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\\10.173.102.23\産業課\■中山間地域等直接支払交付金事業\R5年度中山間地域等直接支払交付金事業\008.HP公表\"/>
    </mc:Choice>
  </mc:AlternateContent>
  <xr:revisionPtr revIDLastSave="0" documentId="13_ncr:1_{15259CFF-D5F0-4CB5-83DB-511486093F17}" xr6:coauthVersionLast="47" xr6:coauthVersionMax="47" xr10:uidLastSave="{00000000-0000-0000-0000-000000000000}"/>
  <bookViews>
    <workbookView xWindow="-120" yWindow="-120" windowWidth="20730" windowHeight="11160" tabRatio="877" firstSheet="2" activeTab="2" xr2:uid="{00000000-000D-0000-FFFF-FFFF00000000}"/>
  </bookViews>
  <sheets>
    <sheet name="様式１①" sheetId="46" state="hidden" r:id="rId1"/>
    <sheet name="様式１②" sheetId="47" state="hidden" r:id="rId2"/>
    <sheet name="①協定識別事項②協定参加者" sheetId="29" r:id="rId3"/>
    <sheet name="③協定面積④加算措置" sheetId="31" r:id="rId4"/>
    <sheet name="様式２④-2" sheetId="48" state="hidden" r:id="rId5"/>
    <sheet name="⑤交付金額" sheetId="32" r:id="rId6"/>
    <sheet name="⑥活動内容（共通）" sheetId="34" r:id="rId7"/>
    <sheet name="⑦活動内容（体制整備）" sheetId="35" r:id="rId8"/>
    <sheet name="様式３" sheetId="43" state="hidden" r:id="rId9"/>
    <sheet name="様式４" sheetId="44" state="hidden" r:id="rId10"/>
    <sheet name="様式５" sheetId="40" state="hidden" r:id="rId11"/>
    <sheet name="市町村名" sheetId="37" state="hidden" r:id="rId12"/>
    <sheet name="地方公共団体コード" sheetId="36" state="hidden" r:id="rId13"/>
    <sheet name="農林業センサス集落コード" sheetId="41" state="hidden" r:id="rId14"/>
  </sheets>
  <externalReferences>
    <externalReference r:id="rId15"/>
  </externalReferences>
  <definedNames>
    <definedName name="_0109集落協定の概要等">#REF!</definedName>
    <definedName name="_109集落協定の概要等">#REF!</definedName>
    <definedName name="_111集落協定参加者の内訳等">[1]ｸｴﾘ403!#REF!</definedName>
    <definedName name="_xlnm._FilterDatabase" localSheetId="2" hidden="1">①協定識別事項②協定参加者!$A$11:$BB$29</definedName>
    <definedName name="_xlnm._FilterDatabase" localSheetId="3" hidden="1">③協定面積④加算措置!$A$11:$EM$11</definedName>
    <definedName name="_xlnm._FilterDatabase" localSheetId="5" hidden="1">⑤交付金額!$A$11:$AO$11</definedName>
    <definedName name="_xlnm._FilterDatabase" localSheetId="6" hidden="1">'⑥活動内容（共通）'!$A$11:$BV$11</definedName>
    <definedName name="_xlnm._FilterDatabase" localSheetId="7" hidden="1">'⑦活動内容（体制整備）'!$A$11:$BM$11</definedName>
    <definedName name="_xlnm._FilterDatabase" localSheetId="12" hidden="1">地方公共団体コード!$B$1:$E$32</definedName>
    <definedName name="_xlnm._FilterDatabase" localSheetId="13" hidden="1">農林業センサス集落コード!$A$1:$E$1</definedName>
    <definedName name="_xlnm._FilterDatabase" localSheetId="0" hidden="1">様式１①!$A$9:$X$28</definedName>
    <definedName name="_xlnm._FilterDatabase" localSheetId="1" hidden="1">様式１②!$A$9:$W$9</definedName>
    <definedName name="_xlnm._FilterDatabase" localSheetId="4" hidden="1">'様式２④-2'!$A$13:$BG$13</definedName>
    <definedName name="_xlnm._FilterDatabase" localSheetId="8" hidden="1">様式３!$A$13:$HO$25</definedName>
    <definedName name="_xlnm._FilterDatabase" localSheetId="9" hidden="1">様式４!$A$8:$CB$8</definedName>
    <definedName name="_xlnm._FilterDatabase" localSheetId="10" hidden="1">様式５!$A$11:$AF$11</definedName>
    <definedName name="_xlnm.Print_Area" localSheetId="2">①協定識別事項②協定参加者!$A$1:$BJ$29</definedName>
    <definedName name="_xlnm.Print_Area" localSheetId="3">③協定面積④加算措置!$A$1:$FI$29</definedName>
    <definedName name="_xlnm.Print_Area" localSheetId="7">'⑦活動内容（体制整備）'!$A$1:$W$29</definedName>
    <definedName name="_xlnm.Print_Area" localSheetId="9">様式４!$A$2:$BI$11</definedName>
    <definedName name="_xlnm.Print_Area" localSheetId="10">様式５!$A$5:$Q$30</definedName>
    <definedName name="_xlnm.Print_Titles" localSheetId="2">①協定識別事項②協定参加者!$C:$E,①協定識別事項②協定参加者!$1:$10</definedName>
    <definedName name="_xlnm.Print_Titles" localSheetId="3">③協定面積④加算措置!$A:$F,③協定面積④加算措置!$1:$10</definedName>
    <definedName name="_xlnm.Print_Titles" localSheetId="5">⑤交付金額!$A:$F,⑤交付金額!$1:$10</definedName>
    <definedName name="_xlnm.Print_Titles" localSheetId="6">'⑥活動内容（共通）'!$A:$F,'⑥活動内容（共通）'!$1:$10</definedName>
    <definedName name="_xlnm.Print_Titles" localSheetId="7">'⑦活動内容（体制整備）'!$A:$F,'⑦活動内容（体制整備）'!$1:$10</definedName>
    <definedName name="_xlnm.Print_Titles" localSheetId="0">様式１①!$5:$8</definedName>
    <definedName name="_xlnm.Print_Titles" localSheetId="4">'様式２④-2'!$A:$F,'様式２④-2'!$3:$12</definedName>
    <definedName name="_xlnm.Print_Titles" localSheetId="8">様式３!$C:$E,様式３!$3:$12</definedName>
    <definedName name="_xlnm.Print_Titles" localSheetId="9">様式４!$B:$B,様式４!$3:$7</definedName>
    <definedName name="_xlnm.Print_Titles" localSheetId="10">様式５!$C:$E,様式５!$5:$11</definedName>
    <definedName name="えりも町">市町村名!$C$150:$AV$150</definedName>
    <definedName name="せたな町">市町村名!$C$54:$AV$54</definedName>
    <definedName name="ニセコ町">市町村名!$C$59:$AV$59</definedName>
    <definedName name="むかわ町">市町村名!$C$144:$AV$144</definedName>
    <definedName name="愛知県">市町村名!$X$2:$X$180</definedName>
    <definedName name="愛媛県">市町村名!$AM$2:$AM$180</definedName>
    <definedName name="愛別町">市町村名!$C$92:$AV$92</definedName>
    <definedName name="旭川市">市町村名!$C$5:$AV$5</definedName>
    <definedName name="芦別市">市町村名!$C$17:$AV$17</definedName>
    <definedName name="安平町">市町村名!$C$143:$AV$143</definedName>
    <definedName name="伊達市">市町村名!$C$33:$AV$33</definedName>
    <definedName name="茨城県">市町村名!$I$2:$I$180</definedName>
    <definedName name="羽幌町">市町村名!$C$110:$AV$110</definedName>
    <definedName name="雨竜町">市町村名!$C$85:$AV$85</definedName>
    <definedName name="浦臼町">市町村名!$C$81:$AV$81</definedName>
    <definedName name="浦河町">市町村名!$C$148:$AV$148</definedName>
    <definedName name="浦幌町">市町村名!$C$169:$AV$169</definedName>
    <definedName name="猿払村">市町村名!$C$114:$AV$114</definedName>
    <definedName name="遠軽町">市町村名!$C$131:$AV$131</definedName>
    <definedName name="遠別町">市町村名!$C$112:$AV$112</definedName>
    <definedName name="奥尻町">市町村名!$C$52:$AV$52</definedName>
    <definedName name="岡山県">市町村名!$AH$2:$AH$180</definedName>
    <definedName name="沖縄県">市町村名!$AV$2:$AV$180</definedName>
    <definedName name="乙部町">市町村名!$C$51:$AV$51</definedName>
    <definedName name="音威子府村">市町村名!$C$104:$AV$104</definedName>
    <definedName name="音更町">市町村名!$C$152:$AV$152</definedName>
    <definedName name="下川町">市町村名!$C$102:$AV$102</definedName>
    <definedName name="歌志内市">市町村名!$C$28:$AV$28</definedName>
    <definedName name="芽室町">市町村名!$C$158:$AV$158</definedName>
    <definedName name="岩見沢市">市町村名!$C$11:$AV$11</definedName>
    <definedName name="岩手県">市町村名!$D$2:$D$180</definedName>
    <definedName name="岩内町">市町村名!$C$66:$AV$66</definedName>
    <definedName name="喜茂別町">市町村名!$C$62:$AV$62</definedName>
    <definedName name="岐阜県">市町村名!$W$2:$W$180</definedName>
    <definedName name="宮崎県">市町村名!$AT$2:$AT$180</definedName>
    <definedName name="宮城県">市町村名!$E$2:$E$180</definedName>
    <definedName name="京極町">市町村名!$C$63:$AV$63</definedName>
    <definedName name="京都府">市町村名!$AA$2:$AA$180</definedName>
    <definedName name="共和町">市町村名!$C$65:$AV$65</definedName>
    <definedName name="興部町">市町村名!$C$134:$AV$134</definedName>
    <definedName name="倶知安町">市町村名!$C$64:$AV$64</definedName>
    <definedName name="釧路市">市町村名!$C$7:$AV$7</definedName>
    <definedName name="釧路町">市町村名!$C$170:$AV$170</definedName>
    <definedName name="熊本県">市町村名!$AR$2:$AR$180</definedName>
    <definedName name="栗山町">市町村名!$C$79:$AV$79</definedName>
    <definedName name="訓子府町">市町村名!$C$128:$AV$128</definedName>
    <definedName name="群馬県">市町村名!$K$2:$K$180</definedName>
    <definedName name="恵庭市">市町村名!$C$32:$AV$32</definedName>
    <definedName name="月形町">市町村名!$C$80:$AV$80</definedName>
    <definedName name="剣淵町">市町村名!$C$101:$AV$101</definedName>
    <definedName name="古平町">市町村名!$C$70:$AV$70</definedName>
    <definedName name="厚岸町">市町村名!$C$171:$AV$171</definedName>
    <definedName name="厚真町">市町村名!$C$141:$AV$141</definedName>
    <definedName name="厚沢部町">市町村名!$C$50:$AV$50</definedName>
    <definedName name="広島県">市町村名!$AI$2:$AI$180</definedName>
    <definedName name="広尾町">市町村名!$C$162:$AV$162</definedName>
    <definedName name="更別村">市町村名!$C$160:$AV$160</definedName>
    <definedName name="江差町">市町村名!$C$48:$AV$48</definedName>
    <definedName name="江別市">市町村名!$C$18:$AV$18</definedName>
    <definedName name="香川県">市町村名!$AL$2:$AL$180</definedName>
    <definedName name="高知県">市町村名!$AN$2:$AN$180</definedName>
    <definedName name="黒松内町">市町村名!$C$57:$AV$57</definedName>
    <definedName name="今金町">市町村名!$C$53:$AV$53</definedName>
    <definedName name="根室市">市町村名!$C$24:$AV$24</definedName>
    <definedName name="佐賀県">市町村名!$AP$2:$AP$180</definedName>
    <definedName name="佐呂間町">市町村名!$C$130:$AV$130</definedName>
    <definedName name="砂川市">市町村名!$C$27:$AV$27</definedName>
    <definedName name="埼玉県">市町村名!$L$2:$L$180</definedName>
    <definedName name="札幌市">市町村名!$C$2:$AV$2</definedName>
    <definedName name="三笠市">市町村名!$C$23:$AV$23</definedName>
    <definedName name="三重県">市町村名!$Y$2:$Y$180</definedName>
    <definedName name="山形県">市町村名!$G$2:$G$180</definedName>
    <definedName name="山口県">市町村名!$AJ$2:$AJ$180</definedName>
    <definedName name="山梨県">市町村名!$P$2:$P$180</definedName>
    <definedName name="士別市">市町村名!$C$21:$AV$21</definedName>
    <definedName name="士幌町">市町村名!$C$153:$AV$153</definedName>
    <definedName name="枝幸町">市町村名!$C$117:$AV$117</definedName>
    <definedName name="滋賀県">市町村名!$Z$2:$Z$180</definedName>
    <definedName name="鹿児島県">市町村名!$AU$2:$AU$180</definedName>
    <definedName name="鹿追町">市町村名!$C$155:$AV$155</definedName>
    <definedName name="鹿部町">市町村名!$C$44:$AV$44</definedName>
    <definedName name="七飯町">市町村名!$C$43:$AV$43</definedName>
    <definedName name="室蘭市">市町村名!$C$6:$AV$6</definedName>
    <definedName name="斜里町">市町村名!$C$125:$AV$125</definedName>
    <definedName name="寿都町">市町村名!$C$56:$AV$56</definedName>
    <definedName name="秋田県">市町村名!$F$2:$F$180</definedName>
    <definedName name="初山別村">市町村名!$C$111:$AV$111</definedName>
    <definedName name="小清水町">市町村名!$C$127:$AV$127</definedName>
    <definedName name="小樽市">市町村名!$C$4:$AV$4</definedName>
    <definedName name="小平町">市町村名!$C$108:$AV$108</definedName>
    <definedName name="松前町">市町村名!$C$39:$AV$39</definedName>
    <definedName name="沼田町">市町村名!$C$87:$AV$87</definedName>
    <definedName name="上ノ国町">市町村名!$C$49:$AV$49</definedName>
    <definedName name="上砂川町">市町村名!$C$76:$AV$76</definedName>
    <definedName name="上士幌町">市町村名!$C$154:$AV$154</definedName>
    <definedName name="上川町">市町村名!$C$93:$AV$93</definedName>
    <definedName name="上富良野町">市町村名!$C$96:$AV$96</definedName>
    <definedName name="新ひだか町">市町村名!$C$151:$AV$151</definedName>
    <definedName name="新潟県">市町村名!$S$2:$S$180</definedName>
    <definedName name="新冠町">市町村名!$C$147:$AV$147</definedName>
    <definedName name="新篠津村">市町村名!$C$38:$AV$38</definedName>
    <definedName name="新十津川町">市町村名!$C$82:$AV$82</definedName>
    <definedName name="新得町">市町村名!$C$156:$AV$156</definedName>
    <definedName name="森町">市町村名!$C$45:$AV$45</definedName>
    <definedName name="深川市">市町村名!$C$29:$AV$29</definedName>
    <definedName name="真狩村">市町村名!$C$60:$AV$60</definedName>
    <definedName name="神恵内村">市町村名!$C$68:$AV$68</definedName>
    <definedName name="神奈川県">市町村名!$O$2:$O$180</definedName>
    <definedName name="仁木町">市町村名!$C$71:$AV$71</definedName>
    <definedName name="清水町">市町村名!$C$157:$AV$157</definedName>
    <definedName name="清里町">市町村名!$C$126:$AV$126</definedName>
    <definedName name="西興部村">市町村名!$C$135:$AV$135</definedName>
    <definedName name="青森県">市町村名!$C$2:$C$180</definedName>
    <definedName name="静岡県">市町村名!$R$2:$R$180</definedName>
    <definedName name="石狩市">市町村名!$C$35:$AV$35</definedName>
    <definedName name="石川県">市町村名!$U$2:$U$180</definedName>
    <definedName name="積丹町">市町村名!$C$69:$AV$69</definedName>
    <definedName name="赤井川村">市町村名!$C$73:$AV$73</definedName>
    <definedName name="赤平市">市町村名!$C$19:$AV$19</definedName>
    <definedName name="千歳市">市町村名!$C$25:$AV$25</definedName>
    <definedName name="千葉県">市町村名!$M$2:$M$180</definedName>
    <definedName name="占冠村">市町村名!$C$99:$AV$99</definedName>
    <definedName name="壮瞥町">市町村名!$C$139:$AV$139</definedName>
    <definedName name="増毛町">市町村名!$C$107:$AV$107</definedName>
    <definedName name="足寄町">市町村名!$C$167:$AV$167</definedName>
    <definedName name="帯広市">市町村名!$C$8:$AV$8</definedName>
    <definedName name="大空町">市町村名!$C$137:$AV$137</definedName>
    <definedName name="大阪府">市町村名!$AB$2:$AB$180</definedName>
    <definedName name="大樹町">市町村名!$C$161:$AV$161</definedName>
    <definedName name="大分県">市町村名!$AS$2:$AS$180</definedName>
    <definedName name="鷹栖町">市町村名!$C$88:$AV$88</definedName>
    <definedName name="滝上町">市町村名!$C$133:$AV$133</definedName>
    <definedName name="滝川市">市町村名!$C$26:$AV$26</definedName>
    <definedName name="知内町">市町村名!$C$41:$AV$41</definedName>
    <definedName name="池田町">市町村名!$C$164:$AV$164</definedName>
    <definedName name="稚内市">市町村名!$C$15:$AV$15</definedName>
    <definedName name="置戸町">市町村名!$C$129:$AV$129</definedName>
    <definedName name="秩父別町">市町村名!$C$84:$AV$84</definedName>
    <definedName name="中札内村">市町村名!$C$159:$AV$159</definedName>
    <definedName name="中川町">市町村名!$C$105:$AV$105</definedName>
    <definedName name="中頓別町">市町村名!$C$116:$AV$116</definedName>
    <definedName name="中標津町">市町村名!$C$178:$AV$178</definedName>
    <definedName name="中富良野町">市町村名!$C$97:$AV$97</definedName>
    <definedName name="長崎県">市町村名!$AQ$2:$AQ$180</definedName>
    <definedName name="長沼町">市町村名!$C$78:$AV$78</definedName>
    <definedName name="長万部町">市町村名!$C$47:$AV$47</definedName>
    <definedName name="長野県">市町村名!$Q$2:$Q$180</definedName>
    <definedName name="鳥取県">市町村名!$AF$2:$AF$180</definedName>
    <definedName name="津別町">市町村名!$C$124:$AV$124</definedName>
    <definedName name="鶴居村">市町村名!$C$175:$AV$175</definedName>
    <definedName name="弟子屈町">市町村名!$C$174:$AV$174</definedName>
    <definedName name="天塩町">市町村名!$C$113:$AV$113</definedName>
    <definedName name="登別市">市町村名!$C$31:$AV$31</definedName>
    <definedName name="都道府県名">市町村名!$A$2:$A$48</definedName>
    <definedName name="島根県">市町村名!$AG$2:$AG$180</definedName>
    <definedName name="島牧村">市町村名!$C$55:$AV$55</definedName>
    <definedName name="東京都">市町村名!$N$2:$N$180</definedName>
    <definedName name="東神楽町">市町村名!$C$89:$AV$89</definedName>
    <definedName name="東川町">市町村名!$C$94:$AV$94</definedName>
    <definedName name="当別町">市町村名!$C$37:$AV$37</definedName>
    <definedName name="当麻町">市町村名!$C$90:$AV$90</definedName>
    <definedName name="洞爺湖町">市町村名!$C$142:$AV$142</definedName>
    <definedName name="徳島県">市町村名!$AK$2:$AK$180</definedName>
    <definedName name="栃木県">市町村名!$J$2:$J$180</definedName>
    <definedName name="苫小牧市">市町村名!$C$14:$AV$14</definedName>
    <definedName name="苫前町">市町村名!$C$109:$AV$109</definedName>
    <definedName name="奈井江町">市町村名!$C$75:$AV$75</definedName>
    <definedName name="奈良県">市町村名!$AD$2:$AD$180</definedName>
    <definedName name="南富良野町">市町村名!$C$98:$AV$98</definedName>
    <definedName name="南幌町">市町村名!$C$74:$AV$74</definedName>
    <definedName name="日高町">市町村名!$C$145:$AV$145</definedName>
    <definedName name="農林業センサス集落_2015関連表_双方向_">農林業センサス集落コード!$A$1:$E$18534</definedName>
    <definedName name="泊村">市町村名!$C$67:$AV$67</definedName>
    <definedName name="白糠町">市町村名!$C$176:$AV$176</definedName>
    <definedName name="白老町">市町村名!$C$140:$AV$140</definedName>
    <definedName name="函館市">市町村名!$C$3:$AV$3</definedName>
    <definedName name="八雲町">市町村名!$C$46:$AV$46</definedName>
    <definedName name="比布町">市町村名!$C$91:$AV$91</definedName>
    <definedName name="美唄市">市町村名!$C$16:$AV$16</definedName>
    <definedName name="美瑛町">市町村名!$C$95:$AV$95</definedName>
    <definedName name="美深町">市町村名!$C$103:$AV$103</definedName>
    <definedName name="美幌町">市町村名!$C$123:$AV$123</definedName>
    <definedName name="標茶町">市町村名!$C$173:$AV$173</definedName>
    <definedName name="標津町">市町村名!$C$179:$AV$179</definedName>
    <definedName name="浜中町">市町村名!$C$172:$AV$172</definedName>
    <definedName name="浜頓別町">市町村名!$C$115:$AV$115</definedName>
    <definedName name="富山県">市町村名!$T$2:$T$180</definedName>
    <definedName name="富良野市">市町村名!$C$30:$AV$30</definedName>
    <definedName name="福井県">市町村名!$V$2:$V$180</definedName>
    <definedName name="福岡県">市町村名!$AO$2:$AO$180</definedName>
    <definedName name="福島県">市町村名!$H$2:$H$180</definedName>
    <definedName name="福島町">市町村名!$C$40:$AV$40</definedName>
    <definedName name="兵庫県">市町村名!$AC$2:$AC$180</definedName>
    <definedName name="平取町">市町村名!$C$146:$AV$146</definedName>
    <definedName name="別海町">市町村名!$C$177:$AV$177</definedName>
    <definedName name="豊浦町">市町村名!$C$138:$AV$138</definedName>
    <definedName name="豊頃町">市町村名!$C$165:$AV$165</definedName>
    <definedName name="豊富町">市町村名!$C$118:$AV$118</definedName>
    <definedName name="北海道">市町村名!$B$2:$B$180</definedName>
    <definedName name="北見市">市町村名!$C$9:$AV$9</definedName>
    <definedName name="北広島市">市町村名!$C$34:$AV$34</definedName>
    <definedName name="北斗市">市町村名!$C$36:$AV$36</definedName>
    <definedName name="北竜町">市町村名!$C$86:$AV$86</definedName>
    <definedName name="幌延町">市町村名!$C$122:$AV$122</definedName>
    <definedName name="幌加内町">市町村名!$C$106:$AV$106</definedName>
    <definedName name="本別町">市町村名!$C$166:$AV$166</definedName>
    <definedName name="妹背牛町">市町村名!$C$83:$AV$83</definedName>
    <definedName name="幕別町">市町村名!$C$163:$AV$163</definedName>
    <definedName name="名寄市">市町村名!$C$22:$AV$22</definedName>
    <definedName name="網走市">市町村名!$C$12:$AV$12</definedName>
    <definedName name="木古内町">市町村名!$C$42:$AV$42</definedName>
    <definedName name="紋別市">市町村名!$C$20:$AV$20</definedName>
    <definedName name="湧別町">市町村名!$C$132:$AV$132</definedName>
    <definedName name="由仁町">市町村名!$C$77:$AV$77</definedName>
    <definedName name="雄武町">市町村名!$C$136:$AV$136</definedName>
    <definedName name="夕張市">市町村名!$C$10:$AV$10</definedName>
    <definedName name="余市町">市町村名!$C$72:$AV$72</definedName>
    <definedName name="様似町">市町村名!$C$149:$AV$149</definedName>
    <definedName name="羅臼町">市町村名!$C$180:$AV$180</definedName>
    <definedName name="蘭越町">市町村名!$C$58:$AV$58</definedName>
    <definedName name="利尻町">市町村名!$C$120:$AV$120</definedName>
    <definedName name="利尻富士町">市町村名!$C$121:$AV$121</definedName>
    <definedName name="陸別町">市町村名!$C$168:$AV$168</definedName>
    <definedName name="留寿都村">市町村名!$C$61:$AV$61</definedName>
    <definedName name="留萌市">市町村名!$C$13:$AV$13</definedName>
    <definedName name="礼文町">市町村名!$C$119:$AV$119</definedName>
    <definedName name="和歌山県">市町村名!$AE$2:$AE$180</definedName>
    <definedName name="和寒町">市町村名!$C$100:$AV$100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31" l="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N22" i="32" l="1"/>
  <c r="N23" i="32"/>
  <c r="N24" i="32"/>
  <c r="N25" i="32"/>
  <c r="N26" i="32"/>
  <c r="N27" i="32"/>
  <c r="N28" i="32"/>
  <c r="N29" i="32"/>
  <c r="J15" i="32"/>
  <c r="B13" i="29" l="1"/>
  <c r="B12" i="29"/>
  <c r="BM649" i="40" l="1"/>
  <c r="BL649" i="40"/>
  <c r="BM648" i="40"/>
  <c r="BL648" i="40"/>
  <c r="BM647" i="40"/>
  <c r="BL647" i="40"/>
  <c r="BM646" i="40"/>
  <c r="BL646" i="40"/>
  <c r="BM645" i="40"/>
  <c r="BL645" i="40"/>
  <c r="BM644" i="40"/>
  <c r="BL644" i="40"/>
  <c r="BM643" i="40"/>
  <c r="BL643" i="40"/>
  <c r="BM642" i="40"/>
  <c r="BL642" i="40"/>
  <c r="BM641" i="40"/>
  <c r="BL641" i="40"/>
  <c r="BM640" i="40"/>
  <c r="BL640" i="40"/>
  <c r="BM639" i="40"/>
  <c r="BL639" i="40"/>
  <c r="BM638" i="40"/>
  <c r="BL638" i="40"/>
  <c r="BM637" i="40"/>
  <c r="BL637" i="40"/>
  <c r="BM636" i="40"/>
  <c r="BL636" i="40"/>
  <c r="BM635" i="40"/>
  <c r="BL635" i="40"/>
  <c r="BM634" i="40"/>
  <c r="BL634" i="40"/>
  <c r="BM633" i="40"/>
  <c r="BL633" i="40"/>
  <c r="BM632" i="40"/>
  <c r="BL632" i="40"/>
  <c r="BM631" i="40"/>
  <c r="BL631" i="40"/>
  <c r="BM630" i="40"/>
  <c r="BL630" i="40"/>
  <c r="BM629" i="40"/>
  <c r="BL629" i="40"/>
  <c r="BM628" i="40"/>
  <c r="BL628" i="40"/>
  <c r="BM627" i="40"/>
  <c r="BL627" i="40"/>
  <c r="BM626" i="40"/>
  <c r="BL626" i="40"/>
  <c r="BM625" i="40"/>
  <c r="BL625" i="40"/>
  <c r="BM624" i="40"/>
  <c r="BL624" i="40"/>
  <c r="BM623" i="40"/>
  <c r="BL623" i="40"/>
  <c r="BM622" i="40"/>
  <c r="BL622" i="40"/>
  <c r="BM621" i="40"/>
  <c r="BL621" i="40"/>
  <c r="BM620" i="40"/>
  <c r="BL620" i="40"/>
  <c r="BM619" i="40"/>
  <c r="BL619" i="40"/>
  <c r="BM618" i="40"/>
  <c r="BL618" i="40"/>
  <c r="BM617" i="40"/>
  <c r="BL617" i="40"/>
  <c r="BM616" i="40"/>
  <c r="BL616" i="40"/>
  <c r="BM615" i="40"/>
  <c r="BL615" i="40"/>
  <c r="BM614" i="40"/>
  <c r="BL614" i="40"/>
  <c r="BM613" i="40"/>
  <c r="BL613" i="40"/>
  <c r="BM612" i="40"/>
  <c r="BL612" i="40"/>
  <c r="BM611" i="40"/>
  <c r="BL611" i="40"/>
  <c r="BM610" i="40"/>
  <c r="BL610" i="40"/>
  <c r="BM609" i="40"/>
  <c r="BL609" i="40"/>
  <c r="BM608" i="40"/>
  <c r="BL608" i="40"/>
  <c r="BM607" i="40"/>
  <c r="BL607" i="40"/>
  <c r="BM606" i="40"/>
  <c r="BL606" i="40"/>
  <c r="BM605" i="40"/>
  <c r="BL605" i="40"/>
  <c r="BM604" i="40"/>
  <c r="BL604" i="40"/>
  <c r="BM603" i="40"/>
  <c r="BL603" i="40"/>
  <c r="BM602" i="40"/>
  <c r="BL602" i="40"/>
  <c r="BM601" i="40"/>
  <c r="BL601" i="40"/>
  <c r="BM600" i="40"/>
  <c r="BL600" i="40"/>
  <c r="BM599" i="40"/>
  <c r="BL599" i="40"/>
  <c r="BM598" i="40"/>
  <c r="BL598" i="40"/>
  <c r="BM597" i="40"/>
  <c r="BL597" i="40"/>
  <c r="BM596" i="40"/>
  <c r="BL596" i="40"/>
  <c r="BM595" i="40"/>
  <c r="BL595" i="40"/>
  <c r="BM594" i="40"/>
  <c r="BL594" i="40"/>
  <c r="BM593" i="40"/>
  <c r="BL593" i="40"/>
  <c r="BM592" i="40"/>
  <c r="BL592" i="40"/>
  <c r="BM591" i="40"/>
  <c r="BL591" i="40"/>
  <c r="BM590" i="40"/>
  <c r="BL590" i="40"/>
  <c r="BM589" i="40"/>
  <c r="BL589" i="40"/>
  <c r="BM588" i="40"/>
  <c r="BL588" i="40"/>
  <c r="BM587" i="40"/>
  <c r="BL587" i="40"/>
  <c r="BM586" i="40"/>
  <c r="BL586" i="40"/>
  <c r="BM585" i="40"/>
  <c r="BL585" i="40"/>
  <c r="BM584" i="40"/>
  <c r="BL584" i="40"/>
  <c r="BM583" i="40"/>
  <c r="BL583" i="40"/>
  <c r="BM582" i="40"/>
  <c r="BL582" i="40"/>
  <c r="BM581" i="40"/>
  <c r="BL581" i="40"/>
  <c r="BM580" i="40"/>
  <c r="BL580" i="40"/>
  <c r="BM579" i="40"/>
  <c r="BL579" i="40"/>
  <c r="BM578" i="40"/>
  <c r="BL578" i="40"/>
  <c r="BM577" i="40"/>
  <c r="BL577" i="40"/>
  <c r="BM576" i="40"/>
  <c r="BL576" i="40"/>
  <c r="BM575" i="40"/>
  <c r="BL575" i="40"/>
  <c r="BM574" i="40"/>
  <c r="BL574" i="40"/>
  <c r="BM573" i="40"/>
  <c r="BL573" i="40"/>
  <c r="BM572" i="40"/>
  <c r="BL572" i="40"/>
  <c r="BM571" i="40"/>
  <c r="BL571" i="40"/>
  <c r="BM570" i="40"/>
  <c r="BL570" i="40"/>
  <c r="BM569" i="40"/>
  <c r="BL569" i="40"/>
  <c r="BM568" i="40"/>
  <c r="BL568" i="40"/>
  <c r="BM567" i="40"/>
  <c r="BL567" i="40"/>
  <c r="BM566" i="40"/>
  <c r="BL566" i="40"/>
  <c r="BM565" i="40"/>
  <c r="BL565" i="40"/>
  <c r="BM564" i="40"/>
  <c r="BL564" i="40"/>
  <c r="BM563" i="40"/>
  <c r="BL563" i="40"/>
  <c r="BM562" i="40"/>
  <c r="BL562" i="40"/>
  <c r="BM561" i="40"/>
  <c r="BL561" i="40"/>
  <c r="BM560" i="40"/>
  <c r="BL560" i="40"/>
  <c r="BM559" i="40"/>
  <c r="BL559" i="40"/>
  <c r="BM558" i="40"/>
  <c r="BL558" i="40"/>
  <c r="BM557" i="40"/>
  <c r="BL557" i="40"/>
  <c r="BM556" i="40"/>
  <c r="BL556" i="40"/>
  <c r="BM555" i="40"/>
  <c r="BL555" i="40"/>
  <c r="BM554" i="40"/>
  <c r="BL554" i="40"/>
  <c r="BM553" i="40"/>
  <c r="BL553" i="40"/>
  <c r="BM552" i="40"/>
  <c r="BL552" i="40"/>
  <c r="BM551" i="40"/>
  <c r="BL551" i="40"/>
  <c r="BM550" i="40"/>
  <c r="BL550" i="40"/>
  <c r="BM549" i="40"/>
  <c r="BL549" i="40"/>
  <c r="BM548" i="40"/>
  <c r="BL548" i="40"/>
  <c r="BM547" i="40"/>
  <c r="BL547" i="40"/>
  <c r="BM546" i="40"/>
  <c r="BL546" i="40"/>
  <c r="BM545" i="40"/>
  <c r="BL545" i="40"/>
  <c r="BM544" i="40"/>
  <c r="BL544" i="40"/>
  <c r="BM543" i="40"/>
  <c r="BL543" i="40"/>
  <c r="BM542" i="40"/>
  <c r="BL542" i="40"/>
  <c r="BM541" i="40"/>
  <c r="BL541" i="40"/>
  <c r="BM540" i="40"/>
  <c r="BL540" i="40"/>
  <c r="BM539" i="40"/>
  <c r="BL539" i="40"/>
  <c r="BM538" i="40"/>
  <c r="BL538" i="40"/>
  <c r="BM537" i="40"/>
  <c r="BL537" i="40"/>
  <c r="BM536" i="40"/>
  <c r="BL536" i="40"/>
  <c r="BM535" i="40"/>
  <c r="BL535" i="40"/>
  <c r="BM534" i="40"/>
  <c r="BL534" i="40"/>
  <c r="BM533" i="40"/>
  <c r="BL533" i="40"/>
  <c r="BM532" i="40"/>
  <c r="BL532" i="40"/>
  <c r="BM531" i="40"/>
  <c r="BL531" i="40"/>
  <c r="BM530" i="40"/>
  <c r="BL530" i="40"/>
  <c r="BM529" i="40"/>
  <c r="BL529" i="40"/>
  <c r="BM528" i="40"/>
  <c r="BL528" i="40"/>
  <c r="BM527" i="40"/>
  <c r="BL527" i="40"/>
  <c r="BM526" i="40"/>
  <c r="BL526" i="40"/>
  <c r="BM525" i="40"/>
  <c r="BL525" i="40"/>
  <c r="BM524" i="40"/>
  <c r="BL524" i="40"/>
  <c r="BM523" i="40"/>
  <c r="BL523" i="40"/>
  <c r="BM522" i="40"/>
  <c r="BL522" i="40"/>
  <c r="BM521" i="40"/>
  <c r="BL521" i="40"/>
  <c r="BM520" i="40"/>
  <c r="BL520" i="40"/>
  <c r="BM519" i="40"/>
  <c r="BL519" i="40"/>
  <c r="BM518" i="40"/>
  <c r="BL518" i="40"/>
  <c r="BM517" i="40"/>
  <c r="BL517" i="40"/>
  <c r="BM516" i="40"/>
  <c r="BL516" i="40"/>
  <c r="BM515" i="40"/>
  <c r="BL515" i="40"/>
  <c r="BM514" i="40"/>
  <c r="BL514" i="40"/>
  <c r="BM513" i="40"/>
  <c r="BL513" i="40"/>
  <c r="BM512" i="40"/>
  <c r="BL512" i="40"/>
  <c r="BM511" i="40"/>
  <c r="BL511" i="40"/>
  <c r="BM510" i="40"/>
  <c r="BL510" i="40"/>
  <c r="BM509" i="40"/>
  <c r="BL509" i="40"/>
  <c r="BM508" i="40"/>
  <c r="BL508" i="40"/>
  <c r="BM507" i="40"/>
  <c r="BL507" i="40"/>
  <c r="BM506" i="40"/>
  <c r="BL506" i="40"/>
  <c r="BM505" i="40"/>
  <c r="BL505" i="40"/>
  <c r="BM504" i="40"/>
  <c r="BL504" i="40"/>
  <c r="BM503" i="40"/>
  <c r="BL503" i="40"/>
  <c r="BM502" i="40"/>
  <c r="BL502" i="40"/>
  <c r="BM501" i="40"/>
  <c r="BL501" i="40"/>
  <c r="BM500" i="40"/>
  <c r="BL500" i="40"/>
  <c r="BM499" i="40"/>
  <c r="BL499" i="40"/>
  <c r="BM498" i="40"/>
  <c r="BL498" i="40"/>
  <c r="BM497" i="40"/>
  <c r="BL497" i="40"/>
  <c r="BM496" i="40"/>
  <c r="BL496" i="40"/>
  <c r="BM495" i="40"/>
  <c r="BL495" i="40"/>
  <c r="BM494" i="40"/>
  <c r="BL494" i="40"/>
  <c r="BM493" i="40"/>
  <c r="BL493" i="40"/>
  <c r="BM492" i="40"/>
  <c r="BL492" i="40"/>
  <c r="BM491" i="40"/>
  <c r="BL491" i="40"/>
  <c r="BM490" i="40"/>
  <c r="BL490" i="40"/>
  <c r="BM489" i="40"/>
  <c r="BL489" i="40"/>
  <c r="BM488" i="40"/>
  <c r="BL488" i="40"/>
  <c r="BM487" i="40"/>
  <c r="BL487" i="40"/>
  <c r="BM486" i="40"/>
  <c r="BL486" i="40"/>
  <c r="BM485" i="40"/>
  <c r="BL485" i="40"/>
  <c r="BM484" i="40"/>
  <c r="BL484" i="40"/>
  <c r="BM483" i="40"/>
  <c r="BL483" i="40"/>
  <c r="BM482" i="40"/>
  <c r="BL482" i="40"/>
  <c r="BM481" i="40"/>
  <c r="BL481" i="40"/>
  <c r="BM480" i="40"/>
  <c r="BL480" i="40"/>
  <c r="BM479" i="40"/>
  <c r="BL479" i="40"/>
  <c r="BM478" i="40"/>
  <c r="BL478" i="40"/>
  <c r="BM477" i="40"/>
  <c r="BL477" i="40"/>
  <c r="BM476" i="40"/>
  <c r="BL476" i="40"/>
  <c r="BM475" i="40"/>
  <c r="BL475" i="40"/>
  <c r="BM474" i="40"/>
  <c r="BL474" i="40"/>
  <c r="BM473" i="40"/>
  <c r="BL473" i="40"/>
  <c r="BM472" i="40"/>
  <c r="BL472" i="40"/>
  <c r="BM471" i="40"/>
  <c r="BL471" i="40"/>
  <c r="BM470" i="40"/>
  <c r="BL470" i="40"/>
  <c r="BM469" i="40"/>
  <c r="BL469" i="40"/>
  <c r="BM468" i="40"/>
  <c r="BL468" i="40"/>
  <c r="BM467" i="40"/>
  <c r="BL467" i="40"/>
  <c r="BM466" i="40"/>
  <c r="BL466" i="40"/>
  <c r="BM465" i="40"/>
  <c r="BL465" i="40"/>
  <c r="BM464" i="40"/>
  <c r="BL464" i="40"/>
  <c r="BM463" i="40"/>
  <c r="BL463" i="40"/>
  <c r="BM462" i="40"/>
  <c r="BL462" i="40"/>
  <c r="BM461" i="40"/>
  <c r="BL461" i="40"/>
  <c r="BM460" i="40"/>
  <c r="BL460" i="40"/>
  <c r="BM459" i="40"/>
  <c r="BL459" i="40"/>
  <c r="BM458" i="40"/>
  <c r="BL458" i="40"/>
  <c r="BM457" i="40"/>
  <c r="BL457" i="40"/>
  <c r="BM456" i="40"/>
  <c r="BL456" i="40"/>
  <c r="BM455" i="40"/>
  <c r="BL455" i="40"/>
  <c r="BM454" i="40"/>
  <c r="BL454" i="40"/>
  <c r="BM453" i="40"/>
  <c r="BL453" i="40"/>
  <c r="BM452" i="40"/>
  <c r="BL452" i="40"/>
  <c r="BM451" i="40"/>
  <c r="BL451" i="40"/>
  <c r="BM450" i="40"/>
  <c r="BL450" i="40"/>
  <c r="BM449" i="40"/>
  <c r="BL449" i="40"/>
  <c r="BM448" i="40"/>
  <c r="BL448" i="40"/>
  <c r="BM447" i="40"/>
  <c r="BL447" i="40"/>
  <c r="BM446" i="40"/>
  <c r="BL446" i="40"/>
  <c r="BM445" i="40"/>
  <c r="BL445" i="40"/>
  <c r="BM444" i="40"/>
  <c r="BL444" i="40"/>
  <c r="BM443" i="40"/>
  <c r="BL443" i="40"/>
  <c r="BM442" i="40"/>
  <c r="BL442" i="40"/>
  <c r="BM441" i="40"/>
  <c r="BL441" i="40"/>
  <c r="BM440" i="40"/>
  <c r="BL440" i="40"/>
  <c r="BM439" i="40"/>
  <c r="BL439" i="40"/>
  <c r="BM438" i="40"/>
  <c r="BL438" i="40"/>
  <c r="BM437" i="40"/>
  <c r="BL437" i="40"/>
  <c r="BM436" i="40"/>
  <c r="BL436" i="40"/>
  <c r="BM435" i="40"/>
  <c r="BL435" i="40"/>
  <c r="BM434" i="40"/>
  <c r="BL434" i="40"/>
  <c r="BM433" i="40"/>
  <c r="BL433" i="40"/>
  <c r="BM432" i="40"/>
  <c r="BL432" i="40"/>
  <c r="BM431" i="40"/>
  <c r="BL431" i="40"/>
  <c r="BM430" i="40"/>
  <c r="BL430" i="40"/>
  <c r="BM429" i="40"/>
  <c r="BL429" i="40"/>
  <c r="BM428" i="40"/>
  <c r="BL428" i="40"/>
  <c r="BM427" i="40"/>
  <c r="BL427" i="40"/>
  <c r="BM426" i="40"/>
  <c r="BL426" i="40"/>
  <c r="BM425" i="40"/>
  <c r="BL425" i="40"/>
  <c r="BM424" i="40"/>
  <c r="BL424" i="40"/>
  <c r="BM423" i="40"/>
  <c r="BL423" i="40"/>
  <c r="BM422" i="40"/>
  <c r="BL422" i="40"/>
  <c r="BM421" i="40"/>
  <c r="BL421" i="40"/>
  <c r="BM420" i="40"/>
  <c r="BL420" i="40"/>
  <c r="BM419" i="40"/>
  <c r="BL419" i="40"/>
  <c r="BM418" i="40"/>
  <c r="BL418" i="40"/>
  <c r="BM417" i="40"/>
  <c r="BL417" i="40"/>
  <c r="BM416" i="40"/>
  <c r="BL416" i="40"/>
  <c r="BM415" i="40"/>
  <c r="BL415" i="40"/>
  <c r="BM414" i="40"/>
  <c r="BL414" i="40"/>
  <c r="BM413" i="40"/>
  <c r="BL413" i="40"/>
  <c r="BM412" i="40"/>
  <c r="BL412" i="40"/>
  <c r="BM411" i="40"/>
  <c r="BL411" i="40"/>
  <c r="BM410" i="40"/>
  <c r="BL410" i="40"/>
  <c r="BM409" i="40"/>
  <c r="BL409" i="40"/>
  <c r="BM408" i="40"/>
  <c r="BL408" i="40"/>
  <c r="BM407" i="40"/>
  <c r="BL407" i="40"/>
  <c r="BM406" i="40"/>
  <c r="BL406" i="40"/>
  <c r="BM405" i="40"/>
  <c r="BL405" i="40"/>
  <c r="BM404" i="40"/>
  <c r="BL404" i="40"/>
  <c r="BM403" i="40"/>
  <c r="BL403" i="40"/>
  <c r="BM402" i="40"/>
  <c r="BL402" i="40"/>
  <c r="BM401" i="40"/>
  <c r="BL401" i="40"/>
  <c r="BM400" i="40"/>
  <c r="BL400" i="40"/>
  <c r="BM399" i="40"/>
  <c r="BL399" i="40"/>
  <c r="BM398" i="40"/>
  <c r="BL398" i="40"/>
  <c r="BM397" i="40"/>
  <c r="BL397" i="40"/>
  <c r="BM396" i="40"/>
  <c r="BL396" i="40"/>
  <c r="BM395" i="40"/>
  <c r="BL395" i="40"/>
  <c r="BM394" i="40"/>
  <c r="BL394" i="40"/>
  <c r="BM393" i="40"/>
  <c r="BL393" i="40"/>
  <c r="BM392" i="40"/>
  <c r="BL392" i="40"/>
  <c r="BM391" i="40"/>
  <c r="BL391" i="40"/>
  <c r="BM390" i="40"/>
  <c r="BL390" i="40"/>
  <c r="BM389" i="40"/>
  <c r="BL389" i="40"/>
  <c r="BM388" i="40"/>
  <c r="BL388" i="40"/>
  <c r="BM387" i="40"/>
  <c r="BL387" i="40"/>
  <c r="BM386" i="40"/>
  <c r="BL386" i="40"/>
  <c r="BM385" i="40"/>
  <c r="BL385" i="40"/>
  <c r="BM384" i="40"/>
  <c r="BL384" i="40"/>
  <c r="BM383" i="40"/>
  <c r="BL383" i="40"/>
  <c r="BM382" i="40"/>
  <c r="BL382" i="40"/>
  <c r="BM381" i="40"/>
  <c r="BL381" i="40"/>
  <c r="BM380" i="40"/>
  <c r="BL380" i="40"/>
  <c r="BM379" i="40"/>
  <c r="BL379" i="40"/>
  <c r="BM378" i="40"/>
  <c r="BL378" i="40"/>
  <c r="BM377" i="40"/>
  <c r="BL377" i="40"/>
  <c r="BM376" i="40"/>
  <c r="BL376" i="40"/>
  <c r="BM375" i="40"/>
  <c r="BL375" i="40"/>
  <c r="BM374" i="40"/>
  <c r="BL374" i="40"/>
  <c r="BM373" i="40"/>
  <c r="BL373" i="40"/>
  <c r="BM372" i="40"/>
  <c r="BL372" i="40"/>
  <c r="BM371" i="40"/>
  <c r="BL371" i="40"/>
  <c r="BM370" i="40"/>
  <c r="BL370" i="40"/>
  <c r="BM369" i="40"/>
  <c r="BL369" i="40"/>
  <c r="BM368" i="40"/>
  <c r="BL368" i="40"/>
  <c r="BM367" i="40"/>
  <c r="BL367" i="40"/>
  <c r="BM366" i="40"/>
  <c r="BL366" i="40"/>
  <c r="BM365" i="40"/>
  <c r="BL365" i="40"/>
  <c r="BM364" i="40"/>
  <c r="BL364" i="40"/>
  <c r="BM363" i="40"/>
  <c r="BL363" i="40"/>
  <c r="BM362" i="40"/>
  <c r="BL362" i="40"/>
  <c r="BM361" i="40"/>
  <c r="BL361" i="40"/>
  <c r="BM360" i="40"/>
  <c r="BL360" i="40"/>
  <c r="BM359" i="40"/>
  <c r="BL359" i="40"/>
  <c r="BM358" i="40"/>
  <c r="BL358" i="40"/>
  <c r="BM357" i="40"/>
  <c r="BL357" i="40"/>
  <c r="BM356" i="40"/>
  <c r="BL356" i="40"/>
  <c r="BM355" i="40"/>
  <c r="BL355" i="40"/>
  <c r="BM354" i="40"/>
  <c r="BL354" i="40"/>
  <c r="BM353" i="40"/>
  <c r="BL353" i="40"/>
  <c r="BM352" i="40"/>
  <c r="BL352" i="40"/>
  <c r="BM351" i="40"/>
  <c r="BL351" i="40"/>
  <c r="BM350" i="40"/>
  <c r="BL350" i="40"/>
  <c r="BM349" i="40"/>
  <c r="BL349" i="40"/>
  <c r="BM348" i="40"/>
  <c r="BL348" i="40"/>
  <c r="BM347" i="40"/>
  <c r="BL347" i="40"/>
  <c r="BM346" i="40"/>
  <c r="BL346" i="40"/>
  <c r="BM345" i="40"/>
  <c r="BL345" i="40"/>
  <c r="BM344" i="40"/>
  <c r="BL344" i="40"/>
  <c r="BM343" i="40"/>
  <c r="BL343" i="40"/>
  <c r="BM342" i="40"/>
  <c r="BL342" i="40"/>
  <c r="BM341" i="40"/>
  <c r="BL341" i="40"/>
  <c r="BM340" i="40"/>
  <c r="BL340" i="40"/>
  <c r="BM339" i="40"/>
  <c r="BL339" i="40"/>
  <c r="BM338" i="40"/>
  <c r="BL338" i="40"/>
  <c r="BM337" i="40"/>
  <c r="BL337" i="40"/>
  <c r="BM336" i="40"/>
  <c r="BL336" i="40"/>
  <c r="BM335" i="40"/>
  <c r="BL335" i="40"/>
  <c r="BM334" i="40"/>
  <c r="BL334" i="40"/>
  <c r="BM333" i="40"/>
  <c r="BL333" i="40"/>
  <c r="BM332" i="40"/>
  <c r="BL332" i="40"/>
  <c r="BM331" i="40"/>
  <c r="BL331" i="40"/>
  <c r="BM330" i="40"/>
  <c r="BL330" i="40"/>
  <c r="BM329" i="40"/>
  <c r="BL329" i="40"/>
  <c r="BM328" i="40"/>
  <c r="BL328" i="40"/>
  <c r="BM327" i="40"/>
  <c r="BL327" i="40"/>
  <c r="BM326" i="40"/>
  <c r="BL326" i="40"/>
  <c r="BM325" i="40"/>
  <c r="BL325" i="40"/>
  <c r="BM324" i="40"/>
  <c r="BL324" i="40"/>
  <c r="BM323" i="40"/>
  <c r="BL323" i="40"/>
  <c r="BM322" i="40"/>
  <c r="BL322" i="40"/>
  <c r="BM321" i="40"/>
  <c r="BL321" i="40"/>
  <c r="BM320" i="40"/>
  <c r="BL320" i="40"/>
  <c r="BM319" i="40"/>
  <c r="BL319" i="40"/>
  <c r="BM318" i="40"/>
  <c r="BL318" i="40"/>
  <c r="BM317" i="40"/>
  <c r="BL317" i="40"/>
  <c r="BM316" i="40"/>
  <c r="BL316" i="40"/>
  <c r="BM315" i="40"/>
  <c r="BL315" i="40"/>
  <c r="BM314" i="40"/>
  <c r="BL314" i="40"/>
  <c r="BM313" i="40"/>
  <c r="BL313" i="40"/>
  <c r="BM312" i="40"/>
  <c r="BL312" i="40"/>
  <c r="BM311" i="40"/>
  <c r="BL311" i="40"/>
  <c r="BM310" i="40"/>
  <c r="BL310" i="40"/>
  <c r="BM309" i="40"/>
  <c r="BL309" i="40"/>
  <c r="BM308" i="40"/>
  <c r="BL308" i="40"/>
  <c r="BM307" i="40"/>
  <c r="BL307" i="40"/>
  <c r="BM306" i="40"/>
  <c r="BL306" i="40"/>
  <c r="BM305" i="40"/>
  <c r="BL305" i="40"/>
  <c r="BM304" i="40"/>
  <c r="BL304" i="40"/>
  <c r="BM303" i="40"/>
  <c r="BL303" i="40"/>
  <c r="BM302" i="40"/>
  <c r="BL302" i="40"/>
  <c r="BM301" i="40"/>
  <c r="BL301" i="40"/>
  <c r="BM300" i="40"/>
  <c r="BL300" i="40"/>
  <c r="BM299" i="40"/>
  <c r="BL299" i="40"/>
  <c r="BM298" i="40"/>
  <c r="BL298" i="40"/>
  <c r="BM297" i="40"/>
  <c r="BL297" i="40"/>
  <c r="BM296" i="40"/>
  <c r="BL296" i="40"/>
  <c r="BM295" i="40"/>
  <c r="BL295" i="40"/>
  <c r="BM294" i="40"/>
  <c r="BL294" i="40"/>
  <c r="BM293" i="40"/>
  <c r="BL293" i="40"/>
  <c r="BM292" i="40"/>
  <c r="BL292" i="40"/>
  <c r="BM291" i="40"/>
  <c r="BL291" i="40"/>
  <c r="BM290" i="40"/>
  <c r="BL290" i="40"/>
  <c r="BM289" i="40"/>
  <c r="BL289" i="40"/>
  <c r="BM288" i="40"/>
  <c r="BL288" i="40"/>
  <c r="BM287" i="40"/>
  <c r="BL287" i="40"/>
  <c r="BM286" i="40"/>
  <c r="BL286" i="40"/>
  <c r="BM285" i="40"/>
  <c r="BL285" i="40"/>
  <c r="BM284" i="40"/>
  <c r="BL284" i="40"/>
  <c r="BM283" i="40"/>
  <c r="BL283" i="40"/>
  <c r="BM282" i="40"/>
  <c r="BL282" i="40"/>
  <c r="BM281" i="40"/>
  <c r="BL281" i="40"/>
  <c r="BM280" i="40"/>
  <c r="BL280" i="40"/>
  <c r="BM279" i="40"/>
  <c r="BL279" i="40"/>
  <c r="BM278" i="40"/>
  <c r="BL278" i="40"/>
  <c r="BM277" i="40"/>
  <c r="BL277" i="40"/>
  <c r="BM276" i="40"/>
  <c r="BL276" i="40"/>
  <c r="BM275" i="40"/>
  <c r="BL275" i="40"/>
  <c r="BM274" i="40"/>
  <c r="BL274" i="40"/>
  <c r="BM273" i="40"/>
  <c r="BL273" i="40"/>
  <c r="BM272" i="40"/>
  <c r="BL272" i="40"/>
  <c r="BM271" i="40"/>
  <c r="BL271" i="40"/>
  <c r="BM270" i="40"/>
  <c r="BL270" i="40"/>
  <c r="BM269" i="40"/>
  <c r="BL269" i="40"/>
  <c r="BM268" i="40"/>
  <c r="BL268" i="40"/>
  <c r="BM267" i="40"/>
  <c r="BL267" i="40"/>
  <c r="BM266" i="40"/>
  <c r="BL266" i="40"/>
  <c r="BM265" i="40"/>
  <c r="BL265" i="40"/>
  <c r="BM264" i="40"/>
  <c r="BL264" i="40"/>
  <c r="BM263" i="40"/>
  <c r="BL263" i="40"/>
  <c r="BM262" i="40"/>
  <c r="BL262" i="40"/>
  <c r="BM261" i="40"/>
  <c r="BL261" i="40"/>
  <c r="BM260" i="40"/>
  <c r="BL260" i="40"/>
  <c r="BM259" i="40"/>
  <c r="BL259" i="40"/>
  <c r="BM258" i="40"/>
  <c r="BL258" i="40"/>
  <c r="BM257" i="40"/>
  <c r="BL257" i="40"/>
  <c r="BM256" i="40"/>
  <c r="BL256" i="40"/>
  <c r="BM255" i="40"/>
  <c r="BL255" i="40"/>
  <c r="BM254" i="40"/>
  <c r="BL254" i="40"/>
  <c r="BM253" i="40"/>
  <c r="BL253" i="40"/>
  <c r="BM252" i="40"/>
  <c r="BL252" i="40"/>
  <c r="BM251" i="40"/>
  <c r="BL251" i="40"/>
  <c r="BM250" i="40"/>
  <c r="BL250" i="40"/>
  <c r="BM249" i="40"/>
  <c r="BL249" i="40"/>
  <c r="BM248" i="40"/>
  <c r="BL248" i="40"/>
  <c r="BM247" i="40"/>
  <c r="BL247" i="40"/>
  <c r="BM246" i="40"/>
  <c r="BL246" i="40"/>
  <c r="BM245" i="40"/>
  <c r="BL245" i="40"/>
  <c r="BM244" i="40"/>
  <c r="BL244" i="40"/>
  <c r="BM243" i="40"/>
  <c r="BL243" i="40"/>
  <c r="BM242" i="40"/>
  <c r="BL242" i="40"/>
  <c r="BM241" i="40"/>
  <c r="BL241" i="40"/>
  <c r="BM240" i="40"/>
  <c r="BL240" i="40"/>
  <c r="BM239" i="40"/>
  <c r="BL239" i="40"/>
  <c r="BM238" i="40"/>
  <c r="BL238" i="40"/>
  <c r="BM237" i="40"/>
  <c r="BL237" i="40"/>
  <c r="BM236" i="40"/>
  <c r="BL236" i="40"/>
  <c r="BM235" i="40"/>
  <c r="BL235" i="40"/>
  <c r="BM234" i="40"/>
  <c r="BL234" i="40"/>
  <c r="BM233" i="40"/>
  <c r="BL233" i="40"/>
  <c r="BM232" i="40"/>
  <c r="BL232" i="40"/>
  <c r="BM231" i="40"/>
  <c r="BL231" i="40"/>
  <c r="BM230" i="40"/>
  <c r="BL230" i="40"/>
  <c r="BM229" i="40"/>
  <c r="BL229" i="40"/>
  <c r="BM228" i="40"/>
  <c r="BL228" i="40"/>
  <c r="BM227" i="40"/>
  <c r="BL227" i="40"/>
  <c r="BM226" i="40"/>
  <c r="BL226" i="40"/>
  <c r="BM225" i="40"/>
  <c r="BL225" i="40"/>
  <c r="BM224" i="40"/>
  <c r="BL224" i="40"/>
  <c r="BM223" i="40"/>
  <c r="BL223" i="40"/>
  <c r="BM222" i="40"/>
  <c r="BL222" i="40"/>
  <c r="BM221" i="40"/>
  <c r="BL221" i="40"/>
  <c r="BM220" i="40"/>
  <c r="BL220" i="40"/>
  <c r="BM219" i="40"/>
  <c r="BL219" i="40"/>
  <c r="BM218" i="40"/>
  <c r="BL218" i="40"/>
  <c r="BM217" i="40"/>
  <c r="BL217" i="40"/>
  <c r="BM216" i="40"/>
  <c r="BL216" i="40"/>
  <c r="BM215" i="40"/>
  <c r="BL215" i="40"/>
  <c r="BM214" i="40"/>
  <c r="BL214" i="40"/>
  <c r="BM213" i="40"/>
  <c r="BL213" i="40"/>
  <c r="BM212" i="40"/>
  <c r="BL212" i="40"/>
  <c r="BM211" i="40"/>
  <c r="BL211" i="40"/>
  <c r="BM210" i="40"/>
  <c r="BL210" i="40"/>
  <c r="BM209" i="40"/>
  <c r="BL209" i="40"/>
  <c r="BM208" i="40"/>
  <c r="BL208" i="40"/>
  <c r="BM207" i="40"/>
  <c r="BL207" i="40"/>
  <c r="BM206" i="40"/>
  <c r="BL206" i="40"/>
  <c r="BM205" i="40"/>
  <c r="BL205" i="40"/>
  <c r="BM204" i="40"/>
  <c r="BL204" i="40"/>
  <c r="BM203" i="40"/>
  <c r="BL203" i="40"/>
  <c r="BM202" i="40"/>
  <c r="BL202" i="40"/>
  <c r="BM201" i="40"/>
  <c r="BL201" i="40"/>
  <c r="BM200" i="40"/>
  <c r="BL200" i="40"/>
  <c r="BM199" i="40"/>
  <c r="BL199" i="40"/>
  <c r="BM198" i="40"/>
  <c r="BL198" i="40"/>
  <c r="BM197" i="40"/>
  <c r="BL197" i="40"/>
  <c r="BM196" i="40"/>
  <c r="BL196" i="40"/>
  <c r="BM195" i="40"/>
  <c r="BL195" i="40"/>
  <c r="BM194" i="40"/>
  <c r="BL194" i="40"/>
  <c r="BM193" i="40"/>
  <c r="BL193" i="40"/>
  <c r="BM192" i="40"/>
  <c r="BL192" i="40"/>
  <c r="BM191" i="40"/>
  <c r="BL191" i="40"/>
  <c r="BM190" i="40"/>
  <c r="BL190" i="40"/>
  <c r="BM189" i="40"/>
  <c r="BL189" i="40"/>
  <c r="BM188" i="40"/>
  <c r="BL188" i="40"/>
  <c r="BM187" i="40"/>
  <c r="BL187" i="40"/>
  <c r="BM186" i="40"/>
  <c r="BL186" i="40"/>
  <c r="BM185" i="40"/>
  <c r="BL185" i="40"/>
  <c r="BM184" i="40"/>
  <c r="BL184" i="40"/>
  <c r="BM183" i="40"/>
  <c r="BL183" i="40"/>
  <c r="BM182" i="40"/>
  <c r="BL182" i="40"/>
  <c r="BM181" i="40"/>
  <c r="BL181" i="40"/>
  <c r="BM180" i="40"/>
  <c r="BL180" i="40"/>
  <c r="BM179" i="40"/>
  <c r="BL179" i="40"/>
  <c r="BM178" i="40"/>
  <c r="BL178" i="40"/>
  <c r="BM177" i="40"/>
  <c r="BL177" i="40"/>
  <c r="BM176" i="40"/>
  <c r="BL176" i="40"/>
  <c r="BM175" i="40"/>
  <c r="BL175" i="40"/>
  <c r="BM174" i="40"/>
  <c r="BL174" i="40"/>
  <c r="BM173" i="40"/>
  <c r="BL173" i="40"/>
  <c r="BM172" i="40"/>
  <c r="BL172" i="40"/>
  <c r="BM171" i="40"/>
  <c r="BL171" i="40"/>
  <c r="BM170" i="40"/>
  <c r="BL170" i="40"/>
  <c r="BM169" i="40"/>
  <c r="BL169" i="40"/>
  <c r="BM168" i="40"/>
  <c r="BL168" i="40"/>
  <c r="BM167" i="40"/>
  <c r="BL167" i="40"/>
  <c r="BM166" i="40"/>
  <c r="BL166" i="40"/>
  <c r="BM165" i="40"/>
  <c r="BL165" i="40"/>
  <c r="BM164" i="40"/>
  <c r="BL164" i="40"/>
  <c r="BM163" i="40"/>
  <c r="BL163" i="40"/>
  <c r="BM162" i="40"/>
  <c r="BL162" i="40"/>
  <c r="BM161" i="40"/>
  <c r="BL161" i="40"/>
  <c r="BM160" i="40"/>
  <c r="BL160" i="40"/>
  <c r="BM159" i="40"/>
  <c r="BL159" i="40"/>
  <c r="BM158" i="40"/>
  <c r="BL158" i="40"/>
  <c r="BM157" i="40"/>
  <c r="BL157" i="40"/>
  <c r="BM156" i="40"/>
  <c r="BL156" i="40"/>
  <c r="BM155" i="40"/>
  <c r="BL155" i="40"/>
  <c r="BM154" i="40"/>
  <c r="BL154" i="40"/>
  <c r="BM153" i="40"/>
  <c r="BL153" i="40"/>
  <c r="BM152" i="40"/>
  <c r="BL152" i="40"/>
  <c r="BM151" i="40"/>
  <c r="BL151" i="40"/>
  <c r="BM150" i="40"/>
  <c r="BL150" i="40"/>
  <c r="BM149" i="40"/>
  <c r="BL149" i="40"/>
  <c r="BM148" i="40"/>
  <c r="BL148" i="40"/>
  <c r="BM147" i="40"/>
  <c r="BL147" i="40"/>
  <c r="BM146" i="40"/>
  <c r="BL146" i="40"/>
  <c r="BM145" i="40"/>
  <c r="BL145" i="40"/>
  <c r="BM144" i="40"/>
  <c r="BL144" i="40"/>
  <c r="BM143" i="40"/>
  <c r="BL143" i="40"/>
  <c r="BM142" i="40"/>
  <c r="BL142" i="40"/>
  <c r="BM141" i="40"/>
  <c r="BL141" i="40"/>
  <c r="BM140" i="40"/>
  <c r="BL140" i="40"/>
  <c r="BM139" i="40"/>
  <c r="BL139" i="40"/>
  <c r="BM138" i="40"/>
  <c r="BL138" i="40"/>
  <c r="BM137" i="40"/>
  <c r="BL137" i="40"/>
  <c r="BM136" i="40"/>
  <c r="BL136" i="40"/>
  <c r="BM135" i="40"/>
  <c r="BL135" i="40"/>
  <c r="BM134" i="40"/>
  <c r="BL134" i="40"/>
  <c r="BM133" i="40"/>
  <c r="BL133" i="40"/>
  <c r="BM132" i="40"/>
  <c r="BL132" i="40"/>
  <c r="BM131" i="40"/>
  <c r="BL131" i="40"/>
  <c r="BM130" i="40"/>
  <c r="BL130" i="40"/>
  <c r="BM129" i="40"/>
  <c r="BL129" i="40"/>
  <c r="BM128" i="40"/>
  <c r="BL128" i="40"/>
  <c r="BM127" i="40"/>
  <c r="BL127" i="40"/>
  <c r="BM126" i="40"/>
  <c r="BL126" i="40"/>
  <c r="BM125" i="40"/>
  <c r="BL125" i="40"/>
  <c r="BM124" i="40"/>
  <c r="BL124" i="40"/>
  <c r="BM123" i="40"/>
  <c r="BL123" i="40"/>
  <c r="BM122" i="40"/>
  <c r="BL122" i="40"/>
  <c r="BM121" i="40"/>
  <c r="BL121" i="40"/>
  <c r="BM120" i="40"/>
  <c r="BL120" i="40"/>
  <c r="BM119" i="40"/>
  <c r="BL119" i="40"/>
  <c r="BM118" i="40"/>
  <c r="BL118" i="40"/>
  <c r="BM117" i="40"/>
  <c r="BL117" i="40"/>
  <c r="BM116" i="40"/>
  <c r="BL116" i="40"/>
  <c r="BM115" i="40"/>
  <c r="BL115" i="40"/>
  <c r="BM114" i="40"/>
  <c r="BL114" i="40"/>
  <c r="BM113" i="40"/>
  <c r="BL113" i="40"/>
  <c r="BM112" i="40"/>
  <c r="BL112" i="40"/>
  <c r="BM111" i="40"/>
  <c r="BL111" i="40"/>
  <c r="BM110" i="40"/>
  <c r="BL110" i="40"/>
  <c r="BM109" i="40"/>
  <c r="BL109" i="40"/>
  <c r="BM108" i="40"/>
  <c r="BL108" i="40"/>
  <c r="BM107" i="40"/>
  <c r="BL107" i="40"/>
  <c r="BM106" i="40"/>
  <c r="BL106" i="40"/>
  <c r="BM105" i="40"/>
  <c r="BL105" i="40"/>
  <c r="BM104" i="40"/>
  <c r="BL104" i="40"/>
  <c r="BM103" i="40"/>
  <c r="BL103" i="40"/>
  <c r="BM102" i="40"/>
  <c r="BL102" i="40"/>
  <c r="BM101" i="40"/>
  <c r="BL101" i="40"/>
  <c r="BM100" i="40"/>
  <c r="BL100" i="40"/>
  <c r="BM99" i="40"/>
  <c r="BL99" i="40"/>
  <c r="BM98" i="40"/>
  <c r="BL98" i="40"/>
  <c r="BM97" i="40"/>
  <c r="BL97" i="40"/>
  <c r="BM96" i="40"/>
  <c r="BL96" i="40"/>
  <c r="BM95" i="40"/>
  <c r="BL95" i="40"/>
  <c r="BM94" i="40"/>
  <c r="BL94" i="40"/>
  <c r="BM93" i="40"/>
  <c r="BL93" i="40"/>
  <c r="BM92" i="40"/>
  <c r="BL92" i="40"/>
  <c r="BM91" i="40"/>
  <c r="BL91" i="40"/>
  <c r="BM90" i="40"/>
  <c r="BL90" i="40"/>
  <c r="BM89" i="40"/>
  <c r="BL89" i="40"/>
  <c r="BM88" i="40"/>
  <c r="BL88" i="40"/>
  <c r="BM87" i="40"/>
  <c r="BL87" i="40"/>
  <c r="BM86" i="40"/>
  <c r="BL86" i="40"/>
  <c r="BM85" i="40"/>
  <c r="BL85" i="40"/>
  <c r="BM84" i="40"/>
  <c r="BL84" i="40"/>
  <c r="BM83" i="40"/>
  <c r="BL83" i="40"/>
  <c r="BM82" i="40"/>
  <c r="BL82" i="40"/>
  <c r="BM81" i="40"/>
  <c r="BL81" i="40"/>
  <c r="BM80" i="40"/>
  <c r="BL80" i="40"/>
  <c r="BM79" i="40"/>
  <c r="BL79" i="40"/>
  <c r="BM78" i="40"/>
  <c r="BL78" i="40"/>
  <c r="BM77" i="40"/>
  <c r="BL77" i="40"/>
  <c r="BM76" i="40"/>
  <c r="BL76" i="40"/>
  <c r="BM75" i="40"/>
  <c r="BL75" i="40"/>
  <c r="BM74" i="40"/>
  <c r="BL74" i="40"/>
  <c r="BM73" i="40"/>
  <c r="BL73" i="40"/>
  <c r="BM72" i="40"/>
  <c r="BL72" i="40"/>
  <c r="BM71" i="40"/>
  <c r="BL71" i="40"/>
  <c r="BM70" i="40"/>
  <c r="BL70" i="40"/>
  <c r="BM69" i="40"/>
  <c r="BL69" i="40"/>
  <c r="BM68" i="40"/>
  <c r="BL68" i="40"/>
  <c r="BM67" i="40"/>
  <c r="BL67" i="40"/>
  <c r="BM66" i="40"/>
  <c r="BL66" i="40"/>
  <c r="BM65" i="40"/>
  <c r="BL65" i="40"/>
  <c r="BM64" i="40"/>
  <c r="BL64" i="40"/>
  <c r="BM63" i="40"/>
  <c r="BL63" i="40"/>
  <c r="BM62" i="40"/>
  <c r="BL62" i="40"/>
  <c r="BM61" i="40"/>
  <c r="BL61" i="40"/>
  <c r="BM60" i="40"/>
  <c r="BL60" i="40"/>
  <c r="BM59" i="40"/>
  <c r="BL59" i="40"/>
  <c r="BM58" i="40"/>
  <c r="BL58" i="40"/>
  <c r="BM57" i="40"/>
  <c r="BL57" i="40"/>
  <c r="BM56" i="40"/>
  <c r="BL56" i="40"/>
  <c r="BM55" i="40"/>
  <c r="BL55" i="40"/>
  <c r="BM54" i="40"/>
  <c r="BL54" i="40"/>
  <c r="BM53" i="40"/>
  <c r="BL53" i="40"/>
  <c r="BM52" i="40"/>
  <c r="BL52" i="40"/>
  <c r="BM51" i="40"/>
  <c r="BL51" i="40"/>
  <c r="BM50" i="40"/>
  <c r="BL50" i="40"/>
  <c r="BM49" i="40"/>
  <c r="BL49" i="40"/>
  <c r="BM48" i="40"/>
  <c r="BL48" i="40"/>
  <c r="BM47" i="40"/>
  <c r="BL47" i="40"/>
  <c r="BM46" i="40"/>
  <c r="BL46" i="40"/>
  <c r="BM45" i="40"/>
  <c r="BL45" i="40"/>
  <c r="BM44" i="40"/>
  <c r="BL44" i="40"/>
  <c r="BM43" i="40"/>
  <c r="BL43" i="40"/>
  <c r="BM42" i="40"/>
  <c r="BL42" i="40"/>
  <c r="BM41" i="40"/>
  <c r="BL41" i="40"/>
  <c r="BM40" i="40"/>
  <c r="BL40" i="40"/>
  <c r="BM39" i="40"/>
  <c r="BL39" i="40"/>
  <c r="BM38" i="40"/>
  <c r="BL38" i="40"/>
  <c r="BM37" i="40"/>
  <c r="BL37" i="40"/>
  <c r="BM36" i="40"/>
  <c r="BL36" i="40"/>
  <c r="BM35" i="40"/>
  <c r="BL35" i="40"/>
  <c r="BM34" i="40"/>
  <c r="BL34" i="40"/>
  <c r="BM33" i="40"/>
  <c r="BL33" i="40"/>
  <c r="BM32" i="40"/>
  <c r="BL32" i="40"/>
  <c r="BM31" i="40"/>
  <c r="BL31" i="40"/>
  <c r="BM30" i="40"/>
  <c r="BL30" i="40"/>
  <c r="BM29" i="40"/>
  <c r="BL29" i="40"/>
  <c r="BM28" i="40"/>
  <c r="BL28" i="40"/>
  <c r="BM27" i="40"/>
  <c r="BL27" i="40"/>
  <c r="BM26" i="40"/>
  <c r="BL26" i="40"/>
  <c r="BM25" i="40"/>
  <c r="BL25" i="40"/>
  <c r="BM24" i="40"/>
  <c r="BL24" i="40"/>
  <c r="BM23" i="40"/>
  <c r="BL23" i="40"/>
  <c r="BM22" i="40"/>
  <c r="BL22" i="40"/>
  <c r="BM21" i="40"/>
  <c r="BL21" i="40"/>
  <c r="BM20" i="40"/>
  <c r="BL20" i="40"/>
  <c r="BM19" i="40"/>
  <c r="BL19" i="40"/>
  <c r="BM18" i="40"/>
  <c r="BL18" i="40"/>
  <c r="BM17" i="40"/>
  <c r="BL17" i="40"/>
  <c r="BM16" i="40"/>
  <c r="BL16" i="40"/>
  <c r="BM15" i="40"/>
  <c r="BL15" i="40"/>
  <c r="BM14" i="40"/>
  <c r="BL14" i="40"/>
  <c r="BM13" i="40"/>
  <c r="BL13" i="40"/>
  <c r="BJ649" i="40"/>
  <c r="BI649" i="40"/>
  <c r="BJ648" i="40"/>
  <c r="BI648" i="40"/>
  <c r="BJ647" i="40"/>
  <c r="BI647" i="40"/>
  <c r="BJ646" i="40"/>
  <c r="BI646" i="40"/>
  <c r="BJ645" i="40"/>
  <c r="BI645" i="40"/>
  <c r="BJ644" i="40"/>
  <c r="BI644" i="40"/>
  <c r="BJ643" i="40"/>
  <c r="BI643" i="40"/>
  <c r="BJ642" i="40"/>
  <c r="BI642" i="40"/>
  <c r="BJ641" i="40"/>
  <c r="BI641" i="40"/>
  <c r="BJ640" i="40"/>
  <c r="BI640" i="40"/>
  <c r="BJ639" i="40"/>
  <c r="BI639" i="40"/>
  <c r="BJ638" i="40"/>
  <c r="BI638" i="40"/>
  <c r="BJ637" i="40"/>
  <c r="BI637" i="40"/>
  <c r="BJ636" i="40"/>
  <c r="BI636" i="40"/>
  <c r="BJ635" i="40"/>
  <c r="BI635" i="40"/>
  <c r="BJ634" i="40"/>
  <c r="BI634" i="40"/>
  <c r="BJ633" i="40"/>
  <c r="BI633" i="40"/>
  <c r="BJ632" i="40"/>
  <c r="BI632" i="40"/>
  <c r="BJ631" i="40"/>
  <c r="BI631" i="40"/>
  <c r="BJ630" i="40"/>
  <c r="BI630" i="40"/>
  <c r="BJ629" i="40"/>
  <c r="BI629" i="40"/>
  <c r="BJ628" i="40"/>
  <c r="BI628" i="40"/>
  <c r="BJ627" i="40"/>
  <c r="BI627" i="40"/>
  <c r="BJ626" i="40"/>
  <c r="BI626" i="40"/>
  <c r="BJ625" i="40"/>
  <c r="BI625" i="40"/>
  <c r="BJ624" i="40"/>
  <c r="BI624" i="40"/>
  <c r="BJ623" i="40"/>
  <c r="BI623" i="40"/>
  <c r="BJ622" i="40"/>
  <c r="BI622" i="40"/>
  <c r="BJ621" i="40"/>
  <c r="BI621" i="40"/>
  <c r="BJ620" i="40"/>
  <c r="BI620" i="40"/>
  <c r="BJ619" i="40"/>
  <c r="BI619" i="40"/>
  <c r="BJ618" i="40"/>
  <c r="BI618" i="40"/>
  <c r="BJ617" i="40"/>
  <c r="BI617" i="40"/>
  <c r="BJ616" i="40"/>
  <c r="BI616" i="40"/>
  <c r="BJ615" i="40"/>
  <c r="BI615" i="40"/>
  <c r="BJ614" i="40"/>
  <c r="BI614" i="40"/>
  <c r="BJ613" i="40"/>
  <c r="BI613" i="40"/>
  <c r="BJ612" i="40"/>
  <c r="BI612" i="40"/>
  <c r="BJ611" i="40"/>
  <c r="BI611" i="40"/>
  <c r="BJ610" i="40"/>
  <c r="BI610" i="40"/>
  <c r="BJ609" i="40"/>
  <c r="BI609" i="40"/>
  <c r="BJ608" i="40"/>
  <c r="BI608" i="40"/>
  <c r="BJ607" i="40"/>
  <c r="BI607" i="40"/>
  <c r="BJ606" i="40"/>
  <c r="BI606" i="40"/>
  <c r="BJ605" i="40"/>
  <c r="BI605" i="40"/>
  <c r="BJ604" i="40"/>
  <c r="BI604" i="40"/>
  <c r="BJ603" i="40"/>
  <c r="BI603" i="40"/>
  <c r="BJ602" i="40"/>
  <c r="BI602" i="40"/>
  <c r="BJ601" i="40"/>
  <c r="BI601" i="40"/>
  <c r="BJ600" i="40"/>
  <c r="BI600" i="40"/>
  <c r="BJ599" i="40"/>
  <c r="BI599" i="40"/>
  <c r="BJ598" i="40"/>
  <c r="BI598" i="40"/>
  <c r="BJ597" i="40"/>
  <c r="BI597" i="40"/>
  <c r="BJ596" i="40"/>
  <c r="BI596" i="40"/>
  <c r="BJ595" i="40"/>
  <c r="BI595" i="40"/>
  <c r="BJ594" i="40"/>
  <c r="BI594" i="40"/>
  <c r="BJ593" i="40"/>
  <c r="BI593" i="40"/>
  <c r="BJ592" i="40"/>
  <c r="BI592" i="40"/>
  <c r="BJ591" i="40"/>
  <c r="BI591" i="40"/>
  <c r="BJ590" i="40"/>
  <c r="BI590" i="40"/>
  <c r="BJ589" i="40"/>
  <c r="BI589" i="40"/>
  <c r="BJ588" i="40"/>
  <c r="BI588" i="40"/>
  <c r="BJ587" i="40"/>
  <c r="BI587" i="40"/>
  <c r="BJ586" i="40"/>
  <c r="BI586" i="40"/>
  <c r="BJ585" i="40"/>
  <c r="BI585" i="40"/>
  <c r="BJ584" i="40"/>
  <c r="BI584" i="40"/>
  <c r="BJ583" i="40"/>
  <c r="BI583" i="40"/>
  <c r="BJ582" i="40"/>
  <c r="BI582" i="40"/>
  <c r="BJ581" i="40"/>
  <c r="BI581" i="40"/>
  <c r="BJ580" i="40"/>
  <c r="BI580" i="40"/>
  <c r="BJ579" i="40"/>
  <c r="BI579" i="40"/>
  <c r="BJ578" i="40"/>
  <c r="BI578" i="40"/>
  <c r="BJ577" i="40"/>
  <c r="BI577" i="40"/>
  <c r="BJ576" i="40"/>
  <c r="BI576" i="40"/>
  <c r="BJ575" i="40"/>
  <c r="BI575" i="40"/>
  <c r="BJ574" i="40"/>
  <c r="BI574" i="40"/>
  <c r="BJ573" i="40"/>
  <c r="BI573" i="40"/>
  <c r="BJ572" i="40"/>
  <c r="BI572" i="40"/>
  <c r="BJ571" i="40"/>
  <c r="BI571" i="40"/>
  <c r="BJ570" i="40"/>
  <c r="BI570" i="40"/>
  <c r="BJ569" i="40"/>
  <c r="BI569" i="40"/>
  <c r="BJ568" i="40"/>
  <c r="BI568" i="40"/>
  <c r="BJ567" i="40"/>
  <c r="BI567" i="40"/>
  <c r="BJ566" i="40"/>
  <c r="BI566" i="40"/>
  <c r="BJ565" i="40"/>
  <c r="BI565" i="40"/>
  <c r="BJ564" i="40"/>
  <c r="BI564" i="40"/>
  <c r="BJ563" i="40"/>
  <c r="BI563" i="40"/>
  <c r="BJ562" i="40"/>
  <c r="BI562" i="40"/>
  <c r="BJ561" i="40"/>
  <c r="BI561" i="40"/>
  <c r="BJ560" i="40"/>
  <c r="BI560" i="40"/>
  <c r="BJ559" i="40"/>
  <c r="BI559" i="40"/>
  <c r="BJ558" i="40"/>
  <c r="BI558" i="40"/>
  <c r="BJ557" i="40"/>
  <c r="BI557" i="40"/>
  <c r="BJ556" i="40"/>
  <c r="BI556" i="40"/>
  <c r="BJ555" i="40"/>
  <c r="BI555" i="40"/>
  <c r="BJ554" i="40"/>
  <c r="BI554" i="40"/>
  <c r="BJ553" i="40"/>
  <c r="BI553" i="40"/>
  <c r="BJ552" i="40"/>
  <c r="BI552" i="40"/>
  <c r="BJ551" i="40"/>
  <c r="BI551" i="40"/>
  <c r="BJ550" i="40"/>
  <c r="BI550" i="40"/>
  <c r="BJ549" i="40"/>
  <c r="BI549" i="40"/>
  <c r="BJ548" i="40"/>
  <c r="BI548" i="40"/>
  <c r="BJ547" i="40"/>
  <c r="BI547" i="40"/>
  <c r="BJ546" i="40"/>
  <c r="BI546" i="40"/>
  <c r="BJ545" i="40"/>
  <c r="BI545" i="40"/>
  <c r="BJ544" i="40"/>
  <c r="BI544" i="40"/>
  <c r="BJ543" i="40"/>
  <c r="BI543" i="40"/>
  <c r="BJ542" i="40"/>
  <c r="BI542" i="40"/>
  <c r="BJ541" i="40"/>
  <c r="BI541" i="40"/>
  <c r="BJ540" i="40"/>
  <c r="BI540" i="40"/>
  <c r="BJ539" i="40"/>
  <c r="BI539" i="40"/>
  <c r="BJ538" i="40"/>
  <c r="BI538" i="40"/>
  <c r="BJ537" i="40"/>
  <c r="BI537" i="40"/>
  <c r="BJ536" i="40"/>
  <c r="BI536" i="40"/>
  <c r="BJ535" i="40"/>
  <c r="BI535" i="40"/>
  <c r="BJ534" i="40"/>
  <c r="BI534" i="40"/>
  <c r="BJ533" i="40"/>
  <c r="BI533" i="40"/>
  <c r="BJ532" i="40"/>
  <c r="BI532" i="40"/>
  <c r="BJ531" i="40"/>
  <c r="BI531" i="40"/>
  <c r="BJ530" i="40"/>
  <c r="BI530" i="40"/>
  <c r="BJ529" i="40"/>
  <c r="BI529" i="40"/>
  <c r="BJ528" i="40"/>
  <c r="BI528" i="40"/>
  <c r="BJ527" i="40"/>
  <c r="BI527" i="40"/>
  <c r="BJ526" i="40"/>
  <c r="BI526" i="40"/>
  <c r="BJ525" i="40"/>
  <c r="BI525" i="40"/>
  <c r="BJ524" i="40"/>
  <c r="BI524" i="40"/>
  <c r="BJ523" i="40"/>
  <c r="BI523" i="40"/>
  <c r="BJ522" i="40"/>
  <c r="BI522" i="40"/>
  <c r="BJ521" i="40"/>
  <c r="BI521" i="40"/>
  <c r="BJ520" i="40"/>
  <c r="BI520" i="40"/>
  <c r="BJ519" i="40"/>
  <c r="BI519" i="40"/>
  <c r="BJ518" i="40"/>
  <c r="BI518" i="40"/>
  <c r="BJ517" i="40"/>
  <c r="BI517" i="40"/>
  <c r="BJ516" i="40"/>
  <c r="BI516" i="40"/>
  <c r="BJ515" i="40"/>
  <c r="BI515" i="40"/>
  <c r="BJ514" i="40"/>
  <c r="BI514" i="40"/>
  <c r="BJ513" i="40"/>
  <c r="BI513" i="40"/>
  <c r="BJ512" i="40"/>
  <c r="BI512" i="40"/>
  <c r="BJ511" i="40"/>
  <c r="BI511" i="40"/>
  <c r="BJ510" i="40"/>
  <c r="BI510" i="40"/>
  <c r="BJ509" i="40"/>
  <c r="BI509" i="40"/>
  <c r="BJ508" i="40"/>
  <c r="BI508" i="40"/>
  <c r="BJ507" i="40"/>
  <c r="BI507" i="40"/>
  <c r="BJ506" i="40"/>
  <c r="BI506" i="40"/>
  <c r="BJ505" i="40"/>
  <c r="BI505" i="40"/>
  <c r="BJ504" i="40"/>
  <c r="BI504" i="40"/>
  <c r="BJ503" i="40"/>
  <c r="BI503" i="40"/>
  <c r="BJ502" i="40"/>
  <c r="BI502" i="40"/>
  <c r="BJ501" i="40"/>
  <c r="BI501" i="40"/>
  <c r="BJ500" i="40"/>
  <c r="BI500" i="40"/>
  <c r="BJ499" i="40"/>
  <c r="BI499" i="40"/>
  <c r="BJ498" i="40"/>
  <c r="BI498" i="40"/>
  <c r="BJ497" i="40"/>
  <c r="BI497" i="40"/>
  <c r="BJ496" i="40"/>
  <c r="BI496" i="40"/>
  <c r="BJ495" i="40"/>
  <c r="BI495" i="40"/>
  <c r="BJ494" i="40"/>
  <c r="BI494" i="40"/>
  <c r="BJ493" i="40"/>
  <c r="BI493" i="40"/>
  <c r="BJ492" i="40"/>
  <c r="BI492" i="40"/>
  <c r="BJ491" i="40"/>
  <c r="BI491" i="40"/>
  <c r="BJ490" i="40"/>
  <c r="BI490" i="40"/>
  <c r="BJ489" i="40"/>
  <c r="BI489" i="40"/>
  <c r="BJ488" i="40"/>
  <c r="BI488" i="40"/>
  <c r="BJ487" i="40"/>
  <c r="BI487" i="40"/>
  <c r="BJ486" i="40"/>
  <c r="BI486" i="40"/>
  <c r="BJ485" i="40"/>
  <c r="BI485" i="40"/>
  <c r="BJ484" i="40"/>
  <c r="BI484" i="40"/>
  <c r="BJ483" i="40"/>
  <c r="BI483" i="40"/>
  <c r="BJ482" i="40"/>
  <c r="BI482" i="40"/>
  <c r="BJ481" i="40"/>
  <c r="BI481" i="40"/>
  <c r="BJ480" i="40"/>
  <c r="BI480" i="40"/>
  <c r="BJ479" i="40"/>
  <c r="BI479" i="40"/>
  <c r="BJ478" i="40"/>
  <c r="BI478" i="40"/>
  <c r="BJ477" i="40"/>
  <c r="BI477" i="40"/>
  <c r="BJ476" i="40"/>
  <c r="BI476" i="40"/>
  <c r="BJ475" i="40"/>
  <c r="BI475" i="40"/>
  <c r="BJ474" i="40"/>
  <c r="BI474" i="40"/>
  <c r="BJ473" i="40"/>
  <c r="BI473" i="40"/>
  <c r="BJ472" i="40"/>
  <c r="BI472" i="40"/>
  <c r="BJ471" i="40"/>
  <c r="BI471" i="40"/>
  <c r="BJ470" i="40"/>
  <c r="BI470" i="40"/>
  <c r="BJ469" i="40"/>
  <c r="BI469" i="40"/>
  <c r="BJ468" i="40"/>
  <c r="BI468" i="40"/>
  <c r="BJ467" i="40"/>
  <c r="BI467" i="40"/>
  <c r="BJ466" i="40"/>
  <c r="BI466" i="40"/>
  <c r="BJ465" i="40"/>
  <c r="BI465" i="40"/>
  <c r="BJ464" i="40"/>
  <c r="BI464" i="40"/>
  <c r="BJ463" i="40"/>
  <c r="BI463" i="40"/>
  <c r="BJ462" i="40"/>
  <c r="BI462" i="40"/>
  <c r="BJ461" i="40"/>
  <c r="BI461" i="40"/>
  <c r="BJ460" i="40"/>
  <c r="BI460" i="40"/>
  <c r="BJ459" i="40"/>
  <c r="BI459" i="40"/>
  <c r="BJ458" i="40"/>
  <c r="BI458" i="40"/>
  <c r="BJ457" i="40"/>
  <c r="BI457" i="40"/>
  <c r="BJ456" i="40"/>
  <c r="BI456" i="40"/>
  <c r="BJ455" i="40"/>
  <c r="BI455" i="40"/>
  <c r="BJ454" i="40"/>
  <c r="BI454" i="40"/>
  <c r="BJ453" i="40"/>
  <c r="BI453" i="40"/>
  <c r="BJ452" i="40"/>
  <c r="BI452" i="40"/>
  <c r="BJ451" i="40"/>
  <c r="BI451" i="40"/>
  <c r="BJ450" i="40"/>
  <c r="BI450" i="40"/>
  <c r="BJ449" i="40"/>
  <c r="BI449" i="40"/>
  <c r="BJ448" i="40"/>
  <c r="BI448" i="40"/>
  <c r="BJ447" i="40"/>
  <c r="BI447" i="40"/>
  <c r="BJ446" i="40"/>
  <c r="BI446" i="40"/>
  <c r="BJ445" i="40"/>
  <c r="BI445" i="40"/>
  <c r="BJ444" i="40"/>
  <c r="BI444" i="40"/>
  <c r="BJ443" i="40"/>
  <c r="BI443" i="40"/>
  <c r="BJ442" i="40"/>
  <c r="BI442" i="40"/>
  <c r="BJ441" i="40"/>
  <c r="BI441" i="40"/>
  <c r="BJ440" i="40"/>
  <c r="BI440" i="40"/>
  <c r="BJ439" i="40"/>
  <c r="BI439" i="40"/>
  <c r="BJ438" i="40"/>
  <c r="BI438" i="40"/>
  <c r="BJ437" i="40"/>
  <c r="BI437" i="40"/>
  <c r="BJ436" i="40"/>
  <c r="BI436" i="40"/>
  <c r="BJ435" i="40"/>
  <c r="BI435" i="40"/>
  <c r="BJ434" i="40"/>
  <c r="BI434" i="40"/>
  <c r="BJ433" i="40"/>
  <c r="BI433" i="40"/>
  <c r="BJ432" i="40"/>
  <c r="BI432" i="40"/>
  <c r="BJ431" i="40"/>
  <c r="BI431" i="40"/>
  <c r="BJ430" i="40"/>
  <c r="BI430" i="40"/>
  <c r="BJ429" i="40"/>
  <c r="BI429" i="40"/>
  <c r="BJ428" i="40"/>
  <c r="BI428" i="40"/>
  <c r="BJ427" i="40"/>
  <c r="BI427" i="40"/>
  <c r="BJ426" i="40"/>
  <c r="BI426" i="40"/>
  <c r="BJ425" i="40"/>
  <c r="BI425" i="40"/>
  <c r="BJ424" i="40"/>
  <c r="BI424" i="40"/>
  <c r="BJ423" i="40"/>
  <c r="BI423" i="40"/>
  <c r="BJ422" i="40"/>
  <c r="BI422" i="40"/>
  <c r="BJ421" i="40"/>
  <c r="BI421" i="40"/>
  <c r="BJ420" i="40"/>
  <c r="BI420" i="40"/>
  <c r="BJ419" i="40"/>
  <c r="BI419" i="40"/>
  <c r="BJ418" i="40"/>
  <c r="BI418" i="40"/>
  <c r="BJ417" i="40"/>
  <c r="BI417" i="40"/>
  <c r="BJ416" i="40"/>
  <c r="BI416" i="40"/>
  <c r="BJ415" i="40"/>
  <c r="BI415" i="40"/>
  <c r="BJ414" i="40"/>
  <c r="BI414" i="40"/>
  <c r="BJ413" i="40"/>
  <c r="BI413" i="40"/>
  <c r="BJ412" i="40"/>
  <c r="BI412" i="40"/>
  <c r="BJ411" i="40"/>
  <c r="BI411" i="40"/>
  <c r="BJ410" i="40"/>
  <c r="BI410" i="40"/>
  <c r="BJ409" i="40"/>
  <c r="BI409" i="40"/>
  <c r="BJ408" i="40"/>
  <c r="BI408" i="40"/>
  <c r="BJ407" i="40"/>
  <c r="BI407" i="40"/>
  <c r="BJ406" i="40"/>
  <c r="BI406" i="40"/>
  <c r="BJ405" i="40"/>
  <c r="BI405" i="40"/>
  <c r="BJ404" i="40"/>
  <c r="BI404" i="40"/>
  <c r="BJ403" i="40"/>
  <c r="BI403" i="40"/>
  <c r="BJ402" i="40"/>
  <c r="BI402" i="40"/>
  <c r="BJ401" i="40"/>
  <c r="BI401" i="40"/>
  <c r="BJ400" i="40"/>
  <c r="BI400" i="40"/>
  <c r="BJ399" i="40"/>
  <c r="BI399" i="40"/>
  <c r="BJ398" i="40"/>
  <c r="BI398" i="40"/>
  <c r="BJ397" i="40"/>
  <c r="BI397" i="40"/>
  <c r="BJ396" i="40"/>
  <c r="BI396" i="40"/>
  <c r="BJ395" i="40"/>
  <c r="BI395" i="40"/>
  <c r="BJ394" i="40"/>
  <c r="BI394" i="40"/>
  <c r="BJ393" i="40"/>
  <c r="BI393" i="40"/>
  <c r="BJ392" i="40"/>
  <c r="BI392" i="40"/>
  <c r="BJ391" i="40"/>
  <c r="BI391" i="40"/>
  <c r="BJ390" i="40"/>
  <c r="BI390" i="40"/>
  <c r="BJ389" i="40"/>
  <c r="BI389" i="40"/>
  <c r="BJ388" i="40"/>
  <c r="BI388" i="40"/>
  <c r="BJ387" i="40"/>
  <c r="BI387" i="40"/>
  <c r="BJ386" i="40"/>
  <c r="BI386" i="40"/>
  <c r="BJ385" i="40"/>
  <c r="BI385" i="40"/>
  <c r="BJ384" i="40"/>
  <c r="BI384" i="40"/>
  <c r="BJ383" i="40"/>
  <c r="BI383" i="40"/>
  <c r="BJ382" i="40"/>
  <c r="BI382" i="40"/>
  <c r="BJ381" i="40"/>
  <c r="BI381" i="40"/>
  <c r="BJ380" i="40"/>
  <c r="BI380" i="40"/>
  <c r="BJ379" i="40"/>
  <c r="BI379" i="40"/>
  <c r="BJ378" i="40"/>
  <c r="BI378" i="40"/>
  <c r="BJ377" i="40"/>
  <c r="BI377" i="40"/>
  <c r="BJ376" i="40"/>
  <c r="BI376" i="40"/>
  <c r="BJ375" i="40"/>
  <c r="BI375" i="40"/>
  <c r="BJ374" i="40"/>
  <c r="BI374" i="40"/>
  <c r="BJ373" i="40"/>
  <c r="BI373" i="40"/>
  <c r="BJ372" i="40"/>
  <c r="BI372" i="40"/>
  <c r="BJ371" i="40"/>
  <c r="BI371" i="40"/>
  <c r="BJ370" i="40"/>
  <c r="BI370" i="40"/>
  <c r="BJ369" i="40"/>
  <c r="BI369" i="40"/>
  <c r="BJ368" i="40"/>
  <c r="BI368" i="40"/>
  <c r="BJ367" i="40"/>
  <c r="BI367" i="40"/>
  <c r="BJ366" i="40"/>
  <c r="BI366" i="40"/>
  <c r="BJ365" i="40"/>
  <c r="BI365" i="40"/>
  <c r="BJ364" i="40"/>
  <c r="BI364" i="40"/>
  <c r="BJ363" i="40"/>
  <c r="BI363" i="40"/>
  <c r="BJ362" i="40"/>
  <c r="BI362" i="40"/>
  <c r="BJ361" i="40"/>
  <c r="BI361" i="40"/>
  <c r="BJ360" i="40"/>
  <c r="BI360" i="40"/>
  <c r="BJ359" i="40"/>
  <c r="BI359" i="40"/>
  <c r="BJ358" i="40"/>
  <c r="BI358" i="40"/>
  <c r="BJ357" i="40"/>
  <c r="BI357" i="40"/>
  <c r="BJ356" i="40"/>
  <c r="BI356" i="40"/>
  <c r="BJ355" i="40"/>
  <c r="BI355" i="40"/>
  <c r="BJ354" i="40"/>
  <c r="BI354" i="40"/>
  <c r="BJ353" i="40"/>
  <c r="BI353" i="40"/>
  <c r="BJ352" i="40"/>
  <c r="BI352" i="40"/>
  <c r="BJ351" i="40"/>
  <c r="BI351" i="40"/>
  <c r="BJ350" i="40"/>
  <c r="BI350" i="40"/>
  <c r="BJ349" i="40"/>
  <c r="BI349" i="40"/>
  <c r="BJ348" i="40"/>
  <c r="BI348" i="40"/>
  <c r="BJ347" i="40"/>
  <c r="BI347" i="40"/>
  <c r="BJ346" i="40"/>
  <c r="BI346" i="40"/>
  <c r="BJ345" i="40"/>
  <c r="BI345" i="40"/>
  <c r="BJ344" i="40"/>
  <c r="BI344" i="40"/>
  <c r="BJ343" i="40"/>
  <c r="BI343" i="40"/>
  <c r="BJ342" i="40"/>
  <c r="BI342" i="40"/>
  <c r="BJ341" i="40"/>
  <c r="BI341" i="40"/>
  <c r="BJ340" i="40"/>
  <c r="BI340" i="40"/>
  <c r="BJ339" i="40"/>
  <c r="BI339" i="40"/>
  <c r="BJ338" i="40"/>
  <c r="BI338" i="40"/>
  <c r="BJ337" i="40"/>
  <c r="BI337" i="40"/>
  <c r="BJ336" i="40"/>
  <c r="BI336" i="40"/>
  <c r="BJ335" i="40"/>
  <c r="BI335" i="40"/>
  <c r="BJ334" i="40"/>
  <c r="BI334" i="40"/>
  <c r="BJ333" i="40"/>
  <c r="BI333" i="40"/>
  <c r="BJ332" i="40"/>
  <c r="BI332" i="40"/>
  <c r="BJ331" i="40"/>
  <c r="BI331" i="40"/>
  <c r="BJ330" i="40"/>
  <c r="BI330" i="40"/>
  <c r="BJ329" i="40"/>
  <c r="BI329" i="40"/>
  <c r="BJ328" i="40"/>
  <c r="BI328" i="40"/>
  <c r="BJ327" i="40"/>
  <c r="BI327" i="40"/>
  <c r="BJ326" i="40"/>
  <c r="BI326" i="40"/>
  <c r="BJ325" i="40"/>
  <c r="BI325" i="40"/>
  <c r="BJ324" i="40"/>
  <c r="BI324" i="40"/>
  <c r="BJ323" i="40"/>
  <c r="BI323" i="40"/>
  <c r="BJ322" i="40"/>
  <c r="BI322" i="40"/>
  <c r="BJ321" i="40"/>
  <c r="BI321" i="40"/>
  <c r="BJ320" i="40"/>
  <c r="BI320" i="40"/>
  <c r="BJ319" i="40"/>
  <c r="BI319" i="40"/>
  <c r="BJ318" i="40"/>
  <c r="BI318" i="40"/>
  <c r="BJ317" i="40"/>
  <c r="BI317" i="40"/>
  <c r="BJ316" i="40"/>
  <c r="BI316" i="40"/>
  <c r="BJ315" i="40"/>
  <c r="BI315" i="40"/>
  <c r="BJ314" i="40"/>
  <c r="BI314" i="40"/>
  <c r="BJ313" i="40"/>
  <c r="BI313" i="40"/>
  <c r="BJ312" i="40"/>
  <c r="BI312" i="40"/>
  <c r="BJ311" i="40"/>
  <c r="BI311" i="40"/>
  <c r="BJ310" i="40"/>
  <c r="BI310" i="40"/>
  <c r="BJ309" i="40"/>
  <c r="BI309" i="40"/>
  <c r="BJ308" i="40"/>
  <c r="BI308" i="40"/>
  <c r="BJ307" i="40"/>
  <c r="BI307" i="40"/>
  <c r="BJ306" i="40"/>
  <c r="BI306" i="40"/>
  <c r="BJ305" i="40"/>
  <c r="BI305" i="40"/>
  <c r="BJ304" i="40"/>
  <c r="BI304" i="40"/>
  <c r="BJ303" i="40"/>
  <c r="BI303" i="40"/>
  <c r="BJ302" i="40"/>
  <c r="BI302" i="40"/>
  <c r="BJ301" i="40"/>
  <c r="BI301" i="40"/>
  <c r="BJ300" i="40"/>
  <c r="BI300" i="40"/>
  <c r="BJ299" i="40"/>
  <c r="BI299" i="40"/>
  <c r="BJ298" i="40"/>
  <c r="BI298" i="40"/>
  <c r="BJ297" i="40"/>
  <c r="BI297" i="40"/>
  <c r="BJ296" i="40"/>
  <c r="BI296" i="40"/>
  <c r="BJ295" i="40"/>
  <c r="BI295" i="40"/>
  <c r="BJ294" i="40"/>
  <c r="BI294" i="40"/>
  <c r="BJ293" i="40"/>
  <c r="BI293" i="40"/>
  <c r="BJ292" i="40"/>
  <c r="BI292" i="40"/>
  <c r="BJ291" i="40"/>
  <c r="BI291" i="40"/>
  <c r="BJ290" i="40"/>
  <c r="BI290" i="40"/>
  <c r="BJ289" i="40"/>
  <c r="BI289" i="40"/>
  <c r="BJ288" i="40"/>
  <c r="BI288" i="40"/>
  <c r="BJ287" i="40"/>
  <c r="BI287" i="40"/>
  <c r="BJ286" i="40"/>
  <c r="BI286" i="40"/>
  <c r="BJ285" i="40"/>
  <c r="BI285" i="40"/>
  <c r="BJ284" i="40"/>
  <c r="BI284" i="40"/>
  <c r="BJ283" i="40"/>
  <c r="BI283" i="40"/>
  <c r="BJ282" i="40"/>
  <c r="BI282" i="40"/>
  <c r="BJ281" i="40"/>
  <c r="BI281" i="40"/>
  <c r="BJ280" i="40"/>
  <c r="BI280" i="40"/>
  <c r="BJ279" i="40"/>
  <c r="BI279" i="40"/>
  <c r="BJ278" i="40"/>
  <c r="BI278" i="40"/>
  <c r="BJ277" i="40"/>
  <c r="BI277" i="40"/>
  <c r="BJ276" i="40"/>
  <c r="BI276" i="40"/>
  <c r="BJ275" i="40"/>
  <c r="BI275" i="40"/>
  <c r="BJ274" i="40"/>
  <c r="BI274" i="40"/>
  <c r="BJ273" i="40"/>
  <c r="BI273" i="40"/>
  <c r="BJ272" i="40"/>
  <c r="BI272" i="40"/>
  <c r="BJ271" i="40"/>
  <c r="BI271" i="40"/>
  <c r="BJ270" i="40"/>
  <c r="BI270" i="40"/>
  <c r="BJ269" i="40"/>
  <c r="BI269" i="40"/>
  <c r="BJ268" i="40"/>
  <c r="BI268" i="40"/>
  <c r="BJ267" i="40"/>
  <c r="BI267" i="40"/>
  <c r="BJ266" i="40"/>
  <c r="BI266" i="40"/>
  <c r="BJ265" i="40"/>
  <c r="BI265" i="40"/>
  <c r="BJ264" i="40"/>
  <c r="BI264" i="40"/>
  <c r="BJ263" i="40"/>
  <c r="BI263" i="40"/>
  <c r="BJ262" i="40"/>
  <c r="BI262" i="40"/>
  <c r="BJ261" i="40"/>
  <c r="BI261" i="40"/>
  <c r="BJ260" i="40"/>
  <c r="BI260" i="40"/>
  <c r="BJ259" i="40"/>
  <c r="BI259" i="40"/>
  <c r="BJ258" i="40"/>
  <c r="BI258" i="40"/>
  <c r="BJ257" i="40"/>
  <c r="BI257" i="40"/>
  <c r="BJ256" i="40"/>
  <c r="BI256" i="40"/>
  <c r="BJ255" i="40"/>
  <c r="BI255" i="40"/>
  <c r="BJ254" i="40"/>
  <c r="BI254" i="40"/>
  <c r="BJ253" i="40"/>
  <c r="BI253" i="40"/>
  <c r="BJ252" i="40"/>
  <c r="BI252" i="40"/>
  <c r="BJ251" i="40"/>
  <c r="BI251" i="40"/>
  <c r="BJ250" i="40"/>
  <c r="BI250" i="40"/>
  <c r="BJ249" i="40"/>
  <c r="BI249" i="40"/>
  <c r="BJ248" i="40"/>
  <c r="BI248" i="40"/>
  <c r="BJ247" i="40"/>
  <c r="BI247" i="40"/>
  <c r="BJ246" i="40"/>
  <c r="BI246" i="40"/>
  <c r="BJ245" i="40"/>
  <c r="BI245" i="40"/>
  <c r="BJ244" i="40"/>
  <c r="BI244" i="40"/>
  <c r="BJ243" i="40"/>
  <c r="BI243" i="40"/>
  <c r="BJ242" i="40"/>
  <c r="BI242" i="40"/>
  <c r="BJ241" i="40"/>
  <c r="BI241" i="40"/>
  <c r="BJ240" i="40"/>
  <c r="BI240" i="40"/>
  <c r="BJ239" i="40"/>
  <c r="BI239" i="40"/>
  <c r="BJ238" i="40"/>
  <c r="BI238" i="40"/>
  <c r="BJ237" i="40"/>
  <c r="BI237" i="40"/>
  <c r="BJ236" i="40"/>
  <c r="BI236" i="40"/>
  <c r="BJ235" i="40"/>
  <c r="BI235" i="40"/>
  <c r="BJ234" i="40"/>
  <c r="BI234" i="40"/>
  <c r="BJ233" i="40"/>
  <c r="BI233" i="40"/>
  <c r="BJ232" i="40"/>
  <c r="BI232" i="40"/>
  <c r="BJ231" i="40"/>
  <c r="BI231" i="40"/>
  <c r="BJ230" i="40"/>
  <c r="BI230" i="40"/>
  <c r="BJ229" i="40"/>
  <c r="BI229" i="40"/>
  <c r="BJ228" i="40"/>
  <c r="BI228" i="40"/>
  <c r="BJ227" i="40"/>
  <c r="BI227" i="40"/>
  <c r="BJ226" i="40"/>
  <c r="BI226" i="40"/>
  <c r="BJ225" i="40"/>
  <c r="BI225" i="40"/>
  <c r="BJ224" i="40"/>
  <c r="BI224" i="40"/>
  <c r="BJ223" i="40"/>
  <c r="BI223" i="40"/>
  <c r="BJ222" i="40"/>
  <c r="BI222" i="40"/>
  <c r="BJ221" i="40"/>
  <c r="BI221" i="40"/>
  <c r="BJ220" i="40"/>
  <c r="BI220" i="40"/>
  <c r="BJ219" i="40"/>
  <c r="BI219" i="40"/>
  <c r="BJ218" i="40"/>
  <c r="BI218" i="40"/>
  <c r="BJ217" i="40"/>
  <c r="BI217" i="40"/>
  <c r="BJ216" i="40"/>
  <c r="BI216" i="40"/>
  <c r="BJ215" i="40"/>
  <c r="BI215" i="40"/>
  <c r="BJ214" i="40"/>
  <c r="BI214" i="40"/>
  <c r="BJ213" i="40"/>
  <c r="BI213" i="40"/>
  <c r="BJ212" i="40"/>
  <c r="BI212" i="40"/>
  <c r="BJ211" i="40"/>
  <c r="BI211" i="40"/>
  <c r="BJ210" i="40"/>
  <c r="BI210" i="40"/>
  <c r="BJ209" i="40"/>
  <c r="BI209" i="40"/>
  <c r="BJ208" i="40"/>
  <c r="BI208" i="40"/>
  <c r="BJ207" i="40"/>
  <c r="BI207" i="40"/>
  <c r="BJ206" i="40"/>
  <c r="BI206" i="40"/>
  <c r="BJ205" i="40"/>
  <c r="BI205" i="40"/>
  <c r="BJ204" i="40"/>
  <c r="BI204" i="40"/>
  <c r="BJ203" i="40"/>
  <c r="BI203" i="40"/>
  <c r="BJ202" i="40"/>
  <c r="BI202" i="40"/>
  <c r="BJ201" i="40"/>
  <c r="BI201" i="40"/>
  <c r="BJ200" i="40"/>
  <c r="BI200" i="40"/>
  <c r="BJ199" i="40"/>
  <c r="BI199" i="40"/>
  <c r="BJ198" i="40"/>
  <c r="BI198" i="40"/>
  <c r="BJ197" i="40"/>
  <c r="BI197" i="40"/>
  <c r="BJ196" i="40"/>
  <c r="BI196" i="40"/>
  <c r="BJ195" i="40"/>
  <c r="BI195" i="40"/>
  <c r="BJ194" i="40"/>
  <c r="BI194" i="40"/>
  <c r="BJ193" i="40"/>
  <c r="BI193" i="40"/>
  <c r="BJ192" i="40"/>
  <c r="BI192" i="40"/>
  <c r="BJ191" i="40"/>
  <c r="BI191" i="40"/>
  <c r="BJ190" i="40"/>
  <c r="BI190" i="40"/>
  <c r="BJ189" i="40"/>
  <c r="BI189" i="40"/>
  <c r="BJ188" i="40"/>
  <c r="BI188" i="40"/>
  <c r="BJ187" i="40"/>
  <c r="BI187" i="40"/>
  <c r="BJ186" i="40"/>
  <c r="BI186" i="40"/>
  <c r="BJ185" i="40"/>
  <c r="BI185" i="40"/>
  <c r="BJ184" i="40"/>
  <c r="BI184" i="40"/>
  <c r="BJ183" i="40"/>
  <c r="BI183" i="40"/>
  <c r="BJ182" i="40"/>
  <c r="BI182" i="40"/>
  <c r="BJ181" i="40"/>
  <c r="BI181" i="40"/>
  <c r="BJ180" i="40"/>
  <c r="BI180" i="40"/>
  <c r="BJ179" i="40"/>
  <c r="BI179" i="40"/>
  <c r="BJ178" i="40"/>
  <c r="BI178" i="40"/>
  <c r="BJ177" i="40"/>
  <c r="BI177" i="40"/>
  <c r="BJ176" i="40"/>
  <c r="BI176" i="40"/>
  <c r="BJ175" i="40"/>
  <c r="BI175" i="40"/>
  <c r="BJ174" i="40"/>
  <c r="BI174" i="40"/>
  <c r="BJ173" i="40"/>
  <c r="BI173" i="40"/>
  <c r="BJ172" i="40"/>
  <c r="BI172" i="40"/>
  <c r="BJ171" i="40"/>
  <c r="BI171" i="40"/>
  <c r="BJ170" i="40"/>
  <c r="BI170" i="40"/>
  <c r="BJ169" i="40"/>
  <c r="BI169" i="40"/>
  <c r="BJ168" i="40"/>
  <c r="BI168" i="40"/>
  <c r="BJ167" i="40"/>
  <c r="BI167" i="40"/>
  <c r="BJ166" i="40"/>
  <c r="BI166" i="40"/>
  <c r="BJ165" i="40"/>
  <c r="BI165" i="40"/>
  <c r="BJ164" i="40"/>
  <c r="BI164" i="40"/>
  <c r="BJ163" i="40"/>
  <c r="BI163" i="40"/>
  <c r="BJ162" i="40"/>
  <c r="BI162" i="40"/>
  <c r="BJ161" i="40"/>
  <c r="BI161" i="40"/>
  <c r="BJ160" i="40"/>
  <c r="BI160" i="40"/>
  <c r="BJ159" i="40"/>
  <c r="BI159" i="40"/>
  <c r="BJ158" i="40"/>
  <c r="BI158" i="40"/>
  <c r="BJ157" i="40"/>
  <c r="BI157" i="40"/>
  <c r="BJ156" i="40"/>
  <c r="BI156" i="40"/>
  <c r="BJ155" i="40"/>
  <c r="BI155" i="40"/>
  <c r="BJ154" i="40"/>
  <c r="BI154" i="40"/>
  <c r="BJ153" i="40"/>
  <c r="BI153" i="40"/>
  <c r="BJ152" i="40"/>
  <c r="BI152" i="40"/>
  <c r="BJ151" i="40"/>
  <c r="BI151" i="40"/>
  <c r="BJ150" i="40"/>
  <c r="BI150" i="40"/>
  <c r="BJ149" i="40"/>
  <c r="BI149" i="40"/>
  <c r="BJ148" i="40"/>
  <c r="BI148" i="40"/>
  <c r="BJ147" i="40"/>
  <c r="BI147" i="40"/>
  <c r="BJ146" i="40"/>
  <c r="BI146" i="40"/>
  <c r="BJ145" i="40"/>
  <c r="BI145" i="40"/>
  <c r="BJ144" i="40"/>
  <c r="BI144" i="40"/>
  <c r="BJ143" i="40"/>
  <c r="BI143" i="40"/>
  <c r="BJ142" i="40"/>
  <c r="BI142" i="40"/>
  <c r="BJ141" i="40"/>
  <c r="BI141" i="40"/>
  <c r="BJ140" i="40"/>
  <c r="BI140" i="40"/>
  <c r="BJ139" i="40"/>
  <c r="BI139" i="40"/>
  <c r="BJ138" i="40"/>
  <c r="BI138" i="40"/>
  <c r="BJ137" i="40"/>
  <c r="BI137" i="40"/>
  <c r="BJ136" i="40"/>
  <c r="BI136" i="40"/>
  <c r="BJ135" i="40"/>
  <c r="BI135" i="40"/>
  <c r="BJ134" i="40"/>
  <c r="BI134" i="40"/>
  <c r="BJ133" i="40"/>
  <c r="BI133" i="40"/>
  <c r="BJ132" i="40"/>
  <c r="BI132" i="40"/>
  <c r="BJ131" i="40"/>
  <c r="BI131" i="40"/>
  <c r="BJ130" i="40"/>
  <c r="BI130" i="40"/>
  <c r="BJ129" i="40"/>
  <c r="BI129" i="40"/>
  <c r="BJ128" i="40"/>
  <c r="BI128" i="40"/>
  <c r="BJ127" i="40"/>
  <c r="BI127" i="40"/>
  <c r="BJ126" i="40"/>
  <c r="BI126" i="40"/>
  <c r="BJ125" i="40"/>
  <c r="BI125" i="40"/>
  <c r="BJ124" i="40"/>
  <c r="BI124" i="40"/>
  <c r="BJ123" i="40"/>
  <c r="BI123" i="40"/>
  <c r="BJ122" i="40"/>
  <c r="BI122" i="40"/>
  <c r="BJ121" i="40"/>
  <c r="BI121" i="40"/>
  <c r="BJ120" i="40"/>
  <c r="BI120" i="40"/>
  <c r="BJ119" i="40"/>
  <c r="BI119" i="40"/>
  <c r="BJ118" i="40"/>
  <c r="BI118" i="40"/>
  <c r="BJ117" i="40"/>
  <c r="BI117" i="40"/>
  <c r="BJ116" i="40"/>
  <c r="BI116" i="40"/>
  <c r="BJ115" i="40"/>
  <c r="BI115" i="40"/>
  <c r="BJ114" i="40"/>
  <c r="BI114" i="40"/>
  <c r="BJ113" i="40"/>
  <c r="BI113" i="40"/>
  <c r="BJ112" i="40"/>
  <c r="BI112" i="40"/>
  <c r="BJ111" i="40"/>
  <c r="BI111" i="40"/>
  <c r="BJ110" i="40"/>
  <c r="BI110" i="40"/>
  <c r="BJ109" i="40"/>
  <c r="BI109" i="40"/>
  <c r="BJ108" i="40"/>
  <c r="BI108" i="40"/>
  <c r="BJ107" i="40"/>
  <c r="BI107" i="40"/>
  <c r="BJ106" i="40"/>
  <c r="BI106" i="40"/>
  <c r="BJ105" i="40"/>
  <c r="BI105" i="40"/>
  <c r="BJ104" i="40"/>
  <c r="BI104" i="40"/>
  <c r="BJ103" i="40"/>
  <c r="BI103" i="40"/>
  <c r="BJ102" i="40"/>
  <c r="BI102" i="40"/>
  <c r="BJ101" i="40"/>
  <c r="BI101" i="40"/>
  <c r="BJ100" i="40"/>
  <c r="BI100" i="40"/>
  <c r="BJ99" i="40"/>
  <c r="BI99" i="40"/>
  <c r="BJ98" i="40"/>
  <c r="BI98" i="40"/>
  <c r="BJ97" i="40"/>
  <c r="BI97" i="40"/>
  <c r="BJ96" i="40"/>
  <c r="BI96" i="40"/>
  <c r="BJ95" i="40"/>
  <c r="BI95" i="40"/>
  <c r="BJ94" i="40"/>
  <c r="BI94" i="40"/>
  <c r="BJ93" i="40"/>
  <c r="BI93" i="40"/>
  <c r="BJ92" i="40"/>
  <c r="BI92" i="40"/>
  <c r="BJ91" i="40"/>
  <c r="BI91" i="40"/>
  <c r="BJ90" i="40"/>
  <c r="BI90" i="40"/>
  <c r="BJ89" i="40"/>
  <c r="BI89" i="40"/>
  <c r="BJ88" i="40"/>
  <c r="BI88" i="40"/>
  <c r="BJ87" i="40"/>
  <c r="BI87" i="40"/>
  <c r="BJ86" i="40"/>
  <c r="BI86" i="40"/>
  <c r="BJ85" i="40"/>
  <c r="BI85" i="40"/>
  <c r="BJ84" i="40"/>
  <c r="BI84" i="40"/>
  <c r="BJ83" i="40"/>
  <c r="BI83" i="40"/>
  <c r="BJ82" i="40"/>
  <c r="BI82" i="40"/>
  <c r="BJ81" i="40"/>
  <c r="BI81" i="40"/>
  <c r="BJ80" i="40"/>
  <c r="BI80" i="40"/>
  <c r="BJ79" i="40"/>
  <c r="BI79" i="40"/>
  <c r="BJ78" i="40"/>
  <c r="BI78" i="40"/>
  <c r="BJ77" i="40"/>
  <c r="BI77" i="40"/>
  <c r="BJ76" i="40"/>
  <c r="BI76" i="40"/>
  <c r="BJ75" i="40"/>
  <c r="BI75" i="40"/>
  <c r="BJ74" i="40"/>
  <c r="BI74" i="40"/>
  <c r="BJ73" i="40"/>
  <c r="BI73" i="40"/>
  <c r="BJ72" i="40"/>
  <c r="BI72" i="40"/>
  <c r="BJ71" i="40"/>
  <c r="BI71" i="40"/>
  <c r="BJ70" i="40"/>
  <c r="BI70" i="40"/>
  <c r="BJ69" i="40"/>
  <c r="BI69" i="40"/>
  <c r="BJ68" i="40"/>
  <c r="BI68" i="40"/>
  <c r="BJ67" i="40"/>
  <c r="BI67" i="40"/>
  <c r="BJ66" i="40"/>
  <c r="BI66" i="40"/>
  <c r="BJ65" i="40"/>
  <c r="BI65" i="40"/>
  <c r="BJ64" i="40"/>
  <c r="BI64" i="40"/>
  <c r="BJ63" i="40"/>
  <c r="BI63" i="40"/>
  <c r="BJ62" i="40"/>
  <c r="BI62" i="40"/>
  <c r="BJ61" i="40"/>
  <c r="BI61" i="40"/>
  <c r="BJ60" i="40"/>
  <c r="BI60" i="40"/>
  <c r="BJ59" i="40"/>
  <c r="BI59" i="40"/>
  <c r="BJ58" i="40"/>
  <c r="BI58" i="40"/>
  <c r="BJ57" i="40"/>
  <c r="BI57" i="40"/>
  <c r="BJ56" i="40"/>
  <c r="BI56" i="40"/>
  <c r="BJ55" i="40"/>
  <c r="BI55" i="40"/>
  <c r="BJ54" i="40"/>
  <c r="BI54" i="40"/>
  <c r="BJ53" i="40"/>
  <c r="BI53" i="40"/>
  <c r="BJ52" i="40"/>
  <c r="BI52" i="40"/>
  <c r="BJ51" i="40"/>
  <c r="BI51" i="40"/>
  <c r="BJ50" i="40"/>
  <c r="BI50" i="40"/>
  <c r="BJ49" i="40"/>
  <c r="BI49" i="40"/>
  <c r="BJ48" i="40"/>
  <c r="BI48" i="40"/>
  <c r="BJ47" i="40"/>
  <c r="BI47" i="40"/>
  <c r="BJ46" i="40"/>
  <c r="BI46" i="40"/>
  <c r="BJ45" i="40"/>
  <c r="BI45" i="40"/>
  <c r="BJ44" i="40"/>
  <c r="BI44" i="40"/>
  <c r="BJ43" i="40"/>
  <c r="BI43" i="40"/>
  <c r="BJ42" i="40"/>
  <c r="BI42" i="40"/>
  <c r="BJ41" i="40"/>
  <c r="BI41" i="40"/>
  <c r="BJ40" i="40"/>
  <c r="BI40" i="40"/>
  <c r="BJ39" i="40"/>
  <c r="BI39" i="40"/>
  <c r="BJ38" i="40"/>
  <c r="BI38" i="40"/>
  <c r="BJ37" i="40"/>
  <c r="BI37" i="40"/>
  <c r="BJ36" i="40"/>
  <c r="BI36" i="40"/>
  <c r="BJ35" i="40"/>
  <c r="BI35" i="40"/>
  <c r="BJ34" i="40"/>
  <c r="BI34" i="40"/>
  <c r="BJ33" i="40"/>
  <c r="BI33" i="40"/>
  <c r="BJ32" i="40"/>
  <c r="BI32" i="40"/>
  <c r="BJ31" i="40"/>
  <c r="BI31" i="40"/>
  <c r="BJ30" i="40"/>
  <c r="BI30" i="40"/>
  <c r="BJ29" i="40"/>
  <c r="BI29" i="40"/>
  <c r="BJ28" i="40"/>
  <c r="BI28" i="40"/>
  <c r="BJ27" i="40"/>
  <c r="BI27" i="40"/>
  <c r="BJ26" i="40"/>
  <c r="BI26" i="40"/>
  <c r="BJ25" i="40"/>
  <c r="BI25" i="40"/>
  <c r="BJ24" i="40"/>
  <c r="BI24" i="40"/>
  <c r="BJ23" i="40"/>
  <c r="BI23" i="40"/>
  <c r="BJ22" i="40"/>
  <c r="BI22" i="40"/>
  <c r="BJ21" i="40"/>
  <c r="BI21" i="40"/>
  <c r="BJ20" i="40"/>
  <c r="BI20" i="40"/>
  <c r="BJ19" i="40"/>
  <c r="BI19" i="40"/>
  <c r="BJ18" i="40"/>
  <c r="BI18" i="40"/>
  <c r="BJ17" i="40"/>
  <c r="BI17" i="40"/>
  <c r="BJ16" i="40"/>
  <c r="BI16" i="40"/>
  <c r="BJ15" i="40"/>
  <c r="BI15" i="40"/>
  <c r="BJ14" i="40"/>
  <c r="BI14" i="40"/>
  <c r="BJ13" i="40"/>
  <c r="BI13" i="40"/>
  <c r="W12" i="47" l="1"/>
  <c r="I12" i="47"/>
  <c r="W11" i="47"/>
  <c r="I11" i="47"/>
  <c r="W10" i="47"/>
  <c r="I10" i="47"/>
  <c r="X28" i="46"/>
  <c r="I28" i="46"/>
  <c r="X27" i="46"/>
  <c r="I27" i="46"/>
  <c r="X26" i="46"/>
  <c r="I26" i="46"/>
  <c r="X25" i="46"/>
  <c r="I25" i="46"/>
  <c r="X24" i="46"/>
  <c r="I24" i="46"/>
  <c r="X23" i="46"/>
  <c r="I23" i="46"/>
  <c r="X22" i="46"/>
  <c r="I22" i="46"/>
  <c r="X21" i="46"/>
  <c r="I21" i="46"/>
  <c r="X20" i="46"/>
  <c r="I20" i="46"/>
  <c r="X19" i="46"/>
  <c r="I19" i="46"/>
  <c r="X18" i="46"/>
  <c r="I18" i="46"/>
  <c r="X17" i="46"/>
  <c r="I17" i="46"/>
  <c r="X16" i="46"/>
  <c r="I16" i="46"/>
  <c r="X15" i="46"/>
  <c r="I15" i="46"/>
  <c r="X14" i="46"/>
  <c r="I14" i="46"/>
  <c r="X13" i="46"/>
  <c r="I13" i="46"/>
  <c r="X12" i="46"/>
  <c r="I12" i="46"/>
  <c r="X11" i="46"/>
  <c r="I11" i="46"/>
  <c r="X10" i="46"/>
  <c r="I10" i="46"/>
  <c r="I5" i="40" l="1"/>
  <c r="L5" i="40" s="1"/>
  <c r="O5" i="40" s="1"/>
  <c r="R5" i="40" s="1"/>
  <c r="U5" i="40" s="1"/>
  <c r="X5" i="40" s="1"/>
  <c r="AA5" i="40" s="1"/>
  <c r="AD5" i="40" s="1"/>
  <c r="AG5" i="40" s="1"/>
  <c r="AJ5" i="40" s="1"/>
  <c r="AM5" i="40" s="1"/>
  <c r="AP5" i="40" s="1"/>
  <c r="AS5" i="40" s="1"/>
  <c r="AV5" i="40" s="1"/>
  <c r="AY5" i="40" s="1"/>
  <c r="BB5" i="40" s="1"/>
  <c r="BE5" i="40" s="1"/>
  <c r="BH5" i="40" s="1"/>
  <c r="BK5" i="40" s="1"/>
  <c r="BK3" i="40"/>
  <c r="L3" i="40"/>
  <c r="O3" i="40"/>
  <c r="R3" i="40"/>
  <c r="U3" i="40"/>
  <c r="X3" i="40"/>
  <c r="AA3" i="40"/>
  <c r="AD3" i="40"/>
  <c r="AG3" i="40"/>
  <c r="AJ3" i="40"/>
  <c r="AM3" i="40"/>
  <c r="AP3" i="40"/>
  <c r="AS3" i="40"/>
  <c r="AV3" i="40"/>
  <c r="AY3" i="40"/>
  <c r="BB3" i="40"/>
  <c r="BE3" i="40"/>
  <c r="BH3" i="40"/>
  <c r="I3" i="40"/>
  <c r="F3" i="40"/>
  <c r="D9" i="44" l="1"/>
  <c r="E18" i="29" l="1"/>
  <c r="HN1" i="43" l="1"/>
  <c r="HM1" i="43"/>
  <c r="HL1" i="43"/>
  <c r="HK1" i="43"/>
  <c r="HJ1" i="43"/>
  <c r="HI1" i="43"/>
  <c r="HH1" i="43"/>
  <c r="HG1" i="43"/>
  <c r="HF1" i="43"/>
  <c r="HE1" i="43"/>
  <c r="HD1" i="43"/>
  <c r="HC1" i="43"/>
  <c r="HB1" i="43"/>
  <c r="HA1" i="43"/>
  <c r="GZ1" i="43"/>
  <c r="GY1" i="43"/>
  <c r="GX1" i="43"/>
  <c r="GW1" i="43"/>
  <c r="GV1" i="43"/>
  <c r="GU1" i="43"/>
  <c r="GT1" i="43"/>
  <c r="GS1" i="43"/>
  <c r="AQ1" i="48"/>
  <c r="AR1" i="48"/>
  <c r="AS1" i="48"/>
  <c r="AT1" i="48"/>
  <c r="AV1" i="48"/>
  <c r="AW1" i="48"/>
  <c r="AX1" i="48"/>
  <c r="AA1" i="48"/>
  <c r="AB1" i="48"/>
  <c r="AC1" i="48"/>
  <c r="AD1" i="48"/>
  <c r="AE1" i="48"/>
  <c r="AF1" i="48"/>
  <c r="AG1" i="48"/>
  <c r="AH1" i="48"/>
  <c r="AI1" i="48"/>
  <c r="AJ1" i="48"/>
  <c r="AK1" i="48"/>
  <c r="AL1" i="48"/>
  <c r="AM1" i="48"/>
  <c r="R1" i="48"/>
  <c r="S1" i="48"/>
  <c r="T1" i="48"/>
  <c r="U1" i="48"/>
  <c r="V1" i="48"/>
  <c r="W1" i="48"/>
  <c r="X1" i="48"/>
  <c r="Y1" i="48"/>
  <c r="Z1" i="48"/>
  <c r="CS20" i="31" l="1"/>
  <c r="CS21" i="31"/>
  <c r="CS22" i="31"/>
  <c r="CS23" i="31"/>
  <c r="CS24" i="31"/>
  <c r="CS25" i="31"/>
  <c r="CS26" i="31"/>
  <c r="CS27" i="31"/>
  <c r="CS28" i="31"/>
  <c r="CS29" i="31"/>
  <c r="CS13" i="31"/>
  <c r="CS14" i="31"/>
  <c r="CS15" i="31"/>
  <c r="CS16" i="31"/>
  <c r="CS17" i="31"/>
  <c r="CS18" i="31"/>
  <c r="CS19" i="31"/>
  <c r="CS12" i="31"/>
  <c r="AW13" i="35" l="1"/>
  <c r="AW14" i="35"/>
  <c r="AW15" i="35"/>
  <c r="AW16" i="35"/>
  <c r="AW17" i="35"/>
  <c r="AW18" i="35"/>
  <c r="AW19" i="35"/>
  <c r="AW20" i="35"/>
  <c r="AW21" i="35"/>
  <c r="AW22" i="35"/>
  <c r="AW23" i="35"/>
  <c r="AW24" i="35"/>
  <c r="AW25" i="35"/>
  <c r="AW26" i="35"/>
  <c r="AW27" i="35"/>
  <c r="AW28" i="35"/>
  <c r="AW29" i="35"/>
  <c r="AW12" i="35"/>
  <c r="BE13" i="35"/>
  <c r="BE14" i="35"/>
  <c r="BE15" i="35"/>
  <c r="BE16" i="35"/>
  <c r="BE17" i="35"/>
  <c r="BE18" i="35"/>
  <c r="BE19" i="35"/>
  <c r="BE20" i="35"/>
  <c r="BE21" i="35"/>
  <c r="BE22" i="35"/>
  <c r="BE23" i="35"/>
  <c r="BE24" i="35"/>
  <c r="BE25" i="35"/>
  <c r="BE26" i="35"/>
  <c r="BE27" i="35"/>
  <c r="BE28" i="35"/>
  <c r="BE29" i="35"/>
  <c r="BE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X13" i="35"/>
  <c r="X14" i="35"/>
  <c r="X15" i="35"/>
  <c r="X16" i="35"/>
  <c r="X17" i="35"/>
  <c r="X18" i="35"/>
  <c r="X19" i="35"/>
  <c r="X20" i="35"/>
  <c r="X21" i="35"/>
  <c r="X22" i="35"/>
  <c r="X23" i="35"/>
  <c r="X24" i="35"/>
  <c r="X25" i="35"/>
  <c r="X26" i="35"/>
  <c r="X27" i="35"/>
  <c r="X28" i="35"/>
  <c r="X29" i="35"/>
  <c r="AI13" i="35"/>
  <c r="AI14" i="35"/>
  <c r="AI15" i="35"/>
  <c r="AI16" i="35"/>
  <c r="AI17" i="35"/>
  <c r="AI18" i="35"/>
  <c r="AI19" i="35"/>
  <c r="AI20" i="35"/>
  <c r="AI21" i="35"/>
  <c r="AI22" i="35"/>
  <c r="AI23" i="35"/>
  <c r="AI24" i="35"/>
  <c r="AI25" i="35"/>
  <c r="AI26" i="35"/>
  <c r="AI27" i="35"/>
  <c r="AI28" i="35"/>
  <c r="AI29" i="35"/>
  <c r="AI12" i="35"/>
  <c r="I13" i="47" l="1"/>
  <c r="I14" i="47"/>
  <c r="I15" i="47"/>
  <c r="I16" i="47"/>
  <c r="I17" i="47"/>
  <c r="I18" i="47"/>
  <c r="I19" i="47"/>
  <c r="I20" i="47"/>
  <c r="I21" i="47"/>
  <c r="I22" i="47"/>
  <c r="I23" i="47"/>
  <c r="I24" i="47"/>
  <c r="I25" i="47"/>
  <c r="I26" i="47"/>
  <c r="I27" i="47"/>
  <c r="I28" i="47"/>
  <c r="I29" i="47"/>
  <c r="I30" i="47"/>
  <c r="I31" i="47"/>
  <c r="I32" i="47"/>
  <c r="BF263" i="40" l="1"/>
  <c r="BG263" i="40"/>
  <c r="BF264" i="40"/>
  <c r="BG264" i="40"/>
  <c r="BF265" i="40"/>
  <c r="BG265" i="40"/>
  <c r="BF266" i="40"/>
  <c r="BG266" i="40"/>
  <c r="BF267" i="40"/>
  <c r="BG267" i="40"/>
  <c r="BF268" i="40"/>
  <c r="BG268" i="40"/>
  <c r="BF269" i="40"/>
  <c r="BG269" i="40"/>
  <c r="BF270" i="40"/>
  <c r="BG270" i="40"/>
  <c r="BF271" i="40"/>
  <c r="BG271" i="40"/>
  <c r="BF272" i="40"/>
  <c r="BG272" i="40"/>
  <c r="BF273" i="40"/>
  <c r="BG273" i="40"/>
  <c r="BC263" i="40"/>
  <c r="BD263" i="40"/>
  <c r="BC264" i="40"/>
  <c r="BD264" i="40"/>
  <c r="BC265" i="40"/>
  <c r="BD265" i="40"/>
  <c r="BC266" i="40"/>
  <c r="BD266" i="40"/>
  <c r="BC267" i="40"/>
  <c r="BD267" i="40"/>
  <c r="BC268" i="40"/>
  <c r="BD268" i="40"/>
  <c r="BC269" i="40"/>
  <c r="BD269" i="40"/>
  <c r="BC270" i="40"/>
  <c r="BD270" i="40"/>
  <c r="BC271" i="40"/>
  <c r="BD271" i="40"/>
  <c r="BC272" i="40"/>
  <c r="BD272" i="40"/>
  <c r="BC273" i="40"/>
  <c r="BD273" i="40"/>
  <c r="BC274" i="40"/>
  <c r="BD274" i="40"/>
  <c r="AZ264" i="40"/>
  <c r="BA264" i="40"/>
  <c r="AZ265" i="40"/>
  <c r="BA265" i="40"/>
  <c r="AZ266" i="40"/>
  <c r="BA266" i="40"/>
  <c r="AZ267" i="40"/>
  <c r="BA267" i="40"/>
  <c r="AZ268" i="40"/>
  <c r="BA268" i="40"/>
  <c r="AZ269" i="40"/>
  <c r="BA269" i="40"/>
  <c r="AZ270" i="40"/>
  <c r="BA270" i="40"/>
  <c r="AZ271" i="40"/>
  <c r="BA271" i="40"/>
  <c r="AZ272" i="40"/>
  <c r="BA272" i="40"/>
  <c r="DT14" i="43" l="1"/>
  <c r="DT15" i="43"/>
  <c r="DT16" i="43"/>
  <c r="DT17" i="43"/>
  <c r="DT18" i="43"/>
  <c r="DT19" i="43"/>
  <c r="DT20" i="43"/>
  <c r="DT21" i="43"/>
  <c r="DT22" i="43"/>
  <c r="DT23" i="43"/>
  <c r="DT24" i="43"/>
  <c r="DT25" i="43"/>
  <c r="A317" i="34"/>
  <c r="H317" i="34"/>
  <c r="I317" i="34"/>
  <c r="J317" i="34"/>
  <c r="K317" i="34"/>
  <c r="L317" i="34"/>
  <c r="AB317" i="34"/>
  <c r="AH317" i="34"/>
  <c r="BE317" i="34"/>
  <c r="BK317" i="34"/>
  <c r="A318" i="34"/>
  <c r="H318" i="34"/>
  <c r="I318" i="34"/>
  <c r="J318" i="34"/>
  <c r="K318" i="34"/>
  <c r="L318" i="34"/>
  <c r="AB318" i="34"/>
  <c r="AH318" i="34"/>
  <c r="BE318" i="34"/>
  <c r="BK318" i="34"/>
  <c r="A319" i="34"/>
  <c r="H319" i="34"/>
  <c r="I319" i="34"/>
  <c r="J319" i="34"/>
  <c r="K319" i="34"/>
  <c r="L319" i="34"/>
  <c r="AB319" i="34"/>
  <c r="AH319" i="34"/>
  <c r="BE319" i="34"/>
  <c r="BK319" i="34"/>
  <c r="A320" i="34"/>
  <c r="H320" i="34"/>
  <c r="I320" i="34"/>
  <c r="J320" i="34"/>
  <c r="K320" i="34"/>
  <c r="L320" i="34"/>
  <c r="AB320" i="34"/>
  <c r="AH320" i="34"/>
  <c r="BE320" i="34"/>
  <c r="BK320" i="34"/>
  <c r="A321" i="34"/>
  <c r="H321" i="34"/>
  <c r="I321" i="34"/>
  <c r="J321" i="34"/>
  <c r="K321" i="34"/>
  <c r="L321" i="34"/>
  <c r="AB321" i="34"/>
  <c r="AH321" i="34"/>
  <c r="BE321" i="34"/>
  <c r="BK321" i="34"/>
  <c r="A322" i="34"/>
  <c r="H322" i="34"/>
  <c r="I322" i="34"/>
  <c r="J322" i="34"/>
  <c r="K322" i="34"/>
  <c r="L322" i="34"/>
  <c r="AB322" i="34"/>
  <c r="AH322" i="34"/>
  <c r="BE322" i="34"/>
  <c r="BK322" i="34"/>
  <c r="A323" i="34"/>
  <c r="H323" i="34"/>
  <c r="I323" i="34"/>
  <c r="J323" i="34"/>
  <c r="K323" i="34"/>
  <c r="L323" i="34"/>
  <c r="AB323" i="34"/>
  <c r="AH323" i="34"/>
  <c r="BE323" i="34"/>
  <c r="BK323" i="34"/>
  <c r="A324" i="34"/>
  <c r="H324" i="34"/>
  <c r="I324" i="34"/>
  <c r="J324" i="34"/>
  <c r="K324" i="34"/>
  <c r="L324" i="34"/>
  <c r="AB324" i="34"/>
  <c r="AH324" i="34"/>
  <c r="BE324" i="34"/>
  <c r="BK324" i="34"/>
  <c r="A325" i="34"/>
  <c r="H325" i="34"/>
  <c r="I325" i="34"/>
  <c r="J325" i="34"/>
  <c r="K325" i="34"/>
  <c r="L325" i="34"/>
  <c r="AB325" i="34"/>
  <c r="AH325" i="34"/>
  <c r="BE325" i="34"/>
  <c r="BK325" i="34"/>
  <c r="A326" i="34"/>
  <c r="H326" i="34"/>
  <c r="I326" i="34"/>
  <c r="J326" i="34"/>
  <c r="K326" i="34"/>
  <c r="L326" i="34"/>
  <c r="AB326" i="34"/>
  <c r="AH326" i="34"/>
  <c r="BE326" i="34"/>
  <c r="BK326" i="34"/>
  <c r="A327" i="34"/>
  <c r="H327" i="34"/>
  <c r="I327" i="34"/>
  <c r="J327" i="34"/>
  <c r="K327" i="34"/>
  <c r="L327" i="34"/>
  <c r="AB327" i="34"/>
  <c r="AH327" i="34"/>
  <c r="BE327" i="34"/>
  <c r="BK327" i="34"/>
  <c r="A328" i="34"/>
  <c r="H328" i="34"/>
  <c r="I328" i="34"/>
  <c r="J328" i="34"/>
  <c r="K328" i="34"/>
  <c r="L328" i="34"/>
  <c r="AB328" i="34"/>
  <c r="AH328" i="34"/>
  <c r="BE328" i="34"/>
  <c r="BK328" i="34"/>
  <c r="A329" i="34"/>
  <c r="H329" i="34"/>
  <c r="I329" i="34"/>
  <c r="J329" i="34"/>
  <c r="K329" i="34"/>
  <c r="L329" i="34"/>
  <c r="AB329" i="34"/>
  <c r="AH329" i="34"/>
  <c r="BE329" i="34"/>
  <c r="BK329" i="34"/>
  <c r="A330" i="34"/>
  <c r="H330" i="34"/>
  <c r="I330" i="34"/>
  <c r="J330" i="34"/>
  <c r="K330" i="34"/>
  <c r="L330" i="34"/>
  <c r="AB330" i="34"/>
  <c r="AH330" i="34"/>
  <c r="BE330" i="34"/>
  <c r="BK330" i="34"/>
  <c r="A331" i="34"/>
  <c r="H331" i="34"/>
  <c r="I331" i="34"/>
  <c r="J331" i="34"/>
  <c r="K331" i="34"/>
  <c r="L331" i="34"/>
  <c r="AB331" i="34"/>
  <c r="AH331" i="34"/>
  <c r="BE331" i="34"/>
  <c r="BK331" i="34"/>
  <c r="A332" i="34"/>
  <c r="H332" i="34"/>
  <c r="I332" i="34"/>
  <c r="J332" i="34"/>
  <c r="K332" i="34"/>
  <c r="L332" i="34"/>
  <c r="AB332" i="34"/>
  <c r="AH332" i="34"/>
  <c r="BE332" i="34"/>
  <c r="BK332" i="34"/>
  <c r="A333" i="34"/>
  <c r="H333" i="34"/>
  <c r="I333" i="34"/>
  <c r="J333" i="34"/>
  <c r="K333" i="34"/>
  <c r="L333" i="34"/>
  <c r="AB333" i="34"/>
  <c r="AH333" i="34"/>
  <c r="BE333" i="34"/>
  <c r="BK333" i="34"/>
  <c r="A334" i="34"/>
  <c r="H334" i="34"/>
  <c r="I334" i="34"/>
  <c r="J334" i="34"/>
  <c r="K334" i="34"/>
  <c r="L334" i="34"/>
  <c r="AB334" i="34"/>
  <c r="AH334" i="34"/>
  <c r="BE334" i="34"/>
  <c r="BK334" i="34"/>
  <c r="A335" i="34"/>
  <c r="H335" i="34"/>
  <c r="I335" i="34"/>
  <c r="J335" i="34"/>
  <c r="K335" i="34"/>
  <c r="L335" i="34"/>
  <c r="AB335" i="34"/>
  <c r="AH335" i="34"/>
  <c r="BE335" i="34"/>
  <c r="BK335" i="34"/>
  <c r="A336" i="34"/>
  <c r="H336" i="34"/>
  <c r="I336" i="34"/>
  <c r="J336" i="34"/>
  <c r="K336" i="34"/>
  <c r="L336" i="34"/>
  <c r="AB336" i="34"/>
  <c r="AH336" i="34"/>
  <c r="BE336" i="34"/>
  <c r="BK336" i="34"/>
  <c r="A337" i="34"/>
  <c r="H337" i="34"/>
  <c r="I337" i="34"/>
  <c r="J337" i="34"/>
  <c r="K337" i="34"/>
  <c r="L337" i="34"/>
  <c r="AB337" i="34"/>
  <c r="AH337" i="34"/>
  <c r="BE337" i="34"/>
  <c r="BK337" i="34"/>
  <c r="A338" i="34"/>
  <c r="H338" i="34"/>
  <c r="I338" i="34"/>
  <c r="J338" i="34"/>
  <c r="K338" i="34"/>
  <c r="L338" i="34"/>
  <c r="AB338" i="34"/>
  <c r="AH338" i="34"/>
  <c r="BE338" i="34"/>
  <c r="BK338" i="34"/>
  <c r="A339" i="34"/>
  <c r="H339" i="34"/>
  <c r="I339" i="34"/>
  <c r="J339" i="34"/>
  <c r="K339" i="34"/>
  <c r="L339" i="34"/>
  <c r="AB339" i="34"/>
  <c r="AH339" i="34"/>
  <c r="BE339" i="34"/>
  <c r="BK339" i="34"/>
  <c r="A340" i="34"/>
  <c r="H340" i="34"/>
  <c r="I340" i="34"/>
  <c r="J340" i="34"/>
  <c r="K340" i="34"/>
  <c r="L340" i="34"/>
  <c r="AB340" i="34"/>
  <c r="AH340" i="34"/>
  <c r="BE340" i="34"/>
  <c r="BK340" i="34"/>
  <c r="A341" i="34"/>
  <c r="H341" i="34"/>
  <c r="I341" i="34"/>
  <c r="J341" i="34"/>
  <c r="K341" i="34"/>
  <c r="L341" i="34"/>
  <c r="AB341" i="34"/>
  <c r="AH341" i="34"/>
  <c r="BE341" i="34"/>
  <c r="BK341" i="34"/>
  <c r="A342" i="34"/>
  <c r="H342" i="34"/>
  <c r="I342" i="34"/>
  <c r="J342" i="34"/>
  <c r="K342" i="34"/>
  <c r="L342" i="34"/>
  <c r="AB342" i="34"/>
  <c r="AH342" i="34"/>
  <c r="BE342" i="34"/>
  <c r="BK342" i="34"/>
  <c r="A343" i="34"/>
  <c r="H343" i="34"/>
  <c r="I343" i="34"/>
  <c r="J343" i="34"/>
  <c r="K343" i="34"/>
  <c r="L343" i="34"/>
  <c r="AB343" i="34"/>
  <c r="AH343" i="34"/>
  <c r="BE343" i="34"/>
  <c r="BK343" i="34"/>
  <c r="A344" i="34"/>
  <c r="H344" i="34"/>
  <c r="I344" i="34"/>
  <c r="J344" i="34"/>
  <c r="K344" i="34"/>
  <c r="L344" i="34"/>
  <c r="AB344" i="34"/>
  <c r="AH344" i="34"/>
  <c r="BE344" i="34"/>
  <c r="BK344" i="34"/>
  <c r="A345" i="34"/>
  <c r="H345" i="34"/>
  <c r="I345" i="34"/>
  <c r="J345" i="34"/>
  <c r="K345" i="34"/>
  <c r="L345" i="34"/>
  <c r="AB345" i="34"/>
  <c r="AH345" i="34"/>
  <c r="BE345" i="34"/>
  <c r="BK345" i="34"/>
  <c r="A346" i="34"/>
  <c r="H346" i="34"/>
  <c r="I346" i="34"/>
  <c r="J346" i="34"/>
  <c r="K346" i="34"/>
  <c r="L346" i="34"/>
  <c r="AB346" i="34"/>
  <c r="AH346" i="34"/>
  <c r="BE346" i="34"/>
  <c r="BK346" i="34"/>
  <c r="A347" i="34"/>
  <c r="H347" i="34"/>
  <c r="I347" i="34"/>
  <c r="J347" i="34"/>
  <c r="K347" i="34"/>
  <c r="L347" i="34"/>
  <c r="AB347" i="34"/>
  <c r="AH347" i="34"/>
  <c r="BE347" i="34"/>
  <c r="BK347" i="34"/>
  <c r="A348" i="34"/>
  <c r="H348" i="34"/>
  <c r="I348" i="34"/>
  <c r="J348" i="34"/>
  <c r="K348" i="34"/>
  <c r="L348" i="34"/>
  <c r="AB348" i="34"/>
  <c r="AH348" i="34"/>
  <c r="BE348" i="34"/>
  <c r="BK348" i="34"/>
  <c r="A349" i="34"/>
  <c r="H349" i="34"/>
  <c r="I349" i="34"/>
  <c r="J349" i="34"/>
  <c r="K349" i="34"/>
  <c r="L349" i="34"/>
  <c r="AB349" i="34"/>
  <c r="AH349" i="34"/>
  <c r="BE349" i="34"/>
  <c r="BK349" i="34"/>
  <c r="A350" i="34"/>
  <c r="H350" i="34"/>
  <c r="I350" i="34"/>
  <c r="J350" i="34"/>
  <c r="K350" i="34"/>
  <c r="L350" i="34"/>
  <c r="AB350" i="34"/>
  <c r="AH350" i="34"/>
  <c r="BE350" i="34"/>
  <c r="BK350" i="34"/>
  <c r="A351" i="34"/>
  <c r="H351" i="34"/>
  <c r="I351" i="34"/>
  <c r="J351" i="34"/>
  <c r="K351" i="34"/>
  <c r="L351" i="34"/>
  <c r="AB351" i="34"/>
  <c r="AH351" i="34"/>
  <c r="BE351" i="34"/>
  <c r="BK351" i="34"/>
  <c r="A352" i="34"/>
  <c r="H352" i="34"/>
  <c r="I352" i="34"/>
  <c r="J352" i="34"/>
  <c r="K352" i="34"/>
  <c r="L352" i="34"/>
  <c r="AB352" i="34"/>
  <c r="AH352" i="34"/>
  <c r="BE352" i="34"/>
  <c r="BK352" i="34"/>
  <c r="A353" i="34"/>
  <c r="H353" i="34"/>
  <c r="I353" i="34"/>
  <c r="J353" i="34"/>
  <c r="K353" i="34"/>
  <c r="L353" i="34"/>
  <c r="AB353" i="34"/>
  <c r="AH353" i="34"/>
  <c r="BE353" i="34"/>
  <c r="BK353" i="34"/>
  <c r="A354" i="34"/>
  <c r="H354" i="34"/>
  <c r="I354" i="34"/>
  <c r="J354" i="34"/>
  <c r="K354" i="34"/>
  <c r="L354" i="34"/>
  <c r="AB354" i="34"/>
  <c r="AH354" i="34"/>
  <c r="BE354" i="34"/>
  <c r="BK354" i="34"/>
  <c r="A355" i="34"/>
  <c r="H355" i="34"/>
  <c r="I355" i="34"/>
  <c r="J355" i="34"/>
  <c r="K355" i="34"/>
  <c r="L355" i="34"/>
  <c r="AB355" i="34"/>
  <c r="AH355" i="34"/>
  <c r="BE355" i="34"/>
  <c r="BK355" i="34"/>
  <c r="A356" i="34"/>
  <c r="H356" i="34"/>
  <c r="I356" i="34"/>
  <c r="J356" i="34"/>
  <c r="K356" i="34"/>
  <c r="L356" i="34"/>
  <c r="AB356" i="34"/>
  <c r="AH356" i="34"/>
  <c r="BE356" i="34"/>
  <c r="BK356" i="34"/>
  <c r="A357" i="34"/>
  <c r="H357" i="34"/>
  <c r="I357" i="34"/>
  <c r="J357" i="34"/>
  <c r="K357" i="34"/>
  <c r="L357" i="34"/>
  <c r="AB357" i="34"/>
  <c r="AH357" i="34"/>
  <c r="BE357" i="34"/>
  <c r="BK357" i="34"/>
  <c r="A358" i="34"/>
  <c r="H358" i="34"/>
  <c r="I358" i="34"/>
  <c r="J358" i="34"/>
  <c r="K358" i="34"/>
  <c r="L358" i="34"/>
  <c r="AB358" i="34"/>
  <c r="AH358" i="34"/>
  <c r="BE358" i="34"/>
  <c r="BK358" i="34"/>
  <c r="A359" i="34"/>
  <c r="H359" i="34"/>
  <c r="I359" i="34"/>
  <c r="J359" i="34"/>
  <c r="K359" i="34"/>
  <c r="L359" i="34"/>
  <c r="AB359" i="34"/>
  <c r="AH359" i="34"/>
  <c r="BE359" i="34"/>
  <c r="BK359" i="34"/>
  <c r="A360" i="34"/>
  <c r="H360" i="34"/>
  <c r="I360" i="34"/>
  <c r="J360" i="34"/>
  <c r="K360" i="34"/>
  <c r="L360" i="34"/>
  <c r="AB360" i="34"/>
  <c r="AH360" i="34"/>
  <c r="BE360" i="34"/>
  <c r="BK360" i="34"/>
  <c r="A361" i="34"/>
  <c r="H361" i="34"/>
  <c r="I361" i="34"/>
  <c r="J361" i="34"/>
  <c r="K361" i="34"/>
  <c r="L361" i="34"/>
  <c r="AB361" i="34"/>
  <c r="AH361" i="34"/>
  <c r="BE361" i="34"/>
  <c r="BK361" i="34"/>
  <c r="A362" i="34"/>
  <c r="H362" i="34"/>
  <c r="I362" i="34"/>
  <c r="J362" i="34"/>
  <c r="K362" i="34"/>
  <c r="L362" i="34"/>
  <c r="AB362" i="34"/>
  <c r="AH362" i="34"/>
  <c r="BE362" i="34"/>
  <c r="BK362" i="34"/>
  <c r="A363" i="34"/>
  <c r="H363" i="34"/>
  <c r="I363" i="34"/>
  <c r="J363" i="34"/>
  <c r="K363" i="34"/>
  <c r="L363" i="34"/>
  <c r="AB363" i="34"/>
  <c r="AH363" i="34"/>
  <c r="BE363" i="34"/>
  <c r="BK363" i="34"/>
  <c r="A364" i="34"/>
  <c r="H364" i="34"/>
  <c r="I364" i="34"/>
  <c r="J364" i="34"/>
  <c r="K364" i="34"/>
  <c r="L364" i="34"/>
  <c r="AB364" i="34"/>
  <c r="AH364" i="34"/>
  <c r="BE364" i="34"/>
  <c r="BK364" i="34"/>
  <c r="A365" i="34"/>
  <c r="H365" i="34"/>
  <c r="I365" i="34"/>
  <c r="J365" i="34"/>
  <c r="K365" i="34"/>
  <c r="L365" i="34"/>
  <c r="AB365" i="34"/>
  <c r="AH365" i="34"/>
  <c r="BE365" i="34"/>
  <c r="BK365" i="34"/>
  <c r="A366" i="34"/>
  <c r="H366" i="34"/>
  <c r="I366" i="34"/>
  <c r="J366" i="34"/>
  <c r="K366" i="34"/>
  <c r="L366" i="34"/>
  <c r="AB366" i="34"/>
  <c r="AH366" i="34"/>
  <c r="BE366" i="34"/>
  <c r="BK366" i="34"/>
  <c r="A367" i="34"/>
  <c r="H367" i="34"/>
  <c r="I367" i="34"/>
  <c r="J367" i="34"/>
  <c r="K367" i="34"/>
  <c r="L367" i="34"/>
  <c r="AB367" i="34"/>
  <c r="AH367" i="34"/>
  <c r="BE367" i="34"/>
  <c r="BK367" i="34"/>
  <c r="A368" i="34"/>
  <c r="H368" i="34"/>
  <c r="I368" i="34"/>
  <c r="J368" i="34"/>
  <c r="K368" i="34"/>
  <c r="L368" i="34"/>
  <c r="AB368" i="34"/>
  <c r="AH368" i="34"/>
  <c r="BE368" i="34"/>
  <c r="BK368" i="34"/>
  <c r="A369" i="34"/>
  <c r="H369" i="34"/>
  <c r="I369" i="34"/>
  <c r="J369" i="34"/>
  <c r="K369" i="34"/>
  <c r="L369" i="34"/>
  <c r="AB369" i="34"/>
  <c r="AH369" i="34"/>
  <c r="BE369" i="34"/>
  <c r="BK369" i="34"/>
  <c r="A370" i="34"/>
  <c r="H370" i="34"/>
  <c r="I370" i="34"/>
  <c r="J370" i="34"/>
  <c r="K370" i="34"/>
  <c r="L370" i="34"/>
  <c r="AB370" i="34"/>
  <c r="AH370" i="34"/>
  <c r="BE370" i="34"/>
  <c r="BK370" i="34"/>
  <c r="A371" i="34"/>
  <c r="H371" i="34"/>
  <c r="I371" i="34"/>
  <c r="J371" i="34"/>
  <c r="K371" i="34"/>
  <c r="L371" i="34"/>
  <c r="AB371" i="34"/>
  <c r="AH371" i="34"/>
  <c r="BE371" i="34"/>
  <c r="BK371" i="34"/>
  <c r="A372" i="34"/>
  <c r="H372" i="34"/>
  <c r="I372" i="34"/>
  <c r="J372" i="34"/>
  <c r="K372" i="34"/>
  <c r="L372" i="34"/>
  <c r="AB372" i="34"/>
  <c r="AH372" i="34"/>
  <c r="BE372" i="34"/>
  <c r="BK372" i="34"/>
  <c r="A373" i="34"/>
  <c r="H373" i="34"/>
  <c r="I373" i="34"/>
  <c r="J373" i="34"/>
  <c r="K373" i="34"/>
  <c r="L373" i="34"/>
  <c r="AB373" i="34"/>
  <c r="AH373" i="34"/>
  <c r="BE373" i="34"/>
  <c r="BK373" i="34"/>
  <c r="A374" i="34"/>
  <c r="H374" i="34"/>
  <c r="I374" i="34"/>
  <c r="J374" i="34"/>
  <c r="K374" i="34"/>
  <c r="L374" i="34"/>
  <c r="AB374" i="34"/>
  <c r="AH374" i="34"/>
  <c r="BE374" i="34"/>
  <c r="BK374" i="34"/>
  <c r="A375" i="34"/>
  <c r="H375" i="34"/>
  <c r="I375" i="34"/>
  <c r="J375" i="34"/>
  <c r="K375" i="34"/>
  <c r="L375" i="34"/>
  <c r="AB375" i="34"/>
  <c r="AH375" i="34"/>
  <c r="BE375" i="34"/>
  <c r="BK375" i="34"/>
  <c r="A376" i="34"/>
  <c r="H376" i="34"/>
  <c r="I376" i="34"/>
  <c r="J376" i="34"/>
  <c r="K376" i="34"/>
  <c r="L376" i="34"/>
  <c r="AB376" i="34"/>
  <c r="AH376" i="34"/>
  <c r="BE376" i="34"/>
  <c r="BK376" i="34"/>
  <c r="A377" i="34"/>
  <c r="H377" i="34"/>
  <c r="I377" i="34"/>
  <c r="J377" i="34"/>
  <c r="K377" i="34"/>
  <c r="L377" i="34"/>
  <c r="AB377" i="34"/>
  <c r="AH377" i="34"/>
  <c r="BE377" i="34"/>
  <c r="BK377" i="34"/>
  <c r="A378" i="34"/>
  <c r="H378" i="34"/>
  <c r="I378" i="34"/>
  <c r="J378" i="34"/>
  <c r="K378" i="34"/>
  <c r="L378" i="34"/>
  <c r="AB378" i="34"/>
  <c r="AH378" i="34"/>
  <c r="BE378" i="34"/>
  <c r="BK378" i="34"/>
  <c r="A379" i="34"/>
  <c r="H379" i="34"/>
  <c r="I379" i="34"/>
  <c r="J379" i="34"/>
  <c r="K379" i="34"/>
  <c r="L379" i="34"/>
  <c r="AB379" i="34"/>
  <c r="AH379" i="34"/>
  <c r="BE379" i="34"/>
  <c r="BK379" i="34"/>
  <c r="A380" i="34"/>
  <c r="H380" i="34"/>
  <c r="I380" i="34"/>
  <c r="J380" i="34"/>
  <c r="K380" i="34"/>
  <c r="L380" i="34"/>
  <c r="AB380" i="34"/>
  <c r="AH380" i="34"/>
  <c r="BE380" i="34"/>
  <c r="BK380" i="34"/>
  <c r="A381" i="34"/>
  <c r="H381" i="34"/>
  <c r="I381" i="34"/>
  <c r="J381" i="34"/>
  <c r="K381" i="34"/>
  <c r="L381" i="34"/>
  <c r="AB381" i="34"/>
  <c r="AH381" i="34"/>
  <c r="BE381" i="34"/>
  <c r="BK381" i="34"/>
  <c r="A382" i="34"/>
  <c r="H382" i="34"/>
  <c r="I382" i="34"/>
  <c r="J382" i="34"/>
  <c r="K382" i="34"/>
  <c r="L382" i="34"/>
  <c r="AB382" i="34"/>
  <c r="AH382" i="34"/>
  <c r="BE382" i="34"/>
  <c r="BK382" i="34"/>
  <c r="A383" i="34"/>
  <c r="H383" i="34"/>
  <c r="I383" i="34"/>
  <c r="J383" i="34"/>
  <c r="K383" i="34"/>
  <c r="L383" i="34"/>
  <c r="AB383" i="34"/>
  <c r="AH383" i="34"/>
  <c r="BE383" i="34"/>
  <c r="BK383" i="34"/>
  <c r="A384" i="34"/>
  <c r="H384" i="34"/>
  <c r="I384" i="34"/>
  <c r="J384" i="34"/>
  <c r="K384" i="34"/>
  <c r="L384" i="34"/>
  <c r="AB384" i="34"/>
  <c r="AH384" i="34"/>
  <c r="BE384" i="34"/>
  <c r="BK384" i="34"/>
  <c r="A385" i="34"/>
  <c r="H385" i="34"/>
  <c r="I385" i="34"/>
  <c r="J385" i="34"/>
  <c r="K385" i="34"/>
  <c r="L385" i="34"/>
  <c r="AB385" i="34"/>
  <c r="AH385" i="34"/>
  <c r="BE385" i="34"/>
  <c r="BK385" i="34"/>
  <c r="A386" i="34"/>
  <c r="H386" i="34"/>
  <c r="I386" i="34"/>
  <c r="J386" i="34"/>
  <c r="K386" i="34"/>
  <c r="L386" i="34"/>
  <c r="AB386" i="34"/>
  <c r="AH386" i="34"/>
  <c r="BE386" i="34"/>
  <c r="BK386" i="34"/>
  <c r="A387" i="34"/>
  <c r="H387" i="34"/>
  <c r="I387" i="34"/>
  <c r="J387" i="34"/>
  <c r="K387" i="34"/>
  <c r="L387" i="34"/>
  <c r="AB387" i="34"/>
  <c r="AH387" i="34"/>
  <c r="BE387" i="34"/>
  <c r="BK387" i="34"/>
  <c r="A388" i="34"/>
  <c r="H388" i="34"/>
  <c r="I388" i="34"/>
  <c r="J388" i="34"/>
  <c r="K388" i="34"/>
  <c r="L388" i="34"/>
  <c r="AB388" i="34"/>
  <c r="AH388" i="34"/>
  <c r="BE388" i="34"/>
  <c r="BK388" i="34"/>
  <c r="A389" i="34"/>
  <c r="H389" i="34"/>
  <c r="I389" i="34"/>
  <c r="J389" i="34"/>
  <c r="K389" i="34"/>
  <c r="L389" i="34"/>
  <c r="AB389" i="34"/>
  <c r="AH389" i="34"/>
  <c r="BE389" i="34"/>
  <c r="BK389" i="34"/>
  <c r="A390" i="34"/>
  <c r="H390" i="34"/>
  <c r="I390" i="34"/>
  <c r="J390" i="34"/>
  <c r="K390" i="34"/>
  <c r="L390" i="34"/>
  <c r="AB390" i="34"/>
  <c r="AH390" i="34"/>
  <c r="BE390" i="34"/>
  <c r="BK390" i="34"/>
  <c r="A391" i="34"/>
  <c r="H391" i="34"/>
  <c r="I391" i="34"/>
  <c r="J391" i="34"/>
  <c r="K391" i="34"/>
  <c r="L391" i="34"/>
  <c r="AB391" i="34"/>
  <c r="AH391" i="34"/>
  <c r="BE391" i="34"/>
  <c r="BK391" i="34"/>
  <c r="A392" i="34"/>
  <c r="H392" i="34"/>
  <c r="I392" i="34"/>
  <c r="J392" i="34"/>
  <c r="K392" i="34"/>
  <c r="L392" i="34"/>
  <c r="AB392" i="34"/>
  <c r="AH392" i="34"/>
  <c r="BE392" i="34"/>
  <c r="BK392" i="34"/>
  <c r="A393" i="34"/>
  <c r="H393" i="34"/>
  <c r="I393" i="34"/>
  <c r="J393" i="34"/>
  <c r="K393" i="34"/>
  <c r="L393" i="34"/>
  <c r="AB393" i="34"/>
  <c r="AH393" i="34"/>
  <c r="BE393" i="34"/>
  <c r="BK393" i="34"/>
  <c r="A394" i="34"/>
  <c r="H394" i="34"/>
  <c r="I394" i="34"/>
  <c r="J394" i="34"/>
  <c r="K394" i="34"/>
  <c r="L394" i="34"/>
  <c r="AB394" i="34"/>
  <c r="AH394" i="34"/>
  <c r="BE394" i="34"/>
  <c r="BK394" i="34"/>
  <c r="A395" i="34"/>
  <c r="H395" i="34"/>
  <c r="I395" i="34"/>
  <c r="J395" i="34"/>
  <c r="K395" i="34"/>
  <c r="L395" i="34"/>
  <c r="AB395" i="34"/>
  <c r="AH395" i="34"/>
  <c r="BE395" i="34"/>
  <c r="BK395" i="34"/>
  <c r="A396" i="34"/>
  <c r="H396" i="34"/>
  <c r="I396" i="34"/>
  <c r="J396" i="34"/>
  <c r="K396" i="34"/>
  <c r="L396" i="34"/>
  <c r="AB396" i="34"/>
  <c r="AH396" i="34"/>
  <c r="BE396" i="34"/>
  <c r="BK396" i="34"/>
  <c r="A397" i="34"/>
  <c r="H397" i="34"/>
  <c r="I397" i="34"/>
  <c r="J397" i="34"/>
  <c r="K397" i="34"/>
  <c r="L397" i="34"/>
  <c r="AB397" i="34"/>
  <c r="AH397" i="34"/>
  <c r="BE397" i="34"/>
  <c r="BK397" i="34"/>
  <c r="A398" i="34"/>
  <c r="H398" i="34"/>
  <c r="I398" i="34"/>
  <c r="J398" i="34"/>
  <c r="K398" i="34"/>
  <c r="L398" i="34"/>
  <c r="AB398" i="34"/>
  <c r="AH398" i="34"/>
  <c r="BE398" i="34"/>
  <c r="BK398" i="34"/>
  <c r="A399" i="34"/>
  <c r="H399" i="34"/>
  <c r="I399" i="34"/>
  <c r="J399" i="34"/>
  <c r="K399" i="34"/>
  <c r="L399" i="34"/>
  <c r="AB399" i="34"/>
  <c r="AH399" i="34"/>
  <c r="BE399" i="34"/>
  <c r="BK399" i="34"/>
  <c r="A400" i="34"/>
  <c r="H400" i="34"/>
  <c r="I400" i="34"/>
  <c r="J400" i="34"/>
  <c r="K400" i="34"/>
  <c r="L400" i="34"/>
  <c r="AB400" i="34"/>
  <c r="AH400" i="34"/>
  <c r="BE400" i="34"/>
  <c r="BK400" i="34"/>
  <c r="A401" i="34"/>
  <c r="H401" i="34"/>
  <c r="I401" i="34"/>
  <c r="J401" i="34"/>
  <c r="K401" i="34"/>
  <c r="L401" i="34"/>
  <c r="AB401" i="34"/>
  <c r="AH401" i="34"/>
  <c r="BE401" i="34"/>
  <c r="BK401" i="34"/>
  <c r="A402" i="34"/>
  <c r="H402" i="34"/>
  <c r="I402" i="34"/>
  <c r="J402" i="34"/>
  <c r="K402" i="34"/>
  <c r="L402" i="34"/>
  <c r="AB402" i="34"/>
  <c r="AH402" i="34"/>
  <c r="BE402" i="34"/>
  <c r="BK402" i="34"/>
  <c r="A403" i="34"/>
  <c r="H403" i="34"/>
  <c r="I403" i="34"/>
  <c r="J403" i="34"/>
  <c r="K403" i="34"/>
  <c r="L403" i="34"/>
  <c r="AB403" i="34"/>
  <c r="AH403" i="34"/>
  <c r="BE403" i="34"/>
  <c r="BK403" i="34"/>
  <c r="A404" i="34"/>
  <c r="H404" i="34"/>
  <c r="I404" i="34"/>
  <c r="J404" i="34"/>
  <c r="K404" i="34"/>
  <c r="L404" i="34"/>
  <c r="AB404" i="34"/>
  <c r="AH404" i="34"/>
  <c r="BE404" i="34"/>
  <c r="BK404" i="34"/>
  <c r="A405" i="34"/>
  <c r="H405" i="34"/>
  <c r="I405" i="34"/>
  <c r="J405" i="34"/>
  <c r="K405" i="34"/>
  <c r="L405" i="34"/>
  <c r="AB405" i="34"/>
  <c r="AH405" i="34"/>
  <c r="BE405" i="34"/>
  <c r="BK405" i="34"/>
  <c r="A406" i="34"/>
  <c r="H406" i="34"/>
  <c r="I406" i="34"/>
  <c r="J406" i="34"/>
  <c r="K406" i="34"/>
  <c r="L406" i="34"/>
  <c r="AB406" i="34"/>
  <c r="AH406" i="34"/>
  <c r="BE406" i="34"/>
  <c r="BK406" i="34"/>
  <c r="A407" i="34"/>
  <c r="H407" i="34"/>
  <c r="I407" i="34"/>
  <c r="J407" i="34"/>
  <c r="K407" i="34"/>
  <c r="L407" i="34"/>
  <c r="AB407" i="34"/>
  <c r="AH407" i="34"/>
  <c r="BE407" i="34"/>
  <c r="BK407" i="34"/>
  <c r="A408" i="34"/>
  <c r="H408" i="34"/>
  <c r="I408" i="34"/>
  <c r="J408" i="34"/>
  <c r="K408" i="34"/>
  <c r="L408" i="34"/>
  <c r="AB408" i="34"/>
  <c r="AH408" i="34"/>
  <c r="BE408" i="34"/>
  <c r="BK408" i="34"/>
  <c r="A409" i="34"/>
  <c r="H409" i="34"/>
  <c r="I409" i="34"/>
  <c r="J409" i="34"/>
  <c r="K409" i="34"/>
  <c r="L409" i="34"/>
  <c r="AB409" i="34"/>
  <c r="AH409" i="34"/>
  <c r="BE409" i="34"/>
  <c r="BK409" i="34"/>
  <c r="A410" i="34"/>
  <c r="H410" i="34"/>
  <c r="I410" i="34"/>
  <c r="J410" i="34"/>
  <c r="K410" i="34"/>
  <c r="L410" i="34"/>
  <c r="AB410" i="34"/>
  <c r="AH410" i="34"/>
  <c r="BE410" i="34"/>
  <c r="BK410" i="34"/>
  <c r="A411" i="34"/>
  <c r="H411" i="34"/>
  <c r="I411" i="34"/>
  <c r="J411" i="34"/>
  <c r="K411" i="34"/>
  <c r="L411" i="34"/>
  <c r="AB411" i="34"/>
  <c r="AH411" i="34"/>
  <c r="BE411" i="34"/>
  <c r="BK411" i="34"/>
  <c r="A412" i="34"/>
  <c r="H412" i="34"/>
  <c r="I412" i="34"/>
  <c r="J412" i="34"/>
  <c r="K412" i="34"/>
  <c r="L412" i="34"/>
  <c r="AB412" i="34"/>
  <c r="AH412" i="34"/>
  <c r="BE412" i="34"/>
  <c r="BK412" i="34"/>
  <c r="A413" i="34"/>
  <c r="H413" i="34"/>
  <c r="I413" i="34"/>
  <c r="J413" i="34"/>
  <c r="K413" i="34"/>
  <c r="L413" i="34"/>
  <c r="AB413" i="34"/>
  <c r="AH413" i="34"/>
  <c r="BE413" i="34"/>
  <c r="BK413" i="34"/>
  <c r="A414" i="34"/>
  <c r="H414" i="34"/>
  <c r="I414" i="34"/>
  <c r="J414" i="34"/>
  <c r="K414" i="34"/>
  <c r="L414" i="34"/>
  <c r="AB414" i="34"/>
  <c r="AH414" i="34"/>
  <c r="BE414" i="34"/>
  <c r="BK414" i="34"/>
  <c r="A415" i="34"/>
  <c r="H415" i="34"/>
  <c r="I415" i="34"/>
  <c r="J415" i="34"/>
  <c r="K415" i="34"/>
  <c r="L415" i="34"/>
  <c r="AB415" i="34"/>
  <c r="AH415" i="34"/>
  <c r="BE415" i="34"/>
  <c r="BK415" i="34"/>
  <c r="A416" i="34"/>
  <c r="H416" i="34"/>
  <c r="I416" i="34"/>
  <c r="J416" i="34"/>
  <c r="K416" i="34"/>
  <c r="L416" i="34"/>
  <c r="AB416" i="34"/>
  <c r="AH416" i="34"/>
  <c r="BE416" i="34"/>
  <c r="BK416" i="34"/>
  <c r="A417" i="34"/>
  <c r="H417" i="34"/>
  <c r="I417" i="34"/>
  <c r="J417" i="34"/>
  <c r="K417" i="34"/>
  <c r="L417" i="34"/>
  <c r="AB417" i="34"/>
  <c r="AH417" i="34"/>
  <c r="BE417" i="34"/>
  <c r="BK417" i="34"/>
  <c r="A418" i="34"/>
  <c r="H418" i="34"/>
  <c r="I418" i="34"/>
  <c r="J418" i="34"/>
  <c r="K418" i="34"/>
  <c r="L418" i="34"/>
  <c r="AB418" i="34"/>
  <c r="AH418" i="34"/>
  <c r="BE418" i="34"/>
  <c r="BK418" i="34"/>
  <c r="A419" i="34"/>
  <c r="H419" i="34"/>
  <c r="I419" i="34"/>
  <c r="J419" i="34"/>
  <c r="K419" i="34"/>
  <c r="L419" i="34"/>
  <c r="AB419" i="34"/>
  <c r="AH419" i="34"/>
  <c r="BE419" i="34"/>
  <c r="BK419" i="34"/>
  <c r="A420" i="34"/>
  <c r="H420" i="34"/>
  <c r="I420" i="34"/>
  <c r="J420" i="34"/>
  <c r="K420" i="34"/>
  <c r="L420" i="34"/>
  <c r="AB420" i="34"/>
  <c r="AH420" i="34"/>
  <c r="BE420" i="34"/>
  <c r="BK420" i="34"/>
  <c r="A421" i="34"/>
  <c r="H421" i="34"/>
  <c r="I421" i="34"/>
  <c r="J421" i="34"/>
  <c r="K421" i="34"/>
  <c r="L421" i="34"/>
  <c r="AB421" i="34"/>
  <c r="AH421" i="34"/>
  <c r="BE421" i="34"/>
  <c r="BK421" i="34"/>
  <c r="A422" i="34"/>
  <c r="H422" i="34"/>
  <c r="I422" i="34"/>
  <c r="J422" i="34"/>
  <c r="K422" i="34"/>
  <c r="L422" i="34"/>
  <c r="AB422" i="34"/>
  <c r="AH422" i="34"/>
  <c r="BE422" i="34"/>
  <c r="BK422" i="34"/>
  <c r="A423" i="34"/>
  <c r="H423" i="34"/>
  <c r="I423" i="34"/>
  <c r="J423" i="34"/>
  <c r="K423" i="34"/>
  <c r="L423" i="34"/>
  <c r="AB423" i="34"/>
  <c r="AH423" i="34"/>
  <c r="BE423" i="34"/>
  <c r="BK423" i="34"/>
  <c r="A424" i="34"/>
  <c r="H424" i="34"/>
  <c r="I424" i="34"/>
  <c r="J424" i="34"/>
  <c r="K424" i="34"/>
  <c r="L424" i="34"/>
  <c r="AB424" i="34"/>
  <c r="AH424" i="34"/>
  <c r="BE424" i="34"/>
  <c r="BK424" i="34"/>
  <c r="A425" i="34"/>
  <c r="H425" i="34"/>
  <c r="I425" i="34"/>
  <c r="J425" i="34"/>
  <c r="K425" i="34"/>
  <c r="L425" i="34"/>
  <c r="AB425" i="34"/>
  <c r="AH425" i="34"/>
  <c r="BE425" i="34"/>
  <c r="BK425" i="34"/>
  <c r="A426" i="34"/>
  <c r="H426" i="34"/>
  <c r="I426" i="34"/>
  <c r="J426" i="34"/>
  <c r="K426" i="34"/>
  <c r="L426" i="34"/>
  <c r="AB426" i="34"/>
  <c r="AH426" i="34"/>
  <c r="BE426" i="34"/>
  <c r="BK426" i="34"/>
  <c r="A427" i="34"/>
  <c r="H427" i="34"/>
  <c r="I427" i="34"/>
  <c r="J427" i="34"/>
  <c r="K427" i="34"/>
  <c r="L427" i="34"/>
  <c r="AB427" i="34"/>
  <c r="AH427" i="34"/>
  <c r="BE427" i="34"/>
  <c r="BK427" i="34"/>
  <c r="A428" i="34"/>
  <c r="H428" i="34"/>
  <c r="I428" i="34"/>
  <c r="J428" i="34"/>
  <c r="K428" i="34"/>
  <c r="L428" i="34"/>
  <c r="AB428" i="34"/>
  <c r="AH428" i="34"/>
  <c r="BE428" i="34"/>
  <c r="BK428" i="34"/>
  <c r="A429" i="34"/>
  <c r="H429" i="34"/>
  <c r="I429" i="34"/>
  <c r="J429" i="34"/>
  <c r="K429" i="34"/>
  <c r="L429" i="34"/>
  <c r="AB429" i="34"/>
  <c r="AH429" i="34"/>
  <c r="BE429" i="34"/>
  <c r="BK429" i="34"/>
  <c r="A430" i="34"/>
  <c r="H430" i="34"/>
  <c r="I430" i="34"/>
  <c r="J430" i="34"/>
  <c r="K430" i="34"/>
  <c r="L430" i="34"/>
  <c r="AB430" i="34"/>
  <c r="AH430" i="34"/>
  <c r="BE430" i="34"/>
  <c r="BK430" i="34"/>
  <c r="A431" i="34"/>
  <c r="H431" i="34"/>
  <c r="I431" i="34"/>
  <c r="J431" i="34"/>
  <c r="K431" i="34"/>
  <c r="L431" i="34"/>
  <c r="AB431" i="34"/>
  <c r="AH431" i="34"/>
  <c r="BE431" i="34"/>
  <c r="BK431" i="34"/>
  <c r="A432" i="34"/>
  <c r="H432" i="34"/>
  <c r="I432" i="34"/>
  <c r="J432" i="34"/>
  <c r="K432" i="34"/>
  <c r="L432" i="34"/>
  <c r="AB432" i="34"/>
  <c r="AH432" i="34"/>
  <c r="BE432" i="34"/>
  <c r="BK432" i="34"/>
  <c r="A433" i="34"/>
  <c r="H433" i="34"/>
  <c r="I433" i="34"/>
  <c r="J433" i="34"/>
  <c r="K433" i="34"/>
  <c r="L433" i="34"/>
  <c r="AB433" i="34"/>
  <c r="AH433" i="34"/>
  <c r="BE433" i="34"/>
  <c r="BK433" i="34"/>
  <c r="A434" i="34"/>
  <c r="H434" i="34"/>
  <c r="I434" i="34"/>
  <c r="J434" i="34"/>
  <c r="K434" i="34"/>
  <c r="L434" i="34"/>
  <c r="AB434" i="34"/>
  <c r="AH434" i="34"/>
  <c r="BE434" i="34"/>
  <c r="BK434" i="34"/>
  <c r="A435" i="34"/>
  <c r="H435" i="34"/>
  <c r="I435" i="34"/>
  <c r="J435" i="34"/>
  <c r="K435" i="34"/>
  <c r="L435" i="34"/>
  <c r="AB435" i="34"/>
  <c r="AH435" i="34"/>
  <c r="BE435" i="34"/>
  <c r="BK435" i="34"/>
  <c r="A436" i="34"/>
  <c r="H436" i="34"/>
  <c r="I436" i="34"/>
  <c r="J436" i="34"/>
  <c r="K436" i="34"/>
  <c r="L436" i="34"/>
  <c r="AB436" i="34"/>
  <c r="AH436" i="34"/>
  <c r="BE436" i="34"/>
  <c r="BK436" i="34"/>
  <c r="A437" i="34"/>
  <c r="H437" i="34"/>
  <c r="I437" i="34"/>
  <c r="J437" i="34"/>
  <c r="K437" i="34"/>
  <c r="L437" i="34"/>
  <c r="AB437" i="34"/>
  <c r="AH437" i="34"/>
  <c r="BE437" i="34"/>
  <c r="BK437" i="34"/>
  <c r="A438" i="34"/>
  <c r="H438" i="34"/>
  <c r="I438" i="34"/>
  <c r="J438" i="34"/>
  <c r="K438" i="34"/>
  <c r="L438" i="34"/>
  <c r="AB438" i="34"/>
  <c r="AH438" i="34"/>
  <c r="BE438" i="34"/>
  <c r="BK438" i="34"/>
  <c r="A439" i="34"/>
  <c r="H439" i="34"/>
  <c r="I439" i="34"/>
  <c r="J439" i="34"/>
  <c r="K439" i="34"/>
  <c r="L439" i="34"/>
  <c r="AB439" i="34"/>
  <c r="AH439" i="34"/>
  <c r="BE439" i="34"/>
  <c r="BK439" i="34"/>
  <c r="A440" i="34"/>
  <c r="H440" i="34"/>
  <c r="I440" i="34"/>
  <c r="J440" i="34"/>
  <c r="K440" i="34"/>
  <c r="L440" i="34"/>
  <c r="AB440" i="34"/>
  <c r="AH440" i="34"/>
  <c r="BE440" i="34"/>
  <c r="BK440" i="34"/>
  <c r="A441" i="34"/>
  <c r="H441" i="34"/>
  <c r="I441" i="34"/>
  <c r="J441" i="34"/>
  <c r="K441" i="34"/>
  <c r="L441" i="34"/>
  <c r="AB441" i="34"/>
  <c r="AH441" i="34"/>
  <c r="BE441" i="34"/>
  <c r="BK441" i="34"/>
  <c r="A442" i="34"/>
  <c r="H442" i="34"/>
  <c r="I442" i="34"/>
  <c r="J442" i="34"/>
  <c r="K442" i="34"/>
  <c r="L442" i="34"/>
  <c r="AB442" i="34"/>
  <c r="AH442" i="34"/>
  <c r="BE442" i="34"/>
  <c r="BK442" i="34"/>
  <c r="A443" i="34"/>
  <c r="H443" i="34"/>
  <c r="I443" i="34"/>
  <c r="J443" i="34"/>
  <c r="K443" i="34"/>
  <c r="L443" i="34"/>
  <c r="AB443" i="34"/>
  <c r="AH443" i="34"/>
  <c r="BE443" i="34"/>
  <c r="BK443" i="34"/>
  <c r="A444" i="34"/>
  <c r="H444" i="34"/>
  <c r="I444" i="34"/>
  <c r="J444" i="34"/>
  <c r="K444" i="34"/>
  <c r="L444" i="34"/>
  <c r="AB444" i="34"/>
  <c r="AH444" i="34"/>
  <c r="BE444" i="34"/>
  <c r="BK444" i="34"/>
  <c r="A445" i="34"/>
  <c r="H445" i="34"/>
  <c r="I445" i="34"/>
  <c r="J445" i="34"/>
  <c r="K445" i="34"/>
  <c r="L445" i="34"/>
  <c r="AB445" i="34"/>
  <c r="AH445" i="34"/>
  <c r="BE445" i="34"/>
  <c r="BK445" i="34"/>
  <c r="A446" i="34"/>
  <c r="H446" i="34"/>
  <c r="I446" i="34"/>
  <c r="J446" i="34"/>
  <c r="K446" i="34"/>
  <c r="L446" i="34"/>
  <c r="AB446" i="34"/>
  <c r="AH446" i="34"/>
  <c r="BE446" i="34"/>
  <c r="BK446" i="34"/>
  <c r="A447" i="34"/>
  <c r="H447" i="34"/>
  <c r="I447" i="34"/>
  <c r="J447" i="34"/>
  <c r="K447" i="34"/>
  <c r="L447" i="34"/>
  <c r="AB447" i="34"/>
  <c r="AH447" i="34"/>
  <c r="BE447" i="34"/>
  <c r="BK447" i="34"/>
  <c r="A448" i="34"/>
  <c r="H448" i="34"/>
  <c r="I448" i="34"/>
  <c r="J448" i="34"/>
  <c r="K448" i="34"/>
  <c r="L448" i="34"/>
  <c r="AB448" i="34"/>
  <c r="AH448" i="34"/>
  <c r="BE448" i="34"/>
  <c r="BK448" i="34"/>
  <c r="A449" i="34"/>
  <c r="H449" i="34"/>
  <c r="I449" i="34"/>
  <c r="J449" i="34"/>
  <c r="K449" i="34"/>
  <c r="L449" i="34"/>
  <c r="AB449" i="34"/>
  <c r="AH449" i="34"/>
  <c r="BE449" i="34"/>
  <c r="BK449" i="34"/>
  <c r="A450" i="34"/>
  <c r="H450" i="34"/>
  <c r="I450" i="34"/>
  <c r="J450" i="34"/>
  <c r="K450" i="34"/>
  <c r="L450" i="34"/>
  <c r="AB450" i="34"/>
  <c r="AH450" i="34"/>
  <c r="BE450" i="34"/>
  <c r="BK450" i="34"/>
  <c r="A451" i="34"/>
  <c r="H451" i="34"/>
  <c r="I451" i="34"/>
  <c r="J451" i="34"/>
  <c r="K451" i="34"/>
  <c r="L451" i="34"/>
  <c r="AB451" i="34"/>
  <c r="AH451" i="34"/>
  <c r="BE451" i="34"/>
  <c r="BK451" i="34"/>
  <c r="A452" i="34"/>
  <c r="H452" i="34"/>
  <c r="I452" i="34"/>
  <c r="J452" i="34"/>
  <c r="K452" i="34"/>
  <c r="L452" i="34"/>
  <c r="AB452" i="34"/>
  <c r="AH452" i="34"/>
  <c r="BE452" i="34"/>
  <c r="BK452" i="34"/>
  <c r="A453" i="34"/>
  <c r="H453" i="34"/>
  <c r="I453" i="34"/>
  <c r="J453" i="34"/>
  <c r="K453" i="34"/>
  <c r="L453" i="34"/>
  <c r="AB453" i="34"/>
  <c r="AH453" i="34"/>
  <c r="BE453" i="34"/>
  <c r="BK453" i="34"/>
  <c r="A454" i="34"/>
  <c r="H454" i="34"/>
  <c r="I454" i="34"/>
  <c r="J454" i="34"/>
  <c r="K454" i="34"/>
  <c r="L454" i="34"/>
  <c r="AB454" i="34"/>
  <c r="AH454" i="34"/>
  <c r="BE454" i="34"/>
  <c r="BK454" i="34"/>
  <c r="A455" i="34"/>
  <c r="H455" i="34"/>
  <c r="I455" i="34"/>
  <c r="J455" i="34"/>
  <c r="K455" i="34"/>
  <c r="L455" i="34"/>
  <c r="AB455" i="34"/>
  <c r="AH455" i="34"/>
  <c r="BE455" i="34"/>
  <c r="BK455" i="34"/>
  <c r="A456" i="34"/>
  <c r="H456" i="34"/>
  <c r="I456" i="34"/>
  <c r="J456" i="34"/>
  <c r="K456" i="34"/>
  <c r="L456" i="34"/>
  <c r="AB456" i="34"/>
  <c r="AH456" i="34"/>
  <c r="BE456" i="34"/>
  <c r="BK456" i="34"/>
  <c r="A457" i="34"/>
  <c r="H457" i="34"/>
  <c r="I457" i="34"/>
  <c r="J457" i="34"/>
  <c r="K457" i="34"/>
  <c r="L457" i="34"/>
  <c r="AB457" i="34"/>
  <c r="AH457" i="34"/>
  <c r="BE457" i="34"/>
  <c r="BK457" i="34"/>
  <c r="A458" i="34"/>
  <c r="H458" i="34"/>
  <c r="I458" i="34"/>
  <c r="J458" i="34"/>
  <c r="K458" i="34"/>
  <c r="L458" i="34"/>
  <c r="AB458" i="34"/>
  <c r="AH458" i="34"/>
  <c r="BE458" i="34"/>
  <c r="BK458" i="34"/>
  <c r="A459" i="34"/>
  <c r="H459" i="34"/>
  <c r="I459" i="34"/>
  <c r="J459" i="34"/>
  <c r="K459" i="34"/>
  <c r="L459" i="34"/>
  <c r="AB459" i="34"/>
  <c r="AH459" i="34"/>
  <c r="BE459" i="34"/>
  <c r="BK459" i="34"/>
  <c r="A460" i="34"/>
  <c r="H460" i="34"/>
  <c r="I460" i="34"/>
  <c r="J460" i="34"/>
  <c r="K460" i="34"/>
  <c r="L460" i="34"/>
  <c r="AB460" i="34"/>
  <c r="AH460" i="34"/>
  <c r="BE460" i="34"/>
  <c r="BK460" i="34"/>
  <c r="A461" i="34"/>
  <c r="H461" i="34"/>
  <c r="I461" i="34"/>
  <c r="J461" i="34"/>
  <c r="K461" i="34"/>
  <c r="L461" i="34"/>
  <c r="AB461" i="34"/>
  <c r="AH461" i="34"/>
  <c r="BE461" i="34"/>
  <c r="BK461" i="34"/>
  <c r="A462" i="34"/>
  <c r="H462" i="34"/>
  <c r="I462" i="34"/>
  <c r="J462" i="34"/>
  <c r="K462" i="34"/>
  <c r="L462" i="34"/>
  <c r="AB462" i="34"/>
  <c r="AH462" i="34"/>
  <c r="BE462" i="34"/>
  <c r="BK462" i="34"/>
  <c r="A463" i="34"/>
  <c r="H463" i="34"/>
  <c r="I463" i="34"/>
  <c r="J463" i="34"/>
  <c r="K463" i="34"/>
  <c r="L463" i="34"/>
  <c r="AB463" i="34"/>
  <c r="AH463" i="34"/>
  <c r="BE463" i="34"/>
  <c r="BK463" i="34"/>
  <c r="A464" i="34"/>
  <c r="H464" i="34"/>
  <c r="I464" i="34"/>
  <c r="J464" i="34"/>
  <c r="K464" i="34"/>
  <c r="L464" i="34"/>
  <c r="AB464" i="34"/>
  <c r="AH464" i="34"/>
  <c r="BE464" i="34"/>
  <c r="BK464" i="34"/>
  <c r="A465" i="34"/>
  <c r="H465" i="34"/>
  <c r="I465" i="34"/>
  <c r="J465" i="34"/>
  <c r="K465" i="34"/>
  <c r="L465" i="34"/>
  <c r="AB465" i="34"/>
  <c r="AH465" i="34"/>
  <c r="BE465" i="34"/>
  <c r="BK465" i="34"/>
  <c r="A466" i="34"/>
  <c r="H466" i="34"/>
  <c r="I466" i="34"/>
  <c r="J466" i="34"/>
  <c r="K466" i="34"/>
  <c r="L466" i="34"/>
  <c r="AB466" i="34"/>
  <c r="AH466" i="34"/>
  <c r="BE466" i="34"/>
  <c r="BK466" i="34"/>
  <c r="A467" i="34"/>
  <c r="H467" i="34"/>
  <c r="I467" i="34"/>
  <c r="J467" i="34"/>
  <c r="K467" i="34"/>
  <c r="L467" i="34"/>
  <c r="AB467" i="34"/>
  <c r="AH467" i="34"/>
  <c r="BE467" i="34"/>
  <c r="BK467" i="34"/>
  <c r="A468" i="34"/>
  <c r="H468" i="34"/>
  <c r="I468" i="34"/>
  <c r="J468" i="34"/>
  <c r="K468" i="34"/>
  <c r="L468" i="34"/>
  <c r="AB468" i="34"/>
  <c r="AH468" i="34"/>
  <c r="BE468" i="34"/>
  <c r="BK468" i="34"/>
  <c r="A469" i="34"/>
  <c r="H469" i="34"/>
  <c r="I469" i="34"/>
  <c r="J469" i="34"/>
  <c r="K469" i="34"/>
  <c r="L469" i="34"/>
  <c r="AB469" i="34"/>
  <c r="AH469" i="34"/>
  <c r="BE469" i="34"/>
  <c r="BK469" i="34"/>
  <c r="A470" i="34"/>
  <c r="H470" i="34"/>
  <c r="I470" i="34"/>
  <c r="J470" i="34"/>
  <c r="K470" i="34"/>
  <c r="L470" i="34"/>
  <c r="AB470" i="34"/>
  <c r="AH470" i="34"/>
  <c r="BE470" i="34"/>
  <c r="BK470" i="34"/>
  <c r="A471" i="34"/>
  <c r="H471" i="34"/>
  <c r="I471" i="34"/>
  <c r="J471" i="34"/>
  <c r="K471" i="34"/>
  <c r="L471" i="34"/>
  <c r="AB471" i="34"/>
  <c r="AH471" i="34"/>
  <c r="BE471" i="34"/>
  <c r="BK471" i="34"/>
  <c r="A472" i="34"/>
  <c r="H472" i="34"/>
  <c r="I472" i="34"/>
  <c r="J472" i="34"/>
  <c r="K472" i="34"/>
  <c r="L472" i="34"/>
  <c r="AB472" i="34"/>
  <c r="AH472" i="34"/>
  <c r="BE472" i="34"/>
  <c r="BK472" i="34"/>
  <c r="A473" i="34"/>
  <c r="H473" i="34"/>
  <c r="I473" i="34"/>
  <c r="J473" i="34"/>
  <c r="K473" i="34"/>
  <c r="L473" i="34"/>
  <c r="AB473" i="34"/>
  <c r="AH473" i="34"/>
  <c r="BE473" i="34"/>
  <c r="BK473" i="34"/>
  <c r="A474" i="34"/>
  <c r="H474" i="34"/>
  <c r="I474" i="34"/>
  <c r="J474" i="34"/>
  <c r="K474" i="34"/>
  <c r="L474" i="34"/>
  <c r="AB474" i="34"/>
  <c r="AH474" i="34"/>
  <c r="BE474" i="34"/>
  <c r="BK474" i="34"/>
  <c r="A475" i="34"/>
  <c r="H475" i="34"/>
  <c r="I475" i="34"/>
  <c r="J475" i="34"/>
  <c r="K475" i="34"/>
  <c r="L475" i="34"/>
  <c r="AB475" i="34"/>
  <c r="AH475" i="34"/>
  <c r="BE475" i="34"/>
  <c r="BK475" i="34"/>
  <c r="A476" i="34"/>
  <c r="H476" i="34"/>
  <c r="I476" i="34"/>
  <c r="J476" i="34"/>
  <c r="K476" i="34"/>
  <c r="L476" i="34"/>
  <c r="AB476" i="34"/>
  <c r="AH476" i="34"/>
  <c r="BE476" i="34"/>
  <c r="BK476" i="34"/>
  <c r="A477" i="34"/>
  <c r="H477" i="34"/>
  <c r="I477" i="34"/>
  <c r="J477" i="34"/>
  <c r="K477" i="34"/>
  <c r="L477" i="34"/>
  <c r="AB477" i="34"/>
  <c r="AH477" i="34"/>
  <c r="BE477" i="34"/>
  <c r="BK477" i="34"/>
  <c r="A478" i="34"/>
  <c r="H478" i="34"/>
  <c r="I478" i="34"/>
  <c r="J478" i="34"/>
  <c r="K478" i="34"/>
  <c r="L478" i="34"/>
  <c r="AB478" i="34"/>
  <c r="AH478" i="34"/>
  <c r="BE478" i="34"/>
  <c r="BK478" i="34"/>
  <c r="A479" i="34"/>
  <c r="H479" i="34"/>
  <c r="I479" i="34"/>
  <c r="J479" i="34"/>
  <c r="K479" i="34"/>
  <c r="L479" i="34"/>
  <c r="AB479" i="34"/>
  <c r="AH479" i="34"/>
  <c r="BE479" i="34"/>
  <c r="BK479" i="34"/>
  <c r="A480" i="34"/>
  <c r="H480" i="34"/>
  <c r="I480" i="34"/>
  <c r="J480" i="34"/>
  <c r="K480" i="34"/>
  <c r="L480" i="34"/>
  <c r="AB480" i="34"/>
  <c r="AH480" i="34"/>
  <c r="BE480" i="34"/>
  <c r="BK480" i="34"/>
  <c r="A481" i="34"/>
  <c r="H481" i="34"/>
  <c r="I481" i="34"/>
  <c r="J481" i="34"/>
  <c r="K481" i="34"/>
  <c r="L481" i="34"/>
  <c r="AB481" i="34"/>
  <c r="AH481" i="34"/>
  <c r="BE481" i="34"/>
  <c r="BK481" i="34"/>
  <c r="A482" i="34"/>
  <c r="H482" i="34"/>
  <c r="I482" i="34"/>
  <c r="J482" i="34"/>
  <c r="K482" i="34"/>
  <c r="L482" i="34"/>
  <c r="AB482" i="34"/>
  <c r="AH482" i="34"/>
  <c r="BE482" i="34"/>
  <c r="BK482" i="34"/>
  <c r="A483" i="34"/>
  <c r="H483" i="34"/>
  <c r="I483" i="34"/>
  <c r="J483" i="34"/>
  <c r="K483" i="34"/>
  <c r="L483" i="34"/>
  <c r="AB483" i="34"/>
  <c r="AH483" i="34"/>
  <c r="BE483" i="34"/>
  <c r="BK483" i="34"/>
  <c r="A484" i="34"/>
  <c r="H484" i="34"/>
  <c r="I484" i="34"/>
  <c r="J484" i="34"/>
  <c r="K484" i="34"/>
  <c r="L484" i="34"/>
  <c r="AB484" i="34"/>
  <c r="AH484" i="34"/>
  <c r="BE484" i="34"/>
  <c r="BK484" i="34"/>
  <c r="A485" i="34"/>
  <c r="H485" i="34"/>
  <c r="I485" i="34"/>
  <c r="J485" i="34"/>
  <c r="K485" i="34"/>
  <c r="L485" i="34"/>
  <c r="AB485" i="34"/>
  <c r="AH485" i="34"/>
  <c r="BE485" i="34"/>
  <c r="BK485" i="34"/>
  <c r="A486" i="34"/>
  <c r="H486" i="34"/>
  <c r="I486" i="34"/>
  <c r="J486" i="34"/>
  <c r="K486" i="34"/>
  <c r="L486" i="34"/>
  <c r="AB486" i="34"/>
  <c r="AH486" i="34"/>
  <c r="BE486" i="34"/>
  <c r="BK486" i="34"/>
  <c r="A487" i="34"/>
  <c r="H487" i="34"/>
  <c r="I487" i="34"/>
  <c r="J487" i="34"/>
  <c r="K487" i="34"/>
  <c r="L487" i="34"/>
  <c r="AB487" i="34"/>
  <c r="AH487" i="34"/>
  <c r="BE487" i="34"/>
  <c r="BK487" i="34"/>
  <c r="A488" i="34"/>
  <c r="H488" i="34"/>
  <c r="I488" i="34"/>
  <c r="J488" i="34"/>
  <c r="K488" i="34"/>
  <c r="L488" i="34"/>
  <c r="AB488" i="34"/>
  <c r="AH488" i="34"/>
  <c r="BE488" i="34"/>
  <c r="BK488" i="34"/>
  <c r="A489" i="34"/>
  <c r="H489" i="34"/>
  <c r="I489" i="34"/>
  <c r="J489" i="34"/>
  <c r="K489" i="34"/>
  <c r="L489" i="34"/>
  <c r="AB489" i="34"/>
  <c r="AH489" i="34"/>
  <c r="BE489" i="34"/>
  <c r="BK489" i="34"/>
  <c r="A490" i="34"/>
  <c r="H490" i="34"/>
  <c r="I490" i="34"/>
  <c r="J490" i="34"/>
  <c r="K490" i="34"/>
  <c r="L490" i="34"/>
  <c r="AB490" i="34"/>
  <c r="AH490" i="34"/>
  <c r="BE490" i="34"/>
  <c r="BK490" i="34"/>
  <c r="A491" i="34"/>
  <c r="H491" i="34"/>
  <c r="I491" i="34"/>
  <c r="J491" i="34"/>
  <c r="K491" i="34"/>
  <c r="L491" i="34"/>
  <c r="AB491" i="34"/>
  <c r="AH491" i="34"/>
  <c r="BE491" i="34"/>
  <c r="BK491" i="34"/>
  <c r="A492" i="34"/>
  <c r="H492" i="34"/>
  <c r="I492" i="34"/>
  <c r="J492" i="34"/>
  <c r="K492" i="34"/>
  <c r="L492" i="34"/>
  <c r="AB492" i="34"/>
  <c r="AH492" i="34"/>
  <c r="BE492" i="34"/>
  <c r="BK492" i="34"/>
  <c r="A493" i="34"/>
  <c r="H493" i="34"/>
  <c r="I493" i="34"/>
  <c r="J493" i="34"/>
  <c r="K493" i="34"/>
  <c r="L493" i="34"/>
  <c r="AB493" i="34"/>
  <c r="AH493" i="34"/>
  <c r="BE493" i="34"/>
  <c r="BK493" i="34"/>
  <c r="A494" i="34"/>
  <c r="H494" i="34"/>
  <c r="I494" i="34"/>
  <c r="J494" i="34"/>
  <c r="K494" i="34"/>
  <c r="L494" i="34"/>
  <c r="AB494" i="34"/>
  <c r="AH494" i="34"/>
  <c r="BE494" i="34"/>
  <c r="BK494" i="34"/>
  <c r="A495" i="34"/>
  <c r="H495" i="34"/>
  <c r="I495" i="34"/>
  <c r="J495" i="34"/>
  <c r="K495" i="34"/>
  <c r="L495" i="34"/>
  <c r="AB495" i="34"/>
  <c r="AH495" i="34"/>
  <c r="BE495" i="34"/>
  <c r="BK495" i="34"/>
  <c r="A496" i="34"/>
  <c r="H496" i="34"/>
  <c r="I496" i="34"/>
  <c r="J496" i="34"/>
  <c r="K496" i="34"/>
  <c r="L496" i="34"/>
  <c r="AB496" i="34"/>
  <c r="AH496" i="34"/>
  <c r="BE496" i="34"/>
  <c r="BK496" i="34"/>
  <c r="A497" i="34"/>
  <c r="H497" i="34"/>
  <c r="I497" i="34"/>
  <c r="J497" i="34"/>
  <c r="K497" i="34"/>
  <c r="L497" i="34"/>
  <c r="AB497" i="34"/>
  <c r="AH497" i="34"/>
  <c r="BE497" i="34"/>
  <c r="BK497" i="34"/>
  <c r="A498" i="34"/>
  <c r="H498" i="34"/>
  <c r="I498" i="34"/>
  <c r="J498" i="34"/>
  <c r="K498" i="34"/>
  <c r="L498" i="34"/>
  <c r="AB498" i="34"/>
  <c r="AH498" i="34"/>
  <c r="BE498" i="34"/>
  <c r="BK498" i="34"/>
  <c r="A499" i="34"/>
  <c r="H499" i="34"/>
  <c r="I499" i="34"/>
  <c r="J499" i="34"/>
  <c r="K499" i="34"/>
  <c r="L499" i="34"/>
  <c r="AB499" i="34"/>
  <c r="AH499" i="34"/>
  <c r="BE499" i="34"/>
  <c r="BK499" i="34"/>
  <c r="A500" i="34"/>
  <c r="H500" i="34"/>
  <c r="I500" i="34"/>
  <c r="J500" i="34"/>
  <c r="K500" i="34"/>
  <c r="L500" i="34"/>
  <c r="AB500" i="34"/>
  <c r="AH500" i="34"/>
  <c r="BE500" i="34"/>
  <c r="BK500" i="34"/>
  <c r="A501" i="34"/>
  <c r="H501" i="34"/>
  <c r="I501" i="34"/>
  <c r="J501" i="34"/>
  <c r="K501" i="34"/>
  <c r="L501" i="34"/>
  <c r="AB501" i="34"/>
  <c r="AH501" i="34"/>
  <c r="BE501" i="34"/>
  <c r="BK501" i="34"/>
  <c r="A502" i="34"/>
  <c r="H502" i="34"/>
  <c r="I502" i="34"/>
  <c r="J502" i="34"/>
  <c r="K502" i="34"/>
  <c r="L502" i="34"/>
  <c r="AB502" i="34"/>
  <c r="AH502" i="34"/>
  <c r="BE502" i="34"/>
  <c r="BK502" i="34"/>
  <c r="A503" i="34"/>
  <c r="H503" i="34"/>
  <c r="I503" i="34"/>
  <c r="J503" i="34"/>
  <c r="K503" i="34"/>
  <c r="L503" i="34"/>
  <c r="AB503" i="34"/>
  <c r="AH503" i="34"/>
  <c r="BE503" i="34"/>
  <c r="BK503" i="34"/>
  <c r="A504" i="34"/>
  <c r="H504" i="34"/>
  <c r="I504" i="34"/>
  <c r="J504" i="34"/>
  <c r="K504" i="34"/>
  <c r="L504" i="34"/>
  <c r="AB504" i="34"/>
  <c r="AH504" i="34"/>
  <c r="BE504" i="34"/>
  <c r="BK504" i="34"/>
  <c r="A505" i="34"/>
  <c r="H505" i="34"/>
  <c r="I505" i="34"/>
  <c r="J505" i="34"/>
  <c r="K505" i="34"/>
  <c r="L505" i="34"/>
  <c r="AB505" i="34"/>
  <c r="AH505" i="34"/>
  <c r="BE505" i="34"/>
  <c r="BK505" i="34"/>
  <c r="A506" i="34"/>
  <c r="H506" i="34"/>
  <c r="I506" i="34"/>
  <c r="J506" i="34"/>
  <c r="K506" i="34"/>
  <c r="L506" i="34"/>
  <c r="AB506" i="34"/>
  <c r="AH506" i="34"/>
  <c r="BE506" i="34"/>
  <c r="BK506" i="34"/>
  <c r="A507" i="34"/>
  <c r="H507" i="34"/>
  <c r="I507" i="34"/>
  <c r="J507" i="34"/>
  <c r="K507" i="34"/>
  <c r="L507" i="34"/>
  <c r="AB507" i="34"/>
  <c r="AH507" i="34"/>
  <c r="BE507" i="34"/>
  <c r="BK507" i="34"/>
  <c r="A508" i="34"/>
  <c r="H508" i="34"/>
  <c r="I508" i="34"/>
  <c r="J508" i="34"/>
  <c r="K508" i="34"/>
  <c r="L508" i="34"/>
  <c r="AB508" i="34"/>
  <c r="AH508" i="34"/>
  <c r="BE508" i="34"/>
  <c r="BK508" i="34"/>
  <c r="A509" i="34"/>
  <c r="H509" i="34"/>
  <c r="I509" i="34"/>
  <c r="J509" i="34"/>
  <c r="K509" i="34"/>
  <c r="L509" i="34"/>
  <c r="AB509" i="34"/>
  <c r="AH509" i="34"/>
  <c r="BE509" i="34"/>
  <c r="BK509" i="34"/>
  <c r="A510" i="34"/>
  <c r="H510" i="34"/>
  <c r="I510" i="34"/>
  <c r="J510" i="34"/>
  <c r="K510" i="34"/>
  <c r="L510" i="34"/>
  <c r="AB510" i="34"/>
  <c r="AH510" i="34"/>
  <c r="BE510" i="34"/>
  <c r="BK510" i="34"/>
  <c r="A511" i="34"/>
  <c r="H511" i="34"/>
  <c r="I511" i="34"/>
  <c r="J511" i="34"/>
  <c r="K511" i="34"/>
  <c r="L511" i="34"/>
  <c r="AB511" i="34"/>
  <c r="AH511" i="34"/>
  <c r="BE511" i="34"/>
  <c r="BK511" i="34"/>
  <c r="A512" i="34"/>
  <c r="H512" i="34"/>
  <c r="I512" i="34"/>
  <c r="J512" i="34"/>
  <c r="K512" i="34"/>
  <c r="L512" i="34"/>
  <c r="AB512" i="34"/>
  <c r="AH512" i="34"/>
  <c r="BE512" i="34"/>
  <c r="BK512" i="34"/>
  <c r="A513" i="34"/>
  <c r="H513" i="34"/>
  <c r="I513" i="34"/>
  <c r="J513" i="34"/>
  <c r="K513" i="34"/>
  <c r="L513" i="34"/>
  <c r="AB513" i="34"/>
  <c r="AH513" i="34"/>
  <c r="BE513" i="34"/>
  <c r="BK513" i="34"/>
  <c r="A514" i="34"/>
  <c r="H514" i="34"/>
  <c r="I514" i="34"/>
  <c r="J514" i="34"/>
  <c r="K514" i="34"/>
  <c r="L514" i="34"/>
  <c r="AB514" i="34"/>
  <c r="AH514" i="34"/>
  <c r="BE514" i="34"/>
  <c r="BK514" i="34"/>
  <c r="A515" i="34"/>
  <c r="H515" i="34"/>
  <c r="I515" i="34"/>
  <c r="J515" i="34"/>
  <c r="K515" i="34"/>
  <c r="L515" i="34"/>
  <c r="AB515" i="34"/>
  <c r="AH515" i="34"/>
  <c r="BE515" i="34"/>
  <c r="BK515" i="34"/>
  <c r="A516" i="34"/>
  <c r="H516" i="34"/>
  <c r="I516" i="34"/>
  <c r="J516" i="34"/>
  <c r="K516" i="34"/>
  <c r="L516" i="34"/>
  <c r="AB516" i="34"/>
  <c r="AH516" i="34"/>
  <c r="BE516" i="34"/>
  <c r="BK516" i="34"/>
  <c r="A517" i="34"/>
  <c r="H517" i="34"/>
  <c r="I517" i="34"/>
  <c r="J517" i="34"/>
  <c r="K517" i="34"/>
  <c r="L517" i="34"/>
  <c r="AB517" i="34"/>
  <c r="AH517" i="34"/>
  <c r="BE517" i="34"/>
  <c r="BK517" i="34"/>
  <c r="A518" i="34"/>
  <c r="H518" i="34"/>
  <c r="I518" i="34"/>
  <c r="J518" i="34"/>
  <c r="K518" i="34"/>
  <c r="L518" i="34"/>
  <c r="AB518" i="34"/>
  <c r="AH518" i="34"/>
  <c r="BE518" i="34"/>
  <c r="BK518" i="34"/>
  <c r="A519" i="34"/>
  <c r="H519" i="34"/>
  <c r="I519" i="34"/>
  <c r="J519" i="34"/>
  <c r="K519" i="34"/>
  <c r="L519" i="34"/>
  <c r="AB519" i="34"/>
  <c r="AH519" i="34"/>
  <c r="BE519" i="34"/>
  <c r="BK519" i="34"/>
  <c r="A520" i="34"/>
  <c r="H520" i="34"/>
  <c r="I520" i="34"/>
  <c r="J520" i="34"/>
  <c r="K520" i="34"/>
  <c r="L520" i="34"/>
  <c r="AB520" i="34"/>
  <c r="AH520" i="34"/>
  <c r="BE520" i="34"/>
  <c r="BK520" i="34"/>
  <c r="A521" i="34"/>
  <c r="H521" i="34"/>
  <c r="I521" i="34"/>
  <c r="J521" i="34"/>
  <c r="K521" i="34"/>
  <c r="L521" i="34"/>
  <c r="AB521" i="34"/>
  <c r="AH521" i="34"/>
  <c r="BE521" i="34"/>
  <c r="BK521" i="34"/>
  <c r="A522" i="34"/>
  <c r="H522" i="34"/>
  <c r="I522" i="34"/>
  <c r="J522" i="34"/>
  <c r="K522" i="34"/>
  <c r="L522" i="34"/>
  <c r="AB522" i="34"/>
  <c r="AH522" i="34"/>
  <c r="BE522" i="34"/>
  <c r="BK522" i="34"/>
  <c r="A523" i="34"/>
  <c r="H523" i="34"/>
  <c r="I523" i="34"/>
  <c r="J523" i="34"/>
  <c r="K523" i="34"/>
  <c r="L523" i="34"/>
  <c r="AB523" i="34"/>
  <c r="AH523" i="34"/>
  <c r="BE523" i="34"/>
  <c r="BK523" i="34"/>
  <c r="A524" i="34"/>
  <c r="H524" i="34"/>
  <c r="I524" i="34"/>
  <c r="J524" i="34"/>
  <c r="K524" i="34"/>
  <c r="L524" i="34"/>
  <c r="AB524" i="34"/>
  <c r="AH524" i="34"/>
  <c r="BE524" i="34"/>
  <c r="BK524" i="34"/>
  <c r="A525" i="34"/>
  <c r="H525" i="34"/>
  <c r="I525" i="34"/>
  <c r="J525" i="34"/>
  <c r="K525" i="34"/>
  <c r="L525" i="34"/>
  <c r="AB525" i="34"/>
  <c r="AH525" i="34"/>
  <c r="BE525" i="34"/>
  <c r="BK525" i="34"/>
  <c r="A526" i="34"/>
  <c r="H526" i="34"/>
  <c r="I526" i="34"/>
  <c r="J526" i="34"/>
  <c r="K526" i="34"/>
  <c r="L526" i="34"/>
  <c r="AB526" i="34"/>
  <c r="AH526" i="34"/>
  <c r="BE526" i="34"/>
  <c r="BK526" i="34"/>
  <c r="A527" i="34"/>
  <c r="H527" i="34"/>
  <c r="I527" i="34"/>
  <c r="J527" i="34"/>
  <c r="K527" i="34"/>
  <c r="L527" i="34"/>
  <c r="AB527" i="34"/>
  <c r="AH527" i="34"/>
  <c r="BE527" i="34"/>
  <c r="BK527" i="34"/>
  <c r="A528" i="34"/>
  <c r="H528" i="34"/>
  <c r="I528" i="34"/>
  <c r="J528" i="34"/>
  <c r="K528" i="34"/>
  <c r="L528" i="34"/>
  <c r="AB528" i="34"/>
  <c r="AH528" i="34"/>
  <c r="BE528" i="34"/>
  <c r="BK528" i="34"/>
  <c r="A529" i="34"/>
  <c r="H529" i="34"/>
  <c r="I529" i="34"/>
  <c r="J529" i="34"/>
  <c r="K529" i="34"/>
  <c r="L529" i="34"/>
  <c r="AB529" i="34"/>
  <c r="AH529" i="34"/>
  <c r="BE529" i="34"/>
  <c r="BK529" i="34"/>
  <c r="A530" i="34"/>
  <c r="H530" i="34"/>
  <c r="I530" i="34"/>
  <c r="J530" i="34"/>
  <c r="K530" i="34"/>
  <c r="L530" i="34"/>
  <c r="AB530" i="34"/>
  <c r="AH530" i="34"/>
  <c r="BE530" i="34"/>
  <c r="BK530" i="34"/>
  <c r="A531" i="34"/>
  <c r="H531" i="34"/>
  <c r="I531" i="34"/>
  <c r="J531" i="34"/>
  <c r="K531" i="34"/>
  <c r="L531" i="34"/>
  <c r="AB531" i="34"/>
  <c r="AH531" i="34"/>
  <c r="BE531" i="34"/>
  <c r="BK531" i="34"/>
  <c r="A532" i="34"/>
  <c r="H532" i="34"/>
  <c r="I532" i="34"/>
  <c r="J532" i="34"/>
  <c r="K532" i="34"/>
  <c r="L532" i="34"/>
  <c r="AB532" i="34"/>
  <c r="AH532" i="34"/>
  <c r="BE532" i="34"/>
  <c r="BK532" i="34"/>
  <c r="A533" i="34"/>
  <c r="H533" i="34"/>
  <c r="I533" i="34"/>
  <c r="J533" i="34"/>
  <c r="K533" i="34"/>
  <c r="L533" i="34"/>
  <c r="AB533" i="34"/>
  <c r="AH533" i="34"/>
  <c r="BE533" i="34"/>
  <c r="BK533" i="34"/>
  <c r="A534" i="34"/>
  <c r="H534" i="34"/>
  <c r="I534" i="34"/>
  <c r="J534" i="34"/>
  <c r="K534" i="34"/>
  <c r="L534" i="34"/>
  <c r="AB534" i="34"/>
  <c r="AH534" i="34"/>
  <c r="BE534" i="34"/>
  <c r="BK534" i="34"/>
  <c r="A535" i="34"/>
  <c r="H535" i="34"/>
  <c r="I535" i="34"/>
  <c r="J535" i="34"/>
  <c r="K535" i="34"/>
  <c r="L535" i="34"/>
  <c r="AB535" i="34"/>
  <c r="AH535" i="34"/>
  <c r="BE535" i="34"/>
  <c r="BK535" i="34"/>
  <c r="A536" i="34"/>
  <c r="H536" i="34"/>
  <c r="I536" i="34"/>
  <c r="J536" i="34"/>
  <c r="K536" i="34"/>
  <c r="L536" i="34"/>
  <c r="AB536" i="34"/>
  <c r="AH536" i="34"/>
  <c r="BE536" i="34"/>
  <c r="BK536" i="34"/>
  <c r="A537" i="34"/>
  <c r="H537" i="34"/>
  <c r="I537" i="34"/>
  <c r="J537" i="34"/>
  <c r="K537" i="34"/>
  <c r="L537" i="34"/>
  <c r="AB537" i="34"/>
  <c r="AH537" i="34"/>
  <c r="BE537" i="34"/>
  <c r="BK537" i="34"/>
  <c r="A538" i="34"/>
  <c r="H538" i="34"/>
  <c r="I538" i="34"/>
  <c r="J538" i="34"/>
  <c r="K538" i="34"/>
  <c r="L538" i="34"/>
  <c r="AB538" i="34"/>
  <c r="AH538" i="34"/>
  <c r="BE538" i="34"/>
  <c r="BK538" i="34"/>
  <c r="A539" i="34"/>
  <c r="H539" i="34"/>
  <c r="I539" i="34"/>
  <c r="J539" i="34"/>
  <c r="K539" i="34"/>
  <c r="L539" i="34"/>
  <c r="AB539" i="34"/>
  <c r="AH539" i="34"/>
  <c r="BE539" i="34"/>
  <c r="BK539" i="34"/>
  <c r="A540" i="34"/>
  <c r="H540" i="34"/>
  <c r="I540" i="34"/>
  <c r="J540" i="34"/>
  <c r="K540" i="34"/>
  <c r="L540" i="34"/>
  <c r="AB540" i="34"/>
  <c r="AH540" i="34"/>
  <c r="BE540" i="34"/>
  <c r="BK540" i="34"/>
  <c r="A541" i="34"/>
  <c r="H541" i="34"/>
  <c r="I541" i="34"/>
  <c r="J541" i="34"/>
  <c r="K541" i="34"/>
  <c r="L541" i="34"/>
  <c r="AB541" i="34"/>
  <c r="AH541" i="34"/>
  <c r="BE541" i="34"/>
  <c r="BK541" i="34"/>
  <c r="A542" i="34"/>
  <c r="H542" i="34"/>
  <c r="I542" i="34"/>
  <c r="J542" i="34"/>
  <c r="K542" i="34"/>
  <c r="L542" i="34"/>
  <c r="AB542" i="34"/>
  <c r="AH542" i="34"/>
  <c r="BE542" i="34"/>
  <c r="BK542" i="34"/>
  <c r="A543" i="34"/>
  <c r="H543" i="34"/>
  <c r="I543" i="34"/>
  <c r="J543" i="34"/>
  <c r="K543" i="34"/>
  <c r="L543" i="34"/>
  <c r="AB543" i="34"/>
  <c r="AH543" i="34"/>
  <c r="BE543" i="34"/>
  <c r="BK543" i="34"/>
  <c r="A544" i="34"/>
  <c r="H544" i="34"/>
  <c r="I544" i="34"/>
  <c r="J544" i="34"/>
  <c r="K544" i="34"/>
  <c r="L544" i="34"/>
  <c r="AB544" i="34"/>
  <c r="AH544" i="34"/>
  <c r="BE544" i="34"/>
  <c r="BK544" i="34"/>
  <c r="A545" i="34"/>
  <c r="H545" i="34"/>
  <c r="I545" i="34"/>
  <c r="J545" i="34"/>
  <c r="K545" i="34"/>
  <c r="L545" i="34"/>
  <c r="AB545" i="34"/>
  <c r="AH545" i="34"/>
  <c r="BE545" i="34"/>
  <c r="BK545" i="34"/>
  <c r="A546" i="34"/>
  <c r="H546" i="34"/>
  <c r="I546" i="34"/>
  <c r="J546" i="34"/>
  <c r="K546" i="34"/>
  <c r="L546" i="34"/>
  <c r="AB546" i="34"/>
  <c r="AH546" i="34"/>
  <c r="BE546" i="34"/>
  <c r="BK546" i="34"/>
  <c r="A547" i="34"/>
  <c r="H547" i="34"/>
  <c r="I547" i="34"/>
  <c r="J547" i="34"/>
  <c r="K547" i="34"/>
  <c r="L547" i="34"/>
  <c r="AB547" i="34"/>
  <c r="AH547" i="34"/>
  <c r="BE547" i="34"/>
  <c r="BK547" i="34"/>
  <c r="A548" i="34"/>
  <c r="H548" i="34"/>
  <c r="I548" i="34"/>
  <c r="J548" i="34"/>
  <c r="K548" i="34"/>
  <c r="L548" i="34"/>
  <c r="AB548" i="34"/>
  <c r="AH548" i="34"/>
  <c r="BE548" i="34"/>
  <c r="BK548" i="34"/>
  <c r="A549" i="34"/>
  <c r="H549" i="34"/>
  <c r="I549" i="34"/>
  <c r="J549" i="34"/>
  <c r="K549" i="34"/>
  <c r="L549" i="34"/>
  <c r="AB549" i="34"/>
  <c r="AH549" i="34"/>
  <c r="BE549" i="34"/>
  <c r="BK549" i="34"/>
  <c r="A550" i="34"/>
  <c r="H550" i="34"/>
  <c r="I550" i="34"/>
  <c r="J550" i="34"/>
  <c r="K550" i="34"/>
  <c r="L550" i="34"/>
  <c r="AB550" i="34"/>
  <c r="AH550" i="34"/>
  <c r="BE550" i="34"/>
  <c r="BK550" i="34"/>
  <c r="A551" i="34"/>
  <c r="H551" i="34"/>
  <c r="I551" i="34"/>
  <c r="J551" i="34"/>
  <c r="K551" i="34"/>
  <c r="L551" i="34"/>
  <c r="AB551" i="34"/>
  <c r="AH551" i="34"/>
  <c r="BE551" i="34"/>
  <c r="BK551" i="34"/>
  <c r="A552" i="34"/>
  <c r="H552" i="34"/>
  <c r="I552" i="34"/>
  <c r="J552" i="34"/>
  <c r="K552" i="34"/>
  <c r="L552" i="34"/>
  <c r="AB552" i="34"/>
  <c r="AH552" i="34"/>
  <c r="BE552" i="34"/>
  <c r="BK552" i="34"/>
  <c r="A553" i="34"/>
  <c r="H553" i="34"/>
  <c r="I553" i="34"/>
  <c r="J553" i="34"/>
  <c r="K553" i="34"/>
  <c r="L553" i="34"/>
  <c r="AB553" i="34"/>
  <c r="AH553" i="34"/>
  <c r="BE553" i="34"/>
  <c r="BK553" i="34"/>
  <c r="A554" i="34"/>
  <c r="H554" i="34"/>
  <c r="I554" i="34"/>
  <c r="J554" i="34"/>
  <c r="K554" i="34"/>
  <c r="L554" i="34"/>
  <c r="AB554" i="34"/>
  <c r="AH554" i="34"/>
  <c r="BE554" i="34"/>
  <c r="BK554" i="34"/>
  <c r="A555" i="34"/>
  <c r="H555" i="34"/>
  <c r="I555" i="34"/>
  <c r="J555" i="34"/>
  <c r="K555" i="34"/>
  <c r="L555" i="34"/>
  <c r="AB555" i="34"/>
  <c r="AH555" i="34"/>
  <c r="BE555" i="34"/>
  <c r="BK555" i="34"/>
  <c r="A556" i="34"/>
  <c r="H556" i="34"/>
  <c r="I556" i="34"/>
  <c r="J556" i="34"/>
  <c r="K556" i="34"/>
  <c r="L556" i="34"/>
  <c r="AB556" i="34"/>
  <c r="AH556" i="34"/>
  <c r="BE556" i="34"/>
  <c r="BK556" i="34"/>
  <c r="A557" i="34"/>
  <c r="H557" i="34"/>
  <c r="I557" i="34"/>
  <c r="J557" i="34"/>
  <c r="K557" i="34"/>
  <c r="L557" i="34"/>
  <c r="AB557" i="34"/>
  <c r="AH557" i="34"/>
  <c r="BE557" i="34"/>
  <c r="BK557" i="34"/>
  <c r="A558" i="34"/>
  <c r="H558" i="34"/>
  <c r="I558" i="34"/>
  <c r="J558" i="34"/>
  <c r="K558" i="34"/>
  <c r="L558" i="34"/>
  <c r="AB558" i="34"/>
  <c r="AH558" i="34"/>
  <c r="BE558" i="34"/>
  <c r="BK558" i="34"/>
  <c r="A559" i="34"/>
  <c r="H559" i="34"/>
  <c r="I559" i="34"/>
  <c r="J559" i="34"/>
  <c r="K559" i="34"/>
  <c r="L559" i="34"/>
  <c r="AB559" i="34"/>
  <c r="AH559" i="34"/>
  <c r="BE559" i="34"/>
  <c r="BK559" i="34"/>
  <c r="A560" i="34"/>
  <c r="H560" i="34"/>
  <c r="I560" i="34"/>
  <c r="J560" i="34"/>
  <c r="K560" i="34"/>
  <c r="L560" i="34"/>
  <c r="AB560" i="34"/>
  <c r="AH560" i="34"/>
  <c r="BE560" i="34"/>
  <c r="BK560" i="34"/>
  <c r="A561" i="34"/>
  <c r="H561" i="34"/>
  <c r="I561" i="34"/>
  <c r="J561" i="34"/>
  <c r="K561" i="34"/>
  <c r="L561" i="34"/>
  <c r="AB561" i="34"/>
  <c r="AH561" i="34"/>
  <c r="BE561" i="34"/>
  <c r="BK561" i="34"/>
  <c r="A562" i="34"/>
  <c r="H562" i="34"/>
  <c r="I562" i="34"/>
  <c r="J562" i="34"/>
  <c r="K562" i="34"/>
  <c r="L562" i="34"/>
  <c r="AB562" i="34"/>
  <c r="AH562" i="34"/>
  <c r="BE562" i="34"/>
  <c r="BK562" i="34"/>
  <c r="A563" i="34"/>
  <c r="H563" i="34"/>
  <c r="I563" i="34"/>
  <c r="J563" i="34"/>
  <c r="K563" i="34"/>
  <c r="L563" i="34"/>
  <c r="AB563" i="34"/>
  <c r="AH563" i="34"/>
  <c r="BE563" i="34"/>
  <c r="BK563" i="34"/>
  <c r="A564" i="34"/>
  <c r="H564" i="34"/>
  <c r="I564" i="34"/>
  <c r="J564" i="34"/>
  <c r="K564" i="34"/>
  <c r="L564" i="34"/>
  <c r="AB564" i="34"/>
  <c r="AH564" i="34"/>
  <c r="BE564" i="34"/>
  <c r="BK564" i="34"/>
  <c r="A565" i="34"/>
  <c r="H565" i="34"/>
  <c r="I565" i="34"/>
  <c r="J565" i="34"/>
  <c r="K565" i="34"/>
  <c r="L565" i="34"/>
  <c r="AB565" i="34"/>
  <c r="AH565" i="34"/>
  <c r="BE565" i="34"/>
  <c r="BK565" i="34"/>
  <c r="A566" i="34"/>
  <c r="H566" i="34"/>
  <c r="I566" i="34"/>
  <c r="J566" i="34"/>
  <c r="K566" i="34"/>
  <c r="L566" i="34"/>
  <c r="AB566" i="34"/>
  <c r="AH566" i="34"/>
  <c r="BE566" i="34"/>
  <c r="BK566" i="34"/>
  <c r="A567" i="34"/>
  <c r="H567" i="34"/>
  <c r="I567" i="34"/>
  <c r="J567" i="34"/>
  <c r="K567" i="34"/>
  <c r="L567" i="34"/>
  <c r="AB567" i="34"/>
  <c r="AH567" i="34"/>
  <c r="BE567" i="34"/>
  <c r="BK567" i="34"/>
  <c r="A568" i="34"/>
  <c r="H568" i="34"/>
  <c r="I568" i="34"/>
  <c r="J568" i="34"/>
  <c r="K568" i="34"/>
  <c r="L568" i="34"/>
  <c r="AB568" i="34"/>
  <c r="AH568" i="34"/>
  <c r="BE568" i="34"/>
  <c r="BK568" i="34"/>
  <c r="A569" i="34"/>
  <c r="H569" i="34"/>
  <c r="I569" i="34"/>
  <c r="J569" i="34"/>
  <c r="K569" i="34"/>
  <c r="L569" i="34"/>
  <c r="AB569" i="34"/>
  <c r="AH569" i="34"/>
  <c r="BE569" i="34"/>
  <c r="BK569" i="34"/>
  <c r="A570" i="34"/>
  <c r="H570" i="34"/>
  <c r="I570" i="34"/>
  <c r="J570" i="34"/>
  <c r="K570" i="34"/>
  <c r="L570" i="34"/>
  <c r="AB570" i="34"/>
  <c r="AH570" i="34"/>
  <c r="BE570" i="34"/>
  <c r="BK570" i="34"/>
  <c r="A571" i="34"/>
  <c r="H571" i="34"/>
  <c r="I571" i="34"/>
  <c r="J571" i="34"/>
  <c r="K571" i="34"/>
  <c r="L571" i="34"/>
  <c r="AB571" i="34"/>
  <c r="AH571" i="34"/>
  <c r="BE571" i="34"/>
  <c r="BK571" i="34"/>
  <c r="A572" i="34"/>
  <c r="H572" i="34"/>
  <c r="I572" i="34"/>
  <c r="J572" i="34"/>
  <c r="K572" i="34"/>
  <c r="L572" i="34"/>
  <c r="AB572" i="34"/>
  <c r="AH572" i="34"/>
  <c r="BE572" i="34"/>
  <c r="BK572" i="34"/>
  <c r="A573" i="34"/>
  <c r="H573" i="34"/>
  <c r="I573" i="34"/>
  <c r="J573" i="34"/>
  <c r="K573" i="34"/>
  <c r="L573" i="34"/>
  <c r="AB573" i="34"/>
  <c r="AH573" i="34"/>
  <c r="BE573" i="34"/>
  <c r="BK573" i="34"/>
  <c r="A574" i="34"/>
  <c r="H574" i="34"/>
  <c r="I574" i="34"/>
  <c r="J574" i="34"/>
  <c r="K574" i="34"/>
  <c r="L574" i="34"/>
  <c r="AB574" i="34"/>
  <c r="AH574" i="34"/>
  <c r="BE574" i="34"/>
  <c r="BK574" i="34"/>
  <c r="A575" i="34"/>
  <c r="H575" i="34"/>
  <c r="I575" i="34"/>
  <c r="J575" i="34"/>
  <c r="K575" i="34"/>
  <c r="L575" i="34"/>
  <c r="AB575" i="34"/>
  <c r="AH575" i="34"/>
  <c r="BE575" i="34"/>
  <c r="BK575" i="34"/>
  <c r="A576" i="34"/>
  <c r="H576" i="34"/>
  <c r="I576" i="34"/>
  <c r="J576" i="34"/>
  <c r="K576" i="34"/>
  <c r="L576" i="34"/>
  <c r="AB576" i="34"/>
  <c r="AH576" i="34"/>
  <c r="BE576" i="34"/>
  <c r="BK576" i="34"/>
  <c r="A577" i="34"/>
  <c r="H577" i="34"/>
  <c r="I577" i="34"/>
  <c r="J577" i="34"/>
  <c r="K577" i="34"/>
  <c r="L577" i="34"/>
  <c r="AB577" i="34"/>
  <c r="AH577" i="34"/>
  <c r="BE577" i="34"/>
  <c r="BK577" i="34"/>
  <c r="A578" i="34"/>
  <c r="H578" i="34"/>
  <c r="I578" i="34"/>
  <c r="J578" i="34"/>
  <c r="K578" i="34"/>
  <c r="L578" i="34"/>
  <c r="AB578" i="34"/>
  <c r="AH578" i="34"/>
  <c r="BE578" i="34"/>
  <c r="BK578" i="34"/>
  <c r="A579" i="34"/>
  <c r="H579" i="34"/>
  <c r="I579" i="34"/>
  <c r="J579" i="34"/>
  <c r="K579" i="34"/>
  <c r="L579" i="34"/>
  <c r="AB579" i="34"/>
  <c r="AH579" i="34"/>
  <c r="BE579" i="34"/>
  <c r="BK579" i="34"/>
  <c r="A580" i="34"/>
  <c r="H580" i="34"/>
  <c r="I580" i="34"/>
  <c r="J580" i="34"/>
  <c r="K580" i="34"/>
  <c r="L580" i="34"/>
  <c r="AB580" i="34"/>
  <c r="AH580" i="34"/>
  <c r="BE580" i="34"/>
  <c r="BK580" i="34"/>
  <c r="A581" i="34"/>
  <c r="H581" i="34"/>
  <c r="I581" i="34"/>
  <c r="J581" i="34"/>
  <c r="K581" i="34"/>
  <c r="L581" i="34"/>
  <c r="AB581" i="34"/>
  <c r="AH581" i="34"/>
  <c r="BE581" i="34"/>
  <c r="BK581" i="34"/>
  <c r="A582" i="34"/>
  <c r="H582" i="34"/>
  <c r="I582" i="34"/>
  <c r="J582" i="34"/>
  <c r="K582" i="34"/>
  <c r="L582" i="34"/>
  <c r="AB582" i="34"/>
  <c r="AH582" i="34"/>
  <c r="BE582" i="34"/>
  <c r="BK582" i="34"/>
  <c r="A583" i="34"/>
  <c r="H583" i="34"/>
  <c r="I583" i="34"/>
  <c r="J583" i="34"/>
  <c r="K583" i="34"/>
  <c r="L583" i="34"/>
  <c r="AB583" i="34"/>
  <c r="AH583" i="34"/>
  <c r="BE583" i="34"/>
  <c r="BK583" i="34"/>
  <c r="A584" i="34"/>
  <c r="H584" i="34"/>
  <c r="I584" i="34"/>
  <c r="J584" i="34"/>
  <c r="K584" i="34"/>
  <c r="L584" i="34"/>
  <c r="AB584" i="34"/>
  <c r="AH584" i="34"/>
  <c r="BE584" i="34"/>
  <c r="BK584" i="34"/>
  <c r="A585" i="34"/>
  <c r="H585" i="34"/>
  <c r="I585" i="34"/>
  <c r="J585" i="34"/>
  <c r="K585" i="34"/>
  <c r="L585" i="34"/>
  <c r="AB585" i="34"/>
  <c r="AH585" i="34"/>
  <c r="BE585" i="34"/>
  <c r="BK585" i="34"/>
  <c r="A586" i="34"/>
  <c r="H586" i="34"/>
  <c r="I586" i="34"/>
  <c r="J586" i="34"/>
  <c r="K586" i="34"/>
  <c r="L586" i="34"/>
  <c r="AB586" i="34"/>
  <c r="AH586" i="34"/>
  <c r="BE586" i="34"/>
  <c r="BK586" i="34"/>
  <c r="A587" i="34"/>
  <c r="H587" i="34"/>
  <c r="I587" i="34"/>
  <c r="J587" i="34"/>
  <c r="K587" i="34"/>
  <c r="L587" i="34"/>
  <c r="AB587" i="34"/>
  <c r="AH587" i="34"/>
  <c r="BE587" i="34"/>
  <c r="BK587" i="34"/>
  <c r="A588" i="34"/>
  <c r="H588" i="34"/>
  <c r="I588" i="34"/>
  <c r="J588" i="34"/>
  <c r="K588" i="34"/>
  <c r="L588" i="34"/>
  <c r="AB588" i="34"/>
  <c r="AH588" i="34"/>
  <c r="BE588" i="34"/>
  <c r="BK588" i="34"/>
  <c r="A589" i="34"/>
  <c r="H589" i="34"/>
  <c r="I589" i="34"/>
  <c r="J589" i="34"/>
  <c r="K589" i="34"/>
  <c r="L589" i="34"/>
  <c r="AB589" i="34"/>
  <c r="AH589" i="34"/>
  <c r="BE589" i="34"/>
  <c r="BK589" i="34"/>
  <c r="A590" i="34"/>
  <c r="H590" i="34"/>
  <c r="I590" i="34"/>
  <c r="J590" i="34"/>
  <c r="K590" i="34"/>
  <c r="L590" i="34"/>
  <c r="AB590" i="34"/>
  <c r="AH590" i="34"/>
  <c r="BE590" i="34"/>
  <c r="BK590" i="34"/>
  <c r="A591" i="34"/>
  <c r="H591" i="34"/>
  <c r="I591" i="34"/>
  <c r="J591" i="34"/>
  <c r="K591" i="34"/>
  <c r="L591" i="34"/>
  <c r="AB591" i="34"/>
  <c r="AH591" i="34"/>
  <c r="BE591" i="34"/>
  <c r="BK591" i="34"/>
  <c r="A592" i="34"/>
  <c r="H592" i="34"/>
  <c r="I592" i="34"/>
  <c r="J592" i="34"/>
  <c r="K592" i="34"/>
  <c r="L592" i="34"/>
  <c r="AB592" i="34"/>
  <c r="AH592" i="34"/>
  <c r="BE592" i="34"/>
  <c r="BK592" i="34"/>
  <c r="A593" i="34"/>
  <c r="H593" i="34"/>
  <c r="I593" i="34"/>
  <c r="J593" i="34"/>
  <c r="K593" i="34"/>
  <c r="L593" i="34"/>
  <c r="AB593" i="34"/>
  <c r="AH593" i="34"/>
  <c r="BE593" i="34"/>
  <c r="BK593" i="34"/>
  <c r="A594" i="34"/>
  <c r="H594" i="34"/>
  <c r="I594" i="34"/>
  <c r="J594" i="34"/>
  <c r="K594" i="34"/>
  <c r="L594" i="34"/>
  <c r="AB594" i="34"/>
  <c r="AH594" i="34"/>
  <c r="BE594" i="34"/>
  <c r="BK594" i="34"/>
  <c r="A595" i="34"/>
  <c r="H595" i="34"/>
  <c r="I595" i="34"/>
  <c r="J595" i="34"/>
  <c r="K595" i="34"/>
  <c r="L595" i="34"/>
  <c r="AB595" i="34"/>
  <c r="AH595" i="34"/>
  <c r="BE595" i="34"/>
  <c r="BK595" i="34"/>
  <c r="A596" i="34"/>
  <c r="H596" i="34"/>
  <c r="I596" i="34"/>
  <c r="J596" i="34"/>
  <c r="K596" i="34"/>
  <c r="L596" i="34"/>
  <c r="AB596" i="34"/>
  <c r="AH596" i="34"/>
  <c r="BE596" i="34"/>
  <c r="BK596" i="34"/>
  <c r="A597" i="34"/>
  <c r="H597" i="34"/>
  <c r="I597" i="34"/>
  <c r="J597" i="34"/>
  <c r="K597" i="34"/>
  <c r="L597" i="34"/>
  <c r="AB597" i="34"/>
  <c r="AH597" i="34"/>
  <c r="BE597" i="34"/>
  <c r="BK597" i="34"/>
  <c r="A598" i="34"/>
  <c r="H598" i="34"/>
  <c r="I598" i="34"/>
  <c r="J598" i="34"/>
  <c r="K598" i="34"/>
  <c r="L598" i="34"/>
  <c r="AB598" i="34"/>
  <c r="AH598" i="34"/>
  <c r="BE598" i="34"/>
  <c r="BK598" i="34"/>
  <c r="A599" i="34"/>
  <c r="H599" i="34"/>
  <c r="I599" i="34"/>
  <c r="J599" i="34"/>
  <c r="K599" i="34"/>
  <c r="L599" i="34"/>
  <c r="AB599" i="34"/>
  <c r="AH599" i="34"/>
  <c r="BE599" i="34"/>
  <c r="BK599" i="34"/>
  <c r="A600" i="34"/>
  <c r="H600" i="34"/>
  <c r="I600" i="34"/>
  <c r="J600" i="34"/>
  <c r="K600" i="34"/>
  <c r="L600" i="34"/>
  <c r="AB600" i="34"/>
  <c r="AH600" i="34"/>
  <c r="BE600" i="34"/>
  <c r="BK600" i="34"/>
  <c r="A601" i="34"/>
  <c r="H601" i="34"/>
  <c r="I601" i="34"/>
  <c r="J601" i="34"/>
  <c r="K601" i="34"/>
  <c r="L601" i="34"/>
  <c r="AB601" i="34"/>
  <c r="AH601" i="34"/>
  <c r="BE601" i="34"/>
  <c r="BK601" i="34"/>
  <c r="A602" i="34"/>
  <c r="H602" i="34"/>
  <c r="I602" i="34"/>
  <c r="J602" i="34"/>
  <c r="K602" i="34"/>
  <c r="L602" i="34"/>
  <c r="AB602" i="34"/>
  <c r="AH602" i="34"/>
  <c r="BE602" i="34"/>
  <c r="BK602" i="34"/>
  <c r="A603" i="34"/>
  <c r="H603" i="34"/>
  <c r="I603" i="34"/>
  <c r="J603" i="34"/>
  <c r="K603" i="34"/>
  <c r="L603" i="34"/>
  <c r="AB603" i="34"/>
  <c r="AH603" i="34"/>
  <c r="BE603" i="34"/>
  <c r="BK603" i="34"/>
  <c r="A604" i="34"/>
  <c r="H604" i="34"/>
  <c r="I604" i="34"/>
  <c r="J604" i="34"/>
  <c r="K604" i="34"/>
  <c r="L604" i="34"/>
  <c r="AB604" i="34"/>
  <c r="AH604" i="34"/>
  <c r="BE604" i="34"/>
  <c r="BK604" i="34"/>
  <c r="A605" i="34"/>
  <c r="H605" i="34"/>
  <c r="I605" i="34"/>
  <c r="J605" i="34"/>
  <c r="K605" i="34"/>
  <c r="L605" i="34"/>
  <c r="AB605" i="34"/>
  <c r="AH605" i="34"/>
  <c r="BE605" i="34"/>
  <c r="BK605" i="34"/>
  <c r="A606" i="34"/>
  <c r="H606" i="34"/>
  <c r="I606" i="34"/>
  <c r="J606" i="34"/>
  <c r="K606" i="34"/>
  <c r="L606" i="34"/>
  <c r="AB606" i="34"/>
  <c r="AH606" i="34"/>
  <c r="BE606" i="34"/>
  <c r="BK606" i="34"/>
  <c r="A607" i="34"/>
  <c r="H607" i="34"/>
  <c r="I607" i="34"/>
  <c r="J607" i="34"/>
  <c r="K607" i="34"/>
  <c r="L607" i="34"/>
  <c r="AB607" i="34"/>
  <c r="AH607" i="34"/>
  <c r="BE607" i="34"/>
  <c r="BK607" i="34"/>
  <c r="A608" i="34"/>
  <c r="H608" i="34"/>
  <c r="I608" i="34"/>
  <c r="J608" i="34"/>
  <c r="K608" i="34"/>
  <c r="L608" i="34"/>
  <c r="AB608" i="34"/>
  <c r="AH608" i="34"/>
  <c r="BE608" i="34"/>
  <c r="BK608" i="34"/>
  <c r="A609" i="34"/>
  <c r="H609" i="34"/>
  <c r="I609" i="34"/>
  <c r="J609" i="34"/>
  <c r="K609" i="34"/>
  <c r="L609" i="34"/>
  <c r="AB609" i="34"/>
  <c r="AH609" i="34"/>
  <c r="BE609" i="34"/>
  <c r="BK609" i="34"/>
  <c r="A610" i="34"/>
  <c r="H610" i="34"/>
  <c r="I610" i="34"/>
  <c r="J610" i="34"/>
  <c r="K610" i="34"/>
  <c r="L610" i="34"/>
  <c r="AB610" i="34"/>
  <c r="AH610" i="34"/>
  <c r="BE610" i="34"/>
  <c r="BK610" i="34"/>
  <c r="A611" i="34"/>
  <c r="H611" i="34"/>
  <c r="I611" i="34"/>
  <c r="J611" i="34"/>
  <c r="K611" i="34"/>
  <c r="L611" i="34"/>
  <c r="AB611" i="34"/>
  <c r="AH611" i="34"/>
  <c r="BE611" i="34"/>
  <c r="BK611" i="34"/>
  <c r="A612" i="34"/>
  <c r="H612" i="34"/>
  <c r="I612" i="34"/>
  <c r="J612" i="34"/>
  <c r="K612" i="34"/>
  <c r="L612" i="34"/>
  <c r="AB612" i="34"/>
  <c r="AH612" i="34"/>
  <c r="BE612" i="34"/>
  <c r="BK612" i="34"/>
  <c r="A613" i="34"/>
  <c r="H613" i="34"/>
  <c r="I613" i="34"/>
  <c r="J613" i="34"/>
  <c r="K613" i="34"/>
  <c r="L613" i="34"/>
  <c r="AB613" i="34"/>
  <c r="AH613" i="34"/>
  <c r="BE613" i="34"/>
  <c r="BK613" i="34"/>
  <c r="A614" i="34"/>
  <c r="H614" i="34"/>
  <c r="I614" i="34"/>
  <c r="J614" i="34"/>
  <c r="K614" i="34"/>
  <c r="L614" i="34"/>
  <c r="AB614" i="34"/>
  <c r="AH614" i="34"/>
  <c r="BE614" i="34"/>
  <c r="BK614" i="34"/>
  <c r="A615" i="34"/>
  <c r="H615" i="34"/>
  <c r="I615" i="34"/>
  <c r="J615" i="34"/>
  <c r="K615" i="34"/>
  <c r="L615" i="34"/>
  <c r="AB615" i="34"/>
  <c r="AH615" i="34"/>
  <c r="BE615" i="34"/>
  <c r="BK615" i="34"/>
  <c r="A616" i="34"/>
  <c r="H616" i="34"/>
  <c r="I616" i="34"/>
  <c r="J616" i="34"/>
  <c r="K616" i="34"/>
  <c r="L616" i="34"/>
  <c r="AB616" i="34"/>
  <c r="AH616" i="34"/>
  <c r="BE616" i="34"/>
  <c r="BK616" i="34"/>
  <c r="A617" i="34"/>
  <c r="H617" i="34"/>
  <c r="I617" i="34"/>
  <c r="J617" i="34"/>
  <c r="K617" i="34"/>
  <c r="L617" i="34"/>
  <c r="AB617" i="34"/>
  <c r="AH617" i="34"/>
  <c r="BE617" i="34"/>
  <c r="BK617" i="34"/>
  <c r="A618" i="34"/>
  <c r="H618" i="34"/>
  <c r="I618" i="34"/>
  <c r="J618" i="34"/>
  <c r="K618" i="34"/>
  <c r="L618" i="34"/>
  <c r="AB618" i="34"/>
  <c r="AH618" i="34"/>
  <c r="BE618" i="34"/>
  <c r="BK618" i="34"/>
  <c r="A619" i="34"/>
  <c r="H619" i="34"/>
  <c r="I619" i="34"/>
  <c r="J619" i="34"/>
  <c r="K619" i="34"/>
  <c r="L619" i="34"/>
  <c r="AB619" i="34"/>
  <c r="AH619" i="34"/>
  <c r="BE619" i="34"/>
  <c r="BK619" i="34"/>
  <c r="A620" i="34"/>
  <c r="H620" i="34"/>
  <c r="I620" i="34"/>
  <c r="J620" i="34"/>
  <c r="K620" i="34"/>
  <c r="L620" i="34"/>
  <c r="AB620" i="34"/>
  <c r="AH620" i="34"/>
  <c r="BE620" i="34"/>
  <c r="BK620" i="34"/>
  <c r="A621" i="34"/>
  <c r="H621" i="34"/>
  <c r="I621" i="34"/>
  <c r="J621" i="34"/>
  <c r="K621" i="34"/>
  <c r="L621" i="34"/>
  <c r="AB621" i="34"/>
  <c r="AH621" i="34"/>
  <c r="BE621" i="34"/>
  <c r="BK621" i="34"/>
  <c r="A622" i="34"/>
  <c r="H622" i="34"/>
  <c r="I622" i="34"/>
  <c r="J622" i="34"/>
  <c r="K622" i="34"/>
  <c r="L622" i="34"/>
  <c r="AB622" i="34"/>
  <c r="AH622" i="34"/>
  <c r="BE622" i="34"/>
  <c r="BK622" i="34"/>
  <c r="A623" i="34"/>
  <c r="H623" i="34"/>
  <c r="I623" i="34"/>
  <c r="J623" i="34"/>
  <c r="K623" i="34"/>
  <c r="L623" i="34"/>
  <c r="AB623" i="34"/>
  <c r="AH623" i="34"/>
  <c r="BE623" i="34"/>
  <c r="BK623" i="34"/>
  <c r="A624" i="34"/>
  <c r="H624" i="34"/>
  <c r="I624" i="34"/>
  <c r="J624" i="34"/>
  <c r="K624" i="34"/>
  <c r="L624" i="34"/>
  <c r="AB624" i="34"/>
  <c r="AH624" i="34"/>
  <c r="BE624" i="34"/>
  <c r="BK624" i="34"/>
  <c r="A625" i="34"/>
  <c r="H625" i="34"/>
  <c r="I625" i="34"/>
  <c r="J625" i="34"/>
  <c r="K625" i="34"/>
  <c r="L625" i="34"/>
  <c r="AB625" i="34"/>
  <c r="AH625" i="34"/>
  <c r="BE625" i="34"/>
  <c r="BK625" i="34"/>
  <c r="A626" i="34"/>
  <c r="H626" i="34"/>
  <c r="I626" i="34"/>
  <c r="J626" i="34"/>
  <c r="K626" i="34"/>
  <c r="L626" i="34"/>
  <c r="AB626" i="34"/>
  <c r="AH626" i="34"/>
  <c r="BE626" i="34"/>
  <c r="BK626" i="34"/>
  <c r="A627" i="34"/>
  <c r="H627" i="34"/>
  <c r="I627" i="34"/>
  <c r="J627" i="34"/>
  <c r="K627" i="34"/>
  <c r="L627" i="34"/>
  <c r="AB627" i="34"/>
  <c r="AH627" i="34"/>
  <c r="BE627" i="34"/>
  <c r="BK627" i="34"/>
  <c r="A628" i="34"/>
  <c r="H628" i="34"/>
  <c r="I628" i="34"/>
  <c r="J628" i="34"/>
  <c r="K628" i="34"/>
  <c r="L628" i="34"/>
  <c r="AB628" i="34"/>
  <c r="AH628" i="34"/>
  <c r="BE628" i="34"/>
  <c r="BK628" i="34"/>
  <c r="A629" i="34"/>
  <c r="H629" i="34"/>
  <c r="I629" i="34"/>
  <c r="J629" i="34"/>
  <c r="K629" i="34"/>
  <c r="L629" i="34"/>
  <c r="AB629" i="34"/>
  <c r="AH629" i="34"/>
  <c r="BE629" i="34"/>
  <c r="BK629" i="34"/>
  <c r="A630" i="34"/>
  <c r="H630" i="34"/>
  <c r="I630" i="34"/>
  <c r="J630" i="34"/>
  <c r="K630" i="34"/>
  <c r="L630" i="34"/>
  <c r="AB630" i="34"/>
  <c r="AH630" i="34"/>
  <c r="BE630" i="34"/>
  <c r="BK630" i="34"/>
  <c r="A631" i="34"/>
  <c r="H631" i="34"/>
  <c r="I631" i="34"/>
  <c r="J631" i="34"/>
  <c r="K631" i="34"/>
  <c r="L631" i="34"/>
  <c r="AB631" i="34"/>
  <c r="AH631" i="34"/>
  <c r="BE631" i="34"/>
  <c r="BK631" i="34"/>
  <c r="A632" i="34"/>
  <c r="H632" i="34"/>
  <c r="I632" i="34"/>
  <c r="J632" i="34"/>
  <c r="K632" i="34"/>
  <c r="L632" i="34"/>
  <c r="AB632" i="34"/>
  <c r="AH632" i="34"/>
  <c r="BE632" i="34"/>
  <c r="BK632" i="34"/>
  <c r="A633" i="34"/>
  <c r="H633" i="34"/>
  <c r="I633" i="34"/>
  <c r="J633" i="34"/>
  <c r="K633" i="34"/>
  <c r="L633" i="34"/>
  <c r="AB633" i="34"/>
  <c r="AH633" i="34"/>
  <c r="BE633" i="34"/>
  <c r="BK633" i="34"/>
  <c r="A634" i="34"/>
  <c r="H634" i="34"/>
  <c r="I634" i="34"/>
  <c r="J634" i="34"/>
  <c r="K634" i="34"/>
  <c r="L634" i="34"/>
  <c r="AB634" i="34"/>
  <c r="AH634" i="34"/>
  <c r="BE634" i="34"/>
  <c r="BK634" i="34"/>
  <c r="A635" i="34"/>
  <c r="H635" i="34"/>
  <c r="I635" i="34"/>
  <c r="J635" i="34"/>
  <c r="K635" i="34"/>
  <c r="L635" i="34"/>
  <c r="AB635" i="34"/>
  <c r="AH635" i="34"/>
  <c r="BE635" i="34"/>
  <c r="BK635" i="34"/>
  <c r="A636" i="34"/>
  <c r="H636" i="34"/>
  <c r="I636" i="34"/>
  <c r="J636" i="34"/>
  <c r="K636" i="34"/>
  <c r="L636" i="34"/>
  <c r="AB636" i="34"/>
  <c r="AH636" i="34"/>
  <c r="BE636" i="34"/>
  <c r="BK636" i="34"/>
  <c r="A637" i="34"/>
  <c r="H637" i="34"/>
  <c r="I637" i="34"/>
  <c r="J637" i="34"/>
  <c r="K637" i="34"/>
  <c r="L637" i="34"/>
  <c r="AB637" i="34"/>
  <c r="AH637" i="34"/>
  <c r="BE637" i="34"/>
  <c r="BK637" i="34"/>
  <c r="A638" i="34"/>
  <c r="H638" i="34"/>
  <c r="I638" i="34"/>
  <c r="J638" i="34"/>
  <c r="K638" i="34"/>
  <c r="L638" i="34"/>
  <c r="AB638" i="34"/>
  <c r="AH638" i="34"/>
  <c r="BE638" i="34"/>
  <c r="BK638" i="34"/>
  <c r="A639" i="34"/>
  <c r="H639" i="34"/>
  <c r="I639" i="34"/>
  <c r="J639" i="34"/>
  <c r="K639" i="34"/>
  <c r="L639" i="34"/>
  <c r="AB639" i="34"/>
  <c r="AH639" i="34"/>
  <c r="BE639" i="34"/>
  <c r="BK639" i="34"/>
  <c r="A640" i="34"/>
  <c r="H640" i="34"/>
  <c r="I640" i="34"/>
  <c r="J640" i="34"/>
  <c r="K640" i="34"/>
  <c r="L640" i="34"/>
  <c r="AB640" i="34"/>
  <c r="AH640" i="34"/>
  <c r="BE640" i="34"/>
  <c r="BK640" i="34"/>
  <c r="A641" i="34"/>
  <c r="H641" i="34"/>
  <c r="I641" i="34"/>
  <c r="J641" i="34"/>
  <c r="K641" i="34"/>
  <c r="L641" i="34"/>
  <c r="AB641" i="34"/>
  <c r="AH641" i="34"/>
  <c r="BE641" i="34"/>
  <c r="BK641" i="34"/>
  <c r="A642" i="34"/>
  <c r="H642" i="34"/>
  <c r="I642" i="34"/>
  <c r="J642" i="34"/>
  <c r="K642" i="34"/>
  <c r="L642" i="34"/>
  <c r="AB642" i="34"/>
  <c r="AH642" i="34"/>
  <c r="BE642" i="34"/>
  <c r="BK642" i="34"/>
  <c r="A643" i="34"/>
  <c r="H643" i="34"/>
  <c r="I643" i="34"/>
  <c r="J643" i="34"/>
  <c r="K643" i="34"/>
  <c r="L643" i="34"/>
  <c r="AB643" i="34"/>
  <c r="AH643" i="34"/>
  <c r="BE643" i="34"/>
  <c r="BK643" i="34"/>
  <c r="A644" i="34"/>
  <c r="H644" i="34"/>
  <c r="I644" i="34"/>
  <c r="J644" i="34"/>
  <c r="K644" i="34"/>
  <c r="L644" i="34"/>
  <c r="AB644" i="34"/>
  <c r="AH644" i="34"/>
  <c r="BE644" i="34"/>
  <c r="BK644" i="34"/>
  <c r="A645" i="34"/>
  <c r="H645" i="34"/>
  <c r="I645" i="34"/>
  <c r="J645" i="34"/>
  <c r="K645" i="34"/>
  <c r="L645" i="34"/>
  <c r="AB645" i="34"/>
  <c r="AH645" i="34"/>
  <c r="BE645" i="34"/>
  <c r="BK645" i="34"/>
  <c r="A646" i="34"/>
  <c r="H646" i="34"/>
  <c r="I646" i="34"/>
  <c r="J646" i="34"/>
  <c r="K646" i="34"/>
  <c r="L646" i="34"/>
  <c r="AB646" i="34"/>
  <c r="AH646" i="34"/>
  <c r="BE646" i="34"/>
  <c r="BK646" i="34"/>
  <c r="A647" i="34"/>
  <c r="H647" i="34"/>
  <c r="I647" i="34"/>
  <c r="J647" i="34"/>
  <c r="K647" i="34"/>
  <c r="L647" i="34"/>
  <c r="AB647" i="34"/>
  <c r="AH647" i="34"/>
  <c r="BE647" i="34"/>
  <c r="BK647" i="34"/>
  <c r="A648" i="34"/>
  <c r="H648" i="34"/>
  <c r="I648" i="34"/>
  <c r="J648" i="34"/>
  <c r="K648" i="34"/>
  <c r="L648" i="34"/>
  <c r="AB648" i="34"/>
  <c r="AH648" i="34"/>
  <c r="BE648" i="34"/>
  <c r="BK648" i="34"/>
  <c r="BC13" i="29"/>
  <c r="BC14" i="29"/>
  <c r="BC15" i="29"/>
  <c r="BC16" i="29"/>
  <c r="BC17" i="29"/>
  <c r="BC18" i="29"/>
  <c r="BC19" i="29"/>
  <c r="BC20" i="29"/>
  <c r="BC21" i="29"/>
  <c r="BC22" i="29"/>
  <c r="BC23" i="29"/>
  <c r="BC24" i="29"/>
  <c r="BC25" i="29"/>
  <c r="BC26" i="29"/>
  <c r="BC27" i="29"/>
  <c r="BC28" i="29"/>
  <c r="BC29" i="29"/>
  <c r="BC12" i="29"/>
  <c r="DT1" i="43" l="1"/>
  <c r="B7" i="44"/>
  <c r="C7" i="44" s="1"/>
  <c r="D7" i="44" s="1"/>
  <c r="E7" i="44" s="1"/>
  <c r="F7" i="44" s="1"/>
  <c r="G7" i="44" s="1"/>
  <c r="H7" i="44" s="1"/>
  <c r="I7" i="44" s="1"/>
  <c r="J7" i="44" s="1"/>
  <c r="K7" i="44" s="1"/>
  <c r="L7" i="44" s="1"/>
  <c r="M7" i="44" s="1"/>
  <c r="N7" i="44" s="1"/>
  <c r="O7" i="44" s="1"/>
  <c r="P7" i="44" s="1"/>
  <c r="Q7" i="44" s="1"/>
  <c r="R7" i="44" s="1"/>
  <c r="S7" i="44" s="1"/>
  <c r="T7" i="44" s="1"/>
  <c r="U7" i="44" s="1"/>
  <c r="V7" i="44" s="1"/>
  <c r="W7" i="44" s="1"/>
  <c r="X7" i="44" s="1"/>
  <c r="Y7" i="44" s="1"/>
  <c r="Z7" i="44" s="1"/>
  <c r="AA7" i="44" s="1"/>
  <c r="AB7" i="44" s="1"/>
  <c r="AC7" i="44" s="1"/>
  <c r="AD7" i="44" s="1"/>
  <c r="AE7" i="44" s="1"/>
  <c r="AF7" i="44" s="1"/>
  <c r="AG7" i="44" s="1"/>
  <c r="AH7" i="44" s="1"/>
  <c r="AI7" i="44" s="1"/>
  <c r="AJ7" i="44" s="1"/>
  <c r="AK7" i="44" s="1"/>
  <c r="AL7" i="44" s="1"/>
  <c r="AM7" i="44" s="1"/>
  <c r="AN7" i="44" s="1"/>
  <c r="AO7" i="44" s="1"/>
  <c r="AP7" i="44" s="1"/>
  <c r="AQ7" i="44" s="1"/>
  <c r="AR7" i="44" s="1"/>
  <c r="AS7" i="44" s="1"/>
  <c r="AT7" i="44" s="1"/>
  <c r="AU7" i="44" s="1"/>
  <c r="AV7" i="44" s="1"/>
  <c r="AW7" i="44" s="1"/>
  <c r="AX7" i="44" s="1"/>
  <c r="AY7" i="44" s="1"/>
  <c r="AZ7" i="44" s="1"/>
  <c r="BA7" i="44" s="1"/>
  <c r="BB7" i="44" s="1"/>
  <c r="BC7" i="44" s="1"/>
  <c r="BD7" i="44" s="1"/>
  <c r="BE7" i="44" s="1"/>
  <c r="BF7" i="44" s="1"/>
  <c r="BG7" i="44" s="1"/>
  <c r="BH7" i="44" s="1"/>
  <c r="BI7" i="44" s="1"/>
  <c r="BJ7" i="44" s="1"/>
  <c r="BK7" i="44" s="1"/>
  <c r="BL7" i="44" s="1"/>
  <c r="BM7" i="44" s="1"/>
  <c r="BN7" i="44" s="1"/>
  <c r="BO7" i="44" s="1"/>
  <c r="BP7" i="44" s="1"/>
  <c r="BQ7" i="44" s="1"/>
  <c r="BR7" i="44" s="1"/>
  <c r="BS7" i="44" s="1"/>
  <c r="BT7" i="44" s="1"/>
  <c r="BU7" i="44" s="1"/>
  <c r="BV7" i="44" s="1"/>
  <c r="BW7" i="44" s="1"/>
  <c r="BX7" i="44" s="1"/>
  <c r="BY7" i="44" s="1"/>
  <c r="BZ7" i="44" s="1"/>
  <c r="CA7" i="44" s="1"/>
  <c r="CB7" i="44" s="1"/>
  <c r="CR13" i="31" l="1"/>
  <c r="CR14" i="31"/>
  <c r="CR15" i="31"/>
  <c r="CR16" i="31"/>
  <c r="CR17" i="31"/>
  <c r="CR18" i="31"/>
  <c r="CR19" i="31"/>
  <c r="CR20" i="31"/>
  <c r="CR21" i="31"/>
  <c r="CR22" i="31"/>
  <c r="CR23" i="31"/>
  <c r="CR24" i="31"/>
  <c r="CR25" i="31"/>
  <c r="CR26" i="31"/>
  <c r="CR27" i="31"/>
  <c r="CR28" i="31"/>
  <c r="CR29" i="31"/>
  <c r="CR12" i="31"/>
  <c r="EC13" i="31" l="1"/>
  <c r="EH13" i="31"/>
  <c r="EK13" i="31"/>
  <c r="EC14" i="31"/>
  <c r="EH14" i="31"/>
  <c r="EK14" i="31"/>
  <c r="EC15" i="31"/>
  <c r="EH15" i="31"/>
  <c r="EK15" i="31"/>
  <c r="EC16" i="31"/>
  <c r="EH16" i="31"/>
  <c r="EK16" i="31"/>
  <c r="EC17" i="31"/>
  <c r="EH17" i="31"/>
  <c r="EK17" i="31"/>
  <c r="EC18" i="31"/>
  <c r="EH18" i="31"/>
  <c r="EK18" i="31"/>
  <c r="EC19" i="31"/>
  <c r="EH19" i="31"/>
  <c r="EK19" i="31"/>
  <c r="EC20" i="31"/>
  <c r="EH20" i="31"/>
  <c r="EK20" i="31"/>
  <c r="EC21" i="31"/>
  <c r="EH21" i="31"/>
  <c r="EK21" i="31"/>
  <c r="EC22" i="31"/>
  <c r="EH22" i="31"/>
  <c r="EK22" i="31"/>
  <c r="EC23" i="31"/>
  <c r="EH23" i="31"/>
  <c r="EK23" i="31"/>
  <c r="EC24" i="31"/>
  <c r="EH24" i="31"/>
  <c r="EK24" i="31"/>
  <c r="EC25" i="31"/>
  <c r="EH25" i="31"/>
  <c r="EK25" i="31"/>
  <c r="EC26" i="31"/>
  <c r="EH26" i="31"/>
  <c r="EK26" i="31"/>
  <c r="EC27" i="31"/>
  <c r="EH27" i="31"/>
  <c r="EK27" i="31"/>
  <c r="EC28" i="31"/>
  <c r="EH28" i="31"/>
  <c r="EK28" i="31"/>
  <c r="EC29" i="31"/>
  <c r="EH29" i="31"/>
  <c r="EK29" i="31"/>
  <c r="EK12" i="31"/>
  <c r="EH12" i="31"/>
  <c r="EC12" i="31"/>
  <c r="AO15" i="48"/>
  <c r="AP15" i="48"/>
  <c r="AU15" i="48"/>
  <c r="AO16" i="48"/>
  <c r="AP16" i="48"/>
  <c r="AU16" i="48"/>
  <c r="AO17" i="48"/>
  <c r="AP17" i="48"/>
  <c r="AU17" i="48"/>
  <c r="AO18" i="48"/>
  <c r="AP18" i="48"/>
  <c r="AU18" i="48"/>
  <c r="AO19" i="48"/>
  <c r="AP19" i="48"/>
  <c r="AU19" i="48"/>
  <c r="AO20" i="48"/>
  <c r="AP20" i="48"/>
  <c r="AU20" i="48"/>
  <c r="AO21" i="48"/>
  <c r="AP21" i="48"/>
  <c r="AU21" i="48"/>
  <c r="AO22" i="48"/>
  <c r="AP22" i="48"/>
  <c r="AU22" i="48"/>
  <c r="AO23" i="48"/>
  <c r="AP23" i="48"/>
  <c r="AU23" i="48"/>
  <c r="AO24" i="48"/>
  <c r="AP24" i="48"/>
  <c r="AU24" i="48"/>
  <c r="AO25" i="48"/>
  <c r="AP25" i="48"/>
  <c r="AU25" i="48"/>
  <c r="AO26" i="48"/>
  <c r="AP26" i="48"/>
  <c r="AU26" i="48"/>
  <c r="AO27" i="48"/>
  <c r="AP27" i="48"/>
  <c r="AU27" i="48"/>
  <c r="AO28" i="48"/>
  <c r="AP28" i="48"/>
  <c r="AU28" i="48"/>
  <c r="AO29" i="48"/>
  <c r="AP29" i="48"/>
  <c r="AU29" i="48"/>
  <c r="AO30" i="48"/>
  <c r="AP30" i="48"/>
  <c r="AU30" i="48"/>
  <c r="AO31" i="48"/>
  <c r="AP31" i="48"/>
  <c r="AU31" i="48"/>
  <c r="AO32" i="48"/>
  <c r="AP32" i="48"/>
  <c r="AU32" i="48"/>
  <c r="AO33" i="48"/>
  <c r="AP33" i="48"/>
  <c r="AU33" i="48"/>
  <c r="AO34" i="48"/>
  <c r="AP34" i="48"/>
  <c r="AU34" i="48"/>
  <c r="AO35" i="48"/>
  <c r="AP35" i="48"/>
  <c r="AU35" i="48"/>
  <c r="AO36" i="48"/>
  <c r="AP36" i="48"/>
  <c r="AU36" i="48"/>
  <c r="AO37" i="48"/>
  <c r="AP37" i="48"/>
  <c r="AU37" i="48"/>
  <c r="AO38" i="48"/>
  <c r="AP38" i="48"/>
  <c r="AU38" i="48"/>
  <c r="AO39" i="48"/>
  <c r="AP39" i="48"/>
  <c r="AU39" i="48"/>
  <c r="AO40" i="48"/>
  <c r="AP40" i="48"/>
  <c r="AU40" i="48"/>
  <c r="AO41" i="48"/>
  <c r="AP41" i="48"/>
  <c r="AU41" i="48"/>
  <c r="AO42" i="48"/>
  <c r="AP42" i="48"/>
  <c r="AU42" i="48"/>
  <c r="AO43" i="48"/>
  <c r="AP43" i="48"/>
  <c r="AU43" i="48"/>
  <c r="AO44" i="48"/>
  <c r="AP44" i="48"/>
  <c r="AU44" i="48"/>
  <c r="AO45" i="48"/>
  <c r="AP45" i="48"/>
  <c r="AU45" i="48"/>
  <c r="AO46" i="48"/>
  <c r="AP46" i="48"/>
  <c r="AU46" i="48"/>
  <c r="AO47" i="48"/>
  <c r="AP47" i="48"/>
  <c r="AU47" i="48"/>
  <c r="AO48" i="48"/>
  <c r="AP48" i="48"/>
  <c r="AU48" i="48"/>
  <c r="AO49" i="48"/>
  <c r="AP49" i="48"/>
  <c r="AU49" i="48"/>
  <c r="AO50" i="48"/>
  <c r="AP50" i="48"/>
  <c r="AU50" i="48"/>
  <c r="AO51" i="48"/>
  <c r="AP51" i="48"/>
  <c r="AU51" i="48"/>
  <c r="AO52" i="48"/>
  <c r="AP52" i="48"/>
  <c r="AU52" i="48"/>
  <c r="AO53" i="48"/>
  <c r="AP53" i="48"/>
  <c r="AU53" i="48"/>
  <c r="AO54" i="48"/>
  <c r="AP54" i="48"/>
  <c r="AU54" i="48"/>
  <c r="AO55" i="48"/>
  <c r="AP55" i="48"/>
  <c r="AU55" i="48"/>
  <c r="AO56" i="48"/>
  <c r="AP56" i="48"/>
  <c r="AU56" i="48"/>
  <c r="AO57" i="48"/>
  <c r="AP57" i="48"/>
  <c r="AU57" i="48"/>
  <c r="AO58" i="48"/>
  <c r="AP58" i="48"/>
  <c r="AU58" i="48"/>
  <c r="AO59" i="48"/>
  <c r="AP59" i="48"/>
  <c r="AU59" i="48"/>
  <c r="AO60" i="48"/>
  <c r="AP60" i="48"/>
  <c r="AU60" i="48"/>
  <c r="AO61" i="48"/>
  <c r="AP61" i="48"/>
  <c r="AU61" i="48"/>
  <c r="AO62" i="48"/>
  <c r="AP62" i="48"/>
  <c r="AU62" i="48"/>
  <c r="AO63" i="48"/>
  <c r="AP63" i="48"/>
  <c r="AU63" i="48"/>
  <c r="AO64" i="48"/>
  <c r="AP64" i="48"/>
  <c r="AU64" i="48"/>
  <c r="AO65" i="48"/>
  <c r="AP65" i="48"/>
  <c r="AU65" i="48"/>
  <c r="AO66" i="48"/>
  <c r="AP66" i="48"/>
  <c r="AU66" i="48"/>
  <c r="AO67" i="48"/>
  <c r="AP67" i="48"/>
  <c r="AU67" i="48"/>
  <c r="AO68" i="48"/>
  <c r="AP68" i="48"/>
  <c r="AU68" i="48"/>
  <c r="AO69" i="48"/>
  <c r="AP69" i="48"/>
  <c r="AU69" i="48"/>
  <c r="AO70" i="48"/>
  <c r="AP70" i="48"/>
  <c r="AU70" i="48"/>
  <c r="AO71" i="48"/>
  <c r="AP71" i="48"/>
  <c r="AU71" i="48"/>
  <c r="AO72" i="48"/>
  <c r="AP72" i="48"/>
  <c r="AU72" i="48"/>
  <c r="AO73" i="48"/>
  <c r="AP73" i="48"/>
  <c r="AU73" i="48"/>
  <c r="AO74" i="48"/>
  <c r="AP74" i="48"/>
  <c r="AU74" i="48"/>
  <c r="AO75" i="48"/>
  <c r="AP75" i="48"/>
  <c r="AU75" i="48"/>
  <c r="AO76" i="48"/>
  <c r="AP76" i="48"/>
  <c r="AU76" i="48"/>
  <c r="AO77" i="48"/>
  <c r="AP77" i="48"/>
  <c r="AU77" i="48"/>
  <c r="AO78" i="48"/>
  <c r="AP78" i="48"/>
  <c r="AU78" i="48"/>
  <c r="AO79" i="48"/>
  <c r="AP79" i="48"/>
  <c r="AU79" i="48"/>
  <c r="AO80" i="48"/>
  <c r="AP80" i="48"/>
  <c r="AU80" i="48"/>
  <c r="AO81" i="48"/>
  <c r="AP81" i="48"/>
  <c r="AU81" i="48"/>
  <c r="AO82" i="48"/>
  <c r="AP82" i="48"/>
  <c r="AU82" i="48"/>
  <c r="AO83" i="48"/>
  <c r="AP83" i="48"/>
  <c r="AU83" i="48"/>
  <c r="AO84" i="48"/>
  <c r="AP84" i="48"/>
  <c r="AU84" i="48"/>
  <c r="AO85" i="48"/>
  <c r="AP85" i="48"/>
  <c r="AU85" i="48"/>
  <c r="AO86" i="48"/>
  <c r="AP86" i="48"/>
  <c r="AU86" i="48"/>
  <c r="AO87" i="48"/>
  <c r="AP87" i="48"/>
  <c r="AU87" i="48"/>
  <c r="AO88" i="48"/>
  <c r="AP88" i="48"/>
  <c r="AU88" i="48"/>
  <c r="AO89" i="48"/>
  <c r="AP89" i="48"/>
  <c r="AU89" i="48"/>
  <c r="AO90" i="48"/>
  <c r="AP90" i="48"/>
  <c r="AU90" i="48"/>
  <c r="AO91" i="48"/>
  <c r="AP91" i="48"/>
  <c r="AU91" i="48"/>
  <c r="AO92" i="48"/>
  <c r="AP92" i="48"/>
  <c r="AU92" i="48"/>
  <c r="AO93" i="48"/>
  <c r="AP93" i="48"/>
  <c r="AU93" i="48"/>
  <c r="AO94" i="48"/>
  <c r="AP94" i="48"/>
  <c r="AU94" i="48"/>
  <c r="AO95" i="48"/>
  <c r="AP95" i="48"/>
  <c r="AU95" i="48"/>
  <c r="AO96" i="48"/>
  <c r="AP96" i="48"/>
  <c r="AU96" i="48"/>
  <c r="AO97" i="48"/>
  <c r="AP97" i="48"/>
  <c r="AU97" i="48"/>
  <c r="AO98" i="48"/>
  <c r="AP98" i="48"/>
  <c r="AU98" i="48"/>
  <c r="AO99" i="48"/>
  <c r="AP99" i="48"/>
  <c r="AU99" i="48"/>
  <c r="AO100" i="48"/>
  <c r="AP100" i="48"/>
  <c r="AU100" i="48"/>
  <c r="AO101" i="48"/>
  <c r="AP101" i="48"/>
  <c r="AU101" i="48"/>
  <c r="AO102" i="48"/>
  <c r="AP102" i="48"/>
  <c r="AU102" i="48"/>
  <c r="AO103" i="48"/>
  <c r="AP103" i="48"/>
  <c r="AU103" i="48"/>
  <c r="AO104" i="48"/>
  <c r="AP104" i="48"/>
  <c r="AU104" i="48"/>
  <c r="AO105" i="48"/>
  <c r="AP105" i="48"/>
  <c r="AU105" i="48"/>
  <c r="AO106" i="48"/>
  <c r="AP106" i="48"/>
  <c r="AU106" i="48"/>
  <c r="AO107" i="48"/>
  <c r="AP107" i="48"/>
  <c r="AU107" i="48"/>
  <c r="AO108" i="48"/>
  <c r="AP108" i="48"/>
  <c r="AU108" i="48"/>
  <c r="AO109" i="48"/>
  <c r="AP109" i="48"/>
  <c r="AU109" i="48"/>
  <c r="AO110" i="48"/>
  <c r="AP110" i="48"/>
  <c r="AU110" i="48"/>
  <c r="AO111" i="48"/>
  <c r="AP111" i="48"/>
  <c r="AU111" i="48"/>
  <c r="AO112" i="48"/>
  <c r="AP112" i="48"/>
  <c r="AU112" i="48"/>
  <c r="AO113" i="48"/>
  <c r="AP113" i="48"/>
  <c r="AU113" i="48"/>
  <c r="AO114" i="48"/>
  <c r="AP114" i="48"/>
  <c r="AU114" i="48"/>
  <c r="AO115" i="48"/>
  <c r="AP115" i="48"/>
  <c r="AU115" i="48"/>
  <c r="AO116" i="48"/>
  <c r="AP116" i="48"/>
  <c r="AU116" i="48"/>
  <c r="AO117" i="48"/>
  <c r="AP117" i="48"/>
  <c r="AU117" i="48"/>
  <c r="AO118" i="48"/>
  <c r="AP118" i="48"/>
  <c r="AU118" i="48"/>
  <c r="AO119" i="48"/>
  <c r="AP119" i="48"/>
  <c r="AU119" i="48"/>
  <c r="AO120" i="48"/>
  <c r="AP120" i="48"/>
  <c r="AU120" i="48"/>
  <c r="AO121" i="48"/>
  <c r="AP121" i="48"/>
  <c r="AU121" i="48"/>
  <c r="AO122" i="48"/>
  <c r="AP122" i="48"/>
  <c r="AU122" i="48"/>
  <c r="AO123" i="48"/>
  <c r="AP123" i="48"/>
  <c r="AU123" i="48"/>
  <c r="AO124" i="48"/>
  <c r="AP124" i="48"/>
  <c r="AU124" i="48"/>
  <c r="AO125" i="48"/>
  <c r="AP125" i="48"/>
  <c r="AU125" i="48"/>
  <c r="AO126" i="48"/>
  <c r="AP126" i="48"/>
  <c r="AU126" i="48"/>
  <c r="AO127" i="48"/>
  <c r="AP127" i="48"/>
  <c r="AU127" i="48"/>
  <c r="AO128" i="48"/>
  <c r="AP128" i="48"/>
  <c r="AU128" i="48"/>
  <c r="AO129" i="48"/>
  <c r="AP129" i="48"/>
  <c r="AU129" i="48"/>
  <c r="AO130" i="48"/>
  <c r="AP130" i="48"/>
  <c r="AU130" i="48"/>
  <c r="AO131" i="48"/>
  <c r="AP131" i="48"/>
  <c r="AU131" i="48"/>
  <c r="AO132" i="48"/>
  <c r="AP132" i="48"/>
  <c r="AU132" i="48"/>
  <c r="AO133" i="48"/>
  <c r="AP133" i="48"/>
  <c r="AU133" i="48"/>
  <c r="AO134" i="48"/>
  <c r="AP134" i="48"/>
  <c r="AU134" i="48"/>
  <c r="AO135" i="48"/>
  <c r="AP135" i="48"/>
  <c r="AU135" i="48"/>
  <c r="AO136" i="48"/>
  <c r="AP136" i="48"/>
  <c r="AU136" i="48"/>
  <c r="AO137" i="48"/>
  <c r="AP137" i="48"/>
  <c r="AU137" i="48"/>
  <c r="AO138" i="48"/>
  <c r="AP138" i="48"/>
  <c r="AU138" i="48"/>
  <c r="AO139" i="48"/>
  <c r="AP139" i="48"/>
  <c r="AU139" i="48"/>
  <c r="AO140" i="48"/>
  <c r="AP140" i="48"/>
  <c r="AU140" i="48"/>
  <c r="AO141" i="48"/>
  <c r="AP141" i="48"/>
  <c r="AU141" i="48"/>
  <c r="AO142" i="48"/>
  <c r="AP142" i="48"/>
  <c r="AU142" i="48"/>
  <c r="AO143" i="48"/>
  <c r="AP143" i="48"/>
  <c r="AU143" i="48"/>
  <c r="AO144" i="48"/>
  <c r="AP144" i="48"/>
  <c r="AU144" i="48"/>
  <c r="AO145" i="48"/>
  <c r="AP145" i="48"/>
  <c r="AU145" i="48"/>
  <c r="AO146" i="48"/>
  <c r="AP146" i="48"/>
  <c r="AU146" i="48"/>
  <c r="AO147" i="48"/>
  <c r="AP147" i="48"/>
  <c r="AU147" i="48"/>
  <c r="AO148" i="48"/>
  <c r="AP148" i="48"/>
  <c r="AU148" i="48"/>
  <c r="AO149" i="48"/>
  <c r="AP149" i="48"/>
  <c r="AU149" i="48"/>
  <c r="AO150" i="48"/>
  <c r="AP150" i="48"/>
  <c r="AU150" i="48"/>
  <c r="AO151" i="48"/>
  <c r="AP151" i="48"/>
  <c r="AU151" i="48"/>
  <c r="AO152" i="48"/>
  <c r="AP152" i="48"/>
  <c r="AU152" i="48"/>
  <c r="AO153" i="48"/>
  <c r="AP153" i="48"/>
  <c r="AU153" i="48"/>
  <c r="AO154" i="48"/>
  <c r="AP154" i="48"/>
  <c r="AU154" i="48"/>
  <c r="AO155" i="48"/>
  <c r="AP155" i="48"/>
  <c r="AU155" i="48"/>
  <c r="AO156" i="48"/>
  <c r="AP156" i="48"/>
  <c r="AU156" i="48"/>
  <c r="AO157" i="48"/>
  <c r="AP157" i="48"/>
  <c r="AU157" i="48"/>
  <c r="AO158" i="48"/>
  <c r="AP158" i="48"/>
  <c r="AU158" i="48"/>
  <c r="AO159" i="48"/>
  <c r="AP159" i="48"/>
  <c r="AU159" i="48"/>
  <c r="AO160" i="48"/>
  <c r="AP160" i="48"/>
  <c r="AU160" i="48"/>
  <c r="AO161" i="48"/>
  <c r="AP161" i="48"/>
  <c r="AU161" i="48"/>
  <c r="AO162" i="48"/>
  <c r="AP162" i="48"/>
  <c r="AU162" i="48"/>
  <c r="AO163" i="48"/>
  <c r="AP163" i="48"/>
  <c r="AU163" i="48"/>
  <c r="AO164" i="48"/>
  <c r="AP164" i="48"/>
  <c r="AU164" i="48"/>
  <c r="AO165" i="48"/>
  <c r="AP165" i="48"/>
  <c r="AU165" i="48"/>
  <c r="AO166" i="48"/>
  <c r="AP166" i="48"/>
  <c r="AU166" i="48"/>
  <c r="AO167" i="48"/>
  <c r="AP167" i="48"/>
  <c r="AU167" i="48"/>
  <c r="AO168" i="48"/>
  <c r="AP168" i="48"/>
  <c r="AU168" i="48"/>
  <c r="AO169" i="48"/>
  <c r="AP169" i="48"/>
  <c r="AU169" i="48"/>
  <c r="AO170" i="48"/>
  <c r="AP170" i="48"/>
  <c r="AU170" i="48"/>
  <c r="AO171" i="48"/>
  <c r="AP171" i="48"/>
  <c r="AU171" i="48"/>
  <c r="AO172" i="48"/>
  <c r="AP172" i="48"/>
  <c r="AU172" i="48"/>
  <c r="AO173" i="48"/>
  <c r="AP173" i="48"/>
  <c r="AU173" i="48"/>
  <c r="AO174" i="48"/>
  <c r="AP174" i="48"/>
  <c r="AU174" i="48"/>
  <c r="AO175" i="48"/>
  <c r="AP175" i="48"/>
  <c r="AU175" i="48"/>
  <c r="AO176" i="48"/>
  <c r="AP176" i="48"/>
  <c r="AU176" i="48"/>
  <c r="AO177" i="48"/>
  <c r="AP177" i="48"/>
  <c r="AU177" i="48"/>
  <c r="AO178" i="48"/>
  <c r="AP178" i="48"/>
  <c r="AU178" i="48"/>
  <c r="AO179" i="48"/>
  <c r="AP179" i="48"/>
  <c r="AU179" i="48"/>
  <c r="AO180" i="48"/>
  <c r="AP180" i="48"/>
  <c r="AU180" i="48"/>
  <c r="AO181" i="48"/>
  <c r="AP181" i="48"/>
  <c r="AU181" i="48"/>
  <c r="AO182" i="48"/>
  <c r="AP182" i="48"/>
  <c r="AU182" i="48"/>
  <c r="AO183" i="48"/>
  <c r="AP183" i="48"/>
  <c r="AU183" i="48"/>
  <c r="AO184" i="48"/>
  <c r="AP184" i="48"/>
  <c r="AU184" i="48"/>
  <c r="AO185" i="48"/>
  <c r="AP185" i="48"/>
  <c r="AU185" i="48"/>
  <c r="AO186" i="48"/>
  <c r="AP186" i="48"/>
  <c r="AU186" i="48"/>
  <c r="AO187" i="48"/>
  <c r="AP187" i="48"/>
  <c r="AU187" i="48"/>
  <c r="AO188" i="48"/>
  <c r="AP188" i="48"/>
  <c r="AU188" i="48"/>
  <c r="AO189" i="48"/>
  <c r="AP189" i="48"/>
  <c r="AU189" i="48"/>
  <c r="AO190" i="48"/>
  <c r="AP190" i="48"/>
  <c r="AU190" i="48"/>
  <c r="AO191" i="48"/>
  <c r="AP191" i="48"/>
  <c r="AU191" i="48"/>
  <c r="AO192" i="48"/>
  <c r="AP192" i="48"/>
  <c r="AU192" i="48"/>
  <c r="AO193" i="48"/>
  <c r="AP193" i="48"/>
  <c r="AU193" i="48"/>
  <c r="AO194" i="48"/>
  <c r="AP194" i="48"/>
  <c r="AU194" i="48"/>
  <c r="AO195" i="48"/>
  <c r="AP195" i="48"/>
  <c r="AU195" i="48"/>
  <c r="AO196" i="48"/>
  <c r="AP196" i="48"/>
  <c r="AU196" i="48"/>
  <c r="AO197" i="48"/>
  <c r="AP197" i="48"/>
  <c r="AU197" i="48"/>
  <c r="AO198" i="48"/>
  <c r="AP198" i="48"/>
  <c r="AU198" i="48"/>
  <c r="AO199" i="48"/>
  <c r="AP199" i="48"/>
  <c r="AU199" i="48"/>
  <c r="AO200" i="48"/>
  <c r="AP200" i="48"/>
  <c r="AU200" i="48"/>
  <c r="AO201" i="48"/>
  <c r="AP201" i="48"/>
  <c r="AU201" i="48"/>
  <c r="AO202" i="48"/>
  <c r="AP202" i="48"/>
  <c r="AU202" i="48"/>
  <c r="AO203" i="48"/>
  <c r="AP203" i="48"/>
  <c r="AU203" i="48"/>
  <c r="AO204" i="48"/>
  <c r="AP204" i="48"/>
  <c r="AU204" i="48"/>
  <c r="AO205" i="48"/>
  <c r="AP205" i="48"/>
  <c r="AU205" i="48"/>
  <c r="AO206" i="48"/>
  <c r="AP206" i="48"/>
  <c r="AU206" i="48"/>
  <c r="AO207" i="48"/>
  <c r="AP207" i="48"/>
  <c r="AU207" i="48"/>
  <c r="AO208" i="48"/>
  <c r="AP208" i="48"/>
  <c r="AU208" i="48"/>
  <c r="AO209" i="48"/>
  <c r="AP209" i="48"/>
  <c r="AU209" i="48"/>
  <c r="AO210" i="48"/>
  <c r="AP210" i="48"/>
  <c r="AU210" i="48"/>
  <c r="AO211" i="48"/>
  <c r="AP211" i="48"/>
  <c r="AU211" i="48"/>
  <c r="AO212" i="48"/>
  <c r="AP212" i="48"/>
  <c r="AU212" i="48"/>
  <c r="AO213" i="48"/>
  <c r="AP213" i="48"/>
  <c r="AU213" i="48"/>
  <c r="AO214" i="48"/>
  <c r="AP214" i="48"/>
  <c r="AU214" i="48"/>
  <c r="AO215" i="48"/>
  <c r="AP215" i="48"/>
  <c r="AU215" i="48"/>
  <c r="AO216" i="48"/>
  <c r="AP216" i="48"/>
  <c r="AU216" i="48"/>
  <c r="AO217" i="48"/>
  <c r="AP217" i="48"/>
  <c r="AU217" i="48"/>
  <c r="AO218" i="48"/>
  <c r="AP218" i="48"/>
  <c r="AU218" i="48"/>
  <c r="AO219" i="48"/>
  <c r="AP219" i="48"/>
  <c r="AU219" i="48"/>
  <c r="AO220" i="48"/>
  <c r="AP220" i="48"/>
  <c r="AU220" i="48"/>
  <c r="AO221" i="48"/>
  <c r="AP221" i="48"/>
  <c r="AU221" i="48"/>
  <c r="AO222" i="48"/>
  <c r="AP222" i="48"/>
  <c r="AU222" i="48"/>
  <c r="AO223" i="48"/>
  <c r="AP223" i="48"/>
  <c r="AU223" i="48"/>
  <c r="AO224" i="48"/>
  <c r="AP224" i="48"/>
  <c r="AU224" i="48"/>
  <c r="AO225" i="48"/>
  <c r="AP225" i="48"/>
  <c r="AU225" i="48"/>
  <c r="AO226" i="48"/>
  <c r="AP226" i="48"/>
  <c r="AU226" i="48"/>
  <c r="AO227" i="48"/>
  <c r="AP227" i="48"/>
  <c r="AU227" i="48"/>
  <c r="AO228" i="48"/>
  <c r="AP228" i="48"/>
  <c r="AU228" i="48"/>
  <c r="AO229" i="48"/>
  <c r="AP229" i="48"/>
  <c r="AU229" i="48"/>
  <c r="AO230" i="48"/>
  <c r="AP230" i="48"/>
  <c r="AU230" i="48"/>
  <c r="AO231" i="48"/>
  <c r="AP231" i="48"/>
  <c r="AU231" i="48"/>
  <c r="AO232" i="48"/>
  <c r="AP232" i="48"/>
  <c r="AU232" i="48"/>
  <c r="AO233" i="48"/>
  <c r="AP233" i="48"/>
  <c r="AU233" i="48"/>
  <c r="AO234" i="48"/>
  <c r="AP234" i="48"/>
  <c r="AU234" i="48"/>
  <c r="AO235" i="48"/>
  <c r="AP235" i="48"/>
  <c r="AU235" i="48"/>
  <c r="AO236" i="48"/>
  <c r="AP236" i="48"/>
  <c r="AU236" i="48"/>
  <c r="AO237" i="48"/>
  <c r="AP237" i="48"/>
  <c r="AU237" i="48"/>
  <c r="AO238" i="48"/>
  <c r="AP238" i="48"/>
  <c r="AU238" i="48"/>
  <c r="AO239" i="48"/>
  <c r="AP239" i="48"/>
  <c r="AU239" i="48"/>
  <c r="AO240" i="48"/>
  <c r="AP240" i="48"/>
  <c r="AU240" i="48"/>
  <c r="AO241" i="48"/>
  <c r="AP241" i="48"/>
  <c r="AU241" i="48"/>
  <c r="AO242" i="48"/>
  <c r="AP242" i="48"/>
  <c r="AU242" i="48"/>
  <c r="AO243" i="48"/>
  <c r="AP243" i="48"/>
  <c r="AU243" i="48"/>
  <c r="AO244" i="48"/>
  <c r="AP244" i="48"/>
  <c r="AU244" i="48"/>
  <c r="AO245" i="48"/>
  <c r="AP245" i="48"/>
  <c r="AU245" i="48"/>
  <c r="AO246" i="48"/>
  <c r="AP246" i="48"/>
  <c r="AU246" i="48"/>
  <c r="AO247" i="48"/>
  <c r="AP247" i="48"/>
  <c r="AU247" i="48"/>
  <c r="AO248" i="48"/>
  <c r="AP248" i="48"/>
  <c r="AU248" i="48"/>
  <c r="AO249" i="48"/>
  <c r="AP249" i="48"/>
  <c r="AU249" i="48"/>
  <c r="AO250" i="48"/>
  <c r="AP250" i="48"/>
  <c r="AU250" i="48"/>
  <c r="AO251" i="48"/>
  <c r="AP251" i="48"/>
  <c r="AU251" i="48"/>
  <c r="AO252" i="48"/>
  <c r="AP252" i="48"/>
  <c r="AU252" i="48"/>
  <c r="AO253" i="48"/>
  <c r="AP253" i="48"/>
  <c r="AU253" i="48"/>
  <c r="AO254" i="48"/>
  <c r="AP254" i="48"/>
  <c r="AU254" i="48"/>
  <c r="AO255" i="48"/>
  <c r="AP255" i="48"/>
  <c r="AU255" i="48"/>
  <c r="AO256" i="48"/>
  <c r="AP256" i="48"/>
  <c r="AU256" i="48"/>
  <c r="AO257" i="48"/>
  <c r="AP257" i="48"/>
  <c r="AU257" i="48"/>
  <c r="AO258" i="48"/>
  <c r="AP258" i="48"/>
  <c r="AU258" i="48"/>
  <c r="AO259" i="48"/>
  <c r="AP259" i="48"/>
  <c r="AU259" i="48"/>
  <c r="AO260" i="48"/>
  <c r="AP260" i="48"/>
  <c r="AU260" i="48"/>
  <c r="AO261" i="48"/>
  <c r="AP261" i="48"/>
  <c r="AU261" i="48"/>
  <c r="AO262" i="48"/>
  <c r="AP262" i="48"/>
  <c r="AU262" i="48"/>
  <c r="AO263" i="48"/>
  <c r="AP263" i="48"/>
  <c r="AU263" i="48"/>
  <c r="AO264" i="48"/>
  <c r="AP264" i="48"/>
  <c r="AU264" i="48"/>
  <c r="AO265" i="48"/>
  <c r="AP265" i="48"/>
  <c r="AU265" i="48"/>
  <c r="AO266" i="48"/>
  <c r="AP266" i="48"/>
  <c r="AU266" i="48"/>
  <c r="AO267" i="48"/>
  <c r="AP267" i="48"/>
  <c r="AU267" i="48"/>
  <c r="AO268" i="48"/>
  <c r="AP268" i="48"/>
  <c r="AU268" i="48"/>
  <c r="AO269" i="48"/>
  <c r="AP269" i="48"/>
  <c r="AU269" i="48"/>
  <c r="AO270" i="48"/>
  <c r="AP270" i="48"/>
  <c r="AU270" i="48"/>
  <c r="AO271" i="48"/>
  <c r="AP271" i="48"/>
  <c r="AU271" i="48"/>
  <c r="AO272" i="48"/>
  <c r="AP272" i="48"/>
  <c r="AU272" i="48"/>
  <c r="AO273" i="48"/>
  <c r="AP273" i="48"/>
  <c r="AU273" i="48"/>
  <c r="AO274" i="48"/>
  <c r="AP274" i="48"/>
  <c r="AU274" i="48"/>
  <c r="AO275" i="48"/>
  <c r="AP275" i="48"/>
  <c r="AU275" i="48"/>
  <c r="AO276" i="48"/>
  <c r="AP276" i="48"/>
  <c r="AU276" i="48"/>
  <c r="AO277" i="48"/>
  <c r="AP277" i="48"/>
  <c r="AU277" i="48"/>
  <c r="AO278" i="48"/>
  <c r="AP278" i="48"/>
  <c r="AU278" i="48"/>
  <c r="AO279" i="48"/>
  <c r="AP279" i="48"/>
  <c r="AU279" i="48"/>
  <c r="AO280" i="48"/>
  <c r="AP280" i="48"/>
  <c r="AU280" i="48"/>
  <c r="AO281" i="48"/>
  <c r="AP281" i="48"/>
  <c r="AU281" i="48"/>
  <c r="AO282" i="48"/>
  <c r="AP282" i="48"/>
  <c r="AU282" i="48"/>
  <c r="AO283" i="48"/>
  <c r="AP283" i="48"/>
  <c r="AU283" i="48"/>
  <c r="AO284" i="48"/>
  <c r="AP284" i="48"/>
  <c r="AU284" i="48"/>
  <c r="AO285" i="48"/>
  <c r="AP285" i="48"/>
  <c r="AU285" i="48"/>
  <c r="AO286" i="48"/>
  <c r="AP286" i="48"/>
  <c r="AU286" i="48"/>
  <c r="AO287" i="48"/>
  <c r="AP287" i="48"/>
  <c r="AU287" i="48"/>
  <c r="AO288" i="48"/>
  <c r="AP288" i="48"/>
  <c r="AU288" i="48"/>
  <c r="AO289" i="48"/>
  <c r="AP289" i="48"/>
  <c r="AU289" i="48"/>
  <c r="AO290" i="48"/>
  <c r="AP290" i="48"/>
  <c r="AU290" i="48"/>
  <c r="AO291" i="48"/>
  <c r="AP291" i="48"/>
  <c r="AU291" i="48"/>
  <c r="AO292" i="48"/>
  <c r="AP292" i="48"/>
  <c r="AU292" i="48"/>
  <c r="AO293" i="48"/>
  <c r="AP293" i="48"/>
  <c r="AU293" i="48"/>
  <c r="AO294" i="48"/>
  <c r="AP294" i="48"/>
  <c r="AU294" i="48"/>
  <c r="AO295" i="48"/>
  <c r="AP295" i="48"/>
  <c r="AU295" i="48"/>
  <c r="AO296" i="48"/>
  <c r="AP296" i="48"/>
  <c r="AU296" i="48"/>
  <c r="AO297" i="48"/>
  <c r="AP297" i="48"/>
  <c r="AU297" i="48"/>
  <c r="AO298" i="48"/>
  <c r="AP298" i="48"/>
  <c r="AU298" i="48"/>
  <c r="AO299" i="48"/>
  <c r="AP299" i="48"/>
  <c r="AU299" i="48"/>
  <c r="AO300" i="48"/>
  <c r="AP300" i="48"/>
  <c r="AU300" i="48"/>
  <c r="AO301" i="48"/>
  <c r="AP301" i="48"/>
  <c r="AU301" i="48"/>
  <c r="AO302" i="48"/>
  <c r="AP302" i="48"/>
  <c r="AU302" i="48"/>
  <c r="AO303" i="48"/>
  <c r="AP303" i="48"/>
  <c r="AU303" i="48"/>
  <c r="AO304" i="48"/>
  <c r="AP304" i="48"/>
  <c r="AU304" i="48"/>
  <c r="AO305" i="48"/>
  <c r="AP305" i="48"/>
  <c r="AU305" i="48"/>
  <c r="AO306" i="48"/>
  <c r="AP306" i="48"/>
  <c r="AU306" i="48"/>
  <c r="AO307" i="48"/>
  <c r="AP307" i="48"/>
  <c r="AU307" i="48"/>
  <c r="AO308" i="48"/>
  <c r="AP308" i="48"/>
  <c r="AU308" i="48"/>
  <c r="AO309" i="48"/>
  <c r="AP309" i="48"/>
  <c r="AU309" i="48"/>
  <c r="AO310" i="48"/>
  <c r="AP310" i="48"/>
  <c r="AU310" i="48"/>
  <c r="AO311" i="48"/>
  <c r="AP311" i="48"/>
  <c r="AU311" i="48"/>
  <c r="AO312" i="48"/>
  <c r="AP312" i="48"/>
  <c r="AU312" i="48"/>
  <c r="AO313" i="48"/>
  <c r="AP313" i="48"/>
  <c r="AU313" i="48"/>
  <c r="AO314" i="48"/>
  <c r="AP314" i="48"/>
  <c r="AU314" i="48"/>
  <c r="AO315" i="48"/>
  <c r="AP315" i="48"/>
  <c r="AU315" i="48"/>
  <c r="AO316" i="48"/>
  <c r="AP316" i="48"/>
  <c r="AU316" i="48"/>
  <c r="AO317" i="48"/>
  <c r="AP317" i="48"/>
  <c r="AU317" i="48"/>
  <c r="AO318" i="48"/>
  <c r="AP318" i="48"/>
  <c r="AU318" i="48"/>
  <c r="AO319" i="48"/>
  <c r="AP319" i="48"/>
  <c r="AU319" i="48"/>
  <c r="AO320" i="48"/>
  <c r="AP320" i="48"/>
  <c r="AU320" i="48"/>
  <c r="AO321" i="48"/>
  <c r="AP321" i="48"/>
  <c r="AU321" i="48"/>
  <c r="AO322" i="48"/>
  <c r="AP322" i="48"/>
  <c r="AU322" i="48"/>
  <c r="AO323" i="48"/>
  <c r="AP323" i="48"/>
  <c r="AU323" i="48"/>
  <c r="AO324" i="48"/>
  <c r="AP324" i="48"/>
  <c r="AU324" i="48"/>
  <c r="AO325" i="48"/>
  <c r="AP325" i="48"/>
  <c r="AU325" i="48"/>
  <c r="AO326" i="48"/>
  <c r="AP326" i="48"/>
  <c r="AU326" i="48"/>
  <c r="AO327" i="48"/>
  <c r="AP327" i="48"/>
  <c r="AU327" i="48"/>
  <c r="AO328" i="48"/>
  <c r="AP328" i="48"/>
  <c r="AU328" i="48"/>
  <c r="AO329" i="48"/>
  <c r="AP329" i="48"/>
  <c r="AU329" i="48"/>
  <c r="AO330" i="48"/>
  <c r="AP330" i="48"/>
  <c r="AU330" i="48"/>
  <c r="AO331" i="48"/>
  <c r="AP331" i="48"/>
  <c r="AU331" i="48"/>
  <c r="AO332" i="48"/>
  <c r="AP332" i="48"/>
  <c r="AU332" i="48"/>
  <c r="AO333" i="48"/>
  <c r="AP333" i="48"/>
  <c r="AU333" i="48"/>
  <c r="AO334" i="48"/>
  <c r="AP334" i="48"/>
  <c r="AU334" i="48"/>
  <c r="AO335" i="48"/>
  <c r="AP335" i="48"/>
  <c r="AU335" i="48"/>
  <c r="AO336" i="48"/>
  <c r="AP336" i="48"/>
  <c r="AU336" i="48"/>
  <c r="AO337" i="48"/>
  <c r="AP337" i="48"/>
  <c r="AU337" i="48"/>
  <c r="AO338" i="48"/>
  <c r="AP338" i="48"/>
  <c r="AU338" i="48"/>
  <c r="AO339" i="48"/>
  <c r="AP339" i="48"/>
  <c r="AU339" i="48"/>
  <c r="AO340" i="48"/>
  <c r="AP340" i="48"/>
  <c r="AU340" i="48"/>
  <c r="AO341" i="48"/>
  <c r="AP341" i="48"/>
  <c r="AU341" i="48"/>
  <c r="AO342" i="48"/>
  <c r="AP342" i="48"/>
  <c r="AU342" i="48"/>
  <c r="AO343" i="48"/>
  <c r="AP343" i="48"/>
  <c r="AU343" i="48"/>
  <c r="AO344" i="48"/>
  <c r="AP344" i="48"/>
  <c r="AU344" i="48"/>
  <c r="AO345" i="48"/>
  <c r="AP345" i="48"/>
  <c r="AU345" i="48"/>
  <c r="AO346" i="48"/>
  <c r="AP346" i="48"/>
  <c r="AU346" i="48"/>
  <c r="AO347" i="48"/>
  <c r="AP347" i="48"/>
  <c r="AU347" i="48"/>
  <c r="AO348" i="48"/>
  <c r="AP348" i="48"/>
  <c r="AU348" i="48"/>
  <c r="AO349" i="48"/>
  <c r="AP349" i="48"/>
  <c r="AU349" i="48"/>
  <c r="AO350" i="48"/>
  <c r="AP350" i="48"/>
  <c r="AU350" i="48"/>
  <c r="AO351" i="48"/>
  <c r="AP351" i="48"/>
  <c r="AU351" i="48"/>
  <c r="AO352" i="48"/>
  <c r="AP352" i="48"/>
  <c r="AU352" i="48"/>
  <c r="AO353" i="48"/>
  <c r="AP353" i="48"/>
  <c r="AU353" i="48"/>
  <c r="AO354" i="48"/>
  <c r="AP354" i="48"/>
  <c r="AU354" i="48"/>
  <c r="AO355" i="48"/>
  <c r="AP355" i="48"/>
  <c r="AU355" i="48"/>
  <c r="AO356" i="48"/>
  <c r="AP356" i="48"/>
  <c r="AU356" i="48"/>
  <c r="AO357" i="48"/>
  <c r="AP357" i="48"/>
  <c r="AU357" i="48"/>
  <c r="AO358" i="48"/>
  <c r="AP358" i="48"/>
  <c r="AU358" i="48"/>
  <c r="AO359" i="48"/>
  <c r="AP359" i="48"/>
  <c r="AU359" i="48"/>
  <c r="AO360" i="48"/>
  <c r="AP360" i="48"/>
  <c r="AU360" i="48"/>
  <c r="AO361" i="48"/>
  <c r="AP361" i="48"/>
  <c r="AU361" i="48"/>
  <c r="AO362" i="48"/>
  <c r="AP362" i="48"/>
  <c r="AU362" i="48"/>
  <c r="AO363" i="48"/>
  <c r="AP363" i="48"/>
  <c r="AU363" i="48"/>
  <c r="AO364" i="48"/>
  <c r="AP364" i="48"/>
  <c r="AU364" i="48"/>
  <c r="AO365" i="48"/>
  <c r="AP365" i="48"/>
  <c r="AU365" i="48"/>
  <c r="AO366" i="48"/>
  <c r="AP366" i="48"/>
  <c r="AU366" i="48"/>
  <c r="AO367" i="48"/>
  <c r="AP367" i="48"/>
  <c r="AU367" i="48"/>
  <c r="AO368" i="48"/>
  <c r="AP368" i="48"/>
  <c r="AU368" i="48"/>
  <c r="AO369" i="48"/>
  <c r="AP369" i="48"/>
  <c r="AU369" i="48"/>
  <c r="AO370" i="48"/>
  <c r="AP370" i="48"/>
  <c r="AU370" i="48"/>
  <c r="AO371" i="48"/>
  <c r="AP371" i="48"/>
  <c r="AU371" i="48"/>
  <c r="AO372" i="48"/>
  <c r="AP372" i="48"/>
  <c r="AU372" i="48"/>
  <c r="AO373" i="48"/>
  <c r="AP373" i="48"/>
  <c r="AU373" i="48"/>
  <c r="AO374" i="48"/>
  <c r="AP374" i="48"/>
  <c r="AU374" i="48"/>
  <c r="AO375" i="48"/>
  <c r="AP375" i="48"/>
  <c r="AU375" i="48"/>
  <c r="AO376" i="48"/>
  <c r="AP376" i="48"/>
  <c r="AU376" i="48"/>
  <c r="AO377" i="48"/>
  <c r="AP377" i="48"/>
  <c r="AU377" i="48"/>
  <c r="AO378" i="48"/>
  <c r="AP378" i="48"/>
  <c r="AU378" i="48"/>
  <c r="AO379" i="48"/>
  <c r="AP379" i="48"/>
  <c r="AU379" i="48"/>
  <c r="AO380" i="48"/>
  <c r="AP380" i="48"/>
  <c r="AU380" i="48"/>
  <c r="AO381" i="48"/>
  <c r="AP381" i="48"/>
  <c r="AU381" i="48"/>
  <c r="AO382" i="48"/>
  <c r="AP382" i="48"/>
  <c r="AU382" i="48"/>
  <c r="AO383" i="48"/>
  <c r="AP383" i="48"/>
  <c r="AU383" i="48"/>
  <c r="AO384" i="48"/>
  <c r="AP384" i="48"/>
  <c r="AU384" i="48"/>
  <c r="AO385" i="48"/>
  <c r="AP385" i="48"/>
  <c r="AU385" i="48"/>
  <c r="AO386" i="48"/>
  <c r="AP386" i="48"/>
  <c r="AU386" i="48"/>
  <c r="AO387" i="48"/>
  <c r="AP387" i="48"/>
  <c r="AU387" i="48"/>
  <c r="AO388" i="48"/>
  <c r="AP388" i="48"/>
  <c r="AU388" i="48"/>
  <c r="AO389" i="48"/>
  <c r="AP389" i="48"/>
  <c r="AU389" i="48"/>
  <c r="AO390" i="48"/>
  <c r="AP390" i="48"/>
  <c r="AU390" i="48"/>
  <c r="AO391" i="48"/>
  <c r="AP391" i="48"/>
  <c r="AU391" i="48"/>
  <c r="AO392" i="48"/>
  <c r="AP392" i="48"/>
  <c r="AU392" i="48"/>
  <c r="AO393" i="48"/>
  <c r="AP393" i="48"/>
  <c r="AU393" i="48"/>
  <c r="AO394" i="48"/>
  <c r="AP394" i="48"/>
  <c r="AU394" i="48"/>
  <c r="AO395" i="48"/>
  <c r="AP395" i="48"/>
  <c r="AU395" i="48"/>
  <c r="AO396" i="48"/>
  <c r="AP396" i="48"/>
  <c r="AU396" i="48"/>
  <c r="AO397" i="48"/>
  <c r="AP397" i="48"/>
  <c r="AU397" i="48"/>
  <c r="AO398" i="48"/>
  <c r="AP398" i="48"/>
  <c r="AU398" i="48"/>
  <c r="AO399" i="48"/>
  <c r="AP399" i="48"/>
  <c r="AU399" i="48"/>
  <c r="AO400" i="48"/>
  <c r="AP400" i="48"/>
  <c r="AU400" i="48"/>
  <c r="AO401" i="48"/>
  <c r="AP401" i="48"/>
  <c r="AU401" i="48"/>
  <c r="AO402" i="48"/>
  <c r="AP402" i="48"/>
  <c r="AU402" i="48"/>
  <c r="AO403" i="48"/>
  <c r="AP403" i="48"/>
  <c r="AU403" i="48"/>
  <c r="AO404" i="48"/>
  <c r="AP404" i="48"/>
  <c r="AU404" i="48"/>
  <c r="AO405" i="48"/>
  <c r="AP405" i="48"/>
  <c r="AU405" i="48"/>
  <c r="AO406" i="48"/>
  <c r="AP406" i="48"/>
  <c r="AU406" i="48"/>
  <c r="AO407" i="48"/>
  <c r="AP407" i="48"/>
  <c r="AU407" i="48"/>
  <c r="AO408" i="48"/>
  <c r="AP408" i="48"/>
  <c r="AU408" i="48"/>
  <c r="AO409" i="48"/>
  <c r="AP409" i="48"/>
  <c r="AU409" i="48"/>
  <c r="AO410" i="48"/>
  <c r="AP410" i="48"/>
  <c r="AU410" i="48"/>
  <c r="AO411" i="48"/>
  <c r="AP411" i="48"/>
  <c r="AU411" i="48"/>
  <c r="AO412" i="48"/>
  <c r="AP412" i="48"/>
  <c r="AU412" i="48"/>
  <c r="AO413" i="48"/>
  <c r="AP413" i="48"/>
  <c r="AU413" i="48"/>
  <c r="AO414" i="48"/>
  <c r="AP414" i="48"/>
  <c r="AU414" i="48"/>
  <c r="AO415" i="48"/>
  <c r="AP415" i="48"/>
  <c r="AU415" i="48"/>
  <c r="AO416" i="48"/>
  <c r="AP416" i="48"/>
  <c r="AU416" i="48"/>
  <c r="AO417" i="48"/>
  <c r="AP417" i="48"/>
  <c r="AU417" i="48"/>
  <c r="AO418" i="48"/>
  <c r="AP418" i="48"/>
  <c r="AU418" i="48"/>
  <c r="AO419" i="48"/>
  <c r="AP419" i="48"/>
  <c r="AU419" i="48"/>
  <c r="AO420" i="48"/>
  <c r="AP420" i="48"/>
  <c r="AU420" i="48"/>
  <c r="AO421" i="48"/>
  <c r="AP421" i="48"/>
  <c r="AU421" i="48"/>
  <c r="AO422" i="48"/>
  <c r="AP422" i="48"/>
  <c r="AU422" i="48"/>
  <c r="AO423" i="48"/>
  <c r="AP423" i="48"/>
  <c r="AU423" i="48"/>
  <c r="AO424" i="48"/>
  <c r="AP424" i="48"/>
  <c r="AU424" i="48"/>
  <c r="AO425" i="48"/>
  <c r="AP425" i="48"/>
  <c r="AU425" i="48"/>
  <c r="AO426" i="48"/>
  <c r="AP426" i="48"/>
  <c r="AU426" i="48"/>
  <c r="AO427" i="48"/>
  <c r="AP427" i="48"/>
  <c r="AU427" i="48"/>
  <c r="AO428" i="48"/>
  <c r="AP428" i="48"/>
  <c r="AU428" i="48"/>
  <c r="AO429" i="48"/>
  <c r="AP429" i="48"/>
  <c r="AU429" i="48"/>
  <c r="AO430" i="48"/>
  <c r="AP430" i="48"/>
  <c r="AU430" i="48"/>
  <c r="AO431" i="48"/>
  <c r="AP431" i="48"/>
  <c r="AU431" i="48"/>
  <c r="AO432" i="48"/>
  <c r="AP432" i="48"/>
  <c r="AU432" i="48"/>
  <c r="AO433" i="48"/>
  <c r="AP433" i="48"/>
  <c r="AU433" i="48"/>
  <c r="AO434" i="48"/>
  <c r="AP434" i="48"/>
  <c r="AU434" i="48"/>
  <c r="AO435" i="48"/>
  <c r="AP435" i="48"/>
  <c r="AU435" i="48"/>
  <c r="AO436" i="48"/>
  <c r="AP436" i="48"/>
  <c r="AU436" i="48"/>
  <c r="AO437" i="48"/>
  <c r="AP437" i="48"/>
  <c r="AU437" i="48"/>
  <c r="AO438" i="48"/>
  <c r="AP438" i="48"/>
  <c r="AU438" i="48"/>
  <c r="AO439" i="48"/>
  <c r="AP439" i="48"/>
  <c r="AU439" i="48"/>
  <c r="AO440" i="48"/>
  <c r="AP440" i="48"/>
  <c r="AU440" i="48"/>
  <c r="AO441" i="48"/>
  <c r="AP441" i="48"/>
  <c r="AU441" i="48"/>
  <c r="AO442" i="48"/>
  <c r="AP442" i="48"/>
  <c r="AU442" i="48"/>
  <c r="AO443" i="48"/>
  <c r="AP443" i="48"/>
  <c r="AU443" i="48"/>
  <c r="AO444" i="48"/>
  <c r="AP444" i="48"/>
  <c r="AU444" i="48"/>
  <c r="AO445" i="48"/>
  <c r="AP445" i="48"/>
  <c r="AU445" i="48"/>
  <c r="AO446" i="48"/>
  <c r="AP446" i="48"/>
  <c r="AU446" i="48"/>
  <c r="AO447" i="48"/>
  <c r="AP447" i="48"/>
  <c r="AU447" i="48"/>
  <c r="AO448" i="48"/>
  <c r="AP448" i="48"/>
  <c r="AU448" i="48"/>
  <c r="AO449" i="48"/>
  <c r="AP449" i="48"/>
  <c r="AU449" i="48"/>
  <c r="AO450" i="48"/>
  <c r="AP450" i="48"/>
  <c r="AU450" i="48"/>
  <c r="AO451" i="48"/>
  <c r="AP451" i="48"/>
  <c r="AU451" i="48"/>
  <c r="AO452" i="48"/>
  <c r="AP452" i="48"/>
  <c r="AU452" i="48"/>
  <c r="AO453" i="48"/>
  <c r="AP453" i="48"/>
  <c r="AU453" i="48"/>
  <c r="AO454" i="48"/>
  <c r="AP454" i="48"/>
  <c r="AU454" i="48"/>
  <c r="AO455" i="48"/>
  <c r="AP455" i="48"/>
  <c r="AU455" i="48"/>
  <c r="AO456" i="48"/>
  <c r="AP456" i="48"/>
  <c r="AU456" i="48"/>
  <c r="AO457" i="48"/>
  <c r="AP457" i="48"/>
  <c r="AU457" i="48"/>
  <c r="AO458" i="48"/>
  <c r="AP458" i="48"/>
  <c r="AU458" i="48"/>
  <c r="AO459" i="48"/>
  <c r="AP459" i="48"/>
  <c r="AU459" i="48"/>
  <c r="AO460" i="48"/>
  <c r="AP460" i="48"/>
  <c r="AU460" i="48"/>
  <c r="AO461" i="48"/>
  <c r="AP461" i="48"/>
  <c r="AU461" i="48"/>
  <c r="AO462" i="48"/>
  <c r="AP462" i="48"/>
  <c r="AU462" i="48"/>
  <c r="AO463" i="48"/>
  <c r="AP463" i="48"/>
  <c r="AU463" i="48"/>
  <c r="AO464" i="48"/>
  <c r="AP464" i="48"/>
  <c r="AU464" i="48"/>
  <c r="AO465" i="48"/>
  <c r="AP465" i="48"/>
  <c r="AU465" i="48"/>
  <c r="AO466" i="48"/>
  <c r="AP466" i="48"/>
  <c r="AU466" i="48"/>
  <c r="AO467" i="48"/>
  <c r="AP467" i="48"/>
  <c r="AU467" i="48"/>
  <c r="AO468" i="48"/>
  <c r="AP468" i="48"/>
  <c r="AU468" i="48"/>
  <c r="AO469" i="48"/>
  <c r="AP469" i="48"/>
  <c r="AU469" i="48"/>
  <c r="AO470" i="48"/>
  <c r="AP470" i="48"/>
  <c r="AU470" i="48"/>
  <c r="AO471" i="48"/>
  <c r="AP471" i="48"/>
  <c r="AU471" i="48"/>
  <c r="AO472" i="48"/>
  <c r="AP472" i="48"/>
  <c r="AU472" i="48"/>
  <c r="AO473" i="48"/>
  <c r="AP473" i="48"/>
  <c r="AU473" i="48"/>
  <c r="AO474" i="48"/>
  <c r="AP474" i="48"/>
  <c r="AU474" i="48"/>
  <c r="AO475" i="48"/>
  <c r="AP475" i="48"/>
  <c r="AU475" i="48"/>
  <c r="AO476" i="48"/>
  <c r="AP476" i="48"/>
  <c r="AU476" i="48"/>
  <c r="AO477" i="48"/>
  <c r="AP477" i="48"/>
  <c r="AU477" i="48"/>
  <c r="AO478" i="48"/>
  <c r="AP478" i="48"/>
  <c r="AU478" i="48"/>
  <c r="AO479" i="48"/>
  <c r="AP479" i="48"/>
  <c r="AU479" i="48"/>
  <c r="AO480" i="48"/>
  <c r="AP480" i="48"/>
  <c r="AU480" i="48"/>
  <c r="AO481" i="48"/>
  <c r="AP481" i="48"/>
  <c r="AU481" i="48"/>
  <c r="AO482" i="48"/>
  <c r="AP482" i="48"/>
  <c r="AU482" i="48"/>
  <c r="AO483" i="48"/>
  <c r="AP483" i="48"/>
  <c r="AU483" i="48"/>
  <c r="AO484" i="48"/>
  <c r="AP484" i="48"/>
  <c r="AU484" i="48"/>
  <c r="AO485" i="48"/>
  <c r="AP485" i="48"/>
  <c r="AU485" i="48"/>
  <c r="AO486" i="48"/>
  <c r="AP486" i="48"/>
  <c r="AU486" i="48"/>
  <c r="AO487" i="48"/>
  <c r="AP487" i="48"/>
  <c r="AU487" i="48"/>
  <c r="AO488" i="48"/>
  <c r="AP488" i="48"/>
  <c r="AU488" i="48"/>
  <c r="AO489" i="48"/>
  <c r="AP489" i="48"/>
  <c r="AU489" i="48"/>
  <c r="AO490" i="48"/>
  <c r="AP490" i="48"/>
  <c r="AU490" i="48"/>
  <c r="AO491" i="48"/>
  <c r="AP491" i="48"/>
  <c r="AU491" i="48"/>
  <c r="AO492" i="48"/>
  <c r="AP492" i="48"/>
  <c r="AU492" i="48"/>
  <c r="AO493" i="48"/>
  <c r="AP493" i="48"/>
  <c r="AU493" i="48"/>
  <c r="AO494" i="48"/>
  <c r="AP494" i="48"/>
  <c r="AU494" i="48"/>
  <c r="AO495" i="48"/>
  <c r="AP495" i="48"/>
  <c r="AU495" i="48"/>
  <c r="AO496" i="48"/>
  <c r="AP496" i="48"/>
  <c r="AU496" i="48"/>
  <c r="AO497" i="48"/>
  <c r="AP497" i="48"/>
  <c r="AU497" i="48"/>
  <c r="AO498" i="48"/>
  <c r="AP498" i="48"/>
  <c r="AU498" i="48"/>
  <c r="AO499" i="48"/>
  <c r="AP499" i="48"/>
  <c r="AU499" i="48"/>
  <c r="AO500" i="48"/>
  <c r="AP500" i="48"/>
  <c r="AU500" i="48"/>
  <c r="AO501" i="48"/>
  <c r="AP501" i="48"/>
  <c r="AU501" i="48"/>
  <c r="AO502" i="48"/>
  <c r="AP502" i="48"/>
  <c r="AU502" i="48"/>
  <c r="AO503" i="48"/>
  <c r="AP503" i="48"/>
  <c r="AU503" i="48"/>
  <c r="AO504" i="48"/>
  <c r="AP504" i="48"/>
  <c r="AU504" i="48"/>
  <c r="AO505" i="48"/>
  <c r="AP505" i="48"/>
  <c r="AU505" i="48"/>
  <c r="AO506" i="48"/>
  <c r="AP506" i="48"/>
  <c r="AU506" i="48"/>
  <c r="AO507" i="48"/>
  <c r="AP507" i="48"/>
  <c r="AU507" i="48"/>
  <c r="AO508" i="48"/>
  <c r="AP508" i="48"/>
  <c r="AU508" i="48"/>
  <c r="AO509" i="48"/>
  <c r="AP509" i="48"/>
  <c r="AU509" i="48"/>
  <c r="AO510" i="48"/>
  <c r="AP510" i="48"/>
  <c r="AU510" i="48"/>
  <c r="AO511" i="48"/>
  <c r="AP511" i="48"/>
  <c r="AU511" i="48"/>
  <c r="AO512" i="48"/>
  <c r="AP512" i="48"/>
  <c r="AU512" i="48"/>
  <c r="AO513" i="48"/>
  <c r="AP513" i="48"/>
  <c r="AU513" i="48"/>
  <c r="AO514" i="48"/>
  <c r="AP514" i="48"/>
  <c r="AU514" i="48"/>
  <c r="AO515" i="48"/>
  <c r="AP515" i="48"/>
  <c r="AU515" i="48"/>
  <c r="AO516" i="48"/>
  <c r="AP516" i="48"/>
  <c r="AU516" i="48"/>
  <c r="AO517" i="48"/>
  <c r="AP517" i="48"/>
  <c r="AU517" i="48"/>
  <c r="AO518" i="48"/>
  <c r="AP518" i="48"/>
  <c r="AU518" i="48"/>
  <c r="AO519" i="48"/>
  <c r="AP519" i="48"/>
  <c r="AU519" i="48"/>
  <c r="AO520" i="48"/>
  <c r="AP520" i="48"/>
  <c r="AU520" i="48"/>
  <c r="AO521" i="48"/>
  <c r="AP521" i="48"/>
  <c r="AU521" i="48"/>
  <c r="AO522" i="48"/>
  <c r="AP522" i="48"/>
  <c r="AU522" i="48"/>
  <c r="AO523" i="48"/>
  <c r="AP523" i="48"/>
  <c r="AU523" i="48"/>
  <c r="AO524" i="48"/>
  <c r="AP524" i="48"/>
  <c r="AU524" i="48"/>
  <c r="AO525" i="48"/>
  <c r="AP525" i="48"/>
  <c r="AU525" i="48"/>
  <c r="AO526" i="48"/>
  <c r="AP526" i="48"/>
  <c r="AU526" i="48"/>
  <c r="AO527" i="48"/>
  <c r="AP527" i="48"/>
  <c r="AU527" i="48"/>
  <c r="AO528" i="48"/>
  <c r="AP528" i="48"/>
  <c r="AU528" i="48"/>
  <c r="AO529" i="48"/>
  <c r="AP529" i="48"/>
  <c r="AU529" i="48"/>
  <c r="AO530" i="48"/>
  <c r="AP530" i="48"/>
  <c r="AU530" i="48"/>
  <c r="AO531" i="48"/>
  <c r="AP531" i="48"/>
  <c r="AU531" i="48"/>
  <c r="AO532" i="48"/>
  <c r="AP532" i="48"/>
  <c r="AU532" i="48"/>
  <c r="AO533" i="48"/>
  <c r="AP533" i="48"/>
  <c r="AU533" i="48"/>
  <c r="AO534" i="48"/>
  <c r="AP534" i="48"/>
  <c r="AU534" i="48"/>
  <c r="AO535" i="48"/>
  <c r="AP535" i="48"/>
  <c r="AU535" i="48"/>
  <c r="AO536" i="48"/>
  <c r="AP536" i="48"/>
  <c r="AU536" i="48"/>
  <c r="AO537" i="48"/>
  <c r="AP537" i="48"/>
  <c r="AU537" i="48"/>
  <c r="AO538" i="48"/>
  <c r="AP538" i="48"/>
  <c r="AU538" i="48"/>
  <c r="AO539" i="48"/>
  <c r="AP539" i="48"/>
  <c r="AU539" i="48"/>
  <c r="AO540" i="48"/>
  <c r="AP540" i="48"/>
  <c r="AU540" i="48"/>
  <c r="AO541" i="48"/>
  <c r="AP541" i="48"/>
  <c r="AU541" i="48"/>
  <c r="AO542" i="48"/>
  <c r="AP542" i="48"/>
  <c r="AU542" i="48"/>
  <c r="AO543" i="48"/>
  <c r="AP543" i="48"/>
  <c r="AU543" i="48"/>
  <c r="AO544" i="48"/>
  <c r="AP544" i="48"/>
  <c r="AU544" i="48"/>
  <c r="AO545" i="48"/>
  <c r="AP545" i="48"/>
  <c r="AU545" i="48"/>
  <c r="AO546" i="48"/>
  <c r="AP546" i="48"/>
  <c r="AU546" i="48"/>
  <c r="AO547" i="48"/>
  <c r="AP547" i="48"/>
  <c r="AU547" i="48"/>
  <c r="AO548" i="48"/>
  <c r="AP548" i="48"/>
  <c r="AU548" i="48"/>
  <c r="AO549" i="48"/>
  <c r="AP549" i="48"/>
  <c r="AU549" i="48"/>
  <c r="AO550" i="48"/>
  <c r="AP550" i="48"/>
  <c r="AU550" i="48"/>
  <c r="AO551" i="48"/>
  <c r="AP551" i="48"/>
  <c r="AU551" i="48"/>
  <c r="AO552" i="48"/>
  <c r="AP552" i="48"/>
  <c r="AU552" i="48"/>
  <c r="AO553" i="48"/>
  <c r="AP553" i="48"/>
  <c r="AU553" i="48"/>
  <c r="AO554" i="48"/>
  <c r="AP554" i="48"/>
  <c r="AU554" i="48"/>
  <c r="AO555" i="48"/>
  <c r="AP555" i="48"/>
  <c r="AU555" i="48"/>
  <c r="AO556" i="48"/>
  <c r="AP556" i="48"/>
  <c r="AU556" i="48"/>
  <c r="AO557" i="48"/>
  <c r="AP557" i="48"/>
  <c r="AU557" i="48"/>
  <c r="AO558" i="48"/>
  <c r="AP558" i="48"/>
  <c r="AU558" i="48"/>
  <c r="AO559" i="48"/>
  <c r="AP559" i="48"/>
  <c r="AU559" i="48"/>
  <c r="AO560" i="48"/>
  <c r="AP560" i="48"/>
  <c r="AU560" i="48"/>
  <c r="AO561" i="48"/>
  <c r="AP561" i="48"/>
  <c r="AU561" i="48"/>
  <c r="AO562" i="48"/>
  <c r="AP562" i="48"/>
  <c r="AU562" i="48"/>
  <c r="AO563" i="48"/>
  <c r="AP563" i="48"/>
  <c r="AU563" i="48"/>
  <c r="AO564" i="48"/>
  <c r="AP564" i="48"/>
  <c r="AU564" i="48"/>
  <c r="AO565" i="48"/>
  <c r="AP565" i="48"/>
  <c r="AU565" i="48"/>
  <c r="AO566" i="48"/>
  <c r="AP566" i="48"/>
  <c r="AU566" i="48"/>
  <c r="AO567" i="48"/>
  <c r="AP567" i="48"/>
  <c r="AU567" i="48"/>
  <c r="AO568" i="48"/>
  <c r="AP568" i="48"/>
  <c r="AU568" i="48"/>
  <c r="AO569" i="48"/>
  <c r="AP569" i="48"/>
  <c r="AU569" i="48"/>
  <c r="AO570" i="48"/>
  <c r="AP570" i="48"/>
  <c r="AU570" i="48"/>
  <c r="AO571" i="48"/>
  <c r="AP571" i="48"/>
  <c r="AU571" i="48"/>
  <c r="AO572" i="48"/>
  <c r="AP572" i="48"/>
  <c r="AU572" i="48"/>
  <c r="AO573" i="48"/>
  <c r="AP573" i="48"/>
  <c r="AU573" i="48"/>
  <c r="AO574" i="48"/>
  <c r="AP574" i="48"/>
  <c r="AU574" i="48"/>
  <c r="AO575" i="48"/>
  <c r="AP575" i="48"/>
  <c r="AU575" i="48"/>
  <c r="AO576" i="48"/>
  <c r="AP576" i="48"/>
  <c r="AU576" i="48"/>
  <c r="AO577" i="48"/>
  <c r="AP577" i="48"/>
  <c r="AU577" i="48"/>
  <c r="AO578" i="48"/>
  <c r="AP578" i="48"/>
  <c r="AU578" i="48"/>
  <c r="AO579" i="48"/>
  <c r="AP579" i="48"/>
  <c r="AU579" i="48"/>
  <c r="AO580" i="48"/>
  <c r="AP580" i="48"/>
  <c r="AU580" i="48"/>
  <c r="AO581" i="48"/>
  <c r="AP581" i="48"/>
  <c r="AU581" i="48"/>
  <c r="AO582" i="48"/>
  <c r="AP582" i="48"/>
  <c r="AU582" i="48"/>
  <c r="AO583" i="48"/>
  <c r="AP583" i="48"/>
  <c r="AU583" i="48"/>
  <c r="AO584" i="48"/>
  <c r="AP584" i="48"/>
  <c r="AU584" i="48"/>
  <c r="AO585" i="48"/>
  <c r="AP585" i="48"/>
  <c r="AU585" i="48"/>
  <c r="AO586" i="48"/>
  <c r="AP586" i="48"/>
  <c r="AU586" i="48"/>
  <c r="AO587" i="48"/>
  <c r="AP587" i="48"/>
  <c r="AU587" i="48"/>
  <c r="AO588" i="48"/>
  <c r="AP588" i="48"/>
  <c r="AU588" i="48"/>
  <c r="AO589" i="48"/>
  <c r="AP589" i="48"/>
  <c r="AU589" i="48"/>
  <c r="AO590" i="48"/>
  <c r="AP590" i="48"/>
  <c r="AU590" i="48"/>
  <c r="AO591" i="48"/>
  <c r="AP591" i="48"/>
  <c r="AU591" i="48"/>
  <c r="AO592" i="48"/>
  <c r="AP592" i="48"/>
  <c r="AU592" i="48"/>
  <c r="AO593" i="48"/>
  <c r="AP593" i="48"/>
  <c r="AU593" i="48"/>
  <c r="AO594" i="48"/>
  <c r="AP594" i="48"/>
  <c r="AU594" i="48"/>
  <c r="AO595" i="48"/>
  <c r="AP595" i="48"/>
  <c r="AU595" i="48"/>
  <c r="AO596" i="48"/>
  <c r="AP596" i="48"/>
  <c r="AU596" i="48"/>
  <c r="AO597" i="48"/>
  <c r="AP597" i="48"/>
  <c r="AU597" i="48"/>
  <c r="AO598" i="48"/>
  <c r="AP598" i="48"/>
  <c r="AU598" i="48"/>
  <c r="AO599" i="48"/>
  <c r="AP599" i="48"/>
  <c r="AU599" i="48"/>
  <c r="AO600" i="48"/>
  <c r="AP600" i="48"/>
  <c r="AU600" i="48"/>
  <c r="AO601" i="48"/>
  <c r="AP601" i="48"/>
  <c r="AU601" i="48"/>
  <c r="AO602" i="48"/>
  <c r="AP602" i="48"/>
  <c r="AU602" i="48"/>
  <c r="AO603" i="48"/>
  <c r="AP603" i="48"/>
  <c r="AU603" i="48"/>
  <c r="AO604" i="48"/>
  <c r="AP604" i="48"/>
  <c r="AU604" i="48"/>
  <c r="AO605" i="48"/>
  <c r="AP605" i="48"/>
  <c r="AU605" i="48"/>
  <c r="AO606" i="48"/>
  <c r="AP606" i="48"/>
  <c r="AU606" i="48"/>
  <c r="AO607" i="48"/>
  <c r="AP607" i="48"/>
  <c r="AU607" i="48"/>
  <c r="AO608" i="48"/>
  <c r="AP608" i="48"/>
  <c r="AU608" i="48"/>
  <c r="AO609" i="48"/>
  <c r="AP609" i="48"/>
  <c r="AU609" i="48"/>
  <c r="AO610" i="48"/>
  <c r="AP610" i="48"/>
  <c r="AU610" i="48"/>
  <c r="AO611" i="48"/>
  <c r="AP611" i="48"/>
  <c r="AU611" i="48"/>
  <c r="AO612" i="48"/>
  <c r="AP612" i="48"/>
  <c r="AU612" i="48"/>
  <c r="AO613" i="48"/>
  <c r="AP613" i="48"/>
  <c r="AU613" i="48"/>
  <c r="AO614" i="48"/>
  <c r="AP614" i="48"/>
  <c r="AU614" i="48"/>
  <c r="AO615" i="48"/>
  <c r="AP615" i="48"/>
  <c r="AU615" i="48"/>
  <c r="AO616" i="48"/>
  <c r="AP616" i="48"/>
  <c r="AU616" i="48"/>
  <c r="AO617" i="48"/>
  <c r="AP617" i="48"/>
  <c r="AU617" i="48"/>
  <c r="AO618" i="48"/>
  <c r="AP618" i="48"/>
  <c r="AU618" i="48"/>
  <c r="AO619" i="48"/>
  <c r="AP619" i="48"/>
  <c r="AU619" i="48"/>
  <c r="AO620" i="48"/>
  <c r="AP620" i="48"/>
  <c r="AU620" i="48"/>
  <c r="AO621" i="48"/>
  <c r="AP621" i="48"/>
  <c r="AU621" i="48"/>
  <c r="AO622" i="48"/>
  <c r="AP622" i="48"/>
  <c r="AU622" i="48"/>
  <c r="AO623" i="48"/>
  <c r="AP623" i="48"/>
  <c r="AU623" i="48"/>
  <c r="AO624" i="48"/>
  <c r="AP624" i="48"/>
  <c r="AU624" i="48"/>
  <c r="AO625" i="48"/>
  <c r="AP625" i="48"/>
  <c r="AU625" i="48"/>
  <c r="AO626" i="48"/>
  <c r="AP626" i="48"/>
  <c r="AU626" i="48"/>
  <c r="AO627" i="48"/>
  <c r="AP627" i="48"/>
  <c r="AU627" i="48"/>
  <c r="AO628" i="48"/>
  <c r="AP628" i="48"/>
  <c r="AU628" i="48"/>
  <c r="AO629" i="48"/>
  <c r="AP629" i="48"/>
  <c r="AU629" i="48"/>
  <c r="AO630" i="48"/>
  <c r="AP630" i="48"/>
  <c r="AU630" i="48"/>
  <c r="AO631" i="48"/>
  <c r="AP631" i="48"/>
  <c r="AU631" i="48"/>
  <c r="AO632" i="48"/>
  <c r="AP632" i="48"/>
  <c r="AU632" i="48"/>
  <c r="AO633" i="48"/>
  <c r="AP633" i="48"/>
  <c r="AU633" i="48"/>
  <c r="AO634" i="48"/>
  <c r="AP634" i="48"/>
  <c r="AU634" i="48"/>
  <c r="AO635" i="48"/>
  <c r="AP635" i="48"/>
  <c r="AU635" i="48"/>
  <c r="AO636" i="48"/>
  <c r="AP636" i="48"/>
  <c r="AU636" i="48"/>
  <c r="AO637" i="48"/>
  <c r="AP637" i="48"/>
  <c r="AU637" i="48"/>
  <c r="AO638" i="48"/>
  <c r="AP638" i="48"/>
  <c r="AU638" i="48"/>
  <c r="AO639" i="48"/>
  <c r="AP639" i="48"/>
  <c r="AU639" i="48"/>
  <c r="AO640" i="48"/>
  <c r="AP640" i="48"/>
  <c r="AU640" i="48"/>
  <c r="AO641" i="48"/>
  <c r="AP641" i="48"/>
  <c r="AU641" i="48"/>
  <c r="AO642" i="48"/>
  <c r="AP642" i="48"/>
  <c r="AU642" i="48"/>
  <c r="AO643" i="48"/>
  <c r="AP643" i="48"/>
  <c r="AU643" i="48"/>
  <c r="AO644" i="48"/>
  <c r="AP644" i="48"/>
  <c r="AU644" i="48"/>
  <c r="AO645" i="48"/>
  <c r="AP645" i="48"/>
  <c r="AU645" i="48"/>
  <c r="AO646" i="48"/>
  <c r="AP646" i="48"/>
  <c r="AU646" i="48"/>
  <c r="AO647" i="48"/>
  <c r="AP647" i="48"/>
  <c r="AU647" i="48"/>
  <c r="AO648" i="48"/>
  <c r="AP648" i="48"/>
  <c r="AU648" i="48"/>
  <c r="AO649" i="48"/>
  <c r="AP649" i="48"/>
  <c r="AU649" i="48"/>
  <c r="AO650" i="48"/>
  <c r="AP650" i="48"/>
  <c r="AU650" i="48"/>
  <c r="AU14" i="48"/>
  <c r="AP14" i="48"/>
  <c r="AO14" i="48"/>
  <c r="AP1" i="48" l="1"/>
  <c r="AO1" i="48"/>
  <c r="AU1" i="48"/>
  <c r="A650" i="48"/>
  <c r="A649" i="48"/>
  <c r="A648" i="48"/>
  <c r="A647" i="48"/>
  <c r="A646" i="48"/>
  <c r="A645" i="48"/>
  <c r="A644" i="48"/>
  <c r="A643" i="48"/>
  <c r="A642" i="48"/>
  <c r="A641" i="48"/>
  <c r="A640" i="48"/>
  <c r="A639" i="48"/>
  <c r="A638" i="48"/>
  <c r="A637" i="48"/>
  <c r="A636" i="48"/>
  <c r="A635" i="48"/>
  <c r="A634" i="48"/>
  <c r="A633" i="48"/>
  <c r="A632" i="48"/>
  <c r="A631" i="48"/>
  <c r="A630" i="48"/>
  <c r="A629" i="48"/>
  <c r="A628" i="48"/>
  <c r="A627" i="48"/>
  <c r="A626" i="48"/>
  <c r="A625" i="48"/>
  <c r="A624" i="48"/>
  <c r="A623" i="48"/>
  <c r="A622" i="48"/>
  <c r="A621" i="48"/>
  <c r="A620" i="48"/>
  <c r="A619" i="48"/>
  <c r="A618" i="48"/>
  <c r="A617" i="48"/>
  <c r="A616" i="48"/>
  <c r="A615" i="48"/>
  <c r="A614" i="48"/>
  <c r="A613" i="48"/>
  <c r="A612" i="48"/>
  <c r="A611" i="48"/>
  <c r="A610" i="48"/>
  <c r="A609" i="48"/>
  <c r="A608" i="48"/>
  <c r="A607" i="48"/>
  <c r="A606" i="48"/>
  <c r="A605" i="48"/>
  <c r="A604" i="48"/>
  <c r="A603" i="48"/>
  <c r="A602" i="48"/>
  <c r="A601" i="48"/>
  <c r="A600" i="48"/>
  <c r="A599" i="48"/>
  <c r="A598" i="48"/>
  <c r="A597" i="48"/>
  <c r="A596" i="48"/>
  <c r="A595" i="48"/>
  <c r="A594" i="48"/>
  <c r="A593" i="48"/>
  <c r="A592" i="48"/>
  <c r="A591" i="48"/>
  <c r="A590" i="48"/>
  <c r="A589" i="48"/>
  <c r="A588" i="48"/>
  <c r="A587" i="48"/>
  <c r="A586" i="48"/>
  <c r="A585" i="48"/>
  <c r="A584" i="48"/>
  <c r="A583" i="48"/>
  <c r="A582" i="48"/>
  <c r="A581" i="48"/>
  <c r="A580" i="48"/>
  <c r="A579" i="48"/>
  <c r="A578" i="48"/>
  <c r="A577" i="48"/>
  <c r="A576" i="48"/>
  <c r="A575" i="48"/>
  <c r="A574" i="48"/>
  <c r="A573" i="48"/>
  <c r="A572" i="48"/>
  <c r="A571" i="48"/>
  <c r="A570" i="48"/>
  <c r="A569" i="48"/>
  <c r="A568" i="48"/>
  <c r="A567" i="48"/>
  <c r="A566" i="48"/>
  <c r="A565" i="48"/>
  <c r="A564" i="48"/>
  <c r="A563" i="48"/>
  <c r="A562" i="48"/>
  <c r="A561" i="48"/>
  <c r="A560" i="48"/>
  <c r="A559" i="48"/>
  <c r="A558" i="48"/>
  <c r="A557" i="48"/>
  <c r="A556" i="48"/>
  <c r="A555" i="48"/>
  <c r="A554" i="48"/>
  <c r="A553" i="48"/>
  <c r="A552" i="48"/>
  <c r="A551" i="48"/>
  <c r="A550" i="48"/>
  <c r="A549" i="48"/>
  <c r="A548" i="48"/>
  <c r="A547" i="48"/>
  <c r="A546" i="48"/>
  <c r="A545" i="48"/>
  <c r="A544" i="48"/>
  <c r="A543" i="48"/>
  <c r="A542" i="48"/>
  <c r="A541" i="48"/>
  <c r="A540" i="48"/>
  <c r="A539" i="48"/>
  <c r="A538" i="48"/>
  <c r="A537" i="48"/>
  <c r="A536" i="48"/>
  <c r="A535" i="48"/>
  <c r="A534" i="48"/>
  <c r="A533" i="48"/>
  <c r="A532" i="48"/>
  <c r="A531" i="48"/>
  <c r="A530" i="48"/>
  <c r="A529" i="48"/>
  <c r="A528" i="48"/>
  <c r="A527" i="48"/>
  <c r="A526" i="48"/>
  <c r="A525" i="48"/>
  <c r="A524" i="48"/>
  <c r="A523" i="48"/>
  <c r="A522" i="48"/>
  <c r="A521" i="48"/>
  <c r="A520" i="48"/>
  <c r="A519" i="48"/>
  <c r="A518" i="48"/>
  <c r="A517" i="48"/>
  <c r="A516" i="48"/>
  <c r="A515" i="48"/>
  <c r="A514" i="48"/>
  <c r="A513" i="48"/>
  <c r="A512" i="48"/>
  <c r="A511" i="48"/>
  <c r="A510" i="48"/>
  <c r="A509" i="48"/>
  <c r="A508" i="48"/>
  <c r="A507" i="48"/>
  <c r="A506" i="48"/>
  <c r="A505" i="48"/>
  <c r="A504" i="48"/>
  <c r="A503" i="48"/>
  <c r="A502" i="48"/>
  <c r="A501" i="48"/>
  <c r="A500" i="48"/>
  <c r="A499" i="48"/>
  <c r="A498" i="48"/>
  <c r="A497" i="48"/>
  <c r="A496" i="48"/>
  <c r="A495" i="48"/>
  <c r="A494" i="48"/>
  <c r="A493" i="48"/>
  <c r="A492" i="48"/>
  <c r="A491" i="48"/>
  <c r="A490" i="48"/>
  <c r="A489" i="48"/>
  <c r="A488" i="48"/>
  <c r="A487" i="48"/>
  <c r="A486" i="48"/>
  <c r="A485" i="48"/>
  <c r="A484" i="48"/>
  <c r="A483" i="48"/>
  <c r="A482" i="48"/>
  <c r="A481" i="48"/>
  <c r="A480" i="48"/>
  <c r="A479" i="48"/>
  <c r="A478" i="48"/>
  <c r="A477" i="48"/>
  <c r="A476" i="48"/>
  <c r="A475" i="48"/>
  <c r="A474" i="48"/>
  <c r="A473" i="48"/>
  <c r="A472" i="48"/>
  <c r="A471" i="48"/>
  <c r="A470" i="48"/>
  <c r="A469" i="48"/>
  <c r="A468" i="48"/>
  <c r="A467" i="48"/>
  <c r="A466" i="48"/>
  <c r="A465" i="48"/>
  <c r="A464" i="48"/>
  <c r="A463" i="48"/>
  <c r="A462" i="48"/>
  <c r="A461" i="48"/>
  <c r="A460" i="48"/>
  <c r="A459" i="48"/>
  <c r="A458" i="48"/>
  <c r="A457" i="48"/>
  <c r="A456" i="48"/>
  <c r="A455" i="48"/>
  <c r="A454" i="48"/>
  <c r="A453" i="48"/>
  <c r="A452" i="48"/>
  <c r="A451" i="48"/>
  <c r="A450" i="48"/>
  <c r="A449" i="48"/>
  <c r="A448" i="48"/>
  <c r="A447" i="48"/>
  <c r="A446" i="48"/>
  <c r="A445" i="48"/>
  <c r="A444" i="48"/>
  <c r="A443" i="48"/>
  <c r="A442" i="48"/>
  <c r="A441" i="48"/>
  <c r="A440" i="48"/>
  <c r="A439" i="48"/>
  <c r="A438" i="48"/>
  <c r="A437" i="48"/>
  <c r="A436" i="48"/>
  <c r="A435" i="48"/>
  <c r="A434" i="48"/>
  <c r="A433" i="48"/>
  <c r="A432" i="48"/>
  <c r="A431" i="48"/>
  <c r="A430" i="48"/>
  <c r="A429" i="48"/>
  <c r="A428" i="48"/>
  <c r="A427" i="48"/>
  <c r="A426" i="48"/>
  <c r="A425" i="48"/>
  <c r="A424" i="48"/>
  <c r="A423" i="48"/>
  <c r="A422" i="48"/>
  <c r="A421" i="48"/>
  <c r="A420" i="48"/>
  <c r="A419" i="48"/>
  <c r="A418" i="48"/>
  <c r="A417" i="48"/>
  <c r="A416" i="48"/>
  <c r="A415" i="48"/>
  <c r="A414" i="48"/>
  <c r="A413" i="48"/>
  <c r="A412" i="48"/>
  <c r="A411" i="48"/>
  <c r="A410" i="48"/>
  <c r="A409" i="48"/>
  <c r="A408" i="48"/>
  <c r="A407" i="48"/>
  <c r="A406" i="48"/>
  <c r="A405" i="48"/>
  <c r="A404" i="48"/>
  <c r="A403" i="48"/>
  <c r="A402" i="48"/>
  <c r="A401" i="48"/>
  <c r="A400" i="48"/>
  <c r="A399" i="48"/>
  <c r="A398" i="48"/>
  <c r="A397" i="48"/>
  <c r="A396" i="48"/>
  <c r="A395" i="48"/>
  <c r="A394" i="48"/>
  <c r="A393" i="48"/>
  <c r="A392" i="48"/>
  <c r="A391" i="48"/>
  <c r="A390" i="48"/>
  <c r="A389" i="48"/>
  <c r="A388" i="48"/>
  <c r="A387" i="48"/>
  <c r="A386" i="48"/>
  <c r="A385" i="48"/>
  <c r="A384" i="48"/>
  <c r="A383" i="48"/>
  <c r="A382" i="48"/>
  <c r="A381" i="48"/>
  <c r="A380" i="48"/>
  <c r="A379" i="48"/>
  <c r="A378" i="48"/>
  <c r="A377" i="48"/>
  <c r="A376" i="48"/>
  <c r="A375" i="48"/>
  <c r="A374" i="48"/>
  <c r="A373" i="48"/>
  <c r="A372" i="48"/>
  <c r="A371" i="48"/>
  <c r="A370" i="48"/>
  <c r="A369" i="48"/>
  <c r="A368" i="48"/>
  <c r="A367" i="48"/>
  <c r="A366" i="48"/>
  <c r="A365" i="48"/>
  <c r="A364" i="48"/>
  <c r="A363" i="48"/>
  <c r="A362" i="48"/>
  <c r="A361" i="48"/>
  <c r="A360" i="48"/>
  <c r="A359" i="48"/>
  <c r="A358" i="48"/>
  <c r="A357" i="48"/>
  <c r="A356" i="48"/>
  <c r="A355" i="48"/>
  <c r="A354" i="48"/>
  <c r="A353" i="48"/>
  <c r="A352" i="48"/>
  <c r="A351" i="48"/>
  <c r="A350" i="48"/>
  <c r="A349" i="48"/>
  <c r="A348" i="48"/>
  <c r="A347" i="48"/>
  <c r="A346" i="48"/>
  <c r="A345" i="48"/>
  <c r="A344" i="48"/>
  <c r="A343" i="48"/>
  <c r="A342" i="48"/>
  <c r="A341" i="48"/>
  <c r="A340" i="48"/>
  <c r="A339" i="48"/>
  <c r="A338" i="48"/>
  <c r="A337" i="48"/>
  <c r="A336" i="48"/>
  <c r="A335" i="48"/>
  <c r="A334" i="48"/>
  <c r="A333" i="48"/>
  <c r="A332" i="48"/>
  <c r="A331" i="48"/>
  <c r="A330" i="48"/>
  <c r="A329" i="48"/>
  <c r="A328" i="48"/>
  <c r="A327" i="48"/>
  <c r="A326" i="48"/>
  <c r="A325" i="48"/>
  <c r="A324" i="48"/>
  <c r="A323" i="48"/>
  <c r="A322" i="48"/>
  <c r="A321" i="48"/>
  <c r="A320" i="48"/>
  <c r="A319" i="48"/>
  <c r="A318" i="48"/>
  <c r="A317" i="48"/>
  <c r="A316" i="48"/>
  <c r="A315" i="48"/>
  <c r="A314" i="48"/>
  <c r="A313" i="48"/>
  <c r="A312" i="48"/>
  <c r="A311" i="48"/>
  <c r="A310" i="48"/>
  <c r="A309" i="48"/>
  <c r="A308" i="48"/>
  <c r="A307" i="48"/>
  <c r="A306" i="48"/>
  <c r="A305" i="48"/>
  <c r="A304" i="48"/>
  <c r="A303" i="48"/>
  <c r="A302" i="48"/>
  <c r="A301" i="48"/>
  <c r="A300" i="48"/>
  <c r="A299" i="48"/>
  <c r="A298" i="48"/>
  <c r="A297" i="48"/>
  <c r="A296" i="48"/>
  <c r="A295" i="48"/>
  <c r="A294" i="48"/>
  <c r="A293" i="48"/>
  <c r="A292" i="48"/>
  <c r="A291" i="48"/>
  <c r="A290" i="48"/>
  <c r="A289" i="48"/>
  <c r="A288" i="48"/>
  <c r="A287" i="48"/>
  <c r="A286" i="48"/>
  <c r="A285" i="48"/>
  <c r="A284" i="48"/>
  <c r="A283" i="48"/>
  <c r="A282" i="48"/>
  <c r="A281" i="48"/>
  <c r="A280" i="48"/>
  <c r="A279" i="48"/>
  <c r="A278" i="48"/>
  <c r="A277" i="48"/>
  <c r="A276" i="48"/>
  <c r="A275" i="48"/>
  <c r="A274" i="48"/>
  <c r="A273" i="48"/>
  <c r="A272" i="48"/>
  <c r="A271" i="48"/>
  <c r="A270" i="48"/>
  <c r="A269" i="48"/>
  <c r="A268" i="48"/>
  <c r="A267" i="48"/>
  <c r="A266" i="48"/>
  <c r="A265" i="48"/>
  <c r="A264" i="48"/>
  <c r="A263" i="48"/>
  <c r="A262" i="48"/>
  <c r="A261" i="48"/>
  <c r="A260" i="48"/>
  <c r="A259" i="48"/>
  <c r="A258" i="48"/>
  <c r="A257" i="48"/>
  <c r="A256" i="48"/>
  <c r="A255" i="48"/>
  <c r="A254" i="48"/>
  <c r="A253" i="48"/>
  <c r="A252" i="48"/>
  <c r="A251" i="48"/>
  <c r="A250" i="48"/>
  <c r="A249" i="48"/>
  <c r="A248" i="48"/>
  <c r="A247" i="48"/>
  <c r="A246" i="48"/>
  <c r="A245" i="48"/>
  <c r="A244" i="48"/>
  <c r="A243" i="48"/>
  <c r="A242" i="48"/>
  <c r="A241" i="48"/>
  <c r="A240" i="48"/>
  <c r="A239" i="48"/>
  <c r="A238" i="48"/>
  <c r="A237" i="48"/>
  <c r="A236" i="48"/>
  <c r="A235" i="48"/>
  <c r="A234" i="48"/>
  <c r="A233" i="48"/>
  <c r="A232" i="48"/>
  <c r="A231" i="48"/>
  <c r="A230" i="48"/>
  <c r="A229" i="48"/>
  <c r="A228" i="48"/>
  <c r="A227" i="48"/>
  <c r="A226" i="48"/>
  <c r="A225" i="48"/>
  <c r="A224" i="48"/>
  <c r="A223" i="48"/>
  <c r="A222" i="48"/>
  <c r="A221" i="48"/>
  <c r="A220" i="48"/>
  <c r="A219" i="48"/>
  <c r="A218" i="48"/>
  <c r="A217" i="48"/>
  <c r="A216" i="48"/>
  <c r="A215" i="48"/>
  <c r="A214" i="48"/>
  <c r="A213" i="48"/>
  <c r="A212" i="48"/>
  <c r="A211" i="48"/>
  <c r="A210" i="48"/>
  <c r="A209" i="48"/>
  <c r="A208" i="48"/>
  <c r="A207" i="48"/>
  <c r="A206" i="48"/>
  <c r="A205" i="48"/>
  <c r="A204" i="48"/>
  <c r="A203" i="48"/>
  <c r="A202" i="48"/>
  <c r="A201" i="48"/>
  <c r="A200" i="48"/>
  <c r="A199" i="48"/>
  <c r="A198" i="48"/>
  <c r="A197" i="48"/>
  <c r="A196" i="48"/>
  <c r="A195" i="48"/>
  <c r="A194" i="48"/>
  <c r="A193" i="48"/>
  <c r="A192" i="48"/>
  <c r="A191" i="48"/>
  <c r="A190" i="48"/>
  <c r="A189" i="48"/>
  <c r="A188" i="48"/>
  <c r="A187" i="48"/>
  <c r="A186" i="48"/>
  <c r="A185" i="48"/>
  <c r="A184" i="48"/>
  <c r="A183" i="48"/>
  <c r="A182" i="48"/>
  <c r="A181" i="48"/>
  <c r="A180" i="48"/>
  <c r="A179" i="48"/>
  <c r="A178" i="48"/>
  <c r="A177" i="48"/>
  <c r="A176" i="48"/>
  <c r="A175" i="48"/>
  <c r="A174" i="48"/>
  <c r="A173" i="48"/>
  <c r="A172" i="48"/>
  <c r="A171" i="48"/>
  <c r="A170" i="48"/>
  <c r="A169" i="48"/>
  <c r="A168" i="48"/>
  <c r="A167" i="48"/>
  <c r="A166" i="48"/>
  <c r="A165" i="48"/>
  <c r="A164" i="48"/>
  <c r="A163" i="48"/>
  <c r="A162" i="48"/>
  <c r="A161" i="48"/>
  <c r="A160" i="48"/>
  <c r="A159" i="48"/>
  <c r="A158" i="48"/>
  <c r="A157" i="48"/>
  <c r="A156" i="48"/>
  <c r="A155" i="48"/>
  <c r="A154" i="48"/>
  <c r="A153" i="48"/>
  <c r="A152" i="48"/>
  <c r="A151" i="48"/>
  <c r="A150" i="48"/>
  <c r="A149" i="48"/>
  <c r="A148" i="48"/>
  <c r="A147" i="48"/>
  <c r="A146" i="48"/>
  <c r="A145" i="48"/>
  <c r="A144" i="48"/>
  <c r="A143" i="48"/>
  <c r="A142" i="48"/>
  <c r="A141" i="48"/>
  <c r="A140" i="48"/>
  <c r="A139" i="48"/>
  <c r="A138" i="48"/>
  <c r="A137" i="48"/>
  <c r="A136" i="48"/>
  <c r="A135" i="48"/>
  <c r="A134" i="48"/>
  <c r="A133" i="48"/>
  <c r="A132" i="48"/>
  <c r="A131" i="48"/>
  <c r="A130" i="48"/>
  <c r="A129" i="48"/>
  <c r="A128" i="48"/>
  <c r="A127" i="48"/>
  <c r="A126" i="48"/>
  <c r="A125" i="48"/>
  <c r="A124" i="48"/>
  <c r="A123" i="48"/>
  <c r="A122" i="48"/>
  <c r="A121" i="48"/>
  <c r="A120" i="48"/>
  <c r="A119" i="48"/>
  <c r="A118" i="48"/>
  <c r="A117" i="48"/>
  <c r="A116" i="48"/>
  <c r="A115" i="48"/>
  <c r="A114" i="48"/>
  <c r="A113" i="48"/>
  <c r="A112" i="48"/>
  <c r="A111" i="48"/>
  <c r="A110" i="48"/>
  <c r="A109" i="48"/>
  <c r="A108" i="48"/>
  <c r="A107" i="48"/>
  <c r="A106" i="48"/>
  <c r="A105" i="48"/>
  <c r="A104" i="48"/>
  <c r="A103" i="48"/>
  <c r="A102" i="48"/>
  <c r="A101" i="48"/>
  <c r="A100" i="48"/>
  <c r="A99" i="48"/>
  <c r="A98" i="48"/>
  <c r="A97" i="48"/>
  <c r="A96" i="48"/>
  <c r="A95" i="48"/>
  <c r="A94" i="48"/>
  <c r="A93" i="48"/>
  <c r="A92" i="48"/>
  <c r="A91" i="48"/>
  <c r="A90" i="48"/>
  <c r="A89" i="48"/>
  <c r="A88" i="48"/>
  <c r="A87" i="48"/>
  <c r="A86" i="48"/>
  <c r="A85" i="48"/>
  <c r="A84" i="48"/>
  <c r="A83" i="48"/>
  <c r="A82" i="48"/>
  <c r="A81" i="48"/>
  <c r="A80" i="48"/>
  <c r="A79" i="48"/>
  <c r="A78" i="48"/>
  <c r="A77" i="48"/>
  <c r="A76" i="48"/>
  <c r="A75" i="48"/>
  <c r="A74" i="48"/>
  <c r="A73" i="48"/>
  <c r="A72" i="48"/>
  <c r="A71" i="48"/>
  <c r="A70" i="48"/>
  <c r="A69" i="48"/>
  <c r="A68" i="48"/>
  <c r="A67" i="48"/>
  <c r="A66" i="48"/>
  <c r="A65" i="48"/>
  <c r="A64" i="48"/>
  <c r="A63" i="48"/>
  <c r="A62" i="48"/>
  <c r="A61" i="48"/>
  <c r="A60" i="48"/>
  <c r="A59" i="48"/>
  <c r="A58" i="48"/>
  <c r="A57" i="48"/>
  <c r="A56" i="48"/>
  <c r="A55" i="48"/>
  <c r="A54" i="48"/>
  <c r="A53" i="48"/>
  <c r="A52" i="48"/>
  <c r="A51" i="48"/>
  <c r="A50" i="48"/>
  <c r="A49" i="48"/>
  <c r="A48" i="48"/>
  <c r="A47" i="48"/>
  <c r="A46" i="48"/>
  <c r="A45" i="48"/>
  <c r="A44" i="48"/>
  <c r="A43" i="48"/>
  <c r="A42" i="48"/>
  <c r="A41" i="48"/>
  <c r="A40" i="48"/>
  <c r="A39" i="48"/>
  <c r="A38" i="48"/>
  <c r="A37" i="48"/>
  <c r="A36" i="48"/>
  <c r="A35" i="48"/>
  <c r="A34" i="48"/>
  <c r="A33" i="48"/>
  <c r="A32" i="48"/>
  <c r="A31" i="48"/>
  <c r="A30" i="48"/>
  <c r="A29" i="48"/>
  <c r="A28" i="48"/>
  <c r="A27" i="48"/>
  <c r="A26" i="48"/>
  <c r="A25" i="48"/>
  <c r="A24" i="48"/>
  <c r="A23" i="48"/>
  <c r="A22" i="48"/>
  <c r="A21" i="48"/>
  <c r="A20" i="48"/>
  <c r="A19" i="48"/>
  <c r="A18" i="48"/>
  <c r="A17" i="48"/>
  <c r="A16" i="48"/>
  <c r="A15" i="48"/>
  <c r="A14" i="48"/>
  <c r="B3" i="46" a="1"/>
  <c r="B3" i="46" s="1"/>
  <c r="F3" i="46" a="1"/>
  <c r="F3" i="46" s="1"/>
  <c r="A1" i="48" l="1"/>
  <c r="AG15" i="29" l="1"/>
  <c r="BQ1" i="44"/>
  <c r="BR1" i="44"/>
  <c r="BS1" i="44"/>
  <c r="BT1" i="44"/>
  <c r="BU1" i="44"/>
  <c r="BV1" i="44"/>
  <c r="BW1" i="44"/>
  <c r="BX1" i="44"/>
  <c r="BY1" i="44"/>
  <c r="BZ1" i="44"/>
  <c r="CA1" i="44"/>
  <c r="BJ1" i="44"/>
  <c r="BK1" i="44"/>
  <c r="BL1" i="44"/>
  <c r="BM1" i="44"/>
  <c r="BN1" i="44"/>
  <c r="BO1" i="44"/>
  <c r="BP1" i="44"/>
  <c r="BF1" i="44"/>
  <c r="BG1" i="44"/>
  <c r="BH1" i="44"/>
  <c r="BI1" i="44"/>
  <c r="AV1" i="44"/>
  <c r="AW1" i="44"/>
  <c r="AX1" i="44"/>
  <c r="AY1" i="44"/>
  <c r="AZ1" i="44"/>
  <c r="BA1" i="44"/>
  <c r="BB1" i="44"/>
  <c r="BC1" i="44"/>
  <c r="BD1" i="44"/>
  <c r="BE1" i="44"/>
  <c r="AU1" i="44"/>
  <c r="AT1" i="44"/>
  <c r="AS1" i="44"/>
  <c r="AR1" i="44"/>
  <c r="AQ1" i="44"/>
  <c r="AP1" i="44"/>
  <c r="AO1" i="44"/>
  <c r="AN1" i="44"/>
  <c r="AM1" i="44"/>
  <c r="AL1" i="44"/>
  <c r="AK1" i="44"/>
  <c r="AJ1" i="44"/>
  <c r="AI1" i="44"/>
  <c r="AH1" i="44"/>
  <c r="AG1" i="44"/>
  <c r="AF1" i="44"/>
  <c r="AE1" i="44"/>
  <c r="AD1" i="44"/>
  <c r="AC1" i="44"/>
  <c r="AB1" i="44"/>
  <c r="AA1" i="44"/>
  <c r="Z1" i="44"/>
  <c r="Y1" i="44"/>
  <c r="X1" i="44"/>
  <c r="W1" i="44"/>
  <c r="V1" i="44"/>
  <c r="U1" i="44"/>
  <c r="T1" i="44"/>
  <c r="S1" i="44"/>
  <c r="R1" i="44"/>
  <c r="Q1" i="44"/>
  <c r="P1" i="44"/>
  <c r="O1" i="44"/>
  <c r="N1" i="44"/>
  <c r="M1" i="44"/>
  <c r="K1" i="44"/>
  <c r="J1" i="44"/>
  <c r="I1" i="44"/>
  <c r="H1" i="44"/>
  <c r="G1" i="44"/>
  <c r="F1" i="44"/>
  <c r="E1" i="44"/>
  <c r="DS1" i="43" l="1"/>
  <c r="DR1" i="43"/>
  <c r="DQ1" i="43"/>
  <c r="DP1" i="43"/>
  <c r="DO1" i="43"/>
  <c r="DM1" i="43"/>
  <c r="DL1" i="43"/>
  <c r="DK1" i="43"/>
  <c r="DJ1" i="43"/>
  <c r="DI1" i="43"/>
  <c r="DH1" i="43"/>
  <c r="DG1" i="43"/>
  <c r="DE1" i="43"/>
  <c r="DD1" i="43"/>
  <c r="DC1" i="43"/>
  <c r="DB1" i="43"/>
  <c r="DA1" i="43"/>
  <c r="CZ1" i="43"/>
  <c r="CX1" i="43"/>
  <c r="CW1" i="43"/>
  <c r="CV1" i="43"/>
  <c r="CU1" i="43"/>
  <c r="CT1" i="43"/>
  <c r="CS1" i="43"/>
  <c r="CP1" i="43"/>
  <c r="CO1" i="43"/>
  <c r="CN1" i="43"/>
  <c r="CM1" i="43"/>
  <c r="CL1" i="43"/>
  <c r="CK1" i="43"/>
  <c r="CI1" i="43"/>
  <c r="CH1" i="43"/>
  <c r="CG1" i="43"/>
  <c r="CF1" i="43"/>
  <c r="CE1" i="43"/>
  <c r="CD1" i="43"/>
  <c r="CC1" i="43"/>
  <c r="CA1" i="43"/>
  <c r="BZ1" i="43"/>
  <c r="BY1" i="43"/>
  <c r="BX1" i="43"/>
  <c r="BW1" i="43"/>
  <c r="BV1" i="43"/>
  <c r="BT1" i="43"/>
  <c r="BS1" i="43"/>
  <c r="BR1" i="43"/>
  <c r="BQ1" i="43"/>
  <c r="BP1" i="43"/>
  <c r="BO1" i="43"/>
  <c r="F3" i="47" l="1" a="1"/>
  <c r="F3" i="47" s="1"/>
  <c r="B3" i="47" a="1"/>
  <c r="B3" i="47" s="1"/>
  <c r="EU1" i="43"/>
  <c r="EV1" i="43"/>
  <c r="EW1" i="43"/>
  <c r="EX1" i="43"/>
  <c r="EY1" i="43"/>
  <c r="EZ1" i="43"/>
  <c r="FA1" i="43"/>
  <c r="FB1" i="43"/>
  <c r="FC1" i="43"/>
  <c r="FD1" i="43"/>
  <c r="FE1" i="43"/>
  <c r="FF1" i="43"/>
  <c r="FH1" i="43"/>
  <c r="FI1" i="43"/>
  <c r="FJ1" i="43"/>
  <c r="FK1" i="43"/>
  <c r="FL1" i="43"/>
  <c r="FN1" i="43"/>
  <c r="FO1" i="43"/>
  <c r="FP1" i="43"/>
  <c r="FQ1" i="43"/>
  <c r="FR1" i="43"/>
  <c r="FS1" i="43"/>
  <c r="FT1" i="43"/>
  <c r="FU1" i="43"/>
  <c r="FV1" i="43"/>
  <c r="FW1" i="43"/>
  <c r="FX1" i="43"/>
  <c r="FY1" i="43"/>
  <c r="FZ1" i="43"/>
  <c r="GA1" i="43"/>
  <c r="GB1" i="43"/>
  <c r="GC1" i="43"/>
  <c r="GD1" i="43"/>
  <c r="GE1" i="43"/>
  <c r="GF1" i="43"/>
  <c r="GG1" i="43"/>
  <c r="GH1" i="43"/>
  <c r="GI1" i="43"/>
  <c r="GJ1" i="43"/>
  <c r="GK1" i="43"/>
  <c r="GL1" i="43"/>
  <c r="GM1" i="43"/>
  <c r="GP1" i="43"/>
  <c r="GQ1" i="43"/>
  <c r="GR1" i="43"/>
  <c r="DU1" i="43"/>
  <c r="DV1" i="43"/>
  <c r="DW1" i="43"/>
  <c r="DX1" i="43"/>
  <c r="DY1" i="43"/>
  <c r="DZ1" i="43"/>
  <c r="EA1" i="43"/>
  <c r="EB1" i="43"/>
  <c r="EC1" i="43"/>
  <c r="ED1" i="43"/>
  <c r="EF1" i="43"/>
  <c r="EG1" i="43"/>
  <c r="EH1" i="43"/>
  <c r="EI1" i="43"/>
  <c r="EJ1" i="43"/>
  <c r="EK1" i="43"/>
  <c r="EM1" i="43"/>
  <c r="EN1" i="43"/>
  <c r="EO1" i="43"/>
  <c r="EP1" i="43"/>
  <c r="EQ1" i="43"/>
  <c r="ER1" i="43"/>
  <c r="AF1" i="43"/>
  <c r="AG1" i="43"/>
  <c r="AH1" i="43"/>
  <c r="V1" i="43"/>
  <c r="W1" i="43"/>
  <c r="X1" i="43"/>
  <c r="Y1" i="43"/>
  <c r="Z1" i="43"/>
  <c r="AA1" i="43"/>
  <c r="AB1" i="43"/>
  <c r="AC1" i="43"/>
  <c r="AD1" i="43"/>
  <c r="AE1" i="43"/>
  <c r="N1" i="43"/>
  <c r="O1" i="43"/>
  <c r="P1" i="43"/>
  <c r="Q1" i="43"/>
  <c r="R1" i="43"/>
  <c r="S1" i="43"/>
  <c r="T1" i="43"/>
  <c r="M1" i="43"/>
  <c r="L1" i="43"/>
  <c r="K1" i="43"/>
  <c r="J1" i="43"/>
  <c r="I1" i="43"/>
  <c r="H1" i="43"/>
  <c r="A1" i="43"/>
  <c r="A12" i="31" l="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C10" i="44" l="1"/>
  <c r="DM10" i="44" s="1"/>
  <c r="D10" i="44"/>
  <c r="L10" i="44"/>
  <c r="C11" i="44"/>
  <c r="DM11" i="44" s="1"/>
  <c r="D11" i="44"/>
  <c r="L11" i="44"/>
  <c r="C12" i="44"/>
  <c r="DM12" i="44" s="1"/>
  <c r="D12" i="44"/>
  <c r="L12" i="44"/>
  <c r="C13" i="44"/>
  <c r="DM13" i="44" s="1"/>
  <c r="D13" i="44"/>
  <c r="L13" i="44"/>
  <c r="C14" i="44"/>
  <c r="DM14" i="44" s="1"/>
  <c r="D14" i="44"/>
  <c r="L14" i="44"/>
  <c r="C15" i="44"/>
  <c r="DM15" i="44" s="1"/>
  <c r="D15" i="44"/>
  <c r="L15" i="44"/>
  <c r="C16" i="44"/>
  <c r="DM16" i="44" s="1"/>
  <c r="D16" i="44"/>
  <c r="L16" i="44"/>
  <c r="C17" i="44"/>
  <c r="DM17" i="44" s="1"/>
  <c r="D17" i="44"/>
  <c r="L17" i="44"/>
  <c r="C18" i="44"/>
  <c r="DM18" i="44" s="1"/>
  <c r="D18" i="44"/>
  <c r="L18" i="44"/>
  <c r="C19" i="44"/>
  <c r="DM19" i="44" s="1"/>
  <c r="D19" i="44"/>
  <c r="L19" i="44"/>
  <c r="C20" i="44"/>
  <c r="DM20" i="44" s="1"/>
  <c r="D20" i="44"/>
  <c r="L20" i="44"/>
  <c r="C21" i="44"/>
  <c r="DM21" i="44" s="1"/>
  <c r="D21" i="44"/>
  <c r="L21" i="44"/>
  <c r="C22" i="44"/>
  <c r="DM22" i="44" s="1"/>
  <c r="D22" i="44"/>
  <c r="L22" i="44"/>
  <c r="C23" i="44"/>
  <c r="DM23" i="44" s="1"/>
  <c r="D23" i="44"/>
  <c r="L23" i="44"/>
  <c r="C24" i="44"/>
  <c r="DM24" i="44" s="1"/>
  <c r="D24" i="44"/>
  <c r="L24" i="44"/>
  <c r="C25" i="44"/>
  <c r="DM25" i="44" s="1"/>
  <c r="D25" i="44"/>
  <c r="L25" i="44"/>
  <c r="C26" i="44"/>
  <c r="DM26" i="44" s="1"/>
  <c r="D26" i="44"/>
  <c r="L26" i="44"/>
  <c r="C27" i="44"/>
  <c r="DM27" i="44" s="1"/>
  <c r="D27" i="44"/>
  <c r="L27" i="44"/>
  <c r="C28" i="44"/>
  <c r="DM28" i="44" s="1"/>
  <c r="D28" i="44"/>
  <c r="L28" i="44"/>
  <c r="C29" i="44"/>
  <c r="DM29" i="44" s="1"/>
  <c r="D29" i="44"/>
  <c r="L29" i="44"/>
  <c r="C30" i="44"/>
  <c r="DM30" i="44" s="1"/>
  <c r="D30" i="44"/>
  <c r="L30" i="44"/>
  <c r="C31" i="44"/>
  <c r="DM31" i="44" s="1"/>
  <c r="D31" i="44"/>
  <c r="L31" i="44"/>
  <c r="C32" i="44"/>
  <c r="DM32" i="44" s="1"/>
  <c r="D32" i="44"/>
  <c r="L32" i="44"/>
  <c r="C33" i="44"/>
  <c r="DM33" i="44" s="1"/>
  <c r="D33" i="44"/>
  <c r="L33" i="44"/>
  <c r="C34" i="44"/>
  <c r="DM34" i="44" s="1"/>
  <c r="D34" i="44"/>
  <c r="L34" i="44"/>
  <c r="C35" i="44"/>
  <c r="DM35" i="44" s="1"/>
  <c r="D35" i="44"/>
  <c r="L35" i="44"/>
  <c r="C36" i="44"/>
  <c r="DM36" i="44" s="1"/>
  <c r="D36" i="44"/>
  <c r="L36" i="44"/>
  <c r="C37" i="44"/>
  <c r="DM37" i="44" s="1"/>
  <c r="D37" i="44"/>
  <c r="L37" i="44"/>
  <c r="C38" i="44"/>
  <c r="DM38" i="44" s="1"/>
  <c r="D38" i="44"/>
  <c r="L38" i="44"/>
  <c r="C39" i="44"/>
  <c r="DM39" i="44" s="1"/>
  <c r="D39" i="44"/>
  <c r="L39" i="44"/>
  <c r="C40" i="44"/>
  <c r="DM40" i="44" s="1"/>
  <c r="D40" i="44"/>
  <c r="L40" i="44"/>
  <c r="C41" i="44"/>
  <c r="DM41" i="44" s="1"/>
  <c r="D41" i="44"/>
  <c r="L41" i="44"/>
  <c r="C42" i="44"/>
  <c r="DM42" i="44" s="1"/>
  <c r="D42" i="44"/>
  <c r="L42" i="44"/>
  <c r="C43" i="44"/>
  <c r="DM43" i="44" s="1"/>
  <c r="D43" i="44"/>
  <c r="L43" i="44"/>
  <c r="C44" i="44"/>
  <c r="DM44" i="44" s="1"/>
  <c r="D44" i="44"/>
  <c r="L44" i="44"/>
  <c r="C45" i="44"/>
  <c r="DM45" i="44" s="1"/>
  <c r="D45" i="44"/>
  <c r="L45" i="44"/>
  <c r="C46" i="44"/>
  <c r="DM46" i="44" s="1"/>
  <c r="D46" i="44"/>
  <c r="L46" i="44"/>
  <c r="C47" i="44"/>
  <c r="DM47" i="44" s="1"/>
  <c r="D47" i="44"/>
  <c r="L47" i="44"/>
  <c r="C48" i="44"/>
  <c r="DM48" i="44" s="1"/>
  <c r="D48" i="44"/>
  <c r="L48" i="44"/>
  <c r="C49" i="44"/>
  <c r="DM49" i="44" s="1"/>
  <c r="D49" i="44"/>
  <c r="L49" i="44"/>
  <c r="C50" i="44"/>
  <c r="DM50" i="44" s="1"/>
  <c r="D50" i="44"/>
  <c r="L50" i="44"/>
  <c r="C9" i="44"/>
  <c r="DM9" i="44" s="1"/>
  <c r="L9" i="44"/>
  <c r="B15" i="43"/>
  <c r="C15" i="43"/>
  <c r="E15" i="43"/>
  <c r="F15" i="43"/>
  <c r="U15" i="43"/>
  <c r="AL15" i="43"/>
  <c r="AM15" i="43"/>
  <c r="AN15" i="43"/>
  <c r="AO15" i="43"/>
  <c r="AP15" i="43"/>
  <c r="AQ15" i="43"/>
  <c r="AS15" i="43"/>
  <c r="AT15" i="43"/>
  <c r="AU15" i="43"/>
  <c r="AV15" i="43"/>
  <c r="AW15" i="43"/>
  <c r="AX15" i="43"/>
  <c r="AZ15" i="43"/>
  <c r="BA15" i="43"/>
  <c r="BB15" i="43"/>
  <c r="BC15" i="43"/>
  <c r="BD15" i="43"/>
  <c r="BE15" i="43"/>
  <c r="BF15" i="43"/>
  <c r="BH15" i="43"/>
  <c r="BI15" i="43"/>
  <c r="BJ15" i="43"/>
  <c r="BK15" i="43"/>
  <c r="BL15" i="43"/>
  <c r="BN15" i="43"/>
  <c r="BU15" i="43"/>
  <c r="CB15" i="43"/>
  <c r="CJ15" i="43"/>
  <c r="CR15" i="43"/>
  <c r="CY15" i="43"/>
  <c r="DF15" i="43"/>
  <c r="DN15" i="43"/>
  <c r="EE15" i="43"/>
  <c r="EL15" i="43"/>
  <c r="ET15" i="43"/>
  <c r="FG15" i="43"/>
  <c r="FM15" i="43"/>
  <c r="GN15" i="43"/>
  <c r="GO15" i="43"/>
  <c r="B16" i="43"/>
  <c r="C16" i="43"/>
  <c r="E16" i="43"/>
  <c r="F16" i="43"/>
  <c r="U16" i="43"/>
  <c r="AL16" i="43"/>
  <c r="AM16" i="43"/>
  <c r="AN16" i="43"/>
  <c r="AO16" i="43"/>
  <c r="AP16" i="43"/>
  <c r="AQ16" i="43"/>
  <c r="AS16" i="43"/>
  <c r="AT16" i="43"/>
  <c r="AU16" i="43"/>
  <c r="AV16" i="43"/>
  <c r="AW16" i="43"/>
  <c r="AX16" i="43"/>
  <c r="AZ16" i="43"/>
  <c r="BA16" i="43"/>
  <c r="BB16" i="43"/>
  <c r="BC16" i="43"/>
  <c r="BD16" i="43"/>
  <c r="BE16" i="43"/>
  <c r="BF16" i="43"/>
  <c r="BH16" i="43"/>
  <c r="BI16" i="43"/>
  <c r="BJ16" i="43"/>
  <c r="BK16" i="43"/>
  <c r="BL16" i="43"/>
  <c r="BN16" i="43"/>
  <c r="BU16" i="43"/>
  <c r="CB16" i="43"/>
  <c r="CJ16" i="43"/>
  <c r="CR16" i="43"/>
  <c r="CY16" i="43"/>
  <c r="DF16" i="43"/>
  <c r="DN16" i="43"/>
  <c r="EE16" i="43"/>
  <c r="EL16" i="43"/>
  <c r="ET16" i="43"/>
  <c r="FG16" i="43"/>
  <c r="FM16" i="43"/>
  <c r="GN16" i="43"/>
  <c r="GO16" i="43"/>
  <c r="B17" i="43"/>
  <c r="C17" i="43"/>
  <c r="E17" i="43"/>
  <c r="F17" i="43"/>
  <c r="U17" i="43"/>
  <c r="AL17" i="43"/>
  <c r="AM17" i="43"/>
  <c r="AN17" i="43"/>
  <c r="AO17" i="43"/>
  <c r="AP17" i="43"/>
  <c r="AQ17" i="43"/>
  <c r="AS17" i="43"/>
  <c r="AT17" i="43"/>
  <c r="AU17" i="43"/>
  <c r="AV17" i="43"/>
  <c r="AW17" i="43"/>
  <c r="AX17" i="43"/>
  <c r="AZ17" i="43"/>
  <c r="BA17" i="43"/>
  <c r="BB17" i="43"/>
  <c r="BC17" i="43"/>
  <c r="BD17" i="43"/>
  <c r="BE17" i="43"/>
  <c r="BF17" i="43"/>
  <c r="BH17" i="43"/>
  <c r="BI17" i="43"/>
  <c r="BJ17" i="43"/>
  <c r="BK17" i="43"/>
  <c r="BL17" i="43"/>
  <c r="BN17" i="43"/>
  <c r="BU17" i="43"/>
  <c r="CB17" i="43"/>
  <c r="CJ17" i="43"/>
  <c r="CR17" i="43"/>
  <c r="CY17" i="43"/>
  <c r="DF17" i="43"/>
  <c r="DN17" i="43"/>
  <c r="EE17" i="43"/>
  <c r="EL17" i="43"/>
  <c r="ET17" i="43"/>
  <c r="FG17" i="43"/>
  <c r="FM17" i="43"/>
  <c r="GN17" i="43"/>
  <c r="GO17" i="43"/>
  <c r="B18" i="43"/>
  <c r="C18" i="43"/>
  <c r="E18" i="43"/>
  <c r="F18" i="43"/>
  <c r="U18" i="43"/>
  <c r="AL18" i="43"/>
  <c r="AM18" i="43"/>
  <c r="AN18" i="43"/>
  <c r="AO18" i="43"/>
  <c r="AP18" i="43"/>
  <c r="AQ18" i="43"/>
  <c r="AS18" i="43"/>
  <c r="AT18" i="43"/>
  <c r="AU18" i="43"/>
  <c r="AV18" i="43"/>
  <c r="AW18" i="43"/>
  <c r="AX18" i="43"/>
  <c r="AZ18" i="43"/>
  <c r="BA18" i="43"/>
  <c r="BB18" i="43"/>
  <c r="BC18" i="43"/>
  <c r="BD18" i="43"/>
  <c r="BE18" i="43"/>
  <c r="BF18" i="43"/>
  <c r="BH18" i="43"/>
  <c r="BI18" i="43"/>
  <c r="BJ18" i="43"/>
  <c r="BK18" i="43"/>
  <c r="BL18" i="43"/>
  <c r="BN18" i="43"/>
  <c r="BU18" i="43"/>
  <c r="CB18" i="43"/>
  <c r="CJ18" i="43"/>
  <c r="CR18" i="43"/>
  <c r="CY18" i="43"/>
  <c r="DF18" i="43"/>
  <c r="DN18" i="43"/>
  <c r="EE18" i="43"/>
  <c r="EL18" i="43"/>
  <c r="ET18" i="43"/>
  <c r="FG18" i="43"/>
  <c r="FM18" i="43"/>
  <c r="GN18" i="43"/>
  <c r="GO18" i="43"/>
  <c r="B19" i="43"/>
  <c r="C19" i="43"/>
  <c r="E19" i="43"/>
  <c r="F19" i="43"/>
  <c r="U19" i="43"/>
  <c r="AL19" i="43"/>
  <c r="AM19" i="43"/>
  <c r="AN19" i="43"/>
  <c r="AO19" i="43"/>
  <c r="AP19" i="43"/>
  <c r="AQ19" i="43"/>
  <c r="AS19" i="43"/>
  <c r="AT19" i="43"/>
  <c r="AU19" i="43"/>
  <c r="AV19" i="43"/>
  <c r="AW19" i="43"/>
  <c r="AX19" i="43"/>
  <c r="AZ19" i="43"/>
  <c r="BA19" i="43"/>
  <c r="BB19" i="43"/>
  <c r="BC19" i="43"/>
  <c r="BD19" i="43"/>
  <c r="BE19" i="43"/>
  <c r="BF19" i="43"/>
  <c r="BH19" i="43"/>
  <c r="BI19" i="43"/>
  <c r="BJ19" i="43"/>
  <c r="BK19" i="43"/>
  <c r="BL19" i="43"/>
  <c r="BN19" i="43"/>
  <c r="BU19" i="43"/>
  <c r="CB19" i="43"/>
  <c r="CJ19" i="43"/>
  <c r="CR19" i="43"/>
  <c r="CY19" i="43"/>
  <c r="DF19" i="43"/>
  <c r="DN19" i="43"/>
  <c r="EE19" i="43"/>
  <c r="EL19" i="43"/>
  <c r="ET19" i="43"/>
  <c r="FG19" i="43"/>
  <c r="FM19" i="43"/>
  <c r="GN19" i="43"/>
  <c r="GO19" i="43"/>
  <c r="B20" i="43"/>
  <c r="C20" i="43"/>
  <c r="D20" i="43"/>
  <c r="E20" i="43"/>
  <c r="F20" i="43"/>
  <c r="U20" i="43"/>
  <c r="AL20" i="43"/>
  <c r="AM20" i="43"/>
  <c r="AN20" i="43"/>
  <c r="AO20" i="43"/>
  <c r="AP20" i="43"/>
  <c r="AQ20" i="43"/>
  <c r="AS20" i="43"/>
  <c r="AT20" i="43"/>
  <c r="AU20" i="43"/>
  <c r="AV20" i="43"/>
  <c r="AW20" i="43"/>
  <c r="AX20" i="43"/>
  <c r="AZ20" i="43"/>
  <c r="BA20" i="43"/>
  <c r="BB20" i="43"/>
  <c r="BC20" i="43"/>
  <c r="BD20" i="43"/>
  <c r="BE20" i="43"/>
  <c r="BF20" i="43"/>
  <c r="BH20" i="43"/>
  <c r="BI20" i="43"/>
  <c r="BJ20" i="43"/>
  <c r="BK20" i="43"/>
  <c r="BL20" i="43"/>
  <c r="BN20" i="43"/>
  <c r="BU20" i="43"/>
  <c r="CB20" i="43"/>
  <c r="CJ20" i="43"/>
  <c r="CR20" i="43"/>
  <c r="CY20" i="43"/>
  <c r="DF20" i="43"/>
  <c r="DN20" i="43"/>
  <c r="EE20" i="43"/>
  <c r="EL20" i="43"/>
  <c r="ET20" i="43"/>
  <c r="FG20" i="43"/>
  <c r="FM20" i="43"/>
  <c r="GN20" i="43"/>
  <c r="GO20" i="43"/>
  <c r="B21" i="43"/>
  <c r="C21" i="43"/>
  <c r="D21" i="43"/>
  <c r="E21" i="43"/>
  <c r="F21" i="43"/>
  <c r="U21" i="43"/>
  <c r="AL21" i="43"/>
  <c r="AM21" i="43"/>
  <c r="AN21" i="43"/>
  <c r="AO21" i="43"/>
  <c r="AP21" i="43"/>
  <c r="AQ21" i="43"/>
  <c r="AS21" i="43"/>
  <c r="AT21" i="43"/>
  <c r="AU21" i="43"/>
  <c r="AV21" i="43"/>
  <c r="AW21" i="43"/>
  <c r="AX21" i="43"/>
  <c r="AZ21" i="43"/>
  <c r="BA21" i="43"/>
  <c r="BB21" i="43"/>
  <c r="BC21" i="43"/>
  <c r="BD21" i="43"/>
  <c r="BE21" i="43"/>
  <c r="BF21" i="43"/>
  <c r="BH21" i="43"/>
  <c r="BI21" i="43"/>
  <c r="BJ21" i="43"/>
  <c r="BK21" i="43"/>
  <c r="BL21" i="43"/>
  <c r="BN21" i="43"/>
  <c r="BU21" i="43"/>
  <c r="CB21" i="43"/>
  <c r="CJ21" i="43"/>
  <c r="CR21" i="43"/>
  <c r="CY21" i="43"/>
  <c r="DF21" i="43"/>
  <c r="DN21" i="43"/>
  <c r="EE21" i="43"/>
  <c r="EL21" i="43"/>
  <c r="ET21" i="43"/>
  <c r="FG21" i="43"/>
  <c r="FM21" i="43"/>
  <c r="GN21" i="43"/>
  <c r="GO21" i="43"/>
  <c r="B22" i="43"/>
  <c r="C22" i="43"/>
  <c r="D22" i="43"/>
  <c r="E22" i="43"/>
  <c r="F22" i="43"/>
  <c r="U22" i="43"/>
  <c r="AL22" i="43"/>
  <c r="AM22" i="43"/>
  <c r="AN22" i="43"/>
  <c r="AO22" i="43"/>
  <c r="AP22" i="43"/>
  <c r="AQ22" i="43"/>
  <c r="AS22" i="43"/>
  <c r="AT22" i="43"/>
  <c r="AU22" i="43"/>
  <c r="AV22" i="43"/>
  <c r="AW22" i="43"/>
  <c r="AX22" i="43"/>
  <c r="AZ22" i="43"/>
  <c r="BA22" i="43"/>
  <c r="BB22" i="43"/>
  <c r="BC22" i="43"/>
  <c r="BD22" i="43"/>
  <c r="BE22" i="43"/>
  <c r="BF22" i="43"/>
  <c r="BH22" i="43"/>
  <c r="BI22" i="43"/>
  <c r="BJ22" i="43"/>
  <c r="BK22" i="43"/>
  <c r="BL22" i="43"/>
  <c r="BN22" i="43"/>
  <c r="BU22" i="43"/>
  <c r="CB22" i="43"/>
  <c r="CJ22" i="43"/>
  <c r="CR22" i="43"/>
  <c r="CY22" i="43"/>
  <c r="DF22" i="43"/>
  <c r="DN22" i="43"/>
  <c r="EE22" i="43"/>
  <c r="EL22" i="43"/>
  <c r="ET22" i="43"/>
  <c r="FG22" i="43"/>
  <c r="FM22" i="43"/>
  <c r="GN22" i="43"/>
  <c r="GO22" i="43"/>
  <c r="B23" i="43"/>
  <c r="C23" i="43"/>
  <c r="D23" i="43"/>
  <c r="E23" i="43"/>
  <c r="F23" i="43"/>
  <c r="U23" i="43"/>
  <c r="AL23" i="43"/>
  <c r="AM23" i="43"/>
  <c r="AN23" i="43"/>
  <c r="AO23" i="43"/>
  <c r="AP23" i="43"/>
  <c r="AQ23" i="43"/>
  <c r="AS23" i="43"/>
  <c r="AT23" i="43"/>
  <c r="AU23" i="43"/>
  <c r="AV23" i="43"/>
  <c r="AW23" i="43"/>
  <c r="AX23" i="43"/>
  <c r="AZ23" i="43"/>
  <c r="BA23" i="43"/>
  <c r="BB23" i="43"/>
  <c r="BC23" i="43"/>
  <c r="BD23" i="43"/>
  <c r="BE23" i="43"/>
  <c r="BF23" i="43"/>
  <c r="BH23" i="43"/>
  <c r="BI23" i="43"/>
  <c r="BJ23" i="43"/>
  <c r="BK23" i="43"/>
  <c r="BL23" i="43"/>
  <c r="BN23" i="43"/>
  <c r="BU23" i="43"/>
  <c r="CB23" i="43"/>
  <c r="CJ23" i="43"/>
  <c r="CR23" i="43"/>
  <c r="CY23" i="43"/>
  <c r="DF23" i="43"/>
  <c r="DN23" i="43"/>
  <c r="EE23" i="43"/>
  <c r="EL23" i="43"/>
  <c r="ET23" i="43"/>
  <c r="FG23" i="43"/>
  <c r="FM23" i="43"/>
  <c r="GN23" i="43"/>
  <c r="GO23" i="43"/>
  <c r="B24" i="43"/>
  <c r="C24" i="43"/>
  <c r="D24" i="43"/>
  <c r="E24" i="43"/>
  <c r="F24" i="43"/>
  <c r="U24" i="43"/>
  <c r="AL24" i="43"/>
  <c r="AM24" i="43"/>
  <c r="AN24" i="43"/>
  <c r="AO24" i="43"/>
  <c r="AP24" i="43"/>
  <c r="AQ24" i="43"/>
  <c r="AS24" i="43"/>
  <c r="AT24" i="43"/>
  <c r="AU24" i="43"/>
  <c r="AV24" i="43"/>
  <c r="AW24" i="43"/>
  <c r="AX24" i="43"/>
  <c r="AZ24" i="43"/>
  <c r="BA24" i="43"/>
  <c r="BB24" i="43"/>
  <c r="BC24" i="43"/>
  <c r="BD24" i="43"/>
  <c r="BE24" i="43"/>
  <c r="BF24" i="43"/>
  <c r="BH24" i="43"/>
  <c r="BI24" i="43"/>
  <c r="BJ24" i="43"/>
  <c r="BK24" i="43"/>
  <c r="BL24" i="43"/>
  <c r="BN24" i="43"/>
  <c r="BU24" i="43"/>
  <c r="CB24" i="43"/>
  <c r="CJ24" i="43"/>
  <c r="CR24" i="43"/>
  <c r="CY24" i="43"/>
  <c r="DF24" i="43"/>
  <c r="DN24" i="43"/>
  <c r="EE24" i="43"/>
  <c r="EL24" i="43"/>
  <c r="ET24" i="43"/>
  <c r="FG24" i="43"/>
  <c r="FM24" i="43"/>
  <c r="GN24" i="43"/>
  <c r="GO24" i="43"/>
  <c r="B25" i="43"/>
  <c r="C25" i="43"/>
  <c r="D25" i="43"/>
  <c r="E25" i="43"/>
  <c r="F25" i="43"/>
  <c r="U25" i="43"/>
  <c r="AL25" i="43"/>
  <c r="AM25" i="43"/>
  <c r="AN25" i="43"/>
  <c r="AO25" i="43"/>
  <c r="AP25" i="43"/>
  <c r="AQ25" i="43"/>
  <c r="AS25" i="43"/>
  <c r="AT25" i="43"/>
  <c r="AU25" i="43"/>
  <c r="AV25" i="43"/>
  <c r="AW25" i="43"/>
  <c r="AX25" i="43"/>
  <c r="AZ25" i="43"/>
  <c r="BA25" i="43"/>
  <c r="BB25" i="43"/>
  <c r="BC25" i="43"/>
  <c r="BD25" i="43"/>
  <c r="BE25" i="43"/>
  <c r="BF25" i="43"/>
  <c r="BH25" i="43"/>
  <c r="BI25" i="43"/>
  <c r="BJ25" i="43"/>
  <c r="BK25" i="43"/>
  <c r="BL25" i="43"/>
  <c r="BN25" i="43"/>
  <c r="BU25" i="43"/>
  <c r="CB25" i="43"/>
  <c r="CJ25" i="43"/>
  <c r="CR25" i="43"/>
  <c r="CY25" i="43"/>
  <c r="DF25" i="43"/>
  <c r="DN25" i="43"/>
  <c r="EE25" i="43"/>
  <c r="EL25" i="43"/>
  <c r="ET25" i="43"/>
  <c r="FG25" i="43"/>
  <c r="FM25" i="43"/>
  <c r="GN25" i="43"/>
  <c r="GO25" i="43"/>
  <c r="B14" i="43"/>
  <c r="C14" i="43"/>
  <c r="E14" i="43"/>
  <c r="F14" i="43"/>
  <c r="U14" i="43"/>
  <c r="AL14" i="43"/>
  <c r="AM14" i="43"/>
  <c r="AN14" i="43"/>
  <c r="AO14" i="43"/>
  <c r="AP14" i="43"/>
  <c r="AQ14" i="43"/>
  <c r="AS14" i="43"/>
  <c r="AT14" i="43"/>
  <c r="AU14" i="43"/>
  <c r="AV14" i="43"/>
  <c r="AW14" i="43"/>
  <c r="AX14" i="43"/>
  <c r="AZ14" i="43"/>
  <c r="BA14" i="43"/>
  <c r="BB14" i="43"/>
  <c r="BC14" i="43"/>
  <c r="BD14" i="43"/>
  <c r="BE14" i="43"/>
  <c r="BF14" i="43"/>
  <c r="BH14" i="43"/>
  <c r="BI14" i="43"/>
  <c r="BJ14" i="43"/>
  <c r="BK14" i="43"/>
  <c r="BL14" i="43"/>
  <c r="BN14" i="43"/>
  <c r="BU14" i="43"/>
  <c r="CB14" i="43"/>
  <c r="CJ14" i="43"/>
  <c r="CR14" i="43"/>
  <c r="CY14" i="43"/>
  <c r="DF14" i="43"/>
  <c r="DN14" i="43"/>
  <c r="EE14" i="43"/>
  <c r="EL14" i="43"/>
  <c r="ET14" i="43"/>
  <c r="FG14" i="43"/>
  <c r="FM14" i="43"/>
  <c r="GN14" i="43"/>
  <c r="GO14" i="43"/>
  <c r="CB1" i="43" l="1"/>
  <c r="AW1" i="43"/>
  <c r="DF1" i="43"/>
  <c r="AS1" i="43"/>
  <c r="L1" i="44"/>
  <c r="BK1" i="43"/>
  <c r="BI1" i="43"/>
  <c r="D1" i="44"/>
  <c r="GO1" i="43"/>
  <c r="BN1" i="43"/>
  <c r="FM1" i="43"/>
  <c r="ET1" i="43"/>
  <c r="EE1" i="43"/>
  <c r="BF1" i="43"/>
  <c r="BD1" i="43"/>
  <c r="BB1" i="43"/>
  <c r="AZ1" i="43"/>
  <c r="CR1" i="43"/>
  <c r="AP1" i="43"/>
  <c r="AN1" i="43"/>
  <c r="AL1" i="43"/>
  <c r="AU1" i="43"/>
  <c r="GN1" i="43"/>
  <c r="FG1" i="43"/>
  <c r="EL1" i="43"/>
  <c r="DN1" i="43"/>
  <c r="CY1" i="43"/>
  <c r="CJ1" i="43"/>
  <c r="BU1" i="43"/>
  <c r="BL1" i="43"/>
  <c r="DM1" i="44"/>
  <c r="BJ1" i="43"/>
  <c r="BH1" i="43"/>
  <c r="BE1" i="43"/>
  <c r="BC1" i="43"/>
  <c r="BA1" i="43"/>
  <c r="AX1" i="43"/>
  <c r="AV1" i="43"/>
  <c r="AT1" i="43"/>
  <c r="AQ1" i="43"/>
  <c r="AO1" i="43"/>
  <c r="AM1" i="43"/>
  <c r="BG25" i="43"/>
  <c r="CQ24" i="43"/>
  <c r="AR24" i="43"/>
  <c r="BG23" i="43"/>
  <c r="CQ22" i="43"/>
  <c r="AR22" i="43"/>
  <c r="BG21" i="43"/>
  <c r="CQ20" i="43"/>
  <c r="AR20" i="43"/>
  <c r="ES25" i="43"/>
  <c r="BM25" i="43"/>
  <c r="AY25" i="43"/>
  <c r="AK25" i="43"/>
  <c r="BM23" i="43"/>
  <c r="AY23" i="43"/>
  <c r="AK23" i="43"/>
  <c r="ES21" i="43"/>
  <c r="BM21" i="43"/>
  <c r="AY21" i="43"/>
  <c r="AK21" i="43"/>
  <c r="CQ18" i="43"/>
  <c r="ES17" i="43"/>
  <c r="CQ16" i="43"/>
  <c r="BG19" i="43"/>
  <c r="BG17" i="43"/>
  <c r="BG15" i="43"/>
  <c r="AY19" i="43"/>
  <c r="AY17" i="43"/>
  <c r="AY15" i="43"/>
  <c r="AR18" i="43"/>
  <c r="AR16" i="43"/>
  <c r="BM19" i="43"/>
  <c r="AK19" i="43"/>
  <c r="BM17" i="43"/>
  <c r="AK17" i="43"/>
  <c r="BM15" i="43"/>
  <c r="AK15" i="43"/>
  <c r="G23" i="43"/>
  <c r="G21" i="43"/>
  <c r="G25" i="43"/>
  <c r="ES23" i="43"/>
  <c r="ES19" i="43"/>
  <c r="ES15" i="43"/>
  <c r="AR25" i="43"/>
  <c r="ES24" i="43"/>
  <c r="BG24" i="43"/>
  <c r="AK24" i="43"/>
  <c r="AR23" i="43"/>
  <c r="ES22" i="43"/>
  <c r="BG22" i="43"/>
  <c r="AK22" i="43"/>
  <c r="AR21" i="43"/>
  <c r="ES20" i="43"/>
  <c r="BG20" i="43"/>
  <c r="AK20" i="43"/>
  <c r="AR19" i="43"/>
  <c r="ES18" i="43"/>
  <c r="BG18" i="43"/>
  <c r="AK18" i="43"/>
  <c r="AR17" i="43"/>
  <c r="ES16" i="43"/>
  <c r="BG16" i="43"/>
  <c r="AK16" i="43"/>
  <c r="AR15" i="43"/>
  <c r="CQ25" i="43"/>
  <c r="AI25" i="43" s="1"/>
  <c r="BM24" i="43"/>
  <c r="AY24" i="43"/>
  <c r="G24" i="43"/>
  <c r="CQ23" i="43"/>
  <c r="BM22" i="43"/>
  <c r="AY22" i="43"/>
  <c r="G22" i="43"/>
  <c r="CQ21" i="43"/>
  <c r="BM20" i="43"/>
  <c r="AI20" i="43" s="1"/>
  <c r="AY20" i="43"/>
  <c r="G20" i="43"/>
  <c r="CQ19" i="43"/>
  <c r="BM18" i="43"/>
  <c r="AY18" i="43"/>
  <c r="CQ17" i="43"/>
  <c r="BM16" i="43"/>
  <c r="AY16" i="43"/>
  <c r="CQ15" i="43"/>
  <c r="BM14" i="43"/>
  <c r="AK14" i="43"/>
  <c r="AR14" i="43"/>
  <c r="AY14" i="43"/>
  <c r="CQ14" i="43"/>
  <c r="BG14" i="43"/>
  <c r="ES14" i="43"/>
  <c r="AI22" i="43" l="1"/>
  <c r="AI24" i="43"/>
  <c r="AI18" i="43"/>
  <c r="AI16" i="43"/>
  <c r="AI21" i="43"/>
  <c r="AI23" i="43"/>
  <c r="AJ15" i="43"/>
  <c r="AJ17" i="43"/>
  <c r="AJ19" i="43"/>
  <c r="AJ21" i="43"/>
  <c r="AJ23" i="43"/>
  <c r="ES1" i="43"/>
  <c r="AJ25" i="43"/>
  <c r="BG1" i="43"/>
  <c r="AY1" i="43"/>
  <c r="AK1" i="43"/>
  <c r="AI14" i="43"/>
  <c r="CQ1" i="43"/>
  <c r="BM1" i="43"/>
  <c r="AJ14" i="43"/>
  <c r="AI15" i="43"/>
  <c r="AI17" i="43"/>
  <c r="AI19" i="43"/>
  <c r="AJ16" i="43"/>
  <c r="AJ18" i="43"/>
  <c r="AJ20" i="43"/>
  <c r="AJ22" i="43"/>
  <c r="AJ24" i="43"/>
  <c r="U1" i="43" l="1"/>
  <c r="A13" i="34"/>
  <c r="H13" i="34"/>
  <c r="I13" i="34"/>
  <c r="J13" i="34"/>
  <c r="K13" i="34"/>
  <c r="L13" i="34"/>
  <c r="AB13" i="34"/>
  <c r="AH13" i="34"/>
  <c r="BE13" i="34"/>
  <c r="BK13" i="34"/>
  <c r="A14" i="34"/>
  <c r="H14" i="34"/>
  <c r="I14" i="34"/>
  <c r="J14" i="34"/>
  <c r="K14" i="34"/>
  <c r="L14" i="34"/>
  <c r="AB14" i="34"/>
  <c r="AH14" i="34"/>
  <c r="BE14" i="34"/>
  <c r="BK14" i="34"/>
  <c r="A15" i="34"/>
  <c r="H15" i="34"/>
  <c r="I15" i="34"/>
  <c r="J15" i="34"/>
  <c r="K15" i="34"/>
  <c r="L15" i="34"/>
  <c r="AB15" i="34"/>
  <c r="AH15" i="34"/>
  <c r="BE15" i="34"/>
  <c r="BK15" i="34"/>
  <c r="A16" i="34"/>
  <c r="H16" i="34"/>
  <c r="I16" i="34"/>
  <c r="J16" i="34"/>
  <c r="K16" i="34"/>
  <c r="L16" i="34"/>
  <c r="AB16" i="34"/>
  <c r="AH16" i="34"/>
  <c r="BE16" i="34"/>
  <c r="BK16" i="34"/>
  <c r="A17" i="34"/>
  <c r="H17" i="34"/>
  <c r="I17" i="34"/>
  <c r="J17" i="34"/>
  <c r="K17" i="34"/>
  <c r="L17" i="34"/>
  <c r="AB17" i="34"/>
  <c r="AH17" i="34"/>
  <c r="BE17" i="34"/>
  <c r="BK17" i="34"/>
  <c r="A18" i="34"/>
  <c r="H18" i="34"/>
  <c r="I18" i="34"/>
  <c r="J18" i="34"/>
  <c r="K18" i="34"/>
  <c r="L18" i="34"/>
  <c r="AB18" i="34"/>
  <c r="AH18" i="34"/>
  <c r="BE18" i="34"/>
  <c r="BK18" i="34"/>
  <c r="A19" i="34"/>
  <c r="H19" i="34"/>
  <c r="I19" i="34"/>
  <c r="J19" i="34"/>
  <c r="K19" i="34"/>
  <c r="L19" i="34"/>
  <c r="AB19" i="34"/>
  <c r="AH19" i="34"/>
  <c r="BE19" i="34"/>
  <c r="BK19" i="34"/>
  <c r="A20" i="34"/>
  <c r="H20" i="34"/>
  <c r="I20" i="34"/>
  <c r="J20" i="34"/>
  <c r="K20" i="34"/>
  <c r="L20" i="34"/>
  <c r="AB20" i="34"/>
  <c r="AH20" i="34"/>
  <c r="BE20" i="34"/>
  <c r="BK20" i="34"/>
  <c r="A21" i="34"/>
  <c r="H21" i="34"/>
  <c r="I21" i="34"/>
  <c r="J21" i="34"/>
  <c r="K21" i="34"/>
  <c r="L21" i="34"/>
  <c r="AB21" i="34"/>
  <c r="AH21" i="34"/>
  <c r="BE21" i="34"/>
  <c r="BK21" i="34"/>
  <c r="A22" i="34"/>
  <c r="H22" i="34"/>
  <c r="I22" i="34"/>
  <c r="J22" i="34"/>
  <c r="K22" i="34"/>
  <c r="L22" i="34"/>
  <c r="AB22" i="34"/>
  <c r="AH22" i="34"/>
  <c r="BE22" i="34"/>
  <c r="BK22" i="34"/>
  <c r="A23" i="34"/>
  <c r="H23" i="34"/>
  <c r="I23" i="34"/>
  <c r="J23" i="34"/>
  <c r="K23" i="34"/>
  <c r="L23" i="34"/>
  <c r="AB23" i="34"/>
  <c r="AH23" i="34"/>
  <c r="BE23" i="34"/>
  <c r="BK23" i="34"/>
  <c r="A24" i="34"/>
  <c r="H24" i="34"/>
  <c r="I24" i="34"/>
  <c r="J24" i="34"/>
  <c r="K24" i="34"/>
  <c r="L24" i="34"/>
  <c r="AB24" i="34"/>
  <c r="AH24" i="34"/>
  <c r="BE24" i="34"/>
  <c r="BK24" i="34"/>
  <c r="A25" i="34"/>
  <c r="H25" i="34"/>
  <c r="I25" i="34"/>
  <c r="J25" i="34"/>
  <c r="K25" i="34"/>
  <c r="L25" i="34"/>
  <c r="AB25" i="34"/>
  <c r="AH25" i="34"/>
  <c r="BE25" i="34"/>
  <c r="BK25" i="34"/>
  <c r="A26" i="34"/>
  <c r="H26" i="34"/>
  <c r="I26" i="34"/>
  <c r="J26" i="34"/>
  <c r="K26" i="34"/>
  <c r="L26" i="34"/>
  <c r="AB26" i="34"/>
  <c r="AH26" i="34"/>
  <c r="BE26" i="34"/>
  <c r="BK26" i="34"/>
  <c r="A27" i="34"/>
  <c r="H27" i="34"/>
  <c r="I27" i="34"/>
  <c r="J27" i="34"/>
  <c r="K27" i="34"/>
  <c r="L27" i="34"/>
  <c r="AB27" i="34"/>
  <c r="AH27" i="34"/>
  <c r="BE27" i="34"/>
  <c r="BK27" i="34"/>
  <c r="A28" i="34"/>
  <c r="H28" i="34"/>
  <c r="I28" i="34"/>
  <c r="J28" i="34"/>
  <c r="K28" i="34"/>
  <c r="L28" i="34"/>
  <c r="AB28" i="34"/>
  <c r="AH28" i="34"/>
  <c r="BE28" i="34"/>
  <c r="BK28" i="34"/>
  <c r="A29" i="34"/>
  <c r="H29" i="34"/>
  <c r="I29" i="34"/>
  <c r="J29" i="34"/>
  <c r="K29" i="34"/>
  <c r="L29" i="34"/>
  <c r="AB29" i="34"/>
  <c r="AH29" i="34"/>
  <c r="BE29" i="34"/>
  <c r="BK29" i="34"/>
  <c r="A30" i="34"/>
  <c r="H30" i="34"/>
  <c r="I30" i="34"/>
  <c r="J30" i="34"/>
  <c r="K30" i="34"/>
  <c r="L30" i="34"/>
  <c r="AB30" i="34"/>
  <c r="AH30" i="34"/>
  <c r="BE30" i="34"/>
  <c r="BK30" i="34"/>
  <c r="A31" i="34"/>
  <c r="H31" i="34"/>
  <c r="I31" i="34"/>
  <c r="J31" i="34"/>
  <c r="K31" i="34"/>
  <c r="L31" i="34"/>
  <c r="AB31" i="34"/>
  <c r="AH31" i="34"/>
  <c r="BE31" i="34"/>
  <c r="BK31" i="34"/>
  <c r="A32" i="34"/>
  <c r="H32" i="34"/>
  <c r="I32" i="34"/>
  <c r="J32" i="34"/>
  <c r="K32" i="34"/>
  <c r="L32" i="34"/>
  <c r="AB32" i="34"/>
  <c r="AH32" i="34"/>
  <c r="BE32" i="34"/>
  <c r="BK32" i="34"/>
  <c r="A33" i="34"/>
  <c r="H33" i="34"/>
  <c r="I33" i="34"/>
  <c r="J33" i="34"/>
  <c r="K33" i="34"/>
  <c r="L33" i="34"/>
  <c r="AB33" i="34"/>
  <c r="AH33" i="34"/>
  <c r="BE33" i="34"/>
  <c r="BK33" i="34"/>
  <c r="A34" i="34"/>
  <c r="H34" i="34"/>
  <c r="I34" i="34"/>
  <c r="J34" i="34"/>
  <c r="K34" i="34"/>
  <c r="L34" i="34"/>
  <c r="AB34" i="34"/>
  <c r="AH34" i="34"/>
  <c r="BE34" i="34"/>
  <c r="BK34" i="34"/>
  <c r="A35" i="34"/>
  <c r="H35" i="34"/>
  <c r="I35" i="34"/>
  <c r="J35" i="34"/>
  <c r="K35" i="34"/>
  <c r="L35" i="34"/>
  <c r="AB35" i="34"/>
  <c r="AH35" i="34"/>
  <c r="BE35" i="34"/>
  <c r="BK35" i="34"/>
  <c r="A36" i="34"/>
  <c r="H36" i="34"/>
  <c r="I36" i="34"/>
  <c r="J36" i="34"/>
  <c r="K36" i="34"/>
  <c r="L36" i="34"/>
  <c r="AB36" i="34"/>
  <c r="AH36" i="34"/>
  <c r="BE36" i="34"/>
  <c r="BK36" i="34"/>
  <c r="A37" i="34"/>
  <c r="H37" i="34"/>
  <c r="I37" i="34"/>
  <c r="J37" i="34"/>
  <c r="K37" i="34"/>
  <c r="L37" i="34"/>
  <c r="AB37" i="34"/>
  <c r="AH37" i="34"/>
  <c r="BE37" i="34"/>
  <c r="BK37" i="34"/>
  <c r="A38" i="34"/>
  <c r="H38" i="34"/>
  <c r="I38" i="34"/>
  <c r="J38" i="34"/>
  <c r="K38" i="34"/>
  <c r="L38" i="34"/>
  <c r="AB38" i="34"/>
  <c r="AH38" i="34"/>
  <c r="BE38" i="34"/>
  <c r="BK38" i="34"/>
  <c r="A39" i="34"/>
  <c r="H39" i="34"/>
  <c r="I39" i="34"/>
  <c r="J39" i="34"/>
  <c r="K39" i="34"/>
  <c r="L39" i="34"/>
  <c r="AB39" i="34"/>
  <c r="AH39" i="34"/>
  <c r="BE39" i="34"/>
  <c r="BK39" i="34"/>
  <c r="A40" i="34"/>
  <c r="H40" i="34"/>
  <c r="I40" i="34"/>
  <c r="J40" i="34"/>
  <c r="K40" i="34"/>
  <c r="L40" i="34"/>
  <c r="AB40" i="34"/>
  <c r="AH40" i="34"/>
  <c r="BE40" i="34"/>
  <c r="BK40" i="34"/>
  <c r="A41" i="34"/>
  <c r="H41" i="34"/>
  <c r="I41" i="34"/>
  <c r="J41" i="34"/>
  <c r="K41" i="34"/>
  <c r="L41" i="34"/>
  <c r="AB41" i="34"/>
  <c r="AH41" i="34"/>
  <c r="BE41" i="34"/>
  <c r="BK41" i="34"/>
  <c r="A42" i="34"/>
  <c r="H42" i="34"/>
  <c r="I42" i="34"/>
  <c r="J42" i="34"/>
  <c r="K42" i="34"/>
  <c r="L42" i="34"/>
  <c r="AB42" i="34"/>
  <c r="AH42" i="34"/>
  <c r="BE42" i="34"/>
  <c r="BK42" i="34"/>
  <c r="A43" i="34"/>
  <c r="H43" i="34"/>
  <c r="I43" i="34"/>
  <c r="J43" i="34"/>
  <c r="K43" i="34"/>
  <c r="L43" i="34"/>
  <c r="AB43" i="34"/>
  <c r="AH43" i="34"/>
  <c r="BE43" i="34"/>
  <c r="BK43" i="34"/>
  <c r="A44" i="34"/>
  <c r="H44" i="34"/>
  <c r="I44" i="34"/>
  <c r="J44" i="34"/>
  <c r="K44" i="34"/>
  <c r="L44" i="34"/>
  <c r="AB44" i="34"/>
  <c r="AH44" i="34"/>
  <c r="BE44" i="34"/>
  <c r="BK44" i="34"/>
  <c r="A45" i="34"/>
  <c r="H45" i="34"/>
  <c r="I45" i="34"/>
  <c r="J45" i="34"/>
  <c r="K45" i="34"/>
  <c r="L45" i="34"/>
  <c r="AB45" i="34"/>
  <c r="AH45" i="34"/>
  <c r="BE45" i="34"/>
  <c r="BK45" i="34"/>
  <c r="A46" i="34"/>
  <c r="H46" i="34"/>
  <c r="I46" i="34"/>
  <c r="J46" i="34"/>
  <c r="K46" i="34"/>
  <c r="L46" i="34"/>
  <c r="AB46" i="34"/>
  <c r="AH46" i="34"/>
  <c r="BE46" i="34"/>
  <c r="BK46" i="34"/>
  <c r="A47" i="34"/>
  <c r="H47" i="34"/>
  <c r="I47" i="34"/>
  <c r="J47" i="34"/>
  <c r="K47" i="34"/>
  <c r="L47" i="34"/>
  <c r="AB47" i="34"/>
  <c r="AH47" i="34"/>
  <c r="BE47" i="34"/>
  <c r="BK47" i="34"/>
  <c r="A48" i="34"/>
  <c r="H48" i="34"/>
  <c r="I48" i="34"/>
  <c r="J48" i="34"/>
  <c r="K48" i="34"/>
  <c r="L48" i="34"/>
  <c r="AB48" i="34"/>
  <c r="AH48" i="34"/>
  <c r="BE48" i="34"/>
  <c r="BK48" i="34"/>
  <c r="A49" i="34"/>
  <c r="H49" i="34"/>
  <c r="I49" i="34"/>
  <c r="J49" i="34"/>
  <c r="K49" i="34"/>
  <c r="L49" i="34"/>
  <c r="AB49" i="34"/>
  <c r="AH49" i="34"/>
  <c r="BE49" i="34"/>
  <c r="BK49" i="34"/>
  <c r="A50" i="34"/>
  <c r="H50" i="34"/>
  <c r="I50" i="34"/>
  <c r="J50" i="34"/>
  <c r="K50" i="34"/>
  <c r="L50" i="34"/>
  <c r="AB50" i="34"/>
  <c r="AH50" i="34"/>
  <c r="BE50" i="34"/>
  <c r="BK50" i="34"/>
  <c r="A51" i="34"/>
  <c r="H51" i="34"/>
  <c r="I51" i="34"/>
  <c r="J51" i="34"/>
  <c r="K51" i="34"/>
  <c r="L51" i="34"/>
  <c r="AB51" i="34"/>
  <c r="AH51" i="34"/>
  <c r="BE51" i="34"/>
  <c r="BK51" i="34"/>
  <c r="A52" i="34"/>
  <c r="H52" i="34"/>
  <c r="I52" i="34"/>
  <c r="J52" i="34"/>
  <c r="K52" i="34"/>
  <c r="L52" i="34"/>
  <c r="AB52" i="34"/>
  <c r="AH52" i="34"/>
  <c r="BE52" i="34"/>
  <c r="BK52" i="34"/>
  <c r="A53" i="34"/>
  <c r="H53" i="34"/>
  <c r="I53" i="34"/>
  <c r="J53" i="34"/>
  <c r="K53" i="34"/>
  <c r="L53" i="34"/>
  <c r="AB53" i="34"/>
  <c r="AH53" i="34"/>
  <c r="BE53" i="34"/>
  <c r="BK53" i="34"/>
  <c r="A54" i="34"/>
  <c r="H54" i="34"/>
  <c r="I54" i="34"/>
  <c r="J54" i="34"/>
  <c r="K54" i="34"/>
  <c r="L54" i="34"/>
  <c r="AB54" i="34"/>
  <c r="AH54" i="34"/>
  <c r="BE54" i="34"/>
  <c r="BK54" i="34"/>
  <c r="A55" i="34"/>
  <c r="H55" i="34"/>
  <c r="I55" i="34"/>
  <c r="J55" i="34"/>
  <c r="K55" i="34"/>
  <c r="L55" i="34"/>
  <c r="AB55" i="34"/>
  <c r="AH55" i="34"/>
  <c r="BE55" i="34"/>
  <c r="BK55" i="34"/>
  <c r="A56" i="34"/>
  <c r="H56" i="34"/>
  <c r="I56" i="34"/>
  <c r="J56" i="34"/>
  <c r="K56" i="34"/>
  <c r="L56" i="34"/>
  <c r="AB56" i="34"/>
  <c r="AH56" i="34"/>
  <c r="BE56" i="34"/>
  <c r="BK56" i="34"/>
  <c r="A57" i="34"/>
  <c r="H57" i="34"/>
  <c r="I57" i="34"/>
  <c r="J57" i="34"/>
  <c r="K57" i="34"/>
  <c r="L57" i="34"/>
  <c r="AB57" i="34"/>
  <c r="AH57" i="34"/>
  <c r="BE57" i="34"/>
  <c r="BK57" i="34"/>
  <c r="A58" i="34"/>
  <c r="H58" i="34"/>
  <c r="I58" i="34"/>
  <c r="J58" i="34"/>
  <c r="K58" i="34"/>
  <c r="L58" i="34"/>
  <c r="AB58" i="34"/>
  <c r="AH58" i="34"/>
  <c r="BE58" i="34"/>
  <c r="BK58" i="34"/>
  <c r="A59" i="34"/>
  <c r="H59" i="34"/>
  <c r="I59" i="34"/>
  <c r="J59" i="34"/>
  <c r="K59" i="34"/>
  <c r="L59" i="34"/>
  <c r="AB59" i="34"/>
  <c r="AH59" i="34"/>
  <c r="BE59" i="34"/>
  <c r="BK59" i="34"/>
  <c r="A60" i="34"/>
  <c r="H60" i="34"/>
  <c r="I60" i="34"/>
  <c r="J60" i="34"/>
  <c r="K60" i="34"/>
  <c r="L60" i="34"/>
  <c r="AB60" i="34"/>
  <c r="AH60" i="34"/>
  <c r="BE60" i="34"/>
  <c r="BK60" i="34"/>
  <c r="A61" i="34"/>
  <c r="H61" i="34"/>
  <c r="I61" i="34"/>
  <c r="J61" i="34"/>
  <c r="K61" i="34"/>
  <c r="L61" i="34"/>
  <c r="AB61" i="34"/>
  <c r="AH61" i="34"/>
  <c r="BE61" i="34"/>
  <c r="BK61" i="34"/>
  <c r="A62" i="34"/>
  <c r="H62" i="34"/>
  <c r="I62" i="34"/>
  <c r="J62" i="34"/>
  <c r="K62" i="34"/>
  <c r="L62" i="34"/>
  <c r="AB62" i="34"/>
  <c r="AH62" i="34"/>
  <c r="BE62" i="34"/>
  <c r="BK62" i="34"/>
  <c r="A63" i="34"/>
  <c r="H63" i="34"/>
  <c r="I63" i="34"/>
  <c r="J63" i="34"/>
  <c r="K63" i="34"/>
  <c r="L63" i="34"/>
  <c r="AB63" i="34"/>
  <c r="AH63" i="34"/>
  <c r="BE63" i="34"/>
  <c r="BK63" i="34"/>
  <c r="A64" i="34"/>
  <c r="H64" i="34"/>
  <c r="I64" i="34"/>
  <c r="J64" i="34"/>
  <c r="K64" i="34"/>
  <c r="L64" i="34"/>
  <c r="AB64" i="34"/>
  <c r="AH64" i="34"/>
  <c r="BE64" i="34"/>
  <c r="BK64" i="34"/>
  <c r="A65" i="34"/>
  <c r="H65" i="34"/>
  <c r="I65" i="34"/>
  <c r="J65" i="34"/>
  <c r="K65" i="34"/>
  <c r="L65" i="34"/>
  <c r="AB65" i="34"/>
  <c r="AH65" i="34"/>
  <c r="BE65" i="34"/>
  <c r="BK65" i="34"/>
  <c r="A66" i="34"/>
  <c r="H66" i="34"/>
  <c r="I66" i="34"/>
  <c r="J66" i="34"/>
  <c r="K66" i="34"/>
  <c r="L66" i="34"/>
  <c r="AB66" i="34"/>
  <c r="AH66" i="34"/>
  <c r="BE66" i="34"/>
  <c r="BK66" i="34"/>
  <c r="A67" i="34"/>
  <c r="H67" i="34"/>
  <c r="I67" i="34"/>
  <c r="J67" i="34"/>
  <c r="K67" i="34"/>
  <c r="L67" i="34"/>
  <c r="AB67" i="34"/>
  <c r="AH67" i="34"/>
  <c r="BE67" i="34"/>
  <c r="BK67" i="34"/>
  <c r="A68" i="34"/>
  <c r="H68" i="34"/>
  <c r="I68" i="34"/>
  <c r="J68" i="34"/>
  <c r="K68" i="34"/>
  <c r="L68" i="34"/>
  <c r="AB68" i="34"/>
  <c r="AH68" i="34"/>
  <c r="BE68" i="34"/>
  <c r="BK68" i="34"/>
  <c r="A69" i="34"/>
  <c r="H69" i="34"/>
  <c r="I69" i="34"/>
  <c r="J69" i="34"/>
  <c r="K69" i="34"/>
  <c r="L69" i="34"/>
  <c r="AB69" i="34"/>
  <c r="AH69" i="34"/>
  <c r="BE69" i="34"/>
  <c r="BK69" i="34"/>
  <c r="A70" i="34"/>
  <c r="H70" i="34"/>
  <c r="I70" i="34"/>
  <c r="J70" i="34"/>
  <c r="K70" i="34"/>
  <c r="L70" i="34"/>
  <c r="AB70" i="34"/>
  <c r="AH70" i="34"/>
  <c r="BE70" i="34"/>
  <c r="BK70" i="34"/>
  <c r="A71" i="34"/>
  <c r="H71" i="34"/>
  <c r="I71" i="34"/>
  <c r="J71" i="34"/>
  <c r="K71" i="34"/>
  <c r="L71" i="34"/>
  <c r="AB71" i="34"/>
  <c r="AH71" i="34"/>
  <c r="BE71" i="34"/>
  <c r="BK71" i="34"/>
  <c r="A72" i="34"/>
  <c r="H72" i="34"/>
  <c r="I72" i="34"/>
  <c r="J72" i="34"/>
  <c r="K72" i="34"/>
  <c r="L72" i="34"/>
  <c r="AB72" i="34"/>
  <c r="AH72" i="34"/>
  <c r="BE72" i="34"/>
  <c r="BK72" i="34"/>
  <c r="A73" i="34"/>
  <c r="H73" i="34"/>
  <c r="I73" i="34"/>
  <c r="J73" i="34"/>
  <c r="K73" i="34"/>
  <c r="L73" i="34"/>
  <c r="AB73" i="34"/>
  <c r="AH73" i="34"/>
  <c r="BE73" i="34"/>
  <c r="BK73" i="34"/>
  <c r="A74" i="34"/>
  <c r="H74" i="34"/>
  <c r="I74" i="34"/>
  <c r="J74" i="34"/>
  <c r="K74" i="34"/>
  <c r="L74" i="34"/>
  <c r="AB74" i="34"/>
  <c r="AH74" i="34"/>
  <c r="BE74" i="34"/>
  <c r="BK74" i="34"/>
  <c r="A75" i="34"/>
  <c r="H75" i="34"/>
  <c r="I75" i="34"/>
  <c r="J75" i="34"/>
  <c r="K75" i="34"/>
  <c r="L75" i="34"/>
  <c r="AB75" i="34"/>
  <c r="AH75" i="34"/>
  <c r="BE75" i="34"/>
  <c r="BK75" i="34"/>
  <c r="A76" i="34"/>
  <c r="H76" i="34"/>
  <c r="I76" i="34"/>
  <c r="J76" i="34"/>
  <c r="K76" i="34"/>
  <c r="L76" i="34"/>
  <c r="AB76" i="34"/>
  <c r="AH76" i="34"/>
  <c r="BE76" i="34"/>
  <c r="BK76" i="34"/>
  <c r="A77" i="34"/>
  <c r="H77" i="34"/>
  <c r="I77" i="34"/>
  <c r="J77" i="34"/>
  <c r="K77" i="34"/>
  <c r="L77" i="34"/>
  <c r="AB77" i="34"/>
  <c r="AH77" i="34"/>
  <c r="BE77" i="34"/>
  <c r="BK77" i="34"/>
  <c r="A78" i="34"/>
  <c r="H78" i="34"/>
  <c r="I78" i="34"/>
  <c r="J78" i="34"/>
  <c r="K78" i="34"/>
  <c r="L78" i="34"/>
  <c r="AB78" i="34"/>
  <c r="AH78" i="34"/>
  <c r="BE78" i="34"/>
  <c r="BK78" i="34"/>
  <c r="A79" i="34"/>
  <c r="H79" i="34"/>
  <c r="I79" i="34"/>
  <c r="J79" i="34"/>
  <c r="K79" i="34"/>
  <c r="L79" i="34"/>
  <c r="AB79" i="34"/>
  <c r="AH79" i="34"/>
  <c r="BE79" i="34"/>
  <c r="BK79" i="34"/>
  <c r="A80" i="34"/>
  <c r="H80" i="34"/>
  <c r="I80" i="34"/>
  <c r="J80" i="34"/>
  <c r="K80" i="34"/>
  <c r="L80" i="34"/>
  <c r="AB80" i="34"/>
  <c r="AH80" i="34"/>
  <c r="BE80" i="34"/>
  <c r="BK80" i="34"/>
  <c r="A81" i="34"/>
  <c r="H81" i="34"/>
  <c r="I81" i="34"/>
  <c r="J81" i="34"/>
  <c r="K81" i="34"/>
  <c r="L81" i="34"/>
  <c r="AB81" i="34"/>
  <c r="AH81" i="34"/>
  <c r="BE81" i="34"/>
  <c r="BK81" i="34"/>
  <c r="A82" i="34"/>
  <c r="H82" i="34"/>
  <c r="I82" i="34"/>
  <c r="J82" i="34"/>
  <c r="K82" i="34"/>
  <c r="L82" i="34"/>
  <c r="AB82" i="34"/>
  <c r="AH82" i="34"/>
  <c r="BE82" i="34"/>
  <c r="BK82" i="34"/>
  <c r="A83" i="34"/>
  <c r="H83" i="34"/>
  <c r="I83" i="34"/>
  <c r="J83" i="34"/>
  <c r="K83" i="34"/>
  <c r="L83" i="34"/>
  <c r="AB83" i="34"/>
  <c r="AH83" i="34"/>
  <c r="BE83" i="34"/>
  <c r="BK83" i="34"/>
  <c r="A84" i="34"/>
  <c r="H84" i="34"/>
  <c r="I84" i="34"/>
  <c r="J84" i="34"/>
  <c r="K84" i="34"/>
  <c r="L84" i="34"/>
  <c r="AB84" i="34"/>
  <c r="AH84" i="34"/>
  <c r="BE84" i="34"/>
  <c r="BK84" i="34"/>
  <c r="A85" i="34"/>
  <c r="H85" i="34"/>
  <c r="I85" i="34"/>
  <c r="J85" i="34"/>
  <c r="K85" i="34"/>
  <c r="L85" i="34"/>
  <c r="AB85" i="34"/>
  <c r="AH85" i="34"/>
  <c r="BE85" i="34"/>
  <c r="BK85" i="34"/>
  <c r="A86" i="34"/>
  <c r="H86" i="34"/>
  <c r="I86" i="34"/>
  <c r="J86" i="34"/>
  <c r="K86" i="34"/>
  <c r="L86" i="34"/>
  <c r="AB86" i="34"/>
  <c r="AH86" i="34"/>
  <c r="BE86" i="34"/>
  <c r="BK86" i="34"/>
  <c r="A87" i="34"/>
  <c r="H87" i="34"/>
  <c r="I87" i="34"/>
  <c r="J87" i="34"/>
  <c r="K87" i="34"/>
  <c r="L87" i="34"/>
  <c r="AB87" i="34"/>
  <c r="AH87" i="34"/>
  <c r="BE87" i="34"/>
  <c r="BK87" i="34"/>
  <c r="A88" i="34"/>
  <c r="H88" i="34"/>
  <c r="I88" i="34"/>
  <c r="J88" i="34"/>
  <c r="K88" i="34"/>
  <c r="L88" i="34"/>
  <c r="AB88" i="34"/>
  <c r="AH88" i="34"/>
  <c r="BE88" i="34"/>
  <c r="BK88" i="34"/>
  <c r="A89" i="34"/>
  <c r="H89" i="34"/>
  <c r="I89" i="34"/>
  <c r="J89" i="34"/>
  <c r="K89" i="34"/>
  <c r="L89" i="34"/>
  <c r="AB89" i="34"/>
  <c r="AH89" i="34"/>
  <c r="BE89" i="34"/>
  <c r="BK89" i="34"/>
  <c r="A90" i="34"/>
  <c r="H90" i="34"/>
  <c r="I90" i="34"/>
  <c r="J90" i="34"/>
  <c r="K90" i="34"/>
  <c r="L90" i="34"/>
  <c r="AB90" i="34"/>
  <c r="AH90" i="34"/>
  <c r="BE90" i="34"/>
  <c r="BK90" i="34"/>
  <c r="A91" i="34"/>
  <c r="H91" i="34"/>
  <c r="I91" i="34"/>
  <c r="J91" i="34"/>
  <c r="K91" i="34"/>
  <c r="L91" i="34"/>
  <c r="AB91" i="34"/>
  <c r="AH91" i="34"/>
  <c r="BE91" i="34"/>
  <c r="BK91" i="34"/>
  <c r="A92" i="34"/>
  <c r="H92" i="34"/>
  <c r="I92" i="34"/>
  <c r="J92" i="34"/>
  <c r="K92" i="34"/>
  <c r="L92" i="34"/>
  <c r="AB92" i="34"/>
  <c r="AH92" i="34"/>
  <c r="BE92" i="34"/>
  <c r="BK92" i="34"/>
  <c r="A93" i="34"/>
  <c r="H93" i="34"/>
  <c r="I93" i="34"/>
  <c r="J93" i="34"/>
  <c r="K93" i="34"/>
  <c r="L93" i="34"/>
  <c r="AB93" i="34"/>
  <c r="AH93" i="34"/>
  <c r="BE93" i="34"/>
  <c r="BK93" i="34"/>
  <c r="A94" i="34"/>
  <c r="H94" i="34"/>
  <c r="I94" i="34"/>
  <c r="J94" i="34"/>
  <c r="K94" i="34"/>
  <c r="L94" i="34"/>
  <c r="AB94" i="34"/>
  <c r="AH94" i="34"/>
  <c r="BE94" i="34"/>
  <c r="BK94" i="34"/>
  <c r="A95" i="34"/>
  <c r="H95" i="34"/>
  <c r="I95" i="34"/>
  <c r="J95" i="34"/>
  <c r="K95" i="34"/>
  <c r="L95" i="34"/>
  <c r="AB95" i="34"/>
  <c r="AH95" i="34"/>
  <c r="BE95" i="34"/>
  <c r="BK95" i="34"/>
  <c r="A96" i="34"/>
  <c r="H96" i="34"/>
  <c r="I96" i="34"/>
  <c r="J96" i="34"/>
  <c r="K96" i="34"/>
  <c r="L96" i="34"/>
  <c r="AB96" i="34"/>
  <c r="AH96" i="34"/>
  <c r="BE96" i="34"/>
  <c r="BK96" i="34"/>
  <c r="A97" i="34"/>
  <c r="H97" i="34"/>
  <c r="I97" i="34"/>
  <c r="J97" i="34"/>
  <c r="K97" i="34"/>
  <c r="L97" i="34"/>
  <c r="AB97" i="34"/>
  <c r="AH97" i="34"/>
  <c r="BE97" i="34"/>
  <c r="BK97" i="34"/>
  <c r="A98" i="34"/>
  <c r="H98" i="34"/>
  <c r="I98" i="34"/>
  <c r="J98" i="34"/>
  <c r="K98" i="34"/>
  <c r="L98" i="34"/>
  <c r="AB98" i="34"/>
  <c r="AH98" i="34"/>
  <c r="BE98" i="34"/>
  <c r="BK98" i="34"/>
  <c r="A99" i="34"/>
  <c r="H99" i="34"/>
  <c r="I99" i="34"/>
  <c r="J99" i="34"/>
  <c r="K99" i="34"/>
  <c r="L99" i="34"/>
  <c r="AB99" i="34"/>
  <c r="AH99" i="34"/>
  <c r="BE99" i="34"/>
  <c r="BK99" i="34"/>
  <c r="A100" i="34"/>
  <c r="H100" i="34"/>
  <c r="I100" i="34"/>
  <c r="J100" i="34"/>
  <c r="K100" i="34"/>
  <c r="L100" i="34"/>
  <c r="AB100" i="34"/>
  <c r="AH100" i="34"/>
  <c r="BE100" i="34"/>
  <c r="BK100" i="34"/>
  <c r="A101" i="34"/>
  <c r="H101" i="34"/>
  <c r="I101" i="34"/>
  <c r="J101" i="34"/>
  <c r="K101" i="34"/>
  <c r="L101" i="34"/>
  <c r="AB101" i="34"/>
  <c r="AH101" i="34"/>
  <c r="BE101" i="34"/>
  <c r="BK101" i="34"/>
  <c r="A102" i="34"/>
  <c r="H102" i="34"/>
  <c r="I102" i="34"/>
  <c r="J102" i="34"/>
  <c r="K102" i="34"/>
  <c r="L102" i="34"/>
  <c r="AB102" i="34"/>
  <c r="AH102" i="34"/>
  <c r="BE102" i="34"/>
  <c r="BK102" i="34"/>
  <c r="A103" i="34"/>
  <c r="H103" i="34"/>
  <c r="I103" i="34"/>
  <c r="J103" i="34"/>
  <c r="K103" i="34"/>
  <c r="L103" i="34"/>
  <c r="AB103" i="34"/>
  <c r="AH103" i="34"/>
  <c r="BE103" i="34"/>
  <c r="BK103" i="34"/>
  <c r="A104" i="34"/>
  <c r="H104" i="34"/>
  <c r="I104" i="34"/>
  <c r="J104" i="34"/>
  <c r="K104" i="34"/>
  <c r="L104" i="34"/>
  <c r="AB104" i="34"/>
  <c r="AH104" i="34"/>
  <c r="BE104" i="34"/>
  <c r="BK104" i="34"/>
  <c r="A105" i="34"/>
  <c r="H105" i="34"/>
  <c r="I105" i="34"/>
  <c r="J105" i="34"/>
  <c r="K105" i="34"/>
  <c r="L105" i="34"/>
  <c r="AB105" i="34"/>
  <c r="AH105" i="34"/>
  <c r="BE105" i="34"/>
  <c r="BK105" i="34"/>
  <c r="A106" i="34"/>
  <c r="H106" i="34"/>
  <c r="I106" i="34"/>
  <c r="J106" i="34"/>
  <c r="K106" i="34"/>
  <c r="L106" i="34"/>
  <c r="AB106" i="34"/>
  <c r="AH106" i="34"/>
  <c r="BE106" i="34"/>
  <c r="BK106" i="34"/>
  <c r="A107" i="34"/>
  <c r="H107" i="34"/>
  <c r="I107" i="34"/>
  <c r="J107" i="34"/>
  <c r="K107" i="34"/>
  <c r="L107" i="34"/>
  <c r="AB107" i="34"/>
  <c r="AH107" i="34"/>
  <c r="BE107" i="34"/>
  <c r="BK107" i="34"/>
  <c r="A108" i="34"/>
  <c r="H108" i="34"/>
  <c r="I108" i="34"/>
  <c r="J108" i="34"/>
  <c r="K108" i="34"/>
  <c r="L108" i="34"/>
  <c r="AB108" i="34"/>
  <c r="AH108" i="34"/>
  <c r="BE108" i="34"/>
  <c r="BK108" i="34"/>
  <c r="A109" i="34"/>
  <c r="H109" i="34"/>
  <c r="I109" i="34"/>
  <c r="J109" i="34"/>
  <c r="K109" i="34"/>
  <c r="L109" i="34"/>
  <c r="AB109" i="34"/>
  <c r="AH109" i="34"/>
  <c r="BE109" i="34"/>
  <c r="BK109" i="34"/>
  <c r="A110" i="34"/>
  <c r="H110" i="34"/>
  <c r="I110" i="34"/>
  <c r="J110" i="34"/>
  <c r="K110" i="34"/>
  <c r="L110" i="34"/>
  <c r="AB110" i="34"/>
  <c r="AH110" i="34"/>
  <c r="BE110" i="34"/>
  <c r="BK110" i="34"/>
  <c r="A111" i="34"/>
  <c r="H111" i="34"/>
  <c r="I111" i="34"/>
  <c r="J111" i="34"/>
  <c r="K111" i="34"/>
  <c r="L111" i="34"/>
  <c r="AB111" i="34"/>
  <c r="AH111" i="34"/>
  <c r="BE111" i="34"/>
  <c r="BK111" i="34"/>
  <c r="A112" i="34"/>
  <c r="H112" i="34"/>
  <c r="I112" i="34"/>
  <c r="J112" i="34"/>
  <c r="K112" i="34"/>
  <c r="L112" i="34"/>
  <c r="AB112" i="34"/>
  <c r="AH112" i="34"/>
  <c r="BE112" i="34"/>
  <c r="BK112" i="34"/>
  <c r="A113" i="34"/>
  <c r="H113" i="34"/>
  <c r="I113" i="34"/>
  <c r="J113" i="34"/>
  <c r="K113" i="34"/>
  <c r="L113" i="34"/>
  <c r="AB113" i="34"/>
  <c r="AH113" i="34"/>
  <c r="BE113" i="34"/>
  <c r="BK113" i="34"/>
  <c r="A114" i="34"/>
  <c r="H114" i="34"/>
  <c r="I114" i="34"/>
  <c r="J114" i="34"/>
  <c r="K114" i="34"/>
  <c r="L114" i="34"/>
  <c r="AB114" i="34"/>
  <c r="AH114" i="34"/>
  <c r="BE114" i="34"/>
  <c r="BK114" i="34"/>
  <c r="A115" i="34"/>
  <c r="H115" i="34"/>
  <c r="I115" i="34"/>
  <c r="J115" i="34"/>
  <c r="K115" i="34"/>
  <c r="L115" i="34"/>
  <c r="AB115" i="34"/>
  <c r="AH115" i="34"/>
  <c r="BE115" i="34"/>
  <c r="BK115" i="34"/>
  <c r="A116" i="34"/>
  <c r="H116" i="34"/>
  <c r="I116" i="34"/>
  <c r="J116" i="34"/>
  <c r="K116" i="34"/>
  <c r="L116" i="34"/>
  <c r="AB116" i="34"/>
  <c r="AH116" i="34"/>
  <c r="BE116" i="34"/>
  <c r="BK116" i="34"/>
  <c r="A117" i="34"/>
  <c r="H117" i="34"/>
  <c r="I117" i="34"/>
  <c r="J117" i="34"/>
  <c r="K117" i="34"/>
  <c r="L117" i="34"/>
  <c r="AB117" i="34"/>
  <c r="AH117" i="34"/>
  <c r="BE117" i="34"/>
  <c r="BK117" i="34"/>
  <c r="A118" i="34"/>
  <c r="H118" i="34"/>
  <c r="I118" i="34"/>
  <c r="J118" i="34"/>
  <c r="K118" i="34"/>
  <c r="L118" i="34"/>
  <c r="AB118" i="34"/>
  <c r="AH118" i="34"/>
  <c r="BE118" i="34"/>
  <c r="BK118" i="34"/>
  <c r="A119" i="34"/>
  <c r="H119" i="34"/>
  <c r="I119" i="34"/>
  <c r="J119" i="34"/>
  <c r="K119" i="34"/>
  <c r="L119" i="34"/>
  <c r="AB119" i="34"/>
  <c r="AH119" i="34"/>
  <c r="BE119" i="34"/>
  <c r="BK119" i="34"/>
  <c r="A120" i="34"/>
  <c r="H120" i="34"/>
  <c r="I120" i="34"/>
  <c r="J120" i="34"/>
  <c r="K120" i="34"/>
  <c r="L120" i="34"/>
  <c r="AB120" i="34"/>
  <c r="AH120" i="34"/>
  <c r="BE120" i="34"/>
  <c r="BK120" i="34"/>
  <c r="A121" i="34"/>
  <c r="H121" i="34"/>
  <c r="I121" i="34"/>
  <c r="J121" i="34"/>
  <c r="K121" i="34"/>
  <c r="L121" i="34"/>
  <c r="AB121" i="34"/>
  <c r="AH121" i="34"/>
  <c r="BE121" i="34"/>
  <c r="BK121" i="34"/>
  <c r="A122" i="34"/>
  <c r="H122" i="34"/>
  <c r="I122" i="34"/>
  <c r="J122" i="34"/>
  <c r="K122" i="34"/>
  <c r="L122" i="34"/>
  <c r="AB122" i="34"/>
  <c r="AH122" i="34"/>
  <c r="BE122" i="34"/>
  <c r="BK122" i="34"/>
  <c r="A123" i="34"/>
  <c r="H123" i="34"/>
  <c r="I123" i="34"/>
  <c r="J123" i="34"/>
  <c r="K123" i="34"/>
  <c r="L123" i="34"/>
  <c r="AB123" i="34"/>
  <c r="AH123" i="34"/>
  <c r="BE123" i="34"/>
  <c r="BK123" i="34"/>
  <c r="A124" i="34"/>
  <c r="H124" i="34"/>
  <c r="I124" i="34"/>
  <c r="J124" i="34"/>
  <c r="K124" i="34"/>
  <c r="L124" i="34"/>
  <c r="AB124" i="34"/>
  <c r="AH124" i="34"/>
  <c r="BE124" i="34"/>
  <c r="BK124" i="34"/>
  <c r="A125" i="34"/>
  <c r="H125" i="34"/>
  <c r="I125" i="34"/>
  <c r="J125" i="34"/>
  <c r="K125" i="34"/>
  <c r="L125" i="34"/>
  <c r="AB125" i="34"/>
  <c r="AH125" i="34"/>
  <c r="BE125" i="34"/>
  <c r="BK125" i="34"/>
  <c r="A126" i="34"/>
  <c r="H126" i="34"/>
  <c r="I126" i="34"/>
  <c r="J126" i="34"/>
  <c r="K126" i="34"/>
  <c r="L126" i="34"/>
  <c r="AB126" i="34"/>
  <c r="AH126" i="34"/>
  <c r="BE126" i="34"/>
  <c r="BK126" i="34"/>
  <c r="A127" i="34"/>
  <c r="H127" i="34"/>
  <c r="I127" i="34"/>
  <c r="J127" i="34"/>
  <c r="K127" i="34"/>
  <c r="L127" i="34"/>
  <c r="AB127" i="34"/>
  <c r="AH127" i="34"/>
  <c r="BE127" i="34"/>
  <c r="BK127" i="34"/>
  <c r="A128" i="34"/>
  <c r="H128" i="34"/>
  <c r="I128" i="34"/>
  <c r="J128" i="34"/>
  <c r="K128" i="34"/>
  <c r="L128" i="34"/>
  <c r="AB128" i="34"/>
  <c r="AH128" i="34"/>
  <c r="BE128" i="34"/>
  <c r="BK128" i="34"/>
  <c r="A129" i="34"/>
  <c r="H129" i="34"/>
  <c r="I129" i="34"/>
  <c r="J129" i="34"/>
  <c r="K129" i="34"/>
  <c r="L129" i="34"/>
  <c r="AB129" i="34"/>
  <c r="AH129" i="34"/>
  <c r="BE129" i="34"/>
  <c r="BK129" i="34"/>
  <c r="A130" i="34"/>
  <c r="H130" i="34"/>
  <c r="I130" i="34"/>
  <c r="J130" i="34"/>
  <c r="K130" i="34"/>
  <c r="L130" i="34"/>
  <c r="AB130" i="34"/>
  <c r="AH130" i="34"/>
  <c r="BE130" i="34"/>
  <c r="BK130" i="34"/>
  <c r="A131" i="34"/>
  <c r="H131" i="34"/>
  <c r="I131" i="34"/>
  <c r="J131" i="34"/>
  <c r="K131" i="34"/>
  <c r="L131" i="34"/>
  <c r="AB131" i="34"/>
  <c r="AH131" i="34"/>
  <c r="BE131" i="34"/>
  <c r="BK131" i="34"/>
  <c r="A132" i="34"/>
  <c r="H132" i="34"/>
  <c r="I132" i="34"/>
  <c r="J132" i="34"/>
  <c r="K132" i="34"/>
  <c r="L132" i="34"/>
  <c r="AB132" i="34"/>
  <c r="AH132" i="34"/>
  <c r="BE132" i="34"/>
  <c r="BK132" i="34"/>
  <c r="A133" i="34"/>
  <c r="H133" i="34"/>
  <c r="I133" i="34"/>
  <c r="J133" i="34"/>
  <c r="K133" i="34"/>
  <c r="L133" i="34"/>
  <c r="AB133" i="34"/>
  <c r="AH133" i="34"/>
  <c r="BE133" i="34"/>
  <c r="BK133" i="34"/>
  <c r="A134" i="34"/>
  <c r="H134" i="34"/>
  <c r="I134" i="34"/>
  <c r="J134" i="34"/>
  <c r="K134" i="34"/>
  <c r="L134" i="34"/>
  <c r="AB134" i="34"/>
  <c r="AH134" i="34"/>
  <c r="BE134" i="34"/>
  <c r="BK134" i="34"/>
  <c r="A135" i="34"/>
  <c r="H135" i="34"/>
  <c r="I135" i="34"/>
  <c r="J135" i="34"/>
  <c r="K135" i="34"/>
  <c r="L135" i="34"/>
  <c r="AB135" i="34"/>
  <c r="AH135" i="34"/>
  <c r="BE135" i="34"/>
  <c r="BK135" i="34"/>
  <c r="A136" i="34"/>
  <c r="H136" i="34"/>
  <c r="I136" i="34"/>
  <c r="J136" i="34"/>
  <c r="K136" i="34"/>
  <c r="L136" i="34"/>
  <c r="AB136" i="34"/>
  <c r="AH136" i="34"/>
  <c r="BE136" i="34"/>
  <c r="BK136" i="34"/>
  <c r="A137" i="34"/>
  <c r="H137" i="34"/>
  <c r="I137" i="34"/>
  <c r="J137" i="34"/>
  <c r="K137" i="34"/>
  <c r="L137" i="34"/>
  <c r="AB137" i="34"/>
  <c r="AH137" i="34"/>
  <c r="BE137" i="34"/>
  <c r="BK137" i="34"/>
  <c r="A138" i="34"/>
  <c r="H138" i="34"/>
  <c r="I138" i="34"/>
  <c r="J138" i="34"/>
  <c r="K138" i="34"/>
  <c r="L138" i="34"/>
  <c r="AB138" i="34"/>
  <c r="AH138" i="34"/>
  <c r="BE138" i="34"/>
  <c r="BK138" i="34"/>
  <c r="A139" i="34"/>
  <c r="H139" i="34"/>
  <c r="I139" i="34"/>
  <c r="J139" i="34"/>
  <c r="K139" i="34"/>
  <c r="L139" i="34"/>
  <c r="AB139" i="34"/>
  <c r="AH139" i="34"/>
  <c r="BE139" i="34"/>
  <c r="BK139" i="34"/>
  <c r="A140" i="34"/>
  <c r="H140" i="34"/>
  <c r="I140" i="34"/>
  <c r="J140" i="34"/>
  <c r="K140" i="34"/>
  <c r="L140" i="34"/>
  <c r="AB140" i="34"/>
  <c r="AH140" i="34"/>
  <c r="BE140" i="34"/>
  <c r="BK140" i="34"/>
  <c r="A141" i="34"/>
  <c r="H141" i="34"/>
  <c r="I141" i="34"/>
  <c r="J141" i="34"/>
  <c r="K141" i="34"/>
  <c r="L141" i="34"/>
  <c r="AB141" i="34"/>
  <c r="AH141" i="34"/>
  <c r="BE141" i="34"/>
  <c r="BK141" i="34"/>
  <c r="A142" i="34"/>
  <c r="H142" i="34"/>
  <c r="I142" i="34"/>
  <c r="J142" i="34"/>
  <c r="K142" i="34"/>
  <c r="L142" i="34"/>
  <c r="AB142" i="34"/>
  <c r="AH142" i="34"/>
  <c r="BE142" i="34"/>
  <c r="BK142" i="34"/>
  <c r="A143" i="34"/>
  <c r="H143" i="34"/>
  <c r="I143" i="34"/>
  <c r="J143" i="34"/>
  <c r="K143" i="34"/>
  <c r="L143" i="34"/>
  <c r="AB143" i="34"/>
  <c r="AH143" i="34"/>
  <c r="BE143" i="34"/>
  <c r="BK143" i="34"/>
  <c r="A144" i="34"/>
  <c r="H144" i="34"/>
  <c r="I144" i="34"/>
  <c r="J144" i="34"/>
  <c r="K144" i="34"/>
  <c r="L144" i="34"/>
  <c r="AB144" i="34"/>
  <c r="AH144" i="34"/>
  <c r="BE144" i="34"/>
  <c r="BK144" i="34"/>
  <c r="A145" i="34"/>
  <c r="H145" i="34"/>
  <c r="I145" i="34"/>
  <c r="J145" i="34"/>
  <c r="K145" i="34"/>
  <c r="L145" i="34"/>
  <c r="AB145" i="34"/>
  <c r="AH145" i="34"/>
  <c r="BE145" i="34"/>
  <c r="BK145" i="34"/>
  <c r="A146" i="34"/>
  <c r="H146" i="34"/>
  <c r="I146" i="34"/>
  <c r="J146" i="34"/>
  <c r="K146" i="34"/>
  <c r="L146" i="34"/>
  <c r="AB146" i="34"/>
  <c r="AH146" i="34"/>
  <c r="BE146" i="34"/>
  <c r="BK146" i="34"/>
  <c r="A147" i="34"/>
  <c r="H147" i="34"/>
  <c r="I147" i="34"/>
  <c r="J147" i="34"/>
  <c r="K147" i="34"/>
  <c r="L147" i="34"/>
  <c r="AB147" i="34"/>
  <c r="AH147" i="34"/>
  <c r="BE147" i="34"/>
  <c r="BK147" i="34"/>
  <c r="A148" i="34"/>
  <c r="H148" i="34"/>
  <c r="I148" i="34"/>
  <c r="J148" i="34"/>
  <c r="K148" i="34"/>
  <c r="L148" i="34"/>
  <c r="AB148" i="34"/>
  <c r="AH148" i="34"/>
  <c r="BE148" i="34"/>
  <c r="BK148" i="34"/>
  <c r="A149" i="34"/>
  <c r="H149" i="34"/>
  <c r="I149" i="34"/>
  <c r="J149" i="34"/>
  <c r="K149" i="34"/>
  <c r="L149" i="34"/>
  <c r="AB149" i="34"/>
  <c r="AH149" i="34"/>
  <c r="BE149" i="34"/>
  <c r="BK149" i="34"/>
  <c r="A150" i="34"/>
  <c r="H150" i="34"/>
  <c r="I150" i="34"/>
  <c r="J150" i="34"/>
  <c r="K150" i="34"/>
  <c r="L150" i="34"/>
  <c r="AB150" i="34"/>
  <c r="AH150" i="34"/>
  <c r="BE150" i="34"/>
  <c r="BK150" i="34"/>
  <c r="A151" i="34"/>
  <c r="H151" i="34"/>
  <c r="I151" i="34"/>
  <c r="J151" i="34"/>
  <c r="K151" i="34"/>
  <c r="L151" i="34"/>
  <c r="AB151" i="34"/>
  <c r="AH151" i="34"/>
  <c r="BE151" i="34"/>
  <c r="BK151" i="34"/>
  <c r="A152" i="34"/>
  <c r="H152" i="34"/>
  <c r="I152" i="34"/>
  <c r="J152" i="34"/>
  <c r="K152" i="34"/>
  <c r="L152" i="34"/>
  <c r="AB152" i="34"/>
  <c r="AH152" i="34"/>
  <c r="BE152" i="34"/>
  <c r="BK152" i="34"/>
  <c r="A153" i="34"/>
  <c r="H153" i="34"/>
  <c r="I153" i="34"/>
  <c r="J153" i="34"/>
  <c r="K153" i="34"/>
  <c r="L153" i="34"/>
  <c r="AB153" i="34"/>
  <c r="AH153" i="34"/>
  <c r="BE153" i="34"/>
  <c r="BK153" i="34"/>
  <c r="A154" i="34"/>
  <c r="H154" i="34"/>
  <c r="I154" i="34"/>
  <c r="J154" i="34"/>
  <c r="K154" i="34"/>
  <c r="L154" i="34"/>
  <c r="AB154" i="34"/>
  <c r="AH154" i="34"/>
  <c r="BE154" i="34"/>
  <c r="BK154" i="34"/>
  <c r="A155" i="34"/>
  <c r="H155" i="34"/>
  <c r="I155" i="34"/>
  <c r="J155" i="34"/>
  <c r="K155" i="34"/>
  <c r="L155" i="34"/>
  <c r="AB155" i="34"/>
  <c r="AH155" i="34"/>
  <c r="BE155" i="34"/>
  <c r="BK155" i="34"/>
  <c r="A156" i="34"/>
  <c r="H156" i="34"/>
  <c r="I156" i="34"/>
  <c r="J156" i="34"/>
  <c r="K156" i="34"/>
  <c r="L156" i="34"/>
  <c r="AB156" i="34"/>
  <c r="AH156" i="34"/>
  <c r="BE156" i="34"/>
  <c r="BK156" i="34"/>
  <c r="A157" i="34"/>
  <c r="H157" i="34"/>
  <c r="I157" i="34"/>
  <c r="J157" i="34"/>
  <c r="K157" i="34"/>
  <c r="L157" i="34"/>
  <c r="AB157" i="34"/>
  <c r="AH157" i="34"/>
  <c r="BE157" i="34"/>
  <c r="BK157" i="34"/>
  <c r="A158" i="34"/>
  <c r="H158" i="34"/>
  <c r="I158" i="34"/>
  <c r="J158" i="34"/>
  <c r="K158" i="34"/>
  <c r="L158" i="34"/>
  <c r="AB158" i="34"/>
  <c r="AH158" i="34"/>
  <c r="BE158" i="34"/>
  <c r="BK158" i="34"/>
  <c r="A159" i="34"/>
  <c r="H159" i="34"/>
  <c r="I159" i="34"/>
  <c r="J159" i="34"/>
  <c r="K159" i="34"/>
  <c r="L159" i="34"/>
  <c r="AB159" i="34"/>
  <c r="AH159" i="34"/>
  <c r="BE159" i="34"/>
  <c r="BK159" i="34"/>
  <c r="A160" i="34"/>
  <c r="H160" i="34"/>
  <c r="I160" i="34"/>
  <c r="J160" i="34"/>
  <c r="K160" i="34"/>
  <c r="L160" i="34"/>
  <c r="AB160" i="34"/>
  <c r="AH160" i="34"/>
  <c r="BE160" i="34"/>
  <c r="BK160" i="34"/>
  <c r="A161" i="34"/>
  <c r="H161" i="34"/>
  <c r="I161" i="34"/>
  <c r="J161" i="34"/>
  <c r="K161" i="34"/>
  <c r="L161" i="34"/>
  <c r="AB161" i="34"/>
  <c r="AH161" i="34"/>
  <c r="BE161" i="34"/>
  <c r="BK161" i="34"/>
  <c r="A162" i="34"/>
  <c r="H162" i="34"/>
  <c r="I162" i="34"/>
  <c r="J162" i="34"/>
  <c r="K162" i="34"/>
  <c r="L162" i="34"/>
  <c r="AB162" i="34"/>
  <c r="AH162" i="34"/>
  <c r="BE162" i="34"/>
  <c r="BK162" i="34"/>
  <c r="A163" i="34"/>
  <c r="H163" i="34"/>
  <c r="I163" i="34"/>
  <c r="J163" i="34"/>
  <c r="K163" i="34"/>
  <c r="L163" i="34"/>
  <c r="AB163" i="34"/>
  <c r="AH163" i="34"/>
  <c r="BE163" i="34"/>
  <c r="BK163" i="34"/>
  <c r="A164" i="34"/>
  <c r="H164" i="34"/>
  <c r="I164" i="34"/>
  <c r="J164" i="34"/>
  <c r="K164" i="34"/>
  <c r="L164" i="34"/>
  <c r="AB164" i="34"/>
  <c r="AH164" i="34"/>
  <c r="BE164" i="34"/>
  <c r="BK164" i="34"/>
  <c r="A165" i="34"/>
  <c r="H165" i="34"/>
  <c r="I165" i="34"/>
  <c r="J165" i="34"/>
  <c r="K165" i="34"/>
  <c r="L165" i="34"/>
  <c r="AB165" i="34"/>
  <c r="AH165" i="34"/>
  <c r="BE165" i="34"/>
  <c r="BK165" i="34"/>
  <c r="A166" i="34"/>
  <c r="H166" i="34"/>
  <c r="I166" i="34"/>
  <c r="J166" i="34"/>
  <c r="K166" i="34"/>
  <c r="L166" i="34"/>
  <c r="AB166" i="34"/>
  <c r="AH166" i="34"/>
  <c r="BE166" i="34"/>
  <c r="BK166" i="34"/>
  <c r="A167" i="34"/>
  <c r="H167" i="34"/>
  <c r="I167" i="34"/>
  <c r="J167" i="34"/>
  <c r="K167" i="34"/>
  <c r="L167" i="34"/>
  <c r="AB167" i="34"/>
  <c r="AH167" i="34"/>
  <c r="BE167" i="34"/>
  <c r="BK167" i="34"/>
  <c r="A168" i="34"/>
  <c r="H168" i="34"/>
  <c r="I168" i="34"/>
  <c r="J168" i="34"/>
  <c r="K168" i="34"/>
  <c r="L168" i="34"/>
  <c r="AB168" i="34"/>
  <c r="AH168" i="34"/>
  <c r="BE168" i="34"/>
  <c r="BK168" i="34"/>
  <c r="A169" i="34"/>
  <c r="H169" i="34"/>
  <c r="I169" i="34"/>
  <c r="J169" i="34"/>
  <c r="K169" i="34"/>
  <c r="L169" i="34"/>
  <c r="AB169" i="34"/>
  <c r="AH169" i="34"/>
  <c r="BE169" i="34"/>
  <c r="BK169" i="34"/>
  <c r="A170" i="34"/>
  <c r="H170" i="34"/>
  <c r="I170" i="34"/>
  <c r="J170" i="34"/>
  <c r="K170" i="34"/>
  <c r="L170" i="34"/>
  <c r="AB170" i="34"/>
  <c r="AH170" i="34"/>
  <c r="BE170" i="34"/>
  <c r="BK170" i="34"/>
  <c r="A171" i="34"/>
  <c r="H171" i="34"/>
  <c r="I171" i="34"/>
  <c r="J171" i="34"/>
  <c r="K171" i="34"/>
  <c r="L171" i="34"/>
  <c r="AB171" i="34"/>
  <c r="AH171" i="34"/>
  <c r="BE171" i="34"/>
  <c r="BK171" i="34"/>
  <c r="A172" i="34"/>
  <c r="H172" i="34"/>
  <c r="I172" i="34"/>
  <c r="J172" i="34"/>
  <c r="K172" i="34"/>
  <c r="L172" i="34"/>
  <c r="AB172" i="34"/>
  <c r="AH172" i="34"/>
  <c r="BE172" i="34"/>
  <c r="BK172" i="34"/>
  <c r="A173" i="34"/>
  <c r="H173" i="34"/>
  <c r="I173" i="34"/>
  <c r="J173" i="34"/>
  <c r="K173" i="34"/>
  <c r="L173" i="34"/>
  <c r="AB173" i="34"/>
  <c r="AH173" i="34"/>
  <c r="BE173" i="34"/>
  <c r="BK173" i="34"/>
  <c r="A174" i="34"/>
  <c r="H174" i="34"/>
  <c r="I174" i="34"/>
  <c r="J174" i="34"/>
  <c r="K174" i="34"/>
  <c r="L174" i="34"/>
  <c r="AB174" i="34"/>
  <c r="AH174" i="34"/>
  <c r="BE174" i="34"/>
  <c r="BK174" i="34"/>
  <c r="A175" i="34"/>
  <c r="H175" i="34"/>
  <c r="I175" i="34"/>
  <c r="J175" i="34"/>
  <c r="K175" i="34"/>
  <c r="L175" i="34"/>
  <c r="AB175" i="34"/>
  <c r="AH175" i="34"/>
  <c r="BE175" i="34"/>
  <c r="BK175" i="34"/>
  <c r="A176" i="34"/>
  <c r="H176" i="34"/>
  <c r="I176" i="34"/>
  <c r="J176" i="34"/>
  <c r="K176" i="34"/>
  <c r="L176" i="34"/>
  <c r="AB176" i="34"/>
  <c r="AH176" i="34"/>
  <c r="BE176" i="34"/>
  <c r="BK176" i="34"/>
  <c r="A177" i="34"/>
  <c r="H177" i="34"/>
  <c r="I177" i="34"/>
  <c r="J177" i="34"/>
  <c r="K177" i="34"/>
  <c r="L177" i="34"/>
  <c r="AB177" i="34"/>
  <c r="AH177" i="34"/>
  <c r="BE177" i="34"/>
  <c r="BK177" i="34"/>
  <c r="A178" i="34"/>
  <c r="H178" i="34"/>
  <c r="I178" i="34"/>
  <c r="J178" i="34"/>
  <c r="K178" i="34"/>
  <c r="L178" i="34"/>
  <c r="AB178" i="34"/>
  <c r="AH178" i="34"/>
  <c r="BE178" i="34"/>
  <c r="BK178" i="34"/>
  <c r="A179" i="34"/>
  <c r="H179" i="34"/>
  <c r="I179" i="34"/>
  <c r="J179" i="34"/>
  <c r="K179" i="34"/>
  <c r="L179" i="34"/>
  <c r="AB179" i="34"/>
  <c r="AH179" i="34"/>
  <c r="BE179" i="34"/>
  <c r="BK179" i="34"/>
  <c r="A180" i="34"/>
  <c r="H180" i="34"/>
  <c r="I180" i="34"/>
  <c r="J180" i="34"/>
  <c r="K180" i="34"/>
  <c r="L180" i="34"/>
  <c r="AB180" i="34"/>
  <c r="AH180" i="34"/>
  <c r="BE180" i="34"/>
  <c r="BK180" i="34"/>
  <c r="A181" i="34"/>
  <c r="H181" i="34"/>
  <c r="I181" i="34"/>
  <c r="J181" i="34"/>
  <c r="K181" i="34"/>
  <c r="L181" i="34"/>
  <c r="AB181" i="34"/>
  <c r="AH181" i="34"/>
  <c r="BE181" i="34"/>
  <c r="BK181" i="34"/>
  <c r="A182" i="34"/>
  <c r="H182" i="34"/>
  <c r="I182" i="34"/>
  <c r="J182" i="34"/>
  <c r="K182" i="34"/>
  <c r="L182" i="34"/>
  <c r="AB182" i="34"/>
  <c r="AH182" i="34"/>
  <c r="BE182" i="34"/>
  <c r="BK182" i="34"/>
  <c r="A183" i="34"/>
  <c r="H183" i="34"/>
  <c r="I183" i="34"/>
  <c r="J183" i="34"/>
  <c r="K183" i="34"/>
  <c r="L183" i="34"/>
  <c r="AB183" i="34"/>
  <c r="AH183" i="34"/>
  <c r="BE183" i="34"/>
  <c r="BK183" i="34"/>
  <c r="A184" i="34"/>
  <c r="H184" i="34"/>
  <c r="I184" i="34"/>
  <c r="J184" i="34"/>
  <c r="K184" i="34"/>
  <c r="L184" i="34"/>
  <c r="AB184" i="34"/>
  <c r="AH184" i="34"/>
  <c r="BE184" i="34"/>
  <c r="BK184" i="34"/>
  <c r="A185" i="34"/>
  <c r="H185" i="34"/>
  <c r="I185" i="34"/>
  <c r="J185" i="34"/>
  <c r="K185" i="34"/>
  <c r="L185" i="34"/>
  <c r="AB185" i="34"/>
  <c r="AH185" i="34"/>
  <c r="BE185" i="34"/>
  <c r="BK185" i="34"/>
  <c r="A186" i="34"/>
  <c r="H186" i="34"/>
  <c r="I186" i="34"/>
  <c r="J186" i="34"/>
  <c r="K186" i="34"/>
  <c r="L186" i="34"/>
  <c r="AB186" i="34"/>
  <c r="AH186" i="34"/>
  <c r="BE186" i="34"/>
  <c r="BK186" i="34"/>
  <c r="A187" i="34"/>
  <c r="H187" i="34"/>
  <c r="I187" i="34"/>
  <c r="J187" i="34"/>
  <c r="K187" i="34"/>
  <c r="L187" i="34"/>
  <c r="AB187" i="34"/>
  <c r="AH187" i="34"/>
  <c r="BE187" i="34"/>
  <c r="BK187" i="34"/>
  <c r="A188" i="34"/>
  <c r="H188" i="34"/>
  <c r="I188" i="34"/>
  <c r="J188" i="34"/>
  <c r="K188" i="34"/>
  <c r="L188" i="34"/>
  <c r="AB188" i="34"/>
  <c r="AH188" i="34"/>
  <c r="BE188" i="34"/>
  <c r="BK188" i="34"/>
  <c r="A189" i="34"/>
  <c r="H189" i="34"/>
  <c r="I189" i="34"/>
  <c r="J189" i="34"/>
  <c r="K189" i="34"/>
  <c r="L189" i="34"/>
  <c r="AB189" i="34"/>
  <c r="AH189" i="34"/>
  <c r="BE189" i="34"/>
  <c r="BK189" i="34"/>
  <c r="A190" i="34"/>
  <c r="H190" i="34"/>
  <c r="I190" i="34"/>
  <c r="J190" i="34"/>
  <c r="K190" i="34"/>
  <c r="L190" i="34"/>
  <c r="AB190" i="34"/>
  <c r="AH190" i="34"/>
  <c r="BE190" i="34"/>
  <c r="BK190" i="34"/>
  <c r="A191" i="34"/>
  <c r="H191" i="34"/>
  <c r="I191" i="34"/>
  <c r="J191" i="34"/>
  <c r="K191" i="34"/>
  <c r="L191" i="34"/>
  <c r="AB191" i="34"/>
  <c r="AH191" i="34"/>
  <c r="BE191" i="34"/>
  <c r="BK191" i="34"/>
  <c r="A192" i="34"/>
  <c r="H192" i="34"/>
  <c r="I192" i="34"/>
  <c r="J192" i="34"/>
  <c r="K192" i="34"/>
  <c r="L192" i="34"/>
  <c r="AB192" i="34"/>
  <c r="AH192" i="34"/>
  <c r="BE192" i="34"/>
  <c r="BK192" i="34"/>
  <c r="A193" i="34"/>
  <c r="H193" i="34"/>
  <c r="I193" i="34"/>
  <c r="J193" i="34"/>
  <c r="K193" i="34"/>
  <c r="L193" i="34"/>
  <c r="AB193" i="34"/>
  <c r="AH193" i="34"/>
  <c r="BE193" i="34"/>
  <c r="BK193" i="34"/>
  <c r="A194" i="34"/>
  <c r="H194" i="34"/>
  <c r="I194" i="34"/>
  <c r="J194" i="34"/>
  <c r="K194" i="34"/>
  <c r="L194" i="34"/>
  <c r="AB194" i="34"/>
  <c r="AH194" i="34"/>
  <c r="BE194" i="34"/>
  <c r="BK194" i="34"/>
  <c r="A195" i="34"/>
  <c r="H195" i="34"/>
  <c r="I195" i="34"/>
  <c r="J195" i="34"/>
  <c r="K195" i="34"/>
  <c r="L195" i="34"/>
  <c r="AB195" i="34"/>
  <c r="AH195" i="34"/>
  <c r="BE195" i="34"/>
  <c r="BK195" i="34"/>
  <c r="A196" i="34"/>
  <c r="H196" i="34"/>
  <c r="I196" i="34"/>
  <c r="J196" i="34"/>
  <c r="K196" i="34"/>
  <c r="L196" i="34"/>
  <c r="AB196" i="34"/>
  <c r="AH196" i="34"/>
  <c r="BE196" i="34"/>
  <c r="BK196" i="34"/>
  <c r="A197" i="34"/>
  <c r="H197" i="34"/>
  <c r="I197" i="34"/>
  <c r="J197" i="34"/>
  <c r="K197" i="34"/>
  <c r="L197" i="34"/>
  <c r="AB197" i="34"/>
  <c r="AH197" i="34"/>
  <c r="BE197" i="34"/>
  <c r="BK197" i="34"/>
  <c r="A198" i="34"/>
  <c r="H198" i="34"/>
  <c r="I198" i="34"/>
  <c r="J198" i="34"/>
  <c r="K198" i="34"/>
  <c r="L198" i="34"/>
  <c r="AB198" i="34"/>
  <c r="AH198" i="34"/>
  <c r="BE198" i="34"/>
  <c r="BK198" i="34"/>
  <c r="A199" i="34"/>
  <c r="H199" i="34"/>
  <c r="I199" i="34"/>
  <c r="J199" i="34"/>
  <c r="K199" i="34"/>
  <c r="L199" i="34"/>
  <c r="AB199" i="34"/>
  <c r="AH199" i="34"/>
  <c r="BE199" i="34"/>
  <c r="BK199" i="34"/>
  <c r="A200" i="34"/>
  <c r="H200" i="34"/>
  <c r="I200" i="34"/>
  <c r="J200" i="34"/>
  <c r="K200" i="34"/>
  <c r="L200" i="34"/>
  <c r="AB200" i="34"/>
  <c r="AH200" i="34"/>
  <c r="BE200" i="34"/>
  <c r="BK200" i="34"/>
  <c r="A201" i="34"/>
  <c r="H201" i="34"/>
  <c r="I201" i="34"/>
  <c r="J201" i="34"/>
  <c r="K201" i="34"/>
  <c r="L201" i="34"/>
  <c r="AB201" i="34"/>
  <c r="AH201" i="34"/>
  <c r="BE201" i="34"/>
  <c r="BK201" i="34"/>
  <c r="A202" i="34"/>
  <c r="H202" i="34"/>
  <c r="I202" i="34"/>
  <c r="J202" i="34"/>
  <c r="K202" i="34"/>
  <c r="L202" i="34"/>
  <c r="AB202" i="34"/>
  <c r="AH202" i="34"/>
  <c r="BE202" i="34"/>
  <c r="BK202" i="34"/>
  <c r="A203" i="34"/>
  <c r="H203" i="34"/>
  <c r="I203" i="34"/>
  <c r="J203" i="34"/>
  <c r="K203" i="34"/>
  <c r="L203" i="34"/>
  <c r="AB203" i="34"/>
  <c r="AH203" i="34"/>
  <c r="BE203" i="34"/>
  <c r="BK203" i="34"/>
  <c r="A204" i="34"/>
  <c r="H204" i="34"/>
  <c r="I204" i="34"/>
  <c r="J204" i="34"/>
  <c r="K204" i="34"/>
  <c r="L204" i="34"/>
  <c r="AB204" i="34"/>
  <c r="AH204" i="34"/>
  <c r="BE204" i="34"/>
  <c r="BK204" i="34"/>
  <c r="A205" i="34"/>
  <c r="H205" i="34"/>
  <c r="I205" i="34"/>
  <c r="J205" i="34"/>
  <c r="K205" i="34"/>
  <c r="L205" i="34"/>
  <c r="AB205" i="34"/>
  <c r="AH205" i="34"/>
  <c r="BE205" i="34"/>
  <c r="BK205" i="34"/>
  <c r="A206" i="34"/>
  <c r="H206" i="34"/>
  <c r="I206" i="34"/>
  <c r="J206" i="34"/>
  <c r="K206" i="34"/>
  <c r="L206" i="34"/>
  <c r="AB206" i="34"/>
  <c r="AH206" i="34"/>
  <c r="BE206" i="34"/>
  <c r="BK206" i="34"/>
  <c r="A207" i="34"/>
  <c r="H207" i="34"/>
  <c r="I207" i="34"/>
  <c r="J207" i="34"/>
  <c r="K207" i="34"/>
  <c r="L207" i="34"/>
  <c r="AB207" i="34"/>
  <c r="AH207" i="34"/>
  <c r="BE207" i="34"/>
  <c r="BK207" i="34"/>
  <c r="A208" i="34"/>
  <c r="H208" i="34"/>
  <c r="I208" i="34"/>
  <c r="J208" i="34"/>
  <c r="K208" i="34"/>
  <c r="L208" i="34"/>
  <c r="AB208" i="34"/>
  <c r="AH208" i="34"/>
  <c r="BE208" i="34"/>
  <c r="BK208" i="34"/>
  <c r="A209" i="34"/>
  <c r="H209" i="34"/>
  <c r="I209" i="34"/>
  <c r="J209" i="34"/>
  <c r="K209" i="34"/>
  <c r="L209" i="34"/>
  <c r="AB209" i="34"/>
  <c r="AH209" i="34"/>
  <c r="BE209" i="34"/>
  <c r="BK209" i="34"/>
  <c r="A210" i="34"/>
  <c r="H210" i="34"/>
  <c r="I210" i="34"/>
  <c r="J210" i="34"/>
  <c r="K210" i="34"/>
  <c r="L210" i="34"/>
  <c r="AB210" i="34"/>
  <c r="AH210" i="34"/>
  <c r="BE210" i="34"/>
  <c r="BK210" i="34"/>
  <c r="A211" i="34"/>
  <c r="H211" i="34"/>
  <c r="I211" i="34"/>
  <c r="J211" i="34"/>
  <c r="K211" i="34"/>
  <c r="L211" i="34"/>
  <c r="AB211" i="34"/>
  <c r="AH211" i="34"/>
  <c r="BE211" i="34"/>
  <c r="BK211" i="34"/>
  <c r="A212" i="34"/>
  <c r="H212" i="34"/>
  <c r="I212" i="34"/>
  <c r="J212" i="34"/>
  <c r="K212" i="34"/>
  <c r="L212" i="34"/>
  <c r="AB212" i="34"/>
  <c r="AH212" i="34"/>
  <c r="BE212" i="34"/>
  <c r="BK212" i="34"/>
  <c r="A213" i="34"/>
  <c r="H213" i="34"/>
  <c r="I213" i="34"/>
  <c r="J213" i="34"/>
  <c r="K213" i="34"/>
  <c r="L213" i="34"/>
  <c r="AB213" i="34"/>
  <c r="AH213" i="34"/>
  <c r="BE213" i="34"/>
  <c r="BK213" i="34"/>
  <c r="A214" i="34"/>
  <c r="H214" i="34"/>
  <c r="I214" i="34"/>
  <c r="J214" i="34"/>
  <c r="K214" i="34"/>
  <c r="L214" i="34"/>
  <c r="AB214" i="34"/>
  <c r="AH214" i="34"/>
  <c r="BE214" i="34"/>
  <c r="BK214" i="34"/>
  <c r="A215" i="34"/>
  <c r="H215" i="34"/>
  <c r="I215" i="34"/>
  <c r="J215" i="34"/>
  <c r="K215" i="34"/>
  <c r="L215" i="34"/>
  <c r="AB215" i="34"/>
  <c r="AH215" i="34"/>
  <c r="BE215" i="34"/>
  <c r="BK215" i="34"/>
  <c r="A216" i="34"/>
  <c r="H216" i="34"/>
  <c r="I216" i="34"/>
  <c r="J216" i="34"/>
  <c r="K216" i="34"/>
  <c r="L216" i="34"/>
  <c r="AB216" i="34"/>
  <c r="AH216" i="34"/>
  <c r="BE216" i="34"/>
  <c r="BK216" i="34"/>
  <c r="A217" i="34"/>
  <c r="H217" i="34"/>
  <c r="I217" i="34"/>
  <c r="J217" i="34"/>
  <c r="K217" i="34"/>
  <c r="L217" i="34"/>
  <c r="AB217" i="34"/>
  <c r="AH217" i="34"/>
  <c r="BE217" i="34"/>
  <c r="BK217" i="34"/>
  <c r="A218" i="34"/>
  <c r="H218" i="34"/>
  <c r="I218" i="34"/>
  <c r="J218" i="34"/>
  <c r="K218" i="34"/>
  <c r="L218" i="34"/>
  <c r="AB218" i="34"/>
  <c r="AH218" i="34"/>
  <c r="BE218" i="34"/>
  <c r="BK218" i="34"/>
  <c r="A219" i="34"/>
  <c r="H219" i="34"/>
  <c r="I219" i="34"/>
  <c r="J219" i="34"/>
  <c r="K219" i="34"/>
  <c r="L219" i="34"/>
  <c r="AB219" i="34"/>
  <c r="AH219" i="34"/>
  <c r="BE219" i="34"/>
  <c r="BK219" i="34"/>
  <c r="A220" i="34"/>
  <c r="H220" i="34"/>
  <c r="I220" i="34"/>
  <c r="J220" i="34"/>
  <c r="K220" i="34"/>
  <c r="L220" i="34"/>
  <c r="AB220" i="34"/>
  <c r="AH220" i="34"/>
  <c r="BE220" i="34"/>
  <c r="BK220" i="34"/>
  <c r="A221" i="34"/>
  <c r="H221" i="34"/>
  <c r="I221" i="34"/>
  <c r="J221" i="34"/>
  <c r="K221" i="34"/>
  <c r="L221" i="34"/>
  <c r="AB221" i="34"/>
  <c r="AH221" i="34"/>
  <c r="BE221" i="34"/>
  <c r="BK221" i="34"/>
  <c r="A222" i="34"/>
  <c r="H222" i="34"/>
  <c r="I222" i="34"/>
  <c r="J222" i="34"/>
  <c r="K222" i="34"/>
  <c r="L222" i="34"/>
  <c r="AB222" i="34"/>
  <c r="AH222" i="34"/>
  <c r="BE222" i="34"/>
  <c r="BK222" i="34"/>
  <c r="A223" i="34"/>
  <c r="H223" i="34"/>
  <c r="I223" i="34"/>
  <c r="J223" i="34"/>
  <c r="K223" i="34"/>
  <c r="L223" i="34"/>
  <c r="AB223" i="34"/>
  <c r="AH223" i="34"/>
  <c r="BE223" i="34"/>
  <c r="BK223" i="34"/>
  <c r="A224" i="34"/>
  <c r="H224" i="34"/>
  <c r="I224" i="34"/>
  <c r="J224" i="34"/>
  <c r="K224" i="34"/>
  <c r="L224" i="34"/>
  <c r="AB224" i="34"/>
  <c r="AH224" i="34"/>
  <c r="BE224" i="34"/>
  <c r="BK224" i="34"/>
  <c r="A225" i="34"/>
  <c r="H225" i="34"/>
  <c r="I225" i="34"/>
  <c r="J225" i="34"/>
  <c r="K225" i="34"/>
  <c r="L225" i="34"/>
  <c r="AB225" i="34"/>
  <c r="AH225" i="34"/>
  <c r="BE225" i="34"/>
  <c r="BK225" i="34"/>
  <c r="A226" i="34"/>
  <c r="H226" i="34"/>
  <c r="I226" i="34"/>
  <c r="J226" i="34"/>
  <c r="K226" i="34"/>
  <c r="L226" i="34"/>
  <c r="AB226" i="34"/>
  <c r="AH226" i="34"/>
  <c r="BE226" i="34"/>
  <c r="BK226" i="34"/>
  <c r="A227" i="34"/>
  <c r="H227" i="34"/>
  <c r="I227" i="34"/>
  <c r="J227" i="34"/>
  <c r="K227" i="34"/>
  <c r="L227" i="34"/>
  <c r="AB227" i="34"/>
  <c r="AH227" i="34"/>
  <c r="BE227" i="34"/>
  <c r="BK227" i="34"/>
  <c r="A228" i="34"/>
  <c r="H228" i="34"/>
  <c r="I228" i="34"/>
  <c r="J228" i="34"/>
  <c r="K228" i="34"/>
  <c r="L228" i="34"/>
  <c r="AB228" i="34"/>
  <c r="AH228" i="34"/>
  <c r="BE228" i="34"/>
  <c r="BK228" i="34"/>
  <c r="A229" i="34"/>
  <c r="H229" i="34"/>
  <c r="I229" i="34"/>
  <c r="J229" i="34"/>
  <c r="K229" i="34"/>
  <c r="L229" i="34"/>
  <c r="AB229" i="34"/>
  <c r="AH229" i="34"/>
  <c r="BE229" i="34"/>
  <c r="BK229" i="34"/>
  <c r="A230" i="34"/>
  <c r="H230" i="34"/>
  <c r="I230" i="34"/>
  <c r="J230" i="34"/>
  <c r="K230" i="34"/>
  <c r="L230" i="34"/>
  <c r="AB230" i="34"/>
  <c r="AH230" i="34"/>
  <c r="BE230" i="34"/>
  <c r="BK230" i="34"/>
  <c r="A231" i="34"/>
  <c r="H231" i="34"/>
  <c r="I231" i="34"/>
  <c r="J231" i="34"/>
  <c r="K231" i="34"/>
  <c r="L231" i="34"/>
  <c r="AB231" i="34"/>
  <c r="AH231" i="34"/>
  <c r="BE231" i="34"/>
  <c r="BK231" i="34"/>
  <c r="A232" i="34"/>
  <c r="H232" i="34"/>
  <c r="I232" i="34"/>
  <c r="J232" i="34"/>
  <c r="K232" i="34"/>
  <c r="L232" i="34"/>
  <c r="AB232" i="34"/>
  <c r="AH232" i="34"/>
  <c r="BE232" i="34"/>
  <c r="BK232" i="34"/>
  <c r="A233" i="34"/>
  <c r="H233" i="34"/>
  <c r="I233" i="34"/>
  <c r="J233" i="34"/>
  <c r="K233" i="34"/>
  <c r="L233" i="34"/>
  <c r="AB233" i="34"/>
  <c r="AH233" i="34"/>
  <c r="BE233" i="34"/>
  <c r="BK233" i="34"/>
  <c r="A234" i="34"/>
  <c r="H234" i="34"/>
  <c r="I234" i="34"/>
  <c r="J234" i="34"/>
  <c r="K234" i="34"/>
  <c r="L234" i="34"/>
  <c r="AB234" i="34"/>
  <c r="AH234" i="34"/>
  <c r="BE234" i="34"/>
  <c r="BK234" i="34"/>
  <c r="A235" i="34"/>
  <c r="H235" i="34"/>
  <c r="I235" i="34"/>
  <c r="J235" i="34"/>
  <c r="K235" i="34"/>
  <c r="L235" i="34"/>
  <c r="AB235" i="34"/>
  <c r="AH235" i="34"/>
  <c r="BE235" i="34"/>
  <c r="BK235" i="34"/>
  <c r="A236" i="34"/>
  <c r="H236" i="34"/>
  <c r="I236" i="34"/>
  <c r="J236" i="34"/>
  <c r="K236" i="34"/>
  <c r="L236" i="34"/>
  <c r="AB236" i="34"/>
  <c r="AH236" i="34"/>
  <c r="BE236" i="34"/>
  <c r="BK236" i="34"/>
  <c r="A237" i="34"/>
  <c r="H237" i="34"/>
  <c r="I237" i="34"/>
  <c r="J237" i="34"/>
  <c r="K237" i="34"/>
  <c r="L237" i="34"/>
  <c r="AB237" i="34"/>
  <c r="AH237" i="34"/>
  <c r="BE237" i="34"/>
  <c r="BK237" i="34"/>
  <c r="A238" i="34"/>
  <c r="H238" i="34"/>
  <c r="I238" i="34"/>
  <c r="J238" i="34"/>
  <c r="K238" i="34"/>
  <c r="L238" i="34"/>
  <c r="AB238" i="34"/>
  <c r="AH238" i="34"/>
  <c r="BE238" i="34"/>
  <c r="BK238" i="34"/>
  <c r="A239" i="34"/>
  <c r="H239" i="34"/>
  <c r="I239" i="34"/>
  <c r="J239" i="34"/>
  <c r="K239" i="34"/>
  <c r="L239" i="34"/>
  <c r="AB239" i="34"/>
  <c r="AH239" i="34"/>
  <c r="BE239" i="34"/>
  <c r="BK239" i="34"/>
  <c r="A240" i="34"/>
  <c r="H240" i="34"/>
  <c r="I240" i="34"/>
  <c r="J240" i="34"/>
  <c r="K240" i="34"/>
  <c r="L240" i="34"/>
  <c r="AB240" i="34"/>
  <c r="AH240" i="34"/>
  <c r="BE240" i="34"/>
  <c r="BK240" i="34"/>
  <c r="A241" i="34"/>
  <c r="H241" i="34"/>
  <c r="I241" i="34"/>
  <c r="J241" i="34"/>
  <c r="K241" i="34"/>
  <c r="L241" i="34"/>
  <c r="AB241" i="34"/>
  <c r="AH241" i="34"/>
  <c r="BE241" i="34"/>
  <c r="BK241" i="34"/>
  <c r="A242" i="34"/>
  <c r="H242" i="34"/>
  <c r="I242" i="34"/>
  <c r="J242" i="34"/>
  <c r="K242" i="34"/>
  <c r="L242" i="34"/>
  <c r="AB242" i="34"/>
  <c r="AH242" i="34"/>
  <c r="BE242" i="34"/>
  <c r="BK242" i="34"/>
  <c r="A243" i="34"/>
  <c r="H243" i="34"/>
  <c r="I243" i="34"/>
  <c r="J243" i="34"/>
  <c r="K243" i="34"/>
  <c r="L243" i="34"/>
  <c r="AB243" i="34"/>
  <c r="AH243" i="34"/>
  <c r="BE243" i="34"/>
  <c r="BK243" i="34"/>
  <c r="A244" i="34"/>
  <c r="H244" i="34"/>
  <c r="I244" i="34"/>
  <c r="J244" i="34"/>
  <c r="K244" i="34"/>
  <c r="L244" i="34"/>
  <c r="AB244" i="34"/>
  <c r="AH244" i="34"/>
  <c r="BE244" i="34"/>
  <c r="BK244" i="34"/>
  <c r="A245" i="34"/>
  <c r="H245" i="34"/>
  <c r="I245" i="34"/>
  <c r="J245" i="34"/>
  <c r="K245" i="34"/>
  <c r="L245" i="34"/>
  <c r="AB245" i="34"/>
  <c r="AH245" i="34"/>
  <c r="BE245" i="34"/>
  <c r="BK245" i="34"/>
  <c r="A246" i="34"/>
  <c r="H246" i="34"/>
  <c r="I246" i="34"/>
  <c r="J246" i="34"/>
  <c r="K246" i="34"/>
  <c r="L246" i="34"/>
  <c r="AB246" i="34"/>
  <c r="AH246" i="34"/>
  <c r="BE246" i="34"/>
  <c r="BK246" i="34"/>
  <c r="A247" i="34"/>
  <c r="H247" i="34"/>
  <c r="I247" i="34"/>
  <c r="J247" i="34"/>
  <c r="K247" i="34"/>
  <c r="L247" i="34"/>
  <c r="AB247" i="34"/>
  <c r="AH247" i="34"/>
  <c r="BE247" i="34"/>
  <c r="BK247" i="34"/>
  <c r="A248" i="34"/>
  <c r="H248" i="34"/>
  <c r="I248" i="34"/>
  <c r="J248" i="34"/>
  <c r="K248" i="34"/>
  <c r="L248" i="34"/>
  <c r="AB248" i="34"/>
  <c r="AH248" i="34"/>
  <c r="BE248" i="34"/>
  <c r="BK248" i="34"/>
  <c r="A249" i="34"/>
  <c r="H249" i="34"/>
  <c r="I249" i="34"/>
  <c r="J249" i="34"/>
  <c r="K249" i="34"/>
  <c r="L249" i="34"/>
  <c r="AB249" i="34"/>
  <c r="AH249" i="34"/>
  <c r="BE249" i="34"/>
  <c r="BK249" i="34"/>
  <c r="A250" i="34"/>
  <c r="H250" i="34"/>
  <c r="I250" i="34"/>
  <c r="J250" i="34"/>
  <c r="K250" i="34"/>
  <c r="L250" i="34"/>
  <c r="AB250" i="34"/>
  <c r="AH250" i="34"/>
  <c r="BE250" i="34"/>
  <c r="BK250" i="34"/>
  <c r="A251" i="34"/>
  <c r="H251" i="34"/>
  <c r="I251" i="34"/>
  <c r="J251" i="34"/>
  <c r="K251" i="34"/>
  <c r="L251" i="34"/>
  <c r="AB251" i="34"/>
  <c r="AH251" i="34"/>
  <c r="BE251" i="34"/>
  <c r="BK251" i="34"/>
  <c r="A252" i="34"/>
  <c r="H252" i="34"/>
  <c r="I252" i="34"/>
  <c r="J252" i="34"/>
  <c r="K252" i="34"/>
  <c r="L252" i="34"/>
  <c r="AB252" i="34"/>
  <c r="AH252" i="34"/>
  <c r="BE252" i="34"/>
  <c r="BK252" i="34"/>
  <c r="A253" i="34"/>
  <c r="H253" i="34"/>
  <c r="I253" i="34"/>
  <c r="J253" i="34"/>
  <c r="K253" i="34"/>
  <c r="L253" i="34"/>
  <c r="AB253" i="34"/>
  <c r="AH253" i="34"/>
  <c r="BE253" i="34"/>
  <c r="BK253" i="34"/>
  <c r="A254" i="34"/>
  <c r="H254" i="34"/>
  <c r="I254" i="34"/>
  <c r="J254" i="34"/>
  <c r="K254" i="34"/>
  <c r="L254" i="34"/>
  <c r="AB254" i="34"/>
  <c r="AH254" i="34"/>
  <c r="BE254" i="34"/>
  <c r="BK254" i="34"/>
  <c r="A255" i="34"/>
  <c r="H255" i="34"/>
  <c r="I255" i="34"/>
  <c r="J255" i="34"/>
  <c r="K255" i="34"/>
  <c r="L255" i="34"/>
  <c r="AB255" i="34"/>
  <c r="AH255" i="34"/>
  <c r="BE255" i="34"/>
  <c r="BK255" i="34"/>
  <c r="A256" i="34"/>
  <c r="H256" i="34"/>
  <c r="I256" i="34"/>
  <c r="J256" i="34"/>
  <c r="K256" i="34"/>
  <c r="L256" i="34"/>
  <c r="AB256" i="34"/>
  <c r="AH256" i="34"/>
  <c r="BE256" i="34"/>
  <c r="BK256" i="34"/>
  <c r="A257" i="34"/>
  <c r="H257" i="34"/>
  <c r="I257" i="34"/>
  <c r="J257" i="34"/>
  <c r="K257" i="34"/>
  <c r="L257" i="34"/>
  <c r="AB257" i="34"/>
  <c r="AH257" i="34"/>
  <c r="BE257" i="34"/>
  <c r="BK257" i="34"/>
  <c r="A258" i="34"/>
  <c r="H258" i="34"/>
  <c r="I258" i="34"/>
  <c r="J258" i="34"/>
  <c r="K258" i="34"/>
  <c r="L258" i="34"/>
  <c r="AB258" i="34"/>
  <c r="AH258" i="34"/>
  <c r="BE258" i="34"/>
  <c r="BK258" i="34"/>
  <c r="A259" i="34"/>
  <c r="H259" i="34"/>
  <c r="I259" i="34"/>
  <c r="J259" i="34"/>
  <c r="K259" i="34"/>
  <c r="L259" i="34"/>
  <c r="AB259" i="34"/>
  <c r="AH259" i="34"/>
  <c r="BE259" i="34"/>
  <c r="BK259" i="34"/>
  <c r="A260" i="34"/>
  <c r="H260" i="34"/>
  <c r="I260" i="34"/>
  <c r="J260" i="34"/>
  <c r="K260" i="34"/>
  <c r="L260" i="34"/>
  <c r="AB260" i="34"/>
  <c r="AH260" i="34"/>
  <c r="BE260" i="34"/>
  <c r="BK260" i="34"/>
  <c r="A261" i="34"/>
  <c r="H261" i="34"/>
  <c r="I261" i="34"/>
  <c r="J261" i="34"/>
  <c r="K261" i="34"/>
  <c r="L261" i="34"/>
  <c r="AB261" i="34"/>
  <c r="AH261" i="34"/>
  <c r="BE261" i="34"/>
  <c r="BK261" i="34"/>
  <c r="A262" i="34"/>
  <c r="H262" i="34"/>
  <c r="I262" i="34"/>
  <c r="J262" i="34"/>
  <c r="K262" i="34"/>
  <c r="L262" i="34"/>
  <c r="AB262" i="34"/>
  <c r="AH262" i="34"/>
  <c r="BE262" i="34"/>
  <c r="BK262" i="34"/>
  <c r="A263" i="34"/>
  <c r="H263" i="34"/>
  <c r="I263" i="34"/>
  <c r="J263" i="34"/>
  <c r="K263" i="34"/>
  <c r="L263" i="34"/>
  <c r="AB263" i="34"/>
  <c r="AH263" i="34"/>
  <c r="BE263" i="34"/>
  <c r="BK263" i="34"/>
  <c r="A264" i="34"/>
  <c r="H264" i="34"/>
  <c r="I264" i="34"/>
  <c r="J264" i="34"/>
  <c r="K264" i="34"/>
  <c r="L264" i="34"/>
  <c r="AB264" i="34"/>
  <c r="AH264" i="34"/>
  <c r="BE264" i="34"/>
  <c r="BK264" i="34"/>
  <c r="A265" i="34"/>
  <c r="H265" i="34"/>
  <c r="I265" i="34"/>
  <c r="J265" i="34"/>
  <c r="K265" i="34"/>
  <c r="L265" i="34"/>
  <c r="AB265" i="34"/>
  <c r="AH265" i="34"/>
  <c r="BE265" i="34"/>
  <c r="BK265" i="34"/>
  <c r="A266" i="34"/>
  <c r="H266" i="34"/>
  <c r="I266" i="34"/>
  <c r="J266" i="34"/>
  <c r="K266" i="34"/>
  <c r="L266" i="34"/>
  <c r="AB266" i="34"/>
  <c r="AH266" i="34"/>
  <c r="BE266" i="34"/>
  <c r="BK266" i="34"/>
  <c r="A267" i="34"/>
  <c r="H267" i="34"/>
  <c r="I267" i="34"/>
  <c r="J267" i="34"/>
  <c r="K267" i="34"/>
  <c r="L267" i="34"/>
  <c r="AB267" i="34"/>
  <c r="AH267" i="34"/>
  <c r="BE267" i="34"/>
  <c r="BK267" i="34"/>
  <c r="A268" i="34"/>
  <c r="H268" i="34"/>
  <c r="I268" i="34"/>
  <c r="J268" i="34"/>
  <c r="K268" i="34"/>
  <c r="L268" i="34"/>
  <c r="AB268" i="34"/>
  <c r="AH268" i="34"/>
  <c r="BE268" i="34"/>
  <c r="BK268" i="34"/>
  <c r="A269" i="34"/>
  <c r="H269" i="34"/>
  <c r="I269" i="34"/>
  <c r="J269" i="34"/>
  <c r="K269" i="34"/>
  <c r="L269" i="34"/>
  <c r="AB269" i="34"/>
  <c r="AH269" i="34"/>
  <c r="BE269" i="34"/>
  <c r="BK269" i="34"/>
  <c r="A270" i="34"/>
  <c r="H270" i="34"/>
  <c r="I270" i="34"/>
  <c r="J270" i="34"/>
  <c r="K270" i="34"/>
  <c r="L270" i="34"/>
  <c r="AB270" i="34"/>
  <c r="AH270" i="34"/>
  <c r="BE270" i="34"/>
  <c r="BK270" i="34"/>
  <c r="A271" i="34"/>
  <c r="H271" i="34"/>
  <c r="I271" i="34"/>
  <c r="J271" i="34"/>
  <c r="K271" i="34"/>
  <c r="L271" i="34"/>
  <c r="AB271" i="34"/>
  <c r="AH271" i="34"/>
  <c r="BE271" i="34"/>
  <c r="BK271" i="34"/>
  <c r="A272" i="34"/>
  <c r="H272" i="34"/>
  <c r="I272" i="34"/>
  <c r="J272" i="34"/>
  <c r="K272" i="34"/>
  <c r="L272" i="34"/>
  <c r="AB272" i="34"/>
  <c r="AH272" i="34"/>
  <c r="BE272" i="34"/>
  <c r="BK272" i="34"/>
  <c r="A273" i="34"/>
  <c r="H273" i="34"/>
  <c r="I273" i="34"/>
  <c r="J273" i="34"/>
  <c r="K273" i="34"/>
  <c r="L273" i="34"/>
  <c r="AB273" i="34"/>
  <c r="AH273" i="34"/>
  <c r="BE273" i="34"/>
  <c r="BK273" i="34"/>
  <c r="A274" i="34"/>
  <c r="H274" i="34"/>
  <c r="I274" i="34"/>
  <c r="J274" i="34"/>
  <c r="K274" i="34"/>
  <c r="L274" i="34"/>
  <c r="AB274" i="34"/>
  <c r="AH274" i="34"/>
  <c r="BE274" i="34"/>
  <c r="BK274" i="34"/>
  <c r="A275" i="34"/>
  <c r="H275" i="34"/>
  <c r="I275" i="34"/>
  <c r="J275" i="34"/>
  <c r="K275" i="34"/>
  <c r="L275" i="34"/>
  <c r="AB275" i="34"/>
  <c r="AH275" i="34"/>
  <c r="BE275" i="34"/>
  <c r="BK275" i="34"/>
  <c r="A276" i="34"/>
  <c r="H276" i="34"/>
  <c r="I276" i="34"/>
  <c r="J276" i="34"/>
  <c r="K276" i="34"/>
  <c r="L276" i="34"/>
  <c r="AB276" i="34"/>
  <c r="AH276" i="34"/>
  <c r="BE276" i="34"/>
  <c r="BK276" i="34"/>
  <c r="A277" i="34"/>
  <c r="H277" i="34"/>
  <c r="I277" i="34"/>
  <c r="J277" i="34"/>
  <c r="K277" i="34"/>
  <c r="L277" i="34"/>
  <c r="AB277" i="34"/>
  <c r="AH277" i="34"/>
  <c r="BE277" i="34"/>
  <c r="BK277" i="34"/>
  <c r="A278" i="34"/>
  <c r="H278" i="34"/>
  <c r="I278" i="34"/>
  <c r="J278" i="34"/>
  <c r="K278" i="34"/>
  <c r="L278" i="34"/>
  <c r="AB278" i="34"/>
  <c r="AH278" i="34"/>
  <c r="BE278" i="34"/>
  <c r="BK278" i="34"/>
  <c r="A279" i="34"/>
  <c r="H279" i="34"/>
  <c r="I279" i="34"/>
  <c r="J279" i="34"/>
  <c r="K279" i="34"/>
  <c r="L279" i="34"/>
  <c r="AB279" i="34"/>
  <c r="AH279" i="34"/>
  <c r="BE279" i="34"/>
  <c r="BK279" i="34"/>
  <c r="A280" i="34"/>
  <c r="H280" i="34"/>
  <c r="I280" i="34"/>
  <c r="J280" i="34"/>
  <c r="K280" i="34"/>
  <c r="L280" i="34"/>
  <c r="AB280" i="34"/>
  <c r="AH280" i="34"/>
  <c r="BE280" i="34"/>
  <c r="BK280" i="34"/>
  <c r="A281" i="34"/>
  <c r="H281" i="34"/>
  <c r="I281" i="34"/>
  <c r="J281" i="34"/>
  <c r="K281" i="34"/>
  <c r="L281" i="34"/>
  <c r="AB281" i="34"/>
  <c r="AH281" i="34"/>
  <c r="BE281" i="34"/>
  <c r="BK281" i="34"/>
  <c r="A282" i="34"/>
  <c r="H282" i="34"/>
  <c r="I282" i="34"/>
  <c r="J282" i="34"/>
  <c r="K282" i="34"/>
  <c r="L282" i="34"/>
  <c r="AB282" i="34"/>
  <c r="AH282" i="34"/>
  <c r="BE282" i="34"/>
  <c r="BK282" i="34"/>
  <c r="A283" i="34"/>
  <c r="H283" i="34"/>
  <c r="I283" i="34"/>
  <c r="J283" i="34"/>
  <c r="K283" i="34"/>
  <c r="L283" i="34"/>
  <c r="AB283" i="34"/>
  <c r="AH283" i="34"/>
  <c r="BE283" i="34"/>
  <c r="BK283" i="34"/>
  <c r="A284" i="34"/>
  <c r="H284" i="34"/>
  <c r="I284" i="34"/>
  <c r="J284" i="34"/>
  <c r="K284" i="34"/>
  <c r="L284" i="34"/>
  <c r="AB284" i="34"/>
  <c r="AH284" i="34"/>
  <c r="BE284" i="34"/>
  <c r="BK284" i="34"/>
  <c r="A285" i="34"/>
  <c r="H285" i="34"/>
  <c r="I285" i="34"/>
  <c r="J285" i="34"/>
  <c r="K285" i="34"/>
  <c r="L285" i="34"/>
  <c r="AB285" i="34"/>
  <c r="AH285" i="34"/>
  <c r="BE285" i="34"/>
  <c r="BK285" i="34"/>
  <c r="A286" i="34"/>
  <c r="H286" i="34"/>
  <c r="I286" i="34"/>
  <c r="J286" i="34"/>
  <c r="K286" i="34"/>
  <c r="L286" i="34"/>
  <c r="AB286" i="34"/>
  <c r="AH286" i="34"/>
  <c r="BE286" i="34"/>
  <c r="BK286" i="34"/>
  <c r="A287" i="34"/>
  <c r="H287" i="34"/>
  <c r="I287" i="34"/>
  <c r="J287" i="34"/>
  <c r="K287" i="34"/>
  <c r="L287" i="34"/>
  <c r="AB287" i="34"/>
  <c r="AH287" i="34"/>
  <c r="BE287" i="34"/>
  <c r="BK287" i="34"/>
  <c r="A288" i="34"/>
  <c r="H288" i="34"/>
  <c r="I288" i="34"/>
  <c r="J288" i="34"/>
  <c r="K288" i="34"/>
  <c r="L288" i="34"/>
  <c r="AB288" i="34"/>
  <c r="AH288" i="34"/>
  <c r="BE288" i="34"/>
  <c r="BK288" i="34"/>
  <c r="A289" i="34"/>
  <c r="H289" i="34"/>
  <c r="I289" i="34"/>
  <c r="J289" i="34"/>
  <c r="K289" i="34"/>
  <c r="L289" i="34"/>
  <c r="AB289" i="34"/>
  <c r="AH289" i="34"/>
  <c r="BE289" i="34"/>
  <c r="BK289" i="34"/>
  <c r="A290" i="34"/>
  <c r="H290" i="34"/>
  <c r="I290" i="34"/>
  <c r="J290" i="34"/>
  <c r="K290" i="34"/>
  <c r="L290" i="34"/>
  <c r="AB290" i="34"/>
  <c r="AH290" i="34"/>
  <c r="BE290" i="34"/>
  <c r="BK290" i="34"/>
  <c r="A291" i="34"/>
  <c r="H291" i="34"/>
  <c r="I291" i="34"/>
  <c r="J291" i="34"/>
  <c r="K291" i="34"/>
  <c r="L291" i="34"/>
  <c r="AB291" i="34"/>
  <c r="AH291" i="34"/>
  <c r="BE291" i="34"/>
  <c r="BK291" i="34"/>
  <c r="A292" i="34"/>
  <c r="H292" i="34"/>
  <c r="I292" i="34"/>
  <c r="J292" i="34"/>
  <c r="K292" i="34"/>
  <c r="L292" i="34"/>
  <c r="AB292" i="34"/>
  <c r="AH292" i="34"/>
  <c r="BE292" i="34"/>
  <c r="BK292" i="34"/>
  <c r="A293" i="34"/>
  <c r="H293" i="34"/>
  <c r="I293" i="34"/>
  <c r="J293" i="34"/>
  <c r="K293" i="34"/>
  <c r="L293" i="34"/>
  <c r="AB293" i="34"/>
  <c r="AH293" i="34"/>
  <c r="BE293" i="34"/>
  <c r="BK293" i="34"/>
  <c r="A294" i="34"/>
  <c r="H294" i="34"/>
  <c r="I294" i="34"/>
  <c r="J294" i="34"/>
  <c r="K294" i="34"/>
  <c r="L294" i="34"/>
  <c r="AB294" i="34"/>
  <c r="AH294" i="34"/>
  <c r="BE294" i="34"/>
  <c r="BK294" i="34"/>
  <c r="A295" i="34"/>
  <c r="H295" i="34"/>
  <c r="I295" i="34"/>
  <c r="J295" i="34"/>
  <c r="K295" i="34"/>
  <c r="L295" i="34"/>
  <c r="AB295" i="34"/>
  <c r="AH295" i="34"/>
  <c r="BE295" i="34"/>
  <c r="BK295" i="34"/>
  <c r="A296" i="34"/>
  <c r="H296" i="34"/>
  <c r="I296" i="34"/>
  <c r="J296" i="34"/>
  <c r="K296" i="34"/>
  <c r="L296" i="34"/>
  <c r="AB296" i="34"/>
  <c r="AH296" i="34"/>
  <c r="BE296" i="34"/>
  <c r="BK296" i="34"/>
  <c r="A297" i="34"/>
  <c r="H297" i="34"/>
  <c r="I297" i="34"/>
  <c r="J297" i="34"/>
  <c r="K297" i="34"/>
  <c r="L297" i="34"/>
  <c r="AB297" i="34"/>
  <c r="AH297" i="34"/>
  <c r="BE297" i="34"/>
  <c r="BK297" i="34"/>
  <c r="A298" i="34"/>
  <c r="H298" i="34"/>
  <c r="I298" i="34"/>
  <c r="J298" i="34"/>
  <c r="K298" i="34"/>
  <c r="L298" i="34"/>
  <c r="AB298" i="34"/>
  <c r="AH298" i="34"/>
  <c r="BE298" i="34"/>
  <c r="BK298" i="34"/>
  <c r="A299" i="34"/>
  <c r="H299" i="34"/>
  <c r="I299" i="34"/>
  <c r="J299" i="34"/>
  <c r="K299" i="34"/>
  <c r="L299" i="34"/>
  <c r="AB299" i="34"/>
  <c r="AH299" i="34"/>
  <c r="BE299" i="34"/>
  <c r="BK299" i="34"/>
  <c r="A300" i="34"/>
  <c r="H300" i="34"/>
  <c r="I300" i="34"/>
  <c r="J300" i="34"/>
  <c r="K300" i="34"/>
  <c r="L300" i="34"/>
  <c r="AB300" i="34"/>
  <c r="AH300" i="34"/>
  <c r="BE300" i="34"/>
  <c r="BK300" i="34"/>
  <c r="A301" i="34"/>
  <c r="H301" i="34"/>
  <c r="I301" i="34"/>
  <c r="J301" i="34"/>
  <c r="K301" i="34"/>
  <c r="L301" i="34"/>
  <c r="AB301" i="34"/>
  <c r="AH301" i="34"/>
  <c r="BE301" i="34"/>
  <c r="BK301" i="34"/>
  <c r="A302" i="34"/>
  <c r="H302" i="34"/>
  <c r="I302" i="34"/>
  <c r="J302" i="34"/>
  <c r="K302" i="34"/>
  <c r="L302" i="34"/>
  <c r="AB302" i="34"/>
  <c r="AH302" i="34"/>
  <c r="BE302" i="34"/>
  <c r="BK302" i="34"/>
  <c r="A303" i="34"/>
  <c r="H303" i="34"/>
  <c r="I303" i="34"/>
  <c r="J303" i="34"/>
  <c r="K303" i="34"/>
  <c r="L303" i="34"/>
  <c r="AB303" i="34"/>
  <c r="AH303" i="34"/>
  <c r="BE303" i="34"/>
  <c r="BK303" i="34"/>
  <c r="A304" i="34"/>
  <c r="H304" i="34"/>
  <c r="I304" i="34"/>
  <c r="J304" i="34"/>
  <c r="K304" i="34"/>
  <c r="L304" i="34"/>
  <c r="AB304" i="34"/>
  <c r="AH304" i="34"/>
  <c r="BE304" i="34"/>
  <c r="BK304" i="34"/>
  <c r="A305" i="34"/>
  <c r="H305" i="34"/>
  <c r="I305" i="34"/>
  <c r="J305" i="34"/>
  <c r="K305" i="34"/>
  <c r="L305" i="34"/>
  <c r="AB305" i="34"/>
  <c r="AH305" i="34"/>
  <c r="BE305" i="34"/>
  <c r="BK305" i="34"/>
  <c r="A306" i="34"/>
  <c r="H306" i="34"/>
  <c r="I306" i="34"/>
  <c r="J306" i="34"/>
  <c r="K306" i="34"/>
  <c r="L306" i="34"/>
  <c r="AB306" i="34"/>
  <c r="AH306" i="34"/>
  <c r="BE306" i="34"/>
  <c r="BK306" i="34"/>
  <c r="A307" i="34"/>
  <c r="H307" i="34"/>
  <c r="I307" i="34"/>
  <c r="J307" i="34"/>
  <c r="K307" i="34"/>
  <c r="L307" i="34"/>
  <c r="AB307" i="34"/>
  <c r="AH307" i="34"/>
  <c r="BE307" i="34"/>
  <c r="BK307" i="34"/>
  <c r="A308" i="34"/>
  <c r="H308" i="34"/>
  <c r="I308" i="34"/>
  <c r="J308" i="34"/>
  <c r="K308" i="34"/>
  <c r="L308" i="34"/>
  <c r="AB308" i="34"/>
  <c r="AH308" i="34"/>
  <c r="BE308" i="34"/>
  <c r="BK308" i="34"/>
  <c r="A309" i="34"/>
  <c r="H309" i="34"/>
  <c r="I309" i="34"/>
  <c r="J309" i="34"/>
  <c r="K309" i="34"/>
  <c r="L309" i="34"/>
  <c r="AB309" i="34"/>
  <c r="AH309" i="34"/>
  <c r="BE309" i="34"/>
  <c r="BK309" i="34"/>
  <c r="A310" i="34"/>
  <c r="H310" i="34"/>
  <c r="I310" i="34"/>
  <c r="J310" i="34"/>
  <c r="K310" i="34"/>
  <c r="L310" i="34"/>
  <c r="AB310" i="34"/>
  <c r="AH310" i="34"/>
  <c r="BE310" i="34"/>
  <c r="BK310" i="34"/>
  <c r="A311" i="34"/>
  <c r="H311" i="34"/>
  <c r="I311" i="34"/>
  <c r="J311" i="34"/>
  <c r="K311" i="34"/>
  <c r="L311" i="34"/>
  <c r="AB311" i="34"/>
  <c r="AH311" i="34"/>
  <c r="BE311" i="34"/>
  <c r="BK311" i="34"/>
  <c r="A312" i="34"/>
  <c r="H312" i="34"/>
  <c r="I312" i="34"/>
  <c r="J312" i="34"/>
  <c r="K312" i="34"/>
  <c r="L312" i="34"/>
  <c r="AB312" i="34"/>
  <c r="AH312" i="34"/>
  <c r="BE312" i="34"/>
  <c r="BK312" i="34"/>
  <c r="A313" i="34"/>
  <c r="H313" i="34"/>
  <c r="I313" i="34"/>
  <c r="J313" i="34"/>
  <c r="K313" i="34"/>
  <c r="L313" i="34"/>
  <c r="AB313" i="34"/>
  <c r="AH313" i="34"/>
  <c r="BE313" i="34"/>
  <c r="BK313" i="34"/>
  <c r="A314" i="34"/>
  <c r="H314" i="34"/>
  <c r="I314" i="34"/>
  <c r="J314" i="34"/>
  <c r="K314" i="34"/>
  <c r="L314" i="34"/>
  <c r="AB314" i="34"/>
  <c r="AH314" i="34"/>
  <c r="BE314" i="34"/>
  <c r="BK314" i="34"/>
  <c r="A315" i="34"/>
  <c r="H315" i="34"/>
  <c r="I315" i="34"/>
  <c r="J315" i="34"/>
  <c r="K315" i="34"/>
  <c r="L315" i="34"/>
  <c r="AB315" i="34"/>
  <c r="AH315" i="34"/>
  <c r="BE315" i="34"/>
  <c r="BK315" i="34"/>
  <c r="A316" i="34"/>
  <c r="H316" i="34"/>
  <c r="I316" i="34"/>
  <c r="J316" i="34"/>
  <c r="K316" i="34"/>
  <c r="L316" i="34"/>
  <c r="AB316" i="34"/>
  <c r="AH316" i="34"/>
  <c r="BE316" i="34"/>
  <c r="BK316" i="34"/>
  <c r="A12" i="34"/>
  <c r="H12" i="34"/>
  <c r="I12" i="34"/>
  <c r="J12" i="34"/>
  <c r="K12" i="34"/>
  <c r="L12" i="34"/>
  <c r="AB12" i="34"/>
  <c r="AH12" i="34"/>
  <c r="BE12" i="34"/>
  <c r="BK12" i="34"/>
  <c r="A12" i="32" l="1"/>
  <c r="J12" i="32"/>
  <c r="N12" i="32"/>
  <c r="AF12" i="32"/>
  <c r="A13" i="32"/>
  <c r="J13" i="32"/>
  <c r="K13" i="32" s="1"/>
  <c r="N13" i="32"/>
  <c r="AF13" i="32"/>
  <c r="P13" i="32" s="1"/>
  <c r="A14" i="32"/>
  <c r="J14" i="32"/>
  <c r="K14" i="32" s="1"/>
  <c r="N14" i="32"/>
  <c r="AF14" i="32"/>
  <c r="P14" i="32" s="1"/>
  <c r="A15" i="32"/>
  <c r="K15" i="32"/>
  <c r="N15" i="32"/>
  <c r="AF15" i="32"/>
  <c r="P15" i="32" s="1"/>
  <c r="A16" i="32"/>
  <c r="J16" i="32"/>
  <c r="K16" i="32" s="1"/>
  <c r="N16" i="32"/>
  <c r="AF16" i="32"/>
  <c r="P16" i="32" s="1"/>
  <c r="A17" i="32"/>
  <c r="J17" i="32"/>
  <c r="K17" i="32" s="1"/>
  <c r="N17" i="32"/>
  <c r="AF17" i="32"/>
  <c r="P17" i="32" s="1"/>
  <c r="A18" i="32"/>
  <c r="J18" i="32"/>
  <c r="K18" i="32" s="1"/>
  <c r="N18" i="32"/>
  <c r="AF18" i="32"/>
  <c r="P18" i="32" s="1"/>
  <c r="A19" i="32"/>
  <c r="J19" i="32"/>
  <c r="K19" i="32" s="1"/>
  <c r="N19" i="32"/>
  <c r="AF19" i="32"/>
  <c r="P19" i="32" s="1"/>
  <c r="A20" i="32"/>
  <c r="J20" i="32"/>
  <c r="K20" i="32" s="1"/>
  <c r="N20" i="32"/>
  <c r="AF20" i="32"/>
  <c r="P20" i="32" s="1"/>
  <c r="A21" i="32"/>
  <c r="J21" i="32"/>
  <c r="K21" i="32" s="1"/>
  <c r="N21" i="32"/>
  <c r="AF21" i="32"/>
  <c r="P21" i="32" s="1"/>
  <c r="A22" i="32"/>
  <c r="J22" i="32"/>
  <c r="K22" i="32" s="1"/>
  <c r="AF22" i="32"/>
  <c r="P22" i="32" s="1"/>
  <c r="A23" i="32"/>
  <c r="J23" i="32"/>
  <c r="K23" i="32" s="1"/>
  <c r="AF23" i="32"/>
  <c r="P23" i="32" s="1"/>
  <c r="A24" i="32"/>
  <c r="J24" i="32"/>
  <c r="K24" i="32" s="1"/>
  <c r="AF24" i="32"/>
  <c r="P24" i="32" s="1"/>
  <c r="A25" i="32"/>
  <c r="J25" i="32"/>
  <c r="K25" i="32" s="1"/>
  <c r="AF25" i="32"/>
  <c r="P25" i="32" s="1"/>
  <c r="A26" i="32"/>
  <c r="J26" i="32"/>
  <c r="K26" i="32" s="1"/>
  <c r="AF26" i="32"/>
  <c r="P26" i="32" s="1"/>
  <c r="A27" i="32"/>
  <c r="J27" i="32"/>
  <c r="K27" i="32" s="1"/>
  <c r="AF27" i="32"/>
  <c r="P27" i="32" s="1"/>
  <c r="A28" i="32"/>
  <c r="J28" i="32"/>
  <c r="K28" i="32" s="1"/>
  <c r="AF28" i="32"/>
  <c r="P28" i="32" s="1"/>
  <c r="A29" i="32"/>
  <c r="J29" i="32"/>
  <c r="K29" i="32" s="1"/>
  <c r="AF29" i="32"/>
  <c r="P29" i="32" s="1"/>
  <c r="P12" i="32" l="1"/>
  <c r="K12" i="32"/>
  <c r="K12" i="31"/>
  <c r="L12" i="31"/>
  <c r="M12" i="31"/>
  <c r="N12" i="31"/>
  <c r="O12" i="31"/>
  <c r="Q12" i="31"/>
  <c r="R12" i="31"/>
  <c r="S12" i="31"/>
  <c r="T12" i="31"/>
  <c r="U12" i="31"/>
  <c r="V12" i="31"/>
  <c r="X12" i="31"/>
  <c r="Y12" i="31"/>
  <c r="Z12" i="31"/>
  <c r="AA12" i="31"/>
  <c r="AB12" i="31"/>
  <c r="AC12" i="31"/>
  <c r="AD12" i="31"/>
  <c r="AF12" i="31"/>
  <c r="AG12" i="31"/>
  <c r="AH12" i="31"/>
  <c r="AI12" i="31"/>
  <c r="AJ12" i="31"/>
  <c r="AL12" i="31"/>
  <c r="AS12" i="31"/>
  <c r="AZ12" i="31"/>
  <c r="BH12" i="31"/>
  <c r="BP12" i="31"/>
  <c r="BW12" i="31"/>
  <c r="CD12" i="31"/>
  <c r="CL12" i="31"/>
  <c r="DE12" i="31"/>
  <c r="DF12" i="31"/>
  <c r="DK12" i="31"/>
  <c r="G12" i="34" s="1"/>
  <c r="DS12" i="31"/>
  <c r="G14" i="48" s="1"/>
  <c r="DT12" i="31"/>
  <c r="DX12" i="31"/>
  <c r="Q14" i="48" s="1"/>
  <c r="DY12" i="31"/>
  <c r="AN14" i="48"/>
  <c r="BB14" i="48"/>
  <c r="BF14" i="48"/>
  <c r="K13" i="31"/>
  <c r="L13" i="31"/>
  <c r="M13" i="31"/>
  <c r="N13" i="31"/>
  <c r="O13" i="31"/>
  <c r="Q13" i="31"/>
  <c r="R13" i="31"/>
  <c r="S13" i="31"/>
  <c r="T13" i="31"/>
  <c r="U13" i="31"/>
  <c r="V13" i="31"/>
  <c r="X13" i="31"/>
  <c r="Y13" i="31"/>
  <c r="Z13" i="31"/>
  <c r="AA13" i="31"/>
  <c r="AB13" i="31"/>
  <c r="AC13" i="31"/>
  <c r="AD13" i="31"/>
  <c r="AF13" i="31"/>
  <c r="AG13" i="31"/>
  <c r="AH13" i="31"/>
  <c r="AI13" i="31"/>
  <c r="AJ13" i="31"/>
  <c r="AL13" i="31"/>
  <c r="AS13" i="31"/>
  <c r="AZ13" i="31"/>
  <c r="BH13" i="31"/>
  <c r="BP13" i="31"/>
  <c r="BW13" i="31"/>
  <c r="CD13" i="31"/>
  <c r="CL13" i="31"/>
  <c r="DE13" i="31"/>
  <c r="DF13" i="31"/>
  <c r="DK13" i="31"/>
  <c r="G13" i="34" s="1"/>
  <c r="DS13" i="31"/>
  <c r="G15" i="48" s="1"/>
  <c r="DT13" i="31"/>
  <c r="DX13" i="31"/>
  <c r="Q15" i="48" s="1"/>
  <c r="DY13" i="31"/>
  <c r="AN15" i="48"/>
  <c r="BB15" i="48"/>
  <c r="BF15" i="48"/>
  <c r="K14" i="31"/>
  <c r="L14" i="31"/>
  <c r="M14" i="31"/>
  <c r="N14" i="31"/>
  <c r="O14" i="31"/>
  <c r="Q14" i="31"/>
  <c r="R14" i="31"/>
  <c r="S14" i="31"/>
  <c r="T14" i="31"/>
  <c r="U14" i="31"/>
  <c r="V14" i="31"/>
  <c r="X14" i="31"/>
  <c r="Y14" i="31"/>
  <c r="Z14" i="31"/>
  <c r="AA14" i="31"/>
  <c r="AB14" i="31"/>
  <c r="AC14" i="31"/>
  <c r="AD14" i="31"/>
  <c r="AF14" i="31"/>
  <c r="AG14" i="31"/>
  <c r="AH14" i="31"/>
  <c r="AI14" i="31"/>
  <c r="AJ14" i="31"/>
  <c r="AL14" i="31"/>
  <c r="AS14" i="31"/>
  <c r="AZ14" i="31"/>
  <c r="BH14" i="31"/>
  <c r="BP14" i="31"/>
  <c r="BW14" i="31"/>
  <c r="CD14" i="31"/>
  <c r="CL14" i="31"/>
  <c r="DE14" i="31"/>
  <c r="DF14" i="31"/>
  <c r="DK14" i="31"/>
  <c r="G14" i="34" s="1"/>
  <c r="DS14" i="31"/>
  <c r="G16" i="48" s="1"/>
  <c r="DT14" i="31"/>
  <c r="DX14" i="31"/>
  <c r="Q16" i="48" s="1"/>
  <c r="DY14" i="31"/>
  <c r="AN16" i="48"/>
  <c r="BB16" i="48"/>
  <c r="BF16" i="48"/>
  <c r="K15" i="31"/>
  <c r="L15" i="31"/>
  <c r="M15" i="31"/>
  <c r="N15" i="31"/>
  <c r="O15" i="31"/>
  <c r="Q15" i="31"/>
  <c r="R15" i="31"/>
  <c r="S15" i="31"/>
  <c r="T15" i="31"/>
  <c r="U15" i="31"/>
  <c r="V15" i="31"/>
  <c r="X15" i="31"/>
  <c r="Y15" i="31"/>
  <c r="Z15" i="31"/>
  <c r="AA15" i="31"/>
  <c r="AB15" i="31"/>
  <c r="AC15" i="31"/>
  <c r="AD15" i="31"/>
  <c r="AF15" i="31"/>
  <c r="AG15" i="31"/>
  <c r="AH15" i="31"/>
  <c r="AI15" i="31"/>
  <c r="AJ15" i="31"/>
  <c r="AL15" i="31"/>
  <c r="AS15" i="31"/>
  <c r="AZ15" i="31"/>
  <c r="BH15" i="31"/>
  <c r="BP15" i="31"/>
  <c r="BW15" i="31"/>
  <c r="CD15" i="31"/>
  <c r="CL15" i="31"/>
  <c r="DE15" i="31"/>
  <c r="DF15" i="31"/>
  <c r="DK15" i="31"/>
  <c r="G15" i="34" s="1"/>
  <c r="DS15" i="31"/>
  <c r="G17" i="48" s="1"/>
  <c r="DT15" i="31"/>
  <c r="DX15" i="31"/>
  <c r="Q17" i="48" s="1"/>
  <c r="DY15" i="31"/>
  <c r="AN17" i="48"/>
  <c r="BB17" i="48"/>
  <c r="BF17" i="48"/>
  <c r="K16" i="31"/>
  <c r="L16" i="31"/>
  <c r="M16" i="31"/>
  <c r="N16" i="31"/>
  <c r="O16" i="31"/>
  <c r="Q16" i="31"/>
  <c r="R16" i="31"/>
  <c r="S16" i="31"/>
  <c r="T16" i="31"/>
  <c r="U16" i="31"/>
  <c r="V16" i="31"/>
  <c r="X16" i="31"/>
  <c r="Y16" i="31"/>
  <c r="Z16" i="31"/>
  <c r="AA16" i="31"/>
  <c r="AB16" i="31"/>
  <c r="AC16" i="31"/>
  <c r="AD16" i="31"/>
  <c r="AF16" i="31"/>
  <c r="AG16" i="31"/>
  <c r="AH16" i="31"/>
  <c r="AI16" i="31"/>
  <c r="AJ16" i="31"/>
  <c r="AL16" i="31"/>
  <c r="AS16" i="31"/>
  <c r="AZ16" i="31"/>
  <c r="BH16" i="31"/>
  <c r="BP16" i="31"/>
  <c r="BW16" i="31"/>
  <c r="CD16" i="31"/>
  <c r="CL16" i="31"/>
  <c r="DE16" i="31"/>
  <c r="DF16" i="31"/>
  <c r="DK16" i="31"/>
  <c r="G16" i="34" s="1"/>
  <c r="DS16" i="31"/>
  <c r="G18" i="48" s="1"/>
  <c r="DT16" i="31"/>
  <c r="DX16" i="31"/>
  <c r="Q18" i="48" s="1"/>
  <c r="DY16" i="31"/>
  <c r="AN18" i="48"/>
  <c r="BB18" i="48"/>
  <c r="BF18" i="48"/>
  <c r="K17" i="31"/>
  <c r="L17" i="31"/>
  <c r="M17" i="31"/>
  <c r="N17" i="31"/>
  <c r="O17" i="31"/>
  <c r="Q17" i="31"/>
  <c r="R17" i="31"/>
  <c r="S17" i="31"/>
  <c r="T17" i="31"/>
  <c r="U17" i="31"/>
  <c r="V17" i="31"/>
  <c r="X17" i="31"/>
  <c r="Y17" i="31"/>
  <c r="Z17" i="31"/>
  <c r="AA17" i="31"/>
  <c r="AB17" i="31"/>
  <c r="AC17" i="31"/>
  <c r="AD17" i="31"/>
  <c r="AF17" i="31"/>
  <c r="AG17" i="31"/>
  <c r="AH17" i="31"/>
  <c r="AI17" i="31"/>
  <c r="AJ17" i="31"/>
  <c r="AL17" i="31"/>
  <c r="AS17" i="31"/>
  <c r="AZ17" i="31"/>
  <c r="BH17" i="31"/>
  <c r="BP17" i="31"/>
  <c r="BW17" i="31"/>
  <c r="CD17" i="31"/>
  <c r="CL17" i="31"/>
  <c r="DE17" i="31"/>
  <c r="DF17" i="31"/>
  <c r="DK17" i="31"/>
  <c r="G17" i="34" s="1"/>
  <c r="DS17" i="31"/>
  <c r="G19" i="48" s="1"/>
  <c r="DT17" i="31"/>
  <c r="DX17" i="31"/>
  <c r="Q19" i="48" s="1"/>
  <c r="DY17" i="31"/>
  <c r="AN19" i="48"/>
  <c r="BB19" i="48"/>
  <c r="BF19" i="48"/>
  <c r="K18" i="31"/>
  <c r="L18" i="31"/>
  <c r="M18" i="31"/>
  <c r="N18" i="31"/>
  <c r="O18" i="31"/>
  <c r="Q18" i="31"/>
  <c r="R18" i="31"/>
  <c r="S18" i="31"/>
  <c r="T18" i="31"/>
  <c r="U18" i="31"/>
  <c r="V18" i="31"/>
  <c r="X18" i="31"/>
  <c r="Y18" i="31"/>
  <c r="Z18" i="31"/>
  <c r="AA18" i="31"/>
  <c r="AB18" i="31"/>
  <c r="AC18" i="31"/>
  <c r="AD18" i="31"/>
  <c r="AF18" i="31"/>
  <c r="AG18" i="31"/>
  <c r="AH18" i="31"/>
  <c r="AI18" i="31"/>
  <c r="AJ18" i="31"/>
  <c r="AL18" i="31"/>
  <c r="AS18" i="31"/>
  <c r="AZ18" i="31"/>
  <c r="BH18" i="31"/>
  <c r="BP18" i="31"/>
  <c r="BW18" i="31"/>
  <c r="CD18" i="31"/>
  <c r="CL18" i="31"/>
  <c r="DE18" i="31"/>
  <c r="DF18" i="31"/>
  <c r="DK18" i="31"/>
  <c r="G18" i="34" s="1"/>
  <c r="DS18" i="31"/>
  <c r="G20" i="48" s="1"/>
  <c r="DT18" i="31"/>
  <c r="DX18" i="31"/>
  <c r="Q20" i="48" s="1"/>
  <c r="DY18" i="31"/>
  <c r="AN20" i="48"/>
  <c r="BB20" i="48"/>
  <c r="BF20" i="48"/>
  <c r="K19" i="31"/>
  <c r="L19" i="31"/>
  <c r="M19" i="31"/>
  <c r="N19" i="31"/>
  <c r="O19" i="31"/>
  <c r="Q19" i="31"/>
  <c r="R19" i="31"/>
  <c r="S19" i="31"/>
  <c r="T19" i="31"/>
  <c r="U19" i="31"/>
  <c r="V19" i="31"/>
  <c r="X19" i="31"/>
  <c r="Y19" i="31"/>
  <c r="Z19" i="31"/>
  <c r="AA19" i="31"/>
  <c r="AB19" i="31"/>
  <c r="AC19" i="31"/>
  <c r="AD19" i="31"/>
  <c r="AF19" i="31"/>
  <c r="AG19" i="31"/>
  <c r="AH19" i="31"/>
  <c r="AI19" i="31"/>
  <c r="AJ19" i="31"/>
  <c r="AL19" i="31"/>
  <c r="AS19" i="31"/>
  <c r="AZ19" i="31"/>
  <c r="BH19" i="31"/>
  <c r="BP19" i="31"/>
  <c r="BW19" i="31"/>
  <c r="CD19" i="31"/>
  <c r="CL19" i="31"/>
  <c r="DE19" i="31"/>
  <c r="DF19" i="31"/>
  <c r="DK19" i="31"/>
  <c r="G19" i="34" s="1"/>
  <c r="DS19" i="31"/>
  <c r="G21" i="48" s="1"/>
  <c r="DT19" i="31"/>
  <c r="DX19" i="31"/>
  <c r="Q21" i="48" s="1"/>
  <c r="DY19" i="31"/>
  <c r="AN21" i="48"/>
  <c r="BB21" i="48"/>
  <c r="BF21" i="48"/>
  <c r="K20" i="31"/>
  <c r="L20" i="31"/>
  <c r="M20" i="31"/>
  <c r="N20" i="31"/>
  <c r="O20" i="31"/>
  <c r="Q20" i="31"/>
  <c r="R20" i="31"/>
  <c r="S20" i="31"/>
  <c r="T20" i="31"/>
  <c r="U20" i="31"/>
  <c r="V20" i="31"/>
  <c r="X20" i="31"/>
  <c r="Y20" i="31"/>
  <c r="Z20" i="31"/>
  <c r="AA20" i="31"/>
  <c r="AB20" i="31"/>
  <c r="AC20" i="31"/>
  <c r="AD20" i="31"/>
  <c r="AF20" i="31"/>
  <c r="AG20" i="31"/>
  <c r="AH20" i="31"/>
  <c r="AI20" i="31"/>
  <c r="AJ20" i="31"/>
  <c r="AL20" i="31"/>
  <c r="AS20" i="31"/>
  <c r="AZ20" i="31"/>
  <c r="BH20" i="31"/>
  <c r="BP20" i="31"/>
  <c r="BW20" i="31"/>
  <c r="CD20" i="31"/>
  <c r="CL20" i="31"/>
  <c r="DE20" i="31"/>
  <c r="DF20" i="31"/>
  <c r="DK20" i="31"/>
  <c r="G20" i="34" s="1"/>
  <c r="DS20" i="31"/>
  <c r="G22" i="48" s="1"/>
  <c r="DT20" i="31"/>
  <c r="DX20" i="31"/>
  <c r="Q22" i="48" s="1"/>
  <c r="DY20" i="31"/>
  <c r="AN22" i="48"/>
  <c r="BB22" i="48"/>
  <c r="BF22" i="48"/>
  <c r="K21" i="31"/>
  <c r="L21" i="31"/>
  <c r="M21" i="31"/>
  <c r="N21" i="31"/>
  <c r="O21" i="31"/>
  <c r="Q21" i="31"/>
  <c r="R21" i="31"/>
  <c r="S21" i="31"/>
  <c r="T21" i="31"/>
  <c r="U21" i="31"/>
  <c r="V21" i="31"/>
  <c r="X21" i="31"/>
  <c r="Y21" i="31"/>
  <c r="Z21" i="31"/>
  <c r="AA21" i="31"/>
  <c r="AB21" i="31"/>
  <c r="AC21" i="31"/>
  <c r="AD21" i="31"/>
  <c r="AF21" i="31"/>
  <c r="AG21" i="31"/>
  <c r="AH21" i="31"/>
  <c r="AI21" i="31"/>
  <c r="AJ21" i="31"/>
  <c r="AL21" i="31"/>
  <c r="AS21" i="31"/>
  <c r="AZ21" i="31"/>
  <c r="BH21" i="31"/>
  <c r="BP21" i="31"/>
  <c r="BW21" i="31"/>
  <c r="CD21" i="31"/>
  <c r="CL21" i="31"/>
  <c r="DE21" i="31"/>
  <c r="DF21" i="31"/>
  <c r="DK21" i="31"/>
  <c r="G21" i="34" s="1"/>
  <c r="DS21" i="31"/>
  <c r="G23" i="48" s="1"/>
  <c r="DT21" i="31"/>
  <c r="DX21" i="31"/>
  <c r="Q23" i="48" s="1"/>
  <c r="DY21" i="31"/>
  <c r="AN23" i="48"/>
  <c r="BB23" i="48"/>
  <c r="BF23" i="48"/>
  <c r="K22" i="31"/>
  <c r="L22" i="31"/>
  <c r="M22" i="31"/>
  <c r="N22" i="31"/>
  <c r="O22" i="31"/>
  <c r="Q22" i="31"/>
  <c r="R22" i="31"/>
  <c r="S22" i="31"/>
  <c r="T22" i="31"/>
  <c r="U22" i="31"/>
  <c r="V22" i="31"/>
  <c r="X22" i="31"/>
  <c r="Y22" i="31"/>
  <c r="Z22" i="31"/>
  <c r="AA22" i="31"/>
  <c r="AB22" i="31"/>
  <c r="AC22" i="31"/>
  <c r="AD22" i="31"/>
  <c r="AF22" i="31"/>
  <c r="AG22" i="31"/>
  <c r="AH22" i="31"/>
  <c r="AI22" i="31"/>
  <c r="AJ22" i="31"/>
  <c r="AL22" i="31"/>
  <c r="AS22" i="31"/>
  <c r="AZ22" i="31"/>
  <c r="BH22" i="31"/>
  <c r="BP22" i="31"/>
  <c r="BW22" i="31"/>
  <c r="CD22" i="31"/>
  <c r="CL22" i="31"/>
  <c r="DE22" i="31"/>
  <c r="DF22" i="31"/>
  <c r="DK22" i="31"/>
  <c r="DS22" i="31"/>
  <c r="G24" i="48" s="1"/>
  <c r="DT22" i="31"/>
  <c r="DX22" i="31"/>
  <c r="Q24" i="48" s="1"/>
  <c r="DY22" i="31"/>
  <c r="AN24" i="48"/>
  <c r="K23" i="31"/>
  <c r="L23" i="31"/>
  <c r="M23" i="31"/>
  <c r="N23" i="31"/>
  <c r="O23" i="31"/>
  <c r="Q23" i="31"/>
  <c r="R23" i="31"/>
  <c r="S23" i="31"/>
  <c r="T23" i="31"/>
  <c r="U23" i="31"/>
  <c r="V23" i="31"/>
  <c r="X23" i="31"/>
  <c r="Y23" i="31"/>
  <c r="Z23" i="31"/>
  <c r="AA23" i="31"/>
  <c r="AB23" i="31"/>
  <c r="AC23" i="31"/>
  <c r="AD23" i="31"/>
  <c r="AF23" i="31"/>
  <c r="AG23" i="31"/>
  <c r="AH23" i="31"/>
  <c r="AI23" i="31"/>
  <c r="AJ23" i="31"/>
  <c r="AL23" i="31"/>
  <c r="AS23" i="31"/>
  <c r="AZ23" i="31"/>
  <c r="BH23" i="31"/>
  <c r="BP23" i="31"/>
  <c r="BW23" i="31"/>
  <c r="CD23" i="31"/>
  <c r="CL23" i="31"/>
  <c r="DE23" i="31"/>
  <c r="DF23" i="31"/>
  <c r="DK23" i="31"/>
  <c r="G23" i="34" s="1"/>
  <c r="DS23" i="31"/>
  <c r="G25" i="48" s="1"/>
  <c r="DT23" i="31"/>
  <c r="DX23" i="31"/>
  <c r="Q25" i="48" s="1"/>
  <c r="DY23" i="31"/>
  <c r="AN25" i="48"/>
  <c r="BB25" i="48"/>
  <c r="BF25" i="48"/>
  <c r="K24" i="31"/>
  <c r="L24" i="31"/>
  <c r="M24" i="31"/>
  <c r="N24" i="31"/>
  <c r="O24" i="31"/>
  <c r="Q24" i="31"/>
  <c r="R24" i="31"/>
  <c r="S24" i="31"/>
  <c r="T24" i="31"/>
  <c r="U24" i="31"/>
  <c r="V24" i="31"/>
  <c r="X24" i="31"/>
  <c r="Y24" i="31"/>
  <c r="Z24" i="31"/>
  <c r="AA24" i="31"/>
  <c r="AB24" i="31"/>
  <c r="AC24" i="31"/>
  <c r="AD24" i="31"/>
  <c r="AF24" i="31"/>
  <c r="AG24" i="31"/>
  <c r="AH24" i="31"/>
  <c r="AI24" i="31"/>
  <c r="AJ24" i="31"/>
  <c r="AL24" i="31"/>
  <c r="AS24" i="31"/>
  <c r="AZ24" i="31"/>
  <c r="BH24" i="31"/>
  <c r="BP24" i="31"/>
  <c r="BW24" i="31"/>
  <c r="CD24" i="31"/>
  <c r="CL24" i="31"/>
  <c r="DE24" i="31"/>
  <c r="DF24" i="31"/>
  <c r="DK24" i="31"/>
  <c r="G24" i="34" s="1"/>
  <c r="DS24" i="31"/>
  <c r="G26" i="48" s="1"/>
  <c r="DT24" i="31"/>
  <c r="DX24" i="31"/>
  <c r="Q26" i="48" s="1"/>
  <c r="DY24" i="31"/>
  <c r="AN26" i="48"/>
  <c r="BB26" i="48"/>
  <c r="BF26" i="48"/>
  <c r="K25" i="31"/>
  <c r="L25" i="31"/>
  <c r="M25" i="31"/>
  <c r="N25" i="31"/>
  <c r="O25" i="31"/>
  <c r="Q25" i="31"/>
  <c r="R25" i="31"/>
  <c r="S25" i="31"/>
  <c r="T25" i="31"/>
  <c r="U25" i="31"/>
  <c r="V25" i="31"/>
  <c r="X25" i="31"/>
  <c r="Y25" i="31"/>
  <c r="Z25" i="31"/>
  <c r="AA25" i="31"/>
  <c r="AB25" i="31"/>
  <c r="AC25" i="31"/>
  <c r="AD25" i="31"/>
  <c r="AF25" i="31"/>
  <c r="AG25" i="31"/>
  <c r="AH25" i="31"/>
  <c r="AI25" i="31"/>
  <c r="AJ25" i="31"/>
  <c r="AL25" i="31"/>
  <c r="AS25" i="31"/>
  <c r="AZ25" i="31"/>
  <c r="BH25" i="31"/>
  <c r="BP25" i="31"/>
  <c r="BW25" i="31"/>
  <c r="CD25" i="31"/>
  <c r="CL25" i="31"/>
  <c r="DE25" i="31"/>
  <c r="DF25" i="31"/>
  <c r="DK25" i="31"/>
  <c r="G25" i="34" s="1"/>
  <c r="DS25" i="31"/>
  <c r="G27" i="48" s="1"/>
  <c r="DT25" i="31"/>
  <c r="DX25" i="31"/>
  <c r="Q27" i="48" s="1"/>
  <c r="DY25" i="31"/>
  <c r="AN27" i="48"/>
  <c r="BB27" i="48"/>
  <c r="BF27" i="48"/>
  <c r="K26" i="31"/>
  <c r="L26" i="31"/>
  <c r="M26" i="31"/>
  <c r="N26" i="31"/>
  <c r="O26" i="31"/>
  <c r="Q26" i="31"/>
  <c r="R26" i="31"/>
  <c r="S26" i="31"/>
  <c r="T26" i="31"/>
  <c r="U26" i="31"/>
  <c r="V26" i="31"/>
  <c r="X26" i="31"/>
  <c r="Y26" i="31"/>
  <c r="Z26" i="31"/>
  <c r="AA26" i="31"/>
  <c r="AB26" i="31"/>
  <c r="AC26" i="31"/>
  <c r="AD26" i="31"/>
  <c r="AF26" i="31"/>
  <c r="AG26" i="31"/>
  <c r="AH26" i="31"/>
  <c r="AI26" i="31"/>
  <c r="AJ26" i="31"/>
  <c r="AL26" i="31"/>
  <c r="AS26" i="31"/>
  <c r="AZ26" i="31"/>
  <c r="BH26" i="31"/>
  <c r="BP26" i="31"/>
  <c r="BW26" i="31"/>
  <c r="CD26" i="31"/>
  <c r="CL26" i="31"/>
  <c r="DE26" i="31"/>
  <c r="DF26" i="31"/>
  <c r="DK26" i="31"/>
  <c r="G26" i="34" s="1"/>
  <c r="DS26" i="31"/>
  <c r="G28" i="48" s="1"/>
  <c r="DT26" i="31"/>
  <c r="DX26" i="31"/>
  <c r="Q28" i="48" s="1"/>
  <c r="DY26" i="31"/>
  <c r="AN28" i="48"/>
  <c r="BB28" i="48"/>
  <c r="BF28" i="48"/>
  <c r="K27" i="31"/>
  <c r="L27" i="31"/>
  <c r="M27" i="31"/>
  <c r="N27" i="31"/>
  <c r="O27" i="31"/>
  <c r="Q27" i="31"/>
  <c r="R27" i="31"/>
  <c r="S27" i="31"/>
  <c r="T27" i="31"/>
  <c r="U27" i="31"/>
  <c r="V27" i="31"/>
  <c r="X27" i="31"/>
  <c r="Y27" i="31"/>
  <c r="Z27" i="31"/>
  <c r="AA27" i="31"/>
  <c r="AB27" i="31"/>
  <c r="AC27" i="31"/>
  <c r="AD27" i="31"/>
  <c r="AF27" i="31"/>
  <c r="AG27" i="31"/>
  <c r="AH27" i="31"/>
  <c r="AI27" i="31"/>
  <c r="AJ27" i="31"/>
  <c r="AL27" i="31"/>
  <c r="AS27" i="31"/>
  <c r="AZ27" i="31"/>
  <c r="BH27" i="31"/>
  <c r="BP27" i="31"/>
  <c r="BW27" i="31"/>
  <c r="CD27" i="31"/>
  <c r="CL27" i="31"/>
  <c r="DE27" i="31"/>
  <c r="DF27" i="31"/>
  <c r="DK27" i="31"/>
  <c r="G27" i="34" s="1"/>
  <c r="DS27" i="31"/>
  <c r="G29" i="48" s="1"/>
  <c r="DT27" i="31"/>
  <c r="DX27" i="31"/>
  <c r="Q29" i="48" s="1"/>
  <c r="DY27" i="31"/>
  <c r="AN29" i="48"/>
  <c r="BB29" i="48"/>
  <c r="BF29" i="48"/>
  <c r="K28" i="31"/>
  <c r="L28" i="31"/>
  <c r="M28" i="31"/>
  <c r="N28" i="31"/>
  <c r="O28" i="31"/>
  <c r="Q28" i="31"/>
  <c r="R28" i="31"/>
  <c r="S28" i="31"/>
  <c r="T28" i="31"/>
  <c r="U28" i="31"/>
  <c r="V28" i="31"/>
  <c r="X28" i="31"/>
  <c r="Y28" i="31"/>
  <c r="Z28" i="31"/>
  <c r="AA28" i="31"/>
  <c r="AB28" i="31"/>
  <c r="AC28" i="31"/>
  <c r="AD28" i="31"/>
  <c r="AF28" i="31"/>
  <c r="AG28" i="31"/>
  <c r="AH28" i="31"/>
  <c r="AI28" i="31"/>
  <c r="AJ28" i="31"/>
  <c r="AL28" i="31"/>
  <c r="AS28" i="31"/>
  <c r="AZ28" i="31"/>
  <c r="BH28" i="31"/>
  <c r="BP28" i="31"/>
  <c r="BW28" i="31"/>
  <c r="CD28" i="31"/>
  <c r="CL28" i="31"/>
  <c r="DE28" i="31"/>
  <c r="DF28" i="31"/>
  <c r="DK28" i="31"/>
  <c r="G28" i="34" s="1"/>
  <c r="DS28" i="31"/>
  <c r="G30" i="48" s="1"/>
  <c r="DT28" i="31"/>
  <c r="DX28" i="31"/>
  <c r="Q30" i="48" s="1"/>
  <c r="DY28" i="31"/>
  <c r="AN30" i="48"/>
  <c r="BB30" i="48"/>
  <c r="BF30" i="48"/>
  <c r="K29" i="31"/>
  <c r="L29" i="31"/>
  <c r="M29" i="31"/>
  <c r="N29" i="31"/>
  <c r="O29" i="31"/>
  <c r="Q29" i="31"/>
  <c r="R29" i="31"/>
  <c r="S29" i="31"/>
  <c r="T29" i="31"/>
  <c r="U29" i="31"/>
  <c r="V29" i="31"/>
  <c r="X29" i="31"/>
  <c r="Y29" i="31"/>
  <c r="Z29" i="31"/>
  <c r="AA29" i="31"/>
  <c r="AB29" i="31"/>
  <c r="AC29" i="31"/>
  <c r="AD29" i="31"/>
  <c r="AF29" i="31"/>
  <c r="AG29" i="31"/>
  <c r="AH29" i="31"/>
  <c r="AI29" i="31"/>
  <c r="AJ29" i="31"/>
  <c r="AL29" i="31"/>
  <c r="AS29" i="31"/>
  <c r="AZ29" i="31"/>
  <c r="BH29" i="31"/>
  <c r="BP29" i="31"/>
  <c r="BW29" i="31"/>
  <c r="CD29" i="31"/>
  <c r="CL29" i="31"/>
  <c r="DE29" i="31"/>
  <c r="DF29" i="31"/>
  <c r="DK29" i="31"/>
  <c r="G29" i="34" s="1"/>
  <c r="DS29" i="31"/>
  <c r="G31" i="48" s="1"/>
  <c r="DT29" i="31"/>
  <c r="DX29" i="31"/>
  <c r="Q31" i="48" s="1"/>
  <c r="DY29" i="31"/>
  <c r="AN31" i="48"/>
  <c r="BB31" i="48"/>
  <c r="BF31" i="48"/>
  <c r="G30" i="34"/>
  <c r="G32" i="48"/>
  <c r="Q32" i="48"/>
  <c r="AN32" i="48"/>
  <c r="BB32" i="48"/>
  <c r="BF32" i="48"/>
  <c r="G31" i="34"/>
  <c r="G33" i="48"/>
  <c r="Q33" i="48"/>
  <c r="AN33" i="48"/>
  <c r="BB33" i="48"/>
  <c r="BF33" i="48"/>
  <c r="G32" i="34"/>
  <c r="G34" i="48"/>
  <c r="Q34" i="48"/>
  <c r="AN34" i="48"/>
  <c r="BB34" i="48"/>
  <c r="BF34" i="48"/>
  <c r="G33" i="34"/>
  <c r="G35" i="48"/>
  <c r="Q35" i="48"/>
  <c r="AN35" i="48"/>
  <c r="BB35" i="48"/>
  <c r="BF35" i="48"/>
  <c r="G34" i="34"/>
  <c r="G36" i="48"/>
  <c r="Q36" i="48"/>
  <c r="AN36" i="48"/>
  <c r="BB36" i="48"/>
  <c r="BF36" i="48"/>
  <c r="G35" i="34"/>
  <c r="G37" i="48"/>
  <c r="Q37" i="48"/>
  <c r="AN37" i="48"/>
  <c r="BB37" i="48"/>
  <c r="BF37" i="48"/>
  <c r="G36" i="34"/>
  <c r="G38" i="48"/>
  <c r="Q38" i="48"/>
  <c r="AN38" i="48"/>
  <c r="BB38" i="48"/>
  <c r="BF38" i="48"/>
  <c r="G37" i="34"/>
  <c r="G39" i="48"/>
  <c r="Q39" i="48"/>
  <c r="AN39" i="48"/>
  <c r="BB39" i="48"/>
  <c r="BF39" i="48"/>
  <c r="G38" i="34"/>
  <c r="G40" i="48"/>
  <c r="Q40" i="48"/>
  <c r="AN40" i="48"/>
  <c r="BB40" i="48"/>
  <c r="BF40" i="48"/>
  <c r="G39" i="34"/>
  <c r="G41" i="48"/>
  <c r="Q41" i="48"/>
  <c r="AN41" i="48"/>
  <c r="BB41" i="48"/>
  <c r="BF41" i="48"/>
  <c r="G40" i="34"/>
  <c r="G42" i="48"/>
  <c r="Q42" i="48"/>
  <c r="AN42" i="48"/>
  <c r="BB42" i="48"/>
  <c r="BF42" i="48"/>
  <c r="G41" i="34"/>
  <c r="G43" i="48"/>
  <c r="Q43" i="48"/>
  <c r="AN43" i="48"/>
  <c r="BB43" i="48"/>
  <c r="BF43" i="48"/>
  <c r="G42" i="34"/>
  <c r="G44" i="48"/>
  <c r="Q44" i="48"/>
  <c r="AN44" i="48"/>
  <c r="BB44" i="48"/>
  <c r="BF44" i="48"/>
  <c r="G43" i="34"/>
  <c r="G45" i="48"/>
  <c r="Q45" i="48"/>
  <c r="AN45" i="48"/>
  <c r="BB45" i="48"/>
  <c r="BF45" i="48"/>
  <c r="G44" i="34"/>
  <c r="G46" i="48"/>
  <c r="Q46" i="48"/>
  <c r="AN46" i="48"/>
  <c r="BB46" i="48"/>
  <c r="BF46" i="48"/>
  <c r="G45" i="34"/>
  <c r="G47" i="48"/>
  <c r="Q47" i="48"/>
  <c r="AN47" i="48"/>
  <c r="BB47" i="48"/>
  <c r="BF47" i="48"/>
  <c r="G46" i="34"/>
  <c r="G48" i="48"/>
  <c r="Q48" i="48"/>
  <c r="AN48" i="48"/>
  <c r="BB48" i="48"/>
  <c r="BF48" i="48"/>
  <c r="G47" i="34"/>
  <c r="G49" i="48"/>
  <c r="Q49" i="48"/>
  <c r="AN49" i="48"/>
  <c r="BB49" i="48"/>
  <c r="BF49" i="48"/>
  <c r="G48" i="34"/>
  <c r="G50" i="48"/>
  <c r="Q50" i="48"/>
  <c r="AN50" i="48"/>
  <c r="BB50" i="48"/>
  <c r="BF50" i="48"/>
  <c r="G49" i="34"/>
  <c r="G51" i="48"/>
  <c r="Q51" i="48"/>
  <c r="AN51" i="48"/>
  <c r="BB51" i="48"/>
  <c r="BF51" i="48"/>
  <c r="G50" i="34"/>
  <c r="G52" i="48"/>
  <c r="Q52" i="48"/>
  <c r="AN52" i="48"/>
  <c r="BB52" i="48"/>
  <c r="BF52" i="48"/>
  <c r="G51" i="34"/>
  <c r="G53" i="48"/>
  <c r="Q53" i="48"/>
  <c r="AN53" i="48"/>
  <c r="BB53" i="48"/>
  <c r="BF53" i="48"/>
  <c r="G52" i="34"/>
  <c r="G54" i="48"/>
  <c r="Q54" i="48"/>
  <c r="AN54" i="48"/>
  <c r="BB54" i="48"/>
  <c r="BF54" i="48"/>
  <c r="G53" i="34"/>
  <c r="G55" i="48"/>
  <c r="Q55" i="48"/>
  <c r="AN55" i="48"/>
  <c r="BB55" i="48"/>
  <c r="BF55" i="48"/>
  <c r="G54" i="34"/>
  <c r="G56" i="48"/>
  <c r="Q56" i="48"/>
  <c r="AN56" i="48"/>
  <c r="BB56" i="48"/>
  <c r="BF56" i="48"/>
  <c r="G55" i="34"/>
  <c r="G57" i="48"/>
  <c r="Q57" i="48"/>
  <c r="AN57" i="48"/>
  <c r="BB57" i="48"/>
  <c r="BF57" i="48"/>
  <c r="G56" i="34"/>
  <c r="G58" i="48"/>
  <c r="Q58" i="48"/>
  <c r="AN58" i="48"/>
  <c r="BB58" i="48"/>
  <c r="BF58" i="48"/>
  <c r="G57" i="34"/>
  <c r="G59" i="48"/>
  <c r="Q59" i="48"/>
  <c r="AN59" i="48"/>
  <c r="BB59" i="48"/>
  <c r="BF59" i="48"/>
  <c r="G58" i="34"/>
  <c r="G60" i="48"/>
  <c r="Q60" i="48"/>
  <c r="AN60" i="48"/>
  <c r="BB60" i="48"/>
  <c r="BF60" i="48"/>
  <c r="G59" i="34"/>
  <c r="G61" i="48"/>
  <c r="Q61" i="48"/>
  <c r="AN61" i="48"/>
  <c r="BB61" i="48"/>
  <c r="BF61" i="48"/>
  <c r="G60" i="34"/>
  <c r="G62" i="48"/>
  <c r="Q62" i="48"/>
  <c r="AN62" i="48"/>
  <c r="BB62" i="48"/>
  <c r="BF62" i="48"/>
  <c r="G61" i="34"/>
  <c r="G63" i="48"/>
  <c r="Q63" i="48"/>
  <c r="AN63" i="48"/>
  <c r="BB63" i="48"/>
  <c r="BF63" i="48"/>
  <c r="G62" i="34"/>
  <c r="G64" i="48"/>
  <c r="Q64" i="48"/>
  <c r="AN64" i="48"/>
  <c r="BB64" i="48"/>
  <c r="BF64" i="48"/>
  <c r="G63" i="34"/>
  <c r="G65" i="48"/>
  <c r="Q65" i="48"/>
  <c r="AN65" i="48"/>
  <c r="BB65" i="48"/>
  <c r="BF65" i="48"/>
  <c r="G64" i="34"/>
  <c r="G66" i="48"/>
  <c r="Q66" i="48"/>
  <c r="AN66" i="48"/>
  <c r="BB66" i="48"/>
  <c r="BF66" i="48"/>
  <c r="G65" i="34"/>
  <c r="G67" i="48"/>
  <c r="Q67" i="48"/>
  <c r="AN67" i="48"/>
  <c r="BB67" i="48"/>
  <c r="BF67" i="48"/>
  <c r="G66" i="34"/>
  <c r="G68" i="48"/>
  <c r="Q68" i="48"/>
  <c r="AN68" i="48"/>
  <c r="BB68" i="48"/>
  <c r="BF68" i="48"/>
  <c r="G67" i="34"/>
  <c r="G69" i="48"/>
  <c r="Q69" i="48"/>
  <c r="AN69" i="48"/>
  <c r="BB69" i="48"/>
  <c r="BF69" i="48"/>
  <c r="G68" i="34"/>
  <c r="G70" i="48"/>
  <c r="Q70" i="48"/>
  <c r="AN70" i="48"/>
  <c r="BB70" i="48"/>
  <c r="BF70" i="48"/>
  <c r="G69" i="34"/>
  <c r="G71" i="48"/>
  <c r="Q71" i="48"/>
  <c r="AN71" i="48"/>
  <c r="BB71" i="48"/>
  <c r="BF71" i="48"/>
  <c r="G70" i="34"/>
  <c r="G72" i="48"/>
  <c r="Q72" i="48"/>
  <c r="AN72" i="48"/>
  <c r="BB72" i="48"/>
  <c r="BF72" i="48"/>
  <c r="G71" i="34"/>
  <c r="G73" i="48"/>
  <c r="Q73" i="48"/>
  <c r="AN73" i="48"/>
  <c r="BB73" i="48"/>
  <c r="BF73" i="48"/>
  <c r="G72" i="34"/>
  <c r="G74" i="48"/>
  <c r="Q74" i="48"/>
  <c r="AN74" i="48"/>
  <c r="BB74" i="48"/>
  <c r="BF74" i="48"/>
  <c r="G73" i="34"/>
  <c r="G75" i="48"/>
  <c r="Q75" i="48"/>
  <c r="AN75" i="48"/>
  <c r="BB75" i="48"/>
  <c r="BF75" i="48"/>
  <c r="G74" i="34"/>
  <c r="G76" i="48"/>
  <c r="Q76" i="48"/>
  <c r="AN76" i="48"/>
  <c r="BB76" i="48"/>
  <c r="BF76" i="48"/>
  <c r="G75" i="34"/>
  <c r="G77" i="48"/>
  <c r="Q77" i="48"/>
  <c r="AN77" i="48"/>
  <c r="BB77" i="48"/>
  <c r="BF77" i="48"/>
  <c r="G76" i="34"/>
  <c r="G78" i="48"/>
  <c r="Q78" i="48"/>
  <c r="AN78" i="48"/>
  <c r="BB78" i="48"/>
  <c r="BF78" i="48"/>
  <c r="G77" i="34"/>
  <c r="G79" i="48"/>
  <c r="Q79" i="48"/>
  <c r="AN79" i="48"/>
  <c r="BB79" i="48"/>
  <c r="BF79" i="48"/>
  <c r="G78" i="34"/>
  <c r="G80" i="48"/>
  <c r="Q80" i="48"/>
  <c r="AN80" i="48"/>
  <c r="BB80" i="48"/>
  <c r="BF80" i="48"/>
  <c r="G79" i="34"/>
  <c r="G81" i="48"/>
  <c r="Q81" i="48"/>
  <c r="AN81" i="48"/>
  <c r="BB81" i="48"/>
  <c r="BF81" i="48"/>
  <c r="G80" i="34"/>
  <c r="G82" i="48"/>
  <c r="Q82" i="48"/>
  <c r="AN82" i="48"/>
  <c r="BB82" i="48"/>
  <c r="BF82" i="48"/>
  <c r="G81" i="34"/>
  <c r="G83" i="48"/>
  <c r="Q83" i="48"/>
  <c r="AN83" i="48"/>
  <c r="BB83" i="48"/>
  <c r="BF83" i="48"/>
  <c r="G82" i="34"/>
  <c r="G84" i="48"/>
  <c r="Q84" i="48"/>
  <c r="AN84" i="48"/>
  <c r="BB84" i="48"/>
  <c r="BF84" i="48"/>
  <c r="G83" i="34"/>
  <c r="G85" i="48"/>
  <c r="Q85" i="48"/>
  <c r="AN85" i="48"/>
  <c r="BB85" i="48"/>
  <c r="BF85" i="48"/>
  <c r="G84" i="34"/>
  <c r="G86" i="48"/>
  <c r="Q86" i="48"/>
  <c r="AN86" i="48"/>
  <c r="BB86" i="48"/>
  <c r="BF86" i="48"/>
  <c r="G85" i="34"/>
  <c r="G87" i="48"/>
  <c r="Q87" i="48"/>
  <c r="AN87" i="48"/>
  <c r="BB87" i="48"/>
  <c r="BF87" i="48"/>
  <c r="G86" i="34"/>
  <c r="G88" i="48"/>
  <c r="Q88" i="48"/>
  <c r="AN88" i="48"/>
  <c r="BB88" i="48"/>
  <c r="BF88" i="48"/>
  <c r="G87" i="34"/>
  <c r="G89" i="48"/>
  <c r="Q89" i="48"/>
  <c r="AN89" i="48"/>
  <c r="BB89" i="48"/>
  <c r="BF89" i="48"/>
  <c r="G88" i="34"/>
  <c r="G90" i="48"/>
  <c r="Q90" i="48"/>
  <c r="AN90" i="48"/>
  <c r="BB90" i="48"/>
  <c r="BF90" i="48"/>
  <c r="G89" i="34"/>
  <c r="G91" i="48"/>
  <c r="Q91" i="48"/>
  <c r="AN91" i="48"/>
  <c r="BB91" i="48"/>
  <c r="BF91" i="48"/>
  <c r="G90" i="34"/>
  <c r="G92" i="48"/>
  <c r="Q92" i="48"/>
  <c r="AN92" i="48"/>
  <c r="BB92" i="48"/>
  <c r="BF92" i="48"/>
  <c r="G91" i="34"/>
  <c r="G93" i="48"/>
  <c r="Q93" i="48"/>
  <c r="AN93" i="48"/>
  <c r="BB93" i="48"/>
  <c r="BF93" i="48"/>
  <c r="G92" i="34"/>
  <c r="G94" i="48"/>
  <c r="Q94" i="48"/>
  <c r="AN94" i="48"/>
  <c r="BB94" i="48"/>
  <c r="BF94" i="48"/>
  <c r="G93" i="34"/>
  <c r="G95" i="48"/>
  <c r="Q95" i="48"/>
  <c r="AN95" i="48"/>
  <c r="BB95" i="48"/>
  <c r="BF95" i="48"/>
  <c r="G94" i="34"/>
  <c r="G96" i="48"/>
  <c r="Q96" i="48"/>
  <c r="AN96" i="48"/>
  <c r="BB96" i="48"/>
  <c r="BF96" i="48"/>
  <c r="G95" i="34"/>
  <c r="G97" i="48"/>
  <c r="Q97" i="48"/>
  <c r="AN97" i="48"/>
  <c r="BB97" i="48"/>
  <c r="BF97" i="48"/>
  <c r="G96" i="34"/>
  <c r="G98" i="48"/>
  <c r="Q98" i="48"/>
  <c r="AN98" i="48"/>
  <c r="BB98" i="48"/>
  <c r="BF98" i="48"/>
  <c r="G97" i="34"/>
  <c r="G99" i="48"/>
  <c r="Q99" i="48"/>
  <c r="AN99" i="48"/>
  <c r="BB99" i="48"/>
  <c r="BF99" i="48"/>
  <c r="G98" i="34"/>
  <c r="G100" i="48"/>
  <c r="Q100" i="48"/>
  <c r="AN100" i="48"/>
  <c r="BB100" i="48"/>
  <c r="BF100" i="48"/>
  <c r="G99" i="34"/>
  <c r="G101" i="48"/>
  <c r="Q101" i="48"/>
  <c r="AN101" i="48"/>
  <c r="BB101" i="48"/>
  <c r="BF101" i="48"/>
  <c r="G100" i="34"/>
  <c r="G102" i="48"/>
  <c r="Q102" i="48"/>
  <c r="AN102" i="48"/>
  <c r="BB102" i="48"/>
  <c r="BF102" i="48"/>
  <c r="G101" i="34"/>
  <c r="G103" i="48"/>
  <c r="Q103" i="48"/>
  <c r="AN103" i="48"/>
  <c r="BB103" i="48"/>
  <c r="BF103" i="48"/>
  <c r="G102" i="34"/>
  <c r="G104" i="48"/>
  <c r="Q104" i="48"/>
  <c r="AN104" i="48"/>
  <c r="BB104" i="48"/>
  <c r="BF104" i="48"/>
  <c r="G103" i="34"/>
  <c r="G105" i="48"/>
  <c r="Q105" i="48"/>
  <c r="AN105" i="48"/>
  <c r="BB105" i="48"/>
  <c r="BF105" i="48"/>
  <c r="G104" i="34"/>
  <c r="G106" i="48"/>
  <c r="Q106" i="48"/>
  <c r="AN106" i="48"/>
  <c r="BB106" i="48"/>
  <c r="BF106" i="48"/>
  <c r="G105" i="34"/>
  <c r="G107" i="48"/>
  <c r="Q107" i="48"/>
  <c r="AN107" i="48"/>
  <c r="BB107" i="48"/>
  <c r="BF107" i="48"/>
  <c r="G106" i="34"/>
  <c r="G108" i="48"/>
  <c r="Q108" i="48"/>
  <c r="AN108" i="48"/>
  <c r="BB108" i="48"/>
  <c r="BF108" i="48"/>
  <c r="G107" i="34"/>
  <c r="G109" i="48"/>
  <c r="Q109" i="48"/>
  <c r="AN109" i="48"/>
  <c r="BB109" i="48"/>
  <c r="BF109" i="48"/>
  <c r="G108" i="34"/>
  <c r="G110" i="48"/>
  <c r="Q110" i="48"/>
  <c r="AN110" i="48"/>
  <c r="BB110" i="48"/>
  <c r="BF110" i="48"/>
  <c r="G109" i="34"/>
  <c r="G111" i="48"/>
  <c r="Q111" i="48"/>
  <c r="AN111" i="48"/>
  <c r="BB111" i="48"/>
  <c r="BF111" i="48"/>
  <c r="G110" i="34"/>
  <c r="G112" i="48"/>
  <c r="Q112" i="48"/>
  <c r="AN112" i="48"/>
  <c r="BB112" i="48"/>
  <c r="BF112" i="48"/>
  <c r="G111" i="34"/>
  <c r="G113" i="48"/>
  <c r="Q113" i="48"/>
  <c r="AN113" i="48"/>
  <c r="BB113" i="48"/>
  <c r="BF113" i="48"/>
  <c r="G112" i="34"/>
  <c r="G114" i="48"/>
  <c r="Q114" i="48"/>
  <c r="AN114" i="48"/>
  <c r="BB114" i="48"/>
  <c r="BF114" i="48"/>
  <c r="G113" i="34"/>
  <c r="G115" i="48"/>
  <c r="Q115" i="48"/>
  <c r="AN115" i="48"/>
  <c r="BB115" i="48"/>
  <c r="BF115" i="48"/>
  <c r="G114" i="34"/>
  <c r="G116" i="48"/>
  <c r="Q116" i="48"/>
  <c r="AN116" i="48"/>
  <c r="BB116" i="48"/>
  <c r="BF116" i="48"/>
  <c r="G115" i="34"/>
  <c r="G117" i="48"/>
  <c r="Q117" i="48"/>
  <c r="AN117" i="48"/>
  <c r="BB117" i="48"/>
  <c r="BF117" i="48"/>
  <c r="G116" i="34"/>
  <c r="G118" i="48"/>
  <c r="Q118" i="48"/>
  <c r="AN118" i="48"/>
  <c r="BB118" i="48"/>
  <c r="BF118" i="48"/>
  <c r="G117" i="34"/>
  <c r="G119" i="48"/>
  <c r="Q119" i="48"/>
  <c r="AN119" i="48"/>
  <c r="BB119" i="48"/>
  <c r="BF119" i="48"/>
  <c r="G118" i="34"/>
  <c r="G120" i="48"/>
  <c r="Q120" i="48"/>
  <c r="AN120" i="48"/>
  <c r="BB120" i="48"/>
  <c r="BF120" i="48"/>
  <c r="G119" i="34"/>
  <c r="G121" i="48"/>
  <c r="Q121" i="48"/>
  <c r="AN121" i="48"/>
  <c r="BB121" i="48"/>
  <c r="BF121" i="48"/>
  <c r="G120" i="34"/>
  <c r="G122" i="48"/>
  <c r="Q122" i="48"/>
  <c r="AN122" i="48"/>
  <c r="BB122" i="48"/>
  <c r="BF122" i="48"/>
  <c r="G121" i="34"/>
  <c r="G123" i="48"/>
  <c r="Q123" i="48"/>
  <c r="AN123" i="48"/>
  <c r="BB123" i="48"/>
  <c r="BF123" i="48"/>
  <c r="G122" i="34"/>
  <c r="G124" i="48"/>
  <c r="Q124" i="48"/>
  <c r="AN124" i="48"/>
  <c r="BB124" i="48"/>
  <c r="BF124" i="48"/>
  <c r="G123" i="34"/>
  <c r="G125" i="48"/>
  <c r="Q125" i="48"/>
  <c r="AN125" i="48"/>
  <c r="BB125" i="48"/>
  <c r="BF125" i="48"/>
  <c r="G124" i="34"/>
  <c r="G126" i="48"/>
  <c r="Q126" i="48"/>
  <c r="AN126" i="48"/>
  <c r="BB126" i="48"/>
  <c r="BF126" i="48"/>
  <c r="G125" i="34"/>
  <c r="G127" i="48"/>
  <c r="Q127" i="48"/>
  <c r="AN127" i="48"/>
  <c r="BB127" i="48"/>
  <c r="BF127" i="48"/>
  <c r="G126" i="34"/>
  <c r="G128" i="48"/>
  <c r="Q128" i="48"/>
  <c r="AN128" i="48"/>
  <c r="BB128" i="48"/>
  <c r="BF128" i="48"/>
  <c r="G127" i="34"/>
  <c r="G129" i="48"/>
  <c r="Q129" i="48"/>
  <c r="AN129" i="48"/>
  <c r="BB129" i="48"/>
  <c r="BF129" i="48"/>
  <c r="G128" i="34"/>
  <c r="G130" i="48"/>
  <c r="Q130" i="48"/>
  <c r="AN130" i="48"/>
  <c r="BB130" i="48"/>
  <c r="BF130" i="48"/>
  <c r="G129" i="34"/>
  <c r="G131" i="48"/>
  <c r="Q131" i="48"/>
  <c r="AN131" i="48"/>
  <c r="BB131" i="48"/>
  <c r="BF131" i="48"/>
  <c r="G130" i="34"/>
  <c r="G132" i="48"/>
  <c r="Q132" i="48"/>
  <c r="AN132" i="48"/>
  <c r="BB132" i="48"/>
  <c r="BF132" i="48"/>
  <c r="G131" i="34"/>
  <c r="G133" i="48"/>
  <c r="Q133" i="48"/>
  <c r="AN133" i="48"/>
  <c r="BB133" i="48"/>
  <c r="BF133" i="48"/>
  <c r="G132" i="34"/>
  <c r="G134" i="48"/>
  <c r="Q134" i="48"/>
  <c r="AN134" i="48"/>
  <c r="BB134" i="48"/>
  <c r="BF134" i="48"/>
  <c r="G133" i="34"/>
  <c r="G135" i="48"/>
  <c r="Q135" i="48"/>
  <c r="AN135" i="48"/>
  <c r="BB135" i="48"/>
  <c r="BF135" i="48"/>
  <c r="G134" i="34"/>
  <c r="G136" i="48"/>
  <c r="Q136" i="48"/>
  <c r="AN136" i="48"/>
  <c r="BB136" i="48"/>
  <c r="BF136" i="48"/>
  <c r="G135" i="34"/>
  <c r="G137" i="48"/>
  <c r="Q137" i="48"/>
  <c r="AN137" i="48"/>
  <c r="BB137" i="48"/>
  <c r="BF137" i="48"/>
  <c r="G136" i="34"/>
  <c r="G138" i="48"/>
  <c r="Q138" i="48"/>
  <c r="AN138" i="48"/>
  <c r="BB138" i="48"/>
  <c r="BF138" i="48"/>
  <c r="G137" i="34"/>
  <c r="G139" i="48"/>
  <c r="Q139" i="48"/>
  <c r="AN139" i="48"/>
  <c r="BB139" i="48"/>
  <c r="BF139" i="48"/>
  <c r="G138" i="34"/>
  <c r="G140" i="48"/>
  <c r="Q140" i="48"/>
  <c r="AN140" i="48"/>
  <c r="BB140" i="48"/>
  <c r="BF140" i="48"/>
  <c r="G139" i="34"/>
  <c r="G141" i="48"/>
  <c r="Q141" i="48"/>
  <c r="AN141" i="48"/>
  <c r="BB141" i="48"/>
  <c r="BF141" i="48"/>
  <c r="G140" i="34"/>
  <c r="G142" i="48"/>
  <c r="Q142" i="48"/>
  <c r="AN142" i="48"/>
  <c r="BB142" i="48"/>
  <c r="BF142" i="48"/>
  <c r="G141" i="34"/>
  <c r="G143" i="48"/>
  <c r="Q143" i="48"/>
  <c r="AN143" i="48"/>
  <c r="BB143" i="48"/>
  <c r="BF143" i="48"/>
  <c r="G142" i="34"/>
  <c r="G144" i="48"/>
  <c r="Q144" i="48"/>
  <c r="AN144" i="48"/>
  <c r="BB144" i="48"/>
  <c r="BF144" i="48"/>
  <c r="G143" i="34"/>
  <c r="G145" i="48"/>
  <c r="Q145" i="48"/>
  <c r="AN145" i="48"/>
  <c r="BB145" i="48"/>
  <c r="BF145" i="48"/>
  <c r="G144" i="34"/>
  <c r="G146" i="48"/>
  <c r="Q146" i="48"/>
  <c r="AN146" i="48"/>
  <c r="BB146" i="48"/>
  <c r="BF146" i="48"/>
  <c r="G145" i="34"/>
  <c r="G147" i="48"/>
  <c r="Q147" i="48"/>
  <c r="AN147" i="48"/>
  <c r="BB147" i="48"/>
  <c r="BF147" i="48"/>
  <c r="G146" i="34"/>
  <c r="G148" i="48"/>
  <c r="Q148" i="48"/>
  <c r="AN148" i="48"/>
  <c r="BB148" i="48"/>
  <c r="BF148" i="48"/>
  <c r="G147" i="34"/>
  <c r="G149" i="48"/>
  <c r="Q149" i="48"/>
  <c r="AN149" i="48"/>
  <c r="BB149" i="48"/>
  <c r="BF149" i="48"/>
  <c r="G148" i="34"/>
  <c r="G150" i="48"/>
  <c r="Q150" i="48"/>
  <c r="AN150" i="48"/>
  <c r="BB150" i="48"/>
  <c r="BF150" i="48"/>
  <c r="G149" i="34"/>
  <c r="G151" i="48"/>
  <c r="Q151" i="48"/>
  <c r="AN151" i="48"/>
  <c r="BB151" i="48"/>
  <c r="BF151" i="48"/>
  <c r="G150" i="34"/>
  <c r="G152" i="48"/>
  <c r="Q152" i="48"/>
  <c r="AN152" i="48"/>
  <c r="BB152" i="48"/>
  <c r="BF152" i="48"/>
  <c r="G151" i="34"/>
  <c r="G153" i="48"/>
  <c r="Q153" i="48"/>
  <c r="AN153" i="48"/>
  <c r="BB153" i="48"/>
  <c r="BF153" i="48"/>
  <c r="G152" i="34"/>
  <c r="G154" i="48"/>
  <c r="Q154" i="48"/>
  <c r="AN154" i="48"/>
  <c r="BB154" i="48"/>
  <c r="BF154" i="48"/>
  <c r="G153" i="34"/>
  <c r="G155" i="48"/>
  <c r="Q155" i="48"/>
  <c r="AN155" i="48"/>
  <c r="BB155" i="48"/>
  <c r="BF155" i="48"/>
  <c r="G154" i="34"/>
  <c r="G156" i="48"/>
  <c r="Q156" i="48"/>
  <c r="AN156" i="48"/>
  <c r="BB156" i="48"/>
  <c r="BF156" i="48"/>
  <c r="G155" i="34"/>
  <c r="G157" i="48"/>
  <c r="Q157" i="48"/>
  <c r="AN157" i="48"/>
  <c r="BB157" i="48"/>
  <c r="BF157" i="48"/>
  <c r="G156" i="34"/>
  <c r="G158" i="48"/>
  <c r="Q158" i="48"/>
  <c r="AN158" i="48"/>
  <c r="BB158" i="48"/>
  <c r="BF158" i="48"/>
  <c r="G157" i="34"/>
  <c r="G159" i="48"/>
  <c r="Q159" i="48"/>
  <c r="AN159" i="48"/>
  <c r="BB159" i="48"/>
  <c r="BF159" i="48"/>
  <c r="G158" i="34"/>
  <c r="G160" i="48"/>
  <c r="Q160" i="48"/>
  <c r="AN160" i="48"/>
  <c r="BB160" i="48"/>
  <c r="BF160" i="48"/>
  <c r="G159" i="34"/>
  <c r="G161" i="48"/>
  <c r="Q161" i="48"/>
  <c r="AN161" i="48"/>
  <c r="BB161" i="48"/>
  <c r="BF161" i="48"/>
  <c r="G160" i="34"/>
  <c r="G162" i="48"/>
  <c r="Q162" i="48"/>
  <c r="AN162" i="48"/>
  <c r="BB162" i="48"/>
  <c r="BF162" i="48"/>
  <c r="G161" i="34"/>
  <c r="G163" i="48"/>
  <c r="Q163" i="48"/>
  <c r="AN163" i="48"/>
  <c r="BB163" i="48"/>
  <c r="BF163" i="48"/>
  <c r="G162" i="34"/>
  <c r="G164" i="48"/>
  <c r="Q164" i="48"/>
  <c r="AN164" i="48"/>
  <c r="BB164" i="48"/>
  <c r="BF164" i="48"/>
  <c r="G163" i="34"/>
  <c r="G165" i="48"/>
  <c r="Q165" i="48"/>
  <c r="AN165" i="48"/>
  <c r="BB165" i="48"/>
  <c r="BF165" i="48"/>
  <c r="G164" i="34"/>
  <c r="G166" i="48"/>
  <c r="Q166" i="48"/>
  <c r="AN166" i="48"/>
  <c r="BB166" i="48"/>
  <c r="BF166" i="48"/>
  <c r="G165" i="34"/>
  <c r="G167" i="48"/>
  <c r="Q167" i="48"/>
  <c r="AN167" i="48"/>
  <c r="BB167" i="48"/>
  <c r="BF167" i="48"/>
  <c r="G166" i="34"/>
  <c r="G168" i="48"/>
  <c r="Q168" i="48"/>
  <c r="AN168" i="48"/>
  <c r="BB168" i="48"/>
  <c r="BF168" i="48"/>
  <c r="G167" i="34"/>
  <c r="G169" i="48"/>
  <c r="Q169" i="48"/>
  <c r="AN169" i="48"/>
  <c r="BB169" i="48"/>
  <c r="BF169" i="48"/>
  <c r="G168" i="34"/>
  <c r="G170" i="48"/>
  <c r="Q170" i="48"/>
  <c r="AN170" i="48"/>
  <c r="BB170" i="48"/>
  <c r="BF170" i="48"/>
  <c r="G169" i="34"/>
  <c r="G171" i="48"/>
  <c r="Q171" i="48"/>
  <c r="AN171" i="48"/>
  <c r="BB171" i="48"/>
  <c r="BF171" i="48"/>
  <c r="G170" i="34"/>
  <c r="G172" i="48"/>
  <c r="Q172" i="48"/>
  <c r="AN172" i="48"/>
  <c r="BB172" i="48"/>
  <c r="BF172" i="48"/>
  <c r="G171" i="34"/>
  <c r="G173" i="48"/>
  <c r="Q173" i="48"/>
  <c r="AN173" i="48"/>
  <c r="BB173" i="48"/>
  <c r="BF173" i="48"/>
  <c r="G172" i="34"/>
  <c r="G174" i="48"/>
  <c r="Q174" i="48"/>
  <c r="AN174" i="48"/>
  <c r="BB174" i="48"/>
  <c r="BF174" i="48"/>
  <c r="G173" i="34"/>
  <c r="G175" i="48"/>
  <c r="Q175" i="48"/>
  <c r="AN175" i="48"/>
  <c r="BB175" i="48"/>
  <c r="BF175" i="48"/>
  <c r="G174" i="34"/>
  <c r="G176" i="48"/>
  <c r="Q176" i="48"/>
  <c r="AN176" i="48"/>
  <c r="BB176" i="48"/>
  <c r="BF176" i="48"/>
  <c r="G175" i="34"/>
  <c r="G177" i="48"/>
  <c r="Q177" i="48"/>
  <c r="AN177" i="48"/>
  <c r="BB177" i="48"/>
  <c r="BF177" i="48"/>
  <c r="G176" i="34"/>
  <c r="G178" i="48"/>
  <c r="Q178" i="48"/>
  <c r="AN178" i="48"/>
  <c r="BB178" i="48"/>
  <c r="BF178" i="48"/>
  <c r="G177" i="34"/>
  <c r="G179" i="48"/>
  <c r="Q179" i="48"/>
  <c r="AN179" i="48"/>
  <c r="BB179" i="48"/>
  <c r="BF179" i="48"/>
  <c r="G178" i="34"/>
  <c r="G180" i="48"/>
  <c r="Q180" i="48"/>
  <c r="AN180" i="48"/>
  <c r="BB180" i="48"/>
  <c r="BF180" i="48"/>
  <c r="G179" i="34"/>
  <c r="G181" i="48"/>
  <c r="Q181" i="48"/>
  <c r="AN181" i="48"/>
  <c r="BB181" i="48"/>
  <c r="BF181" i="48"/>
  <c r="G180" i="34"/>
  <c r="G182" i="48"/>
  <c r="Q182" i="48"/>
  <c r="AN182" i="48"/>
  <c r="BB182" i="48"/>
  <c r="BF182" i="48"/>
  <c r="G181" i="34"/>
  <c r="G183" i="48"/>
  <c r="Q183" i="48"/>
  <c r="AN183" i="48"/>
  <c r="BB183" i="48"/>
  <c r="BF183" i="48"/>
  <c r="G182" i="34"/>
  <c r="G184" i="48"/>
  <c r="Q184" i="48"/>
  <c r="AN184" i="48"/>
  <c r="BB184" i="48"/>
  <c r="BF184" i="48"/>
  <c r="G183" i="34"/>
  <c r="G185" i="48"/>
  <c r="Q185" i="48"/>
  <c r="AN185" i="48"/>
  <c r="BB185" i="48"/>
  <c r="BF185" i="48"/>
  <c r="G184" i="34"/>
  <c r="G186" i="48"/>
  <c r="Q186" i="48"/>
  <c r="AN186" i="48"/>
  <c r="BB186" i="48"/>
  <c r="BF186" i="48"/>
  <c r="G185" i="34"/>
  <c r="G187" i="48"/>
  <c r="Q187" i="48"/>
  <c r="AN187" i="48"/>
  <c r="BB187" i="48"/>
  <c r="BF187" i="48"/>
  <c r="G186" i="34"/>
  <c r="G188" i="48"/>
  <c r="Q188" i="48"/>
  <c r="AN188" i="48"/>
  <c r="BB188" i="48"/>
  <c r="BF188" i="48"/>
  <c r="G187" i="34"/>
  <c r="G189" i="48"/>
  <c r="Q189" i="48"/>
  <c r="AN189" i="48"/>
  <c r="BB189" i="48"/>
  <c r="BF189" i="48"/>
  <c r="G188" i="34"/>
  <c r="G190" i="48"/>
  <c r="Q190" i="48"/>
  <c r="AN190" i="48"/>
  <c r="BB190" i="48"/>
  <c r="BF190" i="48"/>
  <c r="G189" i="34"/>
  <c r="G191" i="48"/>
  <c r="Q191" i="48"/>
  <c r="AN191" i="48"/>
  <c r="BB191" i="48"/>
  <c r="BF191" i="48"/>
  <c r="G190" i="34"/>
  <c r="G192" i="48"/>
  <c r="Q192" i="48"/>
  <c r="AN192" i="48"/>
  <c r="BB192" i="48"/>
  <c r="BF192" i="48"/>
  <c r="G191" i="34"/>
  <c r="G193" i="48"/>
  <c r="Q193" i="48"/>
  <c r="AN193" i="48"/>
  <c r="BB193" i="48"/>
  <c r="BF193" i="48"/>
  <c r="G192" i="34"/>
  <c r="G194" i="48"/>
  <c r="Q194" i="48"/>
  <c r="AN194" i="48"/>
  <c r="BB194" i="48"/>
  <c r="BF194" i="48"/>
  <c r="G193" i="34"/>
  <c r="G195" i="48"/>
  <c r="Q195" i="48"/>
  <c r="AN195" i="48"/>
  <c r="BB195" i="48"/>
  <c r="BF195" i="48"/>
  <c r="G194" i="34"/>
  <c r="G196" i="48"/>
  <c r="Q196" i="48"/>
  <c r="AN196" i="48"/>
  <c r="BB196" i="48"/>
  <c r="BF196" i="48"/>
  <c r="G195" i="34"/>
  <c r="G197" i="48"/>
  <c r="Q197" i="48"/>
  <c r="AN197" i="48"/>
  <c r="BB197" i="48"/>
  <c r="BF197" i="48"/>
  <c r="G196" i="34"/>
  <c r="G198" i="48"/>
  <c r="Q198" i="48"/>
  <c r="AN198" i="48"/>
  <c r="BB198" i="48"/>
  <c r="BF198" i="48"/>
  <c r="G197" i="34"/>
  <c r="G199" i="48"/>
  <c r="Q199" i="48"/>
  <c r="AN199" i="48"/>
  <c r="BB199" i="48"/>
  <c r="BF199" i="48"/>
  <c r="G198" i="34"/>
  <c r="G200" i="48"/>
  <c r="Q200" i="48"/>
  <c r="AN200" i="48"/>
  <c r="BB200" i="48"/>
  <c r="BF200" i="48"/>
  <c r="G199" i="34"/>
  <c r="G201" i="48"/>
  <c r="Q201" i="48"/>
  <c r="AN201" i="48"/>
  <c r="BB201" i="48"/>
  <c r="BF201" i="48"/>
  <c r="G200" i="34"/>
  <c r="G202" i="48"/>
  <c r="Q202" i="48"/>
  <c r="AN202" i="48"/>
  <c r="BB202" i="48"/>
  <c r="BF202" i="48"/>
  <c r="G201" i="34"/>
  <c r="G203" i="48"/>
  <c r="Q203" i="48"/>
  <c r="AN203" i="48"/>
  <c r="BB203" i="48"/>
  <c r="BF203" i="48"/>
  <c r="G202" i="34"/>
  <c r="G204" i="48"/>
  <c r="Q204" i="48"/>
  <c r="AN204" i="48"/>
  <c r="BB204" i="48"/>
  <c r="BF204" i="48"/>
  <c r="G203" i="34"/>
  <c r="G205" i="48"/>
  <c r="Q205" i="48"/>
  <c r="AN205" i="48"/>
  <c r="BB205" i="48"/>
  <c r="BF205" i="48"/>
  <c r="G204" i="34"/>
  <c r="G206" i="48"/>
  <c r="Q206" i="48"/>
  <c r="AN206" i="48"/>
  <c r="BB206" i="48"/>
  <c r="BF206" i="48"/>
  <c r="G205" i="34"/>
  <c r="G207" i="48"/>
  <c r="Q207" i="48"/>
  <c r="AN207" i="48"/>
  <c r="BB207" i="48"/>
  <c r="BF207" i="48"/>
  <c r="G206" i="34"/>
  <c r="G208" i="48"/>
  <c r="Q208" i="48"/>
  <c r="AN208" i="48"/>
  <c r="BB208" i="48"/>
  <c r="BF208" i="48"/>
  <c r="G207" i="34"/>
  <c r="G209" i="48"/>
  <c r="Q209" i="48"/>
  <c r="AN209" i="48"/>
  <c r="BB209" i="48"/>
  <c r="BF209" i="48"/>
  <c r="G208" i="34"/>
  <c r="G210" i="48"/>
  <c r="Q210" i="48"/>
  <c r="AN210" i="48"/>
  <c r="BB210" i="48"/>
  <c r="BF210" i="48"/>
  <c r="G209" i="34"/>
  <c r="G211" i="48"/>
  <c r="Q211" i="48"/>
  <c r="AN211" i="48"/>
  <c r="BB211" i="48"/>
  <c r="BF211" i="48"/>
  <c r="G210" i="34"/>
  <c r="G212" i="48"/>
  <c r="Q212" i="48"/>
  <c r="AN212" i="48"/>
  <c r="BB212" i="48"/>
  <c r="BF212" i="48"/>
  <c r="G211" i="34"/>
  <c r="G213" i="48"/>
  <c r="Q213" i="48"/>
  <c r="AN213" i="48"/>
  <c r="BB213" i="48"/>
  <c r="BF213" i="48"/>
  <c r="G212" i="34"/>
  <c r="G214" i="48"/>
  <c r="Q214" i="48"/>
  <c r="AN214" i="48"/>
  <c r="BB214" i="48"/>
  <c r="BF214" i="48"/>
  <c r="G213" i="34"/>
  <c r="G215" i="48"/>
  <c r="Q215" i="48"/>
  <c r="AN215" i="48"/>
  <c r="BB215" i="48"/>
  <c r="BF215" i="48"/>
  <c r="G214" i="34"/>
  <c r="G216" i="48"/>
  <c r="Q216" i="48"/>
  <c r="AN216" i="48"/>
  <c r="BB216" i="48"/>
  <c r="BF216" i="48"/>
  <c r="G215" i="34"/>
  <c r="G217" i="48"/>
  <c r="Q217" i="48"/>
  <c r="AN217" i="48"/>
  <c r="BB217" i="48"/>
  <c r="BF217" i="48"/>
  <c r="G216" i="34"/>
  <c r="G218" i="48"/>
  <c r="Q218" i="48"/>
  <c r="AN218" i="48"/>
  <c r="BB218" i="48"/>
  <c r="BF218" i="48"/>
  <c r="G217" i="34"/>
  <c r="G219" i="48"/>
  <c r="Q219" i="48"/>
  <c r="AN219" i="48"/>
  <c r="BB219" i="48"/>
  <c r="BF219" i="48"/>
  <c r="G218" i="34"/>
  <c r="G220" i="48"/>
  <c r="Q220" i="48"/>
  <c r="AN220" i="48"/>
  <c r="BB220" i="48"/>
  <c r="BF220" i="48"/>
  <c r="G219" i="34"/>
  <c r="G221" i="48"/>
  <c r="Q221" i="48"/>
  <c r="AN221" i="48"/>
  <c r="BB221" i="48"/>
  <c r="BF221" i="48"/>
  <c r="G220" i="34"/>
  <c r="G222" i="48"/>
  <c r="Q222" i="48"/>
  <c r="AN222" i="48"/>
  <c r="BB222" i="48"/>
  <c r="BF222" i="48"/>
  <c r="G221" i="34"/>
  <c r="G223" i="48"/>
  <c r="Q223" i="48"/>
  <c r="AN223" i="48"/>
  <c r="BB223" i="48"/>
  <c r="BF223" i="48"/>
  <c r="G222" i="34"/>
  <c r="G224" i="48"/>
  <c r="Q224" i="48"/>
  <c r="AN224" i="48"/>
  <c r="BB224" i="48"/>
  <c r="BF224" i="48"/>
  <c r="G223" i="34"/>
  <c r="G225" i="48"/>
  <c r="Q225" i="48"/>
  <c r="AN225" i="48"/>
  <c r="BB225" i="48"/>
  <c r="BF225" i="48"/>
  <c r="G224" i="34"/>
  <c r="G226" i="48"/>
  <c r="Q226" i="48"/>
  <c r="AN226" i="48"/>
  <c r="BB226" i="48"/>
  <c r="BF226" i="48"/>
  <c r="G225" i="34"/>
  <c r="G227" i="48"/>
  <c r="Q227" i="48"/>
  <c r="AN227" i="48"/>
  <c r="BB227" i="48"/>
  <c r="BF227" i="48"/>
  <c r="G226" i="34"/>
  <c r="G228" i="48"/>
  <c r="Q228" i="48"/>
  <c r="AN228" i="48"/>
  <c r="BB228" i="48"/>
  <c r="BF228" i="48"/>
  <c r="G227" i="34"/>
  <c r="G229" i="48"/>
  <c r="Q229" i="48"/>
  <c r="AN229" i="48"/>
  <c r="BB229" i="48"/>
  <c r="BF229" i="48"/>
  <c r="G228" i="34"/>
  <c r="G230" i="48"/>
  <c r="Q230" i="48"/>
  <c r="AN230" i="48"/>
  <c r="BB230" i="48"/>
  <c r="BF230" i="48"/>
  <c r="G229" i="34"/>
  <c r="G231" i="48"/>
  <c r="Q231" i="48"/>
  <c r="AN231" i="48"/>
  <c r="BB231" i="48"/>
  <c r="BF231" i="48"/>
  <c r="G230" i="34"/>
  <c r="G232" i="48"/>
  <c r="Q232" i="48"/>
  <c r="AN232" i="48"/>
  <c r="BB232" i="48"/>
  <c r="BF232" i="48"/>
  <c r="G231" i="34"/>
  <c r="G233" i="48"/>
  <c r="Q233" i="48"/>
  <c r="AN233" i="48"/>
  <c r="BB233" i="48"/>
  <c r="BF233" i="48"/>
  <c r="G232" i="34"/>
  <c r="G234" i="48"/>
  <c r="Q234" i="48"/>
  <c r="AN234" i="48"/>
  <c r="BB234" i="48"/>
  <c r="BF234" i="48"/>
  <c r="G233" i="34"/>
  <c r="G235" i="48"/>
  <c r="Q235" i="48"/>
  <c r="AN235" i="48"/>
  <c r="BB235" i="48"/>
  <c r="BF235" i="48"/>
  <c r="G234" i="34"/>
  <c r="G236" i="48"/>
  <c r="Q236" i="48"/>
  <c r="AN236" i="48"/>
  <c r="BB236" i="48"/>
  <c r="BF236" i="48"/>
  <c r="G235" i="34"/>
  <c r="G237" i="48"/>
  <c r="Q237" i="48"/>
  <c r="AN237" i="48"/>
  <c r="BB237" i="48"/>
  <c r="BF237" i="48"/>
  <c r="G236" i="34"/>
  <c r="G238" i="48"/>
  <c r="Q238" i="48"/>
  <c r="AN238" i="48"/>
  <c r="BB238" i="48"/>
  <c r="BF238" i="48"/>
  <c r="G237" i="34"/>
  <c r="G239" i="48"/>
  <c r="Q239" i="48"/>
  <c r="AN239" i="48"/>
  <c r="BB239" i="48"/>
  <c r="BF239" i="48"/>
  <c r="G238" i="34"/>
  <c r="G240" i="48"/>
  <c r="Q240" i="48"/>
  <c r="AN240" i="48"/>
  <c r="BB240" i="48"/>
  <c r="BF240" i="48"/>
  <c r="G239" i="34"/>
  <c r="G241" i="48"/>
  <c r="Q241" i="48"/>
  <c r="AN241" i="48"/>
  <c r="BB241" i="48"/>
  <c r="BF241" i="48"/>
  <c r="G240" i="34"/>
  <c r="G242" i="48"/>
  <c r="Q242" i="48"/>
  <c r="AN242" i="48"/>
  <c r="BB242" i="48"/>
  <c r="BF242" i="48"/>
  <c r="G241" i="34"/>
  <c r="G243" i="48"/>
  <c r="Q243" i="48"/>
  <c r="AN243" i="48"/>
  <c r="BB243" i="48"/>
  <c r="BF243" i="48"/>
  <c r="G242" i="34"/>
  <c r="G244" i="48"/>
  <c r="Q244" i="48"/>
  <c r="AN244" i="48"/>
  <c r="BB244" i="48"/>
  <c r="BF244" i="48"/>
  <c r="G243" i="34"/>
  <c r="G245" i="48"/>
  <c r="Q245" i="48"/>
  <c r="AN245" i="48"/>
  <c r="BB245" i="48"/>
  <c r="BF245" i="48"/>
  <c r="G244" i="34"/>
  <c r="G246" i="48"/>
  <c r="Q246" i="48"/>
  <c r="AN246" i="48"/>
  <c r="BB246" i="48"/>
  <c r="BF246" i="48"/>
  <c r="G245" i="34"/>
  <c r="G247" i="48"/>
  <c r="Q247" i="48"/>
  <c r="AN247" i="48"/>
  <c r="BB247" i="48"/>
  <c r="BF247" i="48"/>
  <c r="G246" i="34"/>
  <c r="G248" i="48"/>
  <c r="Q248" i="48"/>
  <c r="AN248" i="48"/>
  <c r="BB248" i="48"/>
  <c r="BF248" i="48"/>
  <c r="G247" i="34"/>
  <c r="G249" i="48"/>
  <c r="Q249" i="48"/>
  <c r="AN249" i="48"/>
  <c r="BB249" i="48"/>
  <c r="BF249" i="48"/>
  <c r="G248" i="34"/>
  <c r="G250" i="48"/>
  <c r="Q250" i="48"/>
  <c r="AN250" i="48"/>
  <c r="BB250" i="48"/>
  <c r="BF250" i="48"/>
  <c r="G249" i="34"/>
  <c r="G251" i="48"/>
  <c r="Q251" i="48"/>
  <c r="AN251" i="48"/>
  <c r="BB251" i="48"/>
  <c r="BF251" i="48"/>
  <c r="G250" i="34"/>
  <c r="G252" i="48"/>
  <c r="Q252" i="48"/>
  <c r="AN252" i="48"/>
  <c r="BB252" i="48"/>
  <c r="BF252" i="48"/>
  <c r="G251" i="34"/>
  <c r="G253" i="48"/>
  <c r="Q253" i="48"/>
  <c r="AN253" i="48"/>
  <c r="BB253" i="48"/>
  <c r="BF253" i="48"/>
  <c r="G252" i="34"/>
  <c r="G254" i="48"/>
  <c r="Q254" i="48"/>
  <c r="AN254" i="48"/>
  <c r="BB254" i="48"/>
  <c r="BF254" i="48"/>
  <c r="G253" i="34"/>
  <c r="G255" i="48"/>
  <c r="Q255" i="48"/>
  <c r="AN255" i="48"/>
  <c r="BB255" i="48"/>
  <c r="BF255" i="48"/>
  <c r="G254" i="34"/>
  <c r="G256" i="48"/>
  <c r="Q256" i="48"/>
  <c r="AN256" i="48"/>
  <c r="BB256" i="48"/>
  <c r="BF256" i="48"/>
  <c r="G255" i="34"/>
  <c r="G257" i="48"/>
  <c r="Q257" i="48"/>
  <c r="AN257" i="48"/>
  <c r="BB257" i="48"/>
  <c r="BF257" i="48"/>
  <c r="G256" i="34"/>
  <c r="G258" i="48"/>
  <c r="Q258" i="48"/>
  <c r="AN258" i="48"/>
  <c r="BB258" i="48"/>
  <c r="BF258" i="48"/>
  <c r="G257" i="34"/>
  <c r="G259" i="48"/>
  <c r="Q259" i="48"/>
  <c r="AN259" i="48"/>
  <c r="BB259" i="48"/>
  <c r="BF259" i="48"/>
  <c r="G258" i="34"/>
  <c r="G260" i="48"/>
  <c r="Q260" i="48"/>
  <c r="AN260" i="48"/>
  <c r="BB260" i="48"/>
  <c r="BF260" i="48"/>
  <c r="G259" i="34"/>
  <c r="G261" i="48"/>
  <c r="Q261" i="48"/>
  <c r="AN261" i="48"/>
  <c r="BB261" i="48"/>
  <c r="BF261" i="48"/>
  <c r="G260" i="34"/>
  <c r="G262" i="48"/>
  <c r="Q262" i="48"/>
  <c r="AN262" i="48"/>
  <c r="BB262" i="48"/>
  <c r="BF262" i="48"/>
  <c r="G261" i="34"/>
  <c r="G263" i="48"/>
  <c r="Q263" i="48"/>
  <c r="AN263" i="48"/>
  <c r="BB263" i="48"/>
  <c r="BF263" i="48"/>
  <c r="G262" i="34"/>
  <c r="G264" i="48"/>
  <c r="Q264" i="48"/>
  <c r="AN264" i="48"/>
  <c r="BB264" i="48"/>
  <c r="BF264" i="48"/>
  <c r="G263" i="34"/>
  <c r="G265" i="48"/>
  <c r="Q265" i="48"/>
  <c r="AN265" i="48"/>
  <c r="BB265" i="48"/>
  <c r="BF265" i="48"/>
  <c r="G264" i="34"/>
  <c r="G266" i="48"/>
  <c r="Q266" i="48"/>
  <c r="AN266" i="48"/>
  <c r="BB266" i="48"/>
  <c r="BF266" i="48"/>
  <c r="G265" i="34"/>
  <c r="G267" i="48"/>
  <c r="Q267" i="48"/>
  <c r="AN267" i="48"/>
  <c r="BB267" i="48"/>
  <c r="BF267" i="48"/>
  <c r="G266" i="34"/>
  <c r="G268" i="48"/>
  <c r="Q268" i="48"/>
  <c r="AN268" i="48"/>
  <c r="BB268" i="48"/>
  <c r="BF268" i="48"/>
  <c r="G267" i="34"/>
  <c r="G269" i="48"/>
  <c r="Q269" i="48"/>
  <c r="AN269" i="48"/>
  <c r="BB269" i="48"/>
  <c r="BF269" i="48"/>
  <c r="G268" i="34"/>
  <c r="G270" i="48"/>
  <c r="Q270" i="48"/>
  <c r="AN270" i="48"/>
  <c r="BB270" i="48"/>
  <c r="BF270" i="48"/>
  <c r="G269" i="34"/>
  <c r="G271" i="48"/>
  <c r="Q271" i="48"/>
  <c r="AN271" i="48"/>
  <c r="BB271" i="48"/>
  <c r="BF271" i="48"/>
  <c r="G270" i="34"/>
  <c r="G272" i="48"/>
  <c r="Q272" i="48"/>
  <c r="AN272" i="48"/>
  <c r="BB272" i="48"/>
  <c r="BF272" i="48"/>
  <c r="G271" i="34"/>
  <c r="G273" i="48"/>
  <c r="Q273" i="48"/>
  <c r="AN273" i="48"/>
  <c r="BB273" i="48"/>
  <c r="BF273" i="48"/>
  <c r="G272" i="34"/>
  <c r="G274" i="48"/>
  <c r="Q274" i="48"/>
  <c r="AN274" i="48"/>
  <c r="BB274" i="48"/>
  <c r="BF274" i="48"/>
  <c r="G273" i="34"/>
  <c r="G275" i="48"/>
  <c r="Q275" i="48"/>
  <c r="AN275" i="48"/>
  <c r="BB275" i="48"/>
  <c r="BF275" i="48"/>
  <c r="G274" i="34"/>
  <c r="G276" i="48"/>
  <c r="Q276" i="48"/>
  <c r="AN276" i="48"/>
  <c r="BB276" i="48"/>
  <c r="BF276" i="48"/>
  <c r="G275" i="34"/>
  <c r="G277" i="48"/>
  <c r="Q277" i="48"/>
  <c r="AN277" i="48"/>
  <c r="BB277" i="48"/>
  <c r="BF277" i="48"/>
  <c r="G276" i="34"/>
  <c r="G278" i="48"/>
  <c r="Q278" i="48"/>
  <c r="AN278" i="48"/>
  <c r="BB278" i="48"/>
  <c r="BF278" i="48"/>
  <c r="G277" i="34"/>
  <c r="G279" i="48"/>
  <c r="Q279" i="48"/>
  <c r="AN279" i="48"/>
  <c r="BB279" i="48"/>
  <c r="BF279" i="48"/>
  <c r="G278" i="34"/>
  <c r="G280" i="48"/>
  <c r="Q280" i="48"/>
  <c r="AN280" i="48"/>
  <c r="BB280" i="48"/>
  <c r="BF280" i="48"/>
  <c r="G279" i="34"/>
  <c r="G281" i="48"/>
  <c r="Q281" i="48"/>
  <c r="AN281" i="48"/>
  <c r="BB281" i="48"/>
  <c r="BF281" i="48"/>
  <c r="G280" i="34"/>
  <c r="G282" i="48"/>
  <c r="Q282" i="48"/>
  <c r="AN282" i="48"/>
  <c r="BB282" i="48"/>
  <c r="BF282" i="48"/>
  <c r="G281" i="34"/>
  <c r="G283" i="48"/>
  <c r="Q283" i="48"/>
  <c r="AN283" i="48"/>
  <c r="BB283" i="48"/>
  <c r="BF283" i="48"/>
  <c r="G282" i="34"/>
  <c r="G284" i="48"/>
  <c r="Q284" i="48"/>
  <c r="AN284" i="48"/>
  <c r="BB284" i="48"/>
  <c r="BF284" i="48"/>
  <c r="G283" i="34"/>
  <c r="G285" i="48"/>
  <c r="Q285" i="48"/>
  <c r="AN285" i="48"/>
  <c r="BB285" i="48"/>
  <c r="BF285" i="48"/>
  <c r="G284" i="34"/>
  <c r="G286" i="48"/>
  <c r="Q286" i="48"/>
  <c r="AN286" i="48"/>
  <c r="BB286" i="48"/>
  <c r="BF286" i="48"/>
  <c r="G285" i="34"/>
  <c r="G287" i="48"/>
  <c r="Q287" i="48"/>
  <c r="AN287" i="48"/>
  <c r="BB287" i="48"/>
  <c r="BF287" i="48"/>
  <c r="G286" i="34"/>
  <c r="G288" i="48"/>
  <c r="Q288" i="48"/>
  <c r="AN288" i="48"/>
  <c r="BB288" i="48"/>
  <c r="BF288" i="48"/>
  <c r="G287" i="34"/>
  <c r="G289" i="48"/>
  <c r="Q289" i="48"/>
  <c r="AN289" i="48"/>
  <c r="BB289" i="48"/>
  <c r="BF289" i="48"/>
  <c r="G288" i="34"/>
  <c r="G290" i="48"/>
  <c r="Q290" i="48"/>
  <c r="AN290" i="48"/>
  <c r="BB290" i="48"/>
  <c r="BF290" i="48"/>
  <c r="G289" i="34"/>
  <c r="G291" i="48"/>
  <c r="Q291" i="48"/>
  <c r="AN291" i="48"/>
  <c r="BB291" i="48"/>
  <c r="BF291" i="48"/>
  <c r="G290" i="34"/>
  <c r="G292" i="48"/>
  <c r="Q292" i="48"/>
  <c r="AN292" i="48"/>
  <c r="BB292" i="48"/>
  <c r="BF292" i="48"/>
  <c r="G291" i="34"/>
  <c r="G293" i="48"/>
  <c r="Q293" i="48"/>
  <c r="AN293" i="48"/>
  <c r="BB293" i="48"/>
  <c r="BF293" i="48"/>
  <c r="G292" i="34"/>
  <c r="G294" i="48"/>
  <c r="Q294" i="48"/>
  <c r="AN294" i="48"/>
  <c r="BB294" i="48"/>
  <c r="BF294" i="48"/>
  <c r="G293" i="34"/>
  <c r="G295" i="48"/>
  <c r="Q295" i="48"/>
  <c r="AN295" i="48"/>
  <c r="BB295" i="48"/>
  <c r="BF295" i="48"/>
  <c r="G294" i="34"/>
  <c r="G296" i="48"/>
  <c r="Q296" i="48"/>
  <c r="AN296" i="48"/>
  <c r="BB296" i="48"/>
  <c r="BF296" i="48"/>
  <c r="G295" i="34"/>
  <c r="G297" i="48"/>
  <c r="Q297" i="48"/>
  <c r="AN297" i="48"/>
  <c r="BB297" i="48"/>
  <c r="BF297" i="48"/>
  <c r="G296" i="34"/>
  <c r="G298" i="48"/>
  <c r="Q298" i="48"/>
  <c r="AN298" i="48"/>
  <c r="BB298" i="48"/>
  <c r="BF298" i="48"/>
  <c r="G297" i="34"/>
  <c r="G299" i="48"/>
  <c r="Q299" i="48"/>
  <c r="AN299" i="48"/>
  <c r="BB299" i="48"/>
  <c r="BF299" i="48"/>
  <c r="G298" i="34"/>
  <c r="G300" i="48"/>
  <c r="Q300" i="48"/>
  <c r="AN300" i="48"/>
  <c r="BB300" i="48"/>
  <c r="BF300" i="48"/>
  <c r="G299" i="34"/>
  <c r="G301" i="48"/>
  <c r="Q301" i="48"/>
  <c r="AN301" i="48"/>
  <c r="BB301" i="48"/>
  <c r="BF301" i="48"/>
  <c r="G300" i="34"/>
  <c r="G302" i="48"/>
  <c r="Q302" i="48"/>
  <c r="AN302" i="48"/>
  <c r="BB302" i="48"/>
  <c r="BF302" i="48"/>
  <c r="G301" i="34"/>
  <c r="G303" i="48"/>
  <c r="Q303" i="48"/>
  <c r="AN303" i="48"/>
  <c r="BB303" i="48"/>
  <c r="BF303" i="48"/>
  <c r="G302" i="34"/>
  <c r="G304" i="48"/>
  <c r="Q304" i="48"/>
  <c r="AN304" i="48"/>
  <c r="BB304" i="48"/>
  <c r="BF304" i="48"/>
  <c r="G303" i="34"/>
  <c r="G305" i="48"/>
  <c r="Q305" i="48"/>
  <c r="AN305" i="48"/>
  <c r="BB305" i="48"/>
  <c r="BF305" i="48"/>
  <c r="G304" i="34"/>
  <c r="G306" i="48"/>
  <c r="Q306" i="48"/>
  <c r="AN306" i="48"/>
  <c r="BB306" i="48"/>
  <c r="BF306" i="48"/>
  <c r="G305" i="34"/>
  <c r="G307" i="48"/>
  <c r="Q307" i="48"/>
  <c r="AN307" i="48"/>
  <c r="BB307" i="48"/>
  <c r="BF307" i="48"/>
  <c r="G306" i="34"/>
  <c r="G308" i="48"/>
  <c r="Q308" i="48"/>
  <c r="AN308" i="48"/>
  <c r="BB308" i="48"/>
  <c r="BF308" i="48"/>
  <c r="G307" i="34"/>
  <c r="G309" i="48"/>
  <c r="Q309" i="48"/>
  <c r="AN309" i="48"/>
  <c r="BB309" i="48"/>
  <c r="BF309" i="48"/>
  <c r="G308" i="34"/>
  <c r="G310" i="48"/>
  <c r="Q310" i="48"/>
  <c r="AN310" i="48"/>
  <c r="BB310" i="48"/>
  <c r="BF310" i="48"/>
  <c r="G309" i="34"/>
  <c r="G311" i="48"/>
  <c r="Q311" i="48"/>
  <c r="AN311" i="48"/>
  <c r="BB311" i="48"/>
  <c r="BF311" i="48"/>
  <c r="G310" i="34"/>
  <c r="G312" i="48"/>
  <c r="Q312" i="48"/>
  <c r="AN312" i="48"/>
  <c r="BB312" i="48"/>
  <c r="BF312" i="48"/>
  <c r="G311" i="34"/>
  <c r="G313" i="48"/>
  <c r="Q313" i="48"/>
  <c r="AN313" i="48"/>
  <c r="BB313" i="48"/>
  <c r="BF313" i="48"/>
  <c r="G312" i="34"/>
  <c r="G314" i="48"/>
  <c r="Q314" i="48"/>
  <c r="AN314" i="48"/>
  <c r="BB314" i="48"/>
  <c r="BF314" i="48"/>
  <c r="G313" i="34"/>
  <c r="G315" i="48"/>
  <c r="Q315" i="48"/>
  <c r="AN315" i="48"/>
  <c r="BB315" i="48"/>
  <c r="BF315" i="48"/>
  <c r="G314" i="34"/>
  <c r="G316" i="48"/>
  <c r="Q316" i="48"/>
  <c r="AN316" i="48"/>
  <c r="BB316" i="48"/>
  <c r="BF316" i="48"/>
  <c r="G315" i="34"/>
  <c r="G317" i="48"/>
  <c r="Q317" i="48"/>
  <c r="AN317" i="48"/>
  <c r="BB317" i="48"/>
  <c r="BF317" i="48"/>
  <c r="G316" i="34"/>
  <c r="G318" i="48"/>
  <c r="Q318" i="48"/>
  <c r="AN318" i="48"/>
  <c r="BB318" i="48"/>
  <c r="BF318" i="48"/>
  <c r="G317" i="34"/>
  <c r="G319" i="48"/>
  <c r="Q319" i="48"/>
  <c r="AN319" i="48"/>
  <c r="BB319" i="48"/>
  <c r="BF319" i="48"/>
  <c r="G318" i="34"/>
  <c r="G320" i="48"/>
  <c r="Q320" i="48"/>
  <c r="AN320" i="48"/>
  <c r="BB320" i="48"/>
  <c r="BF320" i="48"/>
  <c r="G319" i="34"/>
  <c r="G321" i="48"/>
  <c r="Q321" i="48"/>
  <c r="AN321" i="48"/>
  <c r="BB321" i="48"/>
  <c r="BF321" i="48"/>
  <c r="G320" i="34"/>
  <c r="G322" i="48"/>
  <c r="Q322" i="48"/>
  <c r="AN322" i="48"/>
  <c r="BB322" i="48"/>
  <c r="BF322" i="48"/>
  <c r="G321" i="34"/>
  <c r="G323" i="48"/>
  <c r="Q323" i="48"/>
  <c r="AN323" i="48"/>
  <c r="BB323" i="48"/>
  <c r="BF323" i="48"/>
  <c r="G322" i="34"/>
  <c r="G324" i="48"/>
  <c r="Q324" i="48"/>
  <c r="AN324" i="48"/>
  <c r="BB324" i="48"/>
  <c r="BF324" i="48"/>
  <c r="G323" i="34"/>
  <c r="G325" i="48"/>
  <c r="Q325" i="48"/>
  <c r="AN325" i="48"/>
  <c r="BB325" i="48"/>
  <c r="BF325" i="48"/>
  <c r="G324" i="34"/>
  <c r="G326" i="48"/>
  <c r="Q326" i="48"/>
  <c r="AN326" i="48"/>
  <c r="BB326" i="48"/>
  <c r="BF326" i="48"/>
  <c r="G325" i="34"/>
  <c r="G327" i="48"/>
  <c r="Q327" i="48"/>
  <c r="AN327" i="48"/>
  <c r="BB327" i="48"/>
  <c r="BF327" i="48"/>
  <c r="G326" i="34"/>
  <c r="G328" i="48"/>
  <c r="Q328" i="48"/>
  <c r="AN328" i="48"/>
  <c r="BB328" i="48"/>
  <c r="BF328" i="48"/>
  <c r="G327" i="34"/>
  <c r="G329" i="48"/>
  <c r="Q329" i="48"/>
  <c r="AN329" i="48"/>
  <c r="BB329" i="48"/>
  <c r="BF329" i="48"/>
  <c r="G328" i="34"/>
  <c r="G330" i="48"/>
  <c r="Q330" i="48"/>
  <c r="AN330" i="48"/>
  <c r="BB330" i="48"/>
  <c r="BF330" i="48"/>
  <c r="G329" i="34"/>
  <c r="G331" i="48"/>
  <c r="Q331" i="48"/>
  <c r="AN331" i="48"/>
  <c r="BB331" i="48"/>
  <c r="BF331" i="48"/>
  <c r="G330" i="34"/>
  <c r="G332" i="48"/>
  <c r="Q332" i="48"/>
  <c r="AN332" i="48"/>
  <c r="BB332" i="48"/>
  <c r="BF332" i="48"/>
  <c r="G331" i="34"/>
  <c r="G333" i="48"/>
  <c r="Q333" i="48"/>
  <c r="AN333" i="48"/>
  <c r="BB333" i="48"/>
  <c r="BF333" i="48"/>
  <c r="G332" i="34"/>
  <c r="G334" i="48"/>
  <c r="Q334" i="48"/>
  <c r="AN334" i="48"/>
  <c r="BB334" i="48"/>
  <c r="BF334" i="48"/>
  <c r="G333" i="34"/>
  <c r="G335" i="48"/>
  <c r="Q335" i="48"/>
  <c r="AN335" i="48"/>
  <c r="BB335" i="48"/>
  <c r="BF335" i="48"/>
  <c r="G334" i="34"/>
  <c r="G336" i="48"/>
  <c r="Q336" i="48"/>
  <c r="AN336" i="48"/>
  <c r="BB336" i="48"/>
  <c r="BF336" i="48"/>
  <c r="G335" i="34"/>
  <c r="G337" i="48"/>
  <c r="Q337" i="48"/>
  <c r="AN337" i="48"/>
  <c r="BB337" i="48"/>
  <c r="BF337" i="48"/>
  <c r="G336" i="34"/>
  <c r="G338" i="48"/>
  <c r="Q338" i="48"/>
  <c r="AN338" i="48"/>
  <c r="BB338" i="48"/>
  <c r="BF338" i="48"/>
  <c r="G337" i="34"/>
  <c r="G339" i="48"/>
  <c r="Q339" i="48"/>
  <c r="AN339" i="48"/>
  <c r="BB339" i="48"/>
  <c r="BF339" i="48"/>
  <c r="G338" i="34"/>
  <c r="G340" i="48"/>
  <c r="Q340" i="48"/>
  <c r="AN340" i="48"/>
  <c r="BB340" i="48"/>
  <c r="BF340" i="48"/>
  <c r="G339" i="34"/>
  <c r="G341" i="48"/>
  <c r="Q341" i="48"/>
  <c r="AN341" i="48"/>
  <c r="BB341" i="48"/>
  <c r="BF341" i="48"/>
  <c r="G340" i="34"/>
  <c r="G342" i="48"/>
  <c r="Q342" i="48"/>
  <c r="AN342" i="48"/>
  <c r="BB342" i="48"/>
  <c r="BF342" i="48"/>
  <c r="G341" i="34"/>
  <c r="G343" i="48"/>
  <c r="Q343" i="48"/>
  <c r="AN343" i="48"/>
  <c r="BB343" i="48"/>
  <c r="BF343" i="48"/>
  <c r="G342" i="34"/>
  <c r="G344" i="48"/>
  <c r="Q344" i="48"/>
  <c r="AN344" i="48"/>
  <c r="BB344" i="48"/>
  <c r="BF344" i="48"/>
  <c r="G343" i="34"/>
  <c r="G345" i="48"/>
  <c r="Q345" i="48"/>
  <c r="AN345" i="48"/>
  <c r="BB345" i="48"/>
  <c r="BF345" i="48"/>
  <c r="G344" i="34"/>
  <c r="G346" i="48"/>
  <c r="Q346" i="48"/>
  <c r="AN346" i="48"/>
  <c r="BB346" i="48"/>
  <c r="BF346" i="48"/>
  <c r="G345" i="34"/>
  <c r="G347" i="48"/>
  <c r="Q347" i="48"/>
  <c r="AN347" i="48"/>
  <c r="BB347" i="48"/>
  <c r="BF347" i="48"/>
  <c r="G346" i="34"/>
  <c r="G348" i="48"/>
  <c r="Q348" i="48"/>
  <c r="AN348" i="48"/>
  <c r="BB348" i="48"/>
  <c r="BF348" i="48"/>
  <c r="G347" i="34"/>
  <c r="G349" i="48"/>
  <c r="Q349" i="48"/>
  <c r="AN349" i="48"/>
  <c r="BB349" i="48"/>
  <c r="BF349" i="48"/>
  <c r="G348" i="34"/>
  <c r="G350" i="48"/>
  <c r="Q350" i="48"/>
  <c r="AN350" i="48"/>
  <c r="BB350" i="48"/>
  <c r="BF350" i="48"/>
  <c r="G349" i="34"/>
  <c r="G351" i="48"/>
  <c r="Q351" i="48"/>
  <c r="AN351" i="48"/>
  <c r="BB351" i="48"/>
  <c r="BF351" i="48"/>
  <c r="G350" i="34"/>
  <c r="G352" i="48"/>
  <c r="Q352" i="48"/>
  <c r="AN352" i="48"/>
  <c r="BB352" i="48"/>
  <c r="BF352" i="48"/>
  <c r="G351" i="34"/>
  <c r="G353" i="48"/>
  <c r="Q353" i="48"/>
  <c r="AN353" i="48"/>
  <c r="BB353" i="48"/>
  <c r="BF353" i="48"/>
  <c r="G352" i="34"/>
  <c r="G354" i="48"/>
  <c r="Q354" i="48"/>
  <c r="AN354" i="48"/>
  <c r="BB354" i="48"/>
  <c r="BF354" i="48"/>
  <c r="G353" i="34"/>
  <c r="G355" i="48"/>
  <c r="Q355" i="48"/>
  <c r="AN355" i="48"/>
  <c r="BB355" i="48"/>
  <c r="BF355" i="48"/>
  <c r="G354" i="34"/>
  <c r="G356" i="48"/>
  <c r="Q356" i="48"/>
  <c r="AN356" i="48"/>
  <c r="BB356" i="48"/>
  <c r="BF356" i="48"/>
  <c r="G355" i="34"/>
  <c r="G357" i="48"/>
  <c r="Q357" i="48"/>
  <c r="AN357" i="48"/>
  <c r="BB357" i="48"/>
  <c r="BF357" i="48"/>
  <c r="G356" i="34"/>
  <c r="G358" i="48"/>
  <c r="Q358" i="48"/>
  <c r="AN358" i="48"/>
  <c r="BB358" i="48"/>
  <c r="BF358" i="48"/>
  <c r="G357" i="34"/>
  <c r="G359" i="48"/>
  <c r="Q359" i="48"/>
  <c r="AN359" i="48"/>
  <c r="BB359" i="48"/>
  <c r="BF359" i="48"/>
  <c r="G358" i="34"/>
  <c r="G360" i="48"/>
  <c r="Q360" i="48"/>
  <c r="AN360" i="48"/>
  <c r="BB360" i="48"/>
  <c r="BF360" i="48"/>
  <c r="G359" i="34"/>
  <c r="G361" i="48"/>
  <c r="Q361" i="48"/>
  <c r="AN361" i="48"/>
  <c r="BB361" i="48"/>
  <c r="BF361" i="48"/>
  <c r="G360" i="34"/>
  <c r="G362" i="48"/>
  <c r="Q362" i="48"/>
  <c r="AN362" i="48"/>
  <c r="BB362" i="48"/>
  <c r="BF362" i="48"/>
  <c r="G361" i="34"/>
  <c r="G363" i="48"/>
  <c r="Q363" i="48"/>
  <c r="AN363" i="48"/>
  <c r="BB363" i="48"/>
  <c r="BF363" i="48"/>
  <c r="G362" i="34"/>
  <c r="G364" i="48"/>
  <c r="Q364" i="48"/>
  <c r="AN364" i="48"/>
  <c r="BB364" i="48"/>
  <c r="BF364" i="48"/>
  <c r="G363" i="34"/>
  <c r="G365" i="48"/>
  <c r="Q365" i="48"/>
  <c r="AN365" i="48"/>
  <c r="BB365" i="48"/>
  <c r="BF365" i="48"/>
  <c r="G364" i="34"/>
  <c r="G366" i="48"/>
  <c r="Q366" i="48"/>
  <c r="AN366" i="48"/>
  <c r="BB366" i="48"/>
  <c r="BF366" i="48"/>
  <c r="G365" i="34"/>
  <c r="G367" i="48"/>
  <c r="Q367" i="48"/>
  <c r="AN367" i="48"/>
  <c r="BB367" i="48"/>
  <c r="BF367" i="48"/>
  <c r="G366" i="34"/>
  <c r="G368" i="48"/>
  <c r="Q368" i="48"/>
  <c r="AN368" i="48"/>
  <c r="BB368" i="48"/>
  <c r="BF368" i="48"/>
  <c r="G367" i="34"/>
  <c r="G369" i="48"/>
  <c r="Q369" i="48"/>
  <c r="AN369" i="48"/>
  <c r="BB369" i="48"/>
  <c r="BF369" i="48"/>
  <c r="G368" i="34"/>
  <c r="G370" i="48"/>
  <c r="Q370" i="48"/>
  <c r="AN370" i="48"/>
  <c r="BB370" i="48"/>
  <c r="BF370" i="48"/>
  <c r="G369" i="34"/>
  <c r="G371" i="48"/>
  <c r="Q371" i="48"/>
  <c r="AN371" i="48"/>
  <c r="BB371" i="48"/>
  <c r="BF371" i="48"/>
  <c r="G370" i="34"/>
  <c r="G372" i="48"/>
  <c r="Q372" i="48"/>
  <c r="AN372" i="48"/>
  <c r="BB372" i="48"/>
  <c r="BF372" i="48"/>
  <c r="G371" i="34"/>
  <c r="G373" i="48"/>
  <c r="Q373" i="48"/>
  <c r="AN373" i="48"/>
  <c r="BB373" i="48"/>
  <c r="BF373" i="48"/>
  <c r="G372" i="34"/>
  <c r="G374" i="48"/>
  <c r="Q374" i="48"/>
  <c r="AN374" i="48"/>
  <c r="BB374" i="48"/>
  <c r="BF374" i="48"/>
  <c r="G373" i="34"/>
  <c r="G375" i="48"/>
  <c r="Q375" i="48"/>
  <c r="AN375" i="48"/>
  <c r="BB375" i="48"/>
  <c r="BF375" i="48"/>
  <c r="G374" i="34"/>
  <c r="G376" i="48"/>
  <c r="Q376" i="48"/>
  <c r="AN376" i="48"/>
  <c r="BB376" i="48"/>
  <c r="BF376" i="48"/>
  <c r="G375" i="34"/>
  <c r="G377" i="48"/>
  <c r="Q377" i="48"/>
  <c r="AN377" i="48"/>
  <c r="BB377" i="48"/>
  <c r="BF377" i="48"/>
  <c r="G376" i="34"/>
  <c r="G378" i="48"/>
  <c r="Q378" i="48"/>
  <c r="AN378" i="48"/>
  <c r="BB378" i="48"/>
  <c r="BF378" i="48"/>
  <c r="G377" i="34"/>
  <c r="G379" i="48"/>
  <c r="Q379" i="48"/>
  <c r="AN379" i="48"/>
  <c r="BB379" i="48"/>
  <c r="BF379" i="48"/>
  <c r="G378" i="34"/>
  <c r="G380" i="48"/>
  <c r="Q380" i="48"/>
  <c r="AN380" i="48"/>
  <c r="BB380" i="48"/>
  <c r="BF380" i="48"/>
  <c r="G379" i="34"/>
  <c r="G381" i="48"/>
  <c r="Q381" i="48"/>
  <c r="AN381" i="48"/>
  <c r="BB381" i="48"/>
  <c r="BF381" i="48"/>
  <c r="G380" i="34"/>
  <c r="G382" i="48"/>
  <c r="Q382" i="48"/>
  <c r="AN382" i="48"/>
  <c r="BB382" i="48"/>
  <c r="BF382" i="48"/>
  <c r="G381" i="34"/>
  <c r="G383" i="48"/>
  <c r="Q383" i="48"/>
  <c r="AN383" i="48"/>
  <c r="BB383" i="48"/>
  <c r="BF383" i="48"/>
  <c r="G382" i="34"/>
  <c r="G384" i="48"/>
  <c r="Q384" i="48"/>
  <c r="AN384" i="48"/>
  <c r="BB384" i="48"/>
  <c r="BF384" i="48"/>
  <c r="G383" i="34"/>
  <c r="G385" i="48"/>
  <c r="Q385" i="48"/>
  <c r="AN385" i="48"/>
  <c r="BB385" i="48"/>
  <c r="BF385" i="48"/>
  <c r="G384" i="34"/>
  <c r="G386" i="48"/>
  <c r="Q386" i="48"/>
  <c r="AN386" i="48"/>
  <c r="BB386" i="48"/>
  <c r="BF386" i="48"/>
  <c r="G385" i="34"/>
  <c r="G387" i="48"/>
  <c r="Q387" i="48"/>
  <c r="AN387" i="48"/>
  <c r="BB387" i="48"/>
  <c r="BF387" i="48"/>
  <c r="G386" i="34"/>
  <c r="G388" i="48"/>
  <c r="Q388" i="48"/>
  <c r="AN388" i="48"/>
  <c r="BB388" i="48"/>
  <c r="BF388" i="48"/>
  <c r="G387" i="34"/>
  <c r="G389" i="48"/>
  <c r="Q389" i="48"/>
  <c r="AN389" i="48"/>
  <c r="BB389" i="48"/>
  <c r="BF389" i="48"/>
  <c r="G388" i="34"/>
  <c r="G390" i="48"/>
  <c r="Q390" i="48"/>
  <c r="AN390" i="48"/>
  <c r="BB390" i="48"/>
  <c r="BF390" i="48"/>
  <c r="G389" i="34"/>
  <c r="G391" i="48"/>
  <c r="Q391" i="48"/>
  <c r="AN391" i="48"/>
  <c r="BB391" i="48"/>
  <c r="BF391" i="48"/>
  <c r="G390" i="34"/>
  <c r="G392" i="48"/>
  <c r="Q392" i="48"/>
  <c r="AN392" i="48"/>
  <c r="BB392" i="48"/>
  <c r="BF392" i="48"/>
  <c r="G391" i="34"/>
  <c r="G393" i="48"/>
  <c r="Q393" i="48"/>
  <c r="AN393" i="48"/>
  <c r="BB393" i="48"/>
  <c r="BF393" i="48"/>
  <c r="G392" i="34"/>
  <c r="G394" i="48"/>
  <c r="Q394" i="48"/>
  <c r="AN394" i="48"/>
  <c r="BB394" i="48"/>
  <c r="BF394" i="48"/>
  <c r="G393" i="34"/>
  <c r="G395" i="48"/>
  <c r="Q395" i="48"/>
  <c r="AN395" i="48"/>
  <c r="BB395" i="48"/>
  <c r="BF395" i="48"/>
  <c r="G394" i="34"/>
  <c r="G396" i="48"/>
  <c r="Q396" i="48"/>
  <c r="AN396" i="48"/>
  <c r="BB396" i="48"/>
  <c r="BF396" i="48"/>
  <c r="G395" i="34"/>
  <c r="G397" i="48"/>
  <c r="Q397" i="48"/>
  <c r="AN397" i="48"/>
  <c r="BB397" i="48"/>
  <c r="BF397" i="48"/>
  <c r="G396" i="34"/>
  <c r="G398" i="48"/>
  <c r="Q398" i="48"/>
  <c r="AN398" i="48"/>
  <c r="BB398" i="48"/>
  <c r="BF398" i="48"/>
  <c r="G397" i="34"/>
  <c r="G399" i="48"/>
  <c r="Q399" i="48"/>
  <c r="AN399" i="48"/>
  <c r="BB399" i="48"/>
  <c r="BF399" i="48"/>
  <c r="G398" i="34"/>
  <c r="G400" i="48"/>
  <c r="Q400" i="48"/>
  <c r="AN400" i="48"/>
  <c r="BB400" i="48"/>
  <c r="BF400" i="48"/>
  <c r="G399" i="34"/>
  <c r="G401" i="48"/>
  <c r="Q401" i="48"/>
  <c r="AN401" i="48"/>
  <c r="BB401" i="48"/>
  <c r="BF401" i="48"/>
  <c r="G400" i="34"/>
  <c r="G402" i="48"/>
  <c r="Q402" i="48"/>
  <c r="AN402" i="48"/>
  <c r="BB402" i="48"/>
  <c r="BF402" i="48"/>
  <c r="G401" i="34"/>
  <c r="G403" i="48"/>
  <c r="Q403" i="48"/>
  <c r="AN403" i="48"/>
  <c r="BB403" i="48"/>
  <c r="BF403" i="48"/>
  <c r="G402" i="34"/>
  <c r="G404" i="48"/>
  <c r="Q404" i="48"/>
  <c r="AN404" i="48"/>
  <c r="BB404" i="48"/>
  <c r="BF404" i="48"/>
  <c r="G403" i="34"/>
  <c r="G405" i="48"/>
  <c r="Q405" i="48"/>
  <c r="AN405" i="48"/>
  <c r="BB405" i="48"/>
  <c r="BF405" i="48"/>
  <c r="G404" i="34"/>
  <c r="G406" i="48"/>
  <c r="Q406" i="48"/>
  <c r="AN406" i="48"/>
  <c r="BB406" i="48"/>
  <c r="BF406" i="48"/>
  <c r="G405" i="34"/>
  <c r="G407" i="48"/>
  <c r="Q407" i="48"/>
  <c r="AN407" i="48"/>
  <c r="BB407" i="48"/>
  <c r="BF407" i="48"/>
  <c r="G406" i="34"/>
  <c r="G408" i="48"/>
  <c r="Q408" i="48"/>
  <c r="AN408" i="48"/>
  <c r="BB408" i="48"/>
  <c r="BF408" i="48"/>
  <c r="G407" i="34"/>
  <c r="G409" i="48"/>
  <c r="Q409" i="48"/>
  <c r="AN409" i="48"/>
  <c r="BB409" i="48"/>
  <c r="BF409" i="48"/>
  <c r="G408" i="34"/>
  <c r="G410" i="48"/>
  <c r="Q410" i="48"/>
  <c r="AN410" i="48"/>
  <c r="BB410" i="48"/>
  <c r="BF410" i="48"/>
  <c r="G409" i="34"/>
  <c r="G411" i="48"/>
  <c r="Q411" i="48"/>
  <c r="AN411" i="48"/>
  <c r="BB411" i="48"/>
  <c r="BF411" i="48"/>
  <c r="G410" i="34"/>
  <c r="G412" i="48"/>
  <c r="Q412" i="48"/>
  <c r="AN412" i="48"/>
  <c r="BB412" i="48"/>
  <c r="BF412" i="48"/>
  <c r="G411" i="34"/>
  <c r="G413" i="48"/>
  <c r="Q413" i="48"/>
  <c r="AN413" i="48"/>
  <c r="BB413" i="48"/>
  <c r="BF413" i="48"/>
  <c r="G412" i="34"/>
  <c r="G414" i="48"/>
  <c r="Q414" i="48"/>
  <c r="AN414" i="48"/>
  <c r="BB414" i="48"/>
  <c r="BF414" i="48"/>
  <c r="G413" i="34"/>
  <c r="G415" i="48"/>
  <c r="Q415" i="48"/>
  <c r="AN415" i="48"/>
  <c r="BB415" i="48"/>
  <c r="BF415" i="48"/>
  <c r="G414" i="34"/>
  <c r="G416" i="48"/>
  <c r="Q416" i="48"/>
  <c r="AN416" i="48"/>
  <c r="BB416" i="48"/>
  <c r="BF416" i="48"/>
  <c r="G415" i="34"/>
  <c r="G417" i="48"/>
  <c r="Q417" i="48"/>
  <c r="AN417" i="48"/>
  <c r="BB417" i="48"/>
  <c r="BF417" i="48"/>
  <c r="G416" i="34"/>
  <c r="G418" i="48"/>
  <c r="Q418" i="48"/>
  <c r="AN418" i="48"/>
  <c r="BB418" i="48"/>
  <c r="BF418" i="48"/>
  <c r="G417" i="34"/>
  <c r="G419" i="48"/>
  <c r="Q419" i="48"/>
  <c r="AN419" i="48"/>
  <c r="BB419" i="48"/>
  <c r="BF419" i="48"/>
  <c r="G418" i="34"/>
  <c r="G420" i="48"/>
  <c r="Q420" i="48"/>
  <c r="AN420" i="48"/>
  <c r="BB420" i="48"/>
  <c r="BF420" i="48"/>
  <c r="G419" i="34"/>
  <c r="G421" i="48"/>
  <c r="Q421" i="48"/>
  <c r="AN421" i="48"/>
  <c r="BB421" i="48"/>
  <c r="BF421" i="48"/>
  <c r="G420" i="34"/>
  <c r="G422" i="48"/>
  <c r="Q422" i="48"/>
  <c r="AN422" i="48"/>
  <c r="BB422" i="48"/>
  <c r="BF422" i="48"/>
  <c r="G421" i="34"/>
  <c r="G423" i="48"/>
  <c r="Q423" i="48"/>
  <c r="AN423" i="48"/>
  <c r="BB423" i="48"/>
  <c r="BF423" i="48"/>
  <c r="G422" i="34"/>
  <c r="G424" i="48"/>
  <c r="Q424" i="48"/>
  <c r="AN424" i="48"/>
  <c r="BB424" i="48"/>
  <c r="BF424" i="48"/>
  <c r="G423" i="34"/>
  <c r="G425" i="48"/>
  <c r="Q425" i="48"/>
  <c r="AN425" i="48"/>
  <c r="BB425" i="48"/>
  <c r="BF425" i="48"/>
  <c r="G424" i="34"/>
  <c r="G426" i="48"/>
  <c r="Q426" i="48"/>
  <c r="AN426" i="48"/>
  <c r="BB426" i="48"/>
  <c r="BF426" i="48"/>
  <c r="G425" i="34"/>
  <c r="G427" i="48"/>
  <c r="Q427" i="48"/>
  <c r="AN427" i="48"/>
  <c r="BB427" i="48"/>
  <c r="BF427" i="48"/>
  <c r="G426" i="34"/>
  <c r="G428" i="48"/>
  <c r="Q428" i="48"/>
  <c r="AN428" i="48"/>
  <c r="BB428" i="48"/>
  <c r="BF428" i="48"/>
  <c r="G427" i="34"/>
  <c r="G429" i="48"/>
  <c r="Q429" i="48"/>
  <c r="AN429" i="48"/>
  <c r="BB429" i="48"/>
  <c r="BF429" i="48"/>
  <c r="G428" i="34"/>
  <c r="G430" i="48"/>
  <c r="Q430" i="48"/>
  <c r="AN430" i="48"/>
  <c r="BB430" i="48"/>
  <c r="BF430" i="48"/>
  <c r="G429" i="34"/>
  <c r="G431" i="48"/>
  <c r="Q431" i="48"/>
  <c r="AN431" i="48"/>
  <c r="BB431" i="48"/>
  <c r="BF431" i="48"/>
  <c r="G430" i="34"/>
  <c r="G432" i="48"/>
  <c r="Q432" i="48"/>
  <c r="AN432" i="48"/>
  <c r="BB432" i="48"/>
  <c r="BF432" i="48"/>
  <c r="G431" i="34"/>
  <c r="G433" i="48"/>
  <c r="Q433" i="48"/>
  <c r="AN433" i="48"/>
  <c r="BB433" i="48"/>
  <c r="BF433" i="48"/>
  <c r="G432" i="34"/>
  <c r="G434" i="48"/>
  <c r="Q434" i="48"/>
  <c r="AN434" i="48"/>
  <c r="BB434" i="48"/>
  <c r="BF434" i="48"/>
  <c r="G433" i="34"/>
  <c r="G435" i="48"/>
  <c r="Q435" i="48"/>
  <c r="AN435" i="48"/>
  <c r="BB435" i="48"/>
  <c r="BF435" i="48"/>
  <c r="G434" i="34"/>
  <c r="G436" i="48"/>
  <c r="Q436" i="48"/>
  <c r="AN436" i="48"/>
  <c r="BB436" i="48"/>
  <c r="BF436" i="48"/>
  <c r="G435" i="34"/>
  <c r="G437" i="48"/>
  <c r="Q437" i="48"/>
  <c r="AN437" i="48"/>
  <c r="BB437" i="48"/>
  <c r="BF437" i="48"/>
  <c r="G436" i="34"/>
  <c r="G438" i="48"/>
  <c r="Q438" i="48"/>
  <c r="AN438" i="48"/>
  <c r="BB438" i="48"/>
  <c r="BF438" i="48"/>
  <c r="G437" i="34"/>
  <c r="G439" i="48"/>
  <c r="Q439" i="48"/>
  <c r="AN439" i="48"/>
  <c r="BB439" i="48"/>
  <c r="BF439" i="48"/>
  <c r="G438" i="34"/>
  <c r="G440" i="48"/>
  <c r="Q440" i="48"/>
  <c r="AN440" i="48"/>
  <c r="BB440" i="48"/>
  <c r="BF440" i="48"/>
  <c r="G439" i="34"/>
  <c r="G441" i="48"/>
  <c r="Q441" i="48"/>
  <c r="AN441" i="48"/>
  <c r="BB441" i="48"/>
  <c r="BF441" i="48"/>
  <c r="G440" i="34"/>
  <c r="G442" i="48"/>
  <c r="Q442" i="48"/>
  <c r="AN442" i="48"/>
  <c r="BB442" i="48"/>
  <c r="BF442" i="48"/>
  <c r="G441" i="34"/>
  <c r="G443" i="48"/>
  <c r="Q443" i="48"/>
  <c r="AN443" i="48"/>
  <c r="BB443" i="48"/>
  <c r="BF443" i="48"/>
  <c r="G442" i="34"/>
  <c r="G444" i="48"/>
  <c r="Q444" i="48"/>
  <c r="AN444" i="48"/>
  <c r="BB444" i="48"/>
  <c r="BF444" i="48"/>
  <c r="G443" i="34"/>
  <c r="G445" i="48"/>
  <c r="Q445" i="48"/>
  <c r="AN445" i="48"/>
  <c r="BB445" i="48"/>
  <c r="BF445" i="48"/>
  <c r="G444" i="34"/>
  <c r="G446" i="48"/>
  <c r="Q446" i="48"/>
  <c r="AN446" i="48"/>
  <c r="BB446" i="48"/>
  <c r="BF446" i="48"/>
  <c r="G445" i="34"/>
  <c r="G447" i="48"/>
  <c r="Q447" i="48"/>
  <c r="AN447" i="48"/>
  <c r="BB447" i="48"/>
  <c r="BF447" i="48"/>
  <c r="G446" i="34"/>
  <c r="G448" i="48"/>
  <c r="Q448" i="48"/>
  <c r="AN448" i="48"/>
  <c r="BB448" i="48"/>
  <c r="BF448" i="48"/>
  <c r="G447" i="34"/>
  <c r="G449" i="48"/>
  <c r="Q449" i="48"/>
  <c r="AN449" i="48"/>
  <c r="BB449" i="48"/>
  <c r="BF449" i="48"/>
  <c r="G448" i="34"/>
  <c r="G450" i="48"/>
  <c r="Q450" i="48"/>
  <c r="AN450" i="48"/>
  <c r="BB450" i="48"/>
  <c r="BF450" i="48"/>
  <c r="G449" i="34"/>
  <c r="G451" i="48"/>
  <c r="Q451" i="48"/>
  <c r="AN451" i="48"/>
  <c r="BB451" i="48"/>
  <c r="BF451" i="48"/>
  <c r="G450" i="34"/>
  <c r="G452" i="48"/>
  <c r="Q452" i="48"/>
  <c r="AN452" i="48"/>
  <c r="BB452" i="48"/>
  <c r="BF452" i="48"/>
  <c r="G451" i="34"/>
  <c r="G453" i="48"/>
  <c r="Q453" i="48"/>
  <c r="AN453" i="48"/>
  <c r="BB453" i="48"/>
  <c r="BF453" i="48"/>
  <c r="G452" i="34"/>
  <c r="G454" i="48"/>
  <c r="Q454" i="48"/>
  <c r="AN454" i="48"/>
  <c r="BB454" i="48"/>
  <c r="BF454" i="48"/>
  <c r="G453" i="34"/>
  <c r="G455" i="48"/>
  <c r="Q455" i="48"/>
  <c r="AN455" i="48"/>
  <c r="BB455" i="48"/>
  <c r="BF455" i="48"/>
  <c r="G454" i="34"/>
  <c r="G456" i="48"/>
  <c r="Q456" i="48"/>
  <c r="AN456" i="48"/>
  <c r="BB456" i="48"/>
  <c r="BF456" i="48"/>
  <c r="G455" i="34"/>
  <c r="G457" i="48"/>
  <c r="Q457" i="48"/>
  <c r="AN457" i="48"/>
  <c r="BB457" i="48"/>
  <c r="BF457" i="48"/>
  <c r="G456" i="34"/>
  <c r="G458" i="48"/>
  <c r="Q458" i="48"/>
  <c r="AN458" i="48"/>
  <c r="BB458" i="48"/>
  <c r="BF458" i="48"/>
  <c r="G457" i="34"/>
  <c r="G459" i="48"/>
  <c r="Q459" i="48"/>
  <c r="AN459" i="48"/>
  <c r="BB459" i="48"/>
  <c r="BF459" i="48"/>
  <c r="G458" i="34"/>
  <c r="G460" i="48"/>
  <c r="Q460" i="48"/>
  <c r="AN460" i="48"/>
  <c r="BB460" i="48"/>
  <c r="BF460" i="48"/>
  <c r="G459" i="34"/>
  <c r="G461" i="48"/>
  <c r="Q461" i="48"/>
  <c r="AN461" i="48"/>
  <c r="BB461" i="48"/>
  <c r="BF461" i="48"/>
  <c r="G460" i="34"/>
  <c r="G462" i="48"/>
  <c r="Q462" i="48"/>
  <c r="AN462" i="48"/>
  <c r="BB462" i="48"/>
  <c r="BF462" i="48"/>
  <c r="G461" i="34"/>
  <c r="G463" i="48"/>
  <c r="Q463" i="48"/>
  <c r="AN463" i="48"/>
  <c r="BB463" i="48"/>
  <c r="BF463" i="48"/>
  <c r="G462" i="34"/>
  <c r="G464" i="48"/>
  <c r="Q464" i="48"/>
  <c r="AN464" i="48"/>
  <c r="BB464" i="48"/>
  <c r="BF464" i="48"/>
  <c r="G463" i="34"/>
  <c r="G465" i="48"/>
  <c r="Q465" i="48"/>
  <c r="AN465" i="48"/>
  <c r="BB465" i="48"/>
  <c r="BF465" i="48"/>
  <c r="G464" i="34"/>
  <c r="G466" i="48"/>
  <c r="Q466" i="48"/>
  <c r="AN466" i="48"/>
  <c r="BB466" i="48"/>
  <c r="BF466" i="48"/>
  <c r="G465" i="34"/>
  <c r="G467" i="48"/>
  <c r="Q467" i="48"/>
  <c r="AN467" i="48"/>
  <c r="BB467" i="48"/>
  <c r="BF467" i="48"/>
  <c r="G466" i="34"/>
  <c r="G468" i="48"/>
  <c r="Q468" i="48"/>
  <c r="AN468" i="48"/>
  <c r="BB468" i="48"/>
  <c r="BF468" i="48"/>
  <c r="G467" i="34"/>
  <c r="G469" i="48"/>
  <c r="Q469" i="48"/>
  <c r="AN469" i="48"/>
  <c r="BB469" i="48"/>
  <c r="BF469" i="48"/>
  <c r="G468" i="34"/>
  <c r="G470" i="48"/>
  <c r="Q470" i="48"/>
  <c r="AN470" i="48"/>
  <c r="BB470" i="48"/>
  <c r="BF470" i="48"/>
  <c r="G469" i="34"/>
  <c r="G471" i="48"/>
  <c r="Q471" i="48"/>
  <c r="AN471" i="48"/>
  <c r="BB471" i="48"/>
  <c r="BF471" i="48"/>
  <c r="G470" i="34"/>
  <c r="G472" i="48"/>
  <c r="Q472" i="48"/>
  <c r="AN472" i="48"/>
  <c r="BB472" i="48"/>
  <c r="BF472" i="48"/>
  <c r="G471" i="34"/>
  <c r="G473" i="48"/>
  <c r="Q473" i="48"/>
  <c r="AN473" i="48"/>
  <c r="BB473" i="48"/>
  <c r="BF473" i="48"/>
  <c r="G472" i="34"/>
  <c r="G474" i="48"/>
  <c r="Q474" i="48"/>
  <c r="AN474" i="48"/>
  <c r="BB474" i="48"/>
  <c r="BF474" i="48"/>
  <c r="G473" i="34"/>
  <c r="G475" i="48"/>
  <c r="Q475" i="48"/>
  <c r="AN475" i="48"/>
  <c r="BB475" i="48"/>
  <c r="BF475" i="48"/>
  <c r="G474" i="34"/>
  <c r="G476" i="48"/>
  <c r="Q476" i="48"/>
  <c r="AN476" i="48"/>
  <c r="BB476" i="48"/>
  <c r="BF476" i="48"/>
  <c r="G475" i="34"/>
  <c r="G477" i="48"/>
  <c r="Q477" i="48"/>
  <c r="AN477" i="48"/>
  <c r="BB477" i="48"/>
  <c r="BF477" i="48"/>
  <c r="G476" i="34"/>
  <c r="G478" i="48"/>
  <c r="Q478" i="48"/>
  <c r="AN478" i="48"/>
  <c r="BB478" i="48"/>
  <c r="BF478" i="48"/>
  <c r="G477" i="34"/>
  <c r="G479" i="48"/>
  <c r="Q479" i="48"/>
  <c r="AN479" i="48"/>
  <c r="BB479" i="48"/>
  <c r="BF479" i="48"/>
  <c r="G478" i="34"/>
  <c r="G480" i="48"/>
  <c r="Q480" i="48"/>
  <c r="AN480" i="48"/>
  <c r="BB480" i="48"/>
  <c r="BF480" i="48"/>
  <c r="G479" i="34"/>
  <c r="G481" i="48"/>
  <c r="Q481" i="48"/>
  <c r="AN481" i="48"/>
  <c r="BB481" i="48"/>
  <c r="BF481" i="48"/>
  <c r="G480" i="34"/>
  <c r="G482" i="48"/>
  <c r="Q482" i="48"/>
  <c r="AN482" i="48"/>
  <c r="BB482" i="48"/>
  <c r="BF482" i="48"/>
  <c r="G481" i="34"/>
  <c r="G483" i="48"/>
  <c r="Q483" i="48"/>
  <c r="AN483" i="48"/>
  <c r="BB483" i="48"/>
  <c r="BF483" i="48"/>
  <c r="G482" i="34"/>
  <c r="G484" i="48"/>
  <c r="Q484" i="48"/>
  <c r="AN484" i="48"/>
  <c r="BB484" i="48"/>
  <c r="BF484" i="48"/>
  <c r="G483" i="34"/>
  <c r="G485" i="48"/>
  <c r="Q485" i="48"/>
  <c r="AN485" i="48"/>
  <c r="BB485" i="48"/>
  <c r="BF485" i="48"/>
  <c r="G484" i="34"/>
  <c r="G486" i="48"/>
  <c r="Q486" i="48"/>
  <c r="AN486" i="48"/>
  <c r="BB486" i="48"/>
  <c r="BF486" i="48"/>
  <c r="G485" i="34"/>
  <c r="G487" i="48"/>
  <c r="Q487" i="48"/>
  <c r="AN487" i="48"/>
  <c r="BB487" i="48"/>
  <c r="BF487" i="48"/>
  <c r="G486" i="34"/>
  <c r="G488" i="48"/>
  <c r="Q488" i="48"/>
  <c r="AN488" i="48"/>
  <c r="BB488" i="48"/>
  <c r="BF488" i="48"/>
  <c r="G487" i="34"/>
  <c r="G489" i="48"/>
  <c r="Q489" i="48"/>
  <c r="AN489" i="48"/>
  <c r="BB489" i="48"/>
  <c r="BF489" i="48"/>
  <c r="G488" i="34"/>
  <c r="G490" i="48"/>
  <c r="Q490" i="48"/>
  <c r="AN490" i="48"/>
  <c r="BB490" i="48"/>
  <c r="BF490" i="48"/>
  <c r="G489" i="34"/>
  <c r="G491" i="48"/>
  <c r="Q491" i="48"/>
  <c r="AN491" i="48"/>
  <c r="BB491" i="48"/>
  <c r="BF491" i="48"/>
  <c r="G490" i="34"/>
  <c r="G492" i="48"/>
  <c r="Q492" i="48"/>
  <c r="AN492" i="48"/>
  <c r="BB492" i="48"/>
  <c r="BF492" i="48"/>
  <c r="G491" i="34"/>
  <c r="G493" i="48"/>
  <c r="Q493" i="48"/>
  <c r="AN493" i="48"/>
  <c r="BB493" i="48"/>
  <c r="BF493" i="48"/>
  <c r="G492" i="34"/>
  <c r="G494" i="48"/>
  <c r="Q494" i="48"/>
  <c r="AN494" i="48"/>
  <c r="BB494" i="48"/>
  <c r="BF494" i="48"/>
  <c r="G493" i="34"/>
  <c r="G495" i="48"/>
  <c r="Q495" i="48"/>
  <c r="AN495" i="48"/>
  <c r="BB495" i="48"/>
  <c r="BF495" i="48"/>
  <c r="G494" i="34"/>
  <c r="G496" i="48"/>
  <c r="Q496" i="48"/>
  <c r="AN496" i="48"/>
  <c r="BB496" i="48"/>
  <c r="BF496" i="48"/>
  <c r="G495" i="34"/>
  <c r="G497" i="48"/>
  <c r="Q497" i="48"/>
  <c r="AN497" i="48"/>
  <c r="BB497" i="48"/>
  <c r="BF497" i="48"/>
  <c r="G496" i="34"/>
  <c r="G498" i="48"/>
  <c r="Q498" i="48"/>
  <c r="AN498" i="48"/>
  <c r="BB498" i="48"/>
  <c r="BF498" i="48"/>
  <c r="G497" i="34"/>
  <c r="G499" i="48"/>
  <c r="Q499" i="48"/>
  <c r="AN499" i="48"/>
  <c r="BB499" i="48"/>
  <c r="BF499" i="48"/>
  <c r="G498" i="34"/>
  <c r="G500" i="48"/>
  <c r="Q500" i="48"/>
  <c r="AN500" i="48"/>
  <c r="BB500" i="48"/>
  <c r="BF500" i="48"/>
  <c r="G499" i="34"/>
  <c r="G501" i="48"/>
  <c r="Q501" i="48"/>
  <c r="AN501" i="48"/>
  <c r="BB501" i="48"/>
  <c r="BF501" i="48"/>
  <c r="G500" i="34"/>
  <c r="G502" i="48"/>
  <c r="Q502" i="48"/>
  <c r="AN502" i="48"/>
  <c r="BB502" i="48"/>
  <c r="BF502" i="48"/>
  <c r="G501" i="34"/>
  <c r="G503" i="48"/>
  <c r="Q503" i="48"/>
  <c r="AN503" i="48"/>
  <c r="BB503" i="48"/>
  <c r="BF503" i="48"/>
  <c r="G502" i="34"/>
  <c r="G504" i="48"/>
  <c r="Q504" i="48"/>
  <c r="AN504" i="48"/>
  <c r="BB504" i="48"/>
  <c r="BF504" i="48"/>
  <c r="G503" i="34"/>
  <c r="G505" i="48"/>
  <c r="Q505" i="48"/>
  <c r="AN505" i="48"/>
  <c r="BB505" i="48"/>
  <c r="BF505" i="48"/>
  <c r="G504" i="34"/>
  <c r="G506" i="48"/>
  <c r="Q506" i="48"/>
  <c r="AN506" i="48"/>
  <c r="BB506" i="48"/>
  <c r="BF506" i="48"/>
  <c r="G505" i="34"/>
  <c r="G507" i="48"/>
  <c r="Q507" i="48"/>
  <c r="AN507" i="48"/>
  <c r="BB507" i="48"/>
  <c r="BF507" i="48"/>
  <c r="G506" i="34"/>
  <c r="G508" i="48"/>
  <c r="Q508" i="48"/>
  <c r="AN508" i="48"/>
  <c r="BB508" i="48"/>
  <c r="BF508" i="48"/>
  <c r="G507" i="34"/>
  <c r="G509" i="48"/>
  <c r="Q509" i="48"/>
  <c r="AN509" i="48"/>
  <c r="BB509" i="48"/>
  <c r="BF509" i="48"/>
  <c r="G508" i="34"/>
  <c r="G510" i="48"/>
  <c r="Q510" i="48"/>
  <c r="AN510" i="48"/>
  <c r="BB510" i="48"/>
  <c r="BF510" i="48"/>
  <c r="G509" i="34"/>
  <c r="G511" i="48"/>
  <c r="Q511" i="48"/>
  <c r="AN511" i="48"/>
  <c r="BB511" i="48"/>
  <c r="BF511" i="48"/>
  <c r="G510" i="34"/>
  <c r="G512" i="48"/>
  <c r="Q512" i="48"/>
  <c r="AN512" i="48"/>
  <c r="BB512" i="48"/>
  <c r="BF512" i="48"/>
  <c r="G511" i="34"/>
  <c r="G513" i="48"/>
  <c r="Q513" i="48"/>
  <c r="AN513" i="48"/>
  <c r="BB513" i="48"/>
  <c r="BF513" i="48"/>
  <c r="G512" i="34"/>
  <c r="G514" i="48"/>
  <c r="Q514" i="48"/>
  <c r="AN514" i="48"/>
  <c r="BB514" i="48"/>
  <c r="BF514" i="48"/>
  <c r="G513" i="34"/>
  <c r="G515" i="48"/>
  <c r="Q515" i="48"/>
  <c r="AN515" i="48"/>
  <c r="BB515" i="48"/>
  <c r="BF515" i="48"/>
  <c r="G514" i="34"/>
  <c r="G516" i="48"/>
  <c r="Q516" i="48"/>
  <c r="AN516" i="48"/>
  <c r="BB516" i="48"/>
  <c r="BF516" i="48"/>
  <c r="G515" i="34"/>
  <c r="G517" i="48"/>
  <c r="Q517" i="48"/>
  <c r="AN517" i="48"/>
  <c r="BB517" i="48"/>
  <c r="BF517" i="48"/>
  <c r="G516" i="34"/>
  <c r="G518" i="48"/>
  <c r="Q518" i="48"/>
  <c r="AN518" i="48"/>
  <c r="BB518" i="48"/>
  <c r="BF518" i="48"/>
  <c r="G517" i="34"/>
  <c r="G519" i="48"/>
  <c r="Q519" i="48"/>
  <c r="AN519" i="48"/>
  <c r="BB519" i="48"/>
  <c r="BF519" i="48"/>
  <c r="G518" i="34"/>
  <c r="G520" i="48"/>
  <c r="Q520" i="48"/>
  <c r="AN520" i="48"/>
  <c r="BB520" i="48"/>
  <c r="BF520" i="48"/>
  <c r="G519" i="34"/>
  <c r="G521" i="48"/>
  <c r="Q521" i="48"/>
  <c r="AN521" i="48"/>
  <c r="BB521" i="48"/>
  <c r="BF521" i="48"/>
  <c r="G520" i="34"/>
  <c r="G522" i="48"/>
  <c r="Q522" i="48"/>
  <c r="AN522" i="48"/>
  <c r="BB522" i="48"/>
  <c r="BF522" i="48"/>
  <c r="G521" i="34"/>
  <c r="G523" i="48"/>
  <c r="Q523" i="48"/>
  <c r="AN523" i="48"/>
  <c r="BB523" i="48"/>
  <c r="BF523" i="48"/>
  <c r="G522" i="34"/>
  <c r="G524" i="48"/>
  <c r="Q524" i="48"/>
  <c r="AN524" i="48"/>
  <c r="BB524" i="48"/>
  <c r="BF524" i="48"/>
  <c r="G523" i="34"/>
  <c r="G525" i="48"/>
  <c r="Q525" i="48"/>
  <c r="AN525" i="48"/>
  <c r="BB525" i="48"/>
  <c r="BF525" i="48"/>
  <c r="G524" i="34"/>
  <c r="G526" i="48"/>
  <c r="Q526" i="48"/>
  <c r="AN526" i="48"/>
  <c r="BB526" i="48"/>
  <c r="BF526" i="48"/>
  <c r="G525" i="34"/>
  <c r="G527" i="48"/>
  <c r="Q527" i="48"/>
  <c r="AN527" i="48"/>
  <c r="BB527" i="48"/>
  <c r="BF527" i="48"/>
  <c r="G526" i="34"/>
  <c r="G528" i="48"/>
  <c r="Q528" i="48"/>
  <c r="AN528" i="48"/>
  <c r="BB528" i="48"/>
  <c r="BF528" i="48"/>
  <c r="G527" i="34"/>
  <c r="G529" i="48"/>
  <c r="Q529" i="48"/>
  <c r="AN529" i="48"/>
  <c r="BB529" i="48"/>
  <c r="BF529" i="48"/>
  <c r="G528" i="34"/>
  <c r="G530" i="48"/>
  <c r="Q530" i="48"/>
  <c r="AN530" i="48"/>
  <c r="BB530" i="48"/>
  <c r="BF530" i="48"/>
  <c r="G529" i="34"/>
  <c r="G531" i="48"/>
  <c r="Q531" i="48"/>
  <c r="AN531" i="48"/>
  <c r="BB531" i="48"/>
  <c r="BF531" i="48"/>
  <c r="G530" i="34"/>
  <c r="G532" i="48"/>
  <c r="Q532" i="48"/>
  <c r="AN532" i="48"/>
  <c r="BB532" i="48"/>
  <c r="BF532" i="48"/>
  <c r="G531" i="34"/>
  <c r="G533" i="48"/>
  <c r="Q533" i="48"/>
  <c r="AN533" i="48"/>
  <c r="BB533" i="48"/>
  <c r="BF533" i="48"/>
  <c r="G532" i="34"/>
  <c r="G534" i="48"/>
  <c r="Q534" i="48"/>
  <c r="AN534" i="48"/>
  <c r="BB534" i="48"/>
  <c r="BF534" i="48"/>
  <c r="G533" i="34"/>
  <c r="G535" i="48"/>
  <c r="Q535" i="48"/>
  <c r="AN535" i="48"/>
  <c r="BB535" i="48"/>
  <c r="BF535" i="48"/>
  <c r="G534" i="34"/>
  <c r="G536" i="48"/>
  <c r="Q536" i="48"/>
  <c r="AN536" i="48"/>
  <c r="BB536" i="48"/>
  <c r="BF536" i="48"/>
  <c r="G535" i="34"/>
  <c r="G537" i="48"/>
  <c r="Q537" i="48"/>
  <c r="AN537" i="48"/>
  <c r="BB537" i="48"/>
  <c r="BF537" i="48"/>
  <c r="G536" i="34"/>
  <c r="G538" i="48"/>
  <c r="Q538" i="48"/>
  <c r="AN538" i="48"/>
  <c r="BB538" i="48"/>
  <c r="BF538" i="48"/>
  <c r="G537" i="34"/>
  <c r="G539" i="48"/>
  <c r="Q539" i="48"/>
  <c r="AN539" i="48"/>
  <c r="BB539" i="48"/>
  <c r="BF539" i="48"/>
  <c r="G538" i="34"/>
  <c r="G540" i="48"/>
  <c r="Q540" i="48"/>
  <c r="AN540" i="48"/>
  <c r="BB540" i="48"/>
  <c r="BF540" i="48"/>
  <c r="G539" i="34"/>
  <c r="G541" i="48"/>
  <c r="Q541" i="48"/>
  <c r="AN541" i="48"/>
  <c r="BB541" i="48"/>
  <c r="BF541" i="48"/>
  <c r="G540" i="34"/>
  <c r="G542" i="48"/>
  <c r="Q542" i="48"/>
  <c r="AN542" i="48"/>
  <c r="BB542" i="48"/>
  <c r="BF542" i="48"/>
  <c r="G541" i="34"/>
  <c r="G543" i="48"/>
  <c r="Q543" i="48"/>
  <c r="AN543" i="48"/>
  <c r="BB543" i="48"/>
  <c r="BF543" i="48"/>
  <c r="G542" i="34"/>
  <c r="G544" i="48"/>
  <c r="Q544" i="48"/>
  <c r="AN544" i="48"/>
  <c r="BB544" i="48"/>
  <c r="BF544" i="48"/>
  <c r="G543" i="34"/>
  <c r="G545" i="48"/>
  <c r="Q545" i="48"/>
  <c r="AN545" i="48"/>
  <c r="BB545" i="48"/>
  <c r="BF545" i="48"/>
  <c r="G544" i="34"/>
  <c r="G546" i="48"/>
  <c r="Q546" i="48"/>
  <c r="AN546" i="48"/>
  <c r="BB546" i="48"/>
  <c r="BF546" i="48"/>
  <c r="G545" i="34"/>
  <c r="G547" i="48"/>
  <c r="Q547" i="48"/>
  <c r="AN547" i="48"/>
  <c r="BB547" i="48"/>
  <c r="BF547" i="48"/>
  <c r="G546" i="34"/>
  <c r="G548" i="48"/>
  <c r="Q548" i="48"/>
  <c r="AN548" i="48"/>
  <c r="BB548" i="48"/>
  <c r="BF548" i="48"/>
  <c r="G547" i="34"/>
  <c r="G549" i="48"/>
  <c r="Q549" i="48"/>
  <c r="AN549" i="48"/>
  <c r="BB549" i="48"/>
  <c r="BF549" i="48"/>
  <c r="G548" i="34"/>
  <c r="G550" i="48"/>
  <c r="Q550" i="48"/>
  <c r="AN550" i="48"/>
  <c r="BB550" i="48"/>
  <c r="BF550" i="48"/>
  <c r="G549" i="34"/>
  <c r="G551" i="48"/>
  <c r="Q551" i="48"/>
  <c r="AN551" i="48"/>
  <c r="BB551" i="48"/>
  <c r="BF551" i="48"/>
  <c r="G550" i="34"/>
  <c r="G552" i="48"/>
  <c r="Q552" i="48"/>
  <c r="AN552" i="48"/>
  <c r="BB552" i="48"/>
  <c r="BF552" i="48"/>
  <c r="G551" i="34"/>
  <c r="G553" i="48"/>
  <c r="Q553" i="48"/>
  <c r="AN553" i="48"/>
  <c r="BB553" i="48"/>
  <c r="BF553" i="48"/>
  <c r="G552" i="34"/>
  <c r="G554" i="48"/>
  <c r="Q554" i="48"/>
  <c r="AN554" i="48"/>
  <c r="BB554" i="48"/>
  <c r="BF554" i="48"/>
  <c r="G553" i="34"/>
  <c r="G555" i="48"/>
  <c r="Q555" i="48"/>
  <c r="AN555" i="48"/>
  <c r="BB555" i="48"/>
  <c r="BF555" i="48"/>
  <c r="G554" i="34"/>
  <c r="G556" i="48"/>
  <c r="Q556" i="48"/>
  <c r="AN556" i="48"/>
  <c r="BB556" i="48"/>
  <c r="BF556" i="48"/>
  <c r="G555" i="34"/>
  <c r="G557" i="48"/>
  <c r="Q557" i="48"/>
  <c r="AN557" i="48"/>
  <c r="BB557" i="48"/>
  <c r="BF557" i="48"/>
  <c r="G556" i="34"/>
  <c r="G558" i="48"/>
  <c r="Q558" i="48"/>
  <c r="AN558" i="48"/>
  <c r="BB558" i="48"/>
  <c r="BF558" i="48"/>
  <c r="G557" i="34"/>
  <c r="G559" i="48"/>
  <c r="Q559" i="48"/>
  <c r="AN559" i="48"/>
  <c r="BB559" i="48"/>
  <c r="BF559" i="48"/>
  <c r="G558" i="34"/>
  <c r="G560" i="48"/>
  <c r="Q560" i="48"/>
  <c r="AN560" i="48"/>
  <c r="BB560" i="48"/>
  <c r="BF560" i="48"/>
  <c r="G559" i="34"/>
  <c r="G561" i="48"/>
  <c r="Q561" i="48"/>
  <c r="AN561" i="48"/>
  <c r="BB561" i="48"/>
  <c r="BF561" i="48"/>
  <c r="G560" i="34"/>
  <c r="G562" i="48"/>
  <c r="Q562" i="48"/>
  <c r="AN562" i="48"/>
  <c r="BB562" i="48"/>
  <c r="BF562" i="48"/>
  <c r="G561" i="34"/>
  <c r="G563" i="48"/>
  <c r="Q563" i="48"/>
  <c r="AN563" i="48"/>
  <c r="BB563" i="48"/>
  <c r="BF563" i="48"/>
  <c r="G562" i="34"/>
  <c r="G564" i="48"/>
  <c r="Q564" i="48"/>
  <c r="AN564" i="48"/>
  <c r="BB564" i="48"/>
  <c r="BF564" i="48"/>
  <c r="G563" i="34"/>
  <c r="G565" i="48"/>
  <c r="Q565" i="48"/>
  <c r="AN565" i="48"/>
  <c r="BB565" i="48"/>
  <c r="BF565" i="48"/>
  <c r="G564" i="34"/>
  <c r="G566" i="48"/>
  <c r="Q566" i="48"/>
  <c r="AN566" i="48"/>
  <c r="BB566" i="48"/>
  <c r="BF566" i="48"/>
  <c r="G565" i="34"/>
  <c r="G567" i="48"/>
  <c r="Q567" i="48"/>
  <c r="AN567" i="48"/>
  <c r="BB567" i="48"/>
  <c r="BF567" i="48"/>
  <c r="G566" i="34"/>
  <c r="G568" i="48"/>
  <c r="Q568" i="48"/>
  <c r="AN568" i="48"/>
  <c r="BB568" i="48"/>
  <c r="BF568" i="48"/>
  <c r="G567" i="34"/>
  <c r="G569" i="48"/>
  <c r="Q569" i="48"/>
  <c r="AN569" i="48"/>
  <c r="BB569" i="48"/>
  <c r="BF569" i="48"/>
  <c r="G568" i="34"/>
  <c r="G570" i="48"/>
  <c r="Q570" i="48"/>
  <c r="AN570" i="48"/>
  <c r="BB570" i="48"/>
  <c r="BF570" i="48"/>
  <c r="G569" i="34"/>
  <c r="G571" i="48"/>
  <c r="Q571" i="48"/>
  <c r="AN571" i="48"/>
  <c r="BB571" i="48"/>
  <c r="BF571" i="48"/>
  <c r="G570" i="34"/>
  <c r="G572" i="48"/>
  <c r="Q572" i="48"/>
  <c r="AN572" i="48"/>
  <c r="BB572" i="48"/>
  <c r="BF572" i="48"/>
  <c r="G571" i="34"/>
  <c r="G573" i="48"/>
  <c r="Q573" i="48"/>
  <c r="AN573" i="48"/>
  <c r="BB573" i="48"/>
  <c r="BF573" i="48"/>
  <c r="G572" i="34"/>
  <c r="G574" i="48"/>
  <c r="Q574" i="48"/>
  <c r="AN574" i="48"/>
  <c r="BB574" i="48"/>
  <c r="BF574" i="48"/>
  <c r="G573" i="34"/>
  <c r="G575" i="48"/>
  <c r="Q575" i="48"/>
  <c r="AN575" i="48"/>
  <c r="BB575" i="48"/>
  <c r="BF575" i="48"/>
  <c r="G574" i="34"/>
  <c r="G576" i="48"/>
  <c r="Q576" i="48"/>
  <c r="AN576" i="48"/>
  <c r="BB576" i="48"/>
  <c r="BF576" i="48"/>
  <c r="G575" i="34"/>
  <c r="G577" i="48"/>
  <c r="Q577" i="48"/>
  <c r="AN577" i="48"/>
  <c r="BB577" i="48"/>
  <c r="BF577" i="48"/>
  <c r="G576" i="34"/>
  <c r="G578" i="48"/>
  <c r="Q578" i="48"/>
  <c r="AN578" i="48"/>
  <c r="BB578" i="48"/>
  <c r="BF578" i="48"/>
  <c r="G577" i="34"/>
  <c r="G579" i="48"/>
  <c r="Q579" i="48"/>
  <c r="AN579" i="48"/>
  <c r="BB579" i="48"/>
  <c r="BF579" i="48"/>
  <c r="G578" i="34"/>
  <c r="G580" i="48"/>
  <c r="Q580" i="48"/>
  <c r="AN580" i="48"/>
  <c r="BB580" i="48"/>
  <c r="BF580" i="48"/>
  <c r="G579" i="34"/>
  <c r="G581" i="48"/>
  <c r="Q581" i="48"/>
  <c r="AN581" i="48"/>
  <c r="BB581" i="48"/>
  <c r="BF581" i="48"/>
  <c r="G580" i="34"/>
  <c r="G582" i="48"/>
  <c r="Q582" i="48"/>
  <c r="AN582" i="48"/>
  <c r="BB582" i="48"/>
  <c r="BF582" i="48"/>
  <c r="G581" i="34"/>
  <c r="G583" i="48"/>
  <c r="Q583" i="48"/>
  <c r="AN583" i="48"/>
  <c r="BB583" i="48"/>
  <c r="BF583" i="48"/>
  <c r="G582" i="34"/>
  <c r="G584" i="48"/>
  <c r="Q584" i="48"/>
  <c r="AN584" i="48"/>
  <c r="BB584" i="48"/>
  <c r="BF584" i="48"/>
  <c r="G583" i="34"/>
  <c r="G585" i="48"/>
  <c r="Q585" i="48"/>
  <c r="AN585" i="48"/>
  <c r="BB585" i="48"/>
  <c r="BF585" i="48"/>
  <c r="G584" i="34"/>
  <c r="G586" i="48"/>
  <c r="Q586" i="48"/>
  <c r="AN586" i="48"/>
  <c r="BB586" i="48"/>
  <c r="BF586" i="48"/>
  <c r="G585" i="34"/>
  <c r="G587" i="48"/>
  <c r="Q587" i="48"/>
  <c r="AN587" i="48"/>
  <c r="BB587" i="48"/>
  <c r="BF587" i="48"/>
  <c r="G586" i="34"/>
  <c r="G588" i="48"/>
  <c r="Q588" i="48"/>
  <c r="AN588" i="48"/>
  <c r="BB588" i="48"/>
  <c r="BF588" i="48"/>
  <c r="G587" i="34"/>
  <c r="G589" i="48"/>
  <c r="Q589" i="48"/>
  <c r="AN589" i="48"/>
  <c r="BB589" i="48"/>
  <c r="BF589" i="48"/>
  <c r="G588" i="34"/>
  <c r="G590" i="48"/>
  <c r="Q590" i="48"/>
  <c r="AN590" i="48"/>
  <c r="BB590" i="48"/>
  <c r="BF590" i="48"/>
  <c r="G589" i="34"/>
  <c r="G591" i="48"/>
  <c r="Q591" i="48"/>
  <c r="AN591" i="48"/>
  <c r="BB591" i="48"/>
  <c r="BF591" i="48"/>
  <c r="G590" i="34"/>
  <c r="G592" i="48"/>
  <c r="Q592" i="48"/>
  <c r="AN592" i="48"/>
  <c r="BB592" i="48"/>
  <c r="BF592" i="48"/>
  <c r="G591" i="34"/>
  <c r="G593" i="48"/>
  <c r="Q593" i="48"/>
  <c r="AN593" i="48"/>
  <c r="BB593" i="48"/>
  <c r="BF593" i="48"/>
  <c r="G592" i="34"/>
  <c r="G594" i="48"/>
  <c r="Q594" i="48"/>
  <c r="AN594" i="48"/>
  <c r="BB594" i="48"/>
  <c r="BF594" i="48"/>
  <c r="G593" i="34"/>
  <c r="G595" i="48"/>
  <c r="Q595" i="48"/>
  <c r="AN595" i="48"/>
  <c r="BB595" i="48"/>
  <c r="BF595" i="48"/>
  <c r="G594" i="34"/>
  <c r="G596" i="48"/>
  <c r="Q596" i="48"/>
  <c r="AN596" i="48"/>
  <c r="BB596" i="48"/>
  <c r="BF596" i="48"/>
  <c r="G595" i="34"/>
  <c r="G597" i="48"/>
  <c r="Q597" i="48"/>
  <c r="AN597" i="48"/>
  <c r="BB597" i="48"/>
  <c r="BF597" i="48"/>
  <c r="G596" i="34"/>
  <c r="G598" i="48"/>
  <c r="Q598" i="48"/>
  <c r="AN598" i="48"/>
  <c r="BB598" i="48"/>
  <c r="BF598" i="48"/>
  <c r="G597" i="34"/>
  <c r="G599" i="48"/>
  <c r="Q599" i="48"/>
  <c r="AN599" i="48"/>
  <c r="BB599" i="48"/>
  <c r="BF599" i="48"/>
  <c r="G598" i="34"/>
  <c r="G600" i="48"/>
  <c r="Q600" i="48"/>
  <c r="AN600" i="48"/>
  <c r="BB600" i="48"/>
  <c r="BF600" i="48"/>
  <c r="G599" i="34"/>
  <c r="G601" i="48"/>
  <c r="Q601" i="48"/>
  <c r="AN601" i="48"/>
  <c r="BB601" i="48"/>
  <c r="BF601" i="48"/>
  <c r="G600" i="34"/>
  <c r="G602" i="48"/>
  <c r="Q602" i="48"/>
  <c r="AN602" i="48"/>
  <c r="BB602" i="48"/>
  <c r="BF602" i="48"/>
  <c r="G601" i="34"/>
  <c r="G603" i="48"/>
  <c r="Q603" i="48"/>
  <c r="AN603" i="48"/>
  <c r="BB603" i="48"/>
  <c r="BF603" i="48"/>
  <c r="G602" i="34"/>
  <c r="G604" i="48"/>
  <c r="Q604" i="48"/>
  <c r="AN604" i="48"/>
  <c r="BB604" i="48"/>
  <c r="BF604" i="48"/>
  <c r="G603" i="34"/>
  <c r="G605" i="48"/>
  <c r="Q605" i="48"/>
  <c r="AN605" i="48"/>
  <c r="BB605" i="48"/>
  <c r="BF605" i="48"/>
  <c r="G604" i="34"/>
  <c r="G606" i="48"/>
  <c r="Q606" i="48"/>
  <c r="AN606" i="48"/>
  <c r="BB606" i="48"/>
  <c r="BF606" i="48"/>
  <c r="G605" i="34"/>
  <c r="G607" i="48"/>
  <c r="Q607" i="48"/>
  <c r="AN607" i="48"/>
  <c r="BB607" i="48"/>
  <c r="BF607" i="48"/>
  <c r="G606" i="34"/>
  <c r="G608" i="48"/>
  <c r="Q608" i="48"/>
  <c r="AN608" i="48"/>
  <c r="BB608" i="48"/>
  <c r="BF608" i="48"/>
  <c r="G607" i="34"/>
  <c r="G609" i="48"/>
  <c r="Q609" i="48"/>
  <c r="AN609" i="48"/>
  <c r="BB609" i="48"/>
  <c r="BF609" i="48"/>
  <c r="G608" i="34"/>
  <c r="G610" i="48"/>
  <c r="Q610" i="48"/>
  <c r="AN610" i="48"/>
  <c r="BB610" i="48"/>
  <c r="BF610" i="48"/>
  <c r="G609" i="34"/>
  <c r="G611" i="48"/>
  <c r="Q611" i="48"/>
  <c r="AN611" i="48"/>
  <c r="BB611" i="48"/>
  <c r="BF611" i="48"/>
  <c r="G610" i="34"/>
  <c r="G612" i="48"/>
  <c r="Q612" i="48"/>
  <c r="AN612" i="48"/>
  <c r="BB612" i="48"/>
  <c r="BF612" i="48"/>
  <c r="G611" i="34"/>
  <c r="G613" i="48"/>
  <c r="Q613" i="48"/>
  <c r="AN613" i="48"/>
  <c r="BB613" i="48"/>
  <c r="BF613" i="48"/>
  <c r="G612" i="34"/>
  <c r="G614" i="48"/>
  <c r="Q614" i="48"/>
  <c r="AN614" i="48"/>
  <c r="BB614" i="48"/>
  <c r="BF614" i="48"/>
  <c r="G613" i="34"/>
  <c r="G615" i="48"/>
  <c r="Q615" i="48"/>
  <c r="AN615" i="48"/>
  <c r="BB615" i="48"/>
  <c r="BF615" i="48"/>
  <c r="G614" i="34"/>
  <c r="G616" i="48"/>
  <c r="Q616" i="48"/>
  <c r="AN616" i="48"/>
  <c r="BB616" i="48"/>
  <c r="BF616" i="48"/>
  <c r="G615" i="34"/>
  <c r="G617" i="48"/>
  <c r="Q617" i="48"/>
  <c r="AN617" i="48"/>
  <c r="BB617" i="48"/>
  <c r="BF617" i="48"/>
  <c r="G616" i="34"/>
  <c r="G618" i="48"/>
  <c r="Q618" i="48"/>
  <c r="AN618" i="48"/>
  <c r="BB618" i="48"/>
  <c r="BF618" i="48"/>
  <c r="G617" i="34"/>
  <c r="G619" i="48"/>
  <c r="Q619" i="48"/>
  <c r="AN619" i="48"/>
  <c r="BB619" i="48"/>
  <c r="BF619" i="48"/>
  <c r="G618" i="34"/>
  <c r="G620" i="48"/>
  <c r="Q620" i="48"/>
  <c r="AN620" i="48"/>
  <c r="BB620" i="48"/>
  <c r="BF620" i="48"/>
  <c r="G619" i="34"/>
  <c r="G621" i="48"/>
  <c r="Q621" i="48"/>
  <c r="AN621" i="48"/>
  <c r="BB621" i="48"/>
  <c r="BF621" i="48"/>
  <c r="G620" i="34"/>
  <c r="G622" i="48"/>
  <c r="Q622" i="48"/>
  <c r="AN622" i="48"/>
  <c r="BB622" i="48"/>
  <c r="BF622" i="48"/>
  <c r="G621" i="34"/>
  <c r="G623" i="48"/>
  <c r="Q623" i="48"/>
  <c r="AN623" i="48"/>
  <c r="BB623" i="48"/>
  <c r="BF623" i="48"/>
  <c r="G622" i="34"/>
  <c r="G624" i="48"/>
  <c r="Q624" i="48"/>
  <c r="AN624" i="48"/>
  <c r="BB624" i="48"/>
  <c r="BF624" i="48"/>
  <c r="G623" i="34"/>
  <c r="G625" i="48"/>
  <c r="Q625" i="48"/>
  <c r="AN625" i="48"/>
  <c r="BB625" i="48"/>
  <c r="BF625" i="48"/>
  <c r="G624" i="34"/>
  <c r="G626" i="48"/>
  <c r="Q626" i="48"/>
  <c r="AN626" i="48"/>
  <c r="BB626" i="48"/>
  <c r="BF626" i="48"/>
  <c r="G625" i="34"/>
  <c r="G627" i="48"/>
  <c r="Q627" i="48"/>
  <c r="AN627" i="48"/>
  <c r="BB627" i="48"/>
  <c r="BF627" i="48"/>
  <c r="G626" i="34"/>
  <c r="G628" i="48"/>
  <c r="Q628" i="48"/>
  <c r="AN628" i="48"/>
  <c r="BB628" i="48"/>
  <c r="BF628" i="48"/>
  <c r="G627" i="34"/>
  <c r="G629" i="48"/>
  <c r="Q629" i="48"/>
  <c r="AN629" i="48"/>
  <c r="BB629" i="48"/>
  <c r="BF629" i="48"/>
  <c r="G628" i="34"/>
  <c r="G630" i="48"/>
  <c r="Q630" i="48"/>
  <c r="AN630" i="48"/>
  <c r="BB630" i="48"/>
  <c r="BF630" i="48"/>
  <c r="G629" i="34"/>
  <c r="G631" i="48"/>
  <c r="Q631" i="48"/>
  <c r="AN631" i="48"/>
  <c r="BB631" i="48"/>
  <c r="BF631" i="48"/>
  <c r="G630" i="34"/>
  <c r="G632" i="48"/>
  <c r="Q632" i="48"/>
  <c r="AN632" i="48"/>
  <c r="BB632" i="48"/>
  <c r="BF632" i="48"/>
  <c r="G631" i="34"/>
  <c r="G633" i="48"/>
  <c r="Q633" i="48"/>
  <c r="AN633" i="48"/>
  <c r="BB633" i="48"/>
  <c r="BF633" i="48"/>
  <c r="G632" i="34"/>
  <c r="G634" i="48"/>
  <c r="Q634" i="48"/>
  <c r="AN634" i="48"/>
  <c r="BB634" i="48"/>
  <c r="BF634" i="48"/>
  <c r="G633" i="34"/>
  <c r="G635" i="48"/>
  <c r="Q635" i="48"/>
  <c r="AN635" i="48"/>
  <c r="BB635" i="48"/>
  <c r="BF635" i="48"/>
  <c r="G634" i="34"/>
  <c r="G636" i="48"/>
  <c r="Q636" i="48"/>
  <c r="AN636" i="48"/>
  <c r="BB636" i="48"/>
  <c r="BF636" i="48"/>
  <c r="G635" i="34"/>
  <c r="G637" i="48"/>
  <c r="Q637" i="48"/>
  <c r="AN637" i="48"/>
  <c r="BB637" i="48"/>
  <c r="BF637" i="48"/>
  <c r="G636" i="34"/>
  <c r="G638" i="48"/>
  <c r="Q638" i="48"/>
  <c r="AN638" i="48"/>
  <c r="BB638" i="48"/>
  <c r="BF638" i="48"/>
  <c r="G637" i="34"/>
  <c r="G639" i="48"/>
  <c r="Q639" i="48"/>
  <c r="AN639" i="48"/>
  <c r="BB639" i="48"/>
  <c r="BF639" i="48"/>
  <c r="G638" i="34"/>
  <c r="G640" i="48"/>
  <c r="Q640" i="48"/>
  <c r="AN640" i="48"/>
  <c r="BB640" i="48"/>
  <c r="BF640" i="48"/>
  <c r="G639" i="34"/>
  <c r="G641" i="48"/>
  <c r="Q641" i="48"/>
  <c r="AN641" i="48"/>
  <c r="BB641" i="48"/>
  <c r="BF641" i="48"/>
  <c r="G640" i="34"/>
  <c r="G642" i="48"/>
  <c r="Q642" i="48"/>
  <c r="AN642" i="48"/>
  <c r="BB642" i="48"/>
  <c r="BF642" i="48"/>
  <c r="G641" i="34"/>
  <c r="G643" i="48"/>
  <c r="Q643" i="48"/>
  <c r="AN643" i="48"/>
  <c r="BB643" i="48"/>
  <c r="BF643" i="48"/>
  <c r="G642" i="34"/>
  <c r="G644" i="48"/>
  <c r="Q644" i="48"/>
  <c r="AN644" i="48"/>
  <c r="BB644" i="48"/>
  <c r="BF644" i="48"/>
  <c r="G643" i="34"/>
  <c r="G645" i="48"/>
  <c r="Q645" i="48"/>
  <c r="AN645" i="48"/>
  <c r="BB645" i="48"/>
  <c r="BF645" i="48"/>
  <c r="G644" i="34"/>
  <c r="G646" i="48"/>
  <c r="Q646" i="48"/>
  <c r="AN646" i="48"/>
  <c r="BB646" i="48"/>
  <c r="BF646" i="48"/>
  <c r="G645" i="34"/>
  <c r="G647" i="48"/>
  <c r="Q647" i="48"/>
  <c r="AN647" i="48"/>
  <c r="BB647" i="48"/>
  <c r="BF647" i="48"/>
  <c r="G646" i="34"/>
  <c r="G648" i="48"/>
  <c r="Q648" i="48"/>
  <c r="AN648" i="48"/>
  <c r="BB648" i="48"/>
  <c r="BF648" i="48"/>
  <c r="G647" i="34"/>
  <c r="G649" i="48"/>
  <c r="Q649" i="48"/>
  <c r="AN649" i="48"/>
  <c r="BB649" i="48"/>
  <c r="BF649" i="48"/>
  <c r="G648" i="34"/>
  <c r="G650" i="48"/>
  <c r="Q650" i="48"/>
  <c r="AN650" i="48"/>
  <c r="BB650" i="48"/>
  <c r="BF650" i="48"/>
  <c r="AN1" i="48" l="1"/>
  <c r="Q1" i="48"/>
  <c r="G1" i="48"/>
  <c r="G22" i="34"/>
  <c r="BO24" i="31"/>
  <c r="BO22" i="31"/>
  <c r="BO20" i="31"/>
  <c r="BO18" i="31"/>
  <c r="BO16" i="31"/>
  <c r="BO29" i="31"/>
  <c r="BO28" i="31"/>
  <c r="BO26" i="31"/>
  <c r="BO14" i="31"/>
  <c r="BO12" i="31"/>
  <c r="AE29" i="31"/>
  <c r="AE27" i="31"/>
  <c r="AE25" i="31"/>
  <c r="AE23" i="31"/>
  <c r="AE21" i="31"/>
  <c r="AE19" i="31"/>
  <c r="AE17" i="31"/>
  <c r="AE15" i="31"/>
  <c r="AE13" i="31"/>
  <c r="W29" i="31"/>
  <c r="W27" i="31"/>
  <c r="W25" i="31"/>
  <c r="W23" i="31"/>
  <c r="W21" i="31"/>
  <c r="W19" i="31"/>
  <c r="W17" i="31"/>
  <c r="W15" i="31"/>
  <c r="AK13" i="31"/>
  <c r="W13" i="31"/>
  <c r="P29" i="31"/>
  <c r="P28" i="31"/>
  <c r="P26" i="31"/>
  <c r="P24" i="31"/>
  <c r="P22" i="31"/>
  <c r="P20" i="31"/>
  <c r="P18" i="31"/>
  <c r="P16" i="31"/>
  <c r="P14" i="31"/>
  <c r="P12" i="31"/>
  <c r="AK29" i="31"/>
  <c r="I29" i="31"/>
  <c r="AK27" i="31"/>
  <c r="I27" i="31"/>
  <c r="AK25" i="31"/>
  <c r="I25" i="31"/>
  <c r="AK23" i="31"/>
  <c r="I23" i="31"/>
  <c r="AK21" i="31"/>
  <c r="I21" i="31"/>
  <c r="AK19" i="31"/>
  <c r="I19" i="31"/>
  <c r="AK17" i="31"/>
  <c r="I17" i="31"/>
  <c r="AK15" i="31"/>
  <c r="I15" i="31"/>
  <c r="I13" i="31"/>
  <c r="AE28" i="31"/>
  <c r="I28" i="31"/>
  <c r="BO27" i="31"/>
  <c r="AE26" i="31"/>
  <c r="I26" i="31"/>
  <c r="BO25" i="31"/>
  <c r="AE24" i="31"/>
  <c r="I24" i="31"/>
  <c r="BO23" i="31"/>
  <c r="AE22" i="31"/>
  <c r="I22" i="31"/>
  <c r="BO21" i="31"/>
  <c r="AE20" i="31"/>
  <c r="I20" i="31"/>
  <c r="BO19" i="31"/>
  <c r="AE18" i="31"/>
  <c r="I18" i="31"/>
  <c r="BO17" i="31"/>
  <c r="AE16" i="31"/>
  <c r="I16" i="31"/>
  <c r="BO15" i="31"/>
  <c r="AE14" i="31"/>
  <c r="I14" i="31"/>
  <c r="BO13" i="31"/>
  <c r="AE12" i="31"/>
  <c r="I12" i="31"/>
  <c r="AK28" i="31"/>
  <c r="W28" i="31"/>
  <c r="P27" i="31"/>
  <c r="AK26" i="31"/>
  <c r="W26" i="31"/>
  <c r="P25" i="31"/>
  <c r="AK24" i="31"/>
  <c r="W24" i="31"/>
  <c r="P23" i="31"/>
  <c r="AK22" i="31"/>
  <c r="G22" i="31" s="1"/>
  <c r="W22" i="31"/>
  <c r="P21" i="31"/>
  <c r="AK20" i="31"/>
  <c r="W20" i="31"/>
  <c r="P19" i="31"/>
  <c r="AK18" i="31"/>
  <c r="W18" i="31"/>
  <c r="P17" i="31"/>
  <c r="AK16" i="31"/>
  <c r="W16" i="31"/>
  <c r="P15" i="31"/>
  <c r="AK14" i="31"/>
  <c r="W14" i="31"/>
  <c r="P13" i="31"/>
  <c r="AK12" i="31"/>
  <c r="W12" i="31"/>
  <c r="G14" i="31" l="1"/>
  <c r="G21" i="31"/>
  <c r="G16" i="31"/>
  <c r="G24" i="31"/>
  <c r="G28" i="31"/>
  <c r="G26" i="31"/>
  <c r="G25" i="31"/>
  <c r="G18" i="31"/>
  <c r="G17" i="31"/>
  <c r="H29" i="31"/>
  <c r="H13" i="31"/>
  <c r="H17" i="31"/>
  <c r="H21" i="31"/>
  <c r="H25" i="31"/>
  <c r="G13" i="31"/>
  <c r="G15" i="31"/>
  <c r="G19" i="31"/>
  <c r="G23" i="31"/>
  <c r="G27" i="31"/>
  <c r="G29" i="31"/>
  <c r="G12" i="31"/>
  <c r="H15" i="31"/>
  <c r="H19" i="31"/>
  <c r="H23" i="31"/>
  <c r="H27" i="31"/>
  <c r="BB24" i="48"/>
  <c r="BB1" i="48" s="1"/>
  <c r="BF24" i="48"/>
  <c r="BF1" i="48" s="1"/>
  <c r="G20" i="31"/>
  <c r="H12" i="31"/>
  <c r="H16" i="31"/>
  <c r="H20" i="31"/>
  <c r="H24" i="31"/>
  <c r="H28" i="31"/>
  <c r="H14" i="31"/>
  <c r="H18" i="31"/>
  <c r="H22" i="31"/>
  <c r="H26" i="31"/>
  <c r="B15" i="48" l="1"/>
  <c r="C13" i="29"/>
  <c r="C15" i="48" s="1"/>
  <c r="E13" i="29"/>
  <c r="E15" i="48" s="1"/>
  <c r="F13" i="29"/>
  <c r="F15" i="48" s="1"/>
  <c r="O13" i="29"/>
  <c r="AG13" i="29"/>
  <c r="AR13" i="29"/>
  <c r="B14" i="29"/>
  <c r="B16" i="48" s="1"/>
  <c r="C14" i="29"/>
  <c r="C16" i="48" s="1"/>
  <c r="E14" i="29"/>
  <c r="E16" i="48" s="1"/>
  <c r="F14" i="29"/>
  <c r="F16" i="48" s="1"/>
  <c r="O14" i="29"/>
  <c r="AG14" i="29"/>
  <c r="AR14" i="29"/>
  <c r="B15" i="29"/>
  <c r="B17" i="48" s="1"/>
  <c r="C15" i="29"/>
  <c r="C17" i="48" s="1"/>
  <c r="E15" i="29"/>
  <c r="E17" i="48" s="1"/>
  <c r="F15" i="29"/>
  <c r="F17" i="48" s="1"/>
  <c r="O15" i="29"/>
  <c r="AR15" i="29"/>
  <c r="B16" i="29"/>
  <c r="B18" i="48" s="1"/>
  <c r="C16" i="29"/>
  <c r="C18" i="48" s="1"/>
  <c r="E16" i="29"/>
  <c r="E18" i="48" s="1"/>
  <c r="F16" i="29"/>
  <c r="F18" i="48" s="1"/>
  <c r="O16" i="29"/>
  <c r="AG16" i="29"/>
  <c r="AR16" i="29"/>
  <c r="B17" i="29"/>
  <c r="B19" i="48" s="1"/>
  <c r="C17" i="29"/>
  <c r="C19" i="48" s="1"/>
  <c r="E17" i="29"/>
  <c r="E19" i="48" s="1"/>
  <c r="F17" i="29"/>
  <c r="F19" i="48" s="1"/>
  <c r="O17" i="29"/>
  <c r="AG17" i="29"/>
  <c r="AR17" i="29"/>
  <c r="B18" i="29"/>
  <c r="B20" i="48" s="1"/>
  <c r="C18" i="29"/>
  <c r="C20" i="48" s="1"/>
  <c r="E20" i="48"/>
  <c r="F18" i="29"/>
  <c r="F20" i="48" s="1"/>
  <c r="O18" i="29"/>
  <c r="AG18" i="29"/>
  <c r="AR18" i="29"/>
  <c r="B19" i="29"/>
  <c r="B21" i="48" s="1"/>
  <c r="C19" i="29"/>
  <c r="C21" i="48" s="1"/>
  <c r="E19" i="29"/>
  <c r="E21" i="48" s="1"/>
  <c r="F19" i="29"/>
  <c r="F21" i="48" s="1"/>
  <c r="O19" i="29"/>
  <c r="AG19" i="29"/>
  <c r="AR19" i="29"/>
  <c r="B20" i="29"/>
  <c r="B22" i="48" s="1"/>
  <c r="C20" i="29"/>
  <c r="C22" i="48" s="1"/>
  <c r="E20" i="29"/>
  <c r="E22" i="48" s="1"/>
  <c r="F20" i="29"/>
  <c r="F22" i="48" s="1"/>
  <c r="O20" i="29"/>
  <c r="AG20" i="29"/>
  <c r="AR20" i="29"/>
  <c r="B21" i="29"/>
  <c r="B23" i="48" s="1"/>
  <c r="C21" i="29"/>
  <c r="C23" i="48" s="1"/>
  <c r="E21" i="29"/>
  <c r="E23" i="48" s="1"/>
  <c r="F21" i="29"/>
  <c r="F23" i="48" s="1"/>
  <c r="O21" i="29"/>
  <c r="AG21" i="29"/>
  <c r="AR21" i="29"/>
  <c r="B22" i="29"/>
  <c r="B24" i="48" s="1"/>
  <c r="C22" i="29"/>
  <c r="C24" i="48" s="1"/>
  <c r="E22" i="29"/>
  <c r="E24" i="48" s="1"/>
  <c r="F22" i="29"/>
  <c r="F24" i="48" s="1"/>
  <c r="O22" i="29"/>
  <c r="AG22" i="29"/>
  <c r="AR22" i="29"/>
  <c r="B23" i="29"/>
  <c r="B25" i="48" s="1"/>
  <c r="C23" i="29"/>
  <c r="C25" i="48" s="1"/>
  <c r="E23" i="29"/>
  <c r="E25" i="48" s="1"/>
  <c r="F23" i="29"/>
  <c r="F25" i="48" s="1"/>
  <c r="O23" i="29"/>
  <c r="AG23" i="29"/>
  <c r="AR23" i="29"/>
  <c r="B24" i="29"/>
  <c r="B26" i="48" s="1"/>
  <c r="C24" i="29"/>
  <c r="C26" i="48" s="1"/>
  <c r="E24" i="29"/>
  <c r="E26" i="48" s="1"/>
  <c r="F24" i="29"/>
  <c r="F26" i="48" s="1"/>
  <c r="O24" i="29"/>
  <c r="AG24" i="29"/>
  <c r="AR24" i="29"/>
  <c r="B25" i="29"/>
  <c r="B27" i="48" s="1"/>
  <c r="C25" i="29"/>
  <c r="C27" i="48" s="1"/>
  <c r="E25" i="29"/>
  <c r="E27" i="48" s="1"/>
  <c r="F25" i="29"/>
  <c r="F27" i="48" s="1"/>
  <c r="O25" i="29"/>
  <c r="AG25" i="29"/>
  <c r="AR25" i="29"/>
  <c r="B26" i="29"/>
  <c r="B28" i="48" s="1"/>
  <c r="C26" i="29"/>
  <c r="C28" i="48" s="1"/>
  <c r="E26" i="29"/>
  <c r="E28" i="48" s="1"/>
  <c r="F26" i="29"/>
  <c r="F28" i="48" s="1"/>
  <c r="O26" i="29"/>
  <c r="AG26" i="29"/>
  <c r="AR26" i="29"/>
  <c r="B27" i="29"/>
  <c r="B29" i="48" s="1"/>
  <c r="C27" i="29"/>
  <c r="C29" i="48" s="1"/>
  <c r="E27" i="29"/>
  <c r="E29" i="48" s="1"/>
  <c r="F27" i="29"/>
  <c r="F29" i="48" s="1"/>
  <c r="O27" i="29"/>
  <c r="AG27" i="29"/>
  <c r="AR27" i="29"/>
  <c r="B28" i="29"/>
  <c r="B30" i="48" s="1"/>
  <c r="C28" i="29"/>
  <c r="C30" i="48" s="1"/>
  <c r="E28" i="29"/>
  <c r="E30" i="48" s="1"/>
  <c r="F28" i="29"/>
  <c r="F30" i="48" s="1"/>
  <c r="O28" i="29"/>
  <c r="AG28" i="29"/>
  <c r="AR28" i="29"/>
  <c r="B29" i="29"/>
  <c r="B31" i="48" s="1"/>
  <c r="C29" i="29"/>
  <c r="C31" i="48" s="1"/>
  <c r="E29" i="29"/>
  <c r="E31" i="48" s="1"/>
  <c r="F29" i="29"/>
  <c r="F31" i="48" s="1"/>
  <c r="O29" i="29"/>
  <c r="AG29" i="29"/>
  <c r="AR29" i="29"/>
  <c r="B32" i="48"/>
  <c r="C32" i="48"/>
  <c r="E32" i="48"/>
  <c r="F32" i="48"/>
  <c r="B33" i="48"/>
  <c r="C33" i="48"/>
  <c r="E33" i="48"/>
  <c r="F33" i="48"/>
  <c r="B34" i="48"/>
  <c r="C34" i="48"/>
  <c r="E34" i="48"/>
  <c r="F34" i="48"/>
  <c r="B35" i="48"/>
  <c r="C35" i="48"/>
  <c r="E35" i="48"/>
  <c r="F35" i="48"/>
  <c r="B36" i="48"/>
  <c r="C36" i="48"/>
  <c r="E36" i="48"/>
  <c r="F36" i="48"/>
  <c r="B37" i="48"/>
  <c r="C37" i="48"/>
  <c r="E37" i="48"/>
  <c r="F37" i="48"/>
  <c r="B38" i="48"/>
  <c r="C38" i="48"/>
  <c r="E38" i="48"/>
  <c r="F38" i="48"/>
  <c r="B39" i="48"/>
  <c r="C39" i="48"/>
  <c r="E39" i="48"/>
  <c r="F39" i="48"/>
  <c r="B40" i="48"/>
  <c r="C40" i="48"/>
  <c r="E40" i="48"/>
  <c r="F40" i="48"/>
  <c r="B41" i="48"/>
  <c r="C41" i="48"/>
  <c r="E41" i="48"/>
  <c r="F41" i="48"/>
  <c r="B42" i="48"/>
  <c r="C42" i="48"/>
  <c r="E42" i="48"/>
  <c r="F42" i="48"/>
  <c r="B43" i="48"/>
  <c r="C43" i="48"/>
  <c r="E43" i="48"/>
  <c r="F43" i="48"/>
  <c r="B44" i="48"/>
  <c r="C44" i="48"/>
  <c r="E44" i="48"/>
  <c r="F44" i="48"/>
  <c r="B45" i="48"/>
  <c r="C45" i="48"/>
  <c r="E45" i="48"/>
  <c r="F45" i="48"/>
  <c r="B46" i="48"/>
  <c r="C46" i="48"/>
  <c r="E46" i="48"/>
  <c r="F46" i="48"/>
  <c r="B47" i="48"/>
  <c r="C47" i="48"/>
  <c r="E47" i="48"/>
  <c r="F47" i="48"/>
  <c r="B48" i="48"/>
  <c r="C48" i="48"/>
  <c r="E48" i="48"/>
  <c r="F48" i="48"/>
  <c r="B49" i="48"/>
  <c r="C49" i="48"/>
  <c r="E49" i="48"/>
  <c r="F49" i="48"/>
  <c r="B50" i="48"/>
  <c r="C50" i="48"/>
  <c r="E50" i="48"/>
  <c r="F50" i="48"/>
  <c r="B51" i="48"/>
  <c r="C51" i="48"/>
  <c r="E51" i="48"/>
  <c r="F51" i="48"/>
  <c r="B52" i="48"/>
  <c r="C52" i="48"/>
  <c r="E52" i="48"/>
  <c r="F52" i="48"/>
  <c r="B53" i="48"/>
  <c r="C53" i="48"/>
  <c r="E53" i="48"/>
  <c r="F53" i="48"/>
  <c r="B54" i="48"/>
  <c r="C54" i="48"/>
  <c r="E54" i="48"/>
  <c r="F54" i="48"/>
  <c r="B55" i="48"/>
  <c r="C55" i="48"/>
  <c r="E55" i="48"/>
  <c r="F55" i="48"/>
  <c r="B56" i="48"/>
  <c r="C56" i="48"/>
  <c r="E56" i="48"/>
  <c r="F56" i="48"/>
  <c r="B57" i="48"/>
  <c r="C57" i="48"/>
  <c r="E57" i="48"/>
  <c r="F57" i="48"/>
  <c r="B58" i="48"/>
  <c r="C58" i="48"/>
  <c r="E58" i="48"/>
  <c r="F58" i="48"/>
  <c r="B59" i="48"/>
  <c r="C59" i="48"/>
  <c r="E59" i="48"/>
  <c r="F59" i="48"/>
  <c r="B60" i="48"/>
  <c r="C60" i="48"/>
  <c r="E60" i="48"/>
  <c r="F60" i="48"/>
  <c r="B61" i="48"/>
  <c r="C61" i="48"/>
  <c r="E61" i="48"/>
  <c r="F61" i="48"/>
  <c r="B62" i="48"/>
  <c r="C62" i="48"/>
  <c r="E62" i="48"/>
  <c r="F62" i="48"/>
  <c r="B63" i="48"/>
  <c r="C63" i="48"/>
  <c r="E63" i="48"/>
  <c r="F63" i="48"/>
  <c r="B64" i="48"/>
  <c r="C64" i="48"/>
  <c r="E64" i="48"/>
  <c r="F64" i="48"/>
  <c r="B65" i="48"/>
  <c r="C65" i="48"/>
  <c r="E65" i="48"/>
  <c r="F65" i="48"/>
  <c r="B66" i="48"/>
  <c r="C66" i="48"/>
  <c r="E66" i="48"/>
  <c r="F66" i="48"/>
  <c r="B67" i="48"/>
  <c r="C67" i="48"/>
  <c r="E67" i="48"/>
  <c r="F67" i="48"/>
  <c r="B68" i="48"/>
  <c r="C68" i="48"/>
  <c r="E68" i="48"/>
  <c r="F68" i="48"/>
  <c r="B69" i="48"/>
  <c r="C69" i="48"/>
  <c r="E69" i="48"/>
  <c r="F69" i="48"/>
  <c r="B70" i="48"/>
  <c r="C70" i="48"/>
  <c r="E70" i="48"/>
  <c r="F70" i="48"/>
  <c r="B71" i="48"/>
  <c r="C71" i="48"/>
  <c r="E71" i="48"/>
  <c r="F71" i="48"/>
  <c r="B72" i="48"/>
  <c r="C72" i="48"/>
  <c r="E72" i="48"/>
  <c r="F72" i="48"/>
  <c r="B73" i="48"/>
  <c r="C73" i="48"/>
  <c r="E73" i="48"/>
  <c r="F73" i="48"/>
  <c r="B74" i="48"/>
  <c r="C74" i="48"/>
  <c r="E74" i="48"/>
  <c r="F74" i="48"/>
  <c r="B75" i="48"/>
  <c r="C75" i="48"/>
  <c r="E75" i="48"/>
  <c r="F75" i="48"/>
  <c r="B76" i="48"/>
  <c r="C76" i="48"/>
  <c r="E76" i="48"/>
  <c r="F76" i="48"/>
  <c r="B77" i="48"/>
  <c r="C77" i="48"/>
  <c r="E77" i="48"/>
  <c r="F77" i="48"/>
  <c r="B78" i="48"/>
  <c r="C78" i="48"/>
  <c r="E78" i="48"/>
  <c r="F78" i="48"/>
  <c r="B79" i="48"/>
  <c r="C79" i="48"/>
  <c r="E79" i="48"/>
  <c r="F79" i="48"/>
  <c r="B80" i="48"/>
  <c r="C80" i="48"/>
  <c r="E80" i="48"/>
  <c r="F80" i="48"/>
  <c r="B81" i="48"/>
  <c r="C81" i="48"/>
  <c r="E81" i="48"/>
  <c r="F81" i="48"/>
  <c r="B82" i="48"/>
  <c r="C82" i="48"/>
  <c r="E82" i="48"/>
  <c r="F82" i="48"/>
  <c r="B83" i="48"/>
  <c r="C83" i="48"/>
  <c r="E83" i="48"/>
  <c r="F83" i="48"/>
  <c r="B84" i="48"/>
  <c r="C84" i="48"/>
  <c r="E84" i="48"/>
  <c r="F84" i="48"/>
  <c r="B85" i="48"/>
  <c r="C85" i="48"/>
  <c r="E85" i="48"/>
  <c r="F85" i="48"/>
  <c r="B86" i="48"/>
  <c r="C86" i="48"/>
  <c r="E86" i="48"/>
  <c r="F86" i="48"/>
  <c r="B87" i="48"/>
  <c r="C87" i="48"/>
  <c r="E87" i="48"/>
  <c r="F87" i="48"/>
  <c r="B88" i="48"/>
  <c r="C88" i="48"/>
  <c r="E88" i="48"/>
  <c r="F88" i="48"/>
  <c r="B89" i="48"/>
  <c r="C89" i="48"/>
  <c r="E89" i="48"/>
  <c r="F89" i="48"/>
  <c r="B90" i="48"/>
  <c r="C90" i="48"/>
  <c r="E90" i="48"/>
  <c r="F90" i="48"/>
  <c r="B91" i="48"/>
  <c r="C91" i="48"/>
  <c r="E91" i="48"/>
  <c r="F91" i="48"/>
  <c r="B92" i="48"/>
  <c r="C92" i="48"/>
  <c r="E92" i="48"/>
  <c r="F92" i="48"/>
  <c r="B93" i="48"/>
  <c r="C93" i="48"/>
  <c r="E93" i="48"/>
  <c r="F93" i="48"/>
  <c r="B94" i="48"/>
  <c r="C94" i="48"/>
  <c r="E94" i="48"/>
  <c r="F94" i="48"/>
  <c r="B95" i="48"/>
  <c r="C95" i="48"/>
  <c r="E95" i="48"/>
  <c r="F95" i="48"/>
  <c r="B96" i="48"/>
  <c r="C96" i="48"/>
  <c r="E96" i="48"/>
  <c r="F96" i="48"/>
  <c r="B97" i="48"/>
  <c r="C97" i="48"/>
  <c r="E97" i="48"/>
  <c r="F97" i="48"/>
  <c r="B98" i="48"/>
  <c r="C98" i="48"/>
  <c r="E98" i="48"/>
  <c r="F98" i="48"/>
  <c r="B99" i="48"/>
  <c r="C99" i="48"/>
  <c r="E99" i="48"/>
  <c r="F99" i="48"/>
  <c r="B100" i="48"/>
  <c r="C100" i="48"/>
  <c r="E100" i="48"/>
  <c r="F100" i="48"/>
  <c r="B101" i="48"/>
  <c r="C101" i="48"/>
  <c r="E101" i="48"/>
  <c r="F101" i="48"/>
  <c r="B102" i="48"/>
  <c r="C102" i="48"/>
  <c r="E102" i="48"/>
  <c r="F102" i="48"/>
  <c r="B103" i="48"/>
  <c r="C103" i="48"/>
  <c r="E103" i="48"/>
  <c r="F103" i="48"/>
  <c r="B104" i="48"/>
  <c r="C104" i="48"/>
  <c r="E104" i="48"/>
  <c r="F104" i="48"/>
  <c r="B105" i="48"/>
  <c r="C105" i="48"/>
  <c r="E105" i="48"/>
  <c r="F105" i="48"/>
  <c r="B106" i="48"/>
  <c r="C106" i="48"/>
  <c r="E106" i="48"/>
  <c r="F106" i="48"/>
  <c r="B107" i="48"/>
  <c r="C107" i="48"/>
  <c r="E107" i="48"/>
  <c r="F107" i="48"/>
  <c r="B108" i="48"/>
  <c r="C108" i="48"/>
  <c r="E108" i="48"/>
  <c r="F108" i="48"/>
  <c r="B109" i="48"/>
  <c r="C109" i="48"/>
  <c r="E109" i="48"/>
  <c r="F109" i="48"/>
  <c r="B110" i="48"/>
  <c r="C110" i="48"/>
  <c r="E110" i="48"/>
  <c r="F110" i="48"/>
  <c r="B111" i="48"/>
  <c r="C111" i="48"/>
  <c r="E111" i="48"/>
  <c r="F111" i="48"/>
  <c r="B112" i="48"/>
  <c r="C112" i="48"/>
  <c r="E112" i="48"/>
  <c r="F112" i="48"/>
  <c r="B113" i="48"/>
  <c r="C113" i="48"/>
  <c r="E113" i="48"/>
  <c r="F113" i="48"/>
  <c r="B114" i="48"/>
  <c r="C114" i="48"/>
  <c r="E114" i="48"/>
  <c r="F114" i="48"/>
  <c r="B115" i="48"/>
  <c r="C115" i="48"/>
  <c r="E115" i="48"/>
  <c r="F115" i="48"/>
  <c r="B116" i="48"/>
  <c r="C116" i="48"/>
  <c r="E116" i="48"/>
  <c r="F116" i="48"/>
  <c r="B117" i="48"/>
  <c r="C117" i="48"/>
  <c r="E117" i="48"/>
  <c r="F117" i="48"/>
  <c r="B118" i="48"/>
  <c r="C118" i="48"/>
  <c r="E118" i="48"/>
  <c r="F118" i="48"/>
  <c r="B119" i="48"/>
  <c r="C119" i="48"/>
  <c r="E119" i="48"/>
  <c r="F119" i="48"/>
  <c r="B120" i="48"/>
  <c r="C120" i="48"/>
  <c r="E120" i="48"/>
  <c r="F120" i="48"/>
  <c r="B121" i="48"/>
  <c r="C121" i="48"/>
  <c r="E121" i="48"/>
  <c r="F121" i="48"/>
  <c r="B122" i="48"/>
  <c r="C122" i="48"/>
  <c r="E122" i="48"/>
  <c r="F122" i="48"/>
  <c r="B123" i="48"/>
  <c r="C123" i="48"/>
  <c r="E123" i="48"/>
  <c r="F123" i="48"/>
  <c r="B124" i="48"/>
  <c r="C124" i="48"/>
  <c r="E124" i="48"/>
  <c r="F124" i="48"/>
  <c r="B125" i="48"/>
  <c r="C125" i="48"/>
  <c r="E125" i="48"/>
  <c r="F125" i="48"/>
  <c r="B126" i="48"/>
  <c r="C126" i="48"/>
  <c r="E126" i="48"/>
  <c r="F126" i="48"/>
  <c r="B127" i="48"/>
  <c r="C127" i="48"/>
  <c r="E127" i="48"/>
  <c r="F127" i="48"/>
  <c r="B128" i="48"/>
  <c r="C128" i="48"/>
  <c r="E128" i="48"/>
  <c r="F128" i="48"/>
  <c r="B129" i="48"/>
  <c r="C129" i="48"/>
  <c r="E129" i="48"/>
  <c r="F129" i="48"/>
  <c r="B130" i="48"/>
  <c r="C130" i="48"/>
  <c r="E130" i="48"/>
  <c r="F130" i="48"/>
  <c r="B131" i="48"/>
  <c r="C131" i="48"/>
  <c r="E131" i="48"/>
  <c r="F131" i="48"/>
  <c r="B132" i="48"/>
  <c r="C132" i="48"/>
  <c r="E132" i="48"/>
  <c r="F132" i="48"/>
  <c r="B133" i="48"/>
  <c r="C133" i="48"/>
  <c r="E133" i="48"/>
  <c r="F133" i="48"/>
  <c r="B134" i="48"/>
  <c r="C134" i="48"/>
  <c r="E134" i="48"/>
  <c r="F134" i="48"/>
  <c r="B135" i="48"/>
  <c r="C135" i="48"/>
  <c r="E135" i="48"/>
  <c r="F135" i="48"/>
  <c r="B136" i="48"/>
  <c r="C136" i="48"/>
  <c r="E136" i="48"/>
  <c r="F136" i="48"/>
  <c r="B137" i="48"/>
  <c r="C137" i="48"/>
  <c r="E137" i="48"/>
  <c r="F137" i="48"/>
  <c r="B138" i="48"/>
  <c r="C138" i="48"/>
  <c r="E138" i="48"/>
  <c r="F138" i="48"/>
  <c r="B139" i="48"/>
  <c r="C139" i="48"/>
  <c r="E139" i="48"/>
  <c r="F139" i="48"/>
  <c r="B140" i="48"/>
  <c r="C140" i="48"/>
  <c r="E140" i="48"/>
  <c r="F140" i="48"/>
  <c r="B141" i="48"/>
  <c r="C141" i="48"/>
  <c r="E141" i="48"/>
  <c r="F141" i="48"/>
  <c r="B142" i="48"/>
  <c r="C142" i="48"/>
  <c r="E142" i="48"/>
  <c r="F142" i="48"/>
  <c r="B143" i="48"/>
  <c r="C143" i="48"/>
  <c r="E143" i="48"/>
  <c r="F143" i="48"/>
  <c r="B144" i="48"/>
  <c r="C144" i="48"/>
  <c r="E144" i="48"/>
  <c r="F144" i="48"/>
  <c r="B145" i="48"/>
  <c r="C145" i="48"/>
  <c r="E145" i="48"/>
  <c r="F145" i="48"/>
  <c r="B146" i="48"/>
  <c r="C146" i="48"/>
  <c r="E146" i="48"/>
  <c r="F146" i="48"/>
  <c r="B147" i="48"/>
  <c r="C147" i="48"/>
  <c r="E147" i="48"/>
  <c r="F147" i="48"/>
  <c r="B148" i="48"/>
  <c r="C148" i="48"/>
  <c r="E148" i="48"/>
  <c r="F148" i="48"/>
  <c r="B149" i="48"/>
  <c r="C149" i="48"/>
  <c r="E149" i="48"/>
  <c r="F149" i="48"/>
  <c r="B150" i="48"/>
  <c r="C150" i="48"/>
  <c r="E150" i="48"/>
  <c r="F150" i="48"/>
  <c r="B151" i="48"/>
  <c r="C151" i="48"/>
  <c r="E151" i="48"/>
  <c r="F151" i="48"/>
  <c r="B152" i="48"/>
  <c r="C152" i="48"/>
  <c r="E152" i="48"/>
  <c r="F152" i="48"/>
  <c r="B153" i="48"/>
  <c r="C153" i="48"/>
  <c r="E153" i="48"/>
  <c r="F153" i="48"/>
  <c r="B154" i="48"/>
  <c r="C154" i="48"/>
  <c r="E154" i="48"/>
  <c r="F154" i="48"/>
  <c r="B155" i="48"/>
  <c r="C155" i="48"/>
  <c r="E155" i="48"/>
  <c r="F155" i="48"/>
  <c r="B156" i="48"/>
  <c r="C156" i="48"/>
  <c r="E156" i="48"/>
  <c r="F156" i="48"/>
  <c r="B157" i="48"/>
  <c r="C157" i="48"/>
  <c r="E157" i="48"/>
  <c r="F157" i="48"/>
  <c r="B158" i="48"/>
  <c r="C158" i="48"/>
  <c r="E158" i="48"/>
  <c r="F158" i="48"/>
  <c r="B159" i="48"/>
  <c r="C159" i="48"/>
  <c r="E159" i="48"/>
  <c r="F159" i="48"/>
  <c r="B160" i="48"/>
  <c r="C160" i="48"/>
  <c r="E160" i="48"/>
  <c r="F160" i="48"/>
  <c r="B161" i="48"/>
  <c r="C161" i="48"/>
  <c r="E161" i="48"/>
  <c r="F161" i="48"/>
  <c r="B162" i="48"/>
  <c r="C162" i="48"/>
  <c r="E162" i="48"/>
  <c r="F162" i="48"/>
  <c r="B163" i="48"/>
  <c r="C163" i="48"/>
  <c r="E163" i="48"/>
  <c r="F163" i="48"/>
  <c r="B164" i="48"/>
  <c r="C164" i="48"/>
  <c r="E164" i="48"/>
  <c r="F164" i="48"/>
  <c r="B165" i="48"/>
  <c r="C165" i="48"/>
  <c r="E165" i="48"/>
  <c r="F165" i="48"/>
  <c r="B166" i="48"/>
  <c r="C166" i="48"/>
  <c r="E166" i="48"/>
  <c r="F166" i="48"/>
  <c r="B167" i="48"/>
  <c r="C167" i="48"/>
  <c r="E167" i="48"/>
  <c r="F167" i="48"/>
  <c r="B168" i="48"/>
  <c r="C168" i="48"/>
  <c r="E168" i="48"/>
  <c r="F168" i="48"/>
  <c r="B169" i="48"/>
  <c r="C169" i="48"/>
  <c r="E169" i="48"/>
  <c r="F169" i="48"/>
  <c r="B170" i="48"/>
  <c r="C170" i="48"/>
  <c r="E170" i="48"/>
  <c r="F170" i="48"/>
  <c r="B171" i="48"/>
  <c r="C171" i="48"/>
  <c r="E171" i="48"/>
  <c r="F171" i="48"/>
  <c r="B172" i="48"/>
  <c r="C172" i="48"/>
  <c r="E172" i="48"/>
  <c r="F172" i="48"/>
  <c r="B173" i="48"/>
  <c r="C173" i="48"/>
  <c r="E173" i="48"/>
  <c r="F173" i="48"/>
  <c r="B174" i="48"/>
  <c r="C174" i="48"/>
  <c r="E174" i="48"/>
  <c r="F174" i="48"/>
  <c r="B175" i="48"/>
  <c r="C175" i="48"/>
  <c r="E175" i="48"/>
  <c r="F175" i="48"/>
  <c r="B176" i="48"/>
  <c r="C176" i="48"/>
  <c r="E176" i="48"/>
  <c r="F176" i="48"/>
  <c r="B177" i="48"/>
  <c r="C177" i="48"/>
  <c r="E177" i="48"/>
  <c r="F177" i="48"/>
  <c r="B178" i="48"/>
  <c r="C178" i="48"/>
  <c r="E178" i="48"/>
  <c r="F178" i="48"/>
  <c r="B179" i="48"/>
  <c r="C179" i="48"/>
  <c r="E179" i="48"/>
  <c r="F179" i="48"/>
  <c r="B180" i="48"/>
  <c r="C180" i="48"/>
  <c r="E180" i="48"/>
  <c r="F180" i="48"/>
  <c r="B181" i="48"/>
  <c r="C181" i="48"/>
  <c r="E181" i="48"/>
  <c r="F181" i="48"/>
  <c r="B182" i="48"/>
  <c r="C182" i="48"/>
  <c r="E182" i="48"/>
  <c r="F182" i="48"/>
  <c r="B183" i="48"/>
  <c r="C183" i="48"/>
  <c r="E183" i="48"/>
  <c r="F183" i="48"/>
  <c r="B184" i="48"/>
  <c r="C184" i="48"/>
  <c r="E184" i="48"/>
  <c r="F184" i="48"/>
  <c r="B185" i="48"/>
  <c r="C185" i="48"/>
  <c r="E185" i="48"/>
  <c r="F185" i="48"/>
  <c r="B186" i="48"/>
  <c r="C186" i="48"/>
  <c r="E186" i="48"/>
  <c r="F186" i="48"/>
  <c r="B187" i="48"/>
  <c r="C187" i="48"/>
  <c r="E187" i="48"/>
  <c r="F187" i="48"/>
  <c r="B188" i="48"/>
  <c r="C188" i="48"/>
  <c r="E188" i="48"/>
  <c r="F188" i="48"/>
  <c r="B189" i="48"/>
  <c r="C189" i="48"/>
  <c r="E189" i="48"/>
  <c r="F189" i="48"/>
  <c r="B190" i="48"/>
  <c r="C190" i="48"/>
  <c r="E190" i="48"/>
  <c r="F190" i="48"/>
  <c r="B191" i="48"/>
  <c r="C191" i="48"/>
  <c r="E191" i="48"/>
  <c r="F191" i="48"/>
  <c r="B192" i="48"/>
  <c r="C192" i="48"/>
  <c r="E192" i="48"/>
  <c r="F192" i="48"/>
  <c r="B193" i="48"/>
  <c r="C193" i="48"/>
  <c r="E193" i="48"/>
  <c r="F193" i="48"/>
  <c r="B194" i="48"/>
  <c r="C194" i="48"/>
  <c r="E194" i="48"/>
  <c r="F194" i="48"/>
  <c r="B195" i="48"/>
  <c r="C195" i="48"/>
  <c r="E195" i="48"/>
  <c r="F195" i="48"/>
  <c r="B196" i="48"/>
  <c r="C196" i="48"/>
  <c r="E196" i="48"/>
  <c r="F196" i="48"/>
  <c r="B197" i="48"/>
  <c r="C197" i="48"/>
  <c r="E197" i="48"/>
  <c r="F197" i="48"/>
  <c r="B198" i="48"/>
  <c r="C198" i="48"/>
  <c r="E198" i="48"/>
  <c r="F198" i="48"/>
  <c r="B199" i="48"/>
  <c r="C199" i="48"/>
  <c r="E199" i="48"/>
  <c r="F199" i="48"/>
  <c r="B200" i="48"/>
  <c r="C200" i="48"/>
  <c r="E200" i="48"/>
  <c r="F200" i="48"/>
  <c r="B201" i="48"/>
  <c r="C201" i="48"/>
  <c r="E201" i="48"/>
  <c r="F201" i="48"/>
  <c r="B202" i="48"/>
  <c r="C202" i="48"/>
  <c r="E202" i="48"/>
  <c r="F202" i="48"/>
  <c r="B203" i="48"/>
  <c r="C203" i="48"/>
  <c r="E203" i="48"/>
  <c r="F203" i="48"/>
  <c r="B204" i="48"/>
  <c r="C204" i="48"/>
  <c r="E204" i="48"/>
  <c r="F204" i="48"/>
  <c r="B205" i="48"/>
  <c r="C205" i="48"/>
  <c r="E205" i="48"/>
  <c r="F205" i="48"/>
  <c r="B206" i="48"/>
  <c r="C206" i="48"/>
  <c r="E206" i="48"/>
  <c r="F206" i="48"/>
  <c r="B207" i="48"/>
  <c r="C207" i="48"/>
  <c r="E207" i="48"/>
  <c r="F207" i="48"/>
  <c r="B208" i="48"/>
  <c r="C208" i="48"/>
  <c r="E208" i="48"/>
  <c r="F208" i="48"/>
  <c r="B209" i="48"/>
  <c r="C209" i="48"/>
  <c r="E209" i="48"/>
  <c r="F209" i="48"/>
  <c r="B210" i="48"/>
  <c r="C210" i="48"/>
  <c r="E210" i="48"/>
  <c r="F210" i="48"/>
  <c r="B211" i="48"/>
  <c r="C211" i="48"/>
  <c r="E211" i="48"/>
  <c r="F211" i="48"/>
  <c r="B212" i="48"/>
  <c r="C212" i="48"/>
  <c r="E212" i="48"/>
  <c r="F212" i="48"/>
  <c r="B213" i="48"/>
  <c r="C213" i="48"/>
  <c r="E213" i="48"/>
  <c r="F213" i="48"/>
  <c r="B214" i="48"/>
  <c r="C214" i="48"/>
  <c r="E214" i="48"/>
  <c r="F214" i="48"/>
  <c r="B215" i="48"/>
  <c r="C215" i="48"/>
  <c r="E215" i="48"/>
  <c r="F215" i="48"/>
  <c r="B216" i="48"/>
  <c r="C216" i="48"/>
  <c r="E216" i="48"/>
  <c r="F216" i="48"/>
  <c r="B217" i="48"/>
  <c r="C217" i="48"/>
  <c r="E217" i="48"/>
  <c r="F217" i="48"/>
  <c r="B218" i="48"/>
  <c r="C218" i="48"/>
  <c r="E218" i="48"/>
  <c r="F218" i="48"/>
  <c r="B219" i="48"/>
  <c r="C219" i="48"/>
  <c r="E219" i="48"/>
  <c r="F219" i="48"/>
  <c r="B220" i="48"/>
  <c r="C220" i="48"/>
  <c r="E220" i="48"/>
  <c r="F220" i="48"/>
  <c r="B221" i="48"/>
  <c r="C221" i="48"/>
  <c r="E221" i="48"/>
  <c r="F221" i="48"/>
  <c r="B222" i="48"/>
  <c r="C222" i="48"/>
  <c r="E222" i="48"/>
  <c r="F222" i="48"/>
  <c r="B223" i="48"/>
  <c r="C223" i="48"/>
  <c r="E223" i="48"/>
  <c r="F223" i="48"/>
  <c r="B224" i="48"/>
  <c r="C224" i="48"/>
  <c r="E224" i="48"/>
  <c r="F224" i="48"/>
  <c r="B225" i="48"/>
  <c r="C225" i="48"/>
  <c r="E225" i="48"/>
  <c r="F225" i="48"/>
  <c r="B226" i="48"/>
  <c r="C226" i="48"/>
  <c r="E226" i="48"/>
  <c r="F226" i="48"/>
  <c r="B227" i="48"/>
  <c r="C227" i="48"/>
  <c r="E227" i="48"/>
  <c r="F227" i="48"/>
  <c r="B228" i="48"/>
  <c r="C228" i="48"/>
  <c r="E228" i="48"/>
  <c r="F228" i="48"/>
  <c r="B229" i="48"/>
  <c r="C229" i="48"/>
  <c r="E229" i="48"/>
  <c r="F229" i="48"/>
  <c r="B230" i="48"/>
  <c r="C230" i="48"/>
  <c r="E230" i="48"/>
  <c r="F230" i="48"/>
  <c r="B231" i="48"/>
  <c r="C231" i="48"/>
  <c r="E231" i="48"/>
  <c r="F231" i="48"/>
  <c r="B232" i="48"/>
  <c r="C232" i="48"/>
  <c r="E232" i="48"/>
  <c r="F232" i="48"/>
  <c r="B233" i="48"/>
  <c r="C233" i="48"/>
  <c r="E233" i="48"/>
  <c r="F233" i="48"/>
  <c r="B234" i="48"/>
  <c r="C234" i="48"/>
  <c r="E234" i="48"/>
  <c r="F234" i="48"/>
  <c r="B235" i="48"/>
  <c r="C235" i="48"/>
  <c r="E235" i="48"/>
  <c r="F235" i="48"/>
  <c r="B236" i="48"/>
  <c r="C236" i="48"/>
  <c r="E236" i="48"/>
  <c r="F236" i="48"/>
  <c r="B237" i="48"/>
  <c r="C237" i="48"/>
  <c r="E237" i="48"/>
  <c r="F237" i="48"/>
  <c r="B238" i="48"/>
  <c r="C238" i="48"/>
  <c r="E238" i="48"/>
  <c r="F238" i="48"/>
  <c r="B239" i="48"/>
  <c r="C239" i="48"/>
  <c r="E239" i="48"/>
  <c r="F239" i="48"/>
  <c r="B240" i="48"/>
  <c r="C240" i="48"/>
  <c r="E240" i="48"/>
  <c r="F240" i="48"/>
  <c r="B241" i="48"/>
  <c r="C241" i="48"/>
  <c r="E241" i="48"/>
  <c r="F241" i="48"/>
  <c r="B242" i="48"/>
  <c r="C242" i="48"/>
  <c r="E242" i="48"/>
  <c r="F242" i="48"/>
  <c r="B243" i="48"/>
  <c r="C243" i="48"/>
  <c r="E243" i="48"/>
  <c r="F243" i="48"/>
  <c r="B244" i="48"/>
  <c r="C244" i="48"/>
  <c r="E244" i="48"/>
  <c r="F244" i="48"/>
  <c r="B245" i="48"/>
  <c r="C245" i="48"/>
  <c r="E245" i="48"/>
  <c r="F245" i="48"/>
  <c r="B246" i="48"/>
  <c r="C246" i="48"/>
  <c r="E246" i="48"/>
  <c r="F246" i="48"/>
  <c r="B247" i="48"/>
  <c r="C247" i="48"/>
  <c r="E247" i="48"/>
  <c r="F247" i="48"/>
  <c r="B248" i="48"/>
  <c r="C248" i="48"/>
  <c r="E248" i="48"/>
  <c r="F248" i="48"/>
  <c r="B249" i="48"/>
  <c r="C249" i="48"/>
  <c r="E249" i="48"/>
  <c r="F249" i="48"/>
  <c r="B250" i="48"/>
  <c r="C250" i="48"/>
  <c r="E250" i="48"/>
  <c r="F250" i="48"/>
  <c r="B251" i="48"/>
  <c r="C251" i="48"/>
  <c r="E251" i="48"/>
  <c r="F251" i="48"/>
  <c r="B252" i="48"/>
  <c r="C252" i="48"/>
  <c r="E252" i="48"/>
  <c r="F252" i="48"/>
  <c r="B253" i="48"/>
  <c r="C253" i="48"/>
  <c r="E253" i="48"/>
  <c r="F253" i="48"/>
  <c r="B254" i="48"/>
  <c r="C254" i="48"/>
  <c r="E254" i="48"/>
  <c r="F254" i="48"/>
  <c r="B255" i="48"/>
  <c r="C255" i="48"/>
  <c r="E255" i="48"/>
  <c r="F255" i="48"/>
  <c r="B256" i="48"/>
  <c r="C256" i="48"/>
  <c r="E256" i="48"/>
  <c r="F256" i="48"/>
  <c r="B257" i="48"/>
  <c r="C257" i="48"/>
  <c r="E257" i="48"/>
  <c r="F257" i="48"/>
  <c r="B258" i="48"/>
  <c r="C258" i="48"/>
  <c r="E258" i="48"/>
  <c r="F258" i="48"/>
  <c r="B259" i="48"/>
  <c r="C259" i="48"/>
  <c r="E259" i="48"/>
  <c r="F259" i="48"/>
  <c r="B260" i="48"/>
  <c r="C260" i="48"/>
  <c r="E260" i="48"/>
  <c r="F260" i="48"/>
  <c r="B261" i="48"/>
  <c r="C261" i="48"/>
  <c r="E261" i="48"/>
  <c r="F261" i="48"/>
  <c r="B262" i="48"/>
  <c r="C262" i="48"/>
  <c r="E262" i="48"/>
  <c r="F262" i="48"/>
  <c r="B263" i="48"/>
  <c r="C263" i="48"/>
  <c r="E263" i="48"/>
  <c r="F263" i="48"/>
  <c r="B264" i="48"/>
  <c r="C264" i="48"/>
  <c r="E264" i="48"/>
  <c r="F264" i="48"/>
  <c r="B265" i="48"/>
  <c r="C265" i="48"/>
  <c r="E265" i="48"/>
  <c r="F265" i="48"/>
  <c r="B266" i="48"/>
  <c r="C266" i="48"/>
  <c r="E266" i="48"/>
  <c r="F266" i="48"/>
  <c r="B267" i="48"/>
  <c r="C267" i="48"/>
  <c r="E267" i="48"/>
  <c r="F267" i="48"/>
  <c r="B268" i="48"/>
  <c r="C268" i="48"/>
  <c r="E268" i="48"/>
  <c r="F268" i="48"/>
  <c r="B269" i="48"/>
  <c r="C269" i="48"/>
  <c r="E269" i="48"/>
  <c r="F269" i="48"/>
  <c r="B270" i="48"/>
  <c r="C270" i="48"/>
  <c r="E270" i="48"/>
  <c r="F270" i="48"/>
  <c r="B271" i="48"/>
  <c r="C271" i="48"/>
  <c r="E271" i="48"/>
  <c r="F271" i="48"/>
  <c r="B272" i="48"/>
  <c r="C272" i="48"/>
  <c r="E272" i="48"/>
  <c r="F272" i="48"/>
  <c r="B273" i="48"/>
  <c r="C273" i="48"/>
  <c r="E273" i="48"/>
  <c r="F273" i="48"/>
  <c r="B274" i="48"/>
  <c r="C274" i="48"/>
  <c r="E274" i="48"/>
  <c r="F274" i="48"/>
  <c r="B275" i="48"/>
  <c r="C275" i="48"/>
  <c r="E275" i="48"/>
  <c r="F275" i="48"/>
  <c r="B276" i="48"/>
  <c r="C276" i="48"/>
  <c r="E276" i="48"/>
  <c r="F276" i="48"/>
  <c r="B277" i="48"/>
  <c r="C277" i="48"/>
  <c r="E277" i="48"/>
  <c r="F277" i="48"/>
  <c r="B278" i="48"/>
  <c r="C278" i="48"/>
  <c r="E278" i="48"/>
  <c r="F278" i="48"/>
  <c r="B279" i="48"/>
  <c r="C279" i="48"/>
  <c r="E279" i="48"/>
  <c r="F279" i="48"/>
  <c r="B280" i="48"/>
  <c r="C280" i="48"/>
  <c r="E280" i="48"/>
  <c r="F280" i="48"/>
  <c r="B281" i="48"/>
  <c r="C281" i="48"/>
  <c r="E281" i="48"/>
  <c r="F281" i="48"/>
  <c r="B282" i="48"/>
  <c r="C282" i="48"/>
  <c r="E282" i="48"/>
  <c r="F282" i="48"/>
  <c r="B283" i="48"/>
  <c r="C283" i="48"/>
  <c r="E283" i="48"/>
  <c r="F283" i="48"/>
  <c r="B284" i="48"/>
  <c r="C284" i="48"/>
  <c r="E284" i="48"/>
  <c r="F284" i="48"/>
  <c r="B285" i="48"/>
  <c r="C285" i="48"/>
  <c r="E285" i="48"/>
  <c r="F285" i="48"/>
  <c r="B286" i="48"/>
  <c r="C286" i="48"/>
  <c r="E286" i="48"/>
  <c r="F286" i="48"/>
  <c r="B287" i="48"/>
  <c r="C287" i="48"/>
  <c r="E287" i="48"/>
  <c r="F287" i="48"/>
  <c r="B288" i="48"/>
  <c r="C288" i="48"/>
  <c r="E288" i="48"/>
  <c r="F288" i="48"/>
  <c r="B289" i="48"/>
  <c r="C289" i="48"/>
  <c r="E289" i="48"/>
  <c r="F289" i="48"/>
  <c r="B290" i="48"/>
  <c r="C290" i="48"/>
  <c r="E290" i="48"/>
  <c r="F290" i="48"/>
  <c r="B291" i="48"/>
  <c r="C291" i="48"/>
  <c r="E291" i="48"/>
  <c r="F291" i="48"/>
  <c r="B292" i="48"/>
  <c r="C292" i="48"/>
  <c r="E292" i="48"/>
  <c r="F292" i="48"/>
  <c r="B293" i="48"/>
  <c r="C293" i="48"/>
  <c r="E293" i="48"/>
  <c r="F293" i="48"/>
  <c r="B294" i="48"/>
  <c r="C294" i="48"/>
  <c r="E294" i="48"/>
  <c r="F294" i="48"/>
  <c r="B295" i="48"/>
  <c r="C295" i="48"/>
  <c r="E295" i="48"/>
  <c r="F295" i="48"/>
  <c r="B296" i="48"/>
  <c r="C296" i="48"/>
  <c r="E296" i="48"/>
  <c r="F296" i="48"/>
  <c r="B297" i="48"/>
  <c r="C297" i="48"/>
  <c r="E297" i="48"/>
  <c r="F297" i="48"/>
  <c r="B298" i="48"/>
  <c r="C298" i="48"/>
  <c r="E298" i="48"/>
  <c r="F298" i="48"/>
  <c r="B299" i="48"/>
  <c r="C299" i="48"/>
  <c r="E299" i="48"/>
  <c r="F299" i="48"/>
  <c r="B300" i="48"/>
  <c r="C300" i="48"/>
  <c r="E300" i="48"/>
  <c r="F300" i="48"/>
  <c r="B301" i="48"/>
  <c r="C301" i="48"/>
  <c r="E301" i="48"/>
  <c r="F301" i="48"/>
  <c r="B302" i="48"/>
  <c r="C302" i="48"/>
  <c r="E302" i="48"/>
  <c r="F302" i="48"/>
  <c r="B303" i="48"/>
  <c r="C303" i="48"/>
  <c r="E303" i="48"/>
  <c r="F303" i="48"/>
  <c r="B304" i="48"/>
  <c r="C304" i="48"/>
  <c r="E304" i="48"/>
  <c r="F304" i="48"/>
  <c r="B305" i="48"/>
  <c r="C305" i="48"/>
  <c r="E305" i="48"/>
  <c r="F305" i="48"/>
  <c r="B306" i="48"/>
  <c r="C306" i="48"/>
  <c r="E306" i="48"/>
  <c r="F306" i="48"/>
  <c r="B307" i="48"/>
  <c r="C307" i="48"/>
  <c r="E307" i="48"/>
  <c r="F307" i="48"/>
  <c r="B308" i="48"/>
  <c r="C308" i="48"/>
  <c r="E308" i="48"/>
  <c r="F308" i="48"/>
  <c r="B309" i="48"/>
  <c r="C309" i="48"/>
  <c r="E309" i="48"/>
  <c r="F309" i="48"/>
  <c r="B310" i="48"/>
  <c r="C310" i="48"/>
  <c r="E310" i="48"/>
  <c r="F310" i="48"/>
  <c r="B311" i="48"/>
  <c r="C311" i="48"/>
  <c r="E311" i="48"/>
  <c r="F311" i="48"/>
  <c r="B312" i="48"/>
  <c r="C312" i="48"/>
  <c r="E312" i="48"/>
  <c r="F312" i="48"/>
  <c r="B313" i="48"/>
  <c r="C313" i="48"/>
  <c r="E313" i="48"/>
  <c r="F313" i="48"/>
  <c r="B314" i="48"/>
  <c r="C314" i="48"/>
  <c r="E314" i="48"/>
  <c r="F314" i="48"/>
  <c r="B315" i="48"/>
  <c r="C315" i="48"/>
  <c r="E315" i="48"/>
  <c r="F315" i="48"/>
  <c r="B316" i="48"/>
  <c r="C316" i="48"/>
  <c r="E316" i="48"/>
  <c r="F316" i="48"/>
  <c r="B317" i="48"/>
  <c r="C317" i="48"/>
  <c r="E317" i="48"/>
  <c r="F317" i="48"/>
  <c r="B318" i="48"/>
  <c r="C318" i="48"/>
  <c r="E318" i="48"/>
  <c r="F318" i="48"/>
  <c r="B14" i="48"/>
  <c r="C12" i="29"/>
  <c r="C14" i="48" s="1"/>
  <c r="E12" i="29"/>
  <c r="E14" i="48" s="1"/>
  <c r="F12" i="29"/>
  <c r="F14" i="48" s="1"/>
  <c r="O12" i="29"/>
  <c r="AG12" i="29"/>
  <c r="AR12" i="29"/>
  <c r="W13" i="47"/>
  <c r="W14" i="47"/>
  <c r="W15" i="47"/>
  <c r="W16" i="47"/>
  <c r="W17" i="47"/>
  <c r="W18" i="47"/>
  <c r="W19" i="47"/>
  <c r="W20" i="47"/>
  <c r="W21" i="47"/>
  <c r="W22" i="47"/>
  <c r="W23" i="47"/>
  <c r="W24" i="47"/>
  <c r="W25" i="47"/>
  <c r="W26" i="47"/>
  <c r="W27" i="47"/>
  <c r="W28" i="47"/>
  <c r="W29" i="47"/>
  <c r="W30" i="47"/>
  <c r="W31" i="47"/>
  <c r="W32" i="47"/>
  <c r="D15" i="43"/>
  <c r="G15" i="43" s="1"/>
  <c r="D16" i="43"/>
  <c r="G16" i="43" s="1"/>
  <c r="D17" i="43"/>
  <c r="G17" i="43" s="1"/>
  <c r="D18" i="43"/>
  <c r="G18" i="43" s="1"/>
  <c r="D19" i="43"/>
  <c r="G19" i="43" s="1"/>
  <c r="D14" i="43"/>
  <c r="G14" i="43" s="1"/>
  <c r="E650" i="48" l="1"/>
  <c r="E648" i="34"/>
  <c r="B650" i="48"/>
  <c r="B648" i="34"/>
  <c r="F649" i="48"/>
  <c r="F647" i="34"/>
  <c r="C649" i="48"/>
  <c r="C647" i="34"/>
  <c r="E648" i="48"/>
  <c r="E646" i="34"/>
  <c r="B648" i="48"/>
  <c r="B646" i="34"/>
  <c r="F647" i="48"/>
  <c r="F645" i="34"/>
  <c r="C647" i="48"/>
  <c r="C645" i="34"/>
  <c r="E646" i="48"/>
  <c r="E644" i="34"/>
  <c r="B646" i="48"/>
  <c r="B644" i="34"/>
  <c r="F645" i="48"/>
  <c r="F643" i="34"/>
  <c r="C645" i="48"/>
  <c r="C643" i="34"/>
  <c r="E644" i="48"/>
  <c r="E642" i="34"/>
  <c r="B644" i="48"/>
  <c r="B642" i="34"/>
  <c r="F643" i="48"/>
  <c r="F641" i="34"/>
  <c r="C643" i="48"/>
  <c r="C641" i="34"/>
  <c r="E642" i="48"/>
  <c r="E640" i="34"/>
  <c r="B642" i="48"/>
  <c r="B640" i="34"/>
  <c r="F641" i="48"/>
  <c r="F639" i="34"/>
  <c r="C641" i="48"/>
  <c r="C639" i="34"/>
  <c r="E640" i="48"/>
  <c r="E638" i="34"/>
  <c r="B640" i="48"/>
  <c r="B638" i="34"/>
  <c r="F639" i="48"/>
  <c r="F637" i="34"/>
  <c r="C639" i="48"/>
  <c r="C637" i="34"/>
  <c r="E638" i="48"/>
  <c r="E636" i="34"/>
  <c r="B638" i="48"/>
  <c r="B636" i="34"/>
  <c r="F637" i="48"/>
  <c r="F635" i="34"/>
  <c r="C637" i="48"/>
  <c r="C635" i="34"/>
  <c r="E636" i="48"/>
  <c r="E634" i="34"/>
  <c r="B636" i="48"/>
  <c r="B634" i="34"/>
  <c r="F635" i="48"/>
  <c r="F633" i="34"/>
  <c r="C635" i="48"/>
  <c r="C633" i="34"/>
  <c r="E634" i="48"/>
  <c r="E632" i="34"/>
  <c r="B634" i="48"/>
  <c r="B632" i="34"/>
  <c r="F633" i="48"/>
  <c r="F631" i="34"/>
  <c r="C633" i="48"/>
  <c r="C631" i="34"/>
  <c r="E632" i="48"/>
  <c r="E630" i="34"/>
  <c r="B632" i="48"/>
  <c r="B630" i="34"/>
  <c r="F631" i="48"/>
  <c r="F629" i="34"/>
  <c r="C631" i="48"/>
  <c r="C629" i="34"/>
  <c r="E630" i="48"/>
  <c r="E628" i="34"/>
  <c r="B630" i="48"/>
  <c r="B628" i="34"/>
  <c r="F629" i="48"/>
  <c r="F627" i="34"/>
  <c r="C629" i="48"/>
  <c r="C627" i="34"/>
  <c r="E628" i="48"/>
  <c r="E626" i="34"/>
  <c r="B628" i="48"/>
  <c r="B626" i="34"/>
  <c r="F627" i="48"/>
  <c r="F625" i="34"/>
  <c r="C627" i="48"/>
  <c r="C625" i="34"/>
  <c r="E626" i="48"/>
  <c r="E624" i="34"/>
  <c r="B626" i="48"/>
  <c r="B624" i="34"/>
  <c r="F625" i="48"/>
  <c r="F623" i="34"/>
  <c r="C625" i="48"/>
  <c r="C623" i="34"/>
  <c r="E624" i="48"/>
  <c r="E622" i="34"/>
  <c r="B624" i="48"/>
  <c r="B622" i="34"/>
  <c r="F623" i="48"/>
  <c r="F621" i="34"/>
  <c r="C623" i="48"/>
  <c r="C621" i="34"/>
  <c r="E622" i="48"/>
  <c r="E620" i="34"/>
  <c r="B622" i="48"/>
  <c r="B620" i="34"/>
  <c r="F621" i="48"/>
  <c r="F619" i="34"/>
  <c r="C621" i="48"/>
  <c r="C619" i="34"/>
  <c r="E620" i="48"/>
  <c r="E618" i="34"/>
  <c r="B620" i="48"/>
  <c r="B618" i="34"/>
  <c r="F619" i="48"/>
  <c r="F617" i="34"/>
  <c r="C619" i="48"/>
  <c r="C617" i="34"/>
  <c r="E618" i="48"/>
  <c r="E616" i="34"/>
  <c r="B618" i="48"/>
  <c r="B616" i="34"/>
  <c r="F617" i="48"/>
  <c r="F615" i="34"/>
  <c r="C617" i="48"/>
  <c r="C615" i="34"/>
  <c r="E616" i="48"/>
  <c r="E614" i="34"/>
  <c r="B616" i="48"/>
  <c r="B614" i="34"/>
  <c r="F615" i="48"/>
  <c r="F613" i="34"/>
  <c r="C615" i="48"/>
  <c r="C613" i="34"/>
  <c r="E614" i="48"/>
  <c r="E612" i="34"/>
  <c r="B614" i="48"/>
  <c r="B612" i="34"/>
  <c r="F613" i="48"/>
  <c r="F611" i="34"/>
  <c r="C613" i="48"/>
  <c r="C611" i="34"/>
  <c r="E612" i="48"/>
  <c r="E610" i="34"/>
  <c r="B612" i="48"/>
  <c r="B610" i="34"/>
  <c r="F611" i="48"/>
  <c r="F609" i="34"/>
  <c r="C611" i="48"/>
  <c r="C609" i="34"/>
  <c r="E610" i="48"/>
  <c r="E608" i="34"/>
  <c r="B610" i="48"/>
  <c r="B608" i="34"/>
  <c r="F609" i="48"/>
  <c r="F607" i="34"/>
  <c r="C609" i="48"/>
  <c r="C607" i="34"/>
  <c r="E608" i="48"/>
  <c r="E606" i="34"/>
  <c r="B608" i="48"/>
  <c r="B606" i="34"/>
  <c r="F607" i="48"/>
  <c r="F605" i="34"/>
  <c r="C607" i="48"/>
  <c r="C605" i="34"/>
  <c r="E606" i="48"/>
  <c r="E604" i="34"/>
  <c r="B606" i="48"/>
  <c r="B604" i="34"/>
  <c r="F605" i="48"/>
  <c r="F603" i="34"/>
  <c r="C605" i="48"/>
  <c r="C603" i="34"/>
  <c r="E604" i="48"/>
  <c r="E602" i="34"/>
  <c r="B604" i="48"/>
  <c r="B602" i="34"/>
  <c r="F603" i="48"/>
  <c r="F601" i="34"/>
  <c r="C603" i="48"/>
  <c r="C601" i="34"/>
  <c r="E602" i="48"/>
  <c r="E600" i="34"/>
  <c r="B602" i="48"/>
  <c r="B600" i="34"/>
  <c r="F601" i="48"/>
  <c r="F599" i="34"/>
  <c r="C601" i="48"/>
  <c r="C599" i="34"/>
  <c r="E600" i="48"/>
  <c r="E598" i="34"/>
  <c r="B600" i="48"/>
  <c r="B598" i="34"/>
  <c r="F599" i="48"/>
  <c r="F597" i="34"/>
  <c r="C599" i="48"/>
  <c r="C597" i="34"/>
  <c r="E598" i="48"/>
  <c r="E596" i="34"/>
  <c r="B598" i="48"/>
  <c r="B596" i="34"/>
  <c r="F597" i="48"/>
  <c r="F595" i="34"/>
  <c r="C597" i="48"/>
  <c r="C595" i="34"/>
  <c r="E596" i="48"/>
  <c r="E594" i="34"/>
  <c r="B596" i="48"/>
  <c r="B594" i="34"/>
  <c r="F595" i="48"/>
  <c r="F593" i="34"/>
  <c r="C595" i="48"/>
  <c r="C593" i="34"/>
  <c r="E594" i="48"/>
  <c r="E592" i="34"/>
  <c r="B594" i="48"/>
  <c r="B592" i="34"/>
  <c r="F593" i="48"/>
  <c r="F591" i="34"/>
  <c r="C593" i="48"/>
  <c r="C591" i="34"/>
  <c r="E592" i="48"/>
  <c r="E590" i="34"/>
  <c r="B592" i="48"/>
  <c r="B590" i="34"/>
  <c r="F591" i="48"/>
  <c r="F589" i="34"/>
  <c r="C591" i="48"/>
  <c r="C589" i="34"/>
  <c r="E590" i="48"/>
  <c r="E588" i="34"/>
  <c r="B590" i="48"/>
  <c r="B588" i="34"/>
  <c r="F589" i="48"/>
  <c r="F587" i="34"/>
  <c r="C589" i="48"/>
  <c r="C587" i="34"/>
  <c r="E588" i="48"/>
  <c r="E586" i="34"/>
  <c r="B588" i="48"/>
  <c r="B586" i="34"/>
  <c r="F587" i="48"/>
  <c r="F585" i="34"/>
  <c r="C587" i="48"/>
  <c r="C585" i="34"/>
  <c r="E586" i="48"/>
  <c r="E584" i="34"/>
  <c r="B586" i="48"/>
  <c r="B584" i="34"/>
  <c r="F585" i="48"/>
  <c r="F583" i="34"/>
  <c r="C585" i="48"/>
  <c r="C583" i="34"/>
  <c r="E584" i="48"/>
  <c r="E582" i="34"/>
  <c r="B584" i="48"/>
  <c r="B582" i="34"/>
  <c r="F583" i="48"/>
  <c r="F581" i="34"/>
  <c r="C583" i="48"/>
  <c r="C581" i="34"/>
  <c r="E582" i="48"/>
  <c r="E580" i="34"/>
  <c r="B582" i="48"/>
  <c r="B580" i="34"/>
  <c r="F581" i="48"/>
  <c r="F579" i="34"/>
  <c r="C581" i="48"/>
  <c r="C579" i="34"/>
  <c r="E580" i="48"/>
  <c r="E578" i="34"/>
  <c r="B580" i="48"/>
  <c r="B578" i="34"/>
  <c r="F579" i="48"/>
  <c r="F577" i="34"/>
  <c r="C579" i="48"/>
  <c r="C577" i="34"/>
  <c r="E578" i="48"/>
  <c r="E576" i="34"/>
  <c r="B578" i="48"/>
  <c r="B576" i="34"/>
  <c r="F577" i="48"/>
  <c r="F575" i="34"/>
  <c r="C577" i="48"/>
  <c r="C575" i="34"/>
  <c r="E576" i="48"/>
  <c r="E574" i="34"/>
  <c r="B576" i="48"/>
  <c r="B574" i="34"/>
  <c r="F575" i="48"/>
  <c r="F573" i="34"/>
  <c r="C575" i="48"/>
  <c r="C573" i="34"/>
  <c r="E574" i="48"/>
  <c r="E572" i="34"/>
  <c r="B574" i="48"/>
  <c r="B572" i="34"/>
  <c r="F573" i="48"/>
  <c r="F571" i="34"/>
  <c r="C573" i="48"/>
  <c r="C571" i="34"/>
  <c r="E572" i="48"/>
  <c r="E570" i="34"/>
  <c r="B572" i="48"/>
  <c r="B570" i="34"/>
  <c r="F571" i="48"/>
  <c r="F569" i="34"/>
  <c r="C571" i="48"/>
  <c r="C569" i="34"/>
  <c r="E570" i="48"/>
  <c r="E568" i="34"/>
  <c r="B570" i="48"/>
  <c r="B568" i="34"/>
  <c r="F569" i="48"/>
  <c r="F567" i="34"/>
  <c r="C569" i="48"/>
  <c r="C567" i="34"/>
  <c r="E568" i="48"/>
  <c r="E566" i="34"/>
  <c r="B568" i="48"/>
  <c r="B566" i="34"/>
  <c r="F567" i="48"/>
  <c r="F565" i="34"/>
  <c r="C567" i="48"/>
  <c r="C565" i="34"/>
  <c r="E566" i="48"/>
  <c r="E564" i="34"/>
  <c r="B566" i="48"/>
  <c r="B564" i="34"/>
  <c r="F565" i="48"/>
  <c r="F563" i="34"/>
  <c r="C565" i="48"/>
  <c r="C563" i="34"/>
  <c r="E564" i="48"/>
  <c r="E562" i="34"/>
  <c r="B564" i="48"/>
  <c r="B562" i="34"/>
  <c r="F563" i="48"/>
  <c r="F561" i="34"/>
  <c r="C563" i="48"/>
  <c r="C561" i="34"/>
  <c r="E562" i="48"/>
  <c r="E560" i="34"/>
  <c r="B562" i="48"/>
  <c r="B560" i="34"/>
  <c r="F561" i="48"/>
  <c r="F559" i="34"/>
  <c r="C561" i="48"/>
  <c r="C559" i="34"/>
  <c r="E560" i="48"/>
  <c r="E558" i="34"/>
  <c r="B560" i="48"/>
  <c r="B558" i="34"/>
  <c r="F559" i="48"/>
  <c r="F557" i="34"/>
  <c r="C559" i="48"/>
  <c r="C557" i="34"/>
  <c r="E558" i="48"/>
  <c r="E556" i="34"/>
  <c r="B558" i="48"/>
  <c r="B556" i="34"/>
  <c r="F557" i="48"/>
  <c r="F555" i="34"/>
  <c r="C557" i="48"/>
  <c r="C555" i="34"/>
  <c r="E556" i="48"/>
  <c r="E554" i="34"/>
  <c r="B556" i="48"/>
  <c r="B554" i="34"/>
  <c r="F555" i="48"/>
  <c r="F553" i="34"/>
  <c r="C555" i="48"/>
  <c r="C553" i="34"/>
  <c r="E554" i="48"/>
  <c r="E552" i="34"/>
  <c r="B554" i="48"/>
  <c r="B552" i="34"/>
  <c r="F553" i="48"/>
  <c r="F551" i="34"/>
  <c r="C553" i="48"/>
  <c r="C551" i="34"/>
  <c r="E552" i="48"/>
  <c r="E550" i="34"/>
  <c r="B552" i="48"/>
  <c r="B550" i="34"/>
  <c r="F551" i="48"/>
  <c r="F549" i="34"/>
  <c r="C551" i="48"/>
  <c r="C549" i="34"/>
  <c r="E550" i="48"/>
  <c r="E548" i="34"/>
  <c r="B550" i="48"/>
  <c r="B548" i="34"/>
  <c r="F549" i="48"/>
  <c r="F547" i="34"/>
  <c r="C549" i="48"/>
  <c r="C547" i="34"/>
  <c r="E548" i="48"/>
  <c r="E546" i="34"/>
  <c r="B548" i="48"/>
  <c r="B546" i="34"/>
  <c r="F547" i="48"/>
  <c r="F545" i="34"/>
  <c r="C547" i="48"/>
  <c r="C545" i="34"/>
  <c r="E546" i="48"/>
  <c r="E544" i="34"/>
  <c r="B546" i="48"/>
  <c r="B544" i="34"/>
  <c r="F545" i="48"/>
  <c r="F543" i="34"/>
  <c r="C545" i="48"/>
  <c r="C543" i="34"/>
  <c r="E544" i="48"/>
  <c r="E542" i="34"/>
  <c r="B544" i="48"/>
  <c r="B542" i="34"/>
  <c r="F543" i="48"/>
  <c r="F541" i="34"/>
  <c r="C543" i="48"/>
  <c r="C541" i="34"/>
  <c r="E542" i="48"/>
  <c r="E540" i="34"/>
  <c r="B542" i="48"/>
  <c r="B540" i="34"/>
  <c r="F541" i="48"/>
  <c r="F539" i="34"/>
  <c r="C541" i="48"/>
  <c r="C539" i="34"/>
  <c r="E540" i="48"/>
  <c r="E538" i="34"/>
  <c r="B540" i="48"/>
  <c r="B538" i="34"/>
  <c r="F539" i="48"/>
  <c r="F537" i="34"/>
  <c r="C539" i="48"/>
  <c r="C537" i="34"/>
  <c r="E538" i="48"/>
  <c r="E536" i="34"/>
  <c r="B538" i="48"/>
  <c r="B536" i="34"/>
  <c r="F537" i="48"/>
  <c r="F535" i="34"/>
  <c r="C537" i="48"/>
  <c r="C535" i="34"/>
  <c r="E536" i="48"/>
  <c r="E534" i="34"/>
  <c r="B536" i="48"/>
  <c r="B534" i="34"/>
  <c r="F535" i="48"/>
  <c r="F533" i="34"/>
  <c r="C535" i="48"/>
  <c r="C533" i="34"/>
  <c r="E534" i="48"/>
  <c r="E532" i="34"/>
  <c r="B534" i="48"/>
  <c r="B532" i="34"/>
  <c r="F533" i="48"/>
  <c r="F531" i="34"/>
  <c r="C533" i="48"/>
  <c r="C531" i="34"/>
  <c r="E532" i="48"/>
  <c r="E530" i="34"/>
  <c r="B532" i="48"/>
  <c r="B530" i="34"/>
  <c r="F531" i="48"/>
  <c r="F529" i="34"/>
  <c r="C531" i="48"/>
  <c r="C529" i="34"/>
  <c r="E530" i="48"/>
  <c r="E528" i="34"/>
  <c r="B530" i="48"/>
  <c r="B528" i="34"/>
  <c r="F529" i="48"/>
  <c r="F527" i="34"/>
  <c r="C529" i="48"/>
  <c r="C527" i="34"/>
  <c r="E528" i="48"/>
  <c r="E526" i="34"/>
  <c r="B528" i="48"/>
  <c r="B526" i="34"/>
  <c r="F527" i="48"/>
  <c r="F525" i="34"/>
  <c r="C527" i="48"/>
  <c r="C525" i="34"/>
  <c r="E526" i="48"/>
  <c r="E524" i="34"/>
  <c r="B526" i="48"/>
  <c r="B524" i="34"/>
  <c r="F525" i="48"/>
  <c r="F523" i="34"/>
  <c r="C525" i="48"/>
  <c r="C523" i="34"/>
  <c r="E524" i="48"/>
  <c r="E522" i="34"/>
  <c r="B524" i="48"/>
  <c r="B522" i="34"/>
  <c r="F523" i="48"/>
  <c r="F521" i="34"/>
  <c r="C523" i="48"/>
  <c r="C521" i="34"/>
  <c r="E522" i="48"/>
  <c r="E520" i="34"/>
  <c r="B522" i="48"/>
  <c r="B520" i="34"/>
  <c r="F521" i="48"/>
  <c r="F519" i="34"/>
  <c r="C521" i="48"/>
  <c r="C519" i="34"/>
  <c r="E520" i="48"/>
  <c r="E518" i="34"/>
  <c r="B520" i="48"/>
  <c r="B518" i="34"/>
  <c r="F519" i="48"/>
  <c r="F517" i="34"/>
  <c r="C519" i="48"/>
  <c r="C517" i="34"/>
  <c r="E518" i="48"/>
  <c r="E516" i="34"/>
  <c r="B518" i="48"/>
  <c r="B516" i="34"/>
  <c r="F517" i="48"/>
  <c r="F515" i="34"/>
  <c r="C517" i="48"/>
  <c r="C515" i="34"/>
  <c r="E516" i="48"/>
  <c r="E514" i="34"/>
  <c r="B516" i="48"/>
  <c r="B514" i="34"/>
  <c r="F515" i="48"/>
  <c r="F513" i="34"/>
  <c r="C515" i="48"/>
  <c r="C513" i="34"/>
  <c r="E514" i="48"/>
  <c r="E512" i="34"/>
  <c r="B514" i="48"/>
  <c r="B512" i="34"/>
  <c r="F513" i="48"/>
  <c r="F511" i="34"/>
  <c r="C513" i="48"/>
  <c r="C511" i="34"/>
  <c r="E512" i="48"/>
  <c r="E510" i="34"/>
  <c r="B512" i="48"/>
  <c r="B510" i="34"/>
  <c r="F511" i="48"/>
  <c r="F509" i="34"/>
  <c r="C511" i="48"/>
  <c r="C509" i="34"/>
  <c r="E510" i="48"/>
  <c r="E508" i="34"/>
  <c r="B510" i="48"/>
  <c r="B508" i="34"/>
  <c r="F509" i="48"/>
  <c r="F507" i="34"/>
  <c r="C509" i="48"/>
  <c r="C507" i="34"/>
  <c r="E508" i="48"/>
  <c r="E506" i="34"/>
  <c r="B508" i="48"/>
  <c r="B506" i="34"/>
  <c r="F507" i="48"/>
  <c r="F505" i="34"/>
  <c r="C507" i="48"/>
  <c r="C505" i="34"/>
  <c r="E506" i="48"/>
  <c r="E504" i="34"/>
  <c r="B506" i="48"/>
  <c r="B504" i="34"/>
  <c r="F505" i="48"/>
  <c r="F503" i="34"/>
  <c r="C505" i="48"/>
  <c r="C503" i="34"/>
  <c r="E504" i="48"/>
  <c r="E502" i="34"/>
  <c r="B504" i="48"/>
  <c r="B502" i="34"/>
  <c r="F503" i="48"/>
  <c r="F501" i="34"/>
  <c r="C503" i="48"/>
  <c r="C501" i="34"/>
  <c r="E502" i="48"/>
  <c r="E500" i="34"/>
  <c r="B502" i="48"/>
  <c r="B500" i="34"/>
  <c r="F501" i="48"/>
  <c r="F499" i="34"/>
  <c r="C501" i="48"/>
  <c r="C499" i="34"/>
  <c r="E500" i="48"/>
  <c r="E498" i="34"/>
  <c r="B500" i="48"/>
  <c r="B498" i="34"/>
  <c r="F499" i="48"/>
  <c r="F497" i="34"/>
  <c r="C499" i="48"/>
  <c r="C497" i="34"/>
  <c r="E498" i="48"/>
  <c r="E496" i="34"/>
  <c r="B498" i="48"/>
  <c r="B496" i="34"/>
  <c r="F497" i="48"/>
  <c r="F495" i="34"/>
  <c r="C497" i="48"/>
  <c r="C495" i="34"/>
  <c r="E496" i="48"/>
  <c r="E494" i="34"/>
  <c r="B496" i="48"/>
  <c r="B494" i="34"/>
  <c r="F495" i="48"/>
  <c r="F493" i="34"/>
  <c r="C495" i="48"/>
  <c r="C493" i="34"/>
  <c r="E494" i="48"/>
  <c r="E492" i="34"/>
  <c r="B494" i="48"/>
  <c r="B492" i="34"/>
  <c r="F493" i="48"/>
  <c r="F491" i="34"/>
  <c r="C493" i="48"/>
  <c r="C491" i="34"/>
  <c r="E492" i="48"/>
  <c r="E490" i="34"/>
  <c r="B492" i="48"/>
  <c r="B490" i="34"/>
  <c r="F491" i="48"/>
  <c r="F489" i="34"/>
  <c r="C491" i="48"/>
  <c r="C489" i="34"/>
  <c r="E490" i="48"/>
  <c r="E488" i="34"/>
  <c r="B490" i="48"/>
  <c r="B488" i="34"/>
  <c r="F489" i="48"/>
  <c r="F487" i="34"/>
  <c r="C489" i="48"/>
  <c r="C487" i="34"/>
  <c r="E488" i="48"/>
  <c r="E486" i="34"/>
  <c r="B488" i="48"/>
  <c r="B486" i="34"/>
  <c r="F487" i="48"/>
  <c r="F485" i="34"/>
  <c r="C487" i="48"/>
  <c r="C485" i="34"/>
  <c r="E486" i="48"/>
  <c r="E484" i="34"/>
  <c r="B486" i="48"/>
  <c r="B484" i="34"/>
  <c r="F485" i="48"/>
  <c r="F483" i="34"/>
  <c r="C485" i="48"/>
  <c r="C483" i="34"/>
  <c r="E484" i="48"/>
  <c r="E482" i="34"/>
  <c r="B484" i="48"/>
  <c r="B482" i="34"/>
  <c r="F483" i="48"/>
  <c r="F481" i="34"/>
  <c r="C483" i="48"/>
  <c r="C481" i="34"/>
  <c r="E482" i="48"/>
  <c r="E480" i="34"/>
  <c r="B482" i="48"/>
  <c r="B480" i="34"/>
  <c r="F481" i="48"/>
  <c r="F479" i="34"/>
  <c r="C481" i="48"/>
  <c r="C479" i="34"/>
  <c r="E480" i="48"/>
  <c r="E478" i="34"/>
  <c r="B480" i="48"/>
  <c r="B478" i="34"/>
  <c r="F479" i="48"/>
  <c r="F477" i="34"/>
  <c r="C479" i="48"/>
  <c r="C477" i="34"/>
  <c r="E478" i="48"/>
  <c r="E476" i="34"/>
  <c r="B478" i="48"/>
  <c r="B476" i="34"/>
  <c r="F477" i="48"/>
  <c r="F475" i="34"/>
  <c r="C477" i="48"/>
  <c r="C475" i="34"/>
  <c r="E476" i="48"/>
  <c r="E474" i="34"/>
  <c r="B476" i="48"/>
  <c r="B474" i="34"/>
  <c r="F475" i="48"/>
  <c r="F473" i="34"/>
  <c r="C475" i="48"/>
  <c r="C473" i="34"/>
  <c r="E474" i="48"/>
  <c r="E472" i="34"/>
  <c r="B474" i="48"/>
  <c r="B472" i="34"/>
  <c r="F473" i="48"/>
  <c r="F471" i="34"/>
  <c r="C473" i="48"/>
  <c r="C471" i="34"/>
  <c r="E472" i="48"/>
  <c r="E470" i="34"/>
  <c r="B472" i="48"/>
  <c r="B470" i="34"/>
  <c r="F471" i="48"/>
  <c r="F469" i="34"/>
  <c r="C471" i="48"/>
  <c r="C469" i="34"/>
  <c r="E470" i="48"/>
  <c r="E468" i="34"/>
  <c r="B470" i="48"/>
  <c r="B468" i="34"/>
  <c r="F469" i="48"/>
  <c r="F467" i="34"/>
  <c r="C469" i="48"/>
  <c r="C467" i="34"/>
  <c r="E468" i="48"/>
  <c r="E466" i="34"/>
  <c r="B468" i="48"/>
  <c r="B466" i="34"/>
  <c r="F467" i="48"/>
  <c r="F465" i="34"/>
  <c r="C467" i="48"/>
  <c r="C465" i="34"/>
  <c r="E466" i="48"/>
  <c r="E464" i="34"/>
  <c r="B466" i="48"/>
  <c r="B464" i="34"/>
  <c r="F465" i="48"/>
  <c r="F463" i="34"/>
  <c r="C465" i="48"/>
  <c r="C463" i="34"/>
  <c r="E464" i="48"/>
  <c r="E462" i="34"/>
  <c r="B464" i="48"/>
  <c r="B462" i="34"/>
  <c r="F463" i="48"/>
  <c r="F461" i="34"/>
  <c r="C463" i="48"/>
  <c r="C461" i="34"/>
  <c r="E462" i="48"/>
  <c r="E460" i="34"/>
  <c r="B462" i="48"/>
  <c r="B460" i="34"/>
  <c r="F461" i="48"/>
  <c r="F459" i="34"/>
  <c r="C461" i="48"/>
  <c r="C459" i="34"/>
  <c r="E460" i="48"/>
  <c r="E458" i="34"/>
  <c r="B460" i="48"/>
  <c r="B458" i="34"/>
  <c r="F459" i="48"/>
  <c r="F457" i="34"/>
  <c r="C459" i="48"/>
  <c r="C457" i="34"/>
  <c r="E458" i="48"/>
  <c r="E456" i="34"/>
  <c r="B458" i="48"/>
  <c r="B456" i="34"/>
  <c r="F457" i="48"/>
  <c r="F455" i="34"/>
  <c r="C457" i="48"/>
  <c r="C455" i="34"/>
  <c r="E456" i="48"/>
  <c r="E454" i="34"/>
  <c r="B456" i="48"/>
  <c r="B454" i="34"/>
  <c r="F455" i="48"/>
  <c r="F453" i="34"/>
  <c r="C455" i="48"/>
  <c r="C453" i="34"/>
  <c r="E454" i="48"/>
  <c r="E452" i="34"/>
  <c r="B454" i="48"/>
  <c r="B452" i="34"/>
  <c r="F453" i="48"/>
  <c r="F451" i="34"/>
  <c r="C453" i="48"/>
  <c r="C451" i="34"/>
  <c r="E452" i="48"/>
  <c r="E450" i="34"/>
  <c r="B452" i="48"/>
  <c r="B450" i="34"/>
  <c r="F451" i="48"/>
  <c r="F449" i="34"/>
  <c r="C451" i="48"/>
  <c r="C449" i="34"/>
  <c r="E450" i="48"/>
  <c r="E448" i="34"/>
  <c r="B450" i="48"/>
  <c r="B448" i="34"/>
  <c r="F449" i="48"/>
  <c r="F447" i="34"/>
  <c r="C449" i="48"/>
  <c r="C447" i="34"/>
  <c r="E448" i="48"/>
  <c r="E446" i="34"/>
  <c r="B448" i="48"/>
  <c r="B446" i="34"/>
  <c r="F447" i="48"/>
  <c r="F445" i="34"/>
  <c r="C447" i="48"/>
  <c r="C445" i="34"/>
  <c r="E446" i="48"/>
  <c r="E444" i="34"/>
  <c r="B446" i="48"/>
  <c r="B444" i="34"/>
  <c r="F445" i="48"/>
  <c r="F443" i="34"/>
  <c r="C445" i="48"/>
  <c r="C443" i="34"/>
  <c r="E444" i="48"/>
  <c r="E442" i="34"/>
  <c r="B444" i="48"/>
  <c r="B442" i="34"/>
  <c r="F443" i="48"/>
  <c r="F441" i="34"/>
  <c r="C443" i="48"/>
  <c r="C441" i="34"/>
  <c r="E442" i="48"/>
  <c r="E440" i="34"/>
  <c r="B442" i="48"/>
  <c r="B440" i="34"/>
  <c r="F441" i="48"/>
  <c r="F439" i="34"/>
  <c r="C441" i="48"/>
  <c r="C439" i="34"/>
  <c r="E440" i="48"/>
  <c r="E438" i="34"/>
  <c r="B440" i="48"/>
  <c r="B438" i="34"/>
  <c r="F439" i="48"/>
  <c r="F437" i="34"/>
  <c r="C439" i="48"/>
  <c r="C437" i="34"/>
  <c r="E438" i="48"/>
  <c r="E436" i="34"/>
  <c r="B438" i="48"/>
  <c r="B436" i="34"/>
  <c r="F437" i="48"/>
  <c r="F435" i="34"/>
  <c r="C437" i="48"/>
  <c r="C435" i="34"/>
  <c r="E436" i="48"/>
  <c r="E434" i="34"/>
  <c r="B436" i="48"/>
  <c r="B434" i="34"/>
  <c r="F435" i="48"/>
  <c r="F433" i="34"/>
  <c r="C435" i="48"/>
  <c r="C433" i="34"/>
  <c r="E434" i="48"/>
  <c r="E432" i="34"/>
  <c r="B434" i="48"/>
  <c r="B432" i="34"/>
  <c r="F433" i="48"/>
  <c r="F431" i="34"/>
  <c r="C433" i="48"/>
  <c r="C431" i="34"/>
  <c r="E432" i="48"/>
  <c r="E430" i="34"/>
  <c r="B432" i="48"/>
  <c r="B430" i="34"/>
  <c r="F431" i="48"/>
  <c r="F429" i="34"/>
  <c r="C431" i="48"/>
  <c r="C429" i="34"/>
  <c r="E430" i="48"/>
  <c r="E428" i="34"/>
  <c r="B430" i="48"/>
  <c r="B428" i="34"/>
  <c r="F429" i="48"/>
  <c r="F427" i="34"/>
  <c r="C429" i="48"/>
  <c r="C427" i="34"/>
  <c r="E428" i="48"/>
  <c r="E426" i="34"/>
  <c r="B428" i="48"/>
  <c r="B426" i="34"/>
  <c r="F427" i="48"/>
  <c r="F425" i="34"/>
  <c r="C427" i="48"/>
  <c r="C425" i="34"/>
  <c r="E426" i="48"/>
  <c r="E424" i="34"/>
  <c r="B426" i="48"/>
  <c r="B424" i="34"/>
  <c r="F425" i="48"/>
  <c r="F423" i="34"/>
  <c r="C425" i="48"/>
  <c r="C423" i="34"/>
  <c r="E424" i="48"/>
  <c r="E422" i="34"/>
  <c r="B424" i="48"/>
  <c r="B422" i="34"/>
  <c r="F423" i="48"/>
  <c r="F421" i="34"/>
  <c r="C423" i="48"/>
  <c r="C421" i="34"/>
  <c r="E422" i="48"/>
  <c r="E420" i="34"/>
  <c r="B422" i="48"/>
  <c r="B420" i="34"/>
  <c r="F421" i="48"/>
  <c r="F419" i="34"/>
  <c r="C421" i="48"/>
  <c r="C419" i="34"/>
  <c r="E420" i="48"/>
  <c r="E418" i="34"/>
  <c r="B420" i="48"/>
  <c r="B418" i="34"/>
  <c r="F419" i="48"/>
  <c r="F417" i="34"/>
  <c r="C419" i="48"/>
  <c r="C417" i="34"/>
  <c r="E418" i="48"/>
  <c r="E416" i="34"/>
  <c r="B418" i="48"/>
  <c r="B416" i="34"/>
  <c r="F417" i="48"/>
  <c r="F415" i="34"/>
  <c r="C417" i="48"/>
  <c r="C415" i="34"/>
  <c r="E416" i="48"/>
  <c r="E414" i="34"/>
  <c r="B416" i="48"/>
  <c r="B414" i="34"/>
  <c r="F415" i="48"/>
  <c r="F413" i="34"/>
  <c r="C415" i="48"/>
  <c r="C413" i="34"/>
  <c r="E414" i="48"/>
  <c r="E412" i="34"/>
  <c r="B414" i="48"/>
  <c r="B412" i="34"/>
  <c r="F413" i="48"/>
  <c r="F411" i="34"/>
  <c r="C413" i="48"/>
  <c r="C411" i="34"/>
  <c r="E412" i="48"/>
  <c r="E410" i="34"/>
  <c r="B412" i="48"/>
  <c r="B410" i="34"/>
  <c r="F411" i="48"/>
  <c r="F409" i="34"/>
  <c r="C411" i="48"/>
  <c r="C409" i="34"/>
  <c r="E410" i="48"/>
  <c r="E408" i="34"/>
  <c r="B410" i="48"/>
  <c r="B408" i="34"/>
  <c r="F409" i="48"/>
  <c r="F407" i="34"/>
  <c r="C409" i="48"/>
  <c r="C407" i="34"/>
  <c r="E408" i="48"/>
  <c r="E406" i="34"/>
  <c r="B408" i="48"/>
  <c r="B406" i="34"/>
  <c r="F407" i="48"/>
  <c r="F405" i="34"/>
  <c r="C407" i="48"/>
  <c r="C405" i="34"/>
  <c r="E406" i="48"/>
  <c r="E404" i="34"/>
  <c r="B406" i="48"/>
  <c r="B404" i="34"/>
  <c r="F405" i="48"/>
  <c r="F403" i="34"/>
  <c r="C405" i="48"/>
  <c r="C403" i="34"/>
  <c r="E404" i="48"/>
  <c r="E402" i="34"/>
  <c r="B404" i="48"/>
  <c r="B402" i="34"/>
  <c r="F403" i="48"/>
  <c r="F401" i="34"/>
  <c r="C403" i="48"/>
  <c r="C401" i="34"/>
  <c r="E402" i="48"/>
  <c r="E400" i="34"/>
  <c r="B402" i="48"/>
  <c r="B400" i="34"/>
  <c r="F401" i="48"/>
  <c r="F399" i="34"/>
  <c r="C401" i="48"/>
  <c r="C399" i="34"/>
  <c r="E400" i="48"/>
  <c r="E398" i="34"/>
  <c r="B400" i="48"/>
  <c r="B398" i="34"/>
  <c r="F399" i="48"/>
  <c r="F397" i="34"/>
  <c r="C399" i="48"/>
  <c r="C397" i="34"/>
  <c r="E398" i="48"/>
  <c r="E396" i="34"/>
  <c r="B398" i="48"/>
  <c r="B396" i="34"/>
  <c r="F397" i="48"/>
  <c r="F395" i="34"/>
  <c r="C397" i="48"/>
  <c r="C395" i="34"/>
  <c r="E396" i="48"/>
  <c r="E394" i="34"/>
  <c r="B396" i="48"/>
  <c r="B394" i="34"/>
  <c r="F395" i="48"/>
  <c r="F393" i="34"/>
  <c r="C395" i="48"/>
  <c r="C393" i="34"/>
  <c r="E394" i="48"/>
  <c r="E392" i="34"/>
  <c r="B394" i="48"/>
  <c r="B392" i="34"/>
  <c r="F393" i="48"/>
  <c r="F391" i="34"/>
  <c r="C393" i="48"/>
  <c r="C391" i="34"/>
  <c r="E392" i="48"/>
  <c r="E390" i="34"/>
  <c r="B392" i="48"/>
  <c r="B390" i="34"/>
  <c r="F391" i="48"/>
  <c r="F389" i="34"/>
  <c r="C391" i="48"/>
  <c r="C389" i="34"/>
  <c r="E390" i="48"/>
  <c r="E388" i="34"/>
  <c r="B390" i="48"/>
  <c r="B388" i="34"/>
  <c r="F389" i="48"/>
  <c r="F387" i="34"/>
  <c r="C389" i="48"/>
  <c r="C387" i="34"/>
  <c r="E388" i="48"/>
  <c r="E386" i="34"/>
  <c r="B388" i="48"/>
  <c r="B386" i="34"/>
  <c r="F387" i="48"/>
  <c r="F385" i="34"/>
  <c r="C387" i="48"/>
  <c r="C385" i="34"/>
  <c r="E386" i="48"/>
  <c r="E384" i="34"/>
  <c r="B386" i="48"/>
  <c r="B384" i="34"/>
  <c r="F385" i="48"/>
  <c r="F383" i="34"/>
  <c r="C385" i="48"/>
  <c r="C383" i="34"/>
  <c r="E384" i="48"/>
  <c r="E382" i="34"/>
  <c r="B384" i="48"/>
  <c r="B382" i="34"/>
  <c r="F383" i="48"/>
  <c r="F381" i="34"/>
  <c r="C383" i="48"/>
  <c r="C381" i="34"/>
  <c r="E382" i="48"/>
  <c r="E380" i="34"/>
  <c r="B382" i="48"/>
  <c r="B380" i="34"/>
  <c r="F381" i="48"/>
  <c r="F379" i="34"/>
  <c r="C381" i="48"/>
  <c r="C379" i="34"/>
  <c r="E380" i="48"/>
  <c r="E378" i="34"/>
  <c r="B380" i="48"/>
  <c r="B378" i="34"/>
  <c r="F379" i="48"/>
  <c r="F377" i="34"/>
  <c r="C379" i="48"/>
  <c r="C377" i="34"/>
  <c r="E378" i="48"/>
  <c r="E376" i="34"/>
  <c r="B378" i="48"/>
  <c r="B376" i="34"/>
  <c r="F377" i="48"/>
  <c r="F375" i="34"/>
  <c r="C377" i="48"/>
  <c r="C375" i="34"/>
  <c r="E376" i="48"/>
  <c r="E374" i="34"/>
  <c r="B376" i="48"/>
  <c r="B374" i="34"/>
  <c r="F375" i="48"/>
  <c r="F373" i="34"/>
  <c r="C375" i="48"/>
  <c r="C373" i="34"/>
  <c r="E374" i="48"/>
  <c r="E372" i="34"/>
  <c r="B374" i="48"/>
  <c r="B372" i="34"/>
  <c r="F373" i="48"/>
  <c r="F371" i="34"/>
  <c r="C373" i="48"/>
  <c r="C371" i="34"/>
  <c r="E372" i="48"/>
  <c r="E370" i="34"/>
  <c r="B372" i="48"/>
  <c r="B370" i="34"/>
  <c r="F371" i="48"/>
  <c r="F369" i="34"/>
  <c r="C371" i="48"/>
  <c r="C369" i="34"/>
  <c r="E370" i="48"/>
  <c r="E368" i="34"/>
  <c r="B370" i="48"/>
  <c r="B368" i="34"/>
  <c r="F369" i="48"/>
  <c r="F367" i="34"/>
  <c r="C369" i="48"/>
  <c r="C367" i="34"/>
  <c r="E368" i="48"/>
  <c r="E366" i="34"/>
  <c r="B368" i="48"/>
  <c r="B366" i="34"/>
  <c r="F367" i="48"/>
  <c r="F365" i="34"/>
  <c r="C367" i="48"/>
  <c r="C365" i="34"/>
  <c r="E366" i="48"/>
  <c r="E364" i="34"/>
  <c r="B366" i="48"/>
  <c r="B364" i="34"/>
  <c r="F365" i="48"/>
  <c r="F363" i="34"/>
  <c r="C365" i="48"/>
  <c r="C363" i="34"/>
  <c r="E364" i="48"/>
  <c r="E362" i="34"/>
  <c r="B364" i="48"/>
  <c r="B362" i="34"/>
  <c r="F363" i="48"/>
  <c r="F361" i="34"/>
  <c r="C363" i="48"/>
  <c r="C361" i="34"/>
  <c r="E362" i="48"/>
  <c r="E360" i="34"/>
  <c r="B362" i="48"/>
  <c r="B360" i="34"/>
  <c r="F361" i="48"/>
  <c r="F359" i="34"/>
  <c r="C361" i="48"/>
  <c r="C359" i="34"/>
  <c r="E360" i="48"/>
  <c r="E358" i="34"/>
  <c r="B360" i="48"/>
  <c r="B358" i="34"/>
  <c r="F359" i="48"/>
  <c r="F357" i="34"/>
  <c r="C359" i="48"/>
  <c r="C357" i="34"/>
  <c r="E358" i="48"/>
  <c r="E356" i="34"/>
  <c r="B358" i="48"/>
  <c r="B356" i="34"/>
  <c r="F357" i="48"/>
  <c r="F355" i="34"/>
  <c r="C357" i="48"/>
  <c r="C355" i="34"/>
  <c r="E356" i="48"/>
  <c r="E354" i="34"/>
  <c r="B356" i="48"/>
  <c r="B354" i="34"/>
  <c r="F355" i="48"/>
  <c r="F353" i="34"/>
  <c r="C355" i="48"/>
  <c r="C353" i="34"/>
  <c r="E354" i="48"/>
  <c r="E352" i="34"/>
  <c r="B354" i="48"/>
  <c r="B352" i="34"/>
  <c r="F353" i="48"/>
  <c r="F351" i="34"/>
  <c r="C353" i="48"/>
  <c r="C351" i="34"/>
  <c r="E352" i="48"/>
  <c r="E350" i="34"/>
  <c r="B352" i="48"/>
  <c r="B350" i="34"/>
  <c r="F351" i="48"/>
  <c r="F349" i="34"/>
  <c r="C351" i="48"/>
  <c r="C349" i="34"/>
  <c r="E350" i="48"/>
  <c r="E348" i="34"/>
  <c r="B350" i="48"/>
  <c r="B348" i="34"/>
  <c r="F349" i="48"/>
  <c r="F347" i="34"/>
  <c r="C349" i="48"/>
  <c r="C347" i="34"/>
  <c r="E348" i="48"/>
  <c r="E346" i="34"/>
  <c r="B348" i="48"/>
  <c r="B346" i="34"/>
  <c r="F347" i="48"/>
  <c r="F345" i="34"/>
  <c r="C347" i="48"/>
  <c r="C345" i="34"/>
  <c r="E346" i="48"/>
  <c r="E344" i="34"/>
  <c r="B346" i="48"/>
  <c r="B344" i="34"/>
  <c r="F345" i="48"/>
  <c r="F343" i="34"/>
  <c r="C345" i="48"/>
  <c r="C343" i="34"/>
  <c r="E344" i="48"/>
  <c r="E342" i="34"/>
  <c r="B344" i="48"/>
  <c r="B342" i="34"/>
  <c r="F343" i="48"/>
  <c r="F341" i="34"/>
  <c r="C343" i="48"/>
  <c r="C341" i="34"/>
  <c r="E342" i="48"/>
  <c r="E340" i="34"/>
  <c r="B342" i="48"/>
  <c r="B340" i="34"/>
  <c r="F341" i="48"/>
  <c r="F339" i="34"/>
  <c r="C341" i="48"/>
  <c r="C339" i="34"/>
  <c r="E340" i="48"/>
  <c r="E338" i="34"/>
  <c r="B340" i="48"/>
  <c r="B338" i="34"/>
  <c r="F339" i="48"/>
  <c r="F337" i="34"/>
  <c r="C339" i="48"/>
  <c r="C337" i="34"/>
  <c r="E338" i="48"/>
  <c r="E336" i="34"/>
  <c r="B338" i="48"/>
  <c r="B336" i="34"/>
  <c r="F337" i="48"/>
  <c r="F335" i="34"/>
  <c r="C337" i="48"/>
  <c r="C335" i="34"/>
  <c r="E336" i="48"/>
  <c r="E334" i="34"/>
  <c r="B336" i="48"/>
  <c r="B334" i="34"/>
  <c r="F335" i="48"/>
  <c r="F333" i="34"/>
  <c r="C335" i="48"/>
  <c r="C333" i="34"/>
  <c r="E334" i="48"/>
  <c r="E332" i="34"/>
  <c r="B334" i="48"/>
  <c r="B332" i="34"/>
  <c r="F333" i="48"/>
  <c r="F331" i="34"/>
  <c r="C333" i="48"/>
  <c r="C331" i="34"/>
  <c r="E332" i="48"/>
  <c r="E330" i="34"/>
  <c r="B332" i="48"/>
  <c r="B330" i="34"/>
  <c r="F331" i="48"/>
  <c r="F329" i="34"/>
  <c r="C331" i="48"/>
  <c r="C329" i="34"/>
  <c r="E330" i="48"/>
  <c r="E328" i="34"/>
  <c r="B330" i="48"/>
  <c r="B328" i="34"/>
  <c r="F329" i="48"/>
  <c r="F327" i="34"/>
  <c r="C329" i="48"/>
  <c r="C327" i="34"/>
  <c r="E328" i="48"/>
  <c r="E326" i="34"/>
  <c r="B328" i="48"/>
  <c r="B326" i="34"/>
  <c r="F327" i="48"/>
  <c r="F325" i="34"/>
  <c r="C327" i="48"/>
  <c r="C325" i="34"/>
  <c r="E326" i="48"/>
  <c r="E324" i="34"/>
  <c r="B326" i="48"/>
  <c r="B324" i="34"/>
  <c r="F325" i="48"/>
  <c r="F323" i="34"/>
  <c r="C325" i="48"/>
  <c r="C323" i="34"/>
  <c r="E324" i="48"/>
  <c r="E322" i="34"/>
  <c r="B324" i="48"/>
  <c r="B322" i="34"/>
  <c r="F323" i="48"/>
  <c r="F321" i="34"/>
  <c r="C323" i="48"/>
  <c r="C321" i="34"/>
  <c r="E322" i="48"/>
  <c r="E320" i="34"/>
  <c r="B322" i="48"/>
  <c r="B320" i="34"/>
  <c r="F321" i="48"/>
  <c r="F319" i="34"/>
  <c r="C321" i="48"/>
  <c r="C319" i="34"/>
  <c r="E320" i="48"/>
  <c r="E318" i="34"/>
  <c r="B320" i="48"/>
  <c r="B318" i="34"/>
  <c r="F319" i="48"/>
  <c r="F317" i="34"/>
  <c r="C319" i="48"/>
  <c r="C317" i="34"/>
  <c r="F650" i="48"/>
  <c r="F648" i="34"/>
  <c r="C650" i="48"/>
  <c r="C648" i="34"/>
  <c r="E649" i="48"/>
  <c r="E647" i="34"/>
  <c r="B649" i="48"/>
  <c r="B647" i="34"/>
  <c r="F648" i="48"/>
  <c r="F646" i="34"/>
  <c r="C648" i="48"/>
  <c r="C646" i="34"/>
  <c r="E647" i="48"/>
  <c r="E645" i="34"/>
  <c r="B647" i="48"/>
  <c r="B645" i="34"/>
  <c r="F646" i="48"/>
  <c r="F644" i="34"/>
  <c r="C646" i="48"/>
  <c r="C644" i="34"/>
  <c r="E645" i="48"/>
  <c r="E643" i="34"/>
  <c r="B645" i="48"/>
  <c r="B643" i="34"/>
  <c r="F644" i="48"/>
  <c r="F642" i="34"/>
  <c r="C644" i="48"/>
  <c r="C642" i="34"/>
  <c r="E643" i="48"/>
  <c r="E641" i="34"/>
  <c r="B643" i="48"/>
  <c r="B641" i="34"/>
  <c r="F642" i="48"/>
  <c r="F640" i="34"/>
  <c r="C642" i="48"/>
  <c r="C640" i="34"/>
  <c r="E641" i="48"/>
  <c r="E639" i="34"/>
  <c r="B641" i="48"/>
  <c r="B639" i="34"/>
  <c r="F640" i="48"/>
  <c r="F638" i="34"/>
  <c r="C640" i="48"/>
  <c r="C638" i="34"/>
  <c r="E639" i="48"/>
  <c r="E637" i="34"/>
  <c r="B639" i="48"/>
  <c r="B637" i="34"/>
  <c r="F638" i="48"/>
  <c r="F636" i="34"/>
  <c r="C638" i="48"/>
  <c r="C636" i="34"/>
  <c r="E637" i="48"/>
  <c r="E635" i="34"/>
  <c r="B637" i="48"/>
  <c r="B635" i="34"/>
  <c r="F636" i="48"/>
  <c r="F634" i="34"/>
  <c r="C636" i="48"/>
  <c r="C634" i="34"/>
  <c r="E635" i="48"/>
  <c r="E633" i="34"/>
  <c r="B635" i="48"/>
  <c r="B633" i="34"/>
  <c r="F634" i="48"/>
  <c r="F632" i="34"/>
  <c r="C634" i="48"/>
  <c r="C632" i="34"/>
  <c r="E633" i="48"/>
  <c r="E631" i="34"/>
  <c r="B633" i="48"/>
  <c r="B631" i="34"/>
  <c r="F632" i="48"/>
  <c r="F630" i="34"/>
  <c r="C632" i="48"/>
  <c r="C630" i="34"/>
  <c r="E631" i="48"/>
  <c r="E629" i="34"/>
  <c r="B631" i="48"/>
  <c r="B629" i="34"/>
  <c r="F630" i="48"/>
  <c r="F628" i="34"/>
  <c r="C630" i="48"/>
  <c r="C628" i="34"/>
  <c r="E629" i="48"/>
  <c r="E627" i="34"/>
  <c r="B629" i="48"/>
  <c r="B627" i="34"/>
  <c r="F628" i="48"/>
  <c r="F626" i="34"/>
  <c r="C628" i="48"/>
  <c r="C626" i="34"/>
  <c r="E627" i="48"/>
  <c r="E625" i="34"/>
  <c r="B627" i="48"/>
  <c r="B625" i="34"/>
  <c r="F626" i="48"/>
  <c r="F624" i="34"/>
  <c r="C626" i="48"/>
  <c r="C624" i="34"/>
  <c r="E625" i="48"/>
  <c r="E623" i="34"/>
  <c r="B625" i="48"/>
  <c r="B623" i="34"/>
  <c r="F624" i="48"/>
  <c r="F622" i="34"/>
  <c r="C624" i="48"/>
  <c r="C622" i="34"/>
  <c r="E623" i="48"/>
  <c r="E621" i="34"/>
  <c r="B623" i="48"/>
  <c r="B621" i="34"/>
  <c r="F622" i="48"/>
  <c r="F620" i="34"/>
  <c r="C622" i="48"/>
  <c r="C620" i="34"/>
  <c r="E621" i="48"/>
  <c r="E619" i="34"/>
  <c r="B621" i="48"/>
  <c r="B619" i="34"/>
  <c r="F620" i="48"/>
  <c r="F618" i="34"/>
  <c r="C620" i="48"/>
  <c r="C618" i="34"/>
  <c r="E619" i="48"/>
  <c r="E617" i="34"/>
  <c r="B619" i="48"/>
  <c r="B617" i="34"/>
  <c r="F618" i="48"/>
  <c r="F616" i="34"/>
  <c r="C618" i="48"/>
  <c r="C616" i="34"/>
  <c r="E617" i="48"/>
  <c r="E615" i="34"/>
  <c r="B617" i="48"/>
  <c r="B615" i="34"/>
  <c r="F616" i="48"/>
  <c r="F614" i="34"/>
  <c r="C616" i="48"/>
  <c r="C614" i="34"/>
  <c r="E615" i="48"/>
  <c r="E613" i="34"/>
  <c r="B615" i="48"/>
  <c r="B613" i="34"/>
  <c r="F614" i="48"/>
  <c r="F612" i="34"/>
  <c r="C614" i="48"/>
  <c r="C612" i="34"/>
  <c r="E613" i="48"/>
  <c r="E611" i="34"/>
  <c r="B613" i="48"/>
  <c r="B611" i="34"/>
  <c r="F612" i="48"/>
  <c r="F610" i="34"/>
  <c r="C612" i="48"/>
  <c r="C610" i="34"/>
  <c r="E611" i="48"/>
  <c r="E609" i="34"/>
  <c r="B611" i="48"/>
  <c r="B609" i="34"/>
  <c r="F610" i="48"/>
  <c r="F608" i="34"/>
  <c r="C610" i="48"/>
  <c r="C608" i="34"/>
  <c r="E609" i="48"/>
  <c r="E607" i="34"/>
  <c r="B609" i="48"/>
  <c r="B607" i="34"/>
  <c r="F608" i="48"/>
  <c r="F606" i="34"/>
  <c r="C608" i="48"/>
  <c r="C606" i="34"/>
  <c r="E607" i="48"/>
  <c r="E605" i="34"/>
  <c r="B607" i="48"/>
  <c r="B605" i="34"/>
  <c r="F606" i="48"/>
  <c r="F604" i="34"/>
  <c r="C606" i="48"/>
  <c r="C604" i="34"/>
  <c r="E605" i="48"/>
  <c r="E603" i="34"/>
  <c r="B605" i="48"/>
  <c r="B603" i="34"/>
  <c r="F604" i="48"/>
  <c r="F602" i="34"/>
  <c r="C604" i="48"/>
  <c r="C602" i="34"/>
  <c r="E603" i="48"/>
  <c r="E601" i="34"/>
  <c r="B603" i="48"/>
  <c r="B601" i="34"/>
  <c r="F602" i="48"/>
  <c r="F600" i="34"/>
  <c r="C602" i="48"/>
  <c r="C600" i="34"/>
  <c r="E601" i="48"/>
  <c r="E599" i="34"/>
  <c r="B601" i="48"/>
  <c r="B599" i="34"/>
  <c r="F600" i="48"/>
  <c r="F598" i="34"/>
  <c r="C600" i="48"/>
  <c r="C598" i="34"/>
  <c r="E599" i="48"/>
  <c r="E597" i="34"/>
  <c r="B599" i="48"/>
  <c r="B597" i="34"/>
  <c r="F598" i="48"/>
  <c r="F596" i="34"/>
  <c r="C598" i="48"/>
  <c r="C596" i="34"/>
  <c r="E597" i="48"/>
  <c r="E595" i="34"/>
  <c r="B597" i="48"/>
  <c r="B595" i="34"/>
  <c r="F596" i="48"/>
  <c r="F594" i="34"/>
  <c r="C596" i="48"/>
  <c r="C594" i="34"/>
  <c r="E595" i="48"/>
  <c r="E593" i="34"/>
  <c r="B595" i="48"/>
  <c r="B593" i="34"/>
  <c r="F594" i="48"/>
  <c r="F592" i="34"/>
  <c r="C594" i="48"/>
  <c r="C592" i="34"/>
  <c r="E593" i="48"/>
  <c r="E591" i="34"/>
  <c r="B593" i="48"/>
  <c r="B591" i="34"/>
  <c r="F592" i="48"/>
  <c r="F590" i="34"/>
  <c r="C592" i="48"/>
  <c r="C590" i="34"/>
  <c r="E591" i="48"/>
  <c r="E589" i="34"/>
  <c r="B591" i="48"/>
  <c r="B589" i="34"/>
  <c r="F590" i="48"/>
  <c r="F588" i="34"/>
  <c r="C590" i="48"/>
  <c r="C588" i="34"/>
  <c r="E589" i="48"/>
  <c r="E587" i="34"/>
  <c r="B589" i="48"/>
  <c r="B587" i="34"/>
  <c r="F588" i="48"/>
  <c r="F586" i="34"/>
  <c r="C588" i="48"/>
  <c r="C586" i="34"/>
  <c r="E587" i="48"/>
  <c r="E585" i="34"/>
  <c r="B587" i="48"/>
  <c r="B585" i="34"/>
  <c r="F586" i="48"/>
  <c r="F584" i="34"/>
  <c r="C586" i="48"/>
  <c r="C584" i="34"/>
  <c r="E585" i="48"/>
  <c r="E583" i="34"/>
  <c r="B585" i="48"/>
  <c r="B583" i="34"/>
  <c r="F584" i="48"/>
  <c r="F582" i="34"/>
  <c r="C584" i="48"/>
  <c r="C582" i="34"/>
  <c r="E583" i="48"/>
  <c r="E581" i="34"/>
  <c r="B583" i="48"/>
  <c r="B581" i="34"/>
  <c r="F582" i="48"/>
  <c r="F580" i="34"/>
  <c r="C582" i="48"/>
  <c r="C580" i="34"/>
  <c r="E581" i="48"/>
  <c r="E579" i="34"/>
  <c r="B581" i="48"/>
  <c r="B579" i="34"/>
  <c r="F580" i="48"/>
  <c r="F578" i="34"/>
  <c r="C580" i="48"/>
  <c r="C578" i="34"/>
  <c r="E579" i="48"/>
  <c r="E577" i="34"/>
  <c r="B579" i="48"/>
  <c r="B577" i="34"/>
  <c r="F578" i="48"/>
  <c r="F576" i="34"/>
  <c r="C578" i="48"/>
  <c r="C576" i="34"/>
  <c r="E577" i="48"/>
  <c r="E575" i="34"/>
  <c r="B577" i="48"/>
  <c r="B575" i="34"/>
  <c r="F576" i="48"/>
  <c r="F574" i="34"/>
  <c r="C576" i="48"/>
  <c r="C574" i="34"/>
  <c r="E575" i="48"/>
  <c r="E573" i="34"/>
  <c r="B575" i="48"/>
  <c r="B573" i="34"/>
  <c r="F574" i="48"/>
  <c r="F572" i="34"/>
  <c r="C574" i="48"/>
  <c r="C572" i="34"/>
  <c r="E573" i="48"/>
  <c r="E571" i="34"/>
  <c r="B573" i="48"/>
  <c r="B571" i="34"/>
  <c r="F572" i="48"/>
  <c r="F570" i="34"/>
  <c r="C572" i="48"/>
  <c r="C570" i="34"/>
  <c r="E571" i="48"/>
  <c r="E569" i="34"/>
  <c r="B571" i="48"/>
  <c r="B569" i="34"/>
  <c r="F570" i="48"/>
  <c r="F568" i="34"/>
  <c r="C570" i="48"/>
  <c r="C568" i="34"/>
  <c r="E569" i="48"/>
  <c r="E567" i="34"/>
  <c r="B569" i="48"/>
  <c r="B567" i="34"/>
  <c r="F568" i="48"/>
  <c r="F566" i="34"/>
  <c r="C568" i="48"/>
  <c r="C566" i="34"/>
  <c r="E567" i="48"/>
  <c r="E565" i="34"/>
  <c r="B567" i="48"/>
  <c r="B565" i="34"/>
  <c r="F566" i="48"/>
  <c r="F564" i="34"/>
  <c r="C566" i="48"/>
  <c r="C564" i="34"/>
  <c r="E565" i="48"/>
  <c r="E563" i="34"/>
  <c r="B565" i="48"/>
  <c r="B563" i="34"/>
  <c r="F564" i="48"/>
  <c r="F562" i="34"/>
  <c r="C564" i="48"/>
  <c r="C562" i="34"/>
  <c r="E563" i="48"/>
  <c r="E561" i="34"/>
  <c r="B563" i="48"/>
  <c r="B561" i="34"/>
  <c r="F562" i="48"/>
  <c r="F560" i="34"/>
  <c r="C562" i="48"/>
  <c r="C560" i="34"/>
  <c r="E561" i="48"/>
  <c r="E559" i="34"/>
  <c r="B561" i="48"/>
  <c r="B559" i="34"/>
  <c r="F560" i="48"/>
  <c r="F558" i="34"/>
  <c r="C560" i="48"/>
  <c r="C558" i="34"/>
  <c r="E559" i="48"/>
  <c r="E557" i="34"/>
  <c r="B559" i="48"/>
  <c r="B557" i="34"/>
  <c r="F558" i="48"/>
  <c r="F556" i="34"/>
  <c r="C558" i="48"/>
  <c r="C556" i="34"/>
  <c r="E557" i="48"/>
  <c r="E555" i="34"/>
  <c r="B557" i="48"/>
  <c r="B555" i="34"/>
  <c r="F556" i="48"/>
  <c r="F554" i="34"/>
  <c r="C556" i="48"/>
  <c r="C554" i="34"/>
  <c r="E555" i="48"/>
  <c r="E553" i="34"/>
  <c r="B555" i="48"/>
  <c r="B553" i="34"/>
  <c r="F554" i="48"/>
  <c r="F552" i="34"/>
  <c r="C554" i="48"/>
  <c r="C552" i="34"/>
  <c r="E553" i="48"/>
  <c r="E551" i="34"/>
  <c r="B553" i="48"/>
  <c r="B551" i="34"/>
  <c r="F552" i="48"/>
  <c r="F550" i="34"/>
  <c r="C552" i="48"/>
  <c r="C550" i="34"/>
  <c r="E551" i="48"/>
  <c r="E549" i="34"/>
  <c r="B551" i="48"/>
  <c r="B549" i="34"/>
  <c r="F550" i="48"/>
  <c r="F548" i="34"/>
  <c r="C550" i="48"/>
  <c r="C548" i="34"/>
  <c r="E549" i="48"/>
  <c r="E547" i="34"/>
  <c r="B549" i="48"/>
  <c r="B547" i="34"/>
  <c r="F548" i="48"/>
  <c r="F546" i="34"/>
  <c r="C548" i="48"/>
  <c r="C546" i="34"/>
  <c r="E547" i="48"/>
  <c r="E545" i="34"/>
  <c r="B547" i="48"/>
  <c r="B545" i="34"/>
  <c r="F546" i="48"/>
  <c r="F544" i="34"/>
  <c r="C546" i="48"/>
  <c r="C544" i="34"/>
  <c r="E545" i="48"/>
  <c r="E543" i="34"/>
  <c r="B545" i="48"/>
  <c r="B543" i="34"/>
  <c r="F544" i="48"/>
  <c r="F542" i="34"/>
  <c r="C544" i="48"/>
  <c r="C542" i="34"/>
  <c r="E543" i="48"/>
  <c r="E541" i="34"/>
  <c r="B543" i="48"/>
  <c r="B541" i="34"/>
  <c r="F542" i="48"/>
  <c r="F540" i="34"/>
  <c r="C542" i="48"/>
  <c r="C540" i="34"/>
  <c r="E541" i="48"/>
  <c r="E539" i="34"/>
  <c r="B541" i="48"/>
  <c r="B539" i="34"/>
  <c r="F540" i="48"/>
  <c r="F538" i="34"/>
  <c r="C540" i="48"/>
  <c r="C538" i="34"/>
  <c r="E539" i="48"/>
  <c r="E537" i="34"/>
  <c r="B539" i="48"/>
  <c r="B537" i="34"/>
  <c r="F538" i="48"/>
  <c r="F536" i="34"/>
  <c r="C538" i="48"/>
  <c r="C536" i="34"/>
  <c r="E537" i="48"/>
  <c r="E535" i="34"/>
  <c r="B537" i="48"/>
  <c r="B535" i="34"/>
  <c r="F536" i="48"/>
  <c r="F534" i="34"/>
  <c r="C536" i="48"/>
  <c r="C534" i="34"/>
  <c r="E535" i="48"/>
  <c r="E533" i="34"/>
  <c r="B535" i="48"/>
  <c r="B533" i="34"/>
  <c r="F534" i="48"/>
  <c r="F532" i="34"/>
  <c r="C534" i="48"/>
  <c r="C532" i="34"/>
  <c r="E533" i="48"/>
  <c r="E531" i="34"/>
  <c r="B533" i="48"/>
  <c r="B531" i="34"/>
  <c r="F532" i="48"/>
  <c r="F530" i="34"/>
  <c r="C532" i="48"/>
  <c r="C530" i="34"/>
  <c r="E531" i="48"/>
  <c r="E529" i="34"/>
  <c r="B531" i="48"/>
  <c r="B529" i="34"/>
  <c r="F530" i="48"/>
  <c r="F528" i="34"/>
  <c r="C530" i="48"/>
  <c r="C528" i="34"/>
  <c r="E529" i="48"/>
  <c r="E527" i="34"/>
  <c r="B529" i="48"/>
  <c r="B527" i="34"/>
  <c r="F528" i="48"/>
  <c r="F526" i="34"/>
  <c r="C528" i="48"/>
  <c r="C526" i="34"/>
  <c r="E527" i="48"/>
  <c r="E525" i="34"/>
  <c r="B527" i="48"/>
  <c r="B525" i="34"/>
  <c r="F526" i="48"/>
  <c r="F524" i="34"/>
  <c r="C526" i="48"/>
  <c r="C524" i="34"/>
  <c r="E525" i="48"/>
  <c r="E523" i="34"/>
  <c r="B525" i="48"/>
  <c r="B523" i="34"/>
  <c r="F524" i="48"/>
  <c r="F522" i="34"/>
  <c r="C524" i="48"/>
  <c r="C522" i="34"/>
  <c r="E523" i="48"/>
  <c r="E521" i="34"/>
  <c r="B523" i="48"/>
  <c r="B521" i="34"/>
  <c r="F522" i="48"/>
  <c r="F520" i="34"/>
  <c r="C522" i="48"/>
  <c r="C520" i="34"/>
  <c r="E521" i="48"/>
  <c r="E519" i="34"/>
  <c r="B521" i="48"/>
  <c r="B519" i="34"/>
  <c r="F520" i="48"/>
  <c r="F518" i="34"/>
  <c r="C520" i="48"/>
  <c r="C518" i="34"/>
  <c r="E519" i="48"/>
  <c r="E517" i="34"/>
  <c r="B519" i="48"/>
  <c r="B517" i="34"/>
  <c r="F518" i="48"/>
  <c r="F516" i="34"/>
  <c r="C518" i="48"/>
  <c r="C516" i="34"/>
  <c r="E517" i="48"/>
  <c r="E515" i="34"/>
  <c r="B517" i="48"/>
  <c r="B515" i="34"/>
  <c r="F516" i="48"/>
  <c r="F514" i="34"/>
  <c r="C516" i="48"/>
  <c r="C514" i="34"/>
  <c r="E515" i="48"/>
  <c r="E513" i="34"/>
  <c r="B515" i="48"/>
  <c r="B513" i="34"/>
  <c r="F514" i="48"/>
  <c r="F512" i="34"/>
  <c r="C514" i="48"/>
  <c r="C512" i="34"/>
  <c r="E513" i="48"/>
  <c r="E511" i="34"/>
  <c r="B513" i="48"/>
  <c r="B511" i="34"/>
  <c r="F512" i="48"/>
  <c r="F510" i="34"/>
  <c r="C512" i="48"/>
  <c r="C510" i="34"/>
  <c r="E511" i="48"/>
  <c r="E509" i="34"/>
  <c r="B511" i="48"/>
  <c r="B509" i="34"/>
  <c r="F510" i="48"/>
  <c r="F508" i="34"/>
  <c r="C510" i="48"/>
  <c r="C508" i="34"/>
  <c r="E509" i="48"/>
  <c r="E507" i="34"/>
  <c r="B509" i="48"/>
  <c r="B507" i="34"/>
  <c r="F508" i="48"/>
  <c r="F506" i="34"/>
  <c r="C508" i="48"/>
  <c r="C506" i="34"/>
  <c r="E507" i="48"/>
  <c r="E505" i="34"/>
  <c r="B507" i="48"/>
  <c r="B505" i="34"/>
  <c r="F506" i="48"/>
  <c r="F504" i="34"/>
  <c r="C506" i="48"/>
  <c r="C504" i="34"/>
  <c r="E505" i="48"/>
  <c r="E503" i="34"/>
  <c r="B505" i="48"/>
  <c r="B503" i="34"/>
  <c r="F504" i="48"/>
  <c r="F502" i="34"/>
  <c r="C504" i="48"/>
  <c r="C502" i="34"/>
  <c r="E503" i="48"/>
  <c r="E501" i="34"/>
  <c r="B503" i="48"/>
  <c r="B501" i="34"/>
  <c r="F502" i="48"/>
  <c r="F500" i="34"/>
  <c r="C502" i="48"/>
  <c r="C500" i="34"/>
  <c r="E501" i="48"/>
  <c r="E499" i="34"/>
  <c r="B501" i="48"/>
  <c r="B499" i="34"/>
  <c r="F500" i="48"/>
  <c r="F498" i="34"/>
  <c r="C500" i="48"/>
  <c r="C498" i="34"/>
  <c r="E499" i="48"/>
  <c r="E497" i="34"/>
  <c r="B499" i="48"/>
  <c r="B497" i="34"/>
  <c r="F498" i="48"/>
  <c r="F496" i="34"/>
  <c r="C498" i="48"/>
  <c r="C496" i="34"/>
  <c r="E497" i="48"/>
  <c r="E495" i="34"/>
  <c r="B497" i="48"/>
  <c r="B495" i="34"/>
  <c r="F496" i="48"/>
  <c r="F494" i="34"/>
  <c r="C496" i="48"/>
  <c r="C494" i="34"/>
  <c r="E495" i="48"/>
  <c r="E493" i="34"/>
  <c r="B495" i="48"/>
  <c r="B493" i="34"/>
  <c r="F494" i="48"/>
  <c r="F492" i="34"/>
  <c r="C494" i="48"/>
  <c r="C492" i="34"/>
  <c r="E493" i="48"/>
  <c r="E491" i="34"/>
  <c r="B493" i="48"/>
  <c r="B491" i="34"/>
  <c r="F492" i="48"/>
  <c r="F490" i="34"/>
  <c r="C492" i="48"/>
  <c r="C490" i="34"/>
  <c r="E491" i="48"/>
  <c r="E489" i="34"/>
  <c r="B491" i="48"/>
  <c r="B489" i="34"/>
  <c r="F490" i="48"/>
  <c r="F488" i="34"/>
  <c r="C490" i="48"/>
  <c r="C488" i="34"/>
  <c r="E489" i="48"/>
  <c r="E487" i="34"/>
  <c r="B489" i="48"/>
  <c r="B487" i="34"/>
  <c r="F488" i="48"/>
  <c r="F486" i="34"/>
  <c r="C488" i="48"/>
  <c r="C486" i="34"/>
  <c r="E487" i="48"/>
  <c r="E485" i="34"/>
  <c r="B487" i="48"/>
  <c r="B485" i="34"/>
  <c r="F486" i="48"/>
  <c r="F484" i="34"/>
  <c r="C486" i="48"/>
  <c r="C484" i="34"/>
  <c r="E485" i="48"/>
  <c r="E483" i="34"/>
  <c r="B485" i="48"/>
  <c r="B483" i="34"/>
  <c r="F484" i="48"/>
  <c r="F482" i="34"/>
  <c r="C484" i="48"/>
  <c r="C482" i="34"/>
  <c r="E483" i="48"/>
  <c r="E481" i="34"/>
  <c r="B483" i="48"/>
  <c r="B481" i="34"/>
  <c r="F482" i="48"/>
  <c r="F480" i="34"/>
  <c r="C482" i="48"/>
  <c r="C480" i="34"/>
  <c r="E481" i="48"/>
  <c r="E479" i="34"/>
  <c r="B481" i="48"/>
  <c r="B479" i="34"/>
  <c r="F480" i="48"/>
  <c r="F478" i="34"/>
  <c r="C480" i="48"/>
  <c r="C478" i="34"/>
  <c r="E479" i="48"/>
  <c r="E477" i="34"/>
  <c r="B479" i="48"/>
  <c r="B477" i="34"/>
  <c r="F478" i="48"/>
  <c r="F476" i="34"/>
  <c r="C478" i="48"/>
  <c r="C476" i="34"/>
  <c r="E477" i="48"/>
  <c r="E475" i="34"/>
  <c r="B477" i="48"/>
  <c r="B475" i="34"/>
  <c r="F476" i="48"/>
  <c r="F474" i="34"/>
  <c r="C476" i="48"/>
  <c r="C474" i="34"/>
  <c r="E475" i="48"/>
  <c r="E473" i="34"/>
  <c r="B475" i="48"/>
  <c r="B473" i="34"/>
  <c r="F474" i="48"/>
  <c r="F472" i="34"/>
  <c r="C474" i="48"/>
  <c r="C472" i="34"/>
  <c r="E473" i="48"/>
  <c r="E471" i="34"/>
  <c r="B473" i="48"/>
  <c r="B471" i="34"/>
  <c r="F472" i="48"/>
  <c r="F470" i="34"/>
  <c r="C472" i="48"/>
  <c r="C470" i="34"/>
  <c r="E471" i="48"/>
  <c r="E469" i="34"/>
  <c r="B471" i="48"/>
  <c r="B469" i="34"/>
  <c r="F470" i="48"/>
  <c r="F468" i="34"/>
  <c r="C470" i="48"/>
  <c r="C468" i="34"/>
  <c r="E469" i="48"/>
  <c r="E467" i="34"/>
  <c r="B469" i="48"/>
  <c r="B467" i="34"/>
  <c r="F468" i="48"/>
  <c r="F466" i="34"/>
  <c r="C468" i="48"/>
  <c r="C466" i="34"/>
  <c r="E467" i="48"/>
  <c r="E465" i="34"/>
  <c r="B467" i="48"/>
  <c r="B465" i="34"/>
  <c r="F466" i="48"/>
  <c r="F464" i="34"/>
  <c r="C466" i="48"/>
  <c r="C464" i="34"/>
  <c r="E465" i="48"/>
  <c r="E463" i="34"/>
  <c r="B465" i="48"/>
  <c r="B463" i="34"/>
  <c r="F464" i="48"/>
  <c r="F462" i="34"/>
  <c r="C464" i="48"/>
  <c r="C462" i="34"/>
  <c r="E463" i="48"/>
  <c r="E461" i="34"/>
  <c r="B463" i="48"/>
  <c r="B461" i="34"/>
  <c r="F462" i="48"/>
  <c r="F460" i="34"/>
  <c r="C462" i="48"/>
  <c r="C460" i="34"/>
  <c r="E461" i="48"/>
  <c r="E459" i="34"/>
  <c r="B461" i="48"/>
  <c r="B459" i="34"/>
  <c r="F460" i="48"/>
  <c r="F458" i="34"/>
  <c r="C460" i="48"/>
  <c r="C458" i="34"/>
  <c r="E459" i="48"/>
  <c r="E457" i="34"/>
  <c r="B459" i="48"/>
  <c r="B457" i="34"/>
  <c r="F458" i="48"/>
  <c r="F456" i="34"/>
  <c r="C458" i="48"/>
  <c r="C456" i="34"/>
  <c r="E457" i="48"/>
  <c r="E455" i="34"/>
  <c r="B457" i="48"/>
  <c r="B455" i="34"/>
  <c r="F456" i="48"/>
  <c r="F454" i="34"/>
  <c r="C456" i="48"/>
  <c r="C454" i="34"/>
  <c r="E455" i="48"/>
  <c r="E453" i="34"/>
  <c r="B455" i="48"/>
  <c r="B453" i="34"/>
  <c r="F454" i="48"/>
  <c r="F452" i="34"/>
  <c r="C454" i="48"/>
  <c r="C452" i="34"/>
  <c r="E453" i="48"/>
  <c r="E451" i="34"/>
  <c r="B453" i="48"/>
  <c r="B451" i="34"/>
  <c r="F452" i="48"/>
  <c r="F450" i="34"/>
  <c r="C452" i="48"/>
  <c r="C450" i="34"/>
  <c r="E451" i="48"/>
  <c r="E449" i="34"/>
  <c r="B451" i="48"/>
  <c r="B449" i="34"/>
  <c r="F450" i="48"/>
  <c r="F448" i="34"/>
  <c r="C450" i="48"/>
  <c r="C448" i="34"/>
  <c r="E449" i="48"/>
  <c r="E447" i="34"/>
  <c r="B449" i="48"/>
  <c r="B447" i="34"/>
  <c r="F448" i="48"/>
  <c r="F446" i="34"/>
  <c r="C448" i="48"/>
  <c r="C446" i="34"/>
  <c r="E447" i="48"/>
  <c r="E445" i="34"/>
  <c r="B447" i="48"/>
  <c r="B445" i="34"/>
  <c r="F446" i="48"/>
  <c r="F444" i="34"/>
  <c r="C446" i="48"/>
  <c r="C444" i="34"/>
  <c r="E445" i="48"/>
  <c r="E443" i="34"/>
  <c r="B445" i="48"/>
  <c r="B443" i="34"/>
  <c r="F444" i="48"/>
  <c r="F442" i="34"/>
  <c r="C444" i="48"/>
  <c r="C442" i="34"/>
  <c r="E443" i="48"/>
  <c r="E441" i="34"/>
  <c r="B443" i="48"/>
  <c r="B441" i="34"/>
  <c r="F442" i="48"/>
  <c r="F440" i="34"/>
  <c r="C442" i="48"/>
  <c r="C440" i="34"/>
  <c r="E441" i="48"/>
  <c r="E439" i="34"/>
  <c r="B441" i="48"/>
  <c r="B439" i="34"/>
  <c r="F440" i="48"/>
  <c r="F438" i="34"/>
  <c r="C440" i="48"/>
  <c r="C438" i="34"/>
  <c r="E439" i="48"/>
  <c r="E437" i="34"/>
  <c r="B439" i="48"/>
  <c r="B437" i="34"/>
  <c r="F438" i="48"/>
  <c r="F436" i="34"/>
  <c r="C438" i="48"/>
  <c r="C436" i="34"/>
  <c r="E437" i="48"/>
  <c r="E435" i="34"/>
  <c r="B437" i="48"/>
  <c r="B435" i="34"/>
  <c r="F436" i="48"/>
  <c r="F434" i="34"/>
  <c r="C436" i="48"/>
  <c r="C434" i="34"/>
  <c r="E435" i="48"/>
  <c r="E433" i="34"/>
  <c r="B435" i="48"/>
  <c r="B433" i="34"/>
  <c r="F434" i="48"/>
  <c r="F432" i="34"/>
  <c r="C434" i="48"/>
  <c r="C432" i="34"/>
  <c r="E433" i="48"/>
  <c r="E431" i="34"/>
  <c r="B433" i="48"/>
  <c r="B431" i="34"/>
  <c r="F432" i="48"/>
  <c r="F430" i="34"/>
  <c r="C432" i="48"/>
  <c r="C430" i="34"/>
  <c r="E431" i="48"/>
  <c r="E429" i="34"/>
  <c r="B431" i="48"/>
  <c r="B429" i="34"/>
  <c r="F430" i="48"/>
  <c r="F428" i="34"/>
  <c r="C430" i="48"/>
  <c r="C428" i="34"/>
  <c r="E429" i="48"/>
  <c r="E427" i="34"/>
  <c r="B429" i="48"/>
  <c r="B427" i="34"/>
  <c r="F428" i="48"/>
  <c r="F426" i="34"/>
  <c r="C428" i="48"/>
  <c r="C426" i="34"/>
  <c r="E427" i="48"/>
  <c r="E425" i="34"/>
  <c r="B427" i="48"/>
  <c r="B425" i="34"/>
  <c r="F426" i="48"/>
  <c r="F424" i="34"/>
  <c r="C426" i="48"/>
  <c r="C424" i="34"/>
  <c r="E425" i="48"/>
  <c r="E423" i="34"/>
  <c r="B425" i="48"/>
  <c r="B423" i="34"/>
  <c r="F424" i="48"/>
  <c r="F422" i="34"/>
  <c r="C424" i="48"/>
  <c r="C422" i="34"/>
  <c r="E423" i="48"/>
  <c r="E421" i="34"/>
  <c r="B423" i="48"/>
  <c r="B421" i="34"/>
  <c r="F422" i="48"/>
  <c r="F420" i="34"/>
  <c r="C422" i="48"/>
  <c r="C420" i="34"/>
  <c r="E421" i="48"/>
  <c r="E419" i="34"/>
  <c r="B421" i="48"/>
  <c r="B419" i="34"/>
  <c r="F420" i="48"/>
  <c r="F418" i="34"/>
  <c r="C420" i="48"/>
  <c r="C418" i="34"/>
  <c r="E419" i="48"/>
  <c r="E417" i="34"/>
  <c r="B419" i="48"/>
  <c r="B417" i="34"/>
  <c r="F418" i="48"/>
  <c r="F416" i="34"/>
  <c r="C418" i="48"/>
  <c r="C416" i="34"/>
  <c r="E417" i="48"/>
  <c r="E415" i="34"/>
  <c r="B417" i="48"/>
  <c r="B415" i="34"/>
  <c r="F416" i="48"/>
  <c r="F414" i="34"/>
  <c r="C416" i="48"/>
  <c r="C414" i="34"/>
  <c r="E415" i="48"/>
  <c r="E413" i="34"/>
  <c r="B415" i="48"/>
  <c r="B413" i="34"/>
  <c r="F414" i="48"/>
  <c r="F412" i="34"/>
  <c r="C414" i="48"/>
  <c r="C412" i="34"/>
  <c r="E413" i="48"/>
  <c r="E411" i="34"/>
  <c r="B413" i="48"/>
  <c r="B411" i="34"/>
  <c r="F412" i="48"/>
  <c r="F410" i="34"/>
  <c r="C412" i="48"/>
  <c r="C410" i="34"/>
  <c r="E411" i="48"/>
  <c r="E409" i="34"/>
  <c r="B411" i="48"/>
  <c r="B409" i="34"/>
  <c r="F410" i="48"/>
  <c r="F408" i="34"/>
  <c r="C410" i="48"/>
  <c r="C408" i="34"/>
  <c r="E409" i="48"/>
  <c r="E407" i="34"/>
  <c r="B409" i="48"/>
  <c r="B407" i="34"/>
  <c r="F408" i="48"/>
  <c r="F406" i="34"/>
  <c r="C408" i="48"/>
  <c r="C406" i="34"/>
  <c r="E407" i="48"/>
  <c r="E405" i="34"/>
  <c r="B407" i="48"/>
  <c r="B405" i="34"/>
  <c r="F406" i="48"/>
  <c r="F404" i="34"/>
  <c r="C406" i="48"/>
  <c r="C404" i="34"/>
  <c r="E405" i="48"/>
  <c r="E403" i="34"/>
  <c r="B405" i="48"/>
  <c r="B403" i="34"/>
  <c r="F404" i="48"/>
  <c r="F402" i="34"/>
  <c r="C404" i="48"/>
  <c r="C402" i="34"/>
  <c r="E403" i="48"/>
  <c r="E401" i="34"/>
  <c r="B403" i="48"/>
  <c r="B401" i="34"/>
  <c r="F402" i="48"/>
  <c r="F400" i="34"/>
  <c r="C402" i="48"/>
  <c r="C400" i="34"/>
  <c r="E401" i="48"/>
  <c r="E399" i="34"/>
  <c r="B401" i="48"/>
  <c r="B399" i="34"/>
  <c r="F400" i="48"/>
  <c r="F398" i="34"/>
  <c r="C400" i="48"/>
  <c r="C398" i="34"/>
  <c r="E399" i="48"/>
  <c r="E397" i="34"/>
  <c r="B399" i="48"/>
  <c r="B397" i="34"/>
  <c r="F398" i="48"/>
  <c r="F396" i="34"/>
  <c r="C398" i="48"/>
  <c r="C396" i="34"/>
  <c r="E397" i="48"/>
  <c r="E395" i="34"/>
  <c r="B397" i="48"/>
  <c r="B395" i="34"/>
  <c r="F396" i="48"/>
  <c r="F394" i="34"/>
  <c r="C396" i="48"/>
  <c r="C394" i="34"/>
  <c r="E395" i="48"/>
  <c r="E393" i="34"/>
  <c r="B395" i="48"/>
  <c r="B393" i="34"/>
  <c r="F394" i="48"/>
  <c r="F392" i="34"/>
  <c r="C394" i="48"/>
  <c r="C392" i="34"/>
  <c r="E393" i="48"/>
  <c r="E391" i="34"/>
  <c r="B393" i="48"/>
  <c r="B391" i="34"/>
  <c r="F392" i="48"/>
  <c r="F390" i="34"/>
  <c r="C392" i="48"/>
  <c r="C390" i="34"/>
  <c r="E391" i="48"/>
  <c r="E389" i="34"/>
  <c r="B391" i="48"/>
  <c r="B389" i="34"/>
  <c r="F390" i="48"/>
  <c r="F388" i="34"/>
  <c r="C390" i="48"/>
  <c r="C388" i="34"/>
  <c r="E389" i="48"/>
  <c r="E387" i="34"/>
  <c r="B389" i="48"/>
  <c r="B387" i="34"/>
  <c r="F388" i="48"/>
  <c r="F386" i="34"/>
  <c r="C388" i="48"/>
  <c r="C386" i="34"/>
  <c r="E387" i="48"/>
  <c r="E385" i="34"/>
  <c r="B387" i="48"/>
  <c r="B385" i="34"/>
  <c r="F386" i="48"/>
  <c r="F384" i="34"/>
  <c r="C386" i="48"/>
  <c r="C384" i="34"/>
  <c r="E385" i="48"/>
  <c r="E383" i="34"/>
  <c r="B385" i="48"/>
  <c r="B383" i="34"/>
  <c r="F384" i="48"/>
  <c r="F382" i="34"/>
  <c r="C384" i="48"/>
  <c r="C382" i="34"/>
  <c r="E383" i="48"/>
  <c r="E381" i="34"/>
  <c r="B383" i="48"/>
  <c r="B381" i="34"/>
  <c r="F382" i="48"/>
  <c r="F380" i="34"/>
  <c r="C382" i="48"/>
  <c r="C380" i="34"/>
  <c r="E381" i="48"/>
  <c r="E379" i="34"/>
  <c r="B381" i="48"/>
  <c r="B379" i="34"/>
  <c r="F380" i="48"/>
  <c r="F378" i="34"/>
  <c r="C380" i="48"/>
  <c r="C378" i="34"/>
  <c r="E379" i="48"/>
  <c r="E377" i="34"/>
  <c r="B379" i="48"/>
  <c r="B377" i="34"/>
  <c r="F378" i="48"/>
  <c r="F376" i="34"/>
  <c r="C378" i="48"/>
  <c r="C376" i="34"/>
  <c r="E377" i="48"/>
  <c r="E375" i="34"/>
  <c r="B377" i="48"/>
  <c r="B375" i="34"/>
  <c r="F376" i="48"/>
  <c r="F374" i="34"/>
  <c r="C376" i="48"/>
  <c r="C374" i="34"/>
  <c r="E375" i="48"/>
  <c r="E373" i="34"/>
  <c r="B375" i="48"/>
  <c r="B373" i="34"/>
  <c r="F374" i="48"/>
  <c r="F372" i="34"/>
  <c r="C374" i="48"/>
  <c r="C372" i="34"/>
  <c r="E373" i="48"/>
  <c r="E371" i="34"/>
  <c r="B373" i="48"/>
  <c r="B371" i="34"/>
  <c r="F372" i="48"/>
  <c r="F370" i="34"/>
  <c r="C372" i="48"/>
  <c r="C370" i="34"/>
  <c r="E371" i="48"/>
  <c r="E369" i="34"/>
  <c r="B371" i="48"/>
  <c r="B369" i="34"/>
  <c r="F370" i="48"/>
  <c r="F368" i="34"/>
  <c r="C370" i="48"/>
  <c r="C368" i="34"/>
  <c r="E369" i="48"/>
  <c r="E367" i="34"/>
  <c r="B369" i="48"/>
  <c r="B367" i="34"/>
  <c r="F368" i="48"/>
  <c r="F366" i="34"/>
  <c r="C368" i="48"/>
  <c r="C366" i="34"/>
  <c r="E367" i="48"/>
  <c r="E365" i="34"/>
  <c r="B367" i="48"/>
  <c r="B365" i="34"/>
  <c r="F366" i="48"/>
  <c r="F364" i="34"/>
  <c r="C366" i="48"/>
  <c r="C364" i="34"/>
  <c r="E365" i="48"/>
  <c r="E363" i="34"/>
  <c r="B365" i="48"/>
  <c r="B363" i="34"/>
  <c r="F364" i="48"/>
  <c r="F362" i="34"/>
  <c r="C364" i="48"/>
  <c r="C362" i="34"/>
  <c r="E363" i="48"/>
  <c r="E361" i="34"/>
  <c r="B363" i="48"/>
  <c r="B361" i="34"/>
  <c r="F362" i="48"/>
  <c r="F360" i="34"/>
  <c r="C362" i="48"/>
  <c r="C360" i="34"/>
  <c r="E361" i="48"/>
  <c r="E359" i="34"/>
  <c r="B361" i="48"/>
  <c r="B359" i="34"/>
  <c r="F360" i="48"/>
  <c r="F358" i="34"/>
  <c r="C360" i="48"/>
  <c r="C358" i="34"/>
  <c r="E359" i="48"/>
  <c r="E357" i="34"/>
  <c r="B359" i="48"/>
  <c r="B357" i="34"/>
  <c r="F358" i="48"/>
  <c r="F356" i="34"/>
  <c r="C358" i="48"/>
  <c r="C356" i="34"/>
  <c r="E357" i="48"/>
  <c r="E355" i="34"/>
  <c r="B357" i="48"/>
  <c r="B355" i="34"/>
  <c r="F356" i="48"/>
  <c r="F354" i="34"/>
  <c r="C356" i="48"/>
  <c r="C354" i="34"/>
  <c r="E355" i="48"/>
  <c r="E353" i="34"/>
  <c r="B355" i="48"/>
  <c r="B353" i="34"/>
  <c r="F354" i="48"/>
  <c r="F352" i="34"/>
  <c r="C354" i="48"/>
  <c r="C352" i="34"/>
  <c r="E353" i="48"/>
  <c r="E351" i="34"/>
  <c r="B353" i="48"/>
  <c r="B351" i="34"/>
  <c r="F352" i="48"/>
  <c r="F350" i="34"/>
  <c r="C352" i="48"/>
  <c r="C350" i="34"/>
  <c r="E351" i="48"/>
  <c r="E349" i="34"/>
  <c r="B351" i="48"/>
  <c r="B349" i="34"/>
  <c r="F350" i="48"/>
  <c r="F348" i="34"/>
  <c r="C350" i="48"/>
  <c r="C348" i="34"/>
  <c r="E349" i="48"/>
  <c r="E347" i="34"/>
  <c r="B349" i="48"/>
  <c r="B347" i="34"/>
  <c r="F348" i="48"/>
  <c r="F346" i="34"/>
  <c r="C348" i="48"/>
  <c r="C346" i="34"/>
  <c r="E347" i="48"/>
  <c r="E345" i="34"/>
  <c r="B347" i="48"/>
  <c r="B345" i="34"/>
  <c r="F346" i="48"/>
  <c r="F344" i="34"/>
  <c r="C346" i="48"/>
  <c r="C344" i="34"/>
  <c r="E345" i="48"/>
  <c r="E343" i="34"/>
  <c r="B345" i="48"/>
  <c r="B343" i="34"/>
  <c r="F344" i="48"/>
  <c r="F342" i="34"/>
  <c r="C344" i="48"/>
  <c r="C342" i="34"/>
  <c r="E343" i="48"/>
  <c r="E341" i="34"/>
  <c r="B343" i="48"/>
  <c r="B341" i="34"/>
  <c r="F342" i="48"/>
  <c r="F340" i="34"/>
  <c r="C342" i="48"/>
  <c r="C340" i="34"/>
  <c r="E341" i="48"/>
  <c r="E339" i="34"/>
  <c r="B341" i="48"/>
  <c r="B339" i="34"/>
  <c r="F340" i="48"/>
  <c r="F338" i="34"/>
  <c r="C340" i="48"/>
  <c r="C338" i="34"/>
  <c r="E339" i="48"/>
  <c r="E337" i="34"/>
  <c r="B339" i="48"/>
  <c r="B337" i="34"/>
  <c r="F338" i="48"/>
  <c r="F336" i="34"/>
  <c r="C338" i="48"/>
  <c r="C336" i="34"/>
  <c r="E337" i="48"/>
  <c r="E335" i="34"/>
  <c r="B337" i="48"/>
  <c r="B335" i="34"/>
  <c r="F336" i="48"/>
  <c r="F334" i="34"/>
  <c r="C336" i="48"/>
  <c r="C334" i="34"/>
  <c r="E335" i="48"/>
  <c r="E333" i="34"/>
  <c r="B335" i="48"/>
  <c r="B333" i="34"/>
  <c r="F334" i="48"/>
  <c r="F332" i="34"/>
  <c r="C334" i="48"/>
  <c r="C332" i="34"/>
  <c r="E333" i="48"/>
  <c r="E331" i="34"/>
  <c r="B333" i="48"/>
  <c r="B331" i="34"/>
  <c r="F332" i="48"/>
  <c r="F330" i="34"/>
  <c r="C332" i="48"/>
  <c r="C330" i="34"/>
  <c r="E331" i="48"/>
  <c r="E329" i="34"/>
  <c r="B331" i="48"/>
  <c r="B329" i="34"/>
  <c r="F330" i="48"/>
  <c r="F328" i="34"/>
  <c r="C330" i="48"/>
  <c r="C328" i="34"/>
  <c r="E329" i="48"/>
  <c r="E327" i="34"/>
  <c r="B329" i="48"/>
  <c r="B327" i="34"/>
  <c r="F328" i="48"/>
  <c r="F326" i="34"/>
  <c r="C328" i="48"/>
  <c r="C326" i="34"/>
  <c r="E327" i="48"/>
  <c r="E325" i="34"/>
  <c r="B327" i="48"/>
  <c r="B325" i="34"/>
  <c r="F326" i="48"/>
  <c r="F324" i="34"/>
  <c r="C326" i="48"/>
  <c r="C324" i="34"/>
  <c r="E325" i="48"/>
  <c r="E323" i="34"/>
  <c r="B325" i="48"/>
  <c r="B323" i="34"/>
  <c r="F324" i="48"/>
  <c r="F322" i="34"/>
  <c r="C324" i="48"/>
  <c r="C322" i="34"/>
  <c r="E323" i="48"/>
  <c r="E321" i="34"/>
  <c r="B323" i="48"/>
  <c r="B321" i="34"/>
  <c r="F322" i="48"/>
  <c r="F320" i="34"/>
  <c r="C322" i="48"/>
  <c r="C320" i="34"/>
  <c r="E321" i="48"/>
  <c r="E319" i="34"/>
  <c r="B321" i="48"/>
  <c r="B319" i="34"/>
  <c r="F320" i="48"/>
  <c r="F318" i="34"/>
  <c r="C320" i="48"/>
  <c r="C318" i="34"/>
  <c r="E319" i="48"/>
  <c r="E317" i="34"/>
  <c r="B319" i="48"/>
  <c r="B317" i="34"/>
  <c r="F12" i="34"/>
  <c r="F12" i="32"/>
  <c r="F12" i="31"/>
  <c r="C12" i="34"/>
  <c r="C12" i="32"/>
  <c r="C12" i="31"/>
  <c r="E316" i="34"/>
  <c r="B316" i="34"/>
  <c r="F315" i="34"/>
  <c r="C315" i="34"/>
  <c r="E314" i="34"/>
  <c r="B314" i="34"/>
  <c r="F313" i="34"/>
  <c r="C313" i="34"/>
  <c r="E312" i="34"/>
  <c r="B312" i="34"/>
  <c r="F311" i="34"/>
  <c r="C311" i="34"/>
  <c r="E310" i="34"/>
  <c r="B310" i="34"/>
  <c r="F309" i="34"/>
  <c r="C309" i="34"/>
  <c r="E308" i="34"/>
  <c r="B308" i="34"/>
  <c r="F307" i="34"/>
  <c r="C307" i="34"/>
  <c r="E306" i="34"/>
  <c r="B306" i="34"/>
  <c r="F305" i="34"/>
  <c r="C305" i="34"/>
  <c r="E304" i="34"/>
  <c r="B304" i="34"/>
  <c r="F303" i="34"/>
  <c r="C303" i="34"/>
  <c r="E302" i="34"/>
  <c r="B302" i="34"/>
  <c r="F301" i="34"/>
  <c r="C301" i="34"/>
  <c r="E300" i="34"/>
  <c r="B300" i="34"/>
  <c r="F299" i="34"/>
  <c r="C299" i="34"/>
  <c r="E298" i="34"/>
  <c r="B298" i="34"/>
  <c r="F297" i="34"/>
  <c r="C297" i="34"/>
  <c r="E296" i="34"/>
  <c r="B296" i="34"/>
  <c r="F295" i="34"/>
  <c r="C295" i="34"/>
  <c r="E294" i="34"/>
  <c r="B294" i="34"/>
  <c r="F293" i="34"/>
  <c r="C293" i="34"/>
  <c r="E292" i="34"/>
  <c r="B292" i="34"/>
  <c r="F291" i="34"/>
  <c r="C291" i="34"/>
  <c r="E290" i="34"/>
  <c r="B290" i="34"/>
  <c r="F289" i="34"/>
  <c r="C289" i="34"/>
  <c r="E288" i="34"/>
  <c r="B288" i="34"/>
  <c r="F287" i="34"/>
  <c r="C287" i="34"/>
  <c r="E286" i="34"/>
  <c r="B286" i="34"/>
  <c r="F285" i="34"/>
  <c r="C285" i="34"/>
  <c r="E284" i="34"/>
  <c r="B284" i="34"/>
  <c r="F283" i="34"/>
  <c r="C283" i="34"/>
  <c r="E282" i="34"/>
  <c r="B282" i="34"/>
  <c r="F281" i="34"/>
  <c r="C281" i="34"/>
  <c r="E280" i="34"/>
  <c r="B280" i="34"/>
  <c r="F279" i="34"/>
  <c r="C279" i="34"/>
  <c r="E278" i="34"/>
  <c r="B278" i="34"/>
  <c r="F277" i="34"/>
  <c r="C277" i="34"/>
  <c r="E276" i="34"/>
  <c r="B276" i="34"/>
  <c r="F275" i="34"/>
  <c r="C275" i="34"/>
  <c r="E274" i="34"/>
  <c r="B274" i="34"/>
  <c r="F273" i="34"/>
  <c r="C273" i="34"/>
  <c r="E272" i="34"/>
  <c r="B272" i="34"/>
  <c r="F271" i="34"/>
  <c r="C271" i="34"/>
  <c r="E270" i="34"/>
  <c r="B270" i="34"/>
  <c r="F269" i="34"/>
  <c r="C269" i="34"/>
  <c r="E268" i="34"/>
  <c r="B268" i="34"/>
  <c r="F267" i="34"/>
  <c r="C267" i="34"/>
  <c r="E266" i="34"/>
  <c r="B266" i="34"/>
  <c r="F265" i="34"/>
  <c r="C265" i="34"/>
  <c r="E264" i="34"/>
  <c r="B264" i="34"/>
  <c r="F263" i="34"/>
  <c r="C263" i="34"/>
  <c r="E262" i="34"/>
  <c r="B262" i="34"/>
  <c r="F261" i="34"/>
  <c r="C261" i="34"/>
  <c r="E260" i="34"/>
  <c r="B260" i="34"/>
  <c r="F259" i="34"/>
  <c r="C259" i="34"/>
  <c r="E258" i="34"/>
  <c r="B258" i="34"/>
  <c r="F257" i="34"/>
  <c r="C257" i="34"/>
  <c r="E256" i="34"/>
  <c r="B256" i="34"/>
  <c r="F255" i="34"/>
  <c r="C255" i="34"/>
  <c r="E254" i="34"/>
  <c r="B254" i="34"/>
  <c r="F253" i="34"/>
  <c r="C253" i="34"/>
  <c r="E252" i="34"/>
  <c r="B252" i="34"/>
  <c r="F251" i="34"/>
  <c r="C251" i="34"/>
  <c r="E250" i="34"/>
  <c r="B250" i="34"/>
  <c r="F249" i="34"/>
  <c r="C249" i="34"/>
  <c r="E248" i="34"/>
  <c r="B248" i="34"/>
  <c r="F247" i="34"/>
  <c r="C247" i="34"/>
  <c r="E246" i="34"/>
  <c r="B246" i="34"/>
  <c r="F245" i="34"/>
  <c r="C245" i="34"/>
  <c r="E244" i="34"/>
  <c r="B244" i="34"/>
  <c r="F243" i="34"/>
  <c r="C243" i="34"/>
  <c r="E242" i="34"/>
  <c r="B242" i="34"/>
  <c r="F241" i="34"/>
  <c r="C241" i="34"/>
  <c r="E240" i="34"/>
  <c r="B240" i="34"/>
  <c r="F239" i="34"/>
  <c r="C239" i="34"/>
  <c r="E238" i="34"/>
  <c r="B238" i="34"/>
  <c r="F237" i="34"/>
  <c r="C237" i="34"/>
  <c r="E236" i="34"/>
  <c r="B236" i="34"/>
  <c r="F235" i="34"/>
  <c r="C235" i="34"/>
  <c r="E234" i="34"/>
  <c r="B234" i="34"/>
  <c r="F233" i="34"/>
  <c r="C233" i="34"/>
  <c r="E232" i="34"/>
  <c r="B232" i="34"/>
  <c r="F231" i="34"/>
  <c r="C231" i="34"/>
  <c r="E230" i="34"/>
  <c r="B230" i="34"/>
  <c r="F229" i="34"/>
  <c r="C229" i="34"/>
  <c r="E228" i="34"/>
  <c r="B228" i="34"/>
  <c r="F227" i="34"/>
  <c r="C227" i="34"/>
  <c r="E226" i="34"/>
  <c r="B226" i="34"/>
  <c r="F225" i="34"/>
  <c r="C225" i="34"/>
  <c r="E224" i="34"/>
  <c r="B224" i="34"/>
  <c r="F223" i="34"/>
  <c r="C223" i="34"/>
  <c r="E222" i="34"/>
  <c r="B222" i="34"/>
  <c r="F221" i="34"/>
  <c r="C221" i="34"/>
  <c r="E220" i="34"/>
  <c r="B220" i="34"/>
  <c r="F219" i="34"/>
  <c r="C219" i="34"/>
  <c r="E218" i="34"/>
  <c r="B218" i="34"/>
  <c r="F217" i="34"/>
  <c r="C217" i="34"/>
  <c r="E216" i="34"/>
  <c r="B216" i="34"/>
  <c r="F215" i="34"/>
  <c r="C215" i="34"/>
  <c r="E214" i="34"/>
  <c r="B214" i="34"/>
  <c r="F213" i="34"/>
  <c r="C213" i="34"/>
  <c r="E212" i="34"/>
  <c r="B212" i="34"/>
  <c r="F211" i="34"/>
  <c r="C211" i="34"/>
  <c r="E210" i="34"/>
  <c r="B210" i="34"/>
  <c r="F209" i="34"/>
  <c r="C209" i="34"/>
  <c r="E208" i="34"/>
  <c r="B208" i="34"/>
  <c r="F207" i="34"/>
  <c r="C207" i="34"/>
  <c r="E206" i="34"/>
  <c r="B206" i="34"/>
  <c r="F205" i="34"/>
  <c r="C205" i="34"/>
  <c r="E204" i="34"/>
  <c r="B204" i="34"/>
  <c r="F203" i="34"/>
  <c r="C203" i="34"/>
  <c r="E202" i="34"/>
  <c r="B202" i="34"/>
  <c r="F201" i="34"/>
  <c r="C201" i="34"/>
  <c r="E200" i="34"/>
  <c r="B200" i="34"/>
  <c r="F199" i="34"/>
  <c r="C199" i="34"/>
  <c r="E198" i="34"/>
  <c r="B198" i="34"/>
  <c r="F197" i="34"/>
  <c r="C197" i="34"/>
  <c r="E196" i="34"/>
  <c r="B196" i="34"/>
  <c r="F195" i="34"/>
  <c r="C195" i="34"/>
  <c r="E194" i="34"/>
  <c r="B194" i="34"/>
  <c r="F193" i="34"/>
  <c r="C193" i="34"/>
  <c r="E192" i="34"/>
  <c r="B192" i="34"/>
  <c r="F191" i="34"/>
  <c r="C191" i="34"/>
  <c r="E190" i="34"/>
  <c r="B190" i="34"/>
  <c r="F189" i="34"/>
  <c r="C189" i="34"/>
  <c r="E188" i="34"/>
  <c r="B188" i="34"/>
  <c r="F187" i="34"/>
  <c r="C187" i="34"/>
  <c r="E186" i="34"/>
  <c r="B186" i="34"/>
  <c r="F185" i="34"/>
  <c r="C185" i="34"/>
  <c r="E184" i="34"/>
  <c r="B184" i="34"/>
  <c r="F183" i="34"/>
  <c r="C183" i="34"/>
  <c r="E182" i="34"/>
  <c r="B182" i="34"/>
  <c r="F181" i="34"/>
  <c r="C181" i="34"/>
  <c r="E180" i="34"/>
  <c r="B180" i="34"/>
  <c r="F179" i="34"/>
  <c r="C179" i="34"/>
  <c r="E178" i="34"/>
  <c r="B178" i="34"/>
  <c r="F177" i="34"/>
  <c r="C177" i="34"/>
  <c r="E176" i="34"/>
  <c r="B176" i="34"/>
  <c r="F175" i="34"/>
  <c r="C175" i="34"/>
  <c r="E174" i="34"/>
  <c r="B174" i="34"/>
  <c r="F173" i="34"/>
  <c r="C173" i="34"/>
  <c r="E172" i="34"/>
  <c r="B172" i="34"/>
  <c r="F171" i="34"/>
  <c r="C171" i="34"/>
  <c r="E170" i="34"/>
  <c r="B170" i="34"/>
  <c r="F169" i="34"/>
  <c r="C169" i="34"/>
  <c r="E168" i="34"/>
  <c r="B168" i="34"/>
  <c r="F167" i="34"/>
  <c r="C167" i="34"/>
  <c r="E166" i="34"/>
  <c r="B166" i="34"/>
  <c r="F165" i="34"/>
  <c r="C165" i="34"/>
  <c r="E164" i="34"/>
  <c r="B164" i="34"/>
  <c r="F163" i="34"/>
  <c r="C163" i="34"/>
  <c r="E162" i="34"/>
  <c r="B162" i="34"/>
  <c r="F161" i="34"/>
  <c r="C161" i="34"/>
  <c r="E160" i="34"/>
  <c r="B160" i="34"/>
  <c r="F159" i="34"/>
  <c r="C159" i="34"/>
  <c r="E158" i="34"/>
  <c r="B158" i="34"/>
  <c r="F157" i="34"/>
  <c r="C157" i="34"/>
  <c r="E156" i="34"/>
  <c r="B156" i="34"/>
  <c r="F155" i="34"/>
  <c r="C155" i="34"/>
  <c r="E154" i="34"/>
  <c r="B154" i="34"/>
  <c r="F153" i="34"/>
  <c r="C153" i="34"/>
  <c r="E152" i="34"/>
  <c r="B152" i="34"/>
  <c r="F151" i="34"/>
  <c r="C151" i="34"/>
  <c r="E150" i="34"/>
  <c r="B150" i="34"/>
  <c r="F149" i="34"/>
  <c r="C149" i="34"/>
  <c r="E148" i="34"/>
  <c r="B148" i="34"/>
  <c r="F147" i="34"/>
  <c r="C147" i="34"/>
  <c r="E146" i="34"/>
  <c r="B146" i="34"/>
  <c r="F145" i="34"/>
  <c r="C145" i="34"/>
  <c r="E144" i="34"/>
  <c r="B144" i="34"/>
  <c r="F143" i="34"/>
  <c r="C143" i="34"/>
  <c r="E142" i="34"/>
  <c r="B142" i="34"/>
  <c r="F141" i="34"/>
  <c r="C141" i="34"/>
  <c r="E140" i="34"/>
  <c r="B140" i="34"/>
  <c r="F139" i="34"/>
  <c r="C139" i="34"/>
  <c r="E138" i="34"/>
  <c r="B138" i="34"/>
  <c r="F137" i="34"/>
  <c r="C137" i="34"/>
  <c r="E136" i="34"/>
  <c r="B136" i="34"/>
  <c r="F135" i="34"/>
  <c r="C135" i="34"/>
  <c r="E134" i="34"/>
  <c r="B134" i="34"/>
  <c r="F133" i="34"/>
  <c r="C133" i="34"/>
  <c r="E132" i="34"/>
  <c r="B132" i="34"/>
  <c r="F131" i="34"/>
  <c r="C131" i="34"/>
  <c r="E130" i="34"/>
  <c r="B130" i="34"/>
  <c r="F129" i="34"/>
  <c r="C129" i="34"/>
  <c r="E128" i="34"/>
  <c r="B128" i="34"/>
  <c r="F127" i="34"/>
  <c r="C127" i="34"/>
  <c r="E126" i="34"/>
  <c r="B126" i="34"/>
  <c r="F125" i="34"/>
  <c r="C125" i="34"/>
  <c r="E124" i="34"/>
  <c r="B124" i="34"/>
  <c r="F123" i="34"/>
  <c r="C123" i="34"/>
  <c r="E122" i="34"/>
  <c r="B122" i="34"/>
  <c r="F121" i="34"/>
  <c r="C121" i="34"/>
  <c r="E120" i="34"/>
  <c r="B120" i="34"/>
  <c r="F119" i="34"/>
  <c r="C119" i="34"/>
  <c r="E118" i="34"/>
  <c r="B118" i="34"/>
  <c r="F117" i="34"/>
  <c r="C117" i="34"/>
  <c r="E116" i="34"/>
  <c r="B116" i="34"/>
  <c r="F115" i="34"/>
  <c r="C115" i="34"/>
  <c r="E114" i="34"/>
  <c r="B114" i="34"/>
  <c r="F113" i="34"/>
  <c r="C113" i="34"/>
  <c r="E112" i="34"/>
  <c r="B112" i="34"/>
  <c r="F111" i="34"/>
  <c r="C111" i="34"/>
  <c r="E110" i="34"/>
  <c r="B110" i="34"/>
  <c r="F109" i="34"/>
  <c r="C109" i="34"/>
  <c r="E108" i="34"/>
  <c r="B108" i="34"/>
  <c r="F107" i="34"/>
  <c r="C107" i="34"/>
  <c r="E106" i="34"/>
  <c r="B106" i="34"/>
  <c r="F105" i="34"/>
  <c r="C105" i="34"/>
  <c r="E104" i="34"/>
  <c r="B104" i="34"/>
  <c r="F103" i="34"/>
  <c r="C103" i="34"/>
  <c r="E102" i="34"/>
  <c r="B102" i="34"/>
  <c r="F101" i="34"/>
  <c r="C101" i="34"/>
  <c r="E100" i="34"/>
  <c r="B100" i="34"/>
  <c r="F99" i="34"/>
  <c r="C99" i="34"/>
  <c r="E98" i="34"/>
  <c r="B98" i="34"/>
  <c r="F97" i="34"/>
  <c r="C97" i="34"/>
  <c r="E96" i="34"/>
  <c r="B96" i="34"/>
  <c r="F95" i="34"/>
  <c r="C95" i="34"/>
  <c r="E94" i="34"/>
  <c r="B94" i="34"/>
  <c r="F93" i="34"/>
  <c r="C93" i="34"/>
  <c r="E92" i="34"/>
  <c r="B92" i="34"/>
  <c r="F91" i="34"/>
  <c r="C91" i="34"/>
  <c r="E90" i="34"/>
  <c r="B90" i="34"/>
  <c r="F89" i="34"/>
  <c r="C89" i="34"/>
  <c r="E88" i="34"/>
  <c r="B88" i="34"/>
  <c r="F87" i="34"/>
  <c r="C87" i="34"/>
  <c r="E86" i="34"/>
  <c r="B86" i="34"/>
  <c r="F85" i="34"/>
  <c r="C85" i="34"/>
  <c r="E84" i="34"/>
  <c r="B84" i="34"/>
  <c r="F83" i="34"/>
  <c r="C83" i="34"/>
  <c r="E82" i="34"/>
  <c r="B82" i="34"/>
  <c r="F81" i="34"/>
  <c r="C81" i="34"/>
  <c r="E80" i="34"/>
  <c r="B80" i="34"/>
  <c r="F79" i="34"/>
  <c r="C79" i="34"/>
  <c r="E78" i="34"/>
  <c r="B78" i="34"/>
  <c r="F77" i="34"/>
  <c r="C77" i="34"/>
  <c r="E76" i="34"/>
  <c r="B76" i="34"/>
  <c r="F75" i="34"/>
  <c r="C75" i="34"/>
  <c r="E74" i="34"/>
  <c r="B74" i="34"/>
  <c r="F73" i="34"/>
  <c r="C73" i="34"/>
  <c r="E72" i="34"/>
  <c r="B72" i="34"/>
  <c r="F71" i="34"/>
  <c r="C71" i="34"/>
  <c r="E70" i="34"/>
  <c r="B70" i="34"/>
  <c r="F69" i="34"/>
  <c r="C69" i="34"/>
  <c r="E68" i="34"/>
  <c r="B68" i="34"/>
  <c r="F67" i="34"/>
  <c r="C67" i="34"/>
  <c r="E66" i="34"/>
  <c r="B66" i="34"/>
  <c r="F65" i="34"/>
  <c r="C65" i="34"/>
  <c r="E64" i="34"/>
  <c r="B64" i="34"/>
  <c r="F63" i="34"/>
  <c r="C63" i="34"/>
  <c r="E62" i="34"/>
  <c r="B62" i="34"/>
  <c r="F61" i="34"/>
  <c r="C61" i="34"/>
  <c r="E60" i="34"/>
  <c r="B60" i="34"/>
  <c r="F59" i="34"/>
  <c r="C59" i="34"/>
  <c r="E58" i="34"/>
  <c r="B58" i="34"/>
  <c r="F57" i="34"/>
  <c r="C57" i="34"/>
  <c r="E56" i="34"/>
  <c r="B56" i="34"/>
  <c r="F55" i="34"/>
  <c r="C55" i="34"/>
  <c r="E54" i="34"/>
  <c r="B54" i="34"/>
  <c r="F53" i="34"/>
  <c r="C53" i="34"/>
  <c r="E52" i="34"/>
  <c r="B52" i="34"/>
  <c r="F51" i="34"/>
  <c r="C51" i="34"/>
  <c r="E50" i="34"/>
  <c r="B50" i="34"/>
  <c r="F49" i="34"/>
  <c r="C49" i="34"/>
  <c r="E48" i="34"/>
  <c r="B48" i="34"/>
  <c r="F47" i="34"/>
  <c r="C47" i="34"/>
  <c r="E46" i="34"/>
  <c r="B46" i="34"/>
  <c r="F45" i="34"/>
  <c r="C45" i="34"/>
  <c r="E44" i="34"/>
  <c r="B44" i="34"/>
  <c r="F43" i="34"/>
  <c r="C43" i="34"/>
  <c r="E42" i="34"/>
  <c r="B42" i="34"/>
  <c r="F41" i="34"/>
  <c r="C41" i="34"/>
  <c r="E40" i="34"/>
  <c r="B40" i="34"/>
  <c r="F39" i="34"/>
  <c r="C39" i="34"/>
  <c r="E38" i="34"/>
  <c r="B38" i="34"/>
  <c r="F37" i="34"/>
  <c r="C37" i="34"/>
  <c r="E36" i="34"/>
  <c r="B36" i="34"/>
  <c r="F35" i="34"/>
  <c r="C35" i="34"/>
  <c r="E34" i="34"/>
  <c r="B34" i="34"/>
  <c r="F33" i="34"/>
  <c r="C33" i="34"/>
  <c r="E32" i="34"/>
  <c r="B32" i="34"/>
  <c r="F31" i="34"/>
  <c r="C31" i="34"/>
  <c r="E30" i="34"/>
  <c r="B30" i="34"/>
  <c r="F29" i="34"/>
  <c r="F29" i="32"/>
  <c r="F29" i="31"/>
  <c r="C29" i="34"/>
  <c r="C29" i="32"/>
  <c r="C29" i="31"/>
  <c r="E28" i="34"/>
  <c r="E28" i="32"/>
  <c r="E28" i="31"/>
  <c r="B28" i="34"/>
  <c r="B28" i="32"/>
  <c r="B28" i="31"/>
  <c r="F27" i="34"/>
  <c r="F27" i="32"/>
  <c r="F27" i="31"/>
  <c r="C27" i="34"/>
  <c r="C27" i="32"/>
  <c r="C27" i="31"/>
  <c r="E26" i="34"/>
  <c r="E26" i="32"/>
  <c r="E26" i="31"/>
  <c r="B26" i="34"/>
  <c r="B26" i="32"/>
  <c r="B26" i="31"/>
  <c r="F25" i="34"/>
  <c r="F25" i="32"/>
  <c r="F25" i="31"/>
  <c r="C25" i="34"/>
  <c r="C25" i="32"/>
  <c r="C25" i="31"/>
  <c r="E24" i="34"/>
  <c r="E24" i="32"/>
  <c r="E24" i="31"/>
  <c r="B24" i="34"/>
  <c r="B24" i="32"/>
  <c r="B24" i="31"/>
  <c r="F23" i="34"/>
  <c r="F23" i="32"/>
  <c r="F23" i="31"/>
  <c r="C23" i="34"/>
  <c r="C23" i="32"/>
  <c r="C23" i="31"/>
  <c r="E22" i="34"/>
  <c r="E22" i="32"/>
  <c r="E22" i="31"/>
  <c r="B22" i="34"/>
  <c r="B22" i="32"/>
  <c r="B22" i="31"/>
  <c r="F21" i="34"/>
  <c r="F21" i="32"/>
  <c r="F21" i="31"/>
  <c r="C21" i="34"/>
  <c r="C21" i="32"/>
  <c r="C21" i="31"/>
  <c r="E20" i="34"/>
  <c r="E20" i="32"/>
  <c r="E20" i="31"/>
  <c r="B20" i="34"/>
  <c r="B20" i="32"/>
  <c r="B20" i="31"/>
  <c r="F19" i="34"/>
  <c r="F19" i="32"/>
  <c r="F19" i="31"/>
  <c r="C19" i="34"/>
  <c r="C19" i="32"/>
  <c r="C19" i="31"/>
  <c r="E18" i="34"/>
  <c r="E18" i="32"/>
  <c r="E18" i="31"/>
  <c r="B18" i="34"/>
  <c r="B18" i="32"/>
  <c r="B18" i="31"/>
  <c r="F17" i="34"/>
  <c r="F17" i="32"/>
  <c r="F17" i="31"/>
  <c r="C17" i="34"/>
  <c r="C17" i="32"/>
  <c r="C17" i="31"/>
  <c r="E16" i="34"/>
  <c r="E16" i="32"/>
  <c r="E16" i="31"/>
  <c r="B16" i="34"/>
  <c r="B16" i="32"/>
  <c r="B16" i="31"/>
  <c r="F15" i="34"/>
  <c r="F15" i="32"/>
  <c r="F15" i="31"/>
  <c r="C15" i="34"/>
  <c r="C15" i="32"/>
  <c r="C15" i="31"/>
  <c r="E14" i="34"/>
  <c r="E14" i="32"/>
  <c r="E14" i="31"/>
  <c r="B14" i="34"/>
  <c r="B14" i="32"/>
  <c r="B14" i="31"/>
  <c r="F13" i="34"/>
  <c r="F13" i="32"/>
  <c r="F13" i="31"/>
  <c r="C13" i="34"/>
  <c r="C13" i="32"/>
  <c r="C13" i="31"/>
  <c r="E12" i="34"/>
  <c r="E12" i="32"/>
  <c r="E12" i="31"/>
  <c r="B12" i="34"/>
  <c r="B12" i="32"/>
  <c r="B12" i="31"/>
  <c r="F316" i="34"/>
  <c r="C316" i="34"/>
  <c r="E315" i="34"/>
  <c r="B315" i="34"/>
  <c r="F314" i="34"/>
  <c r="C314" i="34"/>
  <c r="E313" i="34"/>
  <c r="B313" i="34"/>
  <c r="F312" i="34"/>
  <c r="C312" i="34"/>
  <c r="E311" i="34"/>
  <c r="B311" i="34"/>
  <c r="F310" i="34"/>
  <c r="C310" i="34"/>
  <c r="E309" i="34"/>
  <c r="B309" i="34"/>
  <c r="F308" i="34"/>
  <c r="C308" i="34"/>
  <c r="E307" i="34"/>
  <c r="B307" i="34"/>
  <c r="F306" i="34"/>
  <c r="C306" i="34"/>
  <c r="E305" i="34"/>
  <c r="B305" i="34"/>
  <c r="F304" i="34"/>
  <c r="C304" i="34"/>
  <c r="E303" i="34"/>
  <c r="B303" i="34"/>
  <c r="F302" i="34"/>
  <c r="C302" i="34"/>
  <c r="E301" i="34"/>
  <c r="B301" i="34"/>
  <c r="F300" i="34"/>
  <c r="C300" i="34"/>
  <c r="E299" i="34"/>
  <c r="B299" i="34"/>
  <c r="F298" i="34"/>
  <c r="C298" i="34"/>
  <c r="E297" i="34"/>
  <c r="B297" i="34"/>
  <c r="F296" i="34"/>
  <c r="C296" i="34"/>
  <c r="E295" i="34"/>
  <c r="B295" i="34"/>
  <c r="F294" i="34"/>
  <c r="C294" i="34"/>
  <c r="E293" i="34"/>
  <c r="B293" i="34"/>
  <c r="F292" i="34"/>
  <c r="C292" i="34"/>
  <c r="E291" i="34"/>
  <c r="B291" i="34"/>
  <c r="F290" i="34"/>
  <c r="C290" i="34"/>
  <c r="E289" i="34"/>
  <c r="B289" i="34"/>
  <c r="F288" i="34"/>
  <c r="C288" i="34"/>
  <c r="E287" i="34"/>
  <c r="B287" i="34"/>
  <c r="F286" i="34"/>
  <c r="C286" i="34"/>
  <c r="E285" i="34"/>
  <c r="B285" i="34"/>
  <c r="F284" i="34"/>
  <c r="C284" i="34"/>
  <c r="E283" i="34"/>
  <c r="B283" i="34"/>
  <c r="F282" i="34"/>
  <c r="C282" i="34"/>
  <c r="E281" i="34"/>
  <c r="B281" i="34"/>
  <c r="F280" i="34"/>
  <c r="C280" i="34"/>
  <c r="E279" i="34"/>
  <c r="B279" i="34"/>
  <c r="F278" i="34"/>
  <c r="C278" i="34"/>
  <c r="E277" i="34"/>
  <c r="B277" i="34"/>
  <c r="F276" i="34"/>
  <c r="C276" i="34"/>
  <c r="E275" i="34"/>
  <c r="B275" i="34"/>
  <c r="F274" i="34"/>
  <c r="C274" i="34"/>
  <c r="E273" i="34"/>
  <c r="B273" i="34"/>
  <c r="F272" i="34"/>
  <c r="C272" i="34"/>
  <c r="E271" i="34"/>
  <c r="B271" i="34"/>
  <c r="F270" i="34"/>
  <c r="C270" i="34"/>
  <c r="E269" i="34"/>
  <c r="B269" i="34"/>
  <c r="F268" i="34"/>
  <c r="C268" i="34"/>
  <c r="E267" i="34"/>
  <c r="B267" i="34"/>
  <c r="F266" i="34"/>
  <c r="C266" i="34"/>
  <c r="E265" i="34"/>
  <c r="B265" i="34"/>
  <c r="F264" i="34"/>
  <c r="C264" i="34"/>
  <c r="E263" i="34"/>
  <c r="B263" i="34"/>
  <c r="F262" i="34"/>
  <c r="C262" i="34"/>
  <c r="E261" i="34"/>
  <c r="B261" i="34"/>
  <c r="F260" i="34"/>
  <c r="C260" i="34"/>
  <c r="E259" i="34"/>
  <c r="B259" i="34"/>
  <c r="F258" i="34"/>
  <c r="C258" i="34"/>
  <c r="E257" i="34"/>
  <c r="B257" i="34"/>
  <c r="F256" i="34"/>
  <c r="C256" i="34"/>
  <c r="E255" i="34"/>
  <c r="B255" i="34"/>
  <c r="F254" i="34"/>
  <c r="C254" i="34"/>
  <c r="E253" i="34"/>
  <c r="B253" i="34"/>
  <c r="F252" i="34"/>
  <c r="C252" i="34"/>
  <c r="E251" i="34"/>
  <c r="B251" i="34"/>
  <c r="F250" i="34"/>
  <c r="C250" i="34"/>
  <c r="E249" i="34"/>
  <c r="B249" i="34"/>
  <c r="F248" i="34"/>
  <c r="C248" i="34"/>
  <c r="E247" i="34"/>
  <c r="B247" i="34"/>
  <c r="F246" i="34"/>
  <c r="C246" i="34"/>
  <c r="E245" i="34"/>
  <c r="B245" i="34"/>
  <c r="F244" i="34"/>
  <c r="C244" i="34"/>
  <c r="E243" i="34"/>
  <c r="B243" i="34"/>
  <c r="F242" i="34"/>
  <c r="C242" i="34"/>
  <c r="E241" i="34"/>
  <c r="B241" i="34"/>
  <c r="F240" i="34"/>
  <c r="C240" i="34"/>
  <c r="E239" i="34"/>
  <c r="B239" i="34"/>
  <c r="F238" i="34"/>
  <c r="C238" i="34"/>
  <c r="E237" i="34"/>
  <c r="B237" i="34"/>
  <c r="F236" i="34"/>
  <c r="C236" i="34"/>
  <c r="E235" i="34"/>
  <c r="B235" i="34"/>
  <c r="F234" i="34"/>
  <c r="C234" i="34"/>
  <c r="E233" i="34"/>
  <c r="B233" i="34"/>
  <c r="F232" i="34"/>
  <c r="C232" i="34"/>
  <c r="E231" i="34"/>
  <c r="B231" i="34"/>
  <c r="F230" i="34"/>
  <c r="C230" i="34"/>
  <c r="E229" i="34"/>
  <c r="B229" i="34"/>
  <c r="F228" i="34"/>
  <c r="C228" i="34"/>
  <c r="E227" i="34"/>
  <c r="B227" i="34"/>
  <c r="F226" i="34"/>
  <c r="C226" i="34"/>
  <c r="E225" i="34"/>
  <c r="B225" i="34"/>
  <c r="F224" i="34"/>
  <c r="C224" i="34"/>
  <c r="E223" i="34"/>
  <c r="B223" i="34"/>
  <c r="F222" i="34"/>
  <c r="C222" i="34"/>
  <c r="E221" i="34"/>
  <c r="B221" i="34"/>
  <c r="F220" i="34"/>
  <c r="C220" i="34"/>
  <c r="E219" i="34"/>
  <c r="B219" i="34"/>
  <c r="F218" i="34"/>
  <c r="C218" i="34"/>
  <c r="E217" i="34"/>
  <c r="B217" i="34"/>
  <c r="F216" i="34"/>
  <c r="C216" i="34"/>
  <c r="E215" i="34"/>
  <c r="B215" i="34"/>
  <c r="F214" i="34"/>
  <c r="C214" i="34"/>
  <c r="E213" i="34"/>
  <c r="B213" i="34"/>
  <c r="F212" i="34"/>
  <c r="C212" i="34"/>
  <c r="E211" i="34"/>
  <c r="B211" i="34"/>
  <c r="F210" i="34"/>
  <c r="C210" i="34"/>
  <c r="E209" i="34"/>
  <c r="B209" i="34"/>
  <c r="F208" i="34"/>
  <c r="C208" i="34"/>
  <c r="E207" i="34"/>
  <c r="B207" i="34"/>
  <c r="F206" i="34"/>
  <c r="C206" i="34"/>
  <c r="E205" i="34"/>
  <c r="B205" i="34"/>
  <c r="F204" i="34"/>
  <c r="C204" i="34"/>
  <c r="E203" i="34"/>
  <c r="B203" i="34"/>
  <c r="F202" i="34"/>
  <c r="C202" i="34"/>
  <c r="E201" i="34"/>
  <c r="B201" i="34"/>
  <c r="F200" i="34"/>
  <c r="C200" i="34"/>
  <c r="E199" i="34"/>
  <c r="B199" i="34"/>
  <c r="F198" i="34"/>
  <c r="C198" i="34"/>
  <c r="E197" i="34"/>
  <c r="B197" i="34"/>
  <c r="F196" i="34"/>
  <c r="C196" i="34"/>
  <c r="E195" i="34"/>
  <c r="B195" i="34"/>
  <c r="F194" i="34"/>
  <c r="C194" i="34"/>
  <c r="E193" i="34"/>
  <c r="B193" i="34"/>
  <c r="F192" i="34"/>
  <c r="C192" i="34"/>
  <c r="E191" i="34"/>
  <c r="B191" i="34"/>
  <c r="F190" i="34"/>
  <c r="C190" i="34"/>
  <c r="E189" i="34"/>
  <c r="B189" i="34"/>
  <c r="F188" i="34"/>
  <c r="C188" i="34"/>
  <c r="E187" i="34"/>
  <c r="B187" i="34"/>
  <c r="F186" i="34"/>
  <c r="C186" i="34"/>
  <c r="E185" i="34"/>
  <c r="B185" i="34"/>
  <c r="F184" i="34"/>
  <c r="C184" i="34"/>
  <c r="E183" i="34"/>
  <c r="B183" i="34"/>
  <c r="F182" i="34"/>
  <c r="C182" i="34"/>
  <c r="E181" i="34"/>
  <c r="B181" i="34"/>
  <c r="F180" i="34"/>
  <c r="C180" i="34"/>
  <c r="E179" i="34"/>
  <c r="B179" i="34"/>
  <c r="F178" i="34"/>
  <c r="C178" i="34"/>
  <c r="E177" i="34"/>
  <c r="B177" i="34"/>
  <c r="F176" i="34"/>
  <c r="C176" i="34"/>
  <c r="E175" i="34"/>
  <c r="B175" i="34"/>
  <c r="F174" i="34"/>
  <c r="C174" i="34"/>
  <c r="E173" i="34"/>
  <c r="B173" i="34"/>
  <c r="F172" i="34"/>
  <c r="C172" i="34"/>
  <c r="E171" i="34"/>
  <c r="B171" i="34"/>
  <c r="F170" i="34"/>
  <c r="C170" i="34"/>
  <c r="E169" i="34"/>
  <c r="B169" i="34"/>
  <c r="F168" i="34"/>
  <c r="C168" i="34"/>
  <c r="E167" i="34"/>
  <c r="B167" i="34"/>
  <c r="F166" i="34"/>
  <c r="C166" i="34"/>
  <c r="E165" i="34"/>
  <c r="B165" i="34"/>
  <c r="F164" i="34"/>
  <c r="C164" i="34"/>
  <c r="E163" i="34"/>
  <c r="B163" i="34"/>
  <c r="F162" i="34"/>
  <c r="C162" i="34"/>
  <c r="E161" i="34"/>
  <c r="B161" i="34"/>
  <c r="F160" i="34"/>
  <c r="C160" i="34"/>
  <c r="E159" i="34"/>
  <c r="B159" i="34"/>
  <c r="F158" i="34"/>
  <c r="C158" i="34"/>
  <c r="E157" i="34"/>
  <c r="B157" i="34"/>
  <c r="F156" i="34"/>
  <c r="C156" i="34"/>
  <c r="E155" i="34"/>
  <c r="B155" i="34"/>
  <c r="F154" i="34"/>
  <c r="C154" i="34"/>
  <c r="E153" i="34"/>
  <c r="B153" i="34"/>
  <c r="F152" i="34"/>
  <c r="C152" i="34"/>
  <c r="E151" i="34"/>
  <c r="B151" i="34"/>
  <c r="F150" i="34"/>
  <c r="C150" i="34"/>
  <c r="E149" i="34"/>
  <c r="B149" i="34"/>
  <c r="F148" i="34"/>
  <c r="C148" i="34"/>
  <c r="E147" i="34"/>
  <c r="B147" i="34"/>
  <c r="F146" i="34"/>
  <c r="C146" i="34"/>
  <c r="E145" i="34"/>
  <c r="B145" i="34"/>
  <c r="F144" i="34"/>
  <c r="C144" i="34"/>
  <c r="E143" i="34"/>
  <c r="B143" i="34"/>
  <c r="F142" i="34"/>
  <c r="C142" i="34"/>
  <c r="E141" i="34"/>
  <c r="B141" i="34"/>
  <c r="F140" i="34"/>
  <c r="C140" i="34"/>
  <c r="E139" i="34"/>
  <c r="B139" i="34"/>
  <c r="F138" i="34"/>
  <c r="C138" i="34"/>
  <c r="E137" i="34"/>
  <c r="B137" i="34"/>
  <c r="F136" i="34"/>
  <c r="C136" i="34"/>
  <c r="E135" i="34"/>
  <c r="B135" i="34"/>
  <c r="F134" i="34"/>
  <c r="C134" i="34"/>
  <c r="E133" i="34"/>
  <c r="B133" i="34"/>
  <c r="F132" i="34"/>
  <c r="C132" i="34"/>
  <c r="E131" i="34"/>
  <c r="B131" i="34"/>
  <c r="F130" i="34"/>
  <c r="C130" i="34"/>
  <c r="E129" i="34"/>
  <c r="B129" i="34"/>
  <c r="F128" i="34"/>
  <c r="C128" i="34"/>
  <c r="E127" i="34"/>
  <c r="B127" i="34"/>
  <c r="F126" i="34"/>
  <c r="C126" i="34"/>
  <c r="E125" i="34"/>
  <c r="B125" i="34"/>
  <c r="F124" i="34"/>
  <c r="C124" i="34"/>
  <c r="E123" i="34"/>
  <c r="B123" i="34"/>
  <c r="F122" i="34"/>
  <c r="C122" i="34"/>
  <c r="E121" i="34"/>
  <c r="B121" i="34"/>
  <c r="F120" i="34"/>
  <c r="C120" i="34"/>
  <c r="E119" i="34"/>
  <c r="B119" i="34"/>
  <c r="F118" i="34"/>
  <c r="C118" i="34"/>
  <c r="E117" i="34"/>
  <c r="B117" i="34"/>
  <c r="F116" i="34"/>
  <c r="C116" i="34"/>
  <c r="E115" i="34"/>
  <c r="B115" i="34"/>
  <c r="F114" i="34"/>
  <c r="C114" i="34"/>
  <c r="E113" i="34"/>
  <c r="B113" i="34"/>
  <c r="F112" i="34"/>
  <c r="C112" i="34"/>
  <c r="E111" i="34"/>
  <c r="B111" i="34"/>
  <c r="F110" i="34"/>
  <c r="C110" i="34"/>
  <c r="E109" i="34"/>
  <c r="B109" i="34"/>
  <c r="F108" i="34"/>
  <c r="C108" i="34"/>
  <c r="E107" i="34"/>
  <c r="B107" i="34"/>
  <c r="F106" i="34"/>
  <c r="C106" i="34"/>
  <c r="E105" i="34"/>
  <c r="B105" i="34"/>
  <c r="F104" i="34"/>
  <c r="C104" i="34"/>
  <c r="E103" i="34"/>
  <c r="B103" i="34"/>
  <c r="F102" i="34"/>
  <c r="C102" i="34"/>
  <c r="E101" i="34"/>
  <c r="B101" i="34"/>
  <c r="F100" i="34"/>
  <c r="C100" i="34"/>
  <c r="E99" i="34"/>
  <c r="B99" i="34"/>
  <c r="F98" i="34"/>
  <c r="C98" i="34"/>
  <c r="E97" i="34"/>
  <c r="B97" i="34"/>
  <c r="F96" i="34"/>
  <c r="C96" i="34"/>
  <c r="E95" i="34"/>
  <c r="B95" i="34"/>
  <c r="F94" i="34"/>
  <c r="C94" i="34"/>
  <c r="E93" i="34"/>
  <c r="B93" i="34"/>
  <c r="F92" i="34"/>
  <c r="C92" i="34"/>
  <c r="E91" i="34"/>
  <c r="B91" i="34"/>
  <c r="F90" i="34"/>
  <c r="C90" i="34"/>
  <c r="E89" i="34"/>
  <c r="B89" i="34"/>
  <c r="F88" i="34"/>
  <c r="C88" i="34"/>
  <c r="E87" i="34"/>
  <c r="B87" i="34"/>
  <c r="F86" i="34"/>
  <c r="C86" i="34"/>
  <c r="E85" i="34"/>
  <c r="B85" i="34"/>
  <c r="F84" i="34"/>
  <c r="C84" i="34"/>
  <c r="E83" i="34"/>
  <c r="B83" i="34"/>
  <c r="F82" i="34"/>
  <c r="C82" i="34"/>
  <c r="E81" i="34"/>
  <c r="B81" i="34"/>
  <c r="F80" i="34"/>
  <c r="C80" i="34"/>
  <c r="E79" i="34"/>
  <c r="B79" i="34"/>
  <c r="F78" i="34"/>
  <c r="C78" i="34"/>
  <c r="E77" i="34"/>
  <c r="B77" i="34"/>
  <c r="F76" i="34"/>
  <c r="C76" i="34"/>
  <c r="E75" i="34"/>
  <c r="B75" i="34"/>
  <c r="F74" i="34"/>
  <c r="C74" i="34"/>
  <c r="E73" i="34"/>
  <c r="B73" i="34"/>
  <c r="F72" i="34"/>
  <c r="C72" i="34"/>
  <c r="E71" i="34"/>
  <c r="B71" i="34"/>
  <c r="F70" i="34"/>
  <c r="C70" i="34"/>
  <c r="E69" i="34"/>
  <c r="B69" i="34"/>
  <c r="F68" i="34"/>
  <c r="C68" i="34"/>
  <c r="E67" i="34"/>
  <c r="B67" i="34"/>
  <c r="F66" i="34"/>
  <c r="C66" i="34"/>
  <c r="E65" i="34"/>
  <c r="B65" i="34"/>
  <c r="F64" i="34"/>
  <c r="C64" i="34"/>
  <c r="E63" i="34"/>
  <c r="B63" i="34"/>
  <c r="F62" i="34"/>
  <c r="C62" i="34"/>
  <c r="E61" i="34"/>
  <c r="B61" i="34"/>
  <c r="F60" i="34"/>
  <c r="C60" i="34"/>
  <c r="E59" i="34"/>
  <c r="B59" i="34"/>
  <c r="F58" i="34"/>
  <c r="C58" i="34"/>
  <c r="E57" i="34"/>
  <c r="B57" i="34"/>
  <c r="F56" i="34"/>
  <c r="C56" i="34"/>
  <c r="E55" i="34"/>
  <c r="B55" i="34"/>
  <c r="F54" i="34"/>
  <c r="C54" i="34"/>
  <c r="E53" i="34"/>
  <c r="B53" i="34"/>
  <c r="F52" i="34"/>
  <c r="C52" i="34"/>
  <c r="E51" i="34"/>
  <c r="B51" i="34"/>
  <c r="F50" i="34"/>
  <c r="C50" i="34"/>
  <c r="E49" i="34"/>
  <c r="B49" i="34"/>
  <c r="F48" i="34"/>
  <c r="C48" i="34"/>
  <c r="E47" i="34"/>
  <c r="B47" i="34"/>
  <c r="F46" i="34"/>
  <c r="C46" i="34"/>
  <c r="E45" i="34"/>
  <c r="B45" i="34"/>
  <c r="F44" i="34"/>
  <c r="C44" i="34"/>
  <c r="E43" i="34"/>
  <c r="B43" i="34"/>
  <c r="F42" i="34"/>
  <c r="C42" i="34"/>
  <c r="E41" i="34"/>
  <c r="B41" i="34"/>
  <c r="F40" i="34"/>
  <c r="C40" i="34"/>
  <c r="E39" i="34"/>
  <c r="B39" i="34"/>
  <c r="F38" i="34"/>
  <c r="C38" i="34"/>
  <c r="E37" i="34"/>
  <c r="B37" i="34"/>
  <c r="F36" i="34"/>
  <c r="C36" i="34"/>
  <c r="E35" i="34"/>
  <c r="B35" i="34"/>
  <c r="F34" i="34"/>
  <c r="C34" i="34"/>
  <c r="E33" i="34"/>
  <c r="B33" i="34"/>
  <c r="F32" i="34"/>
  <c r="C32" i="34"/>
  <c r="E31" i="34"/>
  <c r="B31" i="34"/>
  <c r="F30" i="34"/>
  <c r="C30" i="34"/>
  <c r="E29" i="34"/>
  <c r="E29" i="32"/>
  <c r="E29" i="31"/>
  <c r="B29" i="34"/>
  <c r="B29" i="32"/>
  <c r="B29" i="31"/>
  <c r="F28" i="34"/>
  <c r="F28" i="32"/>
  <c r="F28" i="31"/>
  <c r="C28" i="34"/>
  <c r="C28" i="32"/>
  <c r="C28" i="31"/>
  <c r="E27" i="34"/>
  <c r="E27" i="32"/>
  <c r="E27" i="31"/>
  <c r="B27" i="34"/>
  <c r="B27" i="32"/>
  <c r="B27" i="31"/>
  <c r="F26" i="34"/>
  <c r="F26" i="32"/>
  <c r="F26" i="31"/>
  <c r="C26" i="34"/>
  <c r="C26" i="32"/>
  <c r="C26" i="31"/>
  <c r="E25" i="34"/>
  <c r="E25" i="32"/>
  <c r="E25" i="31"/>
  <c r="B25" i="34"/>
  <c r="B25" i="32"/>
  <c r="B25" i="31"/>
  <c r="F24" i="34"/>
  <c r="F24" i="32"/>
  <c r="F24" i="31"/>
  <c r="C24" i="34"/>
  <c r="C24" i="32"/>
  <c r="C24" i="31"/>
  <c r="E23" i="34"/>
  <c r="E23" i="32"/>
  <c r="E23" i="31"/>
  <c r="B23" i="34"/>
  <c r="B23" i="32"/>
  <c r="B23" i="31"/>
  <c r="F22" i="34"/>
  <c r="F22" i="32"/>
  <c r="F22" i="31"/>
  <c r="C22" i="34"/>
  <c r="C22" i="32"/>
  <c r="C22" i="31"/>
  <c r="E21" i="34"/>
  <c r="E21" i="32"/>
  <c r="E21" i="31"/>
  <c r="B21" i="34"/>
  <c r="B21" i="32"/>
  <c r="B21" i="31"/>
  <c r="F20" i="34"/>
  <c r="F20" i="32"/>
  <c r="F20" i="31"/>
  <c r="C20" i="34"/>
  <c r="C20" i="32"/>
  <c r="C20" i="31"/>
  <c r="E19" i="34"/>
  <c r="E19" i="32"/>
  <c r="E19" i="31"/>
  <c r="B19" i="34"/>
  <c r="B19" i="32"/>
  <c r="B19" i="31"/>
  <c r="F18" i="34"/>
  <c r="F18" i="32"/>
  <c r="F18" i="31"/>
  <c r="C18" i="34"/>
  <c r="C18" i="32"/>
  <c r="C18" i="31"/>
  <c r="E17" i="34"/>
  <c r="E17" i="32"/>
  <c r="E17" i="31"/>
  <c r="B17" i="34"/>
  <c r="B17" i="32"/>
  <c r="B17" i="31"/>
  <c r="F16" i="34"/>
  <c r="F16" i="32"/>
  <c r="F16" i="31"/>
  <c r="C16" i="34"/>
  <c r="C16" i="32"/>
  <c r="C16" i="31"/>
  <c r="E15" i="34"/>
  <c r="E15" i="32"/>
  <c r="E15" i="31"/>
  <c r="B15" i="34"/>
  <c r="B15" i="32"/>
  <c r="B15" i="31"/>
  <c r="F14" i="34"/>
  <c r="F14" i="32"/>
  <c r="F14" i="31"/>
  <c r="C14" i="34"/>
  <c r="C14" i="32"/>
  <c r="C14" i="31"/>
  <c r="E13" i="34"/>
  <c r="E13" i="32"/>
  <c r="E13" i="31"/>
  <c r="B13" i="34"/>
  <c r="B13" i="32"/>
  <c r="B13" i="31"/>
  <c r="D637" i="34"/>
  <c r="D613" i="34"/>
  <c r="D607" i="34"/>
  <c r="D357" i="34"/>
  <c r="D339" i="34"/>
  <c r="D331" i="34"/>
  <c r="D327" i="34"/>
  <c r="D325" i="34"/>
  <c r="D22" i="29"/>
  <c r="D18" i="29"/>
  <c r="D16" i="29"/>
  <c r="D14" i="29"/>
  <c r="D389" i="34"/>
  <c r="D373" i="34"/>
  <c r="D365" i="34"/>
  <c r="D361" i="34"/>
  <c r="D356" i="34"/>
  <c r="D645" i="34"/>
  <c r="D641" i="34"/>
  <c r="D636" i="34"/>
  <c r="D589" i="34"/>
  <c r="D397" i="34"/>
  <c r="D393" i="34"/>
  <c r="D388" i="34"/>
  <c r="D347" i="34"/>
  <c r="D343" i="34"/>
  <c r="D341" i="34"/>
  <c r="D12" i="29"/>
  <c r="D14" i="48" s="1"/>
  <c r="D629" i="34"/>
  <c r="D625" i="34"/>
  <c r="D623" i="34"/>
  <c r="D620" i="34"/>
  <c r="D597" i="34"/>
  <c r="D593" i="34"/>
  <c r="D591" i="34"/>
  <c r="D588" i="34"/>
  <c r="D580" i="34"/>
  <c r="D572" i="34"/>
  <c r="D564" i="34"/>
  <c r="D381" i="34"/>
  <c r="D377" i="34"/>
  <c r="D375" i="34"/>
  <c r="D372" i="34"/>
  <c r="D351" i="34"/>
  <c r="D349" i="34"/>
  <c r="D335" i="34"/>
  <c r="D333" i="34"/>
  <c r="D319" i="34"/>
  <c r="D317" i="34"/>
  <c r="D26" i="29"/>
  <c r="D24" i="29"/>
  <c r="D21" i="29"/>
  <c r="D644" i="34"/>
  <c r="D633" i="34"/>
  <c r="D628" i="34"/>
  <c r="D617" i="34"/>
  <c r="D612" i="34"/>
  <c r="D601" i="34"/>
  <c r="D596" i="34"/>
  <c r="D561" i="34"/>
  <c r="D559" i="34"/>
  <c r="D557" i="34"/>
  <c r="D555" i="34"/>
  <c r="D553" i="34"/>
  <c r="D551" i="34"/>
  <c r="D549" i="34"/>
  <c r="D547" i="34"/>
  <c r="D545" i="34"/>
  <c r="D543" i="34"/>
  <c r="D541" i="34"/>
  <c r="D539" i="34"/>
  <c r="D537" i="34"/>
  <c r="D535" i="34"/>
  <c r="D533" i="34"/>
  <c r="D531" i="34"/>
  <c r="D529" i="34"/>
  <c r="D527" i="34"/>
  <c r="D525" i="34"/>
  <c r="D523" i="34"/>
  <c r="D521" i="34"/>
  <c r="D519" i="34"/>
  <c r="D517" i="34"/>
  <c r="D515" i="34"/>
  <c r="D513" i="34"/>
  <c r="D511" i="34"/>
  <c r="D509" i="34"/>
  <c r="D507" i="34"/>
  <c r="D505" i="34"/>
  <c r="D503" i="34"/>
  <c r="D501" i="34"/>
  <c r="D499" i="34"/>
  <c r="D497" i="34"/>
  <c r="D495" i="34"/>
  <c r="D493" i="34"/>
  <c r="D491" i="34"/>
  <c r="D489" i="34"/>
  <c r="D487" i="34"/>
  <c r="D485" i="34"/>
  <c r="D483" i="34"/>
  <c r="D481" i="34"/>
  <c r="D479" i="34"/>
  <c r="D477" i="34"/>
  <c r="D475" i="34"/>
  <c r="D473" i="34"/>
  <c r="D471" i="34"/>
  <c r="D469" i="34"/>
  <c r="D467" i="34"/>
  <c r="D465" i="34"/>
  <c r="D463" i="34"/>
  <c r="D461" i="34"/>
  <c r="D459" i="34"/>
  <c r="D457" i="34"/>
  <c r="D455" i="34"/>
  <c r="D453" i="34"/>
  <c r="D451" i="34"/>
  <c r="D449" i="34"/>
  <c r="D447" i="34"/>
  <c r="D445" i="34"/>
  <c r="D443" i="34"/>
  <c r="D441" i="34"/>
  <c r="D439" i="34"/>
  <c r="D437" i="34"/>
  <c r="D435" i="34"/>
  <c r="D433" i="34"/>
  <c r="D431" i="34"/>
  <c r="D429" i="34"/>
  <c r="D427" i="34"/>
  <c r="D425" i="34"/>
  <c r="D423" i="34"/>
  <c r="D421" i="34"/>
  <c r="D419" i="34"/>
  <c r="D417" i="34"/>
  <c r="D415" i="34"/>
  <c r="D413" i="34"/>
  <c r="D411" i="34"/>
  <c r="D409" i="34"/>
  <c r="D407" i="34"/>
  <c r="D405" i="34"/>
  <c r="D403" i="34"/>
  <c r="D401" i="34"/>
  <c r="D399" i="34"/>
  <c r="D396" i="34"/>
  <c r="D385" i="34"/>
  <c r="D380" i="34"/>
  <c r="D369" i="34"/>
  <c r="D364" i="34"/>
  <c r="D353" i="34"/>
  <c r="D345" i="34"/>
  <c r="D337" i="34"/>
  <c r="D329" i="34"/>
  <c r="D321" i="34"/>
  <c r="D155" i="48"/>
  <c r="D151" i="48"/>
  <c r="D147" i="48"/>
  <c r="D143" i="48"/>
  <c r="D139" i="48"/>
  <c r="D135" i="48"/>
  <c r="D131" i="48"/>
  <c r="D127" i="48"/>
  <c r="D123" i="48"/>
  <c r="D119" i="48"/>
  <c r="D115" i="48"/>
  <c r="D111" i="48"/>
  <c r="D107" i="48"/>
  <c r="D103" i="48"/>
  <c r="D99" i="48"/>
  <c r="D95" i="48"/>
  <c r="D91" i="48"/>
  <c r="D87" i="48"/>
  <c r="D83" i="48"/>
  <c r="D79" i="48"/>
  <c r="D75" i="48"/>
  <c r="D71" i="48"/>
  <c r="D67" i="48"/>
  <c r="D63" i="48"/>
  <c r="D59" i="48"/>
  <c r="D55" i="48"/>
  <c r="D51" i="48"/>
  <c r="D47" i="48"/>
  <c r="D34" i="48"/>
  <c r="D29" i="29"/>
  <c r="D13" i="29"/>
  <c r="D15" i="48" s="1"/>
  <c r="D648" i="34"/>
  <c r="D640" i="34"/>
  <c r="D632" i="34"/>
  <c r="D624" i="34"/>
  <c r="D616" i="34"/>
  <c r="D608" i="34"/>
  <c r="D600" i="34"/>
  <c r="D592" i="34"/>
  <c r="D585" i="34"/>
  <c r="D581" i="34"/>
  <c r="D577" i="34"/>
  <c r="D573" i="34"/>
  <c r="D569" i="34"/>
  <c r="D565" i="34"/>
  <c r="D306" i="48"/>
  <c r="D304" i="48"/>
  <c r="D302" i="48"/>
  <c r="D298" i="48"/>
  <c r="D296" i="48"/>
  <c r="D294" i="48"/>
  <c r="D290" i="48"/>
  <c r="D288" i="48"/>
  <c r="D286" i="48"/>
  <c r="D284" i="48"/>
  <c r="D282" i="48"/>
  <c r="D280" i="48"/>
  <c r="D278" i="48"/>
  <c r="D276" i="48"/>
  <c r="D274" i="48"/>
  <c r="D272" i="48"/>
  <c r="D270" i="48"/>
  <c r="D268" i="48"/>
  <c r="D266" i="48"/>
  <c r="D264" i="48"/>
  <c r="D262" i="48"/>
  <c r="D260" i="48"/>
  <c r="D258" i="48"/>
  <c r="D256" i="48"/>
  <c r="D254" i="48"/>
  <c r="D252" i="48"/>
  <c r="D250" i="48"/>
  <c r="D248" i="48"/>
  <c r="D246" i="48"/>
  <c r="D244" i="48"/>
  <c r="D242" i="48"/>
  <c r="D240" i="48"/>
  <c r="D238" i="48"/>
  <c r="D236" i="48"/>
  <c r="D234" i="48"/>
  <c r="D232" i="48"/>
  <c r="D230" i="48"/>
  <c r="D228" i="48"/>
  <c r="D226" i="48"/>
  <c r="D224" i="48"/>
  <c r="D222" i="48"/>
  <c r="D220" i="48"/>
  <c r="D218" i="48"/>
  <c r="D216" i="48"/>
  <c r="D214" i="48"/>
  <c r="D212" i="48"/>
  <c r="D210" i="48"/>
  <c r="D208" i="48"/>
  <c r="D206" i="48"/>
  <c r="D204" i="48"/>
  <c r="D202" i="48"/>
  <c r="D200" i="48"/>
  <c r="D198" i="48"/>
  <c r="D196" i="48"/>
  <c r="D194" i="48"/>
  <c r="D192" i="48"/>
  <c r="D190" i="48"/>
  <c r="D188" i="48"/>
  <c r="D186" i="48"/>
  <c r="D38" i="48"/>
  <c r="D28" i="29"/>
  <c r="D30" i="48" s="1"/>
  <c r="D25" i="29"/>
  <c r="D20" i="29"/>
  <c r="D22" i="48" s="1"/>
  <c r="D17" i="29"/>
  <c r="D318" i="48"/>
  <c r="D316" i="48"/>
  <c r="D314" i="48"/>
  <c r="D312" i="48"/>
  <c r="D310" i="48"/>
  <c r="D308" i="48"/>
  <c r="D45" i="48"/>
  <c r="D41" i="48"/>
  <c r="D37" i="48"/>
  <c r="D33" i="48"/>
  <c r="D27" i="29"/>
  <c r="D29" i="48" s="1"/>
  <c r="D23" i="29"/>
  <c r="D25" i="48" s="1"/>
  <c r="D19" i="29"/>
  <c r="D21" i="48" s="1"/>
  <c r="D15" i="29"/>
  <c r="D17" i="48" s="1"/>
  <c r="D324" i="48" l="1"/>
  <c r="D322" i="34"/>
  <c r="D332" i="48"/>
  <c r="D330" i="34"/>
  <c r="D336" i="48"/>
  <c r="D334" i="34"/>
  <c r="D344" i="48"/>
  <c r="D342" i="34"/>
  <c r="D352" i="48"/>
  <c r="D350" i="34"/>
  <c r="D364" i="48"/>
  <c r="D362" i="34"/>
  <c r="D372" i="48"/>
  <c r="D370" i="34"/>
  <c r="D388" i="48"/>
  <c r="D386" i="34"/>
  <c r="D592" i="48"/>
  <c r="D590" i="34"/>
  <c r="D600" i="48"/>
  <c r="D598" i="34"/>
  <c r="D616" i="48"/>
  <c r="D614" i="34"/>
  <c r="D632" i="48"/>
  <c r="D630" i="34"/>
  <c r="D640" i="48"/>
  <c r="D638" i="34"/>
  <c r="D322" i="48"/>
  <c r="D320" i="34"/>
  <c r="D326" i="48"/>
  <c r="D324" i="34"/>
  <c r="D330" i="48"/>
  <c r="D328" i="34"/>
  <c r="D334" i="48"/>
  <c r="D332" i="34"/>
  <c r="D338" i="48"/>
  <c r="D336" i="34"/>
  <c r="D342" i="48"/>
  <c r="D340" i="34"/>
  <c r="D346" i="48"/>
  <c r="D344" i="34"/>
  <c r="D350" i="48"/>
  <c r="D348" i="34"/>
  <c r="D354" i="48"/>
  <c r="D352" i="34"/>
  <c r="D360" i="48"/>
  <c r="D358" i="34"/>
  <c r="D368" i="48"/>
  <c r="D366" i="34"/>
  <c r="D376" i="48"/>
  <c r="D374" i="34"/>
  <c r="D384" i="48"/>
  <c r="D382" i="34"/>
  <c r="D392" i="48"/>
  <c r="D390" i="34"/>
  <c r="D400" i="48"/>
  <c r="D398" i="34"/>
  <c r="D596" i="48"/>
  <c r="D594" i="34"/>
  <c r="D604" i="48"/>
  <c r="D602" i="34"/>
  <c r="D612" i="48"/>
  <c r="D610" i="34"/>
  <c r="D620" i="48"/>
  <c r="D618" i="34"/>
  <c r="D628" i="48"/>
  <c r="D626" i="34"/>
  <c r="D636" i="48"/>
  <c r="D634" i="34"/>
  <c r="D644" i="48"/>
  <c r="D642" i="34"/>
  <c r="D362" i="48"/>
  <c r="D360" i="34"/>
  <c r="D370" i="48"/>
  <c r="D368" i="34"/>
  <c r="D378" i="48"/>
  <c r="D376" i="34"/>
  <c r="D386" i="48"/>
  <c r="D384" i="34"/>
  <c r="D394" i="48"/>
  <c r="D392" i="34"/>
  <c r="D402" i="48"/>
  <c r="D400" i="34"/>
  <c r="D406" i="48"/>
  <c r="D404" i="34"/>
  <c r="D410" i="48"/>
  <c r="D408" i="34"/>
  <c r="D414" i="48"/>
  <c r="D412" i="34"/>
  <c r="D418" i="48"/>
  <c r="D416" i="34"/>
  <c r="D422" i="48"/>
  <c r="D420" i="34"/>
  <c r="D426" i="48"/>
  <c r="D424" i="34"/>
  <c r="D430" i="48"/>
  <c r="D428" i="34"/>
  <c r="D434" i="48"/>
  <c r="D432" i="34"/>
  <c r="D438" i="48"/>
  <c r="D436" i="34"/>
  <c r="D442" i="48"/>
  <c r="D440" i="34"/>
  <c r="D446" i="48"/>
  <c r="D444" i="34"/>
  <c r="D450" i="48"/>
  <c r="D448" i="34"/>
  <c r="D454" i="48"/>
  <c r="D452" i="34"/>
  <c r="D458" i="48"/>
  <c r="D456" i="34"/>
  <c r="D462" i="48"/>
  <c r="D460" i="34"/>
  <c r="D466" i="48"/>
  <c r="D464" i="34"/>
  <c r="D470" i="48"/>
  <c r="D468" i="34"/>
  <c r="D474" i="48"/>
  <c r="D472" i="34"/>
  <c r="D478" i="48"/>
  <c r="D476" i="34"/>
  <c r="D482" i="48"/>
  <c r="D480" i="34"/>
  <c r="D486" i="48"/>
  <c r="D484" i="34"/>
  <c r="D490" i="48"/>
  <c r="D488" i="34"/>
  <c r="D494" i="48"/>
  <c r="D492" i="34"/>
  <c r="D498" i="48"/>
  <c r="D496" i="34"/>
  <c r="D502" i="48"/>
  <c r="D500" i="34"/>
  <c r="D506" i="48"/>
  <c r="D504" i="34"/>
  <c r="D510" i="48"/>
  <c r="D508" i="34"/>
  <c r="D514" i="48"/>
  <c r="D512" i="34"/>
  <c r="D518" i="48"/>
  <c r="D516" i="34"/>
  <c r="D522" i="48"/>
  <c r="D520" i="34"/>
  <c r="D526" i="48"/>
  <c r="D524" i="34"/>
  <c r="D530" i="48"/>
  <c r="D528" i="34"/>
  <c r="D534" i="48"/>
  <c r="D532" i="34"/>
  <c r="D538" i="48"/>
  <c r="D536" i="34"/>
  <c r="D542" i="48"/>
  <c r="D540" i="34"/>
  <c r="D546" i="48"/>
  <c r="D544" i="34"/>
  <c r="D550" i="48"/>
  <c r="D548" i="34"/>
  <c r="D554" i="48"/>
  <c r="D552" i="34"/>
  <c r="D558" i="48"/>
  <c r="D556" i="34"/>
  <c r="D562" i="48"/>
  <c r="D560" i="34"/>
  <c r="D565" i="48"/>
  <c r="D563" i="34"/>
  <c r="D569" i="48"/>
  <c r="D567" i="34"/>
  <c r="D573" i="48"/>
  <c r="D571" i="34"/>
  <c r="D577" i="48"/>
  <c r="D575" i="34"/>
  <c r="D581" i="48"/>
  <c r="D579" i="34"/>
  <c r="D585" i="48"/>
  <c r="D583" i="34"/>
  <c r="D589" i="48"/>
  <c r="D587" i="34"/>
  <c r="D597" i="48"/>
  <c r="D595" i="34"/>
  <c r="D605" i="48"/>
  <c r="D603" i="34"/>
  <c r="D613" i="48"/>
  <c r="D611" i="34"/>
  <c r="D621" i="48"/>
  <c r="D619" i="34"/>
  <c r="D629" i="48"/>
  <c r="D627" i="34"/>
  <c r="D637" i="48"/>
  <c r="D635" i="34"/>
  <c r="D645" i="48"/>
  <c r="D643" i="34"/>
  <c r="D369" i="48"/>
  <c r="D367" i="34"/>
  <c r="D617" i="48"/>
  <c r="D615" i="34"/>
  <c r="D649" i="48"/>
  <c r="D647" i="34"/>
  <c r="D570" i="48"/>
  <c r="D568" i="34"/>
  <c r="D578" i="48"/>
  <c r="D576" i="34"/>
  <c r="D586" i="48"/>
  <c r="D584" i="34"/>
  <c r="D641" i="48"/>
  <c r="D639" i="34"/>
  <c r="D606" i="48"/>
  <c r="D604" i="34"/>
  <c r="D611" i="48"/>
  <c r="D609" i="34"/>
  <c r="D623" i="48"/>
  <c r="D621" i="34"/>
  <c r="D607" i="48"/>
  <c r="D605" i="34"/>
  <c r="D320" i="48"/>
  <c r="D318" i="34"/>
  <c r="D328" i="48"/>
  <c r="D326" i="34"/>
  <c r="D340" i="48"/>
  <c r="D338" i="34"/>
  <c r="D348" i="48"/>
  <c r="D346" i="34"/>
  <c r="D356" i="48"/>
  <c r="D354" i="34"/>
  <c r="D380" i="48"/>
  <c r="D378" i="34"/>
  <c r="D396" i="48"/>
  <c r="D394" i="34"/>
  <c r="D608" i="48"/>
  <c r="D606" i="34"/>
  <c r="D624" i="48"/>
  <c r="D622" i="34"/>
  <c r="D648" i="48"/>
  <c r="D646" i="34"/>
  <c r="D357" i="48"/>
  <c r="D355" i="34"/>
  <c r="D365" i="48"/>
  <c r="D363" i="34"/>
  <c r="D373" i="48"/>
  <c r="D371" i="34"/>
  <c r="D381" i="48"/>
  <c r="D379" i="34"/>
  <c r="D389" i="48"/>
  <c r="D387" i="34"/>
  <c r="D397" i="48"/>
  <c r="D395" i="34"/>
  <c r="D404" i="48"/>
  <c r="D402" i="34"/>
  <c r="D408" i="48"/>
  <c r="D406" i="34"/>
  <c r="D412" i="48"/>
  <c r="D410" i="34"/>
  <c r="D416" i="48"/>
  <c r="D414" i="34"/>
  <c r="D420" i="48"/>
  <c r="D418" i="34"/>
  <c r="D424" i="48"/>
  <c r="D422" i="34"/>
  <c r="D428" i="48"/>
  <c r="D426" i="34"/>
  <c r="D432" i="48"/>
  <c r="D430" i="34"/>
  <c r="D436" i="48"/>
  <c r="D434" i="34"/>
  <c r="D440" i="48"/>
  <c r="D438" i="34"/>
  <c r="D444" i="48"/>
  <c r="D442" i="34"/>
  <c r="D448" i="48"/>
  <c r="D446" i="34"/>
  <c r="D452" i="48"/>
  <c r="D450" i="34"/>
  <c r="D456" i="48"/>
  <c r="D454" i="34"/>
  <c r="D460" i="48"/>
  <c r="D458" i="34"/>
  <c r="D464" i="48"/>
  <c r="D462" i="34"/>
  <c r="D468" i="48"/>
  <c r="D466" i="34"/>
  <c r="D472" i="48"/>
  <c r="D470" i="34"/>
  <c r="D476" i="48"/>
  <c r="D474" i="34"/>
  <c r="D480" i="48"/>
  <c r="D478" i="34"/>
  <c r="D484" i="48"/>
  <c r="D482" i="34"/>
  <c r="D488" i="48"/>
  <c r="D486" i="34"/>
  <c r="D492" i="48"/>
  <c r="D490" i="34"/>
  <c r="D496" i="48"/>
  <c r="D494" i="34"/>
  <c r="D500" i="48"/>
  <c r="D498" i="34"/>
  <c r="D504" i="48"/>
  <c r="D502" i="34"/>
  <c r="D508" i="48"/>
  <c r="D506" i="34"/>
  <c r="D512" i="48"/>
  <c r="D510" i="34"/>
  <c r="D516" i="48"/>
  <c r="D514" i="34"/>
  <c r="D520" i="48"/>
  <c r="D518" i="34"/>
  <c r="D524" i="48"/>
  <c r="D522" i="34"/>
  <c r="D528" i="48"/>
  <c r="D526" i="34"/>
  <c r="D532" i="48"/>
  <c r="D530" i="34"/>
  <c r="D536" i="48"/>
  <c r="D534" i="34"/>
  <c r="D540" i="48"/>
  <c r="D538" i="34"/>
  <c r="D544" i="48"/>
  <c r="D542" i="34"/>
  <c r="D548" i="48"/>
  <c r="D546" i="34"/>
  <c r="D552" i="48"/>
  <c r="D550" i="34"/>
  <c r="D556" i="48"/>
  <c r="D554" i="34"/>
  <c r="D560" i="48"/>
  <c r="D558" i="34"/>
  <c r="D564" i="48"/>
  <c r="D562" i="34"/>
  <c r="D385" i="48"/>
  <c r="D383" i="34"/>
  <c r="D601" i="48"/>
  <c r="D599" i="34"/>
  <c r="D633" i="48"/>
  <c r="D631" i="34"/>
  <c r="D568" i="48"/>
  <c r="D566" i="34"/>
  <c r="D572" i="48"/>
  <c r="D570" i="34"/>
  <c r="D576" i="48"/>
  <c r="D574" i="34"/>
  <c r="D580" i="48"/>
  <c r="D578" i="34"/>
  <c r="D584" i="48"/>
  <c r="D582" i="34"/>
  <c r="D588" i="48"/>
  <c r="D586" i="34"/>
  <c r="D393" i="48"/>
  <c r="D391" i="34"/>
  <c r="D361" i="48"/>
  <c r="D359" i="34"/>
  <c r="D325" i="48"/>
  <c r="D323" i="34"/>
  <c r="D46" i="48"/>
  <c r="D50" i="48"/>
  <c r="D54" i="48"/>
  <c r="D58" i="48"/>
  <c r="D62" i="48"/>
  <c r="D66" i="48"/>
  <c r="D70" i="48"/>
  <c r="D74" i="48"/>
  <c r="D78" i="48"/>
  <c r="D82" i="48"/>
  <c r="D86" i="48"/>
  <c r="D90" i="48"/>
  <c r="D94" i="48"/>
  <c r="D98" i="48"/>
  <c r="D102" i="48"/>
  <c r="D106" i="48"/>
  <c r="D110" i="48"/>
  <c r="D114" i="48"/>
  <c r="D118" i="48"/>
  <c r="D122" i="48"/>
  <c r="D126" i="48"/>
  <c r="D130" i="48"/>
  <c r="D134" i="48"/>
  <c r="D138" i="48"/>
  <c r="D142" i="48"/>
  <c r="D146" i="48"/>
  <c r="D150" i="48"/>
  <c r="D154" i="48"/>
  <c r="D158" i="48"/>
  <c r="D162" i="48"/>
  <c r="D166" i="48"/>
  <c r="D170" i="48"/>
  <c r="D174" i="48"/>
  <c r="D178" i="48"/>
  <c r="D182" i="48"/>
  <c r="D159" i="48"/>
  <c r="D163" i="48"/>
  <c r="D167" i="48"/>
  <c r="D171" i="48"/>
  <c r="D175" i="48"/>
  <c r="D179" i="48"/>
  <c r="D183" i="48"/>
  <c r="D187" i="48"/>
  <c r="D191" i="48"/>
  <c r="D195" i="48"/>
  <c r="D199" i="48"/>
  <c r="D203" i="48"/>
  <c r="D207" i="48"/>
  <c r="D211" i="48"/>
  <c r="D215" i="48"/>
  <c r="D219" i="48"/>
  <c r="D223" i="48"/>
  <c r="D227" i="48"/>
  <c r="D231" i="48"/>
  <c r="D235" i="48"/>
  <c r="D239" i="48"/>
  <c r="D243" i="48"/>
  <c r="D247" i="48"/>
  <c r="D251" i="48"/>
  <c r="D255" i="48"/>
  <c r="D259" i="48"/>
  <c r="D263" i="48"/>
  <c r="D267" i="48"/>
  <c r="D271" i="48"/>
  <c r="D275" i="48"/>
  <c r="D279" i="48"/>
  <c r="D283" i="48"/>
  <c r="D287" i="48"/>
  <c r="D291" i="48"/>
  <c r="D295" i="48"/>
  <c r="D299" i="48"/>
  <c r="D303" i="48"/>
  <c r="D307" i="48"/>
  <c r="D323" i="48"/>
  <c r="D339" i="48"/>
  <c r="D355" i="48"/>
  <c r="D382" i="48"/>
  <c r="D387" i="48"/>
  <c r="D401" i="48"/>
  <c r="D405" i="48"/>
  <c r="D409" i="48"/>
  <c r="D413" i="48"/>
  <c r="D417" i="48"/>
  <c r="D421" i="48"/>
  <c r="D425" i="48"/>
  <c r="D429" i="48"/>
  <c r="D433" i="48"/>
  <c r="D437" i="48"/>
  <c r="D441" i="48"/>
  <c r="D445" i="48"/>
  <c r="D449" i="48"/>
  <c r="D453" i="48"/>
  <c r="D457" i="48"/>
  <c r="D461" i="48"/>
  <c r="D465" i="48"/>
  <c r="D469" i="48"/>
  <c r="D473" i="48"/>
  <c r="D477" i="48"/>
  <c r="D481" i="48"/>
  <c r="D485" i="48"/>
  <c r="D489" i="48"/>
  <c r="D493" i="48"/>
  <c r="D497" i="48"/>
  <c r="D501" i="48"/>
  <c r="D505" i="48"/>
  <c r="D509" i="48"/>
  <c r="D513" i="48"/>
  <c r="D517" i="48"/>
  <c r="D521" i="48"/>
  <c r="D525" i="48"/>
  <c r="D529" i="48"/>
  <c r="D533" i="48"/>
  <c r="D537" i="48"/>
  <c r="D541" i="48"/>
  <c r="D545" i="48"/>
  <c r="D549" i="48"/>
  <c r="D553" i="48"/>
  <c r="D557" i="48"/>
  <c r="D561" i="48"/>
  <c r="D598" i="48"/>
  <c r="D603" i="48"/>
  <c r="D630" i="48"/>
  <c r="D635" i="48"/>
  <c r="G21" i="29"/>
  <c r="D23" i="48"/>
  <c r="G26" i="29"/>
  <c r="D28" i="48"/>
  <c r="D319" i="48"/>
  <c r="D335" i="48"/>
  <c r="D351" i="48"/>
  <c r="D374" i="48"/>
  <c r="D379" i="48"/>
  <c r="D566" i="48"/>
  <c r="D574" i="48"/>
  <c r="D582" i="48"/>
  <c r="D590" i="48"/>
  <c r="D595" i="48"/>
  <c r="D622" i="48"/>
  <c r="D627" i="48"/>
  <c r="D42" i="48"/>
  <c r="D311" i="48"/>
  <c r="D317" i="48"/>
  <c r="D345" i="48"/>
  <c r="D390" i="48"/>
  <c r="D395" i="48"/>
  <c r="D591" i="48"/>
  <c r="D647" i="48"/>
  <c r="D358" i="48"/>
  <c r="D363" i="48"/>
  <c r="D375" i="48"/>
  <c r="G14" i="29"/>
  <c r="D16" i="48"/>
  <c r="G18" i="29"/>
  <c r="D20" i="48"/>
  <c r="D40" i="48"/>
  <c r="D329" i="48"/>
  <c r="D341" i="48"/>
  <c r="G17" i="29"/>
  <c r="D19" i="48"/>
  <c r="G25" i="29"/>
  <c r="D27" i="48"/>
  <c r="D35" i="48"/>
  <c r="D43" i="48"/>
  <c r="D48" i="48"/>
  <c r="D52" i="48"/>
  <c r="D56" i="48"/>
  <c r="D60" i="48"/>
  <c r="D64" i="48"/>
  <c r="D68" i="48"/>
  <c r="D72" i="48"/>
  <c r="D76" i="48"/>
  <c r="D80" i="48"/>
  <c r="D84" i="48"/>
  <c r="D88" i="48"/>
  <c r="D92" i="48"/>
  <c r="D96" i="48"/>
  <c r="D100" i="48"/>
  <c r="D104" i="48"/>
  <c r="D108" i="48"/>
  <c r="D112" i="48"/>
  <c r="D116" i="48"/>
  <c r="D120" i="48"/>
  <c r="D124" i="48"/>
  <c r="D128" i="48"/>
  <c r="D132" i="48"/>
  <c r="D136" i="48"/>
  <c r="D140" i="48"/>
  <c r="D144" i="48"/>
  <c r="D148" i="48"/>
  <c r="D152" i="48"/>
  <c r="D156" i="48"/>
  <c r="D160" i="48"/>
  <c r="D164" i="48"/>
  <c r="D168" i="48"/>
  <c r="D172" i="48"/>
  <c r="D176" i="48"/>
  <c r="D180" i="48"/>
  <c r="D184" i="48"/>
  <c r="D292" i="48"/>
  <c r="D300" i="48"/>
  <c r="D567" i="48"/>
  <c r="D571" i="48"/>
  <c r="D575" i="48"/>
  <c r="D579" i="48"/>
  <c r="D583" i="48"/>
  <c r="D587" i="48"/>
  <c r="D594" i="48"/>
  <c r="D602" i="48"/>
  <c r="D610" i="48"/>
  <c r="D618" i="48"/>
  <c r="D626" i="48"/>
  <c r="D634" i="48"/>
  <c r="D642" i="48"/>
  <c r="D650" i="48"/>
  <c r="G29" i="29"/>
  <c r="D31" i="48"/>
  <c r="D36" i="48"/>
  <c r="D49" i="48"/>
  <c r="D53" i="48"/>
  <c r="D57" i="48"/>
  <c r="D61" i="48"/>
  <c r="D65" i="48"/>
  <c r="D69" i="48"/>
  <c r="D73" i="48"/>
  <c r="D77" i="48"/>
  <c r="D81" i="48"/>
  <c r="D85" i="48"/>
  <c r="D89" i="48"/>
  <c r="D93" i="48"/>
  <c r="D97" i="48"/>
  <c r="D101" i="48"/>
  <c r="D105" i="48"/>
  <c r="D109" i="48"/>
  <c r="D113" i="48"/>
  <c r="D117" i="48"/>
  <c r="D121" i="48"/>
  <c r="D125" i="48"/>
  <c r="D129" i="48"/>
  <c r="D133" i="48"/>
  <c r="D137" i="48"/>
  <c r="D141" i="48"/>
  <c r="D145" i="48"/>
  <c r="D149" i="48"/>
  <c r="D153" i="48"/>
  <c r="D157" i="48"/>
  <c r="D161" i="48"/>
  <c r="D165" i="48"/>
  <c r="D169" i="48"/>
  <c r="D173" i="48"/>
  <c r="D177" i="48"/>
  <c r="D181" i="48"/>
  <c r="D185" i="48"/>
  <c r="D189" i="48"/>
  <c r="D193" i="48"/>
  <c r="D197" i="48"/>
  <c r="D201" i="48"/>
  <c r="D205" i="48"/>
  <c r="D209" i="48"/>
  <c r="D213" i="48"/>
  <c r="D217" i="48"/>
  <c r="D221" i="48"/>
  <c r="D225" i="48"/>
  <c r="D229" i="48"/>
  <c r="D233" i="48"/>
  <c r="D237" i="48"/>
  <c r="D241" i="48"/>
  <c r="D245" i="48"/>
  <c r="D249" i="48"/>
  <c r="D253" i="48"/>
  <c r="D257" i="48"/>
  <c r="D261" i="48"/>
  <c r="D265" i="48"/>
  <c r="D269" i="48"/>
  <c r="D273" i="48"/>
  <c r="D277" i="48"/>
  <c r="D281" i="48"/>
  <c r="D285" i="48"/>
  <c r="D289" i="48"/>
  <c r="D293" i="48"/>
  <c r="D297" i="48"/>
  <c r="D301" i="48"/>
  <c r="D305" i="48"/>
  <c r="D315" i="48"/>
  <c r="D331" i="48"/>
  <c r="D347" i="48"/>
  <c r="D366" i="48"/>
  <c r="D371" i="48"/>
  <c r="D398" i="48"/>
  <c r="D403" i="48"/>
  <c r="D407" i="48"/>
  <c r="D411" i="48"/>
  <c r="D415" i="48"/>
  <c r="D419" i="48"/>
  <c r="D423" i="48"/>
  <c r="D427" i="48"/>
  <c r="D431" i="48"/>
  <c r="D435" i="48"/>
  <c r="D439" i="48"/>
  <c r="D443" i="48"/>
  <c r="D447" i="48"/>
  <c r="D451" i="48"/>
  <c r="D455" i="48"/>
  <c r="D459" i="48"/>
  <c r="D463" i="48"/>
  <c r="D467" i="48"/>
  <c r="D471" i="48"/>
  <c r="D475" i="48"/>
  <c r="D479" i="48"/>
  <c r="D483" i="48"/>
  <c r="D487" i="48"/>
  <c r="D491" i="48"/>
  <c r="D495" i="48"/>
  <c r="D499" i="48"/>
  <c r="D503" i="48"/>
  <c r="D507" i="48"/>
  <c r="D511" i="48"/>
  <c r="D515" i="48"/>
  <c r="D519" i="48"/>
  <c r="D523" i="48"/>
  <c r="D527" i="48"/>
  <c r="D531" i="48"/>
  <c r="D535" i="48"/>
  <c r="D539" i="48"/>
  <c r="D543" i="48"/>
  <c r="D547" i="48"/>
  <c r="D551" i="48"/>
  <c r="D555" i="48"/>
  <c r="D559" i="48"/>
  <c r="D563" i="48"/>
  <c r="D614" i="48"/>
  <c r="D619" i="48"/>
  <c r="D646" i="48"/>
  <c r="G24" i="29"/>
  <c r="D26" i="48"/>
  <c r="D32" i="48"/>
  <c r="D321" i="48"/>
  <c r="D337" i="48"/>
  <c r="D353" i="48"/>
  <c r="D377" i="48"/>
  <c r="D383" i="48"/>
  <c r="D593" i="48"/>
  <c r="D599" i="48"/>
  <c r="D625" i="48"/>
  <c r="D631" i="48"/>
  <c r="D39" i="48"/>
  <c r="D44" i="48"/>
  <c r="D313" i="48"/>
  <c r="D343" i="48"/>
  <c r="D349" i="48"/>
  <c r="D399" i="48"/>
  <c r="D638" i="48"/>
  <c r="D643" i="48"/>
  <c r="D309" i="48"/>
  <c r="D367" i="48"/>
  <c r="D391" i="48"/>
  <c r="G16" i="29"/>
  <c r="D18" i="48"/>
  <c r="G22" i="29"/>
  <c r="D24" i="48"/>
  <c r="D327" i="48"/>
  <c r="D333" i="48"/>
  <c r="D359" i="48"/>
  <c r="D609" i="48"/>
  <c r="D615" i="48"/>
  <c r="D639" i="48"/>
  <c r="G19" i="29"/>
  <c r="D19" i="34"/>
  <c r="D19" i="32"/>
  <c r="D19" i="31"/>
  <c r="G27" i="29"/>
  <c r="D27" i="34"/>
  <c r="D27" i="32"/>
  <c r="D27" i="31"/>
  <c r="D35" i="34"/>
  <c r="D43" i="34"/>
  <c r="D306" i="34"/>
  <c r="D310" i="34"/>
  <c r="D314" i="34"/>
  <c r="D17" i="34"/>
  <c r="D17" i="32"/>
  <c r="D17" i="31"/>
  <c r="D25" i="34"/>
  <c r="D25" i="32"/>
  <c r="D25" i="31"/>
  <c r="D33" i="34"/>
  <c r="D41" i="34"/>
  <c r="D46" i="34"/>
  <c r="D50" i="34"/>
  <c r="D54" i="34"/>
  <c r="D58" i="34"/>
  <c r="D62" i="34"/>
  <c r="D66" i="34"/>
  <c r="D70" i="34"/>
  <c r="D74" i="34"/>
  <c r="D78" i="34"/>
  <c r="D82" i="34"/>
  <c r="D86" i="34"/>
  <c r="D90" i="34"/>
  <c r="D94" i="34"/>
  <c r="D98" i="34"/>
  <c r="D102" i="34"/>
  <c r="D106" i="34"/>
  <c r="D110" i="34"/>
  <c r="D114" i="34"/>
  <c r="D118" i="34"/>
  <c r="D122" i="34"/>
  <c r="D126" i="34"/>
  <c r="D130" i="34"/>
  <c r="D134" i="34"/>
  <c r="D138" i="34"/>
  <c r="D142" i="34"/>
  <c r="D146" i="34"/>
  <c r="D150" i="34"/>
  <c r="D154" i="34"/>
  <c r="D158" i="34"/>
  <c r="D162" i="34"/>
  <c r="D166" i="34"/>
  <c r="D170" i="34"/>
  <c r="D174" i="34"/>
  <c r="D178" i="34"/>
  <c r="D182" i="34"/>
  <c r="D186" i="34"/>
  <c r="D190" i="34"/>
  <c r="D194" i="34"/>
  <c r="D198" i="34"/>
  <c r="D202" i="34"/>
  <c r="D206" i="34"/>
  <c r="D210" i="34"/>
  <c r="D214" i="34"/>
  <c r="D218" i="34"/>
  <c r="D222" i="34"/>
  <c r="D226" i="34"/>
  <c r="D230" i="34"/>
  <c r="D234" i="34"/>
  <c r="D238" i="34"/>
  <c r="D242" i="34"/>
  <c r="D246" i="34"/>
  <c r="D250" i="34"/>
  <c r="D254" i="34"/>
  <c r="D258" i="34"/>
  <c r="D262" i="34"/>
  <c r="D266" i="34"/>
  <c r="D270" i="34"/>
  <c r="D274" i="34"/>
  <c r="D278" i="34"/>
  <c r="D282" i="34"/>
  <c r="D286" i="34"/>
  <c r="D290" i="34"/>
  <c r="D294" i="34"/>
  <c r="D298" i="34"/>
  <c r="D302" i="34"/>
  <c r="G13" i="29"/>
  <c r="D13" i="34"/>
  <c r="D13" i="32"/>
  <c r="D13" i="31"/>
  <c r="D32" i="34"/>
  <c r="D45" i="34"/>
  <c r="D49" i="34"/>
  <c r="D53" i="34"/>
  <c r="D57" i="34"/>
  <c r="D61" i="34"/>
  <c r="D65" i="34"/>
  <c r="D69" i="34"/>
  <c r="D73" i="34"/>
  <c r="D77" i="34"/>
  <c r="D81" i="34"/>
  <c r="D85" i="34"/>
  <c r="D89" i="34"/>
  <c r="D93" i="34"/>
  <c r="D97" i="34"/>
  <c r="D101" i="34"/>
  <c r="D105" i="34"/>
  <c r="D109" i="34"/>
  <c r="D113" i="34"/>
  <c r="D117" i="34"/>
  <c r="D121" i="34"/>
  <c r="D125" i="34"/>
  <c r="D129" i="34"/>
  <c r="D133" i="34"/>
  <c r="D137" i="34"/>
  <c r="D141" i="34"/>
  <c r="D145" i="34"/>
  <c r="D149" i="34"/>
  <c r="D153" i="34"/>
  <c r="D157" i="34"/>
  <c r="D161" i="34"/>
  <c r="D165" i="34"/>
  <c r="D169" i="34"/>
  <c r="D173" i="34"/>
  <c r="D177" i="34"/>
  <c r="D181" i="34"/>
  <c r="D185" i="34"/>
  <c r="D189" i="34"/>
  <c r="D193" i="34"/>
  <c r="D197" i="34"/>
  <c r="D201" i="34"/>
  <c r="D205" i="34"/>
  <c r="D209" i="34"/>
  <c r="D213" i="34"/>
  <c r="D217" i="34"/>
  <c r="D221" i="34"/>
  <c r="D225" i="34"/>
  <c r="D229" i="34"/>
  <c r="D233" i="34"/>
  <c r="D237" i="34"/>
  <c r="D241" i="34"/>
  <c r="D245" i="34"/>
  <c r="D249" i="34"/>
  <c r="D253" i="34"/>
  <c r="D257" i="34"/>
  <c r="D261" i="34"/>
  <c r="D265" i="34"/>
  <c r="D269" i="34"/>
  <c r="D273" i="34"/>
  <c r="D277" i="34"/>
  <c r="D281" i="34"/>
  <c r="D285" i="34"/>
  <c r="D289" i="34"/>
  <c r="D293" i="34"/>
  <c r="D297" i="34"/>
  <c r="D301" i="34"/>
  <c r="D305" i="34"/>
  <c r="D24" i="34"/>
  <c r="D24" i="32"/>
  <c r="D24" i="31"/>
  <c r="D30" i="34"/>
  <c r="D37" i="34"/>
  <c r="D42" i="34"/>
  <c r="D311" i="34"/>
  <c r="D307" i="34"/>
  <c r="D16" i="34"/>
  <c r="D16" i="32"/>
  <c r="D16" i="31"/>
  <c r="D22" i="34"/>
  <c r="D22" i="32"/>
  <c r="D22" i="31"/>
  <c r="G15" i="29"/>
  <c r="D15" i="34"/>
  <c r="D15" i="32"/>
  <c r="D15" i="31"/>
  <c r="G23" i="29"/>
  <c r="D23" i="34"/>
  <c r="D23" i="32"/>
  <c r="D23" i="31"/>
  <c r="D31" i="34"/>
  <c r="D39" i="34"/>
  <c r="D308" i="34"/>
  <c r="D312" i="34"/>
  <c r="D316" i="34"/>
  <c r="G20" i="29"/>
  <c r="D20" i="34"/>
  <c r="D20" i="32"/>
  <c r="D20" i="31"/>
  <c r="G28" i="29"/>
  <c r="D28" i="34"/>
  <c r="D28" i="32"/>
  <c r="D28" i="31"/>
  <c r="D36" i="34"/>
  <c r="D44" i="34"/>
  <c r="D48" i="34"/>
  <c r="D52" i="34"/>
  <c r="D56" i="34"/>
  <c r="D60" i="34"/>
  <c r="D64" i="34"/>
  <c r="D68" i="34"/>
  <c r="D72" i="34"/>
  <c r="D76" i="34"/>
  <c r="D80" i="34"/>
  <c r="D84" i="34"/>
  <c r="D88" i="34"/>
  <c r="D92" i="34"/>
  <c r="D96" i="34"/>
  <c r="D100" i="34"/>
  <c r="D104" i="34"/>
  <c r="D108" i="34"/>
  <c r="D112" i="34"/>
  <c r="D116" i="34"/>
  <c r="D120" i="34"/>
  <c r="D124" i="34"/>
  <c r="D128" i="34"/>
  <c r="D132" i="34"/>
  <c r="D136" i="34"/>
  <c r="D140" i="34"/>
  <c r="D144" i="34"/>
  <c r="D148" i="34"/>
  <c r="D152" i="34"/>
  <c r="D156" i="34"/>
  <c r="D160" i="34"/>
  <c r="D164" i="34"/>
  <c r="D168" i="34"/>
  <c r="D172" i="34"/>
  <c r="D176" i="34"/>
  <c r="D180" i="34"/>
  <c r="D184" i="34"/>
  <c r="D188" i="34"/>
  <c r="D192" i="34"/>
  <c r="D196" i="34"/>
  <c r="D200" i="34"/>
  <c r="D204" i="34"/>
  <c r="D208" i="34"/>
  <c r="D212" i="34"/>
  <c r="D216" i="34"/>
  <c r="D220" i="34"/>
  <c r="D224" i="34"/>
  <c r="D228" i="34"/>
  <c r="D232" i="34"/>
  <c r="D236" i="34"/>
  <c r="D240" i="34"/>
  <c r="D244" i="34"/>
  <c r="D248" i="34"/>
  <c r="D252" i="34"/>
  <c r="D256" i="34"/>
  <c r="D260" i="34"/>
  <c r="D264" i="34"/>
  <c r="D268" i="34"/>
  <c r="D272" i="34"/>
  <c r="D276" i="34"/>
  <c r="D280" i="34"/>
  <c r="D284" i="34"/>
  <c r="D288" i="34"/>
  <c r="D292" i="34"/>
  <c r="D296" i="34"/>
  <c r="D300" i="34"/>
  <c r="D304" i="34"/>
  <c r="D29" i="34"/>
  <c r="D29" i="32"/>
  <c r="D29" i="31"/>
  <c r="D34" i="34"/>
  <c r="D47" i="34"/>
  <c r="D51" i="34"/>
  <c r="D55" i="34"/>
  <c r="D59" i="34"/>
  <c r="D63" i="34"/>
  <c r="D67" i="34"/>
  <c r="D71" i="34"/>
  <c r="D75" i="34"/>
  <c r="D79" i="34"/>
  <c r="D83" i="34"/>
  <c r="D87" i="34"/>
  <c r="D91" i="34"/>
  <c r="D95" i="34"/>
  <c r="D99" i="34"/>
  <c r="D103" i="34"/>
  <c r="D107" i="34"/>
  <c r="D111" i="34"/>
  <c r="D115" i="34"/>
  <c r="D119" i="34"/>
  <c r="D123" i="34"/>
  <c r="D127" i="34"/>
  <c r="D131" i="34"/>
  <c r="D135" i="34"/>
  <c r="D139" i="34"/>
  <c r="D143" i="34"/>
  <c r="D147" i="34"/>
  <c r="D151" i="34"/>
  <c r="D155" i="34"/>
  <c r="D159" i="34"/>
  <c r="D163" i="34"/>
  <c r="D167" i="34"/>
  <c r="D171" i="34"/>
  <c r="D175" i="34"/>
  <c r="D179" i="34"/>
  <c r="D183" i="34"/>
  <c r="D187" i="34"/>
  <c r="D191" i="34"/>
  <c r="D195" i="34"/>
  <c r="D199" i="34"/>
  <c r="D203" i="34"/>
  <c r="D207" i="34"/>
  <c r="D211" i="34"/>
  <c r="D215" i="34"/>
  <c r="D219" i="34"/>
  <c r="D223" i="34"/>
  <c r="D227" i="34"/>
  <c r="D231" i="34"/>
  <c r="D235" i="34"/>
  <c r="D239" i="34"/>
  <c r="D243" i="34"/>
  <c r="D247" i="34"/>
  <c r="D251" i="34"/>
  <c r="D255" i="34"/>
  <c r="D259" i="34"/>
  <c r="D263" i="34"/>
  <c r="D267" i="34"/>
  <c r="D271" i="34"/>
  <c r="D275" i="34"/>
  <c r="D279" i="34"/>
  <c r="D283" i="34"/>
  <c r="D287" i="34"/>
  <c r="D291" i="34"/>
  <c r="D295" i="34"/>
  <c r="D299" i="34"/>
  <c r="D303" i="34"/>
  <c r="D313" i="34"/>
  <c r="D21" i="34"/>
  <c r="D21" i="32"/>
  <c r="D21" i="31"/>
  <c r="D26" i="34"/>
  <c r="D26" i="32"/>
  <c r="D26" i="31"/>
  <c r="G12" i="29"/>
  <c r="D12" i="34"/>
  <c r="D12" i="32"/>
  <c r="D12" i="31"/>
  <c r="D40" i="34"/>
  <c r="D309" i="34"/>
  <c r="D315" i="34"/>
  <c r="D14" i="34"/>
  <c r="D14" i="32"/>
  <c r="D14" i="31"/>
  <c r="D18" i="34"/>
  <c r="D18" i="32"/>
  <c r="D18" i="31"/>
  <c r="D38" i="34"/>
  <c r="CE10" i="44" l="1"/>
  <c r="CG10" i="44"/>
  <c r="CI10" i="44"/>
  <c r="CK10" i="44"/>
  <c r="CM10" i="44"/>
  <c r="CO10" i="44"/>
  <c r="CQ10" i="44"/>
  <c r="CS10" i="44"/>
  <c r="CU10" i="44"/>
  <c r="CW10" i="44"/>
  <c r="CY10" i="44"/>
  <c r="DA10" i="44"/>
  <c r="DC10" i="44"/>
  <c r="DE10" i="44"/>
  <c r="DG10" i="44"/>
  <c r="DI10" i="44"/>
  <c r="DK10" i="44"/>
  <c r="CE11" i="44"/>
  <c r="CG11" i="44"/>
  <c r="CI11" i="44"/>
  <c r="CK11" i="44"/>
  <c r="CM11" i="44"/>
  <c r="CO11" i="44"/>
  <c r="CQ11" i="44"/>
  <c r="CS11" i="44"/>
  <c r="CU11" i="44"/>
  <c r="CW11" i="44"/>
  <c r="CY11" i="44"/>
  <c r="DA11" i="44"/>
  <c r="DC11" i="44"/>
  <c r="DE11" i="44"/>
  <c r="DG11" i="44"/>
  <c r="DI11" i="44"/>
  <c r="DK11" i="44"/>
  <c r="CE12" i="44"/>
  <c r="CG12" i="44"/>
  <c r="CI12" i="44"/>
  <c r="CK12" i="44"/>
  <c r="CM12" i="44"/>
  <c r="CO12" i="44"/>
  <c r="CQ12" i="44"/>
  <c r="CS12" i="44"/>
  <c r="CU12" i="44"/>
  <c r="CW12" i="44"/>
  <c r="CY12" i="44"/>
  <c r="DA12" i="44"/>
  <c r="DC12" i="44"/>
  <c r="DE12" i="44"/>
  <c r="DG12" i="44"/>
  <c r="DI12" i="44"/>
  <c r="DK12" i="44"/>
  <c r="CE13" i="44"/>
  <c r="CG13" i="44"/>
  <c r="CI13" i="44"/>
  <c r="CK13" i="44"/>
  <c r="CM13" i="44"/>
  <c r="CO13" i="44"/>
  <c r="CQ13" i="44"/>
  <c r="CS13" i="44"/>
  <c r="CU13" i="44"/>
  <c r="CW13" i="44"/>
  <c r="CY13" i="44"/>
  <c r="DA13" i="44"/>
  <c r="DC13" i="44"/>
  <c r="DE13" i="44"/>
  <c r="DG13" i="44"/>
  <c r="DI13" i="44"/>
  <c r="DK13" i="44"/>
  <c r="CE14" i="44"/>
  <c r="CG14" i="44"/>
  <c r="CI14" i="44"/>
  <c r="CK14" i="44"/>
  <c r="CM14" i="44"/>
  <c r="CO14" i="44"/>
  <c r="CQ14" i="44"/>
  <c r="CS14" i="44"/>
  <c r="CU14" i="44"/>
  <c r="CW14" i="44"/>
  <c r="CY14" i="44"/>
  <c r="DA14" i="44"/>
  <c r="DC14" i="44"/>
  <c r="DE14" i="44"/>
  <c r="DG14" i="44"/>
  <c r="DI14" i="44"/>
  <c r="DK14" i="44"/>
  <c r="CF10" i="44"/>
  <c r="CH10" i="44"/>
  <c r="CJ10" i="44"/>
  <c r="CL10" i="44"/>
  <c r="CN10" i="44"/>
  <c r="CP10" i="44"/>
  <c r="CR10" i="44"/>
  <c r="CT10" i="44"/>
  <c r="CV10" i="44"/>
  <c r="CX10" i="44"/>
  <c r="CZ10" i="44"/>
  <c r="DB10" i="44"/>
  <c r="DD10" i="44"/>
  <c r="DF10" i="44"/>
  <c r="DH10" i="44"/>
  <c r="DJ10" i="44"/>
  <c r="DL10" i="44"/>
  <c r="CF11" i="44"/>
  <c r="CH11" i="44"/>
  <c r="CJ11" i="44"/>
  <c r="CL11" i="44"/>
  <c r="CN11" i="44"/>
  <c r="CP11" i="44"/>
  <c r="CR11" i="44"/>
  <c r="CT11" i="44"/>
  <c r="CV11" i="44"/>
  <c r="CX11" i="44"/>
  <c r="CZ11" i="44"/>
  <c r="DB11" i="44"/>
  <c r="DD11" i="44"/>
  <c r="DF11" i="44"/>
  <c r="DH11" i="44"/>
  <c r="DJ11" i="44"/>
  <c r="DL11" i="44"/>
  <c r="CF12" i="44"/>
  <c r="CH12" i="44"/>
  <c r="CJ12" i="44"/>
  <c r="CL12" i="44"/>
  <c r="CN12" i="44"/>
  <c r="CP12" i="44"/>
  <c r="CR12" i="44"/>
  <c r="CT12" i="44"/>
  <c r="CV12" i="44"/>
  <c r="CX12" i="44"/>
  <c r="CZ12" i="44"/>
  <c r="DB12" i="44"/>
  <c r="DD12" i="44"/>
  <c r="DF12" i="44"/>
  <c r="DH12" i="44"/>
  <c r="DJ12" i="44"/>
  <c r="DL12" i="44"/>
  <c r="CF13" i="44"/>
  <c r="CH13" i="44"/>
  <c r="CJ13" i="44"/>
  <c r="CL13" i="44"/>
  <c r="CN13" i="44"/>
  <c r="CP13" i="44"/>
  <c r="CR13" i="44"/>
  <c r="CT13" i="44"/>
  <c r="CV13" i="44"/>
  <c r="CX13" i="44"/>
  <c r="CZ13" i="44"/>
  <c r="DB13" i="44"/>
  <c r="DD13" i="44"/>
  <c r="DF13" i="44"/>
  <c r="DH13" i="44"/>
  <c r="DJ13" i="44"/>
  <c r="DL13" i="44"/>
  <c r="CF14" i="44"/>
  <c r="CH14" i="44"/>
  <c r="CJ14" i="44"/>
  <c r="CL14" i="44"/>
  <c r="CN14" i="44"/>
  <c r="CP14" i="44"/>
  <c r="CR14" i="44"/>
  <c r="CT14" i="44"/>
  <c r="CV14" i="44"/>
  <c r="CX14" i="44"/>
  <c r="CZ14" i="44"/>
  <c r="DB14" i="44"/>
  <c r="DD14" i="44"/>
  <c r="DF14" i="44"/>
  <c r="DH14" i="44"/>
  <c r="DJ14" i="44"/>
  <c r="DL14" i="44"/>
  <c r="CF15" i="44"/>
  <c r="CH15" i="44"/>
  <c r="CJ15" i="44"/>
  <c r="CL15" i="44"/>
  <c r="CN15" i="44"/>
  <c r="CP15" i="44"/>
  <c r="CR15" i="44"/>
  <c r="CT15" i="44"/>
  <c r="CV15" i="44"/>
  <c r="CX15" i="44"/>
  <c r="CZ15" i="44"/>
  <c r="DB15" i="44"/>
  <c r="DD15" i="44"/>
  <c r="DF15" i="44"/>
  <c r="DH15" i="44"/>
  <c r="DJ15" i="44"/>
  <c r="DL15" i="44"/>
  <c r="CF16" i="44"/>
  <c r="CH16" i="44"/>
  <c r="CJ16" i="44"/>
  <c r="CL16" i="44"/>
  <c r="CN16" i="44"/>
  <c r="CP16" i="44"/>
  <c r="CR16" i="44"/>
  <c r="CT16" i="44"/>
  <c r="CV16" i="44"/>
  <c r="CX16" i="44"/>
  <c r="CZ16" i="44"/>
  <c r="DB16" i="44"/>
  <c r="DD16" i="44"/>
  <c r="DF16" i="44"/>
  <c r="DH16" i="44"/>
  <c r="DJ16" i="44"/>
  <c r="DL16" i="44"/>
  <c r="CF17" i="44"/>
  <c r="CH17" i="44"/>
  <c r="CJ17" i="44"/>
  <c r="CL17" i="44"/>
  <c r="CN17" i="44"/>
  <c r="CP17" i="44"/>
  <c r="CR17" i="44"/>
  <c r="CT17" i="44"/>
  <c r="CV17" i="44"/>
  <c r="CX17" i="44"/>
  <c r="CZ17" i="44"/>
  <c r="DB17" i="44"/>
  <c r="DD17" i="44"/>
  <c r="DF17" i="44"/>
  <c r="DH17" i="44"/>
  <c r="DJ17" i="44"/>
  <c r="DL17" i="44"/>
  <c r="CF18" i="44"/>
  <c r="CH18" i="44"/>
  <c r="CJ18" i="44"/>
  <c r="CL18" i="44"/>
  <c r="CN18" i="44"/>
  <c r="CP18" i="44"/>
  <c r="CR18" i="44"/>
  <c r="CT18" i="44"/>
  <c r="CV18" i="44"/>
  <c r="CX18" i="44"/>
  <c r="CZ18" i="44"/>
  <c r="DB18" i="44"/>
  <c r="DD18" i="44"/>
  <c r="DF18" i="44"/>
  <c r="DH18" i="44"/>
  <c r="DJ18" i="44"/>
  <c r="DL18" i="44"/>
  <c r="CF19" i="44"/>
  <c r="CH19" i="44"/>
  <c r="CJ19" i="44"/>
  <c r="CL19" i="44"/>
  <c r="CN19" i="44"/>
  <c r="CP19" i="44"/>
  <c r="CR19" i="44"/>
  <c r="CT19" i="44"/>
  <c r="CV19" i="44"/>
  <c r="CX19" i="44"/>
  <c r="CZ19" i="44"/>
  <c r="DB19" i="44"/>
  <c r="CE15" i="44"/>
  <c r="CG15" i="44"/>
  <c r="CI15" i="44"/>
  <c r="CK15" i="44"/>
  <c r="CM15" i="44"/>
  <c r="CO15" i="44"/>
  <c r="CQ15" i="44"/>
  <c r="CS15" i="44"/>
  <c r="CU15" i="44"/>
  <c r="CW15" i="44"/>
  <c r="CY15" i="44"/>
  <c r="DA15" i="44"/>
  <c r="DC15" i="44"/>
  <c r="DE15" i="44"/>
  <c r="DG15" i="44"/>
  <c r="DI15" i="44"/>
  <c r="DK15" i="44"/>
  <c r="CE16" i="44"/>
  <c r="CG16" i="44"/>
  <c r="CI16" i="44"/>
  <c r="CK16" i="44"/>
  <c r="CM16" i="44"/>
  <c r="CO16" i="44"/>
  <c r="CQ16" i="44"/>
  <c r="CS16" i="44"/>
  <c r="CU16" i="44"/>
  <c r="CW16" i="44"/>
  <c r="CY16" i="44"/>
  <c r="DA16" i="44"/>
  <c r="DC16" i="44"/>
  <c r="DE16" i="44"/>
  <c r="DG16" i="44"/>
  <c r="DI16" i="44"/>
  <c r="DK16" i="44"/>
  <c r="CE17" i="44"/>
  <c r="CG17" i="44"/>
  <c r="CI17" i="44"/>
  <c r="CK17" i="44"/>
  <c r="CM17" i="44"/>
  <c r="CO17" i="44"/>
  <c r="CQ17" i="44"/>
  <c r="CS17" i="44"/>
  <c r="CU17" i="44"/>
  <c r="CW17" i="44"/>
  <c r="CY17" i="44"/>
  <c r="DA17" i="44"/>
  <c r="DC17" i="44"/>
  <c r="DE17" i="44"/>
  <c r="DG17" i="44"/>
  <c r="DI17" i="44"/>
  <c r="DK17" i="44"/>
  <c r="CE18" i="44"/>
  <c r="CG18" i="44"/>
  <c r="CI18" i="44"/>
  <c r="CK18" i="44"/>
  <c r="CM18" i="44"/>
  <c r="CO18" i="44"/>
  <c r="CQ18" i="44"/>
  <c r="CS18" i="44"/>
  <c r="CU18" i="44"/>
  <c r="CW18" i="44"/>
  <c r="CY18" i="44"/>
  <c r="DA18" i="44"/>
  <c r="DC18" i="44"/>
  <c r="DE18" i="44"/>
  <c r="DG18" i="44"/>
  <c r="DI18" i="44"/>
  <c r="DK18" i="44"/>
  <c r="CE19" i="44"/>
  <c r="CG19" i="44"/>
  <c r="CI19" i="44"/>
  <c r="CK19" i="44"/>
  <c r="CM19" i="44"/>
  <c r="CO19" i="44"/>
  <c r="CQ19" i="44"/>
  <c r="CS19" i="44"/>
  <c r="CU19" i="44"/>
  <c r="CW19" i="44"/>
  <c r="CY19" i="44"/>
  <c r="DA19" i="44"/>
  <c r="DC19" i="44"/>
  <c r="DE19" i="44"/>
  <c r="DG19" i="44"/>
  <c r="DI19" i="44"/>
  <c r="DK19" i="44"/>
  <c r="DD19" i="44"/>
  <c r="DH19" i="44"/>
  <c r="DL19" i="44"/>
  <c r="CF20" i="44"/>
  <c r="CH20" i="44"/>
  <c r="CJ20" i="44"/>
  <c r="CL20" i="44"/>
  <c r="CN20" i="44"/>
  <c r="CP20" i="44"/>
  <c r="CR20" i="44"/>
  <c r="CT20" i="44"/>
  <c r="CV20" i="44"/>
  <c r="CX20" i="44"/>
  <c r="CZ20" i="44"/>
  <c r="DB20" i="44"/>
  <c r="DD20" i="44"/>
  <c r="DF20" i="44"/>
  <c r="DH20" i="44"/>
  <c r="DJ20" i="44"/>
  <c r="DL20" i="44"/>
  <c r="CF21" i="44"/>
  <c r="CH21" i="44"/>
  <c r="CJ21" i="44"/>
  <c r="CL21" i="44"/>
  <c r="CN21" i="44"/>
  <c r="CP21" i="44"/>
  <c r="CR21" i="44"/>
  <c r="CT21" i="44"/>
  <c r="CV21" i="44"/>
  <c r="CX21" i="44"/>
  <c r="CZ21" i="44"/>
  <c r="DB21" i="44"/>
  <c r="DD21" i="44"/>
  <c r="DF21" i="44"/>
  <c r="DH21" i="44"/>
  <c r="DJ21" i="44"/>
  <c r="DL21" i="44"/>
  <c r="CF22" i="44"/>
  <c r="CH22" i="44"/>
  <c r="CJ22" i="44"/>
  <c r="CL22" i="44"/>
  <c r="CN22" i="44"/>
  <c r="CP22" i="44"/>
  <c r="CR22" i="44"/>
  <c r="CT22" i="44"/>
  <c r="CV22" i="44"/>
  <c r="CX22" i="44"/>
  <c r="CZ22" i="44"/>
  <c r="DB22" i="44"/>
  <c r="DD22" i="44"/>
  <c r="DF22" i="44"/>
  <c r="DH22" i="44"/>
  <c r="DJ22" i="44"/>
  <c r="DL22" i="44"/>
  <c r="CF23" i="44"/>
  <c r="CH23" i="44"/>
  <c r="CJ23" i="44"/>
  <c r="CL23" i="44"/>
  <c r="CN23" i="44"/>
  <c r="CP23" i="44"/>
  <c r="CR23" i="44"/>
  <c r="CT23" i="44"/>
  <c r="CV23" i="44"/>
  <c r="CX23" i="44"/>
  <c r="CZ23" i="44"/>
  <c r="DB23" i="44"/>
  <c r="DD23" i="44"/>
  <c r="DF23" i="44"/>
  <c r="DH23" i="44"/>
  <c r="DJ23" i="44"/>
  <c r="DL23" i="44"/>
  <c r="CF24" i="44"/>
  <c r="CH24" i="44"/>
  <c r="CJ24" i="44"/>
  <c r="CL24" i="44"/>
  <c r="CN24" i="44"/>
  <c r="CP24" i="44"/>
  <c r="CR24" i="44"/>
  <c r="CT24" i="44"/>
  <c r="CV24" i="44"/>
  <c r="CX24" i="44"/>
  <c r="CZ24" i="44"/>
  <c r="DB24" i="44"/>
  <c r="DD24" i="44"/>
  <c r="DF24" i="44"/>
  <c r="DH24" i="44"/>
  <c r="DJ24" i="44"/>
  <c r="DL24" i="44"/>
  <c r="CF25" i="44"/>
  <c r="CH25" i="44"/>
  <c r="CJ25" i="44"/>
  <c r="CL25" i="44"/>
  <c r="CN25" i="44"/>
  <c r="CP25" i="44"/>
  <c r="CR25" i="44"/>
  <c r="CT25" i="44"/>
  <c r="CV25" i="44"/>
  <c r="CX25" i="44"/>
  <c r="CZ25" i="44"/>
  <c r="DB25" i="44"/>
  <c r="DD25" i="44"/>
  <c r="DF25" i="44"/>
  <c r="DH25" i="44"/>
  <c r="DJ25" i="44"/>
  <c r="DL25" i="44"/>
  <c r="CF26" i="44"/>
  <c r="CH26" i="44"/>
  <c r="CJ26" i="44"/>
  <c r="CL26" i="44"/>
  <c r="CN26" i="44"/>
  <c r="CP26" i="44"/>
  <c r="CR26" i="44"/>
  <c r="CT26" i="44"/>
  <c r="CV26" i="44"/>
  <c r="CX26" i="44"/>
  <c r="CZ26" i="44"/>
  <c r="DB26" i="44"/>
  <c r="DD26" i="44"/>
  <c r="DF26" i="44"/>
  <c r="DH26" i="44"/>
  <c r="DJ26" i="44"/>
  <c r="DL26" i="44"/>
  <c r="CF27" i="44"/>
  <c r="CH27" i="44"/>
  <c r="CJ27" i="44"/>
  <c r="CL27" i="44"/>
  <c r="CN27" i="44"/>
  <c r="CP27" i="44"/>
  <c r="CR27" i="44"/>
  <c r="CT27" i="44"/>
  <c r="CV27" i="44"/>
  <c r="CX27" i="44"/>
  <c r="CZ27" i="44"/>
  <c r="DB27" i="44"/>
  <c r="DD27" i="44"/>
  <c r="DF27" i="44"/>
  <c r="DH27" i="44"/>
  <c r="DJ27" i="44"/>
  <c r="DL27" i="44"/>
  <c r="CF28" i="44"/>
  <c r="CH28" i="44"/>
  <c r="CJ28" i="44"/>
  <c r="CL28" i="44"/>
  <c r="CN28" i="44"/>
  <c r="CP28" i="44"/>
  <c r="CR28" i="44"/>
  <c r="CT28" i="44"/>
  <c r="CV28" i="44"/>
  <c r="CX28" i="44"/>
  <c r="CZ28" i="44"/>
  <c r="DB28" i="44"/>
  <c r="DD28" i="44"/>
  <c r="DF28" i="44"/>
  <c r="DH28" i="44"/>
  <c r="DJ28" i="44"/>
  <c r="DL28" i="44"/>
  <c r="CF29" i="44"/>
  <c r="CH29" i="44"/>
  <c r="CJ29" i="44"/>
  <c r="CL29" i="44"/>
  <c r="CN29" i="44"/>
  <c r="CP29" i="44"/>
  <c r="CR29" i="44"/>
  <c r="CT29" i="44"/>
  <c r="CV29" i="44"/>
  <c r="CX29" i="44"/>
  <c r="CZ29" i="44"/>
  <c r="DB29" i="44"/>
  <c r="DD29" i="44"/>
  <c r="DF29" i="44"/>
  <c r="DF19" i="44"/>
  <c r="DJ19" i="44"/>
  <c r="CE20" i="44"/>
  <c r="CG20" i="44"/>
  <c r="CI20" i="44"/>
  <c r="CK20" i="44"/>
  <c r="CM20" i="44"/>
  <c r="CO20" i="44"/>
  <c r="CQ20" i="44"/>
  <c r="CS20" i="44"/>
  <c r="CU20" i="44"/>
  <c r="CW20" i="44"/>
  <c r="CY20" i="44"/>
  <c r="DA20" i="44"/>
  <c r="DC20" i="44"/>
  <c r="DE20" i="44"/>
  <c r="DG20" i="44"/>
  <c r="DI20" i="44"/>
  <c r="DK20" i="44"/>
  <c r="CE21" i="44"/>
  <c r="CG21" i="44"/>
  <c r="CI21" i="44"/>
  <c r="CK21" i="44"/>
  <c r="CM21" i="44"/>
  <c r="CO21" i="44"/>
  <c r="CQ21" i="44"/>
  <c r="CS21" i="44"/>
  <c r="CU21" i="44"/>
  <c r="CW21" i="44"/>
  <c r="CY21" i="44"/>
  <c r="DA21" i="44"/>
  <c r="DC21" i="44"/>
  <c r="DE21" i="44"/>
  <c r="DG21" i="44"/>
  <c r="DI21" i="44"/>
  <c r="DK21" i="44"/>
  <c r="CE22" i="44"/>
  <c r="CG22" i="44"/>
  <c r="CI22" i="44"/>
  <c r="CK22" i="44"/>
  <c r="CM22" i="44"/>
  <c r="CO22" i="44"/>
  <c r="CQ22" i="44"/>
  <c r="CS22" i="44"/>
  <c r="CU22" i="44"/>
  <c r="CW22" i="44"/>
  <c r="CY22" i="44"/>
  <c r="DA22" i="44"/>
  <c r="DC22" i="44"/>
  <c r="DE22" i="44"/>
  <c r="DG22" i="44"/>
  <c r="DI22" i="44"/>
  <c r="DK22" i="44"/>
  <c r="CE23" i="44"/>
  <c r="CG23" i="44"/>
  <c r="CI23" i="44"/>
  <c r="CK23" i="44"/>
  <c r="CM23" i="44"/>
  <c r="CO23" i="44"/>
  <c r="CQ23" i="44"/>
  <c r="CS23" i="44"/>
  <c r="CU23" i="44"/>
  <c r="CW23" i="44"/>
  <c r="CY23" i="44"/>
  <c r="DA23" i="44"/>
  <c r="DC23" i="44"/>
  <c r="DE23" i="44"/>
  <c r="DG23" i="44"/>
  <c r="DI23" i="44"/>
  <c r="DK23" i="44"/>
  <c r="CE24" i="44"/>
  <c r="CG24" i="44"/>
  <c r="CI24" i="44"/>
  <c r="CK24" i="44"/>
  <c r="CM24" i="44"/>
  <c r="CO24" i="44"/>
  <c r="CQ24" i="44"/>
  <c r="CS24" i="44"/>
  <c r="CU24" i="44"/>
  <c r="CW24" i="44"/>
  <c r="CY24" i="44"/>
  <c r="DA24" i="44"/>
  <c r="DC24" i="44"/>
  <c r="DE24" i="44"/>
  <c r="DG24" i="44"/>
  <c r="DI24" i="44"/>
  <c r="DK24" i="44"/>
  <c r="CE25" i="44"/>
  <c r="CG25" i="44"/>
  <c r="CI25" i="44"/>
  <c r="CK25" i="44"/>
  <c r="CM25" i="44"/>
  <c r="CO25" i="44"/>
  <c r="CQ25" i="44"/>
  <c r="CS25" i="44"/>
  <c r="CU25" i="44"/>
  <c r="CW25" i="44"/>
  <c r="CY25" i="44"/>
  <c r="DA25" i="44"/>
  <c r="DC25" i="44"/>
  <c r="DE25" i="44"/>
  <c r="DG25" i="44"/>
  <c r="DI25" i="44"/>
  <c r="DK25" i="44"/>
  <c r="CE26" i="44"/>
  <c r="CG26" i="44"/>
  <c r="CI26" i="44"/>
  <c r="CK26" i="44"/>
  <c r="CM26" i="44"/>
  <c r="CO26" i="44"/>
  <c r="CQ26" i="44"/>
  <c r="CS26" i="44"/>
  <c r="CU26" i="44"/>
  <c r="CW26" i="44"/>
  <c r="CY26" i="44"/>
  <c r="DA26" i="44"/>
  <c r="DC26" i="44"/>
  <c r="DE26" i="44"/>
  <c r="DG26" i="44"/>
  <c r="DI26" i="44"/>
  <c r="DK26" i="44"/>
  <c r="CE27" i="44"/>
  <c r="CG27" i="44"/>
  <c r="CI27" i="44"/>
  <c r="CK27" i="44"/>
  <c r="CM27" i="44"/>
  <c r="CO27" i="44"/>
  <c r="CQ27" i="44"/>
  <c r="CS27" i="44"/>
  <c r="CU27" i="44"/>
  <c r="CW27" i="44"/>
  <c r="CY27" i="44"/>
  <c r="DA27" i="44"/>
  <c r="DC27" i="44"/>
  <c r="DE27" i="44"/>
  <c r="DG27" i="44"/>
  <c r="DI27" i="44"/>
  <c r="DK27" i="44"/>
  <c r="CE28" i="44"/>
  <c r="CG28" i="44"/>
  <c r="CI28" i="44"/>
  <c r="CK28" i="44"/>
  <c r="CM28" i="44"/>
  <c r="CO28" i="44"/>
  <c r="CQ28" i="44"/>
  <c r="CS28" i="44"/>
  <c r="CU28" i="44"/>
  <c r="CW28" i="44"/>
  <c r="CY28" i="44"/>
  <c r="DA28" i="44"/>
  <c r="DC28" i="44"/>
  <c r="DE28" i="44"/>
  <c r="DI28" i="44"/>
  <c r="CE29" i="44"/>
  <c r="CI29" i="44"/>
  <c r="CM29" i="44"/>
  <c r="CQ29" i="44"/>
  <c r="CU29" i="44"/>
  <c r="CY29" i="44"/>
  <c r="DC29" i="44"/>
  <c r="DG29" i="44"/>
  <c r="DI29" i="44"/>
  <c r="DK29" i="44"/>
  <c r="CE30" i="44"/>
  <c r="CG30" i="44"/>
  <c r="CI30" i="44"/>
  <c r="CK30" i="44"/>
  <c r="CM30" i="44"/>
  <c r="CO30" i="44"/>
  <c r="CQ30" i="44"/>
  <c r="CS30" i="44"/>
  <c r="CU30" i="44"/>
  <c r="CW30" i="44"/>
  <c r="CY30" i="44"/>
  <c r="DA30" i="44"/>
  <c r="DC30" i="44"/>
  <c r="DE30" i="44"/>
  <c r="DG30" i="44"/>
  <c r="DI30" i="44"/>
  <c r="DK30" i="44"/>
  <c r="CE31" i="44"/>
  <c r="CG31" i="44"/>
  <c r="CI31" i="44"/>
  <c r="CK31" i="44"/>
  <c r="CM31" i="44"/>
  <c r="CO31" i="44"/>
  <c r="CQ31" i="44"/>
  <c r="CS31" i="44"/>
  <c r="CU31" i="44"/>
  <c r="CW31" i="44"/>
  <c r="CY31" i="44"/>
  <c r="DA31" i="44"/>
  <c r="DC31" i="44"/>
  <c r="DE31" i="44"/>
  <c r="DG31" i="44"/>
  <c r="DI31" i="44"/>
  <c r="DK31" i="44"/>
  <c r="CE32" i="44"/>
  <c r="CG32" i="44"/>
  <c r="CI32" i="44"/>
  <c r="CK32" i="44"/>
  <c r="CM32" i="44"/>
  <c r="CO32" i="44"/>
  <c r="CQ32" i="44"/>
  <c r="CS32" i="44"/>
  <c r="CU32" i="44"/>
  <c r="CW32" i="44"/>
  <c r="CY32" i="44"/>
  <c r="DA32" i="44"/>
  <c r="DC32" i="44"/>
  <c r="DE32" i="44"/>
  <c r="DG32" i="44"/>
  <c r="DI32" i="44"/>
  <c r="DK32" i="44"/>
  <c r="CE33" i="44"/>
  <c r="CG33" i="44"/>
  <c r="CI33" i="44"/>
  <c r="CK33" i="44"/>
  <c r="CM33" i="44"/>
  <c r="CO33" i="44"/>
  <c r="CQ33" i="44"/>
  <c r="CS33" i="44"/>
  <c r="CU33" i="44"/>
  <c r="CW33" i="44"/>
  <c r="CY33" i="44"/>
  <c r="DA33" i="44"/>
  <c r="DC33" i="44"/>
  <c r="DE33" i="44"/>
  <c r="DG33" i="44"/>
  <c r="DI33" i="44"/>
  <c r="DK33" i="44"/>
  <c r="CE34" i="44"/>
  <c r="CG34" i="44"/>
  <c r="CI34" i="44"/>
  <c r="CK34" i="44"/>
  <c r="CM34" i="44"/>
  <c r="CO34" i="44"/>
  <c r="CQ34" i="44"/>
  <c r="CS34" i="44"/>
  <c r="CU34" i="44"/>
  <c r="CW34" i="44"/>
  <c r="CY34" i="44"/>
  <c r="DA34" i="44"/>
  <c r="DC34" i="44"/>
  <c r="DE34" i="44"/>
  <c r="DG34" i="44"/>
  <c r="DI34" i="44"/>
  <c r="DK34" i="44"/>
  <c r="CE35" i="44"/>
  <c r="CG35" i="44"/>
  <c r="CI35" i="44"/>
  <c r="CK35" i="44"/>
  <c r="CM35" i="44"/>
  <c r="CO35" i="44"/>
  <c r="CQ35" i="44"/>
  <c r="CS35" i="44"/>
  <c r="CU35" i="44"/>
  <c r="CW35" i="44"/>
  <c r="CY35" i="44"/>
  <c r="DA35" i="44"/>
  <c r="DC35" i="44"/>
  <c r="DE35" i="44"/>
  <c r="DG35" i="44"/>
  <c r="DI35" i="44"/>
  <c r="DK35" i="44"/>
  <c r="CE36" i="44"/>
  <c r="CG36" i="44"/>
  <c r="CI36" i="44"/>
  <c r="CK36" i="44"/>
  <c r="CM36" i="44"/>
  <c r="CO36" i="44"/>
  <c r="CQ36" i="44"/>
  <c r="CS36" i="44"/>
  <c r="CU36" i="44"/>
  <c r="CW36" i="44"/>
  <c r="CY36" i="44"/>
  <c r="DA36" i="44"/>
  <c r="DC36" i="44"/>
  <c r="DE36" i="44"/>
  <c r="DG36" i="44"/>
  <c r="DI36" i="44"/>
  <c r="DK36" i="44"/>
  <c r="CE37" i="44"/>
  <c r="CG37" i="44"/>
  <c r="CI37" i="44"/>
  <c r="CK37" i="44"/>
  <c r="CM37" i="44"/>
  <c r="CO37" i="44"/>
  <c r="CQ37" i="44"/>
  <c r="CS37" i="44"/>
  <c r="CU37" i="44"/>
  <c r="CW37" i="44"/>
  <c r="CY37" i="44"/>
  <c r="DA37" i="44"/>
  <c r="DC37" i="44"/>
  <c r="DE37" i="44"/>
  <c r="DG37" i="44"/>
  <c r="DI37" i="44"/>
  <c r="DK37" i="44"/>
  <c r="CE38" i="44"/>
  <c r="CG38" i="44"/>
  <c r="CI38" i="44"/>
  <c r="CK38" i="44"/>
  <c r="CM38" i="44"/>
  <c r="CO38" i="44"/>
  <c r="CQ38" i="44"/>
  <c r="CS38" i="44"/>
  <c r="CU38" i="44"/>
  <c r="CW38" i="44"/>
  <c r="CY38" i="44"/>
  <c r="DA38" i="44"/>
  <c r="DC38" i="44"/>
  <c r="DE38" i="44"/>
  <c r="DG38" i="44"/>
  <c r="DI38" i="44"/>
  <c r="DK38" i="44"/>
  <c r="CE39" i="44"/>
  <c r="CG39" i="44"/>
  <c r="CI39" i="44"/>
  <c r="CK39" i="44"/>
  <c r="CM39" i="44"/>
  <c r="CO39" i="44"/>
  <c r="CQ39" i="44"/>
  <c r="CS39" i="44"/>
  <c r="CU39" i="44"/>
  <c r="CW39" i="44"/>
  <c r="CY39" i="44"/>
  <c r="DA39" i="44"/>
  <c r="DC39" i="44"/>
  <c r="DE39" i="44"/>
  <c r="DG39" i="44"/>
  <c r="DI39" i="44"/>
  <c r="DK39" i="44"/>
  <c r="CE40" i="44"/>
  <c r="CG40" i="44"/>
  <c r="CI40" i="44"/>
  <c r="CK40" i="44"/>
  <c r="CM40" i="44"/>
  <c r="CO40" i="44"/>
  <c r="CQ40" i="44"/>
  <c r="CS40" i="44"/>
  <c r="CU40" i="44"/>
  <c r="CW40" i="44"/>
  <c r="CY40" i="44"/>
  <c r="DA40" i="44"/>
  <c r="DC40" i="44"/>
  <c r="DE40" i="44"/>
  <c r="DG40" i="44"/>
  <c r="DI40" i="44"/>
  <c r="DK40" i="44"/>
  <c r="CE41" i="44"/>
  <c r="CG41" i="44"/>
  <c r="CI41" i="44"/>
  <c r="CK41" i="44"/>
  <c r="CM41" i="44"/>
  <c r="CO41" i="44"/>
  <c r="CQ41" i="44"/>
  <c r="CS41" i="44"/>
  <c r="CU41" i="44"/>
  <c r="CW41" i="44"/>
  <c r="CY41" i="44"/>
  <c r="DA41" i="44"/>
  <c r="DC41" i="44"/>
  <c r="DE41" i="44"/>
  <c r="DG41" i="44"/>
  <c r="DI41" i="44"/>
  <c r="DK41" i="44"/>
  <c r="CE42" i="44"/>
  <c r="CG42" i="44"/>
  <c r="CI42" i="44"/>
  <c r="CK42" i="44"/>
  <c r="CM42" i="44"/>
  <c r="CO42" i="44"/>
  <c r="CQ42" i="44"/>
  <c r="CS42" i="44"/>
  <c r="CU42" i="44"/>
  <c r="CW42" i="44"/>
  <c r="CY42" i="44"/>
  <c r="DA42" i="44"/>
  <c r="DC42" i="44"/>
  <c r="DE42" i="44"/>
  <c r="DG42" i="44"/>
  <c r="DI42" i="44"/>
  <c r="DK42" i="44"/>
  <c r="CE43" i="44"/>
  <c r="CG43" i="44"/>
  <c r="CI43" i="44"/>
  <c r="CK43" i="44"/>
  <c r="CM43" i="44"/>
  <c r="CO43" i="44"/>
  <c r="CQ43" i="44"/>
  <c r="CS43" i="44"/>
  <c r="CU43" i="44"/>
  <c r="CW43" i="44"/>
  <c r="CY43" i="44"/>
  <c r="DA43" i="44"/>
  <c r="DC43" i="44"/>
  <c r="DE43" i="44"/>
  <c r="DG43" i="44"/>
  <c r="DI43" i="44"/>
  <c r="DK43" i="44"/>
  <c r="CE44" i="44"/>
  <c r="CG44" i="44"/>
  <c r="CI44" i="44"/>
  <c r="CK44" i="44"/>
  <c r="CM44" i="44"/>
  <c r="CO44" i="44"/>
  <c r="CQ44" i="44"/>
  <c r="CS44" i="44"/>
  <c r="CU44" i="44"/>
  <c r="CW44" i="44"/>
  <c r="CY44" i="44"/>
  <c r="DA44" i="44"/>
  <c r="DC44" i="44"/>
  <c r="DE44" i="44"/>
  <c r="DG44" i="44"/>
  <c r="DI44" i="44"/>
  <c r="DK44" i="44"/>
  <c r="CE45" i="44"/>
  <c r="CG45" i="44"/>
  <c r="CI45" i="44"/>
  <c r="CK45" i="44"/>
  <c r="CM45" i="44"/>
  <c r="CO45" i="44"/>
  <c r="CQ45" i="44"/>
  <c r="CS45" i="44"/>
  <c r="CU45" i="44"/>
  <c r="CW45" i="44"/>
  <c r="CY45" i="44"/>
  <c r="DA45" i="44"/>
  <c r="DC45" i="44"/>
  <c r="DE45" i="44"/>
  <c r="DG45" i="44"/>
  <c r="DI45" i="44"/>
  <c r="DK45" i="44"/>
  <c r="CE46" i="44"/>
  <c r="CG46" i="44"/>
  <c r="CI46" i="44"/>
  <c r="CK46" i="44"/>
  <c r="CM46" i="44"/>
  <c r="CO46" i="44"/>
  <c r="CQ46" i="44"/>
  <c r="CS46" i="44"/>
  <c r="CU46" i="44"/>
  <c r="CW46" i="44"/>
  <c r="CY46" i="44"/>
  <c r="DA46" i="44"/>
  <c r="DC46" i="44"/>
  <c r="DE46" i="44"/>
  <c r="DG46" i="44"/>
  <c r="DI46" i="44"/>
  <c r="DK46" i="44"/>
  <c r="CE47" i="44"/>
  <c r="CG47" i="44"/>
  <c r="CI47" i="44"/>
  <c r="CK47" i="44"/>
  <c r="CM47" i="44"/>
  <c r="CO47" i="44"/>
  <c r="CQ47" i="44"/>
  <c r="CS47" i="44"/>
  <c r="CU47" i="44"/>
  <c r="CW47" i="44"/>
  <c r="CY47" i="44"/>
  <c r="DA47" i="44"/>
  <c r="DC47" i="44"/>
  <c r="DE47" i="44"/>
  <c r="DG47" i="44"/>
  <c r="DI47" i="44"/>
  <c r="DK47" i="44"/>
  <c r="CE48" i="44"/>
  <c r="CG48" i="44"/>
  <c r="CI48" i="44"/>
  <c r="CK48" i="44"/>
  <c r="CM48" i="44"/>
  <c r="CO48" i="44"/>
  <c r="CQ48" i="44"/>
  <c r="CS48" i="44"/>
  <c r="CU48" i="44"/>
  <c r="CW48" i="44"/>
  <c r="CY48" i="44"/>
  <c r="DA48" i="44"/>
  <c r="DC48" i="44"/>
  <c r="DE48" i="44"/>
  <c r="DG48" i="44"/>
  <c r="DI48" i="44"/>
  <c r="DK48" i="44"/>
  <c r="CE49" i="44"/>
  <c r="CG49" i="44"/>
  <c r="CI49" i="44"/>
  <c r="CK49" i="44"/>
  <c r="CM49" i="44"/>
  <c r="CO49" i="44"/>
  <c r="DG28" i="44"/>
  <c r="DK28" i="44"/>
  <c r="CG29" i="44"/>
  <c r="CK29" i="44"/>
  <c r="CO29" i="44"/>
  <c r="CS29" i="44"/>
  <c r="CW29" i="44"/>
  <c r="DA29" i="44"/>
  <c r="DE29" i="44"/>
  <c r="DH29" i="44"/>
  <c r="DJ29" i="44"/>
  <c r="DL29" i="44"/>
  <c r="CF30" i="44"/>
  <c r="CH30" i="44"/>
  <c r="CJ30" i="44"/>
  <c r="CL30" i="44"/>
  <c r="CN30" i="44"/>
  <c r="CP30" i="44"/>
  <c r="CR30" i="44"/>
  <c r="CT30" i="44"/>
  <c r="CV30" i="44"/>
  <c r="CX30" i="44"/>
  <c r="CZ30" i="44"/>
  <c r="DB30" i="44"/>
  <c r="DD30" i="44"/>
  <c r="DF30" i="44"/>
  <c r="DH30" i="44"/>
  <c r="DJ30" i="44"/>
  <c r="DL30" i="44"/>
  <c r="CF31" i="44"/>
  <c r="CH31" i="44"/>
  <c r="CJ31" i="44"/>
  <c r="CL31" i="44"/>
  <c r="CN31" i="44"/>
  <c r="CP31" i="44"/>
  <c r="CR31" i="44"/>
  <c r="CT31" i="44"/>
  <c r="CV31" i="44"/>
  <c r="CX31" i="44"/>
  <c r="CZ31" i="44"/>
  <c r="DB31" i="44"/>
  <c r="DD31" i="44"/>
  <c r="DF31" i="44"/>
  <c r="DH31" i="44"/>
  <c r="DJ31" i="44"/>
  <c r="DL31" i="44"/>
  <c r="CF32" i="44"/>
  <c r="CH32" i="44"/>
  <c r="CJ32" i="44"/>
  <c r="CL32" i="44"/>
  <c r="CN32" i="44"/>
  <c r="CP32" i="44"/>
  <c r="CR32" i="44"/>
  <c r="CT32" i="44"/>
  <c r="CV32" i="44"/>
  <c r="CX32" i="44"/>
  <c r="CZ32" i="44"/>
  <c r="DB32" i="44"/>
  <c r="DD32" i="44"/>
  <c r="DF32" i="44"/>
  <c r="DH32" i="44"/>
  <c r="DJ32" i="44"/>
  <c r="DL32" i="44"/>
  <c r="CF33" i="44"/>
  <c r="CH33" i="44"/>
  <c r="CJ33" i="44"/>
  <c r="CL33" i="44"/>
  <c r="CN33" i="44"/>
  <c r="CP33" i="44"/>
  <c r="CR33" i="44"/>
  <c r="CT33" i="44"/>
  <c r="CV33" i="44"/>
  <c r="CX33" i="44"/>
  <c r="CZ33" i="44"/>
  <c r="DB33" i="44"/>
  <c r="DD33" i="44"/>
  <c r="DF33" i="44"/>
  <c r="DH33" i="44"/>
  <c r="DJ33" i="44"/>
  <c r="DL33" i="44"/>
  <c r="CF34" i="44"/>
  <c r="CH34" i="44"/>
  <c r="CJ34" i="44"/>
  <c r="CL34" i="44"/>
  <c r="CN34" i="44"/>
  <c r="CP34" i="44"/>
  <c r="CR34" i="44"/>
  <c r="CT34" i="44"/>
  <c r="CV34" i="44"/>
  <c r="CX34" i="44"/>
  <c r="CZ34" i="44"/>
  <c r="DB34" i="44"/>
  <c r="DD34" i="44"/>
  <c r="DF34" i="44"/>
  <c r="DH34" i="44"/>
  <c r="DJ34" i="44"/>
  <c r="DL34" i="44"/>
  <c r="CH35" i="44"/>
  <c r="CL35" i="44"/>
  <c r="CP35" i="44"/>
  <c r="CT35" i="44"/>
  <c r="CX35" i="44"/>
  <c r="DB35" i="44"/>
  <c r="DF35" i="44"/>
  <c r="DJ35" i="44"/>
  <c r="CF36" i="44"/>
  <c r="CJ36" i="44"/>
  <c r="CN36" i="44"/>
  <c r="CR36" i="44"/>
  <c r="CV36" i="44"/>
  <c r="CZ36" i="44"/>
  <c r="DD36" i="44"/>
  <c r="DH36" i="44"/>
  <c r="DL36" i="44"/>
  <c r="CH37" i="44"/>
  <c r="CL37" i="44"/>
  <c r="CP37" i="44"/>
  <c r="CT37" i="44"/>
  <c r="CX37" i="44"/>
  <c r="DB37" i="44"/>
  <c r="DF37" i="44"/>
  <c r="DJ37" i="44"/>
  <c r="CF38" i="44"/>
  <c r="CJ38" i="44"/>
  <c r="CN38" i="44"/>
  <c r="CR38" i="44"/>
  <c r="CV38" i="44"/>
  <c r="CZ38" i="44"/>
  <c r="DD38" i="44"/>
  <c r="DH38" i="44"/>
  <c r="DL38" i="44"/>
  <c r="CH39" i="44"/>
  <c r="CL39" i="44"/>
  <c r="CP39" i="44"/>
  <c r="CT39" i="44"/>
  <c r="CX39" i="44"/>
  <c r="DB39" i="44"/>
  <c r="DF39" i="44"/>
  <c r="DJ39" i="44"/>
  <c r="CF40" i="44"/>
  <c r="CJ40" i="44"/>
  <c r="CN40" i="44"/>
  <c r="CR40" i="44"/>
  <c r="CV40" i="44"/>
  <c r="CZ40" i="44"/>
  <c r="DD40" i="44"/>
  <c r="DH40" i="44"/>
  <c r="DL40" i="44"/>
  <c r="CH41" i="44"/>
  <c r="CL41" i="44"/>
  <c r="CP41" i="44"/>
  <c r="CT41" i="44"/>
  <c r="CX41" i="44"/>
  <c r="DB41" i="44"/>
  <c r="DF41" i="44"/>
  <c r="DJ41" i="44"/>
  <c r="CF42" i="44"/>
  <c r="CJ42" i="44"/>
  <c r="CN42" i="44"/>
  <c r="CR42" i="44"/>
  <c r="CV42" i="44"/>
  <c r="CZ42" i="44"/>
  <c r="DD42" i="44"/>
  <c r="DH42" i="44"/>
  <c r="DL42" i="44"/>
  <c r="CH43" i="44"/>
  <c r="CL43" i="44"/>
  <c r="CP43" i="44"/>
  <c r="CT43" i="44"/>
  <c r="CX43" i="44"/>
  <c r="DB43" i="44"/>
  <c r="DF43" i="44"/>
  <c r="DJ43" i="44"/>
  <c r="CF44" i="44"/>
  <c r="CJ44" i="44"/>
  <c r="CN44" i="44"/>
  <c r="CR44" i="44"/>
  <c r="CV44" i="44"/>
  <c r="CZ44" i="44"/>
  <c r="DD44" i="44"/>
  <c r="DH44" i="44"/>
  <c r="DL44" i="44"/>
  <c r="CH45" i="44"/>
  <c r="CL45" i="44"/>
  <c r="CP45" i="44"/>
  <c r="CT45" i="44"/>
  <c r="CX45" i="44"/>
  <c r="DB45" i="44"/>
  <c r="DF45" i="44"/>
  <c r="DJ45" i="44"/>
  <c r="CF46" i="44"/>
  <c r="CJ46" i="44"/>
  <c r="CN46" i="44"/>
  <c r="CR46" i="44"/>
  <c r="CV46" i="44"/>
  <c r="CZ46" i="44"/>
  <c r="DD46" i="44"/>
  <c r="DH46" i="44"/>
  <c r="DL46" i="44"/>
  <c r="CH47" i="44"/>
  <c r="CL47" i="44"/>
  <c r="CP47" i="44"/>
  <c r="CT47" i="44"/>
  <c r="CX47" i="44"/>
  <c r="DB47" i="44"/>
  <c r="DF47" i="44"/>
  <c r="DJ47" i="44"/>
  <c r="CF48" i="44"/>
  <c r="CJ48" i="44"/>
  <c r="CN48" i="44"/>
  <c r="CR48" i="44"/>
  <c r="CV48" i="44"/>
  <c r="CZ48" i="44"/>
  <c r="DD48" i="44"/>
  <c r="DH48" i="44"/>
  <c r="DL48" i="44"/>
  <c r="CH49" i="44"/>
  <c r="CL49" i="44"/>
  <c r="CP49" i="44"/>
  <c r="CR49" i="44"/>
  <c r="CT49" i="44"/>
  <c r="CV49" i="44"/>
  <c r="CX49" i="44"/>
  <c r="CZ49" i="44"/>
  <c r="DB49" i="44"/>
  <c r="DD49" i="44"/>
  <c r="DF49" i="44"/>
  <c r="DH49" i="44"/>
  <c r="DJ49" i="44"/>
  <c r="DL49" i="44"/>
  <c r="CF50" i="44"/>
  <c r="CH50" i="44"/>
  <c r="CJ50" i="44"/>
  <c r="CL50" i="44"/>
  <c r="CN50" i="44"/>
  <c r="CP50" i="44"/>
  <c r="CR50" i="44"/>
  <c r="CT50" i="44"/>
  <c r="CV50" i="44"/>
  <c r="CX50" i="44"/>
  <c r="CZ50" i="44"/>
  <c r="DB50" i="44"/>
  <c r="DD50" i="44"/>
  <c r="DF50" i="44"/>
  <c r="DH50" i="44"/>
  <c r="DJ50" i="44"/>
  <c r="DL50" i="44"/>
  <c r="CF35" i="44"/>
  <c r="CN35" i="44"/>
  <c r="CV35" i="44"/>
  <c r="DD35" i="44"/>
  <c r="DL35" i="44"/>
  <c r="CL36" i="44"/>
  <c r="CT36" i="44"/>
  <c r="DB36" i="44"/>
  <c r="DJ36" i="44"/>
  <c r="CJ37" i="44"/>
  <c r="CR37" i="44"/>
  <c r="CZ37" i="44"/>
  <c r="DH37" i="44"/>
  <c r="CH38" i="44"/>
  <c r="CP38" i="44"/>
  <c r="CX38" i="44"/>
  <c r="DF38" i="44"/>
  <c r="CF39" i="44"/>
  <c r="CN39" i="44"/>
  <c r="CV39" i="44"/>
  <c r="DD39" i="44"/>
  <c r="DL39" i="44"/>
  <c r="CL40" i="44"/>
  <c r="CT40" i="44"/>
  <c r="DB40" i="44"/>
  <c r="DJ40" i="44"/>
  <c r="CJ41" i="44"/>
  <c r="CR41" i="44"/>
  <c r="CZ41" i="44"/>
  <c r="DH41" i="44"/>
  <c r="CH42" i="44"/>
  <c r="CP42" i="44"/>
  <c r="CX42" i="44"/>
  <c r="DF42" i="44"/>
  <c r="CF43" i="44"/>
  <c r="CN43" i="44"/>
  <c r="CV43" i="44"/>
  <c r="DD43" i="44"/>
  <c r="DL43" i="44"/>
  <c r="CL44" i="44"/>
  <c r="CT44" i="44"/>
  <c r="DB44" i="44"/>
  <c r="DJ44" i="44"/>
  <c r="CJ45" i="44"/>
  <c r="CR45" i="44"/>
  <c r="CZ45" i="44"/>
  <c r="DH45" i="44"/>
  <c r="CH46" i="44"/>
  <c r="CP46" i="44"/>
  <c r="CX46" i="44"/>
  <c r="DF46" i="44"/>
  <c r="CF47" i="44"/>
  <c r="CN47" i="44"/>
  <c r="CV47" i="44"/>
  <c r="DD47" i="44"/>
  <c r="DL47" i="44"/>
  <c r="CL48" i="44"/>
  <c r="CT48" i="44"/>
  <c r="DB48" i="44"/>
  <c r="DJ48" i="44"/>
  <c r="CJ49" i="44"/>
  <c r="CQ49" i="44"/>
  <c r="CU49" i="44"/>
  <c r="CY49" i="44"/>
  <c r="DC49" i="44"/>
  <c r="DG49" i="44"/>
  <c r="DK49" i="44"/>
  <c r="CG50" i="44"/>
  <c r="CK50" i="44"/>
  <c r="CO50" i="44"/>
  <c r="CS50" i="44"/>
  <c r="CW50" i="44"/>
  <c r="DA50" i="44"/>
  <c r="DE50" i="44"/>
  <c r="DI50" i="44"/>
  <c r="CJ35" i="44"/>
  <c r="CR35" i="44"/>
  <c r="CZ35" i="44"/>
  <c r="DH35" i="44"/>
  <c r="CH36" i="44"/>
  <c r="CP36" i="44"/>
  <c r="CX36" i="44"/>
  <c r="DF36" i="44"/>
  <c r="CF37" i="44"/>
  <c r="CN37" i="44"/>
  <c r="CV37" i="44"/>
  <c r="DD37" i="44"/>
  <c r="DL37" i="44"/>
  <c r="CL38" i="44"/>
  <c r="CT38" i="44"/>
  <c r="DB38" i="44"/>
  <c r="DJ38" i="44"/>
  <c r="CJ39" i="44"/>
  <c r="CR39" i="44"/>
  <c r="CZ39" i="44"/>
  <c r="DH39" i="44"/>
  <c r="CH40" i="44"/>
  <c r="CP40" i="44"/>
  <c r="CX40" i="44"/>
  <c r="DF40" i="44"/>
  <c r="CF41" i="44"/>
  <c r="CN41" i="44"/>
  <c r="CV41" i="44"/>
  <c r="DD41" i="44"/>
  <c r="DL41" i="44"/>
  <c r="CL42" i="44"/>
  <c r="CT42" i="44"/>
  <c r="DB42" i="44"/>
  <c r="DJ42" i="44"/>
  <c r="CJ43" i="44"/>
  <c r="CR43" i="44"/>
  <c r="CZ43" i="44"/>
  <c r="DH43" i="44"/>
  <c r="CH44" i="44"/>
  <c r="CP44" i="44"/>
  <c r="CX44" i="44"/>
  <c r="DF44" i="44"/>
  <c r="CF45" i="44"/>
  <c r="CN45" i="44"/>
  <c r="CV45" i="44"/>
  <c r="DD45" i="44"/>
  <c r="DL45" i="44"/>
  <c r="CL46" i="44"/>
  <c r="CT46" i="44"/>
  <c r="DB46" i="44"/>
  <c r="DJ46" i="44"/>
  <c r="CJ47" i="44"/>
  <c r="CR47" i="44"/>
  <c r="CZ47" i="44"/>
  <c r="DH47" i="44"/>
  <c r="CH48" i="44"/>
  <c r="CP48" i="44"/>
  <c r="CX48" i="44"/>
  <c r="DF48" i="44"/>
  <c r="CF49" i="44"/>
  <c r="CN49" i="44"/>
  <c r="CS49" i="44"/>
  <c r="CW49" i="44"/>
  <c r="DA49" i="44"/>
  <c r="DE49" i="44"/>
  <c r="DI49" i="44"/>
  <c r="CE50" i="44"/>
  <c r="CI50" i="44"/>
  <c r="CM50" i="44"/>
  <c r="CQ50" i="44"/>
  <c r="CU50" i="44"/>
  <c r="CY50" i="44"/>
  <c r="DC50" i="44"/>
  <c r="DG50" i="44"/>
  <c r="DK50" i="44"/>
  <c r="CF9" i="44"/>
  <c r="CH9" i="44"/>
  <c r="CJ9" i="44"/>
  <c r="CL9" i="44"/>
  <c r="CN9" i="44"/>
  <c r="CP9" i="44"/>
  <c r="CR9" i="44"/>
  <c r="CT9" i="44"/>
  <c r="CV9" i="44"/>
  <c r="CX9" i="44"/>
  <c r="CZ9" i="44"/>
  <c r="DB9" i="44"/>
  <c r="DD9" i="44"/>
  <c r="DF9" i="44"/>
  <c r="DH9" i="44"/>
  <c r="DJ9" i="44"/>
  <c r="DL9" i="44"/>
  <c r="CE9" i="44"/>
  <c r="CG9" i="44"/>
  <c r="CI9" i="44"/>
  <c r="CK9" i="44"/>
  <c r="CM9" i="44"/>
  <c r="CO9" i="44"/>
  <c r="CQ9" i="44"/>
  <c r="CS9" i="44"/>
  <c r="CU9" i="44"/>
  <c r="CW9" i="44"/>
  <c r="CY9" i="44"/>
  <c r="DA9" i="44"/>
  <c r="DC9" i="44"/>
  <c r="DE9" i="44"/>
  <c r="DG9" i="44"/>
  <c r="DI9" i="44"/>
  <c r="DK9" i="44"/>
  <c r="B8" i="47"/>
  <c r="C8" i="47" s="1"/>
  <c r="D8" i="47" s="1"/>
  <c r="E8" i="47" s="1"/>
  <c r="F8" i="47" s="1"/>
  <c r="G8" i="47" s="1"/>
  <c r="H8" i="47" s="1"/>
  <c r="I8" i="47" s="1"/>
  <c r="J8" i="47" s="1"/>
  <c r="K8" i="47" s="1"/>
  <c r="L8" i="47" s="1"/>
  <c r="M8" i="47" s="1"/>
  <c r="N8" i="47" s="1"/>
  <c r="O8" i="47" s="1"/>
  <c r="P8" i="47" s="1"/>
  <c r="Q8" i="47" s="1"/>
  <c r="R8" i="47" s="1"/>
  <c r="S8" i="47" s="1"/>
  <c r="T8" i="47" s="1"/>
  <c r="U8" i="47" s="1"/>
  <c r="V8" i="47" s="1"/>
  <c r="S14" i="40"/>
  <c r="T14" i="40"/>
  <c r="V14" i="40"/>
  <c r="W14" i="40"/>
  <c r="Y14" i="40"/>
  <c r="Z14" i="40"/>
  <c r="AB14" i="40"/>
  <c r="AC14" i="40"/>
  <c r="AE14" i="40"/>
  <c r="AF14" i="40"/>
  <c r="AH14" i="40"/>
  <c r="AI14" i="40"/>
  <c r="AK14" i="40"/>
  <c r="AL14" i="40"/>
  <c r="AN14" i="40"/>
  <c r="AO14" i="40"/>
  <c r="AQ14" i="40"/>
  <c r="AR14" i="40"/>
  <c r="AT14" i="40"/>
  <c r="AU14" i="40"/>
  <c r="AW14" i="40"/>
  <c r="AX14" i="40"/>
  <c r="AZ14" i="40"/>
  <c r="BA14" i="40"/>
  <c r="BC14" i="40"/>
  <c r="BD14" i="40"/>
  <c r="BF14" i="40"/>
  <c r="BG14" i="40"/>
  <c r="M15" i="40"/>
  <c r="N15" i="40"/>
  <c r="P15" i="40"/>
  <c r="Q15" i="40"/>
  <c r="S15" i="40"/>
  <c r="T15" i="40"/>
  <c r="V15" i="40"/>
  <c r="W15" i="40"/>
  <c r="Y15" i="40"/>
  <c r="Z15" i="40"/>
  <c r="AB15" i="40"/>
  <c r="AC15" i="40"/>
  <c r="AE15" i="40"/>
  <c r="AF15" i="40"/>
  <c r="AH15" i="40"/>
  <c r="AI15" i="40"/>
  <c r="AK15" i="40"/>
  <c r="AL15" i="40"/>
  <c r="AN15" i="40"/>
  <c r="AO15" i="40"/>
  <c r="AQ15" i="40"/>
  <c r="AR15" i="40"/>
  <c r="AT15" i="40"/>
  <c r="AU15" i="40"/>
  <c r="AW15" i="40"/>
  <c r="AX15" i="40"/>
  <c r="AZ15" i="40"/>
  <c r="BA15" i="40"/>
  <c r="BC15" i="40"/>
  <c r="BD15" i="40"/>
  <c r="BF15" i="40"/>
  <c r="BG15" i="40"/>
  <c r="J16" i="40"/>
  <c r="K16" i="40"/>
  <c r="M16" i="40"/>
  <c r="N16" i="40"/>
  <c r="P16" i="40"/>
  <c r="Q16" i="40"/>
  <c r="S16" i="40"/>
  <c r="T16" i="40"/>
  <c r="V16" i="40"/>
  <c r="W16" i="40"/>
  <c r="Y16" i="40"/>
  <c r="Z16" i="40"/>
  <c r="AB16" i="40"/>
  <c r="AC16" i="40"/>
  <c r="AE16" i="40"/>
  <c r="AF16" i="40"/>
  <c r="AH16" i="40"/>
  <c r="AI16" i="40"/>
  <c r="AK16" i="40"/>
  <c r="AL16" i="40"/>
  <c r="AN16" i="40"/>
  <c r="AO16" i="40"/>
  <c r="AQ16" i="40"/>
  <c r="AR16" i="40"/>
  <c r="AT16" i="40"/>
  <c r="AU16" i="40"/>
  <c r="AW16" i="40"/>
  <c r="AX16" i="40"/>
  <c r="AZ16" i="40"/>
  <c r="BA16" i="40"/>
  <c r="BC16" i="40"/>
  <c r="BD16" i="40"/>
  <c r="BF16" i="40"/>
  <c r="BG16" i="40"/>
  <c r="J17" i="40"/>
  <c r="K17" i="40"/>
  <c r="M17" i="40"/>
  <c r="N17" i="40"/>
  <c r="P17" i="40"/>
  <c r="Q17" i="40"/>
  <c r="S17" i="40"/>
  <c r="T17" i="40"/>
  <c r="V17" i="40"/>
  <c r="W17" i="40"/>
  <c r="Y17" i="40"/>
  <c r="Z17" i="40"/>
  <c r="AB17" i="40"/>
  <c r="AC17" i="40"/>
  <c r="AE17" i="40"/>
  <c r="AF17" i="40"/>
  <c r="AH17" i="40"/>
  <c r="AI17" i="40"/>
  <c r="AK17" i="40"/>
  <c r="AL17" i="40"/>
  <c r="AN17" i="40"/>
  <c r="AO17" i="40"/>
  <c r="AQ17" i="40"/>
  <c r="AR17" i="40"/>
  <c r="AT17" i="40"/>
  <c r="AU17" i="40"/>
  <c r="AW17" i="40"/>
  <c r="AX17" i="40"/>
  <c r="AZ17" i="40"/>
  <c r="BA17" i="40"/>
  <c r="BC17" i="40"/>
  <c r="BD17" i="40"/>
  <c r="BF17" i="40"/>
  <c r="BG17" i="40"/>
  <c r="J18" i="40"/>
  <c r="K18" i="40"/>
  <c r="M18" i="40"/>
  <c r="N18" i="40"/>
  <c r="P18" i="40"/>
  <c r="Q18" i="40"/>
  <c r="S18" i="40"/>
  <c r="T18" i="40"/>
  <c r="V18" i="40"/>
  <c r="W18" i="40"/>
  <c r="Y18" i="40"/>
  <c r="Z18" i="40"/>
  <c r="AB18" i="40"/>
  <c r="AC18" i="40"/>
  <c r="AE18" i="40"/>
  <c r="AF18" i="40"/>
  <c r="AH18" i="40"/>
  <c r="AI18" i="40"/>
  <c r="AK18" i="40"/>
  <c r="AL18" i="40"/>
  <c r="AN18" i="40"/>
  <c r="AO18" i="40"/>
  <c r="AQ18" i="40"/>
  <c r="AR18" i="40"/>
  <c r="AT18" i="40"/>
  <c r="AU18" i="40"/>
  <c r="AW18" i="40"/>
  <c r="AX18" i="40"/>
  <c r="AZ18" i="40"/>
  <c r="BA18" i="40"/>
  <c r="BC18" i="40"/>
  <c r="BD18" i="40"/>
  <c r="BF18" i="40"/>
  <c r="BG18" i="40"/>
  <c r="J19" i="40"/>
  <c r="K19" i="40"/>
  <c r="M19" i="40"/>
  <c r="N19" i="40"/>
  <c r="P19" i="40"/>
  <c r="Q19" i="40"/>
  <c r="S19" i="40"/>
  <c r="T19" i="40"/>
  <c r="V19" i="40"/>
  <c r="W19" i="40"/>
  <c r="Y19" i="40"/>
  <c r="Z19" i="40"/>
  <c r="AB19" i="40"/>
  <c r="AC19" i="40"/>
  <c r="AE19" i="40"/>
  <c r="AF19" i="40"/>
  <c r="AH19" i="40"/>
  <c r="AI19" i="40"/>
  <c r="AK19" i="40"/>
  <c r="AL19" i="40"/>
  <c r="AN19" i="40"/>
  <c r="AO19" i="40"/>
  <c r="AQ19" i="40"/>
  <c r="AR19" i="40"/>
  <c r="AT19" i="40"/>
  <c r="AU19" i="40"/>
  <c r="AW19" i="40"/>
  <c r="AX19" i="40"/>
  <c r="AZ19" i="40"/>
  <c r="BA19" i="40"/>
  <c r="BC19" i="40"/>
  <c r="BD19" i="40"/>
  <c r="BF19" i="40"/>
  <c r="BG19" i="40"/>
  <c r="J20" i="40"/>
  <c r="K20" i="40"/>
  <c r="M20" i="40"/>
  <c r="N20" i="40"/>
  <c r="P20" i="40"/>
  <c r="Q20" i="40"/>
  <c r="S20" i="40"/>
  <c r="T20" i="40"/>
  <c r="V20" i="40"/>
  <c r="W20" i="40"/>
  <c r="Y20" i="40"/>
  <c r="Z20" i="40"/>
  <c r="AB20" i="40"/>
  <c r="AC20" i="40"/>
  <c r="AE20" i="40"/>
  <c r="AF20" i="40"/>
  <c r="AH20" i="40"/>
  <c r="AI20" i="40"/>
  <c r="AK20" i="40"/>
  <c r="AL20" i="40"/>
  <c r="AN20" i="40"/>
  <c r="AO20" i="40"/>
  <c r="AQ20" i="40"/>
  <c r="AR20" i="40"/>
  <c r="AT20" i="40"/>
  <c r="AU20" i="40"/>
  <c r="AW20" i="40"/>
  <c r="AX20" i="40"/>
  <c r="AZ20" i="40"/>
  <c r="BA20" i="40"/>
  <c r="BC20" i="40"/>
  <c r="BD20" i="40"/>
  <c r="BF20" i="40"/>
  <c r="BG20" i="40"/>
  <c r="J21" i="40"/>
  <c r="K21" i="40"/>
  <c r="M21" i="40"/>
  <c r="N21" i="40"/>
  <c r="P21" i="40"/>
  <c r="Q21" i="40"/>
  <c r="S21" i="40"/>
  <c r="T21" i="40"/>
  <c r="V21" i="40"/>
  <c r="W21" i="40"/>
  <c r="Y21" i="40"/>
  <c r="Z21" i="40"/>
  <c r="AB21" i="40"/>
  <c r="AC21" i="40"/>
  <c r="AE21" i="40"/>
  <c r="AF21" i="40"/>
  <c r="AH21" i="40"/>
  <c r="AI21" i="40"/>
  <c r="AK21" i="40"/>
  <c r="AL21" i="40"/>
  <c r="AN21" i="40"/>
  <c r="AO21" i="40"/>
  <c r="AQ21" i="40"/>
  <c r="AR21" i="40"/>
  <c r="AT21" i="40"/>
  <c r="AU21" i="40"/>
  <c r="AW21" i="40"/>
  <c r="AX21" i="40"/>
  <c r="AZ21" i="40"/>
  <c r="BA21" i="40"/>
  <c r="BC21" i="40"/>
  <c r="BD21" i="40"/>
  <c r="BF21" i="40"/>
  <c r="BG21" i="40"/>
  <c r="J22" i="40"/>
  <c r="K22" i="40"/>
  <c r="M22" i="40"/>
  <c r="N22" i="40"/>
  <c r="P22" i="40"/>
  <c r="Q22" i="40"/>
  <c r="S22" i="40"/>
  <c r="T22" i="40"/>
  <c r="V22" i="40"/>
  <c r="W22" i="40"/>
  <c r="Y22" i="40"/>
  <c r="Z22" i="40"/>
  <c r="AB22" i="40"/>
  <c r="AC22" i="40"/>
  <c r="AE22" i="40"/>
  <c r="AF22" i="40"/>
  <c r="AH22" i="40"/>
  <c r="AI22" i="40"/>
  <c r="AK22" i="40"/>
  <c r="AL22" i="40"/>
  <c r="AN22" i="40"/>
  <c r="AO22" i="40"/>
  <c r="AQ22" i="40"/>
  <c r="AR22" i="40"/>
  <c r="AT22" i="40"/>
  <c r="AU22" i="40"/>
  <c r="AW22" i="40"/>
  <c r="AX22" i="40"/>
  <c r="AZ22" i="40"/>
  <c r="BA22" i="40"/>
  <c r="BC22" i="40"/>
  <c r="BD22" i="40"/>
  <c r="BF22" i="40"/>
  <c r="BG22" i="40"/>
  <c r="J23" i="40"/>
  <c r="K23" i="40"/>
  <c r="M23" i="40"/>
  <c r="N23" i="40"/>
  <c r="P23" i="40"/>
  <c r="Q23" i="40"/>
  <c r="S23" i="40"/>
  <c r="T23" i="40"/>
  <c r="V23" i="40"/>
  <c r="W23" i="40"/>
  <c r="Y23" i="40"/>
  <c r="Z23" i="40"/>
  <c r="AB23" i="40"/>
  <c r="AC23" i="40"/>
  <c r="AE23" i="40"/>
  <c r="AF23" i="40"/>
  <c r="AH23" i="40"/>
  <c r="AI23" i="40"/>
  <c r="AK23" i="40"/>
  <c r="AL23" i="40"/>
  <c r="AN23" i="40"/>
  <c r="AO23" i="40"/>
  <c r="AQ23" i="40"/>
  <c r="AR23" i="40"/>
  <c r="AT23" i="40"/>
  <c r="AU23" i="40"/>
  <c r="AW23" i="40"/>
  <c r="AX23" i="40"/>
  <c r="AZ23" i="40"/>
  <c r="BA23" i="40"/>
  <c r="BC23" i="40"/>
  <c r="BD23" i="40"/>
  <c r="BF23" i="40"/>
  <c r="BG23" i="40"/>
  <c r="J24" i="40"/>
  <c r="K24" i="40"/>
  <c r="M24" i="40"/>
  <c r="N24" i="40"/>
  <c r="P24" i="40"/>
  <c r="Q24" i="40"/>
  <c r="S24" i="40"/>
  <c r="T24" i="40"/>
  <c r="V24" i="40"/>
  <c r="W24" i="40"/>
  <c r="Y24" i="40"/>
  <c r="Z24" i="40"/>
  <c r="AB24" i="40"/>
  <c r="AC24" i="40"/>
  <c r="AE24" i="40"/>
  <c r="AF24" i="40"/>
  <c r="AH24" i="40"/>
  <c r="AI24" i="40"/>
  <c r="AK24" i="40"/>
  <c r="AL24" i="40"/>
  <c r="AN24" i="40"/>
  <c r="AO24" i="40"/>
  <c r="AQ24" i="40"/>
  <c r="AR24" i="40"/>
  <c r="AT24" i="40"/>
  <c r="AU24" i="40"/>
  <c r="AW24" i="40"/>
  <c r="AX24" i="40"/>
  <c r="AZ24" i="40"/>
  <c r="BA24" i="40"/>
  <c r="BC24" i="40"/>
  <c r="BD24" i="40"/>
  <c r="BF24" i="40"/>
  <c r="BG24" i="40"/>
  <c r="J25" i="40"/>
  <c r="K25" i="40"/>
  <c r="M25" i="40"/>
  <c r="N25" i="40"/>
  <c r="P25" i="40"/>
  <c r="Q25" i="40"/>
  <c r="S25" i="40"/>
  <c r="T25" i="40"/>
  <c r="V25" i="40"/>
  <c r="W25" i="40"/>
  <c r="Y25" i="40"/>
  <c r="Z25" i="40"/>
  <c r="AB25" i="40"/>
  <c r="AC25" i="40"/>
  <c r="AE25" i="40"/>
  <c r="AF25" i="40"/>
  <c r="AH25" i="40"/>
  <c r="AI25" i="40"/>
  <c r="AK25" i="40"/>
  <c r="AL25" i="40"/>
  <c r="AN25" i="40"/>
  <c r="AO25" i="40"/>
  <c r="AQ25" i="40"/>
  <c r="AR25" i="40"/>
  <c r="AT25" i="40"/>
  <c r="AU25" i="40"/>
  <c r="AW25" i="40"/>
  <c r="AX25" i="40"/>
  <c r="AZ25" i="40"/>
  <c r="BA25" i="40"/>
  <c r="BC25" i="40"/>
  <c r="BD25" i="40"/>
  <c r="BF25" i="40"/>
  <c r="BG25" i="40"/>
  <c r="J26" i="40"/>
  <c r="K26" i="40"/>
  <c r="M26" i="40"/>
  <c r="N26" i="40"/>
  <c r="P26" i="40"/>
  <c r="Q26" i="40"/>
  <c r="S26" i="40"/>
  <c r="T26" i="40"/>
  <c r="V26" i="40"/>
  <c r="W26" i="40"/>
  <c r="Y26" i="40"/>
  <c r="Z26" i="40"/>
  <c r="AB26" i="40"/>
  <c r="AC26" i="40"/>
  <c r="AE26" i="40"/>
  <c r="AF26" i="40"/>
  <c r="AH26" i="40"/>
  <c r="AI26" i="40"/>
  <c r="AK26" i="40"/>
  <c r="AL26" i="40"/>
  <c r="AN26" i="40"/>
  <c r="AO26" i="40"/>
  <c r="AQ26" i="40"/>
  <c r="AR26" i="40"/>
  <c r="AT26" i="40"/>
  <c r="AU26" i="40"/>
  <c r="AW26" i="40"/>
  <c r="AX26" i="40"/>
  <c r="AZ26" i="40"/>
  <c r="BA26" i="40"/>
  <c r="BC26" i="40"/>
  <c r="BD26" i="40"/>
  <c r="BF26" i="40"/>
  <c r="BG26" i="40"/>
  <c r="J27" i="40"/>
  <c r="K27" i="40"/>
  <c r="M27" i="40"/>
  <c r="N27" i="40"/>
  <c r="P27" i="40"/>
  <c r="Q27" i="40"/>
  <c r="S27" i="40"/>
  <c r="T27" i="40"/>
  <c r="V27" i="40"/>
  <c r="W27" i="40"/>
  <c r="Y27" i="40"/>
  <c r="Z27" i="40"/>
  <c r="AB27" i="40"/>
  <c r="AC27" i="40"/>
  <c r="AE27" i="40"/>
  <c r="AF27" i="40"/>
  <c r="AH27" i="40"/>
  <c r="AI27" i="40"/>
  <c r="AK27" i="40"/>
  <c r="AL27" i="40"/>
  <c r="AN27" i="40"/>
  <c r="AO27" i="40"/>
  <c r="AQ27" i="40"/>
  <c r="AR27" i="40"/>
  <c r="AT27" i="40"/>
  <c r="AU27" i="40"/>
  <c r="AW27" i="40"/>
  <c r="AX27" i="40"/>
  <c r="AZ27" i="40"/>
  <c r="BA27" i="40"/>
  <c r="BC27" i="40"/>
  <c r="BD27" i="40"/>
  <c r="BF27" i="40"/>
  <c r="BG27" i="40"/>
  <c r="J28" i="40"/>
  <c r="K28" i="40"/>
  <c r="M28" i="40"/>
  <c r="N28" i="40"/>
  <c r="P28" i="40"/>
  <c r="Q28" i="40"/>
  <c r="S28" i="40"/>
  <c r="T28" i="40"/>
  <c r="V28" i="40"/>
  <c r="W28" i="40"/>
  <c r="Y28" i="40"/>
  <c r="Z28" i="40"/>
  <c r="AB28" i="40"/>
  <c r="AC28" i="40"/>
  <c r="AE28" i="40"/>
  <c r="AF28" i="40"/>
  <c r="AH28" i="40"/>
  <c r="AI28" i="40"/>
  <c r="AK28" i="40"/>
  <c r="AL28" i="40"/>
  <c r="AN28" i="40"/>
  <c r="AO28" i="40"/>
  <c r="AQ28" i="40"/>
  <c r="AR28" i="40"/>
  <c r="AT28" i="40"/>
  <c r="AU28" i="40"/>
  <c r="AW28" i="40"/>
  <c r="AX28" i="40"/>
  <c r="AZ28" i="40"/>
  <c r="BA28" i="40"/>
  <c r="BC28" i="40"/>
  <c r="BD28" i="40"/>
  <c r="BF28" i="40"/>
  <c r="BG28" i="40"/>
  <c r="J29" i="40"/>
  <c r="K29" i="40"/>
  <c r="M29" i="40"/>
  <c r="N29" i="40"/>
  <c r="P29" i="40"/>
  <c r="Q29" i="40"/>
  <c r="S29" i="40"/>
  <c r="T29" i="40"/>
  <c r="V29" i="40"/>
  <c r="W29" i="40"/>
  <c r="Y29" i="40"/>
  <c r="Z29" i="40"/>
  <c r="AB29" i="40"/>
  <c r="AC29" i="40"/>
  <c r="AE29" i="40"/>
  <c r="AF29" i="40"/>
  <c r="AH29" i="40"/>
  <c r="AI29" i="40"/>
  <c r="AK29" i="40"/>
  <c r="AL29" i="40"/>
  <c r="AN29" i="40"/>
  <c r="AO29" i="40"/>
  <c r="AQ29" i="40"/>
  <c r="AR29" i="40"/>
  <c r="AT29" i="40"/>
  <c r="AU29" i="40"/>
  <c r="AW29" i="40"/>
  <c r="AX29" i="40"/>
  <c r="AZ29" i="40"/>
  <c r="BA29" i="40"/>
  <c r="BC29" i="40"/>
  <c r="BD29" i="40"/>
  <c r="BF29" i="40"/>
  <c r="BG29" i="40"/>
  <c r="J30" i="40"/>
  <c r="K30" i="40"/>
  <c r="M30" i="40"/>
  <c r="N30" i="40"/>
  <c r="P30" i="40"/>
  <c r="Q30" i="40"/>
  <c r="S30" i="40"/>
  <c r="T30" i="40"/>
  <c r="V30" i="40"/>
  <c r="W30" i="40"/>
  <c r="Y30" i="40"/>
  <c r="Z30" i="40"/>
  <c r="AB30" i="40"/>
  <c r="AC30" i="40"/>
  <c r="AE30" i="40"/>
  <c r="AF30" i="40"/>
  <c r="AH30" i="40"/>
  <c r="AI30" i="40"/>
  <c r="AK30" i="40"/>
  <c r="AL30" i="40"/>
  <c r="AN30" i="40"/>
  <c r="AO30" i="40"/>
  <c r="AQ30" i="40"/>
  <c r="AR30" i="40"/>
  <c r="AT30" i="40"/>
  <c r="AU30" i="40"/>
  <c r="AW30" i="40"/>
  <c r="AX30" i="40"/>
  <c r="AZ30" i="40"/>
  <c r="BA30" i="40"/>
  <c r="BC30" i="40"/>
  <c r="BD30" i="40"/>
  <c r="BF30" i="40"/>
  <c r="BG30" i="40"/>
  <c r="G31" i="40"/>
  <c r="H31" i="40"/>
  <c r="J31" i="40"/>
  <c r="K31" i="40"/>
  <c r="M31" i="40"/>
  <c r="N31" i="40"/>
  <c r="P31" i="40"/>
  <c r="Q31" i="40"/>
  <c r="S31" i="40"/>
  <c r="T31" i="40"/>
  <c r="V31" i="40"/>
  <c r="W31" i="40"/>
  <c r="Y31" i="40"/>
  <c r="Z31" i="40"/>
  <c r="AB31" i="40"/>
  <c r="AC31" i="40"/>
  <c r="AE31" i="40"/>
  <c r="AF31" i="40"/>
  <c r="AH31" i="40"/>
  <c r="AI31" i="40"/>
  <c r="AK31" i="40"/>
  <c r="AL31" i="40"/>
  <c r="AN31" i="40"/>
  <c r="AO31" i="40"/>
  <c r="AQ31" i="40"/>
  <c r="AR31" i="40"/>
  <c r="AT31" i="40"/>
  <c r="AU31" i="40"/>
  <c r="AW31" i="40"/>
  <c r="AX31" i="40"/>
  <c r="AZ31" i="40"/>
  <c r="BA31" i="40"/>
  <c r="BC31" i="40"/>
  <c r="BD31" i="40"/>
  <c r="BF31" i="40"/>
  <c r="BG31" i="40"/>
  <c r="G32" i="40"/>
  <c r="H32" i="40"/>
  <c r="J32" i="40"/>
  <c r="K32" i="40"/>
  <c r="M32" i="40"/>
  <c r="N32" i="40"/>
  <c r="P32" i="40"/>
  <c r="Q32" i="40"/>
  <c r="S32" i="40"/>
  <c r="T32" i="40"/>
  <c r="V32" i="40"/>
  <c r="W32" i="40"/>
  <c r="Y32" i="40"/>
  <c r="Z32" i="40"/>
  <c r="AB32" i="40"/>
  <c r="AC32" i="40"/>
  <c r="AE32" i="40"/>
  <c r="AF32" i="40"/>
  <c r="AH32" i="40"/>
  <c r="AI32" i="40"/>
  <c r="AK32" i="40"/>
  <c r="AL32" i="40"/>
  <c r="AN32" i="40"/>
  <c r="AO32" i="40"/>
  <c r="AQ32" i="40"/>
  <c r="AR32" i="40"/>
  <c r="AT32" i="40"/>
  <c r="AU32" i="40"/>
  <c r="AW32" i="40"/>
  <c r="AX32" i="40"/>
  <c r="AZ32" i="40"/>
  <c r="BA32" i="40"/>
  <c r="BC32" i="40"/>
  <c r="BD32" i="40"/>
  <c r="BF32" i="40"/>
  <c r="BG32" i="40"/>
  <c r="G33" i="40"/>
  <c r="H33" i="40"/>
  <c r="J33" i="40"/>
  <c r="K33" i="40"/>
  <c r="M33" i="40"/>
  <c r="N33" i="40"/>
  <c r="P33" i="40"/>
  <c r="Q33" i="40"/>
  <c r="S33" i="40"/>
  <c r="T33" i="40"/>
  <c r="V33" i="40"/>
  <c r="W33" i="40"/>
  <c r="Y33" i="40"/>
  <c r="Z33" i="40"/>
  <c r="AB33" i="40"/>
  <c r="AC33" i="40"/>
  <c r="AE33" i="40"/>
  <c r="AF33" i="40"/>
  <c r="AH33" i="40"/>
  <c r="AI33" i="40"/>
  <c r="AK33" i="40"/>
  <c r="AL33" i="40"/>
  <c r="AN33" i="40"/>
  <c r="AO33" i="40"/>
  <c r="AQ33" i="40"/>
  <c r="AR33" i="40"/>
  <c r="AT33" i="40"/>
  <c r="AU33" i="40"/>
  <c r="AW33" i="40"/>
  <c r="AX33" i="40"/>
  <c r="AZ33" i="40"/>
  <c r="BA33" i="40"/>
  <c r="BC33" i="40"/>
  <c r="BD33" i="40"/>
  <c r="BF33" i="40"/>
  <c r="BG33" i="40"/>
  <c r="G34" i="40"/>
  <c r="H34" i="40"/>
  <c r="J34" i="40"/>
  <c r="K34" i="40"/>
  <c r="M34" i="40"/>
  <c r="N34" i="40"/>
  <c r="P34" i="40"/>
  <c r="Q34" i="40"/>
  <c r="S34" i="40"/>
  <c r="T34" i="40"/>
  <c r="V34" i="40"/>
  <c r="W34" i="40"/>
  <c r="Y34" i="40"/>
  <c r="Z34" i="40"/>
  <c r="AB34" i="40"/>
  <c r="AC34" i="40"/>
  <c r="AE34" i="40"/>
  <c r="AF34" i="40"/>
  <c r="AH34" i="40"/>
  <c r="AI34" i="40"/>
  <c r="AK34" i="40"/>
  <c r="AL34" i="40"/>
  <c r="AN34" i="40"/>
  <c r="AO34" i="40"/>
  <c r="AQ34" i="40"/>
  <c r="AR34" i="40"/>
  <c r="AT34" i="40"/>
  <c r="AU34" i="40"/>
  <c r="AW34" i="40"/>
  <c r="AX34" i="40"/>
  <c r="AZ34" i="40"/>
  <c r="BA34" i="40"/>
  <c r="BC34" i="40"/>
  <c r="BD34" i="40"/>
  <c r="BF34" i="40"/>
  <c r="BG34" i="40"/>
  <c r="G35" i="40"/>
  <c r="H35" i="40"/>
  <c r="J35" i="40"/>
  <c r="K35" i="40"/>
  <c r="M35" i="40"/>
  <c r="N35" i="40"/>
  <c r="P35" i="40"/>
  <c r="Q35" i="40"/>
  <c r="S35" i="40"/>
  <c r="T35" i="40"/>
  <c r="V35" i="40"/>
  <c r="W35" i="40"/>
  <c r="Y35" i="40"/>
  <c r="Z35" i="40"/>
  <c r="AB35" i="40"/>
  <c r="AC35" i="40"/>
  <c r="AE35" i="40"/>
  <c r="AF35" i="40"/>
  <c r="AH35" i="40"/>
  <c r="AI35" i="40"/>
  <c r="AK35" i="40"/>
  <c r="AL35" i="40"/>
  <c r="AN35" i="40"/>
  <c r="AO35" i="40"/>
  <c r="AQ35" i="40"/>
  <c r="AR35" i="40"/>
  <c r="AT35" i="40"/>
  <c r="AU35" i="40"/>
  <c r="AW35" i="40"/>
  <c r="AX35" i="40"/>
  <c r="AZ35" i="40"/>
  <c r="BA35" i="40"/>
  <c r="BC35" i="40"/>
  <c r="BD35" i="40"/>
  <c r="BF35" i="40"/>
  <c r="BG35" i="40"/>
  <c r="G36" i="40"/>
  <c r="H36" i="40"/>
  <c r="J36" i="40"/>
  <c r="K36" i="40"/>
  <c r="M36" i="40"/>
  <c r="N36" i="40"/>
  <c r="P36" i="40"/>
  <c r="Q36" i="40"/>
  <c r="S36" i="40"/>
  <c r="T36" i="40"/>
  <c r="V36" i="40"/>
  <c r="W36" i="40"/>
  <c r="Y36" i="40"/>
  <c r="Z36" i="40"/>
  <c r="AB36" i="40"/>
  <c r="AC36" i="40"/>
  <c r="AE36" i="40"/>
  <c r="AF36" i="40"/>
  <c r="AH36" i="40"/>
  <c r="AI36" i="40"/>
  <c r="AK36" i="40"/>
  <c r="AL36" i="40"/>
  <c r="AN36" i="40"/>
  <c r="AO36" i="40"/>
  <c r="AQ36" i="40"/>
  <c r="AR36" i="40"/>
  <c r="AT36" i="40"/>
  <c r="AU36" i="40"/>
  <c r="AW36" i="40"/>
  <c r="AX36" i="40"/>
  <c r="AZ36" i="40"/>
  <c r="BA36" i="40"/>
  <c r="BC36" i="40"/>
  <c r="BD36" i="40"/>
  <c r="BF36" i="40"/>
  <c r="BG36" i="40"/>
  <c r="G37" i="40"/>
  <c r="H37" i="40"/>
  <c r="J37" i="40"/>
  <c r="K37" i="40"/>
  <c r="M37" i="40"/>
  <c r="N37" i="40"/>
  <c r="P37" i="40"/>
  <c r="Q37" i="40"/>
  <c r="S37" i="40"/>
  <c r="T37" i="40"/>
  <c r="V37" i="40"/>
  <c r="W37" i="40"/>
  <c r="Y37" i="40"/>
  <c r="Z37" i="40"/>
  <c r="AB37" i="40"/>
  <c r="AC37" i="40"/>
  <c r="AE37" i="40"/>
  <c r="AF37" i="40"/>
  <c r="AH37" i="40"/>
  <c r="AI37" i="40"/>
  <c r="AK37" i="40"/>
  <c r="AL37" i="40"/>
  <c r="AN37" i="40"/>
  <c r="AO37" i="40"/>
  <c r="AQ37" i="40"/>
  <c r="AR37" i="40"/>
  <c r="AT37" i="40"/>
  <c r="AU37" i="40"/>
  <c r="AW37" i="40"/>
  <c r="AX37" i="40"/>
  <c r="AZ37" i="40"/>
  <c r="BA37" i="40"/>
  <c r="BC37" i="40"/>
  <c r="BD37" i="40"/>
  <c r="BF37" i="40"/>
  <c r="BG37" i="40"/>
  <c r="G38" i="40"/>
  <c r="H38" i="40"/>
  <c r="J38" i="40"/>
  <c r="K38" i="40"/>
  <c r="M38" i="40"/>
  <c r="N38" i="40"/>
  <c r="P38" i="40"/>
  <c r="Q38" i="40"/>
  <c r="S38" i="40"/>
  <c r="T38" i="40"/>
  <c r="V38" i="40"/>
  <c r="W38" i="40"/>
  <c r="Y38" i="40"/>
  <c r="Z38" i="40"/>
  <c r="AB38" i="40"/>
  <c r="AC38" i="40"/>
  <c r="AE38" i="40"/>
  <c r="AF38" i="40"/>
  <c r="AH38" i="40"/>
  <c r="AI38" i="40"/>
  <c r="AK38" i="40"/>
  <c r="AL38" i="40"/>
  <c r="AN38" i="40"/>
  <c r="AO38" i="40"/>
  <c r="AQ38" i="40"/>
  <c r="AR38" i="40"/>
  <c r="AT38" i="40"/>
  <c r="AU38" i="40"/>
  <c r="AW38" i="40"/>
  <c r="AX38" i="40"/>
  <c r="AZ38" i="40"/>
  <c r="BA38" i="40"/>
  <c r="BC38" i="40"/>
  <c r="BD38" i="40"/>
  <c r="BF38" i="40"/>
  <c r="BG38" i="40"/>
  <c r="G39" i="40"/>
  <c r="H39" i="40"/>
  <c r="J39" i="40"/>
  <c r="K39" i="40"/>
  <c r="M39" i="40"/>
  <c r="N39" i="40"/>
  <c r="P39" i="40"/>
  <c r="Q39" i="40"/>
  <c r="S39" i="40"/>
  <c r="T39" i="40"/>
  <c r="V39" i="40"/>
  <c r="W39" i="40"/>
  <c r="Y39" i="40"/>
  <c r="Z39" i="40"/>
  <c r="AB39" i="40"/>
  <c r="AC39" i="40"/>
  <c r="AE39" i="40"/>
  <c r="AF39" i="40"/>
  <c r="AH39" i="40"/>
  <c r="AI39" i="40"/>
  <c r="AK39" i="40"/>
  <c r="AL39" i="40"/>
  <c r="AN39" i="40"/>
  <c r="AO39" i="40"/>
  <c r="AQ39" i="40"/>
  <c r="AR39" i="40"/>
  <c r="AT39" i="40"/>
  <c r="AU39" i="40"/>
  <c r="AW39" i="40"/>
  <c r="AX39" i="40"/>
  <c r="AZ39" i="40"/>
  <c r="BA39" i="40"/>
  <c r="BC39" i="40"/>
  <c r="BD39" i="40"/>
  <c r="BF39" i="40"/>
  <c r="BG39" i="40"/>
  <c r="G40" i="40"/>
  <c r="H40" i="40"/>
  <c r="J40" i="40"/>
  <c r="K40" i="40"/>
  <c r="M40" i="40"/>
  <c r="N40" i="40"/>
  <c r="P40" i="40"/>
  <c r="Q40" i="40"/>
  <c r="S40" i="40"/>
  <c r="T40" i="40"/>
  <c r="V40" i="40"/>
  <c r="W40" i="40"/>
  <c r="Y40" i="40"/>
  <c r="Z40" i="40"/>
  <c r="AB40" i="40"/>
  <c r="AC40" i="40"/>
  <c r="AE40" i="40"/>
  <c r="AF40" i="40"/>
  <c r="AH40" i="40"/>
  <c r="AI40" i="40"/>
  <c r="AK40" i="40"/>
  <c r="AL40" i="40"/>
  <c r="AN40" i="40"/>
  <c r="AO40" i="40"/>
  <c r="AQ40" i="40"/>
  <c r="AR40" i="40"/>
  <c r="AT40" i="40"/>
  <c r="AU40" i="40"/>
  <c r="AW40" i="40"/>
  <c r="AX40" i="40"/>
  <c r="AZ40" i="40"/>
  <c r="BA40" i="40"/>
  <c r="BC40" i="40"/>
  <c r="BD40" i="40"/>
  <c r="BF40" i="40"/>
  <c r="BG40" i="40"/>
  <c r="G41" i="40"/>
  <c r="H41" i="40"/>
  <c r="J41" i="40"/>
  <c r="K41" i="40"/>
  <c r="M41" i="40"/>
  <c r="N41" i="40"/>
  <c r="P41" i="40"/>
  <c r="Q41" i="40"/>
  <c r="S41" i="40"/>
  <c r="T41" i="40"/>
  <c r="V41" i="40"/>
  <c r="W41" i="40"/>
  <c r="Y41" i="40"/>
  <c r="Z41" i="40"/>
  <c r="AB41" i="40"/>
  <c r="AC41" i="40"/>
  <c r="AE41" i="40"/>
  <c r="AF41" i="40"/>
  <c r="AH41" i="40"/>
  <c r="AI41" i="40"/>
  <c r="AK41" i="40"/>
  <c r="AL41" i="40"/>
  <c r="AN41" i="40"/>
  <c r="AO41" i="40"/>
  <c r="AQ41" i="40"/>
  <c r="AR41" i="40"/>
  <c r="AT41" i="40"/>
  <c r="AU41" i="40"/>
  <c r="AW41" i="40"/>
  <c r="AX41" i="40"/>
  <c r="AZ41" i="40"/>
  <c r="BA41" i="40"/>
  <c r="BC41" i="40"/>
  <c r="BD41" i="40"/>
  <c r="BF41" i="40"/>
  <c r="BG41" i="40"/>
  <c r="G42" i="40"/>
  <c r="H42" i="40"/>
  <c r="J42" i="40"/>
  <c r="K42" i="40"/>
  <c r="M42" i="40"/>
  <c r="N42" i="40"/>
  <c r="P42" i="40"/>
  <c r="Q42" i="40"/>
  <c r="S42" i="40"/>
  <c r="T42" i="40"/>
  <c r="V42" i="40"/>
  <c r="W42" i="40"/>
  <c r="Y42" i="40"/>
  <c r="Z42" i="40"/>
  <c r="AB42" i="40"/>
  <c r="AC42" i="40"/>
  <c r="AE42" i="40"/>
  <c r="AF42" i="40"/>
  <c r="AH42" i="40"/>
  <c r="AI42" i="40"/>
  <c r="AK42" i="40"/>
  <c r="AL42" i="40"/>
  <c r="AN42" i="40"/>
  <c r="AO42" i="40"/>
  <c r="AQ42" i="40"/>
  <c r="AR42" i="40"/>
  <c r="AT42" i="40"/>
  <c r="AU42" i="40"/>
  <c r="AW42" i="40"/>
  <c r="AX42" i="40"/>
  <c r="AZ42" i="40"/>
  <c r="BA42" i="40"/>
  <c r="BC42" i="40"/>
  <c r="BD42" i="40"/>
  <c r="BF42" i="40"/>
  <c r="BG42" i="40"/>
  <c r="G43" i="40"/>
  <c r="H43" i="40"/>
  <c r="J43" i="40"/>
  <c r="K43" i="40"/>
  <c r="M43" i="40"/>
  <c r="N43" i="40"/>
  <c r="P43" i="40"/>
  <c r="Q43" i="40"/>
  <c r="S43" i="40"/>
  <c r="T43" i="40"/>
  <c r="V43" i="40"/>
  <c r="W43" i="40"/>
  <c r="Y43" i="40"/>
  <c r="Z43" i="40"/>
  <c r="AB43" i="40"/>
  <c r="AC43" i="40"/>
  <c r="AE43" i="40"/>
  <c r="AF43" i="40"/>
  <c r="AH43" i="40"/>
  <c r="AI43" i="40"/>
  <c r="AK43" i="40"/>
  <c r="AL43" i="40"/>
  <c r="AN43" i="40"/>
  <c r="AO43" i="40"/>
  <c r="AQ43" i="40"/>
  <c r="AR43" i="40"/>
  <c r="AT43" i="40"/>
  <c r="AU43" i="40"/>
  <c r="AW43" i="40"/>
  <c r="AX43" i="40"/>
  <c r="AZ43" i="40"/>
  <c r="BA43" i="40"/>
  <c r="BC43" i="40"/>
  <c r="BD43" i="40"/>
  <c r="BF43" i="40"/>
  <c r="BG43" i="40"/>
  <c r="G44" i="40"/>
  <c r="H44" i="40"/>
  <c r="J44" i="40"/>
  <c r="K44" i="40"/>
  <c r="M44" i="40"/>
  <c r="N44" i="40"/>
  <c r="P44" i="40"/>
  <c r="Q44" i="40"/>
  <c r="S44" i="40"/>
  <c r="T44" i="40"/>
  <c r="V44" i="40"/>
  <c r="W44" i="40"/>
  <c r="Y44" i="40"/>
  <c r="Z44" i="40"/>
  <c r="AB44" i="40"/>
  <c r="AC44" i="40"/>
  <c r="AE44" i="40"/>
  <c r="AF44" i="40"/>
  <c r="AH44" i="40"/>
  <c r="AI44" i="40"/>
  <c r="AK44" i="40"/>
  <c r="AL44" i="40"/>
  <c r="AN44" i="40"/>
  <c r="AO44" i="40"/>
  <c r="AQ44" i="40"/>
  <c r="AR44" i="40"/>
  <c r="AT44" i="40"/>
  <c r="AU44" i="40"/>
  <c r="AW44" i="40"/>
  <c r="AX44" i="40"/>
  <c r="AZ44" i="40"/>
  <c r="BA44" i="40"/>
  <c r="BC44" i="40"/>
  <c r="BD44" i="40"/>
  <c r="BF44" i="40"/>
  <c r="BG44" i="40"/>
  <c r="G45" i="40"/>
  <c r="H45" i="40"/>
  <c r="J45" i="40"/>
  <c r="K45" i="40"/>
  <c r="M45" i="40"/>
  <c r="N45" i="40"/>
  <c r="P45" i="40"/>
  <c r="Q45" i="40"/>
  <c r="S45" i="40"/>
  <c r="T45" i="40"/>
  <c r="V45" i="40"/>
  <c r="W45" i="40"/>
  <c r="Y45" i="40"/>
  <c r="Z45" i="40"/>
  <c r="AB45" i="40"/>
  <c r="AC45" i="40"/>
  <c r="AE45" i="40"/>
  <c r="AF45" i="40"/>
  <c r="AH45" i="40"/>
  <c r="AI45" i="40"/>
  <c r="AK45" i="40"/>
  <c r="AL45" i="40"/>
  <c r="AN45" i="40"/>
  <c r="AO45" i="40"/>
  <c r="AQ45" i="40"/>
  <c r="AR45" i="40"/>
  <c r="AT45" i="40"/>
  <c r="AU45" i="40"/>
  <c r="AW45" i="40"/>
  <c r="AX45" i="40"/>
  <c r="AZ45" i="40"/>
  <c r="BA45" i="40"/>
  <c r="BC45" i="40"/>
  <c r="BD45" i="40"/>
  <c r="BF45" i="40"/>
  <c r="BG45" i="40"/>
  <c r="G46" i="40"/>
  <c r="H46" i="40"/>
  <c r="J46" i="40"/>
  <c r="K46" i="40"/>
  <c r="M46" i="40"/>
  <c r="N46" i="40"/>
  <c r="P46" i="40"/>
  <c r="Q46" i="40"/>
  <c r="S46" i="40"/>
  <c r="T46" i="40"/>
  <c r="V46" i="40"/>
  <c r="W46" i="40"/>
  <c r="Y46" i="40"/>
  <c r="Z46" i="40"/>
  <c r="AB46" i="40"/>
  <c r="AC46" i="40"/>
  <c r="AE46" i="40"/>
  <c r="AF46" i="40"/>
  <c r="AH46" i="40"/>
  <c r="AI46" i="40"/>
  <c r="AK46" i="40"/>
  <c r="AL46" i="40"/>
  <c r="AN46" i="40"/>
  <c r="AO46" i="40"/>
  <c r="AQ46" i="40"/>
  <c r="AR46" i="40"/>
  <c r="AT46" i="40"/>
  <c r="AU46" i="40"/>
  <c r="AW46" i="40"/>
  <c r="AX46" i="40"/>
  <c r="AZ46" i="40"/>
  <c r="BA46" i="40"/>
  <c r="BC46" i="40"/>
  <c r="BD46" i="40"/>
  <c r="BF46" i="40"/>
  <c r="BG46" i="40"/>
  <c r="G47" i="40"/>
  <c r="H47" i="40"/>
  <c r="J47" i="40"/>
  <c r="K47" i="40"/>
  <c r="M47" i="40"/>
  <c r="N47" i="40"/>
  <c r="P47" i="40"/>
  <c r="Q47" i="40"/>
  <c r="S47" i="40"/>
  <c r="T47" i="40"/>
  <c r="V47" i="40"/>
  <c r="W47" i="40"/>
  <c r="Y47" i="40"/>
  <c r="Z47" i="40"/>
  <c r="AB47" i="40"/>
  <c r="AC47" i="40"/>
  <c r="AE47" i="40"/>
  <c r="AF47" i="40"/>
  <c r="AH47" i="40"/>
  <c r="AI47" i="40"/>
  <c r="AK47" i="40"/>
  <c r="AL47" i="40"/>
  <c r="AN47" i="40"/>
  <c r="AO47" i="40"/>
  <c r="AQ47" i="40"/>
  <c r="AR47" i="40"/>
  <c r="AT47" i="40"/>
  <c r="AU47" i="40"/>
  <c r="AW47" i="40"/>
  <c r="AX47" i="40"/>
  <c r="AZ47" i="40"/>
  <c r="BA47" i="40"/>
  <c r="BC47" i="40"/>
  <c r="BD47" i="40"/>
  <c r="BF47" i="40"/>
  <c r="BG47" i="40"/>
  <c r="G48" i="40"/>
  <c r="H48" i="40"/>
  <c r="J48" i="40"/>
  <c r="K48" i="40"/>
  <c r="M48" i="40"/>
  <c r="N48" i="40"/>
  <c r="P48" i="40"/>
  <c r="Q48" i="40"/>
  <c r="S48" i="40"/>
  <c r="T48" i="40"/>
  <c r="V48" i="40"/>
  <c r="W48" i="40"/>
  <c r="Y48" i="40"/>
  <c r="Z48" i="40"/>
  <c r="AB48" i="40"/>
  <c r="AC48" i="40"/>
  <c r="AE48" i="40"/>
  <c r="AF48" i="40"/>
  <c r="AH48" i="40"/>
  <c r="AI48" i="40"/>
  <c r="AK48" i="40"/>
  <c r="AL48" i="40"/>
  <c r="AN48" i="40"/>
  <c r="AO48" i="40"/>
  <c r="AQ48" i="40"/>
  <c r="AR48" i="40"/>
  <c r="AT48" i="40"/>
  <c r="AU48" i="40"/>
  <c r="AW48" i="40"/>
  <c r="AX48" i="40"/>
  <c r="AZ48" i="40"/>
  <c r="BA48" i="40"/>
  <c r="BC48" i="40"/>
  <c r="BD48" i="40"/>
  <c r="BF48" i="40"/>
  <c r="BG48" i="40"/>
  <c r="G49" i="40"/>
  <c r="H49" i="40"/>
  <c r="J49" i="40"/>
  <c r="K49" i="40"/>
  <c r="M49" i="40"/>
  <c r="N49" i="40"/>
  <c r="P49" i="40"/>
  <c r="Q49" i="40"/>
  <c r="S49" i="40"/>
  <c r="T49" i="40"/>
  <c r="V49" i="40"/>
  <c r="W49" i="40"/>
  <c r="Y49" i="40"/>
  <c r="Z49" i="40"/>
  <c r="AB49" i="40"/>
  <c r="AC49" i="40"/>
  <c r="AE49" i="40"/>
  <c r="AF49" i="40"/>
  <c r="AH49" i="40"/>
  <c r="AI49" i="40"/>
  <c r="AK49" i="40"/>
  <c r="AL49" i="40"/>
  <c r="AN49" i="40"/>
  <c r="AO49" i="40"/>
  <c r="AQ49" i="40"/>
  <c r="AR49" i="40"/>
  <c r="AT49" i="40"/>
  <c r="AU49" i="40"/>
  <c r="AW49" i="40"/>
  <c r="AX49" i="40"/>
  <c r="AZ49" i="40"/>
  <c r="BA49" i="40"/>
  <c r="BC49" i="40"/>
  <c r="BD49" i="40"/>
  <c r="BF49" i="40"/>
  <c r="BG49" i="40"/>
  <c r="G50" i="40"/>
  <c r="H50" i="40"/>
  <c r="J50" i="40"/>
  <c r="K50" i="40"/>
  <c r="M50" i="40"/>
  <c r="N50" i="40"/>
  <c r="P50" i="40"/>
  <c r="Q50" i="40"/>
  <c r="S50" i="40"/>
  <c r="T50" i="40"/>
  <c r="V50" i="40"/>
  <c r="W50" i="40"/>
  <c r="Y50" i="40"/>
  <c r="Z50" i="40"/>
  <c r="AB50" i="40"/>
  <c r="AC50" i="40"/>
  <c r="AE50" i="40"/>
  <c r="AF50" i="40"/>
  <c r="AH50" i="40"/>
  <c r="AI50" i="40"/>
  <c r="AK50" i="40"/>
  <c r="AL50" i="40"/>
  <c r="AN50" i="40"/>
  <c r="AO50" i="40"/>
  <c r="AQ50" i="40"/>
  <c r="AR50" i="40"/>
  <c r="AT50" i="40"/>
  <c r="AU50" i="40"/>
  <c r="AW50" i="40"/>
  <c r="AX50" i="40"/>
  <c r="AZ50" i="40"/>
  <c r="BA50" i="40"/>
  <c r="BC50" i="40"/>
  <c r="BD50" i="40"/>
  <c r="BF50" i="40"/>
  <c r="BG50" i="40"/>
  <c r="G51" i="40"/>
  <c r="H51" i="40"/>
  <c r="J51" i="40"/>
  <c r="K51" i="40"/>
  <c r="M51" i="40"/>
  <c r="N51" i="40"/>
  <c r="P51" i="40"/>
  <c r="Q51" i="40"/>
  <c r="S51" i="40"/>
  <c r="T51" i="40"/>
  <c r="V51" i="40"/>
  <c r="W51" i="40"/>
  <c r="Y51" i="40"/>
  <c r="Z51" i="40"/>
  <c r="AB51" i="40"/>
  <c r="AC51" i="40"/>
  <c r="AE51" i="40"/>
  <c r="AF51" i="40"/>
  <c r="AH51" i="40"/>
  <c r="AI51" i="40"/>
  <c r="AK51" i="40"/>
  <c r="AL51" i="40"/>
  <c r="AN51" i="40"/>
  <c r="AO51" i="40"/>
  <c r="AQ51" i="40"/>
  <c r="AR51" i="40"/>
  <c r="AT51" i="40"/>
  <c r="AU51" i="40"/>
  <c r="AW51" i="40"/>
  <c r="AX51" i="40"/>
  <c r="AZ51" i="40"/>
  <c r="BA51" i="40"/>
  <c r="BC51" i="40"/>
  <c r="BD51" i="40"/>
  <c r="BF51" i="40"/>
  <c r="BG51" i="40"/>
  <c r="G52" i="40"/>
  <c r="H52" i="40"/>
  <c r="J52" i="40"/>
  <c r="K52" i="40"/>
  <c r="M52" i="40"/>
  <c r="N52" i="40"/>
  <c r="P52" i="40"/>
  <c r="Q52" i="40"/>
  <c r="S52" i="40"/>
  <c r="T52" i="40"/>
  <c r="V52" i="40"/>
  <c r="W52" i="40"/>
  <c r="Y52" i="40"/>
  <c r="Z52" i="40"/>
  <c r="AB52" i="40"/>
  <c r="AC52" i="40"/>
  <c r="AE52" i="40"/>
  <c r="AF52" i="40"/>
  <c r="AH52" i="40"/>
  <c r="AI52" i="40"/>
  <c r="AK52" i="40"/>
  <c r="AL52" i="40"/>
  <c r="AN52" i="40"/>
  <c r="AO52" i="40"/>
  <c r="AQ52" i="40"/>
  <c r="AR52" i="40"/>
  <c r="AT52" i="40"/>
  <c r="AU52" i="40"/>
  <c r="AW52" i="40"/>
  <c r="AX52" i="40"/>
  <c r="AZ52" i="40"/>
  <c r="BA52" i="40"/>
  <c r="BC52" i="40"/>
  <c r="BD52" i="40"/>
  <c r="BF52" i="40"/>
  <c r="BG52" i="40"/>
  <c r="G53" i="40"/>
  <c r="H53" i="40"/>
  <c r="J53" i="40"/>
  <c r="K53" i="40"/>
  <c r="M53" i="40"/>
  <c r="N53" i="40"/>
  <c r="P53" i="40"/>
  <c r="Q53" i="40"/>
  <c r="S53" i="40"/>
  <c r="T53" i="40"/>
  <c r="V53" i="40"/>
  <c r="W53" i="40"/>
  <c r="Y53" i="40"/>
  <c r="Z53" i="40"/>
  <c r="AB53" i="40"/>
  <c r="AC53" i="40"/>
  <c r="AE53" i="40"/>
  <c r="AF53" i="40"/>
  <c r="AH53" i="40"/>
  <c r="AI53" i="40"/>
  <c r="AK53" i="40"/>
  <c r="AL53" i="40"/>
  <c r="AN53" i="40"/>
  <c r="AO53" i="40"/>
  <c r="AQ53" i="40"/>
  <c r="AR53" i="40"/>
  <c r="AT53" i="40"/>
  <c r="AU53" i="40"/>
  <c r="AW53" i="40"/>
  <c r="AX53" i="40"/>
  <c r="AZ53" i="40"/>
  <c r="BA53" i="40"/>
  <c r="BC53" i="40"/>
  <c r="BD53" i="40"/>
  <c r="BF53" i="40"/>
  <c r="BG53" i="40"/>
  <c r="G54" i="40"/>
  <c r="H54" i="40"/>
  <c r="J54" i="40"/>
  <c r="K54" i="40"/>
  <c r="M54" i="40"/>
  <c r="N54" i="40"/>
  <c r="P54" i="40"/>
  <c r="Q54" i="40"/>
  <c r="S54" i="40"/>
  <c r="T54" i="40"/>
  <c r="V54" i="40"/>
  <c r="W54" i="40"/>
  <c r="Y54" i="40"/>
  <c r="Z54" i="40"/>
  <c r="AB54" i="40"/>
  <c r="AC54" i="40"/>
  <c r="AE54" i="40"/>
  <c r="AF54" i="40"/>
  <c r="AH54" i="40"/>
  <c r="AI54" i="40"/>
  <c r="AK54" i="40"/>
  <c r="AL54" i="40"/>
  <c r="AN54" i="40"/>
  <c r="AO54" i="40"/>
  <c r="AQ54" i="40"/>
  <c r="AR54" i="40"/>
  <c r="AT54" i="40"/>
  <c r="AU54" i="40"/>
  <c r="AW54" i="40"/>
  <c r="AX54" i="40"/>
  <c r="AZ54" i="40"/>
  <c r="BA54" i="40"/>
  <c r="BC54" i="40"/>
  <c r="BD54" i="40"/>
  <c r="BF54" i="40"/>
  <c r="BG54" i="40"/>
  <c r="G55" i="40"/>
  <c r="H55" i="40"/>
  <c r="J55" i="40"/>
  <c r="K55" i="40"/>
  <c r="M55" i="40"/>
  <c r="N55" i="40"/>
  <c r="P55" i="40"/>
  <c r="Q55" i="40"/>
  <c r="S55" i="40"/>
  <c r="T55" i="40"/>
  <c r="V55" i="40"/>
  <c r="W55" i="40"/>
  <c r="Y55" i="40"/>
  <c r="Z55" i="40"/>
  <c r="AB55" i="40"/>
  <c r="AC55" i="40"/>
  <c r="AE55" i="40"/>
  <c r="AF55" i="40"/>
  <c r="AH55" i="40"/>
  <c r="AI55" i="40"/>
  <c r="AK55" i="40"/>
  <c r="AL55" i="40"/>
  <c r="AN55" i="40"/>
  <c r="AO55" i="40"/>
  <c r="AQ55" i="40"/>
  <c r="AR55" i="40"/>
  <c r="AT55" i="40"/>
  <c r="AU55" i="40"/>
  <c r="AW55" i="40"/>
  <c r="AX55" i="40"/>
  <c r="AZ55" i="40"/>
  <c r="BA55" i="40"/>
  <c r="BC55" i="40"/>
  <c r="BD55" i="40"/>
  <c r="BF55" i="40"/>
  <c r="BG55" i="40"/>
  <c r="G56" i="40"/>
  <c r="H56" i="40"/>
  <c r="J56" i="40"/>
  <c r="K56" i="40"/>
  <c r="M56" i="40"/>
  <c r="N56" i="40"/>
  <c r="P56" i="40"/>
  <c r="Q56" i="40"/>
  <c r="S56" i="40"/>
  <c r="T56" i="40"/>
  <c r="V56" i="40"/>
  <c r="W56" i="40"/>
  <c r="Y56" i="40"/>
  <c r="Z56" i="40"/>
  <c r="AB56" i="40"/>
  <c r="AC56" i="40"/>
  <c r="AE56" i="40"/>
  <c r="AF56" i="40"/>
  <c r="AH56" i="40"/>
  <c r="AI56" i="40"/>
  <c r="AK56" i="40"/>
  <c r="AL56" i="40"/>
  <c r="AN56" i="40"/>
  <c r="AO56" i="40"/>
  <c r="AQ56" i="40"/>
  <c r="AR56" i="40"/>
  <c r="AT56" i="40"/>
  <c r="AU56" i="40"/>
  <c r="AW56" i="40"/>
  <c r="AX56" i="40"/>
  <c r="AZ56" i="40"/>
  <c r="BA56" i="40"/>
  <c r="BC56" i="40"/>
  <c r="BD56" i="40"/>
  <c r="BF56" i="40"/>
  <c r="BG56" i="40"/>
  <c r="G57" i="40"/>
  <c r="H57" i="40"/>
  <c r="J57" i="40"/>
  <c r="K57" i="40"/>
  <c r="M57" i="40"/>
  <c r="N57" i="40"/>
  <c r="P57" i="40"/>
  <c r="Q57" i="40"/>
  <c r="S57" i="40"/>
  <c r="T57" i="40"/>
  <c r="V57" i="40"/>
  <c r="W57" i="40"/>
  <c r="Y57" i="40"/>
  <c r="Z57" i="40"/>
  <c r="AB57" i="40"/>
  <c r="AC57" i="40"/>
  <c r="AE57" i="40"/>
  <c r="AF57" i="40"/>
  <c r="AH57" i="40"/>
  <c r="AI57" i="40"/>
  <c r="AK57" i="40"/>
  <c r="AL57" i="40"/>
  <c r="AN57" i="40"/>
  <c r="AO57" i="40"/>
  <c r="AQ57" i="40"/>
  <c r="AR57" i="40"/>
  <c r="AT57" i="40"/>
  <c r="AU57" i="40"/>
  <c r="AW57" i="40"/>
  <c r="AX57" i="40"/>
  <c r="AZ57" i="40"/>
  <c r="BA57" i="40"/>
  <c r="BC57" i="40"/>
  <c r="BD57" i="40"/>
  <c r="BF57" i="40"/>
  <c r="BG57" i="40"/>
  <c r="G58" i="40"/>
  <c r="H58" i="40"/>
  <c r="J58" i="40"/>
  <c r="K58" i="40"/>
  <c r="M58" i="40"/>
  <c r="N58" i="40"/>
  <c r="P58" i="40"/>
  <c r="Q58" i="40"/>
  <c r="S58" i="40"/>
  <c r="T58" i="40"/>
  <c r="V58" i="40"/>
  <c r="W58" i="40"/>
  <c r="Y58" i="40"/>
  <c r="Z58" i="40"/>
  <c r="AB58" i="40"/>
  <c r="AC58" i="40"/>
  <c r="AE58" i="40"/>
  <c r="AF58" i="40"/>
  <c r="AH58" i="40"/>
  <c r="AI58" i="40"/>
  <c r="AK58" i="40"/>
  <c r="AL58" i="40"/>
  <c r="AN58" i="40"/>
  <c r="AO58" i="40"/>
  <c r="AQ58" i="40"/>
  <c r="AR58" i="40"/>
  <c r="AT58" i="40"/>
  <c r="AU58" i="40"/>
  <c r="AW58" i="40"/>
  <c r="AX58" i="40"/>
  <c r="AZ58" i="40"/>
  <c r="BA58" i="40"/>
  <c r="BC58" i="40"/>
  <c r="BD58" i="40"/>
  <c r="BF58" i="40"/>
  <c r="BG58" i="40"/>
  <c r="G59" i="40"/>
  <c r="H59" i="40"/>
  <c r="J59" i="40"/>
  <c r="K59" i="40"/>
  <c r="M59" i="40"/>
  <c r="N59" i="40"/>
  <c r="P59" i="40"/>
  <c r="Q59" i="40"/>
  <c r="S59" i="40"/>
  <c r="T59" i="40"/>
  <c r="V59" i="40"/>
  <c r="W59" i="40"/>
  <c r="Y59" i="40"/>
  <c r="Z59" i="40"/>
  <c r="AB59" i="40"/>
  <c r="AC59" i="40"/>
  <c r="AE59" i="40"/>
  <c r="AF59" i="40"/>
  <c r="AH59" i="40"/>
  <c r="AI59" i="40"/>
  <c r="AK59" i="40"/>
  <c r="AL59" i="40"/>
  <c r="AN59" i="40"/>
  <c r="AO59" i="40"/>
  <c r="AQ59" i="40"/>
  <c r="AR59" i="40"/>
  <c r="AT59" i="40"/>
  <c r="AU59" i="40"/>
  <c r="AW59" i="40"/>
  <c r="AX59" i="40"/>
  <c r="AZ59" i="40"/>
  <c r="BA59" i="40"/>
  <c r="BC59" i="40"/>
  <c r="BD59" i="40"/>
  <c r="BF59" i="40"/>
  <c r="BG59" i="40"/>
  <c r="G60" i="40"/>
  <c r="H60" i="40"/>
  <c r="J60" i="40"/>
  <c r="K60" i="40"/>
  <c r="M60" i="40"/>
  <c r="N60" i="40"/>
  <c r="P60" i="40"/>
  <c r="Q60" i="40"/>
  <c r="S60" i="40"/>
  <c r="T60" i="40"/>
  <c r="V60" i="40"/>
  <c r="W60" i="40"/>
  <c r="Y60" i="40"/>
  <c r="Z60" i="40"/>
  <c r="AB60" i="40"/>
  <c r="AC60" i="40"/>
  <c r="AE60" i="40"/>
  <c r="AF60" i="40"/>
  <c r="AH60" i="40"/>
  <c r="AI60" i="40"/>
  <c r="AK60" i="40"/>
  <c r="AL60" i="40"/>
  <c r="AN60" i="40"/>
  <c r="AO60" i="40"/>
  <c r="AQ60" i="40"/>
  <c r="AR60" i="40"/>
  <c r="AT60" i="40"/>
  <c r="AU60" i="40"/>
  <c r="AW60" i="40"/>
  <c r="AX60" i="40"/>
  <c r="AZ60" i="40"/>
  <c r="BA60" i="40"/>
  <c r="BC60" i="40"/>
  <c r="BD60" i="40"/>
  <c r="BF60" i="40"/>
  <c r="BG60" i="40"/>
  <c r="G61" i="40"/>
  <c r="H61" i="40"/>
  <c r="J61" i="40"/>
  <c r="K61" i="40"/>
  <c r="M61" i="40"/>
  <c r="N61" i="40"/>
  <c r="P61" i="40"/>
  <c r="Q61" i="40"/>
  <c r="S61" i="40"/>
  <c r="T61" i="40"/>
  <c r="V61" i="40"/>
  <c r="W61" i="40"/>
  <c r="Y61" i="40"/>
  <c r="Z61" i="40"/>
  <c r="AB61" i="40"/>
  <c r="AC61" i="40"/>
  <c r="AE61" i="40"/>
  <c r="AF61" i="40"/>
  <c r="AH61" i="40"/>
  <c r="AI61" i="40"/>
  <c r="AK61" i="40"/>
  <c r="AL61" i="40"/>
  <c r="AN61" i="40"/>
  <c r="AO61" i="40"/>
  <c r="AQ61" i="40"/>
  <c r="AR61" i="40"/>
  <c r="AT61" i="40"/>
  <c r="AU61" i="40"/>
  <c r="AW61" i="40"/>
  <c r="AX61" i="40"/>
  <c r="AZ61" i="40"/>
  <c r="BA61" i="40"/>
  <c r="BC61" i="40"/>
  <c r="BD61" i="40"/>
  <c r="BF61" i="40"/>
  <c r="BG61" i="40"/>
  <c r="G62" i="40"/>
  <c r="H62" i="40"/>
  <c r="J62" i="40"/>
  <c r="K62" i="40"/>
  <c r="M62" i="40"/>
  <c r="N62" i="40"/>
  <c r="P62" i="40"/>
  <c r="Q62" i="40"/>
  <c r="S62" i="40"/>
  <c r="T62" i="40"/>
  <c r="V62" i="40"/>
  <c r="W62" i="40"/>
  <c r="Y62" i="40"/>
  <c r="Z62" i="40"/>
  <c r="AB62" i="40"/>
  <c r="AC62" i="40"/>
  <c r="AE62" i="40"/>
  <c r="AF62" i="40"/>
  <c r="AH62" i="40"/>
  <c r="AI62" i="40"/>
  <c r="AK62" i="40"/>
  <c r="AL62" i="40"/>
  <c r="AN62" i="40"/>
  <c r="AO62" i="40"/>
  <c r="AQ62" i="40"/>
  <c r="AR62" i="40"/>
  <c r="AT62" i="40"/>
  <c r="AU62" i="40"/>
  <c r="AW62" i="40"/>
  <c r="AX62" i="40"/>
  <c r="AZ62" i="40"/>
  <c r="BA62" i="40"/>
  <c r="BC62" i="40"/>
  <c r="BD62" i="40"/>
  <c r="BF62" i="40"/>
  <c r="BG62" i="40"/>
  <c r="G63" i="40"/>
  <c r="H63" i="40"/>
  <c r="J63" i="40"/>
  <c r="K63" i="40"/>
  <c r="M63" i="40"/>
  <c r="N63" i="40"/>
  <c r="P63" i="40"/>
  <c r="Q63" i="40"/>
  <c r="S63" i="40"/>
  <c r="T63" i="40"/>
  <c r="V63" i="40"/>
  <c r="W63" i="40"/>
  <c r="Y63" i="40"/>
  <c r="Z63" i="40"/>
  <c r="AB63" i="40"/>
  <c r="AC63" i="40"/>
  <c r="AE63" i="40"/>
  <c r="AF63" i="40"/>
  <c r="AH63" i="40"/>
  <c r="AI63" i="40"/>
  <c r="AK63" i="40"/>
  <c r="AL63" i="40"/>
  <c r="AN63" i="40"/>
  <c r="AO63" i="40"/>
  <c r="AQ63" i="40"/>
  <c r="AR63" i="40"/>
  <c r="AT63" i="40"/>
  <c r="AU63" i="40"/>
  <c r="AW63" i="40"/>
  <c r="AX63" i="40"/>
  <c r="AZ63" i="40"/>
  <c r="BA63" i="40"/>
  <c r="BC63" i="40"/>
  <c r="BD63" i="40"/>
  <c r="BF63" i="40"/>
  <c r="BG63" i="40"/>
  <c r="G64" i="40"/>
  <c r="H64" i="40"/>
  <c r="J64" i="40"/>
  <c r="K64" i="40"/>
  <c r="M64" i="40"/>
  <c r="N64" i="40"/>
  <c r="P64" i="40"/>
  <c r="Q64" i="40"/>
  <c r="S64" i="40"/>
  <c r="T64" i="40"/>
  <c r="V64" i="40"/>
  <c r="W64" i="40"/>
  <c r="Y64" i="40"/>
  <c r="Z64" i="40"/>
  <c r="AB64" i="40"/>
  <c r="AC64" i="40"/>
  <c r="AE64" i="40"/>
  <c r="AF64" i="40"/>
  <c r="AH64" i="40"/>
  <c r="AI64" i="40"/>
  <c r="AK64" i="40"/>
  <c r="AL64" i="40"/>
  <c r="AN64" i="40"/>
  <c r="AO64" i="40"/>
  <c r="AQ64" i="40"/>
  <c r="AR64" i="40"/>
  <c r="AT64" i="40"/>
  <c r="AU64" i="40"/>
  <c r="AW64" i="40"/>
  <c r="AX64" i="40"/>
  <c r="AZ64" i="40"/>
  <c r="BA64" i="40"/>
  <c r="BC64" i="40"/>
  <c r="BD64" i="40"/>
  <c r="BF64" i="40"/>
  <c r="BG64" i="40"/>
  <c r="G65" i="40"/>
  <c r="H65" i="40"/>
  <c r="J65" i="40"/>
  <c r="K65" i="40"/>
  <c r="M65" i="40"/>
  <c r="N65" i="40"/>
  <c r="P65" i="40"/>
  <c r="Q65" i="40"/>
  <c r="S65" i="40"/>
  <c r="T65" i="40"/>
  <c r="V65" i="40"/>
  <c r="W65" i="40"/>
  <c r="Y65" i="40"/>
  <c r="Z65" i="40"/>
  <c r="AB65" i="40"/>
  <c r="AC65" i="40"/>
  <c r="AE65" i="40"/>
  <c r="AF65" i="40"/>
  <c r="AH65" i="40"/>
  <c r="AI65" i="40"/>
  <c r="AK65" i="40"/>
  <c r="AL65" i="40"/>
  <c r="AN65" i="40"/>
  <c r="AO65" i="40"/>
  <c r="AQ65" i="40"/>
  <c r="AR65" i="40"/>
  <c r="AT65" i="40"/>
  <c r="AU65" i="40"/>
  <c r="AW65" i="40"/>
  <c r="AX65" i="40"/>
  <c r="AZ65" i="40"/>
  <c r="BA65" i="40"/>
  <c r="BC65" i="40"/>
  <c r="BD65" i="40"/>
  <c r="BF65" i="40"/>
  <c r="BG65" i="40"/>
  <c r="G66" i="40"/>
  <c r="H66" i="40"/>
  <c r="J66" i="40"/>
  <c r="K66" i="40"/>
  <c r="M66" i="40"/>
  <c r="N66" i="40"/>
  <c r="P66" i="40"/>
  <c r="Q66" i="40"/>
  <c r="S66" i="40"/>
  <c r="T66" i="40"/>
  <c r="V66" i="40"/>
  <c r="W66" i="40"/>
  <c r="Y66" i="40"/>
  <c r="Z66" i="40"/>
  <c r="AB66" i="40"/>
  <c r="AC66" i="40"/>
  <c r="AE66" i="40"/>
  <c r="AF66" i="40"/>
  <c r="AH66" i="40"/>
  <c r="AI66" i="40"/>
  <c r="AK66" i="40"/>
  <c r="AL66" i="40"/>
  <c r="AN66" i="40"/>
  <c r="AO66" i="40"/>
  <c r="AQ66" i="40"/>
  <c r="AR66" i="40"/>
  <c r="AT66" i="40"/>
  <c r="AU66" i="40"/>
  <c r="AW66" i="40"/>
  <c r="AX66" i="40"/>
  <c r="AZ66" i="40"/>
  <c r="BA66" i="40"/>
  <c r="BC66" i="40"/>
  <c r="BD66" i="40"/>
  <c r="BF66" i="40"/>
  <c r="BG66" i="40"/>
  <c r="G67" i="40"/>
  <c r="H67" i="40"/>
  <c r="J67" i="40"/>
  <c r="K67" i="40"/>
  <c r="M67" i="40"/>
  <c r="N67" i="40"/>
  <c r="P67" i="40"/>
  <c r="Q67" i="40"/>
  <c r="S67" i="40"/>
  <c r="T67" i="40"/>
  <c r="V67" i="40"/>
  <c r="W67" i="40"/>
  <c r="Y67" i="40"/>
  <c r="Z67" i="40"/>
  <c r="AB67" i="40"/>
  <c r="AC67" i="40"/>
  <c r="AE67" i="40"/>
  <c r="AF67" i="40"/>
  <c r="AH67" i="40"/>
  <c r="AI67" i="40"/>
  <c r="AK67" i="40"/>
  <c r="AL67" i="40"/>
  <c r="AN67" i="40"/>
  <c r="AO67" i="40"/>
  <c r="AQ67" i="40"/>
  <c r="AR67" i="40"/>
  <c r="AT67" i="40"/>
  <c r="AU67" i="40"/>
  <c r="AW67" i="40"/>
  <c r="AX67" i="40"/>
  <c r="AZ67" i="40"/>
  <c r="BA67" i="40"/>
  <c r="BC67" i="40"/>
  <c r="BD67" i="40"/>
  <c r="BF67" i="40"/>
  <c r="BG67" i="40"/>
  <c r="G68" i="40"/>
  <c r="H68" i="40"/>
  <c r="J68" i="40"/>
  <c r="K68" i="40"/>
  <c r="M68" i="40"/>
  <c r="N68" i="40"/>
  <c r="P68" i="40"/>
  <c r="Q68" i="40"/>
  <c r="S68" i="40"/>
  <c r="T68" i="40"/>
  <c r="V68" i="40"/>
  <c r="W68" i="40"/>
  <c r="Y68" i="40"/>
  <c r="Z68" i="40"/>
  <c r="AB68" i="40"/>
  <c r="AC68" i="40"/>
  <c r="AE68" i="40"/>
  <c r="AF68" i="40"/>
  <c r="AH68" i="40"/>
  <c r="AI68" i="40"/>
  <c r="AK68" i="40"/>
  <c r="AL68" i="40"/>
  <c r="AN68" i="40"/>
  <c r="AO68" i="40"/>
  <c r="AQ68" i="40"/>
  <c r="AR68" i="40"/>
  <c r="AT68" i="40"/>
  <c r="AU68" i="40"/>
  <c r="AW68" i="40"/>
  <c r="AX68" i="40"/>
  <c r="AZ68" i="40"/>
  <c r="BA68" i="40"/>
  <c r="BC68" i="40"/>
  <c r="BD68" i="40"/>
  <c r="BF68" i="40"/>
  <c r="BG68" i="40"/>
  <c r="G69" i="40"/>
  <c r="H69" i="40"/>
  <c r="J69" i="40"/>
  <c r="K69" i="40"/>
  <c r="M69" i="40"/>
  <c r="N69" i="40"/>
  <c r="P69" i="40"/>
  <c r="Q69" i="40"/>
  <c r="S69" i="40"/>
  <c r="T69" i="40"/>
  <c r="V69" i="40"/>
  <c r="W69" i="40"/>
  <c r="Y69" i="40"/>
  <c r="Z69" i="40"/>
  <c r="AB69" i="40"/>
  <c r="AC69" i="40"/>
  <c r="AE69" i="40"/>
  <c r="AF69" i="40"/>
  <c r="AH69" i="40"/>
  <c r="AI69" i="40"/>
  <c r="AK69" i="40"/>
  <c r="AL69" i="40"/>
  <c r="AN69" i="40"/>
  <c r="AO69" i="40"/>
  <c r="AQ69" i="40"/>
  <c r="AR69" i="40"/>
  <c r="AT69" i="40"/>
  <c r="AU69" i="40"/>
  <c r="AW69" i="40"/>
  <c r="AX69" i="40"/>
  <c r="AZ69" i="40"/>
  <c r="BA69" i="40"/>
  <c r="BC69" i="40"/>
  <c r="BD69" i="40"/>
  <c r="BF69" i="40"/>
  <c r="BG69" i="40"/>
  <c r="G70" i="40"/>
  <c r="H70" i="40"/>
  <c r="J70" i="40"/>
  <c r="K70" i="40"/>
  <c r="M70" i="40"/>
  <c r="N70" i="40"/>
  <c r="P70" i="40"/>
  <c r="Q70" i="40"/>
  <c r="S70" i="40"/>
  <c r="T70" i="40"/>
  <c r="V70" i="40"/>
  <c r="W70" i="40"/>
  <c r="Y70" i="40"/>
  <c r="Z70" i="40"/>
  <c r="AB70" i="40"/>
  <c r="AC70" i="40"/>
  <c r="AE70" i="40"/>
  <c r="AF70" i="40"/>
  <c r="AH70" i="40"/>
  <c r="AI70" i="40"/>
  <c r="AK70" i="40"/>
  <c r="AL70" i="40"/>
  <c r="AN70" i="40"/>
  <c r="AO70" i="40"/>
  <c r="AQ70" i="40"/>
  <c r="AR70" i="40"/>
  <c r="AT70" i="40"/>
  <c r="AU70" i="40"/>
  <c r="AW70" i="40"/>
  <c r="AX70" i="40"/>
  <c r="AZ70" i="40"/>
  <c r="BA70" i="40"/>
  <c r="BC70" i="40"/>
  <c r="BD70" i="40"/>
  <c r="BF70" i="40"/>
  <c r="BG70" i="40"/>
  <c r="G71" i="40"/>
  <c r="H71" i="40"/>
  <c r="J71" i="40"/>
  <c r="K71" i="40"/>
  <c r="M71" i="40"/>
  <c r="N71" i="40"/>
  <c r="P71" i="40"/>
  <c r="Q71" i="40"/>
  <c r="S71" i="40"/>
  <c r="T71" i="40"/>
  <c r="V71" i="40"/>
  <c r="W71" i="40"/>
  <c r="Y71" i="40"/>
  <c r="Z71" i="40"/>
  <c r="AB71" i="40"/>
  <c r="AC71" i="40"/>
  <c r="AE71" i="40"/>
  <c r="AF71" i="40"/>
  <c r="AH71" i="40"/>
  <c r="AI71" i="40"/>
  <c r="AK71" i="40"/>
  <c r="AL71" i="40"/>
  <c r="AN71" i="40"/>
  <c r="AO71" i="40"/>
  <c r="AQ71" i="40"/>
  <c r="AR71" i="40"/>
  <c r="AT71" i="40"/>
  <c r="AU71" i="40"/>
  <c r="AW71" i="40"/>
  <c r="AX71" i="40"/>
  <c r="AZ71" i="40"/>
  <c r="BA71" i="40"/>
  <c r="BC71" i="40"/>
  <c r="BD71" i="40"/>
  <c r="BF71" i="40"/>
  <c r="BG71" i="40"/>
  <c r="G72" i="40"/>
  <c r="H72" i="40"/>
  <c r="J72" i="40"/>
  <c r="K72" i="40"/>
  <c r="M72" i="40"/>
  <c r="N72" i="40"/>
  <c r="P72" i="40"/>
  <c r="Q72" i="40"/>
  <c r="S72" i="40"/>
  <c r="T72" i="40"/>
  <c r="V72" i="40"/>
  <c r="W72" i="40"/>
  <c r="Y72" i="40"/>
  <c r="Z72" i="40"/>
  <c r="AB72" i="40"/>
  <c r="AC72" i="40"/>
  <c r="AE72" i="40"/>
  <c r="AF72" i="40"/>
  <c r="AH72" i="40"/>
  <c r="AI72" i="40"/>
  <c r="AK72" i="40"/>
  <c r="AL72" i="40"/>
  <c r="AN72" i="40"/>
  <c r="AO72" i="40"/>
  <c r="AQ72" i="40"/>
  <c r="AR72" i="40"/>
  <c r="AT72" i="40"/>
  <c r="AU72" i="40"/>
  <c r="AW72" i="40"/>
  <c r="AX72" i="40"/>
  <c r="AZ72" i="40"/>
  <c r="BA72" i="40"/>
  <c r="BC72" i="40"/>
  <c r="BD72" i="40"/>
  <c r="BF72" i="40"/>
  <c r="BG72" i="40"/>
  <c r="G73" i="40"/>
  <c r="H73" i="40"/>
  <c r="J73" i="40"/>
  <c r="K73" i="40"/>
  <c r="M73" i="40"/>
  <c r="N73" i="40"/>
  <c r="P73" i="40"/>
  <c r="Q73" i="40"/>
  <c r="S73" i="40"/>
  <c r="T73" i="40"/>
  <c r="V73" i="40"/>
  <c r="W73" i="40"/>
  <c r="Y73" i="40"/>
  <c r="Z73" i="40"/>
  <c r="AB73" i="40"/>
  <c r="AC73" i="40"/>
  <c r="AE73" i="40"/>
  <c r="AF73" i="40"/>
  <c r="AH73" i="40"/>
  <c r="AI73" i="40"/>
  <c r="AK73" i="40"/>
  <c r="AL73" i="40"/>
  <c r="AN73" i="40"/>
  <c r="AO73" i="40"/>
  <c r="AQ73" i="40"/>
  <c r="AR73" i="40"/>
  <c r="AT73" i="40"/>
  <c r="AU73" i="40"/>
  <c r="AW73" i="40"/>
  <c r="AX73" i="40"/>
  <c r="AZ73" i="40"/>
  <c r="BA73" i="40"/>
  <c r="BC73" i="40"/>
  <c r="BD73" i="40"/>
  <c r="BF73" i="40"/>
  <c r="BG73" i="40"/>
  <c r="G74" i="40"/>
  <c r="H74" i="40"/>
  <c r="J74" i="40"/>
  <c r="K74" i="40"/>
  <c r="M74" i="40"/>
  <c r="N74" i="40"/>
  <c r="P74" i="40"/>
  <c r="Q74" i="40"/>
  <c r="S74" i="40"/>
  <c r="T74" i="40"/>
  <c r="V74" i="40"/>
  <c r="W74" i="40"/>
  <c r="Y74" i="40"/>
  <c r="Z74" i="40"/>
  <c r="AB74" i="40"/>
  <c r="AC74" i="40"/>
  <c r="AE74" i="40"/>
  <c r="AF74" i="40"/>
  <c r="AH74" i="40"/>
  <c r="AI74" i="40"/>
  <c r="AK74" i="40"/>
  <c r="AL74" i="40"/>
  <c r="AN74" i="40"/>
  <c r="AO74" i="40"/>
  <c r="AQ74" i="40"/>
  <c r="AR74" i="40"/>
  <c r="AT74" i="40"/>
  <c r="AU74" i="40"/>
  <c r="AW74" i="40"/>
  <c r="AX74" i="40"/>
  <c r="AZ74" i="40"/>
  <c r="BA74" i="40"/>
  <c r="BC74" i="40"/>
  <c r="BD74" i="40"/>
  <c r="BF74" i="40"/>
  <c r="BG74" i="40"/>
  <c r="G75" i="40"/>
  <c r="H75" i="40"/>
  <c r="J75" i="40"/>
  <c r="K75" i="40"/>
  <c r="M75" i="40"/>
  <c r="N75" i="40"/>
  <c r="P75" i="40"/>
  <c r="Q75" i="40"/>
  <c r="S75" i="40"/>
  <c r="T75" i="40"/>
  <c r="V75" i="40"/>
  <c r="W75" i="40"/>
  <c r="Y75" i="40"/>
  <c r="Z75" i="40"/>
  <c r="AB75" i="40"/>
  <c r="AC75" i="40"/>
  <c r="AE75" i="40"/>
  <c r="AF75" i="40"/>
  <c r="AH75" i="40"/>
  <c r="AI75" i="40"/>
  <c r="AK75" i="40"/>
  <c r="AL75" i="40"/>
  <c r="AN75" i="40"/>
  <c r="AO75" i="40"/>
  <c r="AQ75" i="40"/>
  <c r="AR75" i="40"/>
  <c r="AT75" i="40"/>
  <c r="AU75" i="40"/>
  <c r="AW75" i="40"/>
  <c r="AX75" i="40"/>
  <c r="AZ75" i="40"/>
  <c r="BA75" i="40"/>
  <c r="BC75" i="40"/>
  <c r="BD75" i="40"/>
  <c r="BF75" i="40"/>
  <c r="BG75" i="40"/>
  <c r="G76" i="40"/>
  <c r="H76" i="40"/>
  <c r="J76" i="40"/>
  <c r="K76" i="40"/>
  <c r="M76" i="40"/>
  <c r="N76" i="40"/>
  <c r="P76" i="40"/>
  <c r="Q76" i="40"/>
  <c r="S76" i="40"/>
  <c r="T76" i="40"/>
  <c r="V76" i="40"/>
  <c r="W76" i="40"/>
  <c r="Y76" i="40"/>
  <c r="Z76" i="40"/>
  <c r="AB76" i="40"/>
  <c r="AC76" i="40"/>
  <c r="AE76" i="40"/>
  <c r="AF76" i="40"/>
  <c r="AH76" i="40"/>
  <c r="AI76" i="40"/>
  <c r="AK76" i="40"/>
  <c r="AL76" i="40"/>
  <c r="AN76" i="40"/>
  <c r="AO76" i="40"/>
  <c r="AQ76" i="40"/>
  <c r="AR76" i="40"/>
  <c r="AT76" i="40"/>
  <c r="AU76" i="40"/>
  <c r="AW76" i="40"/>
  <c r="AX76" i="40"/>
  <c r="AZ76" i="40"/>
  <c r="BA76" i="40"/>
  <c r="BC76" i="40"/>
  <c r="BD76" i="40"/>
  <c r="BF76" i="40"/>
  <c r="BG76" i="40"/>
  <c r="G77" i="40"/>
  <c r="H77" i="40"/>
  <c r="J77" i="40"/>
  <c r="K77" i="40"/>
  <c r="M77" i="40"/>
  <c r="N77" i="40"/>
  <c r="P77" i="40"/>
  <c r="Q77" i="40"/>
  <c r="S77" i="40"/>
  <c r="T77" i="40"/>
  <c r="V77" i="40"/>
  <c r="W77" i="40"/>
  <c r="Y77" i="40"/>
  <c r="Z77" i="40"/>
  <c r="AB77" i="40"/>
  <c r="AC77" i="40"/>
  <c r="AE77" i="40"/>
  <c r="AF77" i="40"/>
  <c r="AH77" i="40"/>
  <c r="AI77" i="40"/>
  <c r="AK77" i="40"/>
  <c r="AL77" i="40"/>
  <c r="AN77" i="40"/>
  <c r="AO77" i="40"/>
  <c r="AQ77" i="40"/>
  <c r="AR77" i="40"/>
  <c r="AT77" i="40"/>
  <c r="AU77" i="40"/>
  <c r="AW77" i="40"/>
  <c r="AX77" i="40"/>
  <c r="AZ77" i="40"/>
  <c r="BA77" i="40"/>
  <c r="BC77" i="40"/>
  <c r="BD77" i="40"/>
  <c r="BF77" i="40"/>
  <c r="BG77" i="40"/>
  <c r="G78" i="40"/>
  <c r="H78" i="40"/>
  <c r="J78" i="40"/>
  <c r="K78" i="40"/>
  <c r="M78" i="40"/>
  <c r="N78" i="40"/>
  <c r="P78" i="40"/>
  <c r="Q78" i="40"/>
  <c r="S78" i="40"/>
  <c r="T78" i="40"/>
  <c r="V78" i="40"/>
  <c r="W78" i="40"/>
  <c r="Y78" i="40"/>
  <c r="Z78" i="40"/>
  <c r="AB78" i="40"/>
  <c r="AC78" i="40"/>
  <c r="AE78" i="40"/>
  <c r="AF78" i="40"/>
  <c r="AH78" i="40"/>
  <c r="AI78" i="40"/>
  <c r="AK78" i="40"/>
  <c r="AL78" i="40"/>
  <c r="AN78" i="40"/>
  <c r="AO78" i="40"/>
  <c r="AQ78" i="40"/>
  <c r="AR78" i="40"/>
  <c r="AT78" i="40"/>
  <c r="AU78" i="40"/>
  <c r="AW78" i="40"/>
  <c r="AX78" i="40"/>
  <c r="AZ78" i="40"/>
  <c r="BA78" i="40"/>
  <c r="BC78" i="40"/>
  <c r="BD78" i="40"/>
  <c r="BF78" i="40"/>
  <c r="BG78" i="40"/>
  <c r="G79" i="40"/>
  <c r="H79" i="40"/>
  <c r="J79" i="40"/>
  <c r="K79" i="40"/>
  <c r="M79" i="40"/>
  <c r="N79" i="40"/>
  <c r="P79" i="40"/>
  <c r="Q79" i="40"/>
  <c r="S79" i="40"/>
  <c r="T79" i="40"/>
  <c r="V79" i="40"/>
  <c r="W79" i="40"/>
  <c r="Y79" i="40"/>
  <c r="Z79" i="40"/>
  <c r="AB79" i="40"/>
  <c r="AC79" i="40"/>
  <c r="AE79" i="40"/>
  <c r="AF79" i="40"/>
  <c r="AH79" i="40"/>
  <c r="AI79" i="40"/>
  <c r="AK79" i="40"/>
  <c r="AL79" i="40"/>
  <c r="AN79" i="40"/>
  <c r="AO79" i="40"/>
  <c r="AQ79" i="40"/>
  <c r="AR79" i="40"/>
  <c r="AT79" i="40"/>
  <c r="AU79" i="40"/>
  <c r="AW79" i="40"/>
  <c r="AX79" i="40"/>
  <c r="AZ79" i="40"/>
  <c r="BA79" i="40"/>
  <c r="BC79" i="40"/>
  <c r="BD79" i="40"/>
  <c r="BF79" i="40"/>
  <c r="BG79" i="40"/>
  <c r="G80" i="40"/>
  <c r="H80" i="40"/>
  <c r="J80" i="40"/>
  <c r="K80" i="40"/>
  <c r="M80" i="40"/>
  <c r="N80" i="40"/>
  <c r="P80" i="40"/>
  <c r="Q80" i="40"/>
  <c r="S80" i="40"/>
  <c r="T80" i="40"/>
  <c r="V80" i="40"/>
  <c r="W80" i="40"/>
  <c r="Y80" i="40"/>
  <c r="Z80" i="40"/>
  <c r="AB80" i="40"/>
  <c r="AC80" i="40"/>
  <c r="AE80" i="40"/>
  <c r="AF80" i="40"/>
  <c r="AH80" i="40"/>
  <c r="AI80" i="40"/>
  <c r="AK80" i="40"/>
  <c r="AL80" i="40"/>
  <c r="AN80" i="40"/>
  <c r="AO80" i="40"/>
  <c r="AQ80" i="40"/>
  <c r="AR80" i="40"/>
  <c r="AT80" i="40"/>
  <c r="AU80" i="40"/>
  <c r="AW80" i="40"/>
  <c r="AX80" i="40"/>
  <c r="AZ80" i="40"/>
  <c r="BA80" i="40"/>
  <c r="BC80" i="40"/>
  <c r="BD80" i="40"/>
  <c r="BF80" i="40"/>
  <c r="BG80" i="40"/>
  <c r="G81" i="40"/>
  <c r="H81" i="40"/>
  <c r="J81" i="40"/>
  <c r="K81" i="40"/>
  <c r="M81" i="40"/>
  <c r="N81" i="40"/>
  <c r="P81" i="40"/>
  <c r="Q81" i="40"/>
  <c r="S81" i="40"/>
  <c r="T81" i="40"/>
  <c r="V81" i="40"/>
  <c r="W81" i="40"/>
  <c r="Y81" i="40"/>
  <c r="Z81" i="40"/>
  <c r="AB81" i="40"/>
  <c r="AC81" i="40"/>
  <c r="AE81" i="40"/>
  <c r="AF81" i="40"/>
  <c r="AH81" i="40"/>
  <c r="AI81" i="40"/>
  <c r="AK81" i="40"/>
  <c r="AL81" i="40"/>
  <c r="AN81" i="40"/>
  <c r="AO81" i="40"/>
  <c r="AQ81" i="40"/>
  <c r="AR81" i="40"/>
  <c r="AT81" i="40"/>
  <c r="AU81" i="40"/>
  <c r="AW81" i="40"/>
  <c r="AX81" i="40"/>
  <c r="AZ81" i="40"/>
  <c r="BA81" i="40"/>
  <c r="BC81" i="40"/>
  <c r="BD81" i="40"/>
  <c r="BF81" i="40"/>
  <c r="BG81" i="40"/>
  <c r="G82" i="40"/>
  <c r="H82" i="40"/>
  <c r="J82" i="40"/>
  <c r="K82" i="40"/>
  <c r="M82" i="40"/>
  <c r="N82" i="40"/>
  <c r="P82" i="40"/>
  <c r="Q82" i="40"/>
  <c r="S82" i="40"/>
  <c r="T82" i="40"/>
  <c r="V82" i="40"/>
  <c r="W82" i="40"/>
  <c r="Y82" i="40"/>
  <c r="Z82" i="40"/>
  <c r="AB82" i="40"/>
  <c r="AC82" i="40"/>
  <c r="AE82" i="40"/>
  <c r="AF82" i="40"/>
  <c r="AH82" i="40"/>
  <c r="AI82" i="40"/>
  <c r="AK82" i="40"/>
  <c r="AL82" i="40"/>
  <c r="AN82" i="40"/>
  <c r="AO82" i="40"/>
  <c r="AQ82" i="40"/>
  <c r="AR82" i="40"/>
  <c r="AT82" i="40"/>
  <c r="AU82" i="40"/>
  <c r="AW82" i="40"/>
  <c r="AX82" i="40"/>
  <c r="AZ82" i="40"/>
  <c r="BA82" i="40"/>
  <c r="BC82" i="40"/>
  <c r="BD82" i="40"/>
  <c r="BF82" i="40"/>
  <c r="BG82" i="40"/>
  <c r="G83" i="40"/>
  <c r="H83" i="40"/>
  <c r="J83" i="40"/>
  <c r="K83" i="40"/>
  <c r="M83" i="40"/>
  <c r="N83" i="40"/>
  <c r="P83" i="40"/>
  <c r="Q83" i="40"/>
  <c r="S83" i="40"/>
  <c r="T83" i="40"/>
  <c r="V83" i="40"/>
  <c r="W83" i="40"/>
  <c r="Y83" i="40"/>
  <c r="Z83" i="40"/>
  <c r="AB83" i="40"/>
  <c r="AC83" i="40"/>
  <c r="AE83" i="40"/>
  <c r="AF83" i="40"/>
  <c r="AH83" i="40"/>
  <c r="AI83" i="40"/>
  <c r="AK83" i="40"/>
  <c r="AL83" i="40"/>
  <c r="AN83" i="40"/>
  <c r="AO83" i="40"/>
  <c r="AQ83" i="40"/>
  <c r="AR83" i="40"/>
  <c r="AT83" i="40"/>
  <c r="AU83" i="40"/>
  <c r="AW83" i="40"/>
  <c r="AX83" i="40"/>
  <c r="AZ83" i="40"/>
  <c r="BA83" i="40"/>
  <c r="BC83" i="40"/>
  <c r="BD83" i="40"/>
  <c r="BF83" i="40"/>
  <c r="BG83" i="40"/>
  <c r="G84" i="40"/>
  <c r="H84" i="40"/>
  <c r="J84" i="40"/>
  <c r="K84" i="40"/>
  <c r="M84" i="40"/>
  <c r="N84" i="40"/>
  <c r="P84" i="40"/>
  <c r="Q84" i="40"/>
  <c r="S84" i="40"/>
  <c r="T84" i="40"/>
  <c r="V84" i="40"/>
  <c r="W84" i="40"/>
  <c r="Y84" i="40"/>
  <c r="Z84" i="40"/>
  <c r="AB84" i="40"/>
  <c r="AC84" i="40"/>
  <c r="AE84" i="40"/>
  <c r="AF84" i="40"/>
  <c r="AH84" i="40"/>
  <c r="AI84" i="40"/>
  <c r="AK84" i="40"/>
  <c r="AL84" i="40"/>
  <c r="AN84" i="40"/>
  <c r="AO84" i="40"/>
  <c r="AQ84" i="40"/>
  <c r="AR84" i="40"/>
  <c r="AT84" i="40"/>
  <c r="AU84" i="40"/>
  <c r="AW84" i="40"/>
  <c r="AX84" i="40"/>
  <c r="AZ84" i="40"/>
  <c r="BA84" i="40"/>
  <c r="BC84" i="40"/>
  <c r="BD84" i="40"/>
  <c r="BF84" i="40"/>
  <c r="BG84" i="40"/>
  <c r="G85" i="40"/>
  <c r="H85" i="40"/>
  <c r="J85" i="40"/>
  <c r="K85" i="40"/>
  <c r="M85" i="40"/>
  <c r="N85" i="40"/>
  <c r="P85" i="40"/>
  <c r="Q85" i="40"/>
  <c r="S85" i="40"/>
  <c r="T85" i="40"/>
  <c r="V85" i="40"/>
  <c r="W85" i="40"/>
  <c r="Y85" i="40"/>
  <c r="Z85" i="40"/>
  <c r="AB85" i="40"/>
  <c r="AC85" i="40"/>
  <c r="AE85" i="40"/>
  <c r="AF85" i="40"/>
  <c r="AH85" i="40"/>
  <c r="AI85" i="40"/>
  <c r="AK85" i="40"/>
  <c r="AL85" i="40"/>
  <c r="AN85" i="40"/>
  <c r="AO85" i="40"/>
  <c r="AQ85" i="40"/>
  <c r="AR85" i="40"/>
  <c r="AT85" i="40"/>
  <c r="AU85" i="40"/>
  <c r="AW85" i="40"/>
  <c r="AX85" i="40"/>
  <c r="AZ85" i="40"/>
  <c r="BA85" i="40"/>
  <c r="BC85" i="40"/>
  <c r="BD85" i="40"/>
  <c r="BF85" i="40"/>
  <c r="BG85" i="40"/>
  <c r="G86" i="40"/>
  <c r="H86" i="40"/>
  <c r="J86" i="40"/>
  <c r="K86" i="40"/>
  <c r="M86" i="40"/>
  <c r="N86" i="40"/>
  <c r="P86" i="40"/>
  <c r="Q86" i="40"/>
  <c r="S86" i="40"/>
  <c r="T86" i="40"/>
  <c r="V86" i="40"/>
  <c r="W86" i="40"/>
  <c r="Y86" i="40"/>
  <c r="Z86" i="40"/>
  <c r="AB86" i="40"/>
  <c r="AC86" i="40"/>
  <c r="AE86" i="40"/>
  <c r="AF86" i="40"/>
  <c r="AH86" i="40"/>
  <c r="AI86" i="40"/>
  <c r="AK86" i="40"/>
  <c r="AL86" i="40"/>
  <c r="AN86" i="40"/>
  <c r="AO86" i="40"/>
  <c r="AQ86" i="40"/>
  <c r="AR86" i="40"/>
  <c r="AT86" i="40"/>
  <c r="AU86" i="40"/>
  <c r="AW86" i="40"/>
  <c r="AX86" i="40"/>
  <c r="AZ86" i="40"/>
  <c r="BA86" i="40"/>
  <c r="BC86" i="40"/>
  <c r="BD86" i="40"/>
  <c r="BF86" i="40"/>
  <c r="BG86" i="40"/>
  <c r="G87" i="40"/>
  <c r="H87" i="40"/>
  <c r="J87" i="40"/>
  <c r="K87" i="40"/>
  <c r="M87" i="40"/>
  <c r="N87" i="40"/>
  <c r="P87" i="40"/>
  <c r="Q87" i="40"/>
  <c r="S87" i="40"/>
  <c r="T87" i="40"/>
  <c r="V87" i="40"/>
  <c r="W87" i="40"/>
  <c r="Y87" i="40"/>
  <c r="Z87" i="40"/>
  <c r="AB87" i="40"/>
  <c r="AC87" i="40"/>
  <c r="AE87" i="40"/>
  <c r="AF87" i="40"/>
  <c r="AH87" i="40"/>
  <c r="AI87" i="40"/>
  <c r="AK87" i="40"/>
  <c r="AL87" i="40"/>
  <c r="AN87" i="40"/>
  <c r="AO87" i="40"/>
  <c r="AQ87" i="40"/>
  <c r="AR87" i="40"/>
  <c r="AT87" i="40"/>
  <c r="AU87" i="40"/>
  <c r="AW87" i="40"/>
  <c r="AX87" i="40"/>
  <c r="AZ87" i="40"/>
  <c r="BA87" i="40"/>
  <c r="BC87" i="40"/>
  <c r="BD87" i="40"/>
  <c r="BF87" i="40"/>
  <c r="BG87" i="40"/>
  <c r="G88" i="40"/>
  <c r="H88" i="40"/>
  <c r="J88" i="40"/>
  <c r="K88" i="40"/>
  <c r="M88" i="40"/>
  <c r="N88" i="40"/>
  <c r="P88" i="40"/>
  <c r="Q88" i="40"/>
  <c r="S88" i="40"/>
  <c r="T88" i="40"/>
  <c r="V88" i="40"/>
  <c r="W88" i="40"/>
  <c r="Y88" i="40"/>
  <c r="Z88" i="40"/>
  <c r="AB88" i="40"/>
  <c r="AC88" i="40"/>
  <c r="AE88" i="40"/>
  <c r="AF88" i="40"/>
  <c r="AH88" i="40"/>
  <c r="AI88" i="40"/>
  <c r="AK88" i="40"/>
  <c r="AL88" i="40"/>
  <c r="AN88" i="40"/>
  <c r="AO88" i="40"/>
  <c r="AQ88" i="40"/>
  <c r="AR88" i="40"/>
  <c r="AT88" i="40"/>
  <c r="AU88" i="40"/>
  <c r="AW88" i="40"/>
  <c r="AX88" i="40"/>
  <c r="AZ88" i="40"/>
  <c r="BA88" i="40"/>
  <c r="BC88" i="40"/>
  <c r="BD88" i="40"/>
  <c r="BF88" i="40"/>
  <c r="BG88" i="40"/>
  <c r="G89" i="40"/>
  <c r="H89" i="40"/>
  <c r="J89" i="40"/>
  <c r="K89" i="40"/>
  <c r="M89" i="40"/>
  <c r="N89" i="40"/>
  <c r="P89" i="40"/>
  <c r="Q89" i="40"/>
  <c r="S89" i="40"/>
  <c r="T89" i="40"/>
  <c r="V89" i="40"/>
  <c r="W89" i="40"/>
  <c r="Y89" i="40"/>
  <c r="Z89" i="40"/>
  <c r="AB89" i="40"/>
  <c r="AC89" i="40"/>
  <c r="AE89" i="40"/>
  <c r="AF89" i="40"/>
  <c r="AH89" i="40"/>
  <c r="AI89" i="40"/>
  <c r="AK89" i="40"/>
  <c r="AL89" i="40"/>
  <c r="AN89" i="40"/>
  <c r="AO89" i="40"/>
  <c r="AQ89" i="40"/>
  <c r="AR89" i="40"/>
  <c r="AT89" i="40"/>
  <c r="AU89" i="40"/>
  <c r="AW89" i="40"/>
  <c r="AX89" i="40"/>
  <c r="AZ89" i="40"/>
  <c r="BA89" i="40"/>
  <c r="BC89" i="40"/>
  <c r="BD89" i="40"/>
  <c r="BF89" i="40"/>
  <c r="BG89" i="40"/>
  <c r="G90" i="40"/>
  <c r="H90" i="40"/>
  <c r="J90" i="40"/>
  <c r="K90" i="40"/>
  <c r="M90" i="40"/>
  <c r="N90" i="40"/>
  <c r="P90" i="40"/>
  <c r="Q90" i="40"/>
  <c r="S90" i="40"/>
  <c r="T90" i="40"/>
  <c r="V90" i="40"/>
  <c r="W90" i="40"/>
  <c r="Y90" i="40"/>
  <c r="Z90" i="40"/>
  <c r="AB90" i="40"/>
  <c r="AC90" i="40"/>
  <c r="AE90" i="40"/>
  <c r="AF90" i="40"/>
  <c r="AH90" i="40"/>
  <c r="AI90" i="40"/>
  <c r="AK90" i="40"/>
  <c r="AL90" i="40"/>
  <c r="AN90" i="40"/>
  <c r="AO90" i="40"/>
  <c r="AQ90" i="40"/>
  <c r="AR90" i="40"/>
  <c r="AT90" i="40"/>
  <c r="AU90" i="40"/>
  <c r="AW90" i="40"/>
  <c r="AX90" i="40"/>
  <c r="AZ90" i="40"/>
  <c r="BA90" i="40"/>
  <c r="BC90" i="40"/>
  <c r="BD90" i="40"/>
  <c r="BF90" i="40"/>
  <c r="BG90" i="40"/>
  <c r="G91" i="40"/>
  <c r="H91" i="40"/>
  <c r="J91" i="40"/>
  <c r="K91" i="40"/>
  <c r="M91" i="40"/>
  <c r="N91" i="40"/>
  <c r="P91" i="40"/>
  <c r="Q91" i="40"/>
  <c r="S91" i="40"/>
  <c r="T91" i="40"/>
  <c r="V91" i="40"/>
  <c r="W91" i="40"/>
  <c r="Y91" i="40"/>
  <c r="Z91" i="40"/>
  <c r="AB91" i="40"/>
  <c r="AC91" i="40"/>
  <c r="AE91" i="40"/>
  <c r="AF91" i="40"/>
  <c r="AH91" i="40"/>
  <c r="AI91" i="40"/>
  <c r="AK91" i="40"/>
  <c r="AL91" i="40"/>
  <c r="AN91" i="40"/>
  <c r="AO91" i="40"/>
  <c r="AQ91" i="40"/>
  <c r="AR91" i="40"/>
  <c r="AT91" i="40"/>
  <c r="AU91" i="40"/>
  <c r="AW91" i="40"/>
  <c r="AX91" i="40"/>
  <c r="AZ91" i="40"/>
  <c r="BA91" i="40"/>
  <c r="BC91" i="40"/>
  <c r="BD91" i="40"/>
  <c r="BF91" i="40"/>
  <c r="BG91" i="40"/>
  <c r="G92" i="40"/>
  <c r="H92" i="40"/>
  <c r="J92" i="40"/>
  <c r="K92" i="40"/>
  <c r="M92" i="40"/>
  <c r="N92" i="40"/>
  <c r="P92" i="40"/>
  <c r="Q92" i="40"/>
  <c r="S92" i="40"/>
  <c r="T92" i="40"/>
  <c r="V92" i="40"/>
  <c r="W92" i="40"/>
  <c r="Y92" i="40"/>
  <c r="Z92" i="40"/>
  <c r="AB92" i="40"/>
  <c r="AC92" i="40"/>
  <c r="AE92" i="40"/>
  <c r="AF92" i="40"/>
  <c r="AH92" i="40"/>
  <c r="AI92" i="40"/>
  <c r="AK92" i="40"/>
  <c r="AL92" i="40"/>
  <c r="AN92" i="40"/>
  <c r="AO92" i="40"/>
  <c r="AQ92" i="40"/>
  <c r="AR92" i="40"/>
  <c r="AT92" i="40"/>
  <c r="AU92" i="40"/>
  <c r="AW92" i="40"/>
  <c r="AX92" i="40"/>
  <c r="AZ92" i="40"/>
  <c r="BA92" i="40"/>
  <c r="BC92" i="40"/>
  <c r="BD92" i="40"/>
  <c r="BF92" i="40"/>
  <c r="BG92" i="40"/>
  <c r="G93" i="40"/>
  <c r="H93" i="40"/>
  <c r="J93" i="40"/>
  <c r="K93" i="40"/>
  <c r="M93" i="40"/>
  <c r="N93" i="40"/>
  <c r="P93" i="40"/>
  <c r="Q93" i="40"/>
  <c r="S93" i="40"/>
  <c r="T93" i="40"/>
  <c r="V93" i="40"/>
  <c r="W93" i="40"/>
  <c r="Y93" i="40"/>
  <c r="Z93" i="40"/>
  <c r="AB93" i="40"/>
  <c r="AC93" i="40"/>
  <c r="AE93" i="40"/>
  <c r="AF93" i="40"/>
  <c r="AH93" i="40"/>
  <c r="AI93" i="40"/>
  <c r="AK93" i="40"/>
  <c r="AL93" i="40"/>
  <c r="AN93" i="40"/>
  <c r="AO93" i="40"/>
  <c r="AQ93" i="40"/>
  <c r="AR93" i="40"/>
  <c r="AT93" i="40"/>
  <c r="AU93" i="40"/>
  <c r="AW93" i="40"/>
  <c r="AX93" i="40"/>
  <c r="AZ93" i="40"/>
  <c r="BA93" i="40"/>
  <c r="BC93" i="40"/>
  <c r="BD93" i="40"/>
  <c r="BF93" i="40"/>
  <c r="BG93" i="40"/>
  <c r="G94" i="40"/>
  <c r="H94" i="40"/>
  <c r="J94" i="40"/>
  <c r="K94" i="40"/>
  <c r="M94" i="40"/>
  <c r="N94" i="40"/>
  <c r="P94" i="40"/>
  <c r="Q94" i="40"/>
  <c r="S94" i="40"/>
  <c r="T94" i="40"/>
  <c r="V94" i="40"/>
  <c r="W94" i="40"/>
  <c r="Y94" i="40"/>
  <c r="Z94" i="40"/>
  <c r="AB94" i="40"/>
  <c r="AC94" i="40"/>
  <c r="AE94" i="40"/>
  <c r="AF94" i="40"/>
  <c r="AH94" i="40"/>
  <c r="AI94" i="40"/>
  <c r="AK94" i="40"/>
  <c r="AL94" i="40"/>
  <c r="AN94" i="40"/>
  <c r="AO94" i="40"/>
  <c r="AQ94" i="40"/>
  <c r="AR94" i="40"/>
  <c r="AT94" i="40"/>
  <c r="AU94" i="40"/>
  <c r="AW94" i="40"/>
  <c r="AX94" i="40"/>
  <c r="AZ94" i="40"/>
  <c r="BA94" i="40"/>
  <c r="BC94" i="40"/>
  <c r="BD94" i="40"/>
  <c r="BF94" i="40"/>
  <c r="BG94" i="40"/>
  <c r="G95" i="40"/>
  <c r="H95" i="40"/>
  <c r="J95" i="40"/>
  <c r="K95" i="40"/>
  <c r="M95" i="40"/>
  <c r="N95" i="40"/>
  <c r="P95" i="40"/>
  <c r="Q95" i="40"/>
  <c r="S95" i="40"/>
  <c r="T95" i="40"/>
  <c r="V95" i="40"/>
  <c r="W95" i="40"/>
  <c r="Y95" i="40"/>
  <c r="Z95" i="40"/>
  <c r="AB95" i="40"/>
  <c r="AC95" i="40"/>
  <c r="AE95" i="40"/>
  <c r="AF95" i="40"/>
  <c r="AH95" i="40"/>
  <c r="AI95" i="40"/>
  <c r="AK95" i="40"/>
  <c r="AL95" i="40"/>
  <c r="AN95" i="40"/>
  <c r="AO95" i="40"/>
  <c r="AQ95" i="40"/>
  <c r="AR95" i="40"/>
  <c r="AT95" i="40"/>
  <c r="AU95" i="40"/>
  <c r="AW95" i="40"/>
  <c r="AX95" i="40"/>
  <c r="AZ95" i="40"/>
  <c r="BA95" i="40"/>
  <c r="BC95" i="40"/>
  <c r="BD95" i="40"/>
  <c r="BF95" i="40"/>
  <c r="BG95" i="40"/>
  <c r="G96" i="40"/>
  <c r="H96" i="40"/>
  <c r="J96" i="40"/>
  <c r="K96" i="40"/>
  <c r="M96" i="40"/>
  <c r="N96" i="40"/>
  <c r="P96" i="40"/>
  <c r="Q96" i="40"/>
  <c r="S96" i="40"/>
  <c r="T96" i="40"/>
  <c r="V96" i="40"/>
  <c r="W96" i="40"/>
  <c r="Y96" i="40"/>
  <c r="Z96" i="40"/>
  <c r="AB96" i="40"/>
  <c r="AC96" i="40"/>
  <c r="AE96" i="40"/>
  <c r="AF96" i="40"/>
  <c r="AH96" i="40"/>
  <c r="AI96" i="40"/>
  <c r="AK96" i="40"/>
  <c r="AL96" i="40"/>
  <c r="AN96" i="40"/>
  <c r="AO96" i="40"/>
  <c r="AQ96" i="40"/>
  <c r="AR96" i="40"/>
  <c r="AT96" i="40"/>
  <c r="AU96" i="40"/>
  <c r="AW96" i="40"/>
  <c r="AX96" i="40"/>
  <c r="AZ96" i="40"/>
  <c r="BA96" i="40"/>
  <c r="BC96" i="40"/>
  <c r="BD96" i="40"/>
  <c r="BF96" i="40"/>
  <c r="BG96" i="40"/>
  <c r="G97" i="40"/>
  <c r="H97" i="40"/>
  <c r="J97" i="40"/>
  <c r="K97" i="40"/>
  <c r="M97" i="40"/>
  <c r="N97" i="40"/>
  <c r="P97" i="40"/>
  <c r="Q97" i="40"/>
  <c r="S97" i="40"/>
  <c r="T97" i="40"/>
  <c r="V97" i="40"/>
  <c r="W97" i="40"/>
  <c r="Y97" i="40"/>
  <c r="Z97" i="40"/>
  <c r="AB97" i="40"/>
  <c r="AC97" i="40"/>
  <c r="AE97" i="40"/>
  <c r="AF97" i="40"/>
  <c r="AH97" i="40"/>
  <c r="AI97" i="40"/>
  <c r="AK97" i="40"/>
  <c r="AL97" i="40"/>
  <c r="AN97" i="40"/>
  <c r="AO97" i="40"/>
  <c r="AQ97" i="40"/>
  <c r="AR97" i="40"/>
  <c r="AT97" i="40"/>
  <c r="AU97" i="40"/>
  <c r="AW97" i="40"/>
  <c r="AX97" i="40"/>
  <c r="AZ97" i="40"/>
  <c r="BA97" i="40"/>
  <c r="BC97" i="40"/>
  <c r="BD97" i="40"/>
  <c r="BF97" i="40"/>
  <c r="BG97" i="40"/>
  <c r="G98" i="40"/>
  <c r="H98" i="40"/>
  <c r="J98" i="40"/>
  <c r="K98" i="40"/>
  <c r="M98" i="40"/>
  <c r="N98" i="40"/>
  <c r="P98" i="40"/>
  <c r="Q98" i="40"/>
  <c r="S98" i="40"/>
  <c r="T98" i="40"/>
  <c r="V98" i="40"/>
  <c r="W98" i="40"/>
  <c r="Y98" i="40"/>
  <c r="Z98" i="40"/>
  <c r="AB98" i="40"/>
  <c r="AC98" i="40"/>
  <c r="AE98" i="40"/>
  <c r="AF98" i="40"/>
  <c r="AH98" i="40"/>
  <c r="AI98" i="40"/>
  <c r="AK98" i="40"/>
  <c r="AL98" i="40"/>
  <c r="AN98" i="40"/>
  <c r="AO98" i="40"/>
  <c r="AQ98" i="40"/>
  <c r="AR98" i="40"/>
  <c r="AT98" i="40"/>
  <c r="AU98" i="40"/>
  <c r="AW98" i="40"/>
  <c r="AX98" i="40"/>
  <c r="AZ98" i="40"/>
  <c r="BA98" i="40"/>
  <c r="BC98" i="40"/>
  <c r="BD98" i="40"/>
  <c r="BF98" i="40"/>
  <c r="BG98" i="40"/>
  <c r="G99" i="40"/>
  <c r="H99" i="40"/>
  <c r="J99" i="40"/>
  <c r="K99" i="40"/>
  <c r="M99" i="40"/>
  <c r="N99" i="40"/>
  <c r="P99" i="40"/>
  <c r="Q99" i="40"/>
  <c r="S99" i="40"/>
  <c r="T99" i="40"/>
  <c r="V99" i="40"/>
  <c r="W99" i="40"/>
  <c r="Y99" i="40"/>
  <c r="Z99" i="40"/>
  <c r="AB99" i="40"/>
  <c r="AC99" i="40"/>
  <c r="AE99" i="40"/>
  <c r="AF99" i="40"/>
  <c r="AH99" i="40"/>
  <c r="AI99" i="40"/>
  <c r="AK99" i="40"/>
  <c r="AL99" i="40"/>
  <c r="AN99" i="40"/>
  <c r="AO99" i="40"/>
  <c r="AQ99" i="40"/>
  <c r="AR99" i="40"/>
  <c r="AT99" i="40"/>
  <c r="AU99" i="40"/>
  <c r="AW99" i="40"/>
  <c r="AX99" i="40"/>
  <c r="AZ99" i="40"/>
  <c r="BA99" i="40"/>
  <c r="BC99" i="40"/>
  <c r="BD99" i="40"/>
  <c r="BF99" i="40"/>
  <c r="BG99" i="40"/>
  <c r="G100" i="40"/>
  <c r="H100" i="40"/>
  <c r="J100" i="40"/>
  <c r="K100" i="40"/>
  <c r="M100" i="40"/>
  <c r="N100" i="40"/>
  <c r="P100" i="40"/>
  <c r="Q100" i="40"/>
  <c r="S100" i="40"/>
  <c r="T100" i="40"/>
  <c r="V100" i="40"/>
  <c r="W100" i="40"/>
  <c r="Y100" i="40"/>
  <c r="Z100" i="40"/>
  <c r="AB100" i="40"/>
  <c r="AC100" i="40"/>
  <c r="AE100" i="40"/>
  <c r="AF100" i="40"/>
  <c r="AH100" i="40"/>
  <c r="AI100" i="40"/>
  <c r="AK100" i="40"/>
  <c r="AL100" i="40"/>
  <c r="AN100" i="40"/>
  <c r="AO100" i="40"/>
  <c r="AQ100" i="40"/>
  <c r="AR100" i="40"/>
  <c r="AT100" i="40"/>
  <c r="AU100" i="40"/>
  <c r="AW100" i="40"/>
  <c r="AX100" i="40"/>
  <c r="AZ100" i="40"/>
  <c r="BA100" i="40"/>
  <c r="BC100" i="40"/>
  <c r="BD100" i="40"/>
  <c r="BF100" i="40"/>
  <c r="BG100" i="40"/>
  <c r="G101" i="40"/>
  <c r="H101" i="40"/>
  <c r="J101" i="40"/>
  <c r="K101" i="40"/>
  <c r="M101" i="40"/>
  <c r="N101" i="40"/>
  <c r="P101" i="40"/>
  <c r="Q101" i="40"/>
  <c r="S101" i="40"/>
  <c r="T101" i="40"/>
  <c r="V101" i="40"/>
  <c r="W101" i="40"/>
  <c r="Y101" i="40"/>
  <c r="Z101" i="40"/>
  <c r="AB101" i="40"/>
  <c r="AC101" i="40"/>
  <c r="AE101" i="40"/>
  <c r="AF101" i="40"/>
  <c r="AH101" i="40"/>
  <c r="AI101" i="40"/>
  <c r="AK101" i="40"/>
  <c r="AL101" i="40"/>
  <c r="AN101" i="40"/>
  <c r="AO101" i="40"/>
  <c r="AQ101" i="40"/>
  <c r="AR101" i="40"/>
  <c r="AT101" i="40"/>
  <c r="AU101" i="40"/>
  <c r="AW101" i="40"/>
  <c r="AX101" i="40"/>
  <c r="AZ101" i="40"/>
  <c r="BA101" i="40"/>
  <c r="BC101" i="40"/>
  <c r="BD101" i="40"/>
  <c r="BF101" i="40"/>
  <c r="BG101" i="40"/>
  <c r="G102" i="40"/>
  <c r="H102" i="40"/>
  <c r="J102" i="40"/>
  <c r="K102" i="40"/>
  <c r="M102" i="40"/>
  <c r="N102" i="40"/>
  <c r="P102" i="40"/>
  <c r="Q102" i="40"/>
  <c r="S102" i="40"/>
  <c r="T102" i="40"/>
  <c r="V102" i="40"/>
  <c r="W102" i="40"/>
  <c r="Y102" i="40"/>
  <c r="Z102" i="40"/>
  <c r="AB102" i="40"/>
  <c r="AC102" i="40"/>
  <c r="AE102" i="40"/>
  <c r="AF102" i="40"/>
  <c r="AH102" i="40"/>
  <c r="AI102" i="40"/>
  <c r="AK102" i="40"/>
  <c r="AL102" i="40"/>
  <c r="AN102" i="40"/>
  <c r="AO102" i="40"/>
  <c r="AQ102" i="40"/>
  <c r="AR102" i="40"/>
  <c r="AT102" i="40"/>
  <c r="AU102" i="40"/>
  <c r="AW102" i="40"/>
  <c r="AX102" i="40"/>
  <c r="AZ102" i="40"/>
  <c r="BA102" i="40"/>
  <c r="BC102" i="40"/>
  <c r="BD102" i="40"/>
  <c r="BF102" i="40"/>
  <c r="BG102" i="40"/>
  <c r="G103" i="40"/>
  <c r="H103" i="40"/>
  <c r="J103" i="40"/>
  <c r="K103" i="40"/>
  <c r="M103" i="40"/>
  <c r="N103" i="40"/>
  <c r="P103" i="40"/>
  <c r="Q103" i="40"/>
  <c r="S103" i="40"/>
  <c r="T103" i="40"/>
  <c r="V103" i="40"/>
  <c r="W103" i="40"/>
  <c r="Y103" i="40"/>
  <c r="Z103" i="40"/>
  <c r="AB103" i="40"/>
  <c r="AC103" i="40"/>
  <c r="AE103" i="40"/>
  <c r="AF103" i="40"/>
  <c r="AH103" i="40"/>
  <c r="AI103" i="40"/>
  <c r="AK103" i="40"/>
  <c r="AL103" i="40"/>
  <c r="AN103" i="40"/>
  <c r="AO103" i="40"/>
  <c r="AQ103" i="40"/>
  <c r="AR103" i="40"/>
  <c r="AT103" i="40"/>
  <c r="AU103" i="40"/>
  <c r="AW103" i="40"/>
  <c r="AX103" i="40"/>
  <c r="AZ103" i="40"/>
  <c r="BA103" i="40"/>
  <c r="BC103" i="40"/>
  <c r="BD103" i="40"/>
  <c r="BF103" i="40"/>
  <c r="BG103" i="40"/>
  <c r="G104" i="40"/>
  <c r="H104" i="40"/>
  <c r="J104" i="40"/>
  <c r="K104" i="40"/>
  <c r="M104" i="40"/>
  <c r="N104" i="40"/>
  <c r="P104" i="40"/>
  <c r="Q104" i="40"/>
  <c r="S104" i="40"/>
  <c r="T104" i="40"/>
  <c r="V104" i="40"/>
  <c r="W104" i="40"/>
  <c r="Y104" i="40"/>
  <c r="Z104" i="40"/>
  <c r="AB104" i="40"/>
  <c r="AC104" i="40"/>
  <c r="AE104" i="40"/>
  <c r="AF104" i="40"/>
  <c r="AH104" i="40"/>
  <c r="AI104" i="40"/>
  <c r="AK104" i="40"/>
  <c r="AL104" i="40"/>
  <c r="AN104" i="40"/>
  <c r="AO104" i="40"/>
  <c r="AQ104" i="40"/>
  <c r="AR104" i="40"/>
  <c r="AT104" i="40"/>
  <c r="AU104" i="40"/>
  <c r="AW104" i="40"/>
  <c r="AX104" i="40"/>
  <c r="AZ104" i="40"/>
  <c r="BA104" i="40"/>
  <c r="BC104" i="40"/>
  <c r="BD104" i="40"/>
  <c r="BF104" i="40"/>
  <c r="BG104" i="40"/>
  <c r="G105" i="40"/>
  <c r="H105" i="40"/>
  <c r="J105" i="40"/>
  <c r="K105" i="40"/>
  <c r="M105" i="40"/>
  <c r="N105" i="40"/>
  <c r="P105" i="40"/>
  <c r="Q105" i="40"/>
  <c r="S105" i="40"/>
  <c r="T105" i="40"/>
  <c r="V105" i="40"/>
  <c r="W105" i="40"/>
  <c r="Y105" i="40"/>
  <c r="Z105" i="40"/>
  <c r="AB105" i="40"/>
  <c r="AC105" i="40"/>
  <c r="AE105" i="40"/>
  <c r="AF105" i="40"/>
  <c r="AH105" i="40"/>
  <c r="AI105" i="40"/>
  <c r="AK105" i="40"/>
  <c r="AL105" i="40"/>
  <c r="AN105" i="40"/>
  <c r="AO105" i="40"/>
  <c r="AQ105" i="40"/>
  <c r="AR105" i="40"/>
  <c r="AT105" i="40"/>
  <c r="AU105" i="40"/>
  <c r="AW105" i="40"/>
  <c r="AX105" i="40"/>
  <c r="AZ105" i="40"/>
  <c r="BA105" i="40"/>
  <c r="BC105" i="40"/>
  <c r="BD105" i="40"/>
  <c r="BF105" i="40"/>
  <c r="BG105" i="40"/>
  <c r="G106" i="40"/>
  <c r="H106" i="40"/>
  <c r="J106" i="40"/>
  <c r="K106" i="40"/>
  <c r="M106" i="40"/>
  <c r="N106" i="40"/>
  <c r="P106" i="40"/>
  <c r="Q106" i="40"/>
  <c r="S106" i="40"/>
  <c r="T106" i="40"/>
  <c r="V106" i="40"/>
  <c r="W106" i="40"/>
  <c r="Y106" i="40"/>
  <c r="Z106" i="40"/>
  <c r="AB106" i="40"/>
  <c r="AC106" i="40"/>
  <c r="AE106" i="40"/>
  <c r="AF106" i="40"/>
  <c r="AH106" i="40"/>
  <c r="AI106" i="40"/>
  <c r="AK106" i="40"/>
  <c r="AL106" i="40"/>
  <c r="AN106" i="40"/>
  <c r="AO106" i="40"/>
  <c r="AQ106" i="40"/>
  <c r="AR106" i="40"/>
  <c r="AT106" i="40"/>
  <c r="AU106" i="40"/>
  <c r="AW106" i="40"/>
  <c r="AX106" i="40"/>
  <c r="AZ106" i="40"/>
  <c r="BA106" i="40"/>
  <c r="BC106" i="40"/>
  <c r="BD106" i="40"/>
  <c r="BF106" i="40"/>
  <c r="BG106" i="40"/>
  <c r="G107" i="40"/>
  <c r="H107" i="40"/>
  <c r="J107" i="40"/>
  <c r="K107" i="40"/>
  <c r="M107" i="40"/>
  <c r="N107" i="40"/>
  <c r="P107" i="40"/>
  <c r="Q107" i="40"/>
  <c r="S107" i="40"/>
  <c r="T107" i="40"/>
  <c r="V107" i="40"/>
  <c r="W107" i="40"/>
  <c r="Y107" i="40"/>
  <c r="Z107" i="40"/>
  <c r="AB107" i="40"/>
  <c r="AC107" i="40"/>
  <c r="AE107" i="40"/>
  <c r="AF107" i="40"/>
  <c r="AH107" i="40"/>
  <c r="AI107" i="40"/>
  <c r="AK107" i="40"/>
  <c r="AL107" i="40"/>
  <c r="AN107" i="40"/>
  <c r="AO107" i="40"/>
  <c r="AQ107" i="40"/>
  <c r="AR107" i="40"/>
  <c r="AT107" i="40"/>
  <c r="AU107" i="40"/>
  <c r="AW107" i="40"/>
  <c r="AX107" i="40"/>
  <c r="AZ107" i="40"/>
  <c r="BA107" i="40"/>
  <c r="BC107" i="40"/>
  <c r="BD107" i="40"/>
  <c r="BF107" i="40"/>
  <c r="BG107" i="40"/>
  <c r="G108" i="40"/>
  <c r="H108" i="40"/>
  <c r="J108" i="40"/>
  <c r="K108" i="40"/>
  <c r="M108" i="40"/>
  <c r="N108" i="40"/>
  <c r="P108" i="40"/>
  <c r="Q108" i="40"/>
  <c r="S108" i="40"/>
  <c r="T108" i="40"/>
  <c r="V108" i="40"/>
  <c r="W108" i="40"/>
  <c r="Y108" i="40"/>
  <c r="Z108" i="40"/>
  <c r="AB108" i="40"/>
  <c r="AC108" i="40"/>
  <c r="AE108" i="40"/>
  <c r="AF108" i="40"/>
  <c r="AH108" i="40"/>
  <c r="AI108" i="40"/>
  <c r="AK108" i="40"/>
  <c r="AL108" i="40"/>
  <c r="AN108" i="40"/>
  <c r="AO108" i="40"/>
  <c r="AQ108" i="40"/>
  <c r="AR108" i="40"/>
  <c r="AT108" i="40"/>
  <c r="AU108" i="40"/>
  <c r="AW108" i="40"/>
  <c r="AX108" i="40"/>
  <c r="AZ108" i="40"/>
  <c r="BA108" i="40"/>
  <c r="BC108" i="40"/>
  <c r="BD108" i="40"/>
  <c r="BF108" i="40"/>
  <c r="BG108" i="40"/>
  <c r="G109" i="40"/>
  <c r="H109" i="40"/>
  <c r="J109" i="40"/>
  <c r="K109" i="40"/>
  <c r="M109" i="40"/>
  <c r="N109" i="40"/>
  <c r="P109" i="40"/>
  <c r="Q109" i="40"/>
  <c r="S109" i="40"/>
  <c r="T109" i="40"/>
  <c r="V109" i="40"/>
  <c r="W109" i="40"/>
  <c r="Y109" i="40"/>
  <c r="Z109" i="40"/>
  <c r="AB109" i="40"/>
  <c r="AC109" i="40"/>
  <c r="AE109" i="40"/>
  <c r="AF109" i="40"/>
  <c r="AH109" i="40"/>
  <c r="AI109" i="40"/>
  <c r="AK109" i="40"/>
  <c r="AL109" i="40"/>
  <c r="AN109" i="40"/>
  <c r="AO109" i="40"/>
  <c r="AQ109" i="40"/>
  <c r="AR109" i="40"/>
  <c r="AT109" i="40"/>
  <c r="AU109" i="40"/>
  <c r="AW109" i="40"/>
  <c r="AX109" i="40"/>
  <c r="AZ109" i="40"/>
  <c r="BA109" i="40"/>
  <c r="BC109" i="40"/>
  <c r="BD109" i="40"/>
  <c r="BF109" i="40"/>
  <c r="BG109" i="40"/>
  <c r="G110" i="40"/>
  <c r="H110" i="40"/>
  <c r="J110" i="40"/>
  <c r="K110" i="40"/>
  <c r="M110" i="40"/>
  <c r="N110" i="40"/>
  <c r="P110" i="40"/>
  <c r="Q110" i="40"/>
  <c r="S110" i="40"/>
  <c r="T110" i="40"/>
  <c r="V110" i="40"/>
  <c r="W110" i="40"/>
  <c r="Y110" i="40"/>
  <c r="Z110" i="40"/>
  <c r="AB110" i="40"/>
  <c r="AC110" i="40"/>
  <c r="AE110" i="40"/>
  <c r="AF110" i="40"/>
  <c r="AH110" i="40"/>
  <c r="AI110" i="40"/>
  <c r="AK110" i="40"/>
  <c r="AL110" i="40"/>
  <c r="AN110" i="40"/>
  <c r="AO110" i="40"/>
  <c r="AQ110" i="40"/>
  <c r="AR110" i="40"/>
  <c r="AT110" i="40"/>
  <c r="AU110" i="40"/>
  <c r="AW110" i="40"/>
  <c r="AX110" i="40"/>
  <c r="AZ110" i="40"/>
  <c r="BA110" i="40"/>
  <c r="BC110" i="40"/>
  <c r="BD110" i="40"/>
  <c r="BF110" i="40"/>
  <c r="BG110" i="40"/>
  <c r="G111" i="40"/>
  <c r="H111" i="40"/>
  <c r="J111" i="40"/>
  <c r="K111" i="40"/>
  <c r="M111" i="40"/>
  <c r="N111" i="40"/>
  <c r="P111" i="40"/>
  <c r="Q111" i="40"/>
  <c r="S111" i="40"/>
  <c r="T111" i="40"/>
  <c r="V111" i="40"/>
  <c r="W111" i="40"/>
  <c r="Y111" i="40"/>
  <c r="Z111" i="40"/>
  <c r="AB111" i="40"/>
  <c r="AC111" i="40"/>
  <c r="AE111" i="40"/>
  <c r="AF111" i="40"/>
  <c r="AH111" i="40"/>
  <c r="AI111" i="40"/>
  <c r="AK111" i="40"/>
  <c r="AL111" i="40"/>
  <c r="AN111" i="40"/>
  <c r="AO111" i="40"/>
  <c r="AQ111" i="40"/>
  <c r="AR111" i="40"/>
  <c r="AT111" i="40"/>
  <c r="AU111" i="40"/>
  <c r="AW111" i="40"/>
  <c r="AX111" i="40"/>
  <c r="AZ111" i="40"/>
  <c r="BA111" i="40"/>
  <c r="BC111" i="40"/>
  <c r="BD111" i="40"/>
  <c r="BF111" i="40"/>
  <c r="BG111" i="40"/>
  <c r="G112" i="40"/>
  <c r="H112" i="40"/>
  <c r="J112" i="40"/>
  <c r="K112" i="40"/>
  <c r="M112" i="40"/>
  <c r="N112" i="40"/>
  <c r="P112" i="40"/>
  <c r="Q112" i="40"/>
  <c r="S112" i="40"/>
  <c r="T112" i="40"/>
  <c r="V112" i="40"/>
  <c r="W112" i="40"/>
  <c r="Y112" i="40"/>
  <c r="Z112" i="40"/>
  <c r="AB112" i="40"/>
  <c r="AC112" i="40"/>
  <c r="AE112" i="40"/>
  <c r="AF112" i="40"/>
  <c r="AH112" i="40"/>
  <c r="AI112" i="40"/>
  <c r="AK112" i="40"/>
  <c r="AL112" i="40"/>
  <c r="AN112" i="40"/>
  <c r="AO112" i="40"/>
  <c r="AQ112" i="40"/>
  <c r="AR112" i="40"/>
  <c r="AT112" i="40"/>
  <c r="AU112" i="40"/>
  <c r="AW112" i="40"/>
  <c r="AX112" i="40"/>
  <c r="AZ112" i="40"/>
  <c r="BA112" i="40"/>
  <c r="BC112" i="40"/>
  <c r="BD112" i="40"/>
  <c r="BF112" i="40"/>
  <c r="BG112" i="40"/>
  <c r="G113" i="40"/>
  <c r="H113" i="40"/>
  <c r="J113" i="40"/>
  <c r="K113" i="40"/>
  <c r="M113" i="40"/>
  <c r="N113" i="40"/>
  <c r="P113" i="40"/>
  <c r="Q113" i="40"/>
  <c r="S113" i="40"/>
  <c r="T113" i="40"/>
  <c r="V113" i="40"/>
  <c r="W113" i="40"/>
  <c r="Y113" i="40"/>
  <c r="Z113" i="40"/>
  <c r="AB113" i="40"/>
  <c r="AC113" i="40"/>
  <c r="AE113" i="40"/>
  <c r="AF113" i="40"/>
  <c r="AH113" i="40"/>
  <c r="AI113" i="40"/>
  <c r="AK113" i="40"/>
  <c r="AL113" i="40"/>
  <c r="AN113" i="40"/>
  <c r="AO113" i="40"/>
  <c r="AQ113" i="40"/>
  <c r="AR113" i="40"/>
  <c r="AT113" i="40"/>
  <c r="AU113" i="40"/>
  <c r="AW113" i="40"/>
  <c r="AX113" i="40"/>
  <c r="AZ113" i="40"/>
  <c r="BA113" i="40"/>
  <c r="BC113" i="40"/>
  <c r="BD113" i="40"/>
  <c r="BF113" i="40"/>
  <c r="BG113" i="40"/>
  <c r="G114" i="40"/>
  <c r="H114" i="40"/>
  <c r="J114" i="40"/>
  <c r="K114" i="40"/>
  <c r="M114" i="40"/>
  <c r="N114" i="40"/>
  <c r="P114" i="40"/>
  <c r="Q114" i="40"/>
  <c r="S114" i="40"/>
  <c r="T114" i="40"/>
  <c r="V114" i="40"/>
  <c r="W114" i="40"/>
  <c r="Y114" i="40"/>
  <c r="Z114" i="40"/>
  <c r="AB114" i="40"/>
  <c r="AC114" i="40"/>
  <c r="AE114" i="40"/>
  <c r="AF114" i="40"/>
  <c r="AH114" i="40"/>
  <c r="AI114" i="40"/>
  <c r="AK114" i="40"/>
  <c r="AL114" i="40"/>
  <c r="AN114" i="40"/>
  <c r="AO114" i="40"/>
  <c r="AQ114" i="40"/>
  <c r="AR114" i="40"/>
  <c r="AT114" i="40"/>
  <c r="AU114" i="40"/>
  <c r="AW114" i="40"/>
  <c r="AX114" i="40"/>
  <c r="AZ114" i="40"/>
  <c r="BA114" i="40"/>
  <c r="BC114" i="40"/>
  <c r="BD114" i="40"/>
  <c r="BF114" i="40"/>
  <c r="BG114" i="40"/>
  <c r="G115" i="40"/>
  <c r="H115" i="40"/>
  <c r="J115" i="40"/>
  <c r="K115" i="40"/>
  <c r="M115" i="40"/>
  <c r="N115" i="40"/>
  <c r="P115" i="40"/>
  <c r="Q115" i="40"/>
  <c r="S115" i="40"/>
  <c r="T115" i="40"/>
  <c r="V115" i="40"/>
  <c r="W115" i="40"/>
  <c r="Y115" i="40"/>
  <c r="Z115" i="40"/>
  <c r="AB115" i="40"/>
  <c r="AC115" i="40"/>
  <c r="AE115" i="40"/>
  <c r="AF115" i="40"/>
  <c r="AH115" i="40"/>
  <c r="AI115" i="40"/>
  <c r="AK115" i="40"/>
  <c r="AL115" i="40"/>
  <c r="AN115" i="40"/>
  <c r="AO115" i="40"/>
  <c r="AQ115" i="40"/>
  <c r="AR115" i="40"/>
  <c r="AT115" i="40"/>
  <c r="AU115" i="40"/>
  <c r="AW115" i="40"/>
  <c r="AX115" i="40"/>
  <c r="AZ115" i="40"/>
  <c r="BA115" i="40"/>
  <c r="BC115" i="40"/>
  <c r="BD115" i="40"/>
  <c r="BF115" i="40"/>
  <c r="BG115" i="40"/>
  <c r="G116" i="40"/>
  <c r="H116" i="40"/>
  <c r="J116" i="40"/>
  <c r="K116" i="40"/>
  <c r="M116" i="40"/>
  <c r="N116" i="40"/>
  <c r="P116" i="40"/>
  <c r="Q116" i="40"/>
  <c r="S116" i="40"/>
  <c r="T116" i="40"/>
  <c r="V116" i="40"/>
  <c r="W116" i="40"/>
  <c r="Y116" i="40"/>
  <c r="Z116" i="40"/>
  <c r="AB116" i="40"/>
  <c r="AC116" i="40"/>
  <c r="AE116" i="40"/>
  <c r="AF116" i="40"/>
  <c r="AH116" i="40"/>
  <c r="AI116" i="40"/>
  <c r="AK116" i="40"/>
  <c r="AL116" i="40"/>
  <c r="AN116" i="40"/>
  <c r="AO116" i="40"/>
  <c r="AQ116" i="40"/>
  <c r="AR116" i="40"/>
  <c r="AT116" i="40"/>
  <c r="AU116" i="40"/>
  <c r="AW116" i="40"/>
  <c r="AX116" i="40"/>
  <c r="AZ116" i="40"/>
  <c r="BA116" i="40"/>
  <c r="BC116" i="40"/>
  <c r="BD116" i="40"/>
  <c r="BF116" i="40"/>
  <c r="BG116" i="40"/>
  <c r="G117" i="40"/>
  <c r="H117" i="40"/>
  <c r="J117" i="40"/>
  <c r="K117" i="40"/>
  <c r="M117" i="40"/>
  <c r="N117" i="40"/>
  <c r="P117" i="40"/>
  <c r="Q117" i="40"/>
  <c r="S117" i="40"/>
  <c r="T117" i="40"/>
  <c r="V117" i="40"/>
  <c r="W117" i="40"/>
  <c r="Y117" i="40"/>
  <c r="Z117" i="40"/>
  <c r="AB117" i="40"/>
  <c r="AC117" i="40"/>
  <c r="AE117" i="40"/>
  <c r="AF117" i="40"/>
  <c r="AH117" i="40"/>
  <c r="AI117" i="40"/>
  <c r="AK117" i="40"/>
  <c r="AL117" i="40"/>
  <c r="AN117" i="40"/>
  <c r="AO117" i="40"/>
  <c r="AQ117" i="40"/>
  <c r="AR117" i="40"/>
  <c r="AT117" i="40"/>
  <c r="AU117" i="40"/>
  <c r="AW117" i="40"/>
  <c r="AX117" i="40"/>
  <c r="AZ117" i="40"/>
  <c r="BA117" i="40"/>
  <c r="BC117" i="40"/>
  <c r="BD117" i="40"/>
  <c r="BF117" i="40"/>
  <c r="BG117" i="40"/>
  <c r="G118" i="40"/>
  <c r="H118" i="40"/>
  <c r="J118" i="40"/>
  <c r="K118" i="40"/>
  <c r="M118" i="40"/>
  <c r="N118" i="40"/>
  <c r="P118" i="40"/>
  <c r="Q118" i="40"/>
  <c r="S118" i="40"/>
  <c r="T118" i="40"/>
  <c r="V118" i="40"/>
  <c r="W118" i="40"/>
  <c r="Y118" i="40"/>
  <c r="Z118" i="40"/>
  <c r="AB118" i="40"/>
  <c r="AC118" i="40"/>
  <c r="AE118" i="40"/>
  <c r="AF118" i="40"/>
  <c r="AH118" i="40"/>
  <c r="AI118" i="40"/>
  <c r="AK118" i="40"/>
  <c r="AL118" i="40"/>
  <c r="AN118" i="40"/>
  <c r="AO118" i="40"/>
  <c r="AQ118" i="40"/>
  <c r="AR118" i="40"/>
  <c r="AT118" i="40"/>
  <c r="AU118" i="40"/>
  <c r="AW118" i="40"/>
  <c r="AX118" i="40"/>
  <c r="AZ118" i="40"/>
  <c r="BA118" i="40"/>
  <c r="BC118" i="40"/>
  <c r="BD118" i="40"/>
  <c r="BF118" i="40"/>
  <c r="BG118" i="40"/>
  <c r="G119" i="40"/>
  <c r="H119" i="40"/>
  <c r="J119" i="40"/>
  <c r="K119" i="40"/>
  <c r="M119" i="40"/>
  <c r="N119" i="40"/>
  <c r="P119" i="40"/>
  <c r="Q119" i="40"/>
  <c r="S119" i="40"/>
  <c r="T119" i="40"/>
  <c r="V119" i="40"/>
  <c r="W119" i="40"/>
  <c r="Y119" i="40"/>
  <c r="Z119" i="40"/>
  <c r="AB119" i="40"/>
  <c r="AC119" i="40"/>
  <c r="AE119" i="40"/>
  <c r="AF119" i="40"/>
  <c r="AH119" i="40"/>
  <c r="AI119" i="40"/>
  <c r="AK119" i="40"/>
  <c r="AL119" i="40"/>
  <c r="AN119" i="40"/>
  <c r="AO119" i="40"/>
  <c r="AQ119" i="40"/>
  <c r="AR119" i="40"/>
  <c r="AT119" i="40"/>
  <c r="AU119" i="40"/>
  <c r="AW119" i="40"/>
  <c r="AX119" i="40"/>
  <c r="AZ119" i="40"/>
  <c r="BA119" i="40"/>
  <c r="BC119" i="40"/>
  <c r="BD119" i="40"/>
  <c r="BF119" i="40"/>
  <c r="BG119" i="40"/>
  <c r="G120" i="40"/>
  <c r="H120" i="40"/>
  <c r="J120" i="40"/>
  <c r="K120" i="40"/>
  <c r="M120" i="40"/>
  <c r="N120" i="40"/>
  <c r="P120" i="40"/>
  <c r="Q120" i="40"/>
  <c r="S120" i="40"/>
  <c r="T120" i="40"/>
  <c r="V120" i="40"/>
  <c r="W120" i="40"/>
  <c r="Y120" i="40"/>
  <c r="Z120" i="40"/>
  <c r="AB120" i="40"/>
  <c r="AC120" i="40"/>
  <c r="AE120" i="40"/>
  <c r="AF120" i="40"/>
  <c r="AH120" i="40"/>
  <c r="AI120" i="40"/>
  <c r="AK120" i="40"/>
  <c r="AL120" i="40"/>
  <c r="AN120" i="40"/>
  <c r="AO120" i="40"/>
  <c r="AQ120" i="40"/>
  <c r="AR120" i="40"/>
  <c r="AT120" i="40"/>
  <c r="AU120" i="40"/>
  <c r="AW120" i="40"/>
  <c r="AX120" i="40"/>
  <c r="AZ120" i="40"/>
  <c r="BA120" i="40"/>
  <c r="BC120" i="40"/>
  <c r="BD120" i="40"/>
  <c r="BF120" i="40"/>
  <c r="BG120" i="40"/>
  <c r="G121" i="40"/>
  <c r="H121" i="40"/>
  <c r="J121" i="40"/>
  <c r="K121" i="40"/>
  <c r="M121" i="40"/>
  <c r="N121" i="40"/>
  <c r="P121" i="40"/>
  <c r="Q121" i="40"/>
  <c r="S121" i="40"/>
  <c r="T121" i="40"/>
  <c r="V121" i="40"/>
  <c r="W121" i="40"/>
  <c r="Y121" i="40"/>
  <c r="Z121" i="40"/>
  <c r="AB121" i="40"/>
  <c r="AC121" i="40"/>
  <c r="AE121" i="40"/>
  <c r="AF121" i="40"/>
  <c r="AH121" i="40"/>
  <c r="AI121" i="40"/>
  <c r="AK121" i="40"/>
  <c r="AL121" i="40"/>
  <c r="AN121" i="40"/>
  <c r="AO121" i="40"/>
  <c r="AQ121" i="40"/>
  <c r="AR121" i="40"/>
  <c r="AT121" i="40"/>
  <c r="AU121" i="40"/>
  <c r="AW121" i="40"/>
  <c r="AX121" i="40"/>
  <c r="AZ121" i="40"/>
  <c r="BA121" i="40"/>
  <c r="BC121" i="40"/>
  <c r="BD121" i="40"/>
  <c r="BF121" i="40"/>
  <c r="BG121" i="40"/>
  <c r="G122" i="40"/>
  <c r="H122" i="40"/>
  <c r="J122" i="40"/>
  <c r="K122" i="40"/>
  <c r="M122" i="40"/>
  <c r="N122" i="40"/>
  <c r="P122" i="40"/>
  <c r="Q122" i="40"/>
  <c r="S122" i="40"/>
  <c r="T122" i="40"/>
  <c r="V122" i="40"/>
  <c r="W122" i="40"/>
  <c r="Y122" i="40"/>
  <c r="Z122" i="40"/>
  <c r="AB122" i="40"/>
  <c r="AC122" i="40"/>
  <c r="AE122" i="40"/>
  <c r="AF122" i="40"/>
  <c r="AH122" i="40"/>
  <c r="AI122" i="40"/>
  <c r="AK122" i="40"/>
  <c r="AL122" i="40"/>
  <c r="AN122" i="40"/>
  <c r="AO122" i="40"/>
  <c r="AQ122" i="40"/>
  <c r="AR122" i="40"/>
  <c r="AT122" i="40"/>
  <c r="AU122" i="40"/>
  <c r="AW122" i="40"/>
  <c r="AX122" i="40"/>
  <c r="AZ122" i="40"/>
  <c r="BA122" i="40"/>
  <c r="BC122" i="40"/>
  <c r="BD122" i="40"/>
  <c r="BF122" i="40"/>
  <c r="BG122" i="40"/>
  <c r="G123" i="40"/>
  <c r="H123" i="40"/>
  <c r="J123" i="40"/>
  <c r="K123" i="40"/>
  <c r="M123" i="40"/>
  <c r="N123" i="40"/>
  <c r="P123" i="40"/>
  <c r="Q123" i="40"/>
  <c r="S123" i="40"/>
  <c r="T123" i="40"/>
  <c r="V123" i="40"/>
  <c r="W123" i="40"/>
  <c r="Y123" i="40"/>
  <c r="Z123" i="40"/>
  <c r="AB123" i="40"/>
  <c r="AC123" i="40"/>
  <c r="AE123" i="40"/>
  <c r="AF123" i="40"/>
  <c r="AH123" i="40"/>
  <c r="AI123" i="40"/>
  <c r="AK123" i="40"/>
  <c r="AL123" i="40"/>
  <c r="AN123" i="40"/>
  <c r="AO123" i="40"/>
  <c r="AQ123" i="40"/>
  <c r="AR123" i="40"/>
  <c r="AT123" i="40"/>
  <c r="AU123" i="40"/>
  <c r="AW123" i="40"/>
  <c r="AX123" i="40"/>
  <c r="AZ123" i="40"/>
  <c r="BA123" i="40"/>
  <c r="BC123" i="40"/>
  <c r="BD123" i="40"/>
  <c r="BF123" i="40"/>
  <c r="BG123" i="40"/>
  <c r="G124" i="40"/>
  <c r="H124" i="40"/>
  <c r="J124" i="40"/>
  <c r="K124" i="40"/>
  <c r="M124" i="40"/>
  <c r="N124" i="40"/>
  <c r="P124" i="40"/>
  <c r="Q124" i="40"/>
  <c r="S124" i="40"/>
  <c r="T124" i="40"/>
  <c r="V124" i="40"/>
  <c r="W124" i="40"/>
  <c r="Y124" i="40"/>
  <c r="Z124" i="40"/>
  <c r="AB124" i="40"/>
  <c r="AC124" i="40"/>
  <c r="AE124" i="40"/>
  <c r="AF124" i="40"/>
  <c r="AH124" i="40"/>
  <c r="AI124" i="40"/>
  <c r="AK124" i="40"/>
  <c r="AL124" i="40"/>
  <c r="AN124" i="40"/>
  <c r="AO124" i="40"/>
  <c r="AQ124" i="40"/>
  <c r="AR124" i="40"/>
  <c r="AT124" i="40"/>
  <c r="AU124" i="40"/>
  <c r="AW124" i="40"/>
  <c r="AX124" i="40"/>
  <c r="AZ124" i="40"/>
  <c r="BA124" i="40"/>
  <c r="BC124" i="40"/>
  <c r="BD124" i="40"/>
  <c r="BF124" i="40"/>
  <c r="BG124" i="40"/>
  <c r="G125" i="40"/>
  <c r="H125" i="40"/>
  <c r="J125" i="40"/>
  <c r="K125" i="40"/>
  <c r="M125" i="40"/>
  <c r="N125" i="40"/>
  <c r="P125" i="40"/>
  <c r="Q125" i="40"/>
  <c r="S125" i="40"/>
  <c r="T125" i="40"/>
  <c r="V125" i="40"/>
  <c r="W125" i="40"/>
  <c r="Y125" i="40"/>
  <c r="Z125" i="40"/>
  <c r="AB125" i="40"/>
  <c r="AC125" i="40"/>
  <c r="AE125" i="40"/>
  <c r="AF125" i="40"/>
  <c r="AH125" i="40"/>
  <c r="AI125" i="40"/>
  <c r="AK125" i="40"/>
  <c r="AL125" i="40"/>
  <c r="AN125" i="40"/>
  <c r="AO125" i="40"/>
  <c r="AQ125" i="40"/>
  <c r="AR125" i="40"/>
  <c r="AT125" i="40"/>
  <c r="AU125" i="40"/>
  <c r="AW125" i="40"/>
  <c r="AX125" i="40"/>
  <c r="AZ125" i="40"/>
  <c r="BA125" i="40"/>
  <c r="BC125" i="40"/>
  <c r="BD125" i="40"/>
  <c r="BF125" i="40"/>
  <c r="BG125" i="40"/>
  <c r="G126" i="40"/>
  <c r="H126" i="40"/>
  <c r="J126" i="40"/>
  <c r="K126" i="40"/>
  <c r="M126" i="40"/>
  <c r="N126" i="40"/>
  <c r="P126" i="40"/>
  <c r="Q126" i="40"/>
  <c r="S126" i="40"/>
  <c r="T126" i="40"/>
  <c r="V126" i="40"/>
  <c r="W126" i="40"/>
  <c r="Y126" i="40"/>
  <c r="Z126" i="40"/>
  <c r="AB126" i="40"/>
  <c r="AC126" i="40"/>
  <c r="AE126" i="40"/>
  <c r="AF126" i="40"/>
  <c r="AH126" i="40"/>
  <c r="AI126" i="40"/>
  <c r="AK126" i="40"/>
  <c r="AL126" i="40"/>
  <c r="AN126" i="40"/>
  <c r="AO126" i="40"/>
  <c r="AQ126" i="40"/>
  <c r="AR126" i="40"/>
  <c r="AT126" i="40"/>
  <c r="AU126" i="40"/>
  <c r="AW126" i="40"/>
  <c r="AX126" i="40"/>
  <c r="AZ126" i="40"/>
  <c r="BA126" i="40"/>
  <c r="BC126" i="40"/>
  <c r="BD126" i="40"/>
  <c r="BF126" i="40"/>
  <c r="BG126" i="40"/>
  <c r="G127" i="40"/>
  <c r="H127" i="40"/>
  <c r="J127" i="40"/>
  <c r="K127" i="40"/>
  <c r="M127" i="40"/>
  <c r="N127" i="40"/>
  <c r="P127" i="40"/>
  <c r="Q127" i="40"/>
  <c r="S127" i="40"/>
  <c r="T127" i="40"/>
  <c r="V127" i="40"/>
  <c r="W127" i="40"/>
  <c r="Y127" i="40"/>
  <c r="Z127" i="40"/>
  <c r="AB127" i="40"/>
  <c r="AC127" i="40"/>
  <c r="AE127" i="40"/>
  <c r="AF127" i="40"/>
  <c r="AH127" i="40"/>
  <c r="AI127" i="40"/>
  <c r="AK127" i="40"/>
  <c r="AL127" i="40"/>
  <c r="AN127" i="40"/>
  <c r="AO127" i="40"/>
  <c r="AQ127" i="40"/>
  <c r="AR127" i="40"/>
  <c r="AT127" i="40"/>
  <c r="AU127" i="40"/>
  <c r="AW127" i="40"/>
  <c r="AX127" i="40"/>
  <c r="AZ127" i="40"/>
  <c r="BA127" i="40"/>
  <c r="BC127" i="40"/>
  <c r="BD127" i="40"/>
  <c r="BF127" i="40"/>
  <c r="BG127" i="40"/>
  <c r="G128" i="40"/>
  <c r="H128" i="40"/>
  <c r="J128" i="40"/>
  <c r="K128" i="40"/>
  <c r="M128" i="40"/>
  <c r="N128" i="40"/>
  <c r="P128" i="40"/>
  <c r="Q128" i="40"/>
  <c r="S128" i="40"/>
  <c r="T128" i="40"/>
  <c r="V128" i="40"/>
  <c r="W128" i="40"/>
  <c r="Y128" i="40"/>
  <c r="Z128" i="40"/>
  <c r="AB128" i="40"/>
  <c r="AC128" i="40"/>
  <c r="AE128" i="40"/>
  <c r="AF128" i="40"/>
  <c r="AH128" i="40"/>
  <c r="AI128" i="40"/>
  <c r="AK128" i="40"/>
  <c r="AL128" i="40"/>
  <c r="AN128" i="40"/>
  <c r="AO128" i="40"/>
  <c r="AQ128" i="40"/>
  <c r="AR128" i="40"/>
  <c r="AT128" i="40"/>
  <c r="AU128" i="40"/>
  <c r="AW128" i="40"/>
  <c r="AX128" i="40"/>
  <c r="AZ128" i="40"/>
  <c r="BA128" i="40"/>
  <c r="BC128" i="40"/>
  <c r="BD128" i="40"/>
  <c r="BF128" i="40"/>
  <c r="BG128" i="40"/>
  <c r="G129" i="40"/>
  <c r="H129" i="40"/>
  <c r="J129" i="40"/>
  <c r="K129" i="40"/>
  <c r="M129" i="40"/>
  <c r="N129" i="40"/>
  <c r="P129" i="40"/>
  <c r="Q129" i="40"/>
  <c r="S129" i="40"/>
  <c r="T129" i="40"/>
  <c r="V129" i="40"/>
  <c r="W129" i="40"/>
  <c r="Y129" i="40"/>
  <c r="Z129" i="40"/>
  <c r="AB129" i="40"/>
  <c r="AC129" i="40"/>
  <c r="AE129" i="40"/>
  <c r="AF129" i="40"/>
  <c r="AH129" i="40"/>
  <c r="AI129" i="40"/>
  <c r="AK129" i="40"/>
  <c r="AL129" i="40"/>
  <c r="AN129" i="40"/>
  <c r="AO129" i="40"/>
  <c r="AQ129" i="40"/>
  <c r="AR129" i="40"/>
  <c r="AT129" i="40"/>
  <c r="AU129" i="40"/>
  <c r="AW129" i="40"/>
  <c r="AX129" i="40"/>
  <c r="AZ129" i="40"/>
  <c r="BA129" i="40"/>
  <c r="BC129" i="40"/>
  <c r="BD129" i="40"/>
  <c r="BF129" i="40"/>
  <c r="BG129" i="40"/>
  <c r="G130" i="40"/>
  <c r="H130" i="40"/>
  <c r="J130" i="40"/>
  <c r="K130" i="40"/>
  <c r="M130" i="40"/>
  <c r="N130" i="40"/>
  <c r="P130" i="40"/>
  <c r="Q130" i="40"/>
  <c r="S130" i="40"/>
  <c r="T130" i="40"/>
  <c r="V130" i="40"/>
  <c r="W130" i="40"/>
  <c r="Y130" i="40"/>
  <c r="Z130" i="40"/>
  <c r="AB130" i="40"/>
  <c r="AC130" i="40"/>
  <c r="AE130" i="40"/>
  <c r="AF130" i="40"/>
  <c r="AH130" i="40"/>
  <c r="AI130" i="40"/>
  <c r="AK130" i="40"/>
  <c r="AL130" i="40"/>
  <c r="AN130" i="40"/>
  <c r="AO130" i="40"/>
  <c r="AQ130" i="40"/>
  <c r="AR130" i="40"/>
  <c r="AT130" i="40"/>
  <c r="AU130" i="40"/>
  <c r="AW130" i="40"/>
  <c r="AX130" i="40"/>
  <c r="AZ130" i="40"/>
  <c r="BA130" i="40"/>
  <c r="BC130" i="40"/>
  <c r="BD130" i="40"/>
  <c r="BF130" i="40"/>
  <c r="BG130" i="40"/>
  <c r="G131" i="40"/>
  <c r="H131" i="40"/>
  <c r="J131" i="40"/>
  <c r="K131" i="40"/>
  <c r="M131" i="40"/>
  <c r="N131" i="40"/>
  <c r="P131" i="40"/>
  <c r="Q131" i="40"/>
  <c r="S131" i="40"/>
  <c r="T131" i="40"/>
  <c r="V131" i="40"/>
  <c r="W131" i="40"/>
  <c r="Y131" i="40"/>
  <c r="Z131" i="40"/>
  <c r="AB131" i="40"/>
  <c r="AC131" i="40"/>
  <c r="AE131" i="40"/>
  <c r="AF131" i="40"/>
  <c r="AH131" i="40"/>
  <c r="AI131" i="40"/>
  <c r="AK131" i="40"/>
  <c r="AL131" i="40"/>
  <c r="AN131" i="40"/>
  <c r="AO131" i="40"/>
  <c r="AQ131" i="40"/>
  <c r="AR131" i="40"/>
  <c r="AT131" i="40"/>
  <c r="AU131" i="40"/>
  <c r="AW131" i="40"/>
  <c r="AX131" i="40"/>
  <c r="AZ131" i="40"/>
  <c r="BA131" i="40"/>
  <c r="BC131" i="40"/>
  <c r="BD131" i="40"/>
  <c r="BF131" i="40"/>
  <c r="BG131" i="40"/>
  <c r="G132" i="40"/>
  <c r="H132" i="40"/>
  <c r="J132" i="40"/>
  <c r="K132" i="40"/>
  <c r="M132" i="40"/>
  <c r="N132" i="40"/>
  <c r="P132" i="40"/>
  <c r="Q132" i="40"/>
  <c r="S132" i="40"/>
  <c r="T132" i="40"/>
  <c r="V132" i="40"/>
  <c r="W132" i="40"/>
  <c r="Y132" i="40"/>
  <c r="Z132" i="40"/>
  <c r="AB132" i="40"/>
  <c r="AC132" i="40"/>
  <c r="AE132" i="40"/>
  <c r="AF132" i="40"/>
  <c r="AH132" i="40"/>
  <c r="AI132" i="40"/>
  <c r="AK132" i="40"/>
  <c r="AL132" i="40"/>
  <c r="AN132" i="40"/>
  <c r="AO132" i="40"/>
  <c r="AQ132" i="40"/>
  <c r="AR132" i="40"/>
  <c r="AT132" i="40"/>
  <c r="AU132" i="40"/>
  <c r="AW132" i="40"/>
  <c r="AX132" i="40"/>
  <c r="AZ132" i="40"/>
  <c r="BA132" i="40"/>
  <c r="BC132" i="40"/>
  <c r="BD132" i="40"/>
  <c r="BF132" i="40"/>
  <c r="BG132" i="40"/>
  <c r="G133" i="40"/>
  <c r="H133" i="40"/>
  <c r="J133" i="40"/>
  <c r="K133" i="40"/>
  <c r="M133" i="40"/>
  <c r="N133" i="40"/>
  <c r="P133" i="40"/>
  <c r="Q133" i="40"/>
  <c r="S133" i="40"/>
  <c r="T133" i="40"/>
  <c r="V133" i="40"/>
  <c r="W133" i="40"/>
  <c r="Y133" i="40"/>
  <c r="Z133" i="40"/>
  <c r="AB133" i="40"/>
  <c r="AC133" i="40"/>
  <c r="AE133" i="40"/>
  <c r="AF133" i="40"/>
  <c r="AH133" i="40"/>
  <c r="AI133" i="40"/>
  <c r="AK133" i="40"/>
  <c r="AL133" i="40"/>
  <c r="AN133" i="40"/>
  <c r="AO133" i="40"/>
  <c r="AQ133" i="40"/>
  <c r="AR133" i="40"/>
  <c r="AT133" i="40"/>
  <c r="AU133" i="40"/>
  <c r="AW133" i="40"/>
  <c r="AX133" i="40"/>
  <c r="AZ133" i="40"/>
  <c r="BA133" i="40"/>
  <c r="BC133" i="40"/>
  <c r="BD133" i="40"/>
  <c r="BF133" i="40"/>
  <c r="BG133" i="40"/>
  <c r="G134" i="40"/>
  <c r="H134" i="40"/>
  <c r="J134" i="40"/>
  <c r="K134" i="40"/>
  <c r="M134" i="40"/>
  <c r="N134" i="40"/>
  <c r="P134" i="40"/>
  <c r="Q134" i="40"/>
  <c r="S134" i="40"/>
  <c r="T134" i="40"/>
  <c r="V134" i="40"/>
  <c r="W134" i="40"/>
  <c r="Y134" i="40"/>
  <c r="Z134" i="40"/>
  <c r="AB134" i="40"/>
  <c r="AC134" i="40"/>
  <c r="AE134" i="40"/>
  <c r="AF134" i="40"/>
  <c r="AH134" i="40"/>
  <c r="AI134" i="40"/>
  <c r="AK134" i="40"/>
  <c r="AL134" i="40"/>
  <c r="AN134" i="40"/>
  <c r="AO134" i="40"/>
  <c r="AQ134" i="40"/>
  <c r="AR134" i="40"/>
  <c r="AT134" i="40"/>
  <c r="AU134" i="40"/>
  <c r="AW134" i="40"/>
  <c r="AX134" i="40"/>
  <c r="AZ134" i="40"/>
  <c r="BA134" i="40"/>
  <c r="BC134" i="40"/>
  <c r="BD134" i="40"/>
  <c r="BF134" i="40"/>
  <c r="BG134" i="40"/>
  <c r="G135" i="40"/>
  <c r="H135" i="40"/>
  <c r="J135" i="40"/>
  <c r="K135" i="40"/>
  <c r="M135" i="40"/>
  <c r="N135" i="40"/>
  <c r="P135" i="40"/>
  <c r="Q135" i="40"/>
  <c r="S135" i="40"/>
  <c r="T135" i="40"/>
  <c r="V135" i="40"/>
  <c r="W135" i="40"/>
  <c r="Y135" i="40"/>
  <c r="Z135" i="40"/>
  <c r="AB135" i="40"/>
  <c r="AC135" i="40"/>
  <c r="AE135" i="40"/>
  <c r="AF135" i="40"/>
  <c r="AH135" i="40"/>
  <c r="AI135" i="40"/>
  <c r="AK135" i="40"/>
  <c r="AL135" i="40"/>
  <c r="AN135" i="40"/>
  <c r="AO135" i="40"/>
  <c r="AQ135" i="40"/>
  <c r="AR135" i="40"/>
  <c r="AT135" i="40"/>
  <c r="AU135" i="40"/>
  <c r="AW135" i="40"/>
  <c r="AX135" i="40"/>
  <c r="AZ135" i="40"/>
  <c r="BA135" i="40"/>
  <c r="BC135" i="40"/>
  <c r="BD135" i="40"/>
  <c r="BF135" i="40"/>
  <c r="BG135" i="40"/>
  <c r="G136" i="40"/>
  <c r="H136" i="40"/>
  <c r="J136" i="40"/>
  <c r="K136" i="40"/>
  <c r="M136" i="40"/>
  <c r="N136" i="40"/>
  <c r="P136" i="40"/>
  <c r="Q136" i="40"/>
  <c r="S136" i="40"/>
  <c r="T136" i="40"/>
  <c r="V136" i="40"/>
  <c r="W136" i="40"/>
  <c r="Y136" i="40"/>
  <c r="Z136" i="40"/>
  <c r="AB136" i="40"/>
  <c r="AC136" i="40"/>
  <c r="AE136" i="40"/>
  <c r="AF136" i="40"/>
  <c r="AH136" i="40"/>
  <c r="AI136" i="40"/>
  <c r="AK136" i="40"/>
  <c r="AL136" i="40"/>
  <c r="AN136" i="40"/>
  <c r="AO136" i="40"/>
  <c r="AQ136" i="40"/>
  <c r="AR136" i="40"/>
  <c r="AT136" i="40"/>
  <c r="AU136" i="40"/>
  <c r="AW136" i="40"/>
  <c r="AX136" i="40"/>
  <c r="AZ136" i="40"/>
  <c r="BA136" i="40"/>
  <c r="BC136" i="40"/>
  <c r="BD136" i="40"/>
  <c r="BF136" i="40"/>
  <c r="BG136" i="40"/>
  <c r="G137" i="40"/>
  <c r="H137" i="40"/>
  <c r="J137" i="40"/>
  <c r="K137" i="40"/>
  <c r="M137" i="40"/>
  <c r="N137" i="40"/>
  <c r="P137" i="40"/>
  <c r="Q137" i="40"/>
  <c r="S137" i="40"/>
  <c r="T137" i="40"/>
  <c r="V137" i="40"/>
  <c r="W137" i="40"/>
  <c r="Y137" i="40"/>
  <c r="Z137" i="40"/>
  <c r="AB137" i="40"/>
  <c r="AC137" i="40"/>
  <c r="AE137" i="40"/>
  <c r="AF137" i="40"/>
  <c r="AH137" i="40"/>
  <c r="AI137" i="40"/>
  <c r="AK137" i="40"/>
  <c r="AL137" i="40"/>
  <c r="AN137" i="40"/>
  <c r="AO137" i="40"/>
  <c r="AQ137" i="40"/>
  <c r="AR137" i="40"/>
  <c r="AT137" i="40"/>
  <c r="AU137" i="40"/>
  <c r="AW137" i="40"/>
  <c r="AX137" i="40"/>
  <c r="AZ137" i="40"/>
  <c r="BA137" i="40"/>
  <c r="BC137" i="40"/>
  <c r="BD137" i="40"/>
  <c r="BF137" i="40"/>
  <c r="BG137" i="40"/>
  <c r="G138" i="40"/>
  <c r="H138" i="40"/>
  <c r="J138" i="40"/>
  <c r="K138" i="40"/>
  <c r="M138" i="40"/>
  <c r="N138" i="40"/>
  <c r="P138" i="40"/>
  <c r="Q138" i="40"/>
  <c r="S138" i="40"/>
  <c r="T138" i="40"/>
  <c r="V138" i="40"/>
  <c r="W138" i="40"/>
  <c r="Y138" i="40"/>
  <c r="Z138" i="40"/>
  <c r="AB138" i="40"/>
  <c r="AC138" i="40"/>
  <c r="AE138" i="40"/>
  <c r="AF138" i="40"/>
  <c r="AH138" i="40"/>
  <c r="AI138" i="40"/>
  <c r="AK138" i="40"/>
  <c r="AL138" i="40"/>
  <c r="AN138" i="40"/>
  <c r="AO138" i="40"/>
  <c r="AQ138" i="40"/>
  <c r="AR138" i="40"/>
  <c r="AT138" i="40"/>
  <c r="AU138" i="40"/>
  <c r="AW138" i="40"/>
  <c r="AX138" i="40"/>
  <c r="AZ138" i="40"/>
  <c r="BA138" i="40"/>
  <c r="BC138" i="40"/>
  <c r="BD138" i="40"/>
  <c r="BF138" i="40"/>
  <c r="BG138" i="40"/>
  <c r="G139" i="40"/>
  <c r="H139" i="40"/>
  <c r="J139" i="40"/>
  <c r="K139" i="40"/>
  <c r="M139" i="40"/>
  <c r="N139" i="40"/>
  <c r="P139" i="40"/>
  <c r="Q139" i="40"/>
  <c r="S139" i="40"/>
  <c r="T139" i="40"/>
  <c r="V139" i="40"/>
  <c r="W139" i="40"/>
  <c r="Y139" i="40"/>
  <c r="Z139" i="40"/>
  <c r="AB139" i="40"/>
  <c r="AC139" i="40"/>
  <c r="AE139" i="40"/>
  <c r="AF139" i="40"/>
  <c r="AH139" i="40"/>
  <c r="AI139" i="40"/>
  <c r="AK139" i="40"/>
  <c r="AL139" i="40"/>
  <c r="AN139" i="40"/>
  <c r="AO139" i="40"/>
  <c r="AQ139" i="40"/>
  <c r="AR139" i="40"/>
  <c r="AT139" i="40"/>
  <c r="AU139" i="40"/>
  <c r="AW139" i="40"/>
  <c r="AX139" i="40"/>
  <c r="AZ139" i="40"/>
  <c r="BA139" i="40"/>
  <c r="BC139" i="40"/>
  <c r="BD139" i="40"/>
  <c r="BF139" i="40"/>
  <c r="BG139" i="40"/>
  <c r="G140" i="40"/>
  <c r="H140" i="40"/>
  <c r="J140" i="40"/>
  <c r="K140" i="40"/>
  <c r="M140" i="40"/>
  <c r="N140" i="40"/>
  <c r="P140" i="40"/>
  <c r="Q140" i="40"/>
  <c r="S140" i="40"/>
  <c r="T140" i="40"/>
  <c r="V140" i="40"/>
  <c r="W140" i="40"/>
  <c r="Y140" i="40"/>
  <c r="Z140" i="40"/>
  <c r="AB140" i="40"/>
  <c r="AC140" i="40"/>
  <c r="AE140" i="40"/>
  <c r="AF140" i="40"/>
  <c r="AH140" i="40"/>
  <c r="AI140" i="40"/>
  <c r="AK140" i="40"/>
  <c r="AL140" i="40"/>
  <c r="AN140" i="40"/>
  <c r="AO140" i="40"/>
  <c r="AQ140" i="40"/>
  <c r="AR140" i="40"/>
  <c r="AT140" i="40"/>
  <c r="AU140" i="40"/>
  <c r="AW140" i="40"/>
  <c r="AX140" i="40"/>
  <c r="AZ140" i="40"/>
  <c r="BA140" i="40"/>
  <c r="BC140" i="40"/>
  <c r="BD140" i="40"/>
  <c r="BF140" i="40"/>
  <c r="BG140" i="40"/>
  <c r="G141" i="40"/>
  <c r="H141" i="40"/>
  <c r="J141" i="40"/>
  <c r="K141" i="40"/>
  <c r="M141" i="40"/>
  <c r="N141" i="40"/>
  <c r="P141" i="40"/>
  <c r="Q141" i="40"/>
  <c r="S141" i="40"/>
  <c r="T141" i="40"/>
  <c r="V141" i="40"/>
  <c r="W141" i="40"/>
  <c r="Y141" i="40"/>
  <c r="Z141" i="40"/>
  <c r="AB141" i="40"/>
  <c r="AC141" i="40"/>
  <c r="AE141" i="40"/>
  <c r="AF141" i="40"/>
  <c r="AH141" i="40"/>
  <c r="AI141" i="40"/>
  <c r="AK141" i="40"/>
  <c r="AL141" i="40"/>
  <c r="AN141" i="40"/>
  <c r="AO141" i="40"/>
  <c r="AQ141" i="40"/>
  <c r="AR141" i="40"/>
  <c r="AT141" i="40"/>
  <c r="AU141" i="40"/>
  <c r="AW141" i="40"/>
  <c r="AX141" i="40"/>
  <c r="AZ141" i="40"/>
  <c r="BA141" i="40"/>
  <c r="BC141" i="40"/>
  <c r="BD141" i="40"/>
  <c r="BF141" i="40"/>
  <c r="BG141" i="40"/>
  <c r="G142" i="40"/>
  <c r="H142" i="40"/>
  <c r="J142" i="40"/>
  <c r="K142" i="40"/>
  <c r="M142" i="40"/>
  <c r="N142" i="40"/>
  <c r="P142" i="40"/>
  <c r="Q142" i="40"/>
  <c r="S142" i="40"/>
  <c r="T142" i="40"/>
  <c r="V142" i="40"/>
  <c r="W142" i="40"/>
  <c r="Y142" i="40"/>
  <c r="Z142" i="40"/>
  <c r="AB142" i="40"/>
  <c r="AC142" i="40"/>
  <c r="AE142" i="40"/>
  <c r="AF142" i="40"/>
  <c r="AH142" i="40"/>
  <c r="AI142" i="40"/>
  <c r="AK142" i="40"/>
  <c r="AL142" i="40"/>
  <c r="AN142" i="40"/>
  <c r="AO142" i="40"/>
  <c r="AQ142" i="40"/>
  <c r="AR142" i="40"/>
  <c r="AT142" i="40"/>
  <c r="AU142" i="40"/>
  <c r="AW142" i="40"/>
  <c r="AX142" i="40"/>
  <c r="AZ142" i="40"/>
  <c r="BA142" i="40"/>
  <c r="BC142" i="40"/>
  <c r="BD142" i="40"/>
  <c r="BF142" i="40"/>
  <c r="BG142" i="40"/>
  <c r="G143" i="40"/>
  <c r="H143" i="40"/>
  <c r="J143" i="40"/>
  <c r="K143" i="40"/>
  <c r="M143" i="40"/>
  <c r="N143" i="40"/>
  <c r="P143" i="40"/>
  <c r="Q143" i="40"/>
  <c r="S143" i="40"/>
  <c r="T143" i="40"/>
  <c r="V143" i="40"/>
  <c r="W143" i="40"/>
  <c r="Y143" i="40"/>
  <c r="Z143" i="40"/>
  <c r="AB143" i="40"/>
  <c r="AC143" i="40"/>
  <c r="AE143" i="40"/>
  <c r="AF143" i="40"/>
  <c r="AH143" i="40"/>
  <c r="AI143" i="40"/>
  <c r="AK143" i="40"/>
  <c r="AL143" i="40"/>
  <c r="AN143" i="40"/>
  <c r="AO143" i="40"/>
  <c r="AQ143" i="40"/>
  <c r="AR143" i="40"/>
  <c r="AT143" i="40"/>
  <c r="AU143" i="40"/>
  <c r="AW143" i="40"/>
  <c r="AX143" i="40"/>
  <c r="AZ143" i="40"/>
  <c r="BA143" i="40"/>
  <c r="BC143" i="40"/>
  <c r="BD143" i="40"/>
  <c r="BF143" i="40"/>
  <c r="BG143" i="40"/>
  <c r="G144" i="40"/>
  <c r="H144" i="40"/>
  <c r="J144" i="40"/>
  <c r="K144" i="40"/>
  <c r="M144" i="40"/>
  <c r="N144" i="40"/>
  <c r="P144" i="40"/>
  <c r="Q144" i="40"/>
  <c r="S144" i="40"/>
  <c r="T144" i="40"/>
  <c r="V144" i="40"/>
  <c r="W144" i="40"/>
  <c r="Y144" i="40"/>
  <c r="Z144" i="40"/>
  <c r="AB144" i="40"/>
  <c r="AC144" i="40"/>
  <c r="AE144" i="40"/>
  <c r="AF144" i="40"/>
  <c r="AH144" i="40"/>
  <c r="AI144" i="40"/>
  <c r="AK144" i="40"/>
  <c r="AL144" i="40"/>
  <c r="AN144" i="40"/>
  <c r="AO144" i="40"/>
  <c r="AQ144" i="40"/>
  <c r="AR144" i="40"/>
  <c r="AT144" i="40"/>
  <c r="AU144" i="40"/>
  <c r="AW144" i="40"/>
  <c r="AX144" i="40"/>
  <c r="AZ144" i="40"/>
  <c r="BA144" i="40"/>
  <c r="BC144" i="40"/>
  <c r="BD144" i="40"/>
  <c r="BF144" i="40"/>
  <c r="BG144" i="40"/>
  <c r="G145" i="40"/>
  <c r="H145" i="40"/>
  <c r="J145" i="40"/>
  <c r="K145" i="40"/>
  <c r="M145" i="40"/>
  <c r="N145" i="40"/>
  <c r="P145" i="40"/>
  <c r="Q145" i="40"/>
  <c r="S145" i="40"/>
  <c r="T145" i="40"/>
  <c r="V145" i="40"/>
  <c r="W145" i="40"/>
  <c r="Y145" i="40"/>
  <c r="Z145" i="40"/>
  <c r="AB145" i="40"/>
  <c r="AC145" i="40"/>
  <c r="AE145" i="40"/>
  <c r="AF145" i="40"/>
  <c r="AH145" i="40"/>
  <c r="AI145" i="40"/>
  <c r="AK145" i="40"/>
  <c r="AL145" i="40"/>
  <c r="AN145" i="40"/>
  <c r="AO145" i="40"/>
  <c r="AQ145" i="40"/>
  <c r="AR145" i="40"/>
  <c r="AT145" i="40"/>
  <c r="AU145" i="40"/>
  <c r="AW145" i="40"/>
  <c r="AX145" i="40"/>
  <c r="AZ145" i="40"/>
  <c r="BA145" i="40"/>
  <c r="BC145" i="40"/>
  <c r="BD145" i="40"/>
  <c r="BF145" i="40"/>
  <c r="BG145" i="40"/>
  <c r="G146" i="40"/>
  <c r="H146" i="40"/>
  <c r="J146" i="40"/>
  <c r="K146" i="40"/>
  <c r="M146" i="40"/>
  <c r="N146" i="40"/>
  <c r="P146" i="40"/>
  <c r="Q146" i="40"/>
  <c r="S146" i="40"/>
  <c r="T146" i="40"/>
  <c r="V146" i="40"/>
  <c r="W146" i="40"/>
  <c r="Y146" i="40"/>
  <c r="Z146" i="40"/>
  <c r="AB146" i="40"/>
  <c r="AC146" i="40"/>
  <c r="AE146" i="40"/>
  <c r="AF146" i="40"/>
  <c r="AH146" i="40"/>
  <c r="AI146" i="40"/>
  <c r="AK146" i="40"/>
  <c r="AL146" i="40"/>
  <c r="AN146" i="40"/>
  <c r="AO146" i="40"/>
  <c r="AQ146" i="40"/>
  <c r="AR146" i="40"/>
  <c r="AT146" i="40"/>
  <c r="AU146" i="40"/>
  <c r="AW146" i="40"/>
  <c r="AX146" i="40"/>
  <c r="AZ146" i="40"/>
  <c r="BA146" i="40"/>
  <c r="BC146" i="40"/>
  <c r="BD146" i="40"/>
  <c r="BF146" i="40"/>
  <c r="BG146" i="40"/>
  <c r="G147" i="40"/>
  <c r="H147" i="40"/>
  <c r="J147" i="40"/>
  <c r="K147" i="40"/>
  <c r="M147" i="40"/>
  <c r="N147" i="40"/>
  <c r="P147" i="40"/>
  <c r="Q147" i="40"/>
  <c r="S147" i="40"/>
  <c r="T147" i="40"/>
  <c r="V147" i="40"/>
  <c r="W147" i="40"/>
  <c r="Y147" i="40"/>
  <c r="Z147" i="40"/>
  <c r="AB147" i="40"/>
  <c r="AC147" i="40"/>
  <c r="AE147" i="40"/>
  <c r="AF147" i="40"/>
  <c r="AH147" i="40"/>
  <c r="AI147" i="40"/>
  <c r="AK147" i="40"/>
  <c r="AL147" i="40"/>
  <c r="AN147" i="40"/>
  <c r="AO147" i="40"/>
  <c r="AQ147" i="40"/>
  <c r="AR147" i="40"/>
  <c r="AT147" i="40"/>
  <c r="AU147" i="40"/>
  <c r="AW147" i="40"/>
  <c r="AX147" i="40"/>
  <c r="AZ147" i="40"/>
  <c r="BA147" i="40"/>
  <c r="BC147" i="40"/>
  <c r="BD147" i="40"/>
  <c r="BF147" i="40"/>
  <c r="BG147" i="40"/>
  <c r="G148" i="40"/>
  <c r="H148" i="40"/>
  <c r="J148" i="40"/>
  <c r="K148" i="40"/>
  <c r="M148" i="40"/>
  <c r="N148" i="40"/>
  <c r="P148" i="40"/>
  <c r="Q148" i="40"/>
  <c r="S148" i="40"/>
  <c r="T148" i="40"/>
  <c r="V148" i="40"/>
  <c r="W148" i="40"/>
  <c r="Y148" i="40"/>
  <c r="Z148" i="40"/>
  <c r="AB148" i="40"/>
  <c r="AC148" i="40"/>
  <c r="AE148" i="40"/>
  <c r="AF148" i="40"/>
  <c r="AH148" i="40"/>
  <c r="AI148" i="40"/>
  <c r="AK148" i="40"/>
  <c r="AL148" i="40"/>
  <c r="AN148" i="40"/>
  <c r="AO148" i="40"/>
  <c r="AQ148" i="40"/>
  <c r="AR148" i="40"/>
  <c r="AT148" i="40"/>
  <c r="AU148" i="40"/>
  <c r="AW148" i="40"/>
  <c r="AX148" i="40"/>
  <c r="AZ148" i="40"/>
  <c r="BA148" i="40"/>
  <c r="BC148" i="40"/>
  <c r="BD148" i="40"/>
  <c r="BF148" i="40"/>
  <c r="BG148" i="40"/>
  <c r="G149" i="40"/>
  <c r="H149" i="40"/>
  <c r="J149" i="40"/>
  <c r="K149" i="40"/>
  <c r="M149" i="40"/>
  <c r="N149" i="40"/>
  <c r="P149" i="40"/>
  <c r="Q149" i="40"/>
  <c r="S149" i="40"/>
  <c r="T149" i="40"/>
  <c r="V149" i="40"/>
  <c r="W149" i="40"/>
  <c r="Y149" i="40"/>
  <c r="Z149" i="40"/>
  <c r="AB149" i="40"/>
  <c r="AC149" i="40"/>
  <c r="AE149" i="40"/>
  <c r="AF149" i="40"/>
  <c r="AH149" i="40"/>
  <c r="AI149" i="40"/>
  <c r="AK149" i="40"/>
  <c r="AL149" i="40"/>
  <c r="AN149" i="40"/>
  <c r="AO149" i="40"/>
  <c r="AQ149" i="40"/>
  <c r="AR149" i="40"/>
  <c r="AT149" i="40"/>
  <c r="AU149" i="40"/>
  <c r="AW149" i="40"/>
  <c r="AX149" i="40"/>
  <c r="AZ149" i="40"/>
  <c r="BA149" i="40"/>
  <c r="BC149" i="40"/>
  <c r="BD149" i="40"/>
  <c r="BF149" i="40"/>
  <c r="BG149" i="40"/>
  <c r="G150" i="40"/>
  <c r="H150" i="40"/>
  <c r="J150" i="40"/>
  <c r="K150" i="40"/>
  <c r="M150" i="40"/>
  <c r="N150" i="40"/>
  <c r="P150" i="40"/>
  <c r="Q150" i="40"/>
  <c r="S150" i="40"/>
  <c r="T150" i="40"/>
  <c r="V150" i="40"/>
  <c r="W150" i="40"/>
  <c r="Y150" i="40"/>
  <c r="Z150" i="40"/>
  <c r="AB150" i="40"/>
  <c r="AC150" i="40"/>
  <c r="AE150" i="40"/>
  <c r="AF150" i="40"/>
  <c r="AH150" i="40"/>
  <c r="AI150" i="40"/>
  <c r="AK150" i="40"/>
  <c r="AL150" i="40"/>
  <c r="AN150" i="40"/>
  <c r="AO150" i="40"/>
  <c r="AQ150" i="40"/>
  <c r="AR150" i="40"/>
  <c r="AT150" i="40"/>
  <c r="AU150" i="40"/>
  <c r="AW150" i="40"/>
  <c r="AX150" i="40"/>
  <c r="AZ150" i="40"/>
  <c r="BA150" i="40"/>
  <c r="BC150" i="40"/>
  <c r="BD150" i="40"/>
  <c r="BF150" i="40"/>
  <c r="BG150" i="40"/>
  <c r="G151" i="40"/>
  <c r="H151" i="40"/>
  <c r="J151" i="40"/>
  <c r="K151" i="40"/>
  <c r="M151" i="40"/>
  <c r="N151" i="40"/>
  <c r="P151" i="40"/>
  <c r="Q151" i="40"/>
  <c r="S151" i="40"/>
  <c r="T151" i="40"/>
  <c r="V151" i="40"/>
  <c r="W151" i="40"/>
  <c r="Y151" i="40"/>
  <c r="Z151" i="40"/>
  <c r="AB151" i="40"/>
  <c r="AC151" i="40"/>
  <c r="AE151" i="40"/>
  <c r="AF151" i="40"/>
  <c r="AH151" i="40"/>
  <c r="AI151" i="40"/>
  <c r="AK151" i="40"/>
  <c r="AL151" i="40"/>
  <c r="AN151" i="40"/>
  <c r="AO151" i="40"/>
  <c r="AQ151" i="40"/>
  <c r="AR151" i="40"/>
  <c r="AT151" i="40"/>
  <c r="AU151" i="40"/>
  <c r="AW151" i="40"/>
  <c r="AX151" i="40"/>
  <c r="AZ151" i="40"/>
  <c r="BA151" i="40"/>
  <c r="BC151" i="40"/>
  <c r="BD151" i="40"/>
  <c r="BF151" i="40"/>
  <c r="BG151" i="40"/>
  <c r="G152" i="40"/>
  <c r="H152" i="40"/>
  <c r="J152" i="40"/>
  <c r="K152" i="40"/>
  <c r="M152" i="40"/>
  <c r="N152" i="40"/>
  <c r="P152" i="40"/>
  <c r="Q152" i="40"/>
  <c r="S152" i="40"/>
  <c r="T152" i="40"/>
  <c r="V152" i="40"/>
  <c r="W152" i="40"/>
  <c r="Y152" i="40"/>
  <c r="Z152" i="40"/>
  <c r="AB152" i="40"/>
  <c r="AC152" i="40"/>
  <c r="AE152" i="40"/>
  <c r="AF152" i="40"/>
  <c r="AH152" i="40"/>
  <c r="AI152" i="40"/>
  <c r="AK152" i="40"/>
  <c r="AL152" i="40"/>
  <c r="AN152" i="40"/>
  <c r="AO152" i="40"/>
  <c r="AQ152" i="40"/>
  <c r="AR152" i="40"/>
  <c r="AT152" i="40"/>
  <c r="AU152" i="40"/>
  <c r="AW152" i="40"/>
  <c r="AX152" i="40"/>
  <c r="AZ152" i="40"/>
  <c r="BA152" i="40"/>
  <c r="BC152" i="40"/>
  <c r="BD152" i="40"/>
  <c r="BF152" i="40"/>
  <c r="BG152" i="40"/>
  <c r="G153" i="40"/>
  <c r="H153" i="40"/>
  <c r="J153" i="40"/>
  <c r="K153" i="40"/>
  <c r="M153" i="40"/>
  <c r="N153" i="40"/>
  <c r="P153" i="40"/>
  <c r="Q153" i="40"/>
  <c r="S153" i="40"/>
  <c r="T153" i="40"/>
  <c r="V153" i="40"/>
  <c r="W153" i="40"/>
  <c r="Y153" i="40"/>
  <c r="Z153" i="40"/>
  <c r="AB153" i="40"/>
  <c r="AC153" i="40"/>
  <c r="AE153" i="40"/>
  <c r="AF153" i="40"/>
  <c r="AH153" i="40"/>
  <c r="AI153" i="40"/>
  <c r="AK153" i="40"/>
  <c r="AL153" i="40"/>
  <c r="AN153" i="40"/>
  <c r="AO153" i="40"/>
  <c r="AQ153" i="40"/>
  <c r="AR153" i="40"/>
  <c r="AT153" i="40"/>
  <c r="AU153" i="40"/>
  <c r="AW153" i="40"/>
  <c r="AX153" i="40"/>
  <c r="AZ153" i="40"/>
  <c r="BA153" i="40"/>
  <c r="BC153" i="40"/>
  <c r="BD153" i="40"/>
  <c r="BF153" i="40"/>
  <c r="BG153" i="40"/>
  <c r="G154" i="40"/>
  <c r="H154" i="40"/>
  <c r="J154" i="40"/>
  <c r="K154" i="40"/>
  <c r="M154" i="40"/>
  <c r="N154" i="40"/>
  <c r="P154" i="40"/>
  <c r="Q154" i="40"/>
  <c r="S154" i="40"/>
  <c r="T154" i="40"/>
  <c r="V154" i="40"/>
  <c r="W154" i="40"/>
  <c r="Y154" i="40"/>
  <c r="Z154" i="40"/>
  <c r="AB154" i="40"/>
  <c r="AC154" i="40"/>
  <c r="AE154" i="40"/>
  <c r="AF154" i="40"/>
  <c r="AH154" i="40"/>
  <c r="AI154" i="40"/>
  <c r="AK154" i="40"/>
  <c r="AL154" i="40"/>
  <c r="AN154" i="40"/>
  <c r="AO154" i="40"/>
  <c r="AQ154" i="40"/>
  <c r="AR154" i="40"/>
  <c r="AT154" i="40"/>
  <c r="AU154" i="40"/>
  <c r="AW154" i="40"/>
  <c r="AX154" i="40"/>
  <c r="AZ154" i="40"/>
  <c r="BA154" i="40"/>
  <c r="BC154" i="40"/>
  <c r="BD154" i="40"/>
  <c r="BF154" i="40"/>
  <c r="BG154" i="40"/>
  <c r="G155" i="40"/>
  <c r="H155" i="40"/>
  <c r="J155" i="40"/>
  <c r="K155" i="40"/>
  <c r="M155" i="40"/>
  <c r="N155" i="40"/>
  <c r="P155" i="40"/>
  <c r="Q155" i="40"/>
  <c r="S155" i="40"/>
  <c r="T155" i="40"/>
  <c r="V155" i="40"/>
  <c r="W155" i="40"/>
  <c r="Y155" i="40"/>
  <c r="Z155" i="40"/>
  <c r="AB155" i="40"/>
  <c r="AC155" i="40"/>
  <c r="AE155" i="40"/>
  <c r="AF155" i="40"/>
  <c r="AH155" i="40"/>
  <c r="AI155" i="40"/>
  <c r="AK155" i="40"/>
  <c r="AL155" i="40"/>
  <c r="AN155" i="40"/>
  <c r="AO155" i="40"/>
  <c r="AQ155" i="40"/>
  <c r="AR155" i="40"/>
  <c r="AT155" i="40"/>
  <c r="AU155" i="40"/>
  <c r="AW155" i="40"/>
  <c r="AX155" i="40"/>
  <c r="AZ155" i="40"/>
  <c r="BA155" i="40"/>
  <c r="BC155" i="40"/>
  <c r="BD155" i="40"/>
  <c r="BF155" i="40"/>
  <c r="BG155" i="40"/>
  <c r="G156" i="40"/>
  <c r="H156" i="40"/>
  <c r="J156" i="40"/>
  <c r="K156" i="40"/>
  <c r="M156" i="40"/>
  <c r="N156" i="40"/>
  <c r="P156" i="40"/>
  <c r="Q156" i="40"/>
  <c r="S156" i="40"/>
  <c r="T156" i="40"/>
  <c r="V156" i="40"/>
  <c r="W156" i="40"/>
  <c r="Y156" i="40"/>
  <c r="Z156" i="40"/>
  <c r="AB156" i="40"/>
  <c r="AC156" i="40"/>
  <c r="AE156" i="40"/>
  <c r="AF156" i="40"/>
  <c r="AH156" i="40"/>
  <c r="AI156" i="40"/>
  <c r="AK156" i="40"/>
  <c r="AL156" i="40"/>
  <c r="AN156" i="40"/>
  <c r="AO156" i="40"/>
  <c r="AQ156" i="40"/>
  <c r="AR156" i="40"/>
  <c r="AT156" i="40"/>
  <c r="AU156" i="40"/>
  <c r="AW156" i="40"/>
  <c r="AX156" i="40"/>
  <c r="AZ156" i="40"/>
  <c r="BA156" i="40"/>
  <c r="BC156" i="40"/>
  <c r="BD156" i="40"/>
  <c r="BF156" i="40"/>
  <c r="BG156" i="40"/>
  <c r="G157" i="40"/>
  <c r="H157" i="40"/>
  <c r="J157" i="40"/>
  <c r="K157" i="40"/>
  <c r="M157" i="40"/>
  <c r="N157" i="40"/>
  <c r="P157" i="40"/>
  <c r="Q157" i="40"/>
  <c r="S157" i="40"/>
  <c r="T157" i="40"/>
  <c r="V157" i="40"/>
  <c r="W157" i="40"/>
  <c r="Y157" i="40"/>
  <c r="Z157" i="40"/>
  <c r="AB157" i="40"/>
  <c r="AC157" i="40"/>
  <c r="AE157" i="40"/>
  <c r="AF157" i="40"/>
  <c r="AH157" i="40"/>
  <c r="AI157" i="40"/>
  <c r="AK157" i="40"/>
  <c r="AL157" i="40"/>
  <c r="AN157" i="40"/>
  <c r="AO157" i="40"/>
  <c r="AQ157" i="40"/>
  <c r="AR157" i="40"/>
  <c r="AT157" i="40"/>
  <c r="AU157" i="40"/>
  <c r="AW157" i="40"/>
  <c r="AX157" i="40"/>
  <c r="AZ157" i="40"/>
  <c r="BA157" i="40"/>
  <c r="BC157" i="40"/>
  <c r="BD157" i="40"/>
  <c r="BF157" i="40"/>
  <c r="BG157" i="40"/>
  <c r="G158" i="40"/>
  <c r="H158" i="40"/>
  <c r="J158" i="40"/>
  <c r="K158" i="40"/>
  <c r="M158" i="40"/>
  <c r="N158" i="40"/>
  <c r="P158" i="40"/>
  <c r="Q158" i="40"/>
  <c r="S158" i="40"/>
  <c r="T158" i="40"/>
  <c r="V158" i="40"/>
  <c r="W158" i="40"/>
  <c r="Y158" i="40"/>
  <c r="Z158" i="40"/>
  <c r="AB158" i="40"/>
  <c r="AC158" i="40"/>
  <c r="AE158" i="40"/>
  <c r="AF158" i="40"/>
  <c r="AH158" i="40"/>
  <c r="AI158" i="40"/>
  <c r="AK158" i="40"/>
  <c r="AL158" i="40"/>
  <c r="AN158" i="40"/>
  <c r="AO158" i="40"/>
  <c r="AQ158" i="40"/>
  <c r="AR158" i="40"/>
  <c r="AT158" i="40"/>
  <c r="AU158" i="40"/>
  <c r="AW158" i="40"/>
  <c r="AX158" i="40"/>
  <c r="AZ158" i="40"/>
  <c r="BA158" i="40"/>
  <c r="BC158" i="40"/>
  <c r="BD158" i="40"/>
  <c r="BF158" i="40"/>
  <c r="BG158" i="40"/>
  <c r="G159" i="40"/>
  <c r="H159" i="40"/>
  <c r="J159" i="40"/>
  <c r="K159" i="40"/>
  <c r="M159" i="40"/>
  <c r="N159" i="40"/>
  <c r="P159" i="40"/>
  <c r="Q159" i="40"/>
  <c r="S159" i="40"/>
  <c r="T159" i="40"/>
  <c r="V159" i="40"/>
  <c r="W159" i="40"/>
  <c r="Y159" i="40"/>
  <c r="Z159" i="40"/>
  <c r="AB159" i="40"/>
  <c r="AC159" i="40"/>
  <c r="AE159" i="40"/>
  <c r="AF159" i="40"/>
  <c r="AH159" i="40"/>
  <c r="AI159" i="40"/>
  <c r="AK159" i="40"/>
  <c r="AL159" i="40"/>
  <c r="AN159" i="40"/>
  <c r="AO159" i="40"/>
  <c r="AQ159" i="40"/>
  <c r="AR159" i="40"/>
  <c r="AT159" i="40"/>
  <c r="AU159" i="40"/>
  <c r="AW159" i="40"/>
  <c r="AX159" i="40"/>
  <c r="AZ159" i="40"/>
  <c r="BA159" i="40"/>
  <c r="BC159" i="40"/>
  <c r="BD159" i="40"/>
  <c r="BF159" i="40"/>
  <c r="BG159" i="40"/>
  <c r="G160" i="40"/>
  <c r="H160" i="40"/>
  <c r="J160" i="40"/>
  <c r="K160" i="40"/>
  <c r="M160" i="40"/>
  <c r="N160" i="40"/>
  <c r="P160" i="40"/>
  <c r="Q160" i="40"/>
  <c r="S160" i="40"/>
  <c r="T160" i="40"/>
  <c r="V160" i="40"/>
  <c r="W160" i="40"/>
  <c r="Y160" i="40"/>
  <c r="Z160" i="40"/>
  <c r="AB160" i="40"/>
  <c r="AC160" i="40"/>
  <c r="AE160" i="40"/>
  <c r="AF160" i="40"/>
  <c r="AH160" i="40"/>
  <c r="AI160" i="40"/>
  <c r="AK160" i="40"/>
  <c r="AL160" i="40"/>
  <c r="AN160" i="40"/>
  <c r="AO160" i="40"/>
  <c r="AQ160" i="40"/>
  <c r="AR160" i="40"/>
  <c r="AT160" i="40"/>
  <c r="AU160" i="40"/>
  <c r="AW160" i="40"/>
  <c r="AX160" i="40"/>
  <c r="AZ160" i="40"/>
  <c r="BA160" i="40"/>
  <c r="BC160" i="40"/>
  <c r="BD160" i="40"/>
  <c r="BF160" i="40"/>
  <c r="BG160" i="40"/>
  <c r="G161" i="40"/>
  <c r="H161" i="40"/>
  <c r="J161" i="40"/>
  <c r="K161" i="40"/>
  <c r="M161" i="40"/>
  <c r="N161" i="40"/>
  <c r="P161" i="40"/>
  <c r="Q161" i="40"/>
  <c r="S161" i="40"/>
  <c r="T161" i="40"/>
  <c r="V161" i="40"/>
  <c r="W161" i="40"/>
  <c r="Y161" i="40"/>
  <c r="Z161" i="40"/>
  <c r="AB161" i="40"/>
  <c r="AC161" i="40"/>
  <c r="AE161" i="40"/>
  <c r="AF161" i="40"/>
  <c r="AH161" i="40"/>
  <c r="AI161" i="40"/>
  <c r="AK161" i="40"/>
  <c r="AL161" i="40"/>
  <c r="AN161" i="40"/>
  <c r="AO161" i="40"/>
  <c r="AQ161" i="40"/>
  <c r="AR161" i="40"/>
  <c r="AT161" i="40"/>
  <c r="AU161" i="40"/>
  <c r="AW161" i="40"/>
  <c r="AX161" i="40"/>
  <c r="AZ161" i="40"/>
  <c r="BA161" i="40"/>
  <c r="BC161" i="40"/>
  <c r="BD161" i="40"/>
  <c r="BF161" i="40"/>
  <c r="BG161" i="40"/>
  <c r="G162" i="40"/>
  <c r="H162" i="40"/>
  <c r="J162" i="40"/>
  <c r="K162" i="40"/>
  <c r="M162" i="40"/>
  <c r="N162" i="40"/>
  <c r="P162" i="40"/>
  <c r="Q162" i="40"/>
  <c r="S162" i="40"/>
  <c r="T162" i="40"/>
  <c r="V162" i="40"/>
  <c r="W162" i="40"/>
  <c r="Y162" i="40"/>
  <c r="Z162" i="40"/>
  <c r="AB162" i="40"/>
  <c r="AC162" i="40"/>
  <c r="AE162" i="40"/>
  <c r="AF162" i="40"/>
  <c r="AH162" i="40"/>
  <c r="AI162" i="40"/>
  <c r="AK162" i="40"/>
  <c r="AL162" i="40"/>
  <c r="AN162" i="40"/>
  <c r="AO162" i="40"/>
  <c r="AQ162" i="40"/>
  <c r="AR162" i="40"/>
  <c r="AT162" i="40"/>
  <c r="AU162" i="40"/>
  <c r="AW162" i="40"/>
  <c r="AX162" i="40"/>
  <c r="AZ162" i="40"/>
  <c r="BA162" i="40"/>
  <c r="BC162" i="40"/>
  <c r="BD162" i="40"/>
  <c r="BF162" i="40"/>
  <c r="BG162" i="40"/>
  <c r="G163" i="40"/>
  <c r="H163" i="40"/>
  <c r="J163" i="40"/>
  <c r="K163" i="40"/>
  <c r="M163" i="40"/>
  <c r="N163" i="40"/>
  <c r="P163" i="40"/>
  <c r="Q163" i="40"/>
  <c r="S163" i="40"/>
  <c r="T163" i="40"/>
  <c r="V163" i="40"/>
  <c r="W163" i="40"/>
  <c r="Y163" i="40"/>
  <c r="Z163" i="40"/>
  <c r="AB163" i="40"/>
  <c r="AC163" i="40"/>
  <c r="AE163" i="40"/>
  <c r="AF163" i="40"/>
  <c r="AH163" i="40"/>
  <c r="AI163" i="40"/>
  <c r="AK163" i="40"/>
  <c r="AL163" i="40"/>
  <c r="AN163" i="40"/>
  <c r="AO163" i="40"/>
  <c r="AQ163" i="40"/>
  <c r="AR163" i="40"/>
  <c r="AT163" i="40"/>
  <c r="AU163" i="40"/>
  <c r="AW163" i="40"/>
  <c r="AX163" i="40"/>
  <c r="AZ163" i="40"/>
  <c r="BA163" i="40"/>
  <c r="BC163" i="40"/>
  <c r="BD163" i="40"/>
  <c r="BF163" i="40"/>
  <c r="BG163" i="40"/>
  <c r="G164" i="40"/>
  <c r="H164" i="40"/>
  <c r="J164" i="40"/>
  <c r="K164" i="40"/>
  <c r="M164" i="40"/>
  <c r="N164" i="40"/>
  <c r="P164" i="40"/>
  <c r="Q164" i="40"/>
  <c r="S164" i="40"/>
  <c r="T164" i="40"/>
  <c r="V164" i="40"/>
  <c r="W164" i="40"/>
  <c r="Y164" i="40"/>
  <c r="Z164" i="40"/>
  <c r="AB164" i="40"/>
  <c r="AC164" i="40"/>
  <c r="AE164" i="40"/>
  <c r="AF164" i="40"/>
  <c r="AH164" i="40"/>
  <c r="AI164" i="40"/>
  <c r="AK164" i="40"/>
  <c r="AL164" i="40"/>
  <c r="AN164" i="40"/>
  <c r="AO164" i="40"/>
  <c r="AQ164" i="40"/>
  <c r="AR164" i="40"/>
  <c r="AT164" i="40"/>
  <c r="AU164" i="40"/>
  <c r="AW164" i="40"/>
  <c r="AX164" i="40"/>
  <c r="AZ164" i="40"/>
  <c r="BA164" i="40"/>
  <c r="BC164" i="40"/>
  <c r="BD164" i="40"/>
  <c r="BF164" i="40"/>
  <c r="BG164" i="40"/>
  <c r="G165" i="40"/>
  <c r="H165" i="40"/>
  <c r="J165" i="40"/>
  <c r="K165" i="40"/>
  <c r="M165" i="40"/>
  <c r="N165" i="40"/>
  <c r="P165" i="40"/>
  <c r="Q165" i="40"/>
  <c r="S165" i="40"/>
  <c r="T165" i="40"/>
  <c r="V165" i="40"/>
  <c r="W165" i="40"/>
  <c r="Y165" i="40"/>
  <c r="Z165" i="40"/>
  <c r="AB165" i="40"/>
  <c r="AC165" i="40"/>
  <c r="AE165" i="40"/>
  <c r="AF165" i="40"/>
  <c r="AH165" i="40"/>
  <c r="AI165" i="40"/>
  <c r="AK165" i="40"/>
  <c r="AL165" i="40"/>
  <c r="AN165" i="40"/>
  <c r="AO165" i="40"/>
  <c r="AQ165" i="40"/>
  <c r="AR165" i="40"/>
  <c r="AT165" i="40"/>
  <c r="AU165" i="40"/>
  <c r="AW165" i="40"/>
  <c r="AX165" i="40"/>
  <c r="AZ165" i="40"/>
  <c r="BA165" i="40"/>
  <c r="BC165" i="40"/>
  <c r="BD165" i="40"/>
  <c r="BF165" i="40"/>
  <c r="BG165" i="40"/>
  <c r="G166" i="40"/>
  <c r="H166" i="40"/>
  <c r="J166" i="40"/>
  <c r="K166" i="40"/>
  <c r="M166" i="40"/>
  <c r="N166" i="40"/>
  <c r="P166" i="40"/>
  <c r="Q166" i="40"/>
  <c r="S166" i="40"/>
  <c r="T166" i="40"/>
  <c r="V166" i="40"/>
  <c r="W166" i="40"/>
  <c r="Y166" i="40"/>
  <c r="Z166" i="40"/>
  <c r="AB166" i="40"/>
  <c r="AC166" i="40"/>
  <c r="AE166" i="40"/>
  <c r="AF166" i="40"/>
  <c r="AH166" i="40"/>
  <c r="AI166" i="40"/>
  <c r="AK166" i="40"/>
  <c r="AL166" i="40"/>
  <c r="AN166" i="40"/>
  <c r="AO166" i="40"/>
  <c r="AQ166" i="40"/>
  <c r="AR166" i="40"/>
  <c r="AT166" i="40"/>
  <c r="AU166" i="40"/>
  <c r="AW166" i="40"/>
  <c r="AX166" i="40"/>
  <c r="AZ166" i="40"/>
  <c r="BA166" i="40"/>
  <c r="BC166" i="40"/>
  <c r="BD166" i="40"/>
  <c r="BF166" i="40"/>
  <c r="BG166" i="40"/>
  <c r="G167" i="40"/>
  <c r="H167" i="40"/>
  <c r="J167" i="40"/>
  <c r="K167" i="40"/>
  <c r="M167" i="40"/>
  <c r="N167" i="40"/>
  <c r="P167" i="40"/>
  <c r="Q167" i="40"/>
  <c r="S167" i="40"/>
  <c r="T167" i="40"/>
  <c r="V167" i="40"/>
  <c r="W167" i="40"/>
  <c r="Y167" i="40"/>
  <c r="Z167" i="40"/>
  <c r="AB167" i="40"/>
  <c r="AC167" i="40"/>
  <c r="AE167" i="40"/>
  <c r="AF167" i="40"/>
  <c r="AH167" i="40"/>
  <c r="AI167" i="40"/>
  <c r="AK167" i="40"/>
  <c r="AL167" i="40"/>
  <c r="AN167" i="40"/>
  <c r="AO167" i="40"/>
  <c r="AQ167" i="40"/>
  <c r="AR167" i="40"/>
  <c r="AT167" i="40"/>
  <c r="AU167" i="40"/>
  <c r="AW167" i="40"/>
  <c r="AX167" i="40"/>
  <c r="AZ167" i="40"/>
  <c r="BA167" i="40"/>
  <c r="BC167" i="40"/>
  <c r="BD167" i="40"/>
  <c r="BF167" i="40"/>
  <c r="BG167" i="40"/>
  <c r="G168" i="40"/>
  <c r="H168" i="40"/>
  <c r="J168" i="40"/>
  <c r="K168" i="40"/>
  <c r="M168" i="40"/>
  <c r="N168" i="40"/>
  <c r="P168" i="40"/>
  <c r="Q168" i="40"/>
  <c r="S168" i="40"/>
  <c r="T168" i="40"/>
  <c r="V168" i="40"/>
  <c r="W168" i="40"/>
  <c r="Y168" i="40"/>
  <c r="Z168" i="40"/>
  <c r="AB168" i="40"/>
  <c r="AC168" i="40"/>
  <c r="AE168" i="40"/>
  <c r="AF168" i="40"/>
  <c r="AH168" i="40"/>
  <c r="AI168" i="40"/>
  <c r="AK168" i="40"/>
  <c r="AL168" i="40"/>
  <c r="AN168" i="40"/>
  <c r="AO168" i="40"/>
  <c r="AQ168" i="40"/>
  <c r="AR168" i="40"/>
  <c r="AT168" i="40"/>
  <c r="AU168" i="40"/>
  <c r="AW168" i="40"/>
  <c r="AX168" i="40"/>
  <c r="AZ168" i="40"/>
  <c r="BA168" i="40"/>
  <c r="BC168" i="40"/>
  <c r="BD168" i="40"/>
  <c r="BF168" i="40"/>
  <c r="BG168" i="40"/>
  <c r="G169" i="40"/>
  <c r="H169" i="40"/>
  <c r="J169" i="40"/>
  <c r="K169" i="40"/>
  <c r="M169" i="40"/>
  <c r="N169" i="40"/>
  <c r="P169" i="40"/>
  <c r="Q169" i="40"/>
  <c r="S169" i="40"/>
  <c r="T169" i="40"/>
  <c r="V169" i="40"/>
  <c r="W169" i="40"/>
  <c r="Y169" i="40"/>
  <c r="Z169" i="40"/>
  <c r="AB169" i="40"/>
  <c r="AC169" i="40"/>
  <c r="AE169" i="40"/>
  <c r="AF169" i="40"/>
  <c r="AH169" i="40"/>
  <c r="AI169" i="40"/>
  <c r="AK169" i="40"/>
  <c r="AL169" i="40"/>
  <c r="AN169" i="40"/>
  <c r="AO169" i="40"/>
  <c r="AQ169" i="40"/>
  <c r="AR169" i="40"/>
  <c r="AT169" i="40"/>
  <c r="AU169" i="40"/>
  <c r="AW169" i="40"/>
  <c r="AX169" i="40"/>
  <c r="AZ169" i="40"/>
  <c r="BA169" i="40"/>
  <c r="BC169" i="40"/>
  <c r="BD169" i="40"/>
  <c r="BF169" i="40"/>
  <c r="BG169" i="40"/>
  <c r="G170" i="40"/>
  <c r="H170" i="40"/>
  <c r="J170" i="40"/>
  <c r="K170" i="40"/>
  <c r="M170" i="40"/>
  <c r="N170" i="40"/>
  <c r="P170" i="40"/>
  <c r="Q170" i="40"/>
  <c r="S170" i="40"/>
  <c r="T170" i="40"/>
  <c r="V170" i="40"/>
  <c r="W170" i="40"/>
  <c r="Y170" i="40"/>
  <c r="Z170" i="40"/>
  <c r="AB170" i="40"/>
  <c r="AC170" i="40"/>
  <c r="AE170" i="40"/>
  <c r="AF170" i="40"/>
  <c r="AH170" i="40"/>
  <c r="AI170" i="40"/>
  <c r="AK170" i="40"/>
  <c r="AL170" i="40"/>
  <c r="AN170" i="40"/>
  <c r="AO170" i="40"/>
  <c r="AQ170" i="40"/>
  <c r="AR170" i="40"/>
  <c r="AT170" i="40"/>
  <c r="AU170" i="40"/>
  <c r="AW170" i="40"/>
  <c r="AX170" i="40"/>
  <c r="AZ170" i="40"/>
  <c r="BA170" i="40"/>
  <c r="BC170" i="40"/>
  <c r="BD170" i="40"/>
  <c r="BF170" i="40"/>
  <c r="BG170" i="40"/>
  <c r="G171" i="40"/>
  <c r="H171" i="40"/>
  <c r="J171" i="40"/>
  <c r="K171" i="40"/>
  <c r="M171" i="40"/>
  <c r="N171" i="40"/>
  <c r="P171" i="40"/>
  <c r="Q171" i="40"/>
  <c r="S171" i="40"/>
  <c r="T171" i="40"/>
  <c r="V171" i="40"/>
  <c r="W171" i="40"/>
  <c r="Y171" i="40"/>
  <c r="Z171" i="40"/>
  <c r="AB171" i="40"/>
  <c r="AC171" i="40"/>
  <c r="AE171" i="40"/>
  <c r="AF171" i="40"/>
  <c r="AH171" i="40"/>
  <c r="AI171" i="40"/>
  <c r="AK171" i="40"/>
  <c r="AL171" i="40"/>
  <c r="AN171" i="40"/>
  <c r="AO171" i="40"/>
  <c r="AQ171" i="40"/>
  <c r="AR171" i="40"/>
  <c r="AT171" i="40"/>
  <c r="AU171" i="40"/>
  <c r="AW171" i="40"/>
  <c r="AX171" i="40"/>
  <c r="AZ171" i="40"/>
  <c r="BA171" i="40"/>
  <c r="BC171" i="40"/>
  <c r="BD171" i="40"/>
  <c r="BF171" i="40"/>
  <c r="BG171" i="40"/>
  <c r="G172" i="40"/>
  <c r="H172" i="40"/>
  <c r="J172" i="40"/>
  <c r="K172" i="40"/>
  <c r="M172" i="40"/>
  <c r="N172" i="40"/>
  <c r="P172" i="40"/>
  <c r="Q172" i="40"/>
  <c r="S172" i="40"/>
  <c r="T172" i="40"/>
  <c r="V172" i="40"/>
  <c r="W172" i="40"/>
  <c r="Y172" i="40"/>
  <c r="Z172" i="40"/>
  <c r="AB172" i="40"/>
  <c r="AC172" i="40"/>
  <c r="AE172" i="40"/>
  <c r="AF172" i="40"/>
  <c r="AH172" i="40"/>
  <c r="AI172" i="40"/>
  <c r="AK172" i="40"/>
  <c r="AL172" i="40"/>
  <c r="AN172" i="40"/>
  <c r="AO172" i="40"/>
  <c r="AQ172" i="40"/>
  <c r="AR172" i="40"/>
  <c r="AT172" i="40"/>
  <c r="AU172" i="40"/>
  <c r="AW172" i="40"/>
  <c r="AX172" i="40"/>
  <c r="AZ172" i="40"/>
  <c r="BA172" i="40"/>
  <c r="BC172" i="40"/>
  <c r="BD172" i="40"/>
  <c r="BF172" i="40"/>
  <c r="BG172" i="40"/>
  <c r="G173" i="40"/>
  <c r="H173" i="40"/>
  <c r="J173" i="40"/>
  <c r="K173" i="40"/>
  <c r="M173" i="40"/>
  <c r="N173" i="40"/>
  <c r="P173" i="40"/>
  <c r="Q173" i="40"/>
  <c r="S173" i="40"/>
  <c r="T173" i="40"/>
  <c r="V173" i="40"/>
  <c r="W173" i="40"/>
  <c r="Y173" i="40"/>
  <c r="Z173" i="40"/>
  <c r="AB173" i="40"/>
  <c r="AC173" i="40"/>
  <c r="AE173" i="40"/>
  <c r="AF173" i="40"/>
  <c r="AH173" i="40"/>
  <c r="AI173" i="40"/>
  <c r="AK173" i="40"/>
  <c r="AL173" i="40"/>
  <c r="AN173" i="40"/>
  <c r="AO173" i="40"/>
  <c r="AQ173" i="40"/>
  <c r="AR173" i="40"/>
  <c r="AT173" i="40"/>
  <c r="AU173" i="40"/>
  <c r="AW173" i="40"/>
  <c r="AX173" i="40"/>
  <c r="AZ173" i="40"/>
  <c r="BA173" i="40"/>
  <c r="BC173" i="40"/>
  <c r="BD173" i="40"/>
  <c r="BF173" i="40"/>
  <c r="BG173" i="40"/>
  <c r="G174" i="40"/>
  <c r="H174" i="40"/>
  <c r="J174" i="40"/>
  <c r="K174" i="40"/>
  <c r="M174" i="40"/>
  <c r="N174" i="40"/>
  <c r="P174" i="40"/>
  <c r="Q174" i="40"/>
  <c r="S174" i="40"/>
  <c r="T174" i="40"/>
  <c r="V174" i="40"/>
  <c r="W174" i="40"/>
  <c r="Y174" i="40"/>
  <c r="Z174" i="40"/>
  <c r="AB174" i="40"/>
  <c r="AC174" i="40"/>
  <c r="AE174" i="40"/>
  <c r="AF174" i="40"/>
  <c r="AH174" i="40"/>
  <c r="AI174" i="40"/>
  <c r="AK174" i="40"/>
  <c r="AL174" i="40"/>
  <c r="AN174" i="40"/>
  <c r="AO174" i="40"/>
  <c r="AQ174" i="40"/>
  <c r="AR174" i="40"/>
  <c r="AT174" i="40"/>
  <c r="AU174" i="40"/>
  <c r="AW174" i="40"/>
  <c r="AX174" i="40"/>
  <c r="AZ174" i="40"/>
  <c r="BA174" i="40"/>
  <c r="BC174" i="40"/>
  <c r="BD174" i="40"/>
  <c r="BF174" i="40"/>
  <c r="BG174" i="40"/>
  <c r="G175" i="40"/>
  <c r="H175" i="40"/>
  <c r="J175" i="40"/>
  <c r="K175" i="40"/>
  <c r="M175" i="40"/>
  <c r="N175" i="40"/>
  <c r="P175" i="40"/>
  <c r="Q175" i="40"/>
  <c r="S175" i="40"/>
  <c r="T175" i="40"/>
  <c r="V175" i="40"/>
  <c r="W175" i="40"/>
  <c r="Y175" i="40"/>
  <c r="Z175" i="40"/>
  <c r="AB175" i="40"/>
  <c r="AC175" i="40"/>
  <c r="AE175" i="40"/>
  <c r="AF175" i="40"/>
  <c r="AH175" i="40"/>
  <c r="AI175" i="40"/>
  <c r="AK175" i="40"/>
  <c r="AL175" i="40"/>
  <c r="AN175" i="40"/>
  <c r="AO175" i="40"/>
  <c r="AQ175" i="40"/>
  <c r="AR175" i="40"/>
  <c r="AT175" i="40"/>
  <c r="AU175" i="40"/>
  <c r="AW175" i="40"/>
  <c r="AX175" i="40"/>
  <c r="AZ175" i="40"/>
  <c r="BA175" i="40"/>
  <c r="BC175" i="40"/>
  <c r="BD175" i="40"/>
  <c r="BF175" i="40"/>
  <c r="BG175" i="40"/>
  <c r="G176" i="40"/>
  <c r="H176" i="40"/>
  <c r="J176" i="40"/>
  <c r="K176" i="40"/>
  <c r="M176" i="40"/>
  <c r="N176" i="40"/>
  <c r="P176" i="40"/>
  <c r="Q176" i="40"/>
  <c r="S176" i="40"/>
  <c r="T176" i="40"/>
  <c r="V176" i="40"/>
  <c r="W176" i="40"/>
  <c r="Y176" i="40"/>
  <c r="Z176" i="40"/>
  <c r="AB176" i="40"/>
  <c r="AC176" i="40"/>
  <c r="AE176" i="40"/>
  <c r="AF176" i="40"/>
  <c r="AH176" i="40"/>
  <c r="AI176" i="40"/>
  <c r="AK176" i="40"/>
  <c r="AL176" i="40"/>
  <c r="AN176" i="40"/>
  <c r="AO176" i="40"/>
  <c r="AQ176" i="40"/>
  <c r="AR176" i="40"/>
  <c r="AT176" i="40"/>
  <c r="AU176" i="40"/>
  <c r="AW176" i="40"/>
  <c r="AX176" i="40"/>
  <c r="AZ176" i="40"/>
  <c r="BA176" i="40"/>
  <c r="BC176" i="40"/>
  <c r="BD176" i="40"/>
  <c r="BF176" i="40"/>
  <c r="BG176" i="40"/>
  <c r="G177" i="40"/>
  <c r="H177" i="40"/>
  <c r="J177" i="40"/>
  <c r="K177" i="40"/>
  <c r="M177" i="40"/>
  <c r="N177" i="40"/>
  <c r="P177" i="40"/>
  <c r="Q177" i="40"/>
  <c r="S177" i="40"/>
  <c r="T177" i="40"/>
  <c r="V177" i="40"/>
  <c r="W177" i="40"/>
  <c r="Y177" i="40"/>
  <c r="Z177" i="40"/>
  <c r="AB177" i="40"/>
  <c r="AC177" i="40"/>
  <c r="AE177" i="40"/>
  <c r="AF177" i="40"/>
  <c r="AH177" i="40"/>
  <c r="AI177" i="40"/>
  <c r="AK177" i="40"/>
  <c r="AL177" i="40"/>
  <c r="AN177" i="40"/>
  <c r="AO177" i="40"/>
  <c r="AQ177" i="40"/>
  <c r="AR177" i="40"/>
  <c r="AT177" i="40"/>
  <c r="AU177" i="40"/>
  <c r="AW177" i="40"/>
  <c r="AX177" i="40"/>
  <c r="AZ177" i="40"/>
  <c r="BA177" i="40"/>
  <c r="BC177" i="40"/>
  <c r="BD177" i="40"/>
  <c r="BF177" i="40"/>
  <c r="BG177" i="40"/>
  <c r="G178" i="40"/>
  <c r="H178" i="40"/>
  <c r="J178" i="40"/>
  <c r="K178" i="40"/>
  <c r="M178" i="40"/>
  <c r="N178" i="40"/>
  <c r="P178" i="40"/>
  <c r="Q178" i="40"/>
  <c r="S178" i="40"/>
  <c r="T178" i="40"/>
  <c r="V178" i="40"/>
  <c r="W178" i="40"/>
  <c r="Y178" i="40"/>
  <c r="Z178" i="40"/>
  <c r="AB178" i="40"/>
  <c r="AC178" i="40"/>
  <c r="AE178" i="40"/>
  <c r="AF178" i="40"/>
  <c r="AH178" i="40"/>
  <c r="AI178" i="40"/>
  <c r="AK178" i="40"/>
  <c r="AL178" i="40"/>
  <c r="AN178" i="40"/>
  <c r="AO178" i="40"/>
  <c r="AQ178" i="40"/>
  <c r="AR178" i="40"/>
  <c r="AT178" i="40"/>
  <c r="AU178" i="40"/>
  <c r="AW178" i="40"/>
  <c r="AX178" i="40"/>
  <c r="AZ178" i="40"/>
  <c r="BA178" i="40"/>
  <c r="BC178" i="40"/>
  <c r="BD178" i="40"/>
  <c r="BF178" i="40"/>
  <c r="BG178" i="40"/>
  <c r="G179" i="40"/>
  <c r="H179" i="40"/>
  <c r="J179" i="40"/>
  <c r="K179" i="40"/>
  <c r="M179" i="40"/>
  <c r="N179" i="40"/>
  <c r="P179" i="40"/>
  <c r="Q179" i="40"/>
  <c r="S179" i="40"/>
  <c r="T179" i="40"/>
  <c r="V179" i="40"/>
  <c r="W179" i="40"/>
  <c r="Y179" i="40"/>
  <c r="Z179" i="40"/>
  <c r="AB179" i="40"/>
  <c r="AC179" i="40"/>
  <c r="AE179" i="40"/>
  <c r="AF179" i="40"/>
  <c r="AH179" i="40"/>
  <c r="AI179" i="40"/>
  <c r="AK179" i="40"/>
  <c r="AL179" i="40"/>
  <c r="AN179" i="40"/>
  <c r="AO179" i="40"/>
  <c r="AQ179" i="40"/>
  <c r="AR179" i="40"/>
  <c r="AT179" i="40"/>
  <c r="AU179" i="40"/>
  <c r="AW179" i="40"/>
  <c r="AX179" i="40"/>
  <c r="AZ179" i="40"/>
  <c r="BA179" i="40"/>
  <c r="BC179" i="40"/>
  <c r="BD179" i="40"/>
  <c r="BF179" i="40"/>
  <c r="BG179" i="40"/>
  <c r="G180" i="40"/>
  <c r="H180" i="40"/>
  <c r="J180" i="40"/>
  <c r="K180" i="40"/>
  <c r="M180" i="40"/>
  <c r="N180" i="40"/>
  <c r="P180" i="40"/>
  <c r="Q180" i="40"/>
  <c r="S180" i="40"/>
  <c r="T180" i="40"/>
  <c r="V180" i="40"/>
  <c r="W180" i="40"/>
  <c r="Y180" i="40"/>
  <c r="Z180" i="40"/>
  <c r="AB180" i="40"/>
  <c r="AC180" i="40"/>
  <c r="AE180" i="40"/>
  <c r="AF180" i="40"/>
  <c r="AH180" i="40"/>
  <c r="AI180" i="40"/>
  <c r="AK180" i="40"/>
  <c r="AL180" i="40"/>
  <c r="AN180" i="40"/>
  <c r="AO180" i="40"/>
  <c r="AQ180" i="40"/>
  <c r="AR180" i="40"/>
  <c r="AT180" i="40"/>
  <c r="AU180" i="40"/>
  <c r="AW180" i="40"/>
  <c r="AX180" i="40"/>
  <c r="AZ180" i="40"/>
  <c r="BA180" i="40"/>
  <c r="BC180" i="40"/>
  <c r="BD180" i="40"/>
  <c r="BF180" i="40"/>
  <c r="BG180" i="40"/>
  <c r="G181" i="40"/>
  <c r="H181" i="40"/>
  <c r="J181" i="40"/>
  <c r="K181" i="40"/>
  <c r="M181" i="40"/>
  <c r="N181" i="40"/>
  <c r="P181" i="40"/>
  <c r="Q181" i="40"/>
  <c r="S181" i="40"/>
  <c r="T181" i="40"/>
  <c r="V181" i="40"/>
  <c r="W181" i="40"/>
  <c r="Y181" i="40"/>
  <c r="Z181" i="40"/>
  <c r="AB181" i="40"/>
  <c r="AC181" i="40"/>
  <c r="AE181" i="40"/>
  <c r="AF181" i="40"/>
  <c r="AH181" i="40"/>
  <c r="AI181" i="40"/>
  <c r="AK181" i="40"/>
  <c r="AL181" i="40"/>
  <c r="AN181" i="40"/>
  <c r="AO181" i="40"/>
  <c r="AQ181" i="40"/>
  <c r="AR181" i="40"/>
  <c r="AT181" i="40"/>
  <c r="AU181" i="40"/>
  <c r="AW181" i="40"/>
  <c r="AX181" i="40"/>
  <c r="AZ181" i="40"/>
  <c r="BA181" i="40"/>
  <c r="BC181" i="40"/>
  <c r="BD181" i="40"/>
  <c r="BF181" i="40"/>
  <c r="BG181" i="40"/>
  <c r="G182" i="40"/>
  <c r="H182" i="40"/>
  <c r="J182" i="40"/>
  <c r="K182" i="40"/>
  <c r="M182" i="40"/>
  <c r="N182" i="40"/>
  <c r="P182" i="40"/>
  <c r="Q182" i="40"/>
  <c r="S182" i="40"/>
  <c r="T182" i="40"/>
  <c r="V182" i="40"/>
  <c r="W182" i="40"/>
  <c r="Y182" i="40"/>
  <c r="Z182" i="40"/>
  <c r="AB182" i="40"/>
  <c r="AC182" i="40"/>
  <c r="AE182" i="40"/>
  <c r="AF182" i="40"/>
  <c r="AH182" i="40"/>
  <c r="AI182" i="40"/>
  <c r="AK182" i="40"/>
  <c r="AL182" i="40"/>
  <c r="AN182" i="40"/>
  <c r="AO182" i="40"/>
  <c r="AQ182" i="40"/>
  <c r="AR182" i="40"/>
  <c r="AT182" i="40"/>
  <c r="AU182" i="40"/>
  <c r="AW182" i="40"/>
  <c r="AX182" i="40"/>
  <c r="AZ182" i="40"/>
  <c r="BA182" i="40"/>
  <c r="BC182" i="40"/>
  <c r="BD182" i="40"/>
  <c r="BF182" i="40"/>
  <c r="BG182" i="40"/>
  <c r="G183" i="40"/>
  <c r="H183" i="40"/>
  <c r="J183" i="40"/>
  <c r="K183" i="40"/>
  <c r="M183" i="40"/>
  <c r="N183" i="40"/>
  <c r="P183" i="40"/>
  <c r="Q183" i="40"/>
  <c r="S183" i="40"/>
  <c r="T183" i="40"/>
  <c r="V183" i="40"/>
  <c r="W183" i="40"/>
  <c r="Y183" i="40"/>
  <c r="Z183" i="40"/>
  <c r="AB183" i="40"/>
  <c r="AC183" i="40"/>
  <c r="AE183" i="40"/>
  <c r="AF183" i="40"/>
  <c r="AH183" i="40"/>
  <c r="AI183" i="40"/>
  <c r="AK183" i="40"/>
  <c r="AL183" i="40"/>
  <c r="AN183" i="40"/>
  <c r="AO183" i="40"/>
  <c r="AQ183" i="40"/>
  <c r="AR183" i="40"/>
  <c r="AT183" i="40"/>
  <c r="AU183" i="40"/>
  <c r="AW183" i="40"/>
  <c r="AX183" i="40"/>
  <c r="AZ183" i="40"/>
  <c r="BA183" i="40"/>
  <c r="BC183" i="40"/>
  <c r="BD183" i="40"/>
  <c r="BF183" i="40"/>
  <c r="BG183" i="40"/>
  <c r="G184" i="40"/>
  <c r="H184" i="40"/>
  <c r="J184" i="40"/>
  <c r="K184" i="40"/>
  <c r="M184" i="40"/>
  <c r="N184" i="40"/>
  <c r="P184" i="40"/>
  <c r="Q184" i="40"/>
  <c r="S184" i="40"/>
  <c r="T184" i="40"/>
  <c r="V184" i="40"/>
  <c r="W184" i="40"/>
  <c r="Y184" i="40"/>
  <c r="Z184" i="40"/>
  <c r="AB184" i="40"/>
  <c r="AC184" i="40"/>
  <c r="AE184" i="40"/>
  <c r="AF184" i="40"/>
  <c r="AH184" i="40"/>
  <c r="AI184" i="40"/>
  <c r="AK184" i="40"/>
  <c r="AL184" i="40"/>
  <c r="AN184" i="40"/>
  <c r="AO184" i="40"/>
  <c r="AQ184" i="40"/>
  <c r="AR184" i="40"/>
  <c r="AT184" i="40"/>
  <c r="AU184" i="40"/>
  <c r="AW184" i="40"/>
  <c r="AX184" i="40"/>
  <c r="AZ184" i="40"/>
  <c r="BA184" i="40"/>
  <c r="BC184" i="40"/>
  <c r="BD184" i="40"/>
  <c r="BF184" i="40"/>
  <c r="BG184" i="40"/>
  <c r="G185" i="40"/>
  <c r="H185" i="40"/>
  <c r="J185" i="40"/>
  <c r="K185" i="40"/>
  <c r="M185" i="40"/>
  <c r="N185" i="40"/>
  <c r="P185" i="40"/>
  <c r="Q185" i="40"/>
  <c r="S185" i="40"/>
  <c r="T185" i="40"/>
  <c r="V185" i="40"/>
  <c r="W185" i="40"/>
  <c r="Y185" i="40"/>
  <c r="Z185" i="40"/>
  <c r="AB185" i="40"/>
  <c r="AC185" i="40"/>
  <c r="AE185" i="40"/>
  <c r="AF185" i="40"/>
  <c r="AH185" i="40"/>
  <c r="AI185" i="40"/>
  <c r="AK185" i="40"/>
  <c r="AL185" i="40"/>
  <c r="AN185" i="40"/>
  <c r="AO185" i="40"/>
  <c r="AQ185" i="40"/>
  <c r="AR185" i="40"/>
  <c r="AT185" i="40"/>
  <c r="AU185" i="40"/>
  <c r="AW185" i="40"/>
  <c r="AX185" i="40"/>
  <c r="AZ185" i="40"/>
  <c r="BA185" i="40"/>
  <c r="BC185" i="40"/>
  <c r="BD185" i="40"/>
  <c r="BF185" i="40"/>
  <c r="BG185" i="40"/>
  <c r="G186" i="40"/>
  <c r="H186" i="40"/>
  <c r="J186" i="40"/>
  <c r="K186" i="40"/>
  <c r="M186" i="40"/>
  <c r="N186" i="40"/>
  <c r="P186" i="40"/>
  <c r="Q186" i="40"/>
  <c r="S186" i="40"/>
  <c r="T186" i="40"/>
  <c r="V186" i="40"/>
  <c r="W186" i="40"/>
  <c r="Y186" i="40"/>
  <c r="Z186" i="40"/>
  <c r="AB186" i="40"/>
  <c r="AC186" i="40"/>
  <c r="AE186" i="40"/>
  <c r="AF186" i="40"/>
  <c r="AH186" i="40"/>
  <c r="AI186" i="40"/>
  <c r="AK186" i="40"/>
  <c r="AL186" i="40"/>
  <c r="AN186" i="40"/>
  <c r="AO186" i="40"/>
  <c r="AQ186" i="40"/>
  <c r="AR186" i="40"/>
  <c r="AT186" i="40"/>
  <c r="AU186" i="40"/>
  <c r="AW186" i="40"/>
  <c r="AX186" i="40"/>
  <c r="AZ186" i="40"/>
  <c r="BA186" i="40"/>
  <c r="BC186" i="40"/>
  <c r="BD186" i="40"/>
  <c r="BF186" i="40"/>
  <c r="BG186" i="40"/>
  <c r="G187" i="40"/>
  <c r="H187" i="40"/>
  <c r="J187" i="40"/>
  <c r="K187" i="40"/>
  <c r="M187" i="40"/>
  <c r="N187" i="40"/>
  <c r="P187" i="40"/>
  <c r="Q187" i="40"/>
  <c r="S187" i="40"/>
  <c r="T187" i="40"/>
  <c r="V187" i="40"/>
  <c r="W187" i="40"/>
  <c r="Y187" i="40"/>
  <c r="Z187" i="40"/>
  <c r="AB187" i="40"/>
  <c r="AC187" i="40"/>
  <c r="AE187" i="40"/>
  <c r="AF187" i="40"/>
  <c r="AH187" i="40"/>
  <c r="AI187" i="40"/>
  <c r="AK187" i="40"/>
  <c r="AL187" i="40"/>
  <c r="AN187" i="40"/>
  <c r="AO187" i="40"/>
  <c r="AQ187" i="40"/>
  <c r="AR187" i="40"/>
  <c r="AT187" i="40"/>
  <c r="AU187" i="40"/>
  <c r="AW187" i="40"/>
  <c r="AX187" i="40"/>
  <c r="AZ187" i="40"/>
  <c r="BA187" i="40"/>
  <c r="BC187" i="40"/>
  <c r="BD187" i="40"/>
  <c r="BF187" i="40"/>
  <c r="BG187" i="40"/>
  <c r="G188" i="40"/>
  <c r="H188" i="40"/>
  <c r="J188" i="40"/>
  <c r="K188" i="40"/>
  <c r="M188" i="40"/>
  <c r="N188" i="40"/>
  <c r="P188" i="40"/>
  <c r="Q188" i="40"/>
  <c r="S188" i="40"/>
  <c r="T188" i="40"/>
  <c r="V188" i="40"/>
  <c r="W188" i="40"/>
  <c r="Y188" i="40"/>
  <c r="Z188" i="40"/>
  <c r="AB188" i="40"/>
  <c r="AC188" i="40"/>
  <c r="AE188" i="40"/>
  <c r="AF188" i="40"/>
  <c r="AH188" i="40"/>
  <c r="AI188" i="40"/>
  <c r="AK188" i="40"/>
  <c r="AL188" i="40"/>
  <c r="AN188" i="40"/>
  <c r="AO188" i="40"/>
  <c r="AQ188" i="40"/>
  <c r="AR188" i="40"/>
  <c r="AT188" i="40"/>
  <c r="AU188" i="40"/>
  <c r="AW188" i="40"/>
  <c r="AX188" i="40"/>
  <c r="AZ188" i="40"/>
  <c r="BA188" i="40"/>
  <c r="BC188" i="40"/>
  <c r="BD188" i="40"/>
  <c r="BF188" i="40"/>
  <c r="BG188" i="40"/>
  <c r="G189" i="40"/>
  <c r="H189" i="40"/>
  <c r="J189" i="40"/>
  <c r="K189" i="40"/>
  <c r="M189" i="40"/>
  <c r="N189" i="40"/>
  <c r="P189" i="40"/>
  <c r="Q189" i="40"/>
  <c r="S189" i="40"/>
  <c r="T189" i="40"/>
  <c r="V189" i="40"/>
  <c r="W189" i="40"/>
  <c r="Y189" i="40"/>
  <c r="Z189" i="40"/>
  <c r="AB189" i="40"/>
  <c r="AC189" i="40"/>
  <c r="AE189" i="40"/>
  <c r="AF189" i="40"/>
  <c r="AH189" i="40"/>
  <c r="AI189" i="40"/>
  <c r="AK189" i="40"/>
  <c r="AL189" i="40"/>
  <c r="AN189" i="40"/>
  <c r="AO189" i="40"/>
  <c r="AQ189" i="40"/>
  <c r="AR189" i="40"/>
  <c r="AT189" i="40"/>
  <c r="AU189" i="40"/>
  <c r="AW189" i="40"/>
  <c r="AX189" i="40"/>
  <c r="AZ189" i="40"/>
  <c r="BA189" i="40"/>
  <c r="BC189" i="40"/>
  <c r="BD189" i="40"/>
  <c r="BF189" i="40"/>
  <c r="BG189" i="40"/>
  <c r="G190" i="40"/>
  <c r="H190" i="40"/>
  <c r="J190" i="40"/>
  <c r="K190" i="40"/>
  <c r="M190" i="40"/>
  <c r="N190" i="40"/>
  <c r="P190" i="40"/>
  <c r="Q190" i="40"/>
  <c r="S190" i="40"/>
  <c r="T190" i="40"/>
  <c r="V190" i="40"/>
  <c r="W190" i="40"/>
  <c r="Y190" i="40"/>
  <c r="Z190" i="40"/>
  <c r="AB190" i="40"/>
  <c r="AC190" i="40"/>
  <c r="AE190" i="40"/>
  <c r="AF190" i="40"/>
  <c r="AH190" i="40"/>
  <c r="AI190" i="40"/>
  <c r="AK190" i="40"/>
  <c r="AL190" i="40"/>
  <c r="AN190" i="40"/>
  <c r="AO190" i="40"/>
  <c r="AQ190" i="40"/>
  <c r="AR190" i="40"/>
  <c r="AT190" i="40"/>
  <c r="AU190" i="40"/>
  <c r="AW190" i="40"/>
  <c r="AX190" i="40"/>
  <c r="AZ190" i="40"/>
  <c r="BA190" i="40"/>
  <c r="BC190" i="40"/>
  <c r="BD190" i="40"/>
  <c r="BF190" i="40"/>
  <c r="BG190" i="40"/>
  <c r="G191" i="40"/>
  <c r="H191" i="40"/>
  <c r="J191" i="40"/>
  <c r="K191" i="40"/>
  <c r="M191" i="40"/>
  <c r="N191" i="40"/>
  <c r="P191" i="40"/>
  <c r="Q191" i="40"/>
  <c r="S191" i="40"/>
  <c r="T191" i="40"/>
  <c r="V191" i="40"/>
  <c r="W191" i="40"/>
  <c r="Y191" i="40"/>
  <c r="Z191" i="40"/>
  <c r="AB191" i="40"/>
  <c r="AC191" i="40"/>
  <c r="AE191" i="40"/>
  <c r="AF191" i="40"/>
  <c r="AH191" i="40"/>
  <c r="AI191" i="40"/>
  <c r="AK191" i="40"/>
  <c r="AL191" i="40"/>
  <c r="AN191" i="40"/>
  <c r="AO191" i="40"/>
  <c r="AQ191" i="40"/>
  <c r="AR191" i="40"/>
  <c r="AT191" i="40"/>
  <c r="AU191" i="40"/>
  <c r="AW191" i="40"/>
  <c r="AX191" i="40"/>
  <c r="AZ191" i="40"/>
  <c r="BA191" i="40"/>
  <c r="BC191" i="40"/>
  <c r="BD191" i="40"/>
  <c r="BF191" i="40"/>
  <c r="BG191" i="40"/>
  <c r="G192" i="40"/>
  <c r="H192" i="40"/>
  <c r="J192" i="40"/>
  <c r="K192" i="40"/>
  <c r="M192" i="40"/>
  <c r="N192" i="40"/>
  <c r="P192" i="40"/>
  <c r="Q192" i="40"/>
  <c r="S192" i="40"/>
  <c r="T192" i="40"/>
  <c r="V192" i="40"/>
  <c r="W192" i="40"/>
  <c r="Y192" i="40"/>
  <c r="Z192" i="40"/>
  <c r="AB192" i="40"/>
  <c r="AC192" i="40"/>
  <c r="AE192" i="40"/>
  <c r="AF192" i="40"/>
  <c r="AH192" i="40"/>
  <c r="AI192" i="40"/>
  <c r="AK192" i="40"/>
  <c r="AL192" i="40"/>
  <c r="AN192" i="40"/>
  <c r="AO192" i="40"/>
  <c r="AQ192" i="40"/>
  <c r="AR192" i="40"/>
  <c r="AT192" i="40"/>
  <c r="AU192" i="40"/>
  <c r="AW192" i="40"/>
  <c r="AX192" i="40"/>
  <c r="AZ192" i="40"/>
  <c r="BA192" i="40"/>
  <c r="BC192" i="40"/>
  <c r="BD192" i="40"/>
  <c r="BF192" i="40"/>
  <c r="BG192" i="40"/>
  <c r="G193" i="40"/>
  <c r="H193" i="40"/>
  <c r="J193" i="40"/>
  <c r="K193" i="40"/>
  <c r="M193" i="40"/>
  <c r="N193" i="40"/>
  <c r="P193" i="40"/>
  <c r="Q193" i="40"/>
  <c r="S193" i="40"/>
  <c r="T193" i="40"/>
  <c r="V193" i="40"/>
  <c r="W193" i="40"/>
  <c r="Y193" i="40"/>
  <c r="Z193" i="40"/>
  <c r="AB193" i="40"/>
  <c r="AC193" i="40"/>
  <c r="AE193" i="40"/>
  <c r="AF193" i="40"/>
  <c r="AH193" i="40"/>
  <c r="AI193" i="40"/>
  <c r="AK193" i="40"/>
  <c r="AL193" i="40"/>
  <c r="AN193" i="40"/>
  <c r="AO193" i="40"/>
  <c r="AQ193" i="40"/>
  <c r="AR193" i="40"/>
  <c r="AT193" i="40"/>
  <c r="AU193" i="40"/>
  <c r="AW193" i="40"/>
  <c r="AX193" i="40"/>
  <c r="AZ193" i="40"/>
  <c r="BA193" i="40"/>
  <c r="BC193" i="40"/>
  <c r="BD193" i="40"/>
  <c r="BF193" i="40"/>
  <c r="BG193" i="40"/>
  <c r="G194" i="40"/>
  <c r="H194" i="40"/>
  <c r="J194" i="40"/>
  <c r="K194" i="40"/>
  <c r="M194" i="40"/>
  <c r="N194" i="40"/>
  <c r="P194" i="40"/>
  <c r="Q194" i="40"/>
  <c r="S194" i="40"/>
  <c r="T194" i="40"/>
  <c r="V194" i="40"/>
  <c r="W194" i="40"/>
  <c r="Y194" i="40"/>
  <c r="Z194" i="40"/>
  <c r="AB194" i="40"/>
  <c r="AC194" i="40"/>
  <c r="AE194" i="40"/>
  <c r="AF194" i="40"/>
  <c r="AH194" i="40"/>
  <c r="AI194" i="40"/>
  <c r="AK194" i="40"/>
  <c r="AL194" i="40"/>
  <c r="AN194" i="40"/>
  <c r="AO194" i="40"/>
  <c r="AQ194" i="40"/>
  <c r="AR194" i="40"/>
  <c r="AT194" i="40"/>
  <c r="AU194" i="40"/>
  <c r="AW194" i="40"/>
  <c r="AX194" i="40"/>
  <c r="AZ194" i="40"/>
  <c r="BA194" i="40"/>
  <c r="BC194" i="40"/>
  <c r="BD194" i="40"/>
  <c r="BF194" i="40"/>
  <c r="BG194" i="40"/>
  <c r="G195" i="40"/>
  <c r="H195" i="40"/>
  <c r="J195" i="40"/>
  <c r="K195" i="40"/>
  <c r="M195" i="40"/>
  <c r="N195" i="40"/>
  <c r="P195" i="40"/>
  <c r="Q195" i="40"/>
  <c r="S195" i="40"/>
  <c r="T195" i="40"/>
  <c r="V195" i="40"/>
  <c r="W195" i="40"/>
  <c r="Y195" i="40"/>
  <c r="Z195" i="40"/>
  <c r="AB195" i="40"/>
  <c r="AC195" i="40"/>
  <c r="AE195" i="40"/>
  <c r="AF195" i="40"/>
  <c r="AH195" i="40"/>
  <c r="AI195" i="40"/>
  <c r="AK195" i="40"/>
  <c r="AL195" i="40"/>
  <c r="AN195" i="40"/>
  <c r="AO195" i="40"/>
  <c r="AQ195" i="40"/>
  <c r="AR195" i="40"/>
  <c r="AT195" i="40"/>
  <c r="AU195" i="40"/>
  <c r="AW195" i="40"/>
  <c r="AX195" i="40"/>
  <c r="AZ195" i="40"/>
  <c r="BA195" i="40"/>
  <c r="BC195" i="40"/>
  <c r="BD195" i="40"/>
  <c r="BF195" i="40"/>
  <c r="BG195" i="40"/>
  <c r="G196" i="40"/>
  <c r="H196" i="40"/>
  <c r="J196" i="40"/>
  <c r="K196" i="40"/>
  <c r="M196" i="40"/>
  <c r="N196" i="40"/>
  <c r="P196" i="40"/>
  <c r="Q196" i="40"/>
  <c r="S196" i="40"/>
  <c r="T196" i="40"/>
  <c r="V196" i="40"/>
  <c r="W196" i="40"/>
  <c r="Y196" i="40"/>
  <c r="Z196" i="40"/>
  <c r="AB196" i="40"/>
  <c r="AC196" i="40"/>
  <c r="AE196" i="40"/>
  <c r="AF196" i="40"/>
  <c r="AH196" i="40"/>
  <c r="AI196" i="40"/>
  <c r="AK196" i="40"/>
  <c r="AL196" i="40"/>
  <c r="AN196" i="40"/>
  <c r="AO196" i="40"/>
  <c r="AQ196" i="40"/>
  <c r="AR196" i="40"/>
  <c r="AT196" i="40"/>
  <c r="AU196" i="40"/>
  <c r="AW196" i="40"/>
  <c r="AX196" i="40"/>
  <c r="AZ196" i="40"/>
  <c r="BA196" i="40"/>
  <c r="BC196" i="40"/>
  <c r="BD196" i="40"/>
  <c r="BF196" i="40"/>
  <c r="BG196" i="40"/>
  <c r="G197" i="40"/>
  <c r="H197" i="40"/>
  <c r="J197" i="40"/>
  <c r="K197" i="40"/>
  <c r="M197" i="40"/>
  <c r="N197" i="40"/>
  <c r="P197" i="40"/>
  <c r="Q197" i="40"/>
  <c r="S197" i="40"/>
  <c r="T197" i="40"/>
  <c r="V197" i="40"/>
  <c r="W197" i="40"/>
  <c r="Y197" i="40"/>
  <c r="Z197" i="40"/>
  <c r="AB197" i="40"/>
  <c r="AC197" i="40"/>
  <c r="AE197" i="40"/>
  <c r="AF197" i="40"/>
  <c r="AH197" i="40"/>
  <c r="AI197" i="40"/>
  <c r="AK197" i="40"/>
  <c r="AL197" i="40"/>
  <c r="AN197" i="40"/>
  <c r="AO197" i="40"/>
  <c r="AQ197" i="40"/>
  <c r="AR197" i="40"/>
  <c r="AT197" i="40"/>
  <c r="AU197" i="40"/>
  <c r="AW197" i="40"/>
  <c r="AX197" i="40"/>
  <c r="AZ197" i="40"/>
  <c r="BA197" i="40"/>
  <c r="BC197" i="40"/>
  <c r="BD197" i="40"/>
  <c r="BF197" i="40"/>
  <c r="BG197" i="40"/>
  <c r="G198" i="40"/>
  <c r="H198" i="40"/>
  <c r="J198" i="40"/>
  <c r="K198" i="40"/>
  <c r="M198" i="40"/>
  <c r="N198" i="40"/>
  <c r="P198" i="40"/>
  <c r="Q198" i="40"/>
  <c r="S198" i="40"/>
  <c r="T198" i="40"/>
  <c r="V198" i="40"/>
  <c r="W198" i="40"/>
  <c r="Y198" i="40"/>
  <c r="Z198" i="40"/>
  <c r="AB198" i="40"/>
  <c r="AC198" i="40"/>
  <c r="AE198" i="40"/>
  <c r="AF198" i="40"/>
  <c r="AH198" i="40"/>
  <c r="AI198" i="40"/>
  <c r="AK198" i="40"/>
  <c r="AL198" i="40"/>
  <c r="AN198" i="40"/>
  <c r="AO198" i="40"/>
  <c r="AQ198" i="40"/>
  <c r="AR198" i="40"/>
  <c r="AT198" i="40"/>
  <c r="AU198" i="40"/>
  <c r="AW198" i="40"/>
  <c r="AX198" i="40"/>
  <c r="AZ198" i="40"/>
  <c r="BA198" i="40"/>
  <c r="BC198" i="40"/>
  <c r="BD198" i="40"/>
  <c r="BF198" i="40"/>
  <c r="BG198" i="40"/>
  <c r="G199" i="40"/>
  <c r="H199" i="40"/>
  <c r="J199" i="40"/>
  <c r="K199" i="40"/>
  <c r="M199" i="40"/>
  <c r="N199" i="40"/>
  <c r="P199" i="40"/>
  <c r="Q199" i="40"/>
  <c r="S199" i="40"/>
  <c r="T199" i="40"/>
  <c r="V199" i="40"/>
  <c r="W199" i="40"/>
  <c r="Y199" i="40"/>
  <c r="Z199" i="40"/>
  <c r="AB199" i="40"/>
  <c r="AC199" i="40"/>
  <c r="AE199" i="40"/>
  <c r="AF199" i="40"/>
  <c r="AH199" i="40"/>
  <c r="AI199" i="40"/>
  <c r="AK199" i="40"/>
  <c r="AL199" i="40"/>
  <c r="AN199" i="40"/>
  <c r="AO199" i="40"/>
  <c r="AQ199" i="40"/>
  <c r="AR199" i="40"/>
  <c r="AT199" i="40"/>
  <c r="AU199" i="40"/>
  <c r="AW199" i="40"/>
  <c r="AX199" i="40"/>
  <c r="AZ199" i="40"/>
  <c r="BA199" i="40"/>
  <c r="BC199" i="40"/>
  <c r="BD199" i="40"/>
  <c r="BF199" i="40"/>
  <c r="BG199" i="40"/>
  <c r="G200" i="40"/>
  <c r="H200" i="40"/>
  <c r="J200" i="40"/>
  <c r="K200" i="40"/>
  <c r="M200" i="40"/>
  <c r="N200" i="40"/>
  <c r="P200" i="40"/>
  <c r="Q200" i="40"/>
  <c r="S200" i="40"/>
  <c r="T200" i="40"/>
  <c r="V200" i="40"/>
  <c r="W200" i="40"/>
  <c r="Y200" i="40"/>
  <c r="Z200" i="40"/>
  <c r="AB200" i="40"/>
  <c r="AC200" i="40"/>
  <c r="AE200" i="40"/>
  <c r="AF200" i="40"/>
  <c r="AH200" i="40"/>
  <c r="AI200" i="40"/>
  <c r="AK200" i="40"/>
  <c r="AL200" i="40"/>
  <c r="AN200" i="40"/>
  <c r="AO200" i="40"/>
  <c r="AQ200" i="40"/>
  <c r="AR200" i="40"/>
  <c r="AT200" i="40"/>
  <c r="AU200" i="40"/>
  <c r="AW200" i="40"/>
  <c r="AX200" i="40"/>
  <c r="AZ200" i="40"/>
  <c r="BA200" i="40"/>
  <c r="BC200" i="40"/>
  <c r="BD200" i="40"/>
  <c r="BF200" i="40"/>
  <c r="BG200" i="40"/>
  <c r="G201" i="40"/>
  <c r="H201" i="40"/>
  <c r="J201" i="40"/>
  <c r="K201" i="40"/>
  <c r="M201" i="40"/>
  <c r="N201" i="40"/>
  <c r="P201" i="40"/>
  <c r="Q201" i="40"/>
  <c r="S201" i="40"/>
  <c r="T201" i="40"/>
  <c r="V201" i="40"/>
  <c r="W201" i="40"/>
  <c r="Y201" i="40"/>
  <c r="Z201" i="40"/>
  <c r="AB201" i="40"/>
  <c r="AC201" i="40"/>
  <c r="AE201" i="40"/>
  <c r="AF201" i="40"/>
  <c r="AH201" i="40"/>
  <c r="AI201" i="40"/>
  <c r="AK201" i="40"/>
  <c r="AL201" i="40"/>
  <c r="AN201" i="40"/>
  <c r="AO201" i="40"/>
  <c r="AQ201" i="40"/>
  <c r="AR201" i="40"/>
  <c r="AT201" i="40"/>
  <c r="AU201" i="40"/>
  <c r="AW201" i="40"/>
  <c r="AX201" i="40"/>
  <c r="AZ201" i="40"/>
  <c r="BA201" i="40"/>
  <c r="BC201" i="40"/>
  <c r="BD201" i="40"/>
  <c r="BF201" i="40"/>
  <c r="BG201" i="40"/>
  <c r="G202" i="40"/>
  <c r="H202" i="40"/>
  <c r="J202" i="40"/>
  <c r="K202" i="40"/>
  <c r="M202" i="40"/>
  <c r="N202" i="40"/>
  <c r="P202" i="40"/>
  <c r="Q202" i="40"/>
  <c r="S202" i="40"/>
  <c r="T202" i="40"/>
  <c r="V202" i="40"/>
  <c r="W202" i="40"/>
  <c r="Y202" i="40"/>
  <c r="Z202" i="40"/>
  <c r="AB202" i="40"/>
  <c r="AC202" i="40"/>
  <c r="AE202" i="40"/>
  <c r="AF202" i="40"/>
  <c r="AH202" i="40"/>
  <c r="AI202" i="40"/>
  <c r="AK202" i="40"/>
  <c r="AL202" i="40"/>
  <c r="AN202" i="40"/>
  <c r="AO202" i="40"/>
  <c r="AQ202" i="40"/>
  <c r="AR202" i="40"/>
  <c r="AT202" i="40"/>
  <c r="AU202" i="40"/>
  <c r="AW202" i="40"/>
  <c r="AX202" i="40"/>
  <c r="AZ202" i="40"/>
  <c r="BA202" i="40"/>
  <c r="BC202" i="40"/>
  <c r="BD202" i="40"/>
  <c r="BF202" i="40"/>
  <c r="BG202" i="40"/>
  <c r="G203" i="40"/>
  <c r="H203" i="40"/>
  <c r="J203" i="40"/>
  <c r="K203" i="40"/>
  <c r="M203" i="40"/>
  <c r="N203" i="40"/>
  <c r="P203" i="40"/>
  <c r="Q203" i="40"/>
  <c r="S203" i="40"/>
  <c r="T203" i="40"/>
  <c r="V203" i="40"/>
  <c r="W203" i="40"/>
  <c r="Y203" i="40"/>
  <c r="Z203" i="40"/>
  <c r="AB203" i="40"/>
  <c r="AC203" i="40"/>
  <c r="AE203" i="40"/>
  <c r="AF203" i="40"/>
  <c r="AH203" i="40"/>
  <c r="AI203" i="40"/>
  <c r="AK203" i="40"/>
  <c r="AL203" i="40"/>
  <c r="AN203" i="40"/>
  <c r="AO203" i="40"/>
  <c r="AQ203" i="40"/>
  <c r="AR203" i="40"/>
  <c r="AT203" i="40"/>
  <c r="AU203" i="40"/>
  <c r="AW203" i="40"/>
  <c r="AX203" i="40"/>
  <c r="AZ203" i="40"/>
  <c r="BA203" i="40"/>
  <c r="BC203" i="40"/>
  <c r="BD203" i="40"/>
  <c r="BF203" i="40"/>
  <c r="BG203" i="40"/>
  <c r="G204" i="40"/>
  <c r="H204" i="40"/>
  <c r="J204" i="40"/>
  <c r="K204" i="40"/>
  <c r="M204" i="40"/>
  <c r="N204" i="40"/>
  <c r="P204" i="40"/>
  <c r="Q204" i="40"/>
  <c r="S204" i="40"/>
  <c r="T204" i="40"/>
  <c r="V204" i="40"/>
  <c r="W204" i="40"/>
  <c r="Y204" i="40"/>
  <c r="Z204" i="40"/>
  <c r="AB204" i="40"/>
  <c r="AC204" i="40"/>
  <c r="AE204" i="40"/>
  <c r="AF204" i="40"/>
  <c r="AH204" i="40"/>
  <c r="AI204" i="40"/>
  <c r="AK204" i="40"/>
  <c r="AL204" i="40"/>
  <c r="AN204" i="40"/>
  <c r="AO204" i="40"/>
  <c r="AQ204" i="40"/>
  <c r="AR204" i="40"/>
  <c r="AT204" i="40"/>
  <c r="AU204" i="40"/>
  <c r="AW204" i="40"/>
  <c r="AX204" i="40"/>
  <c r="AZ204" i="40"/>
  <c r="BA204" i="40"/>
  <c r="BC204" i="40"/>
  <c r="BD204" i="40"/>
  <c r="BF204" i="40"/>
  <c r="BG204" i="40"/>
  <c r="G205" i="40"/>
  <c r="H205" i="40"/>
  <c r="J205" i="40"/>
  <c r="K205" i="40"/>
  <c r="M205" i="40"/>
  <c r="N205" i="40"/>
  <c r="P205" i="40"/>
  <c r="Q205" i="40"/>
  <c r="S205" i="40"/>
  <c r="T205" i="40"/>
  <c r="V205" i="40"/>
  <c r="W205" i="40"/>
  <c r="Y205" i="40"/>
  <c r="Z205" i="40"/>
  <c r="AB205" i="40"/>
  <c r="AC205" i="40"/>
  <c r="AE205" i="40"/>
  <c r="AF205" i="40"/>
  <c r="AH205" i="40"/>
  <c r="AI205" i="40"/>
  <c r="AK205" i="40"/>
  <c r="AL205" i="40"/>
  <c r="AN205" i="40"/>
  <c r="AO205" i="40"/>
  <c r="AQ205" i="40"/>
  <c r="AR205" i="40"/>
  <c r="AT205" i="40"/>
  <c r="AU205" i="40"/>
  <c r="AW205" i="40"/>
  <c r="AX205" i="40"/>
  <c r="AZ205" i="40"/>
  <c r="BA205" i="40"/>
  <c r="BC205" i="40"/>
  <c r="BD205" i="40"/>
  <c r="BF205" i="40"/>
  <c r="BG205" i="40"/>
  <c r="G206" i="40"/>
  <c r="H206" i="40"/>
  <c r="J206" i="40"/>
  <c r="K206" i="40"/>
  <c r="M206" i="40"/>
  <c r="N206" i="40"/>
  <c r="P206" i="40"/>
  <c r="Q206" i="40"/>
  <c r="S206" i="40"/>
  <c r="T206" i="40"/>
  <c r="V206" i="40"/>
  <c r="W206" i="40"/>
  <c r="Y206" i="40"/>
  <c r="Z206" i="40"/>
  <c r="AB206" i="40"/>
  <c r="AC206" i="40"/>
  <c r="AE206" i="40"/>
  <c r="AF206" i="40"/>
  <c r="AH206" i="40"/>
  <c r="AI206" i="40"/>
  <c r="AK206" i="40"/>
  <c r="AL206" i="40"/>
  <c r="AN206" i="40"/>
  <c r="AO206" i="40"/>
  <c r="AQ206" i="40"/>
  <c r="AR206" i="40"/>
  <c r="AT206" i="40"/>
  <c r="AU206" i="40"/>
  <c r="AW206" i="40"/>
  <c r="AX206" i="40"/>
  <c r="AZ206" i="40"/>
  <c r="BA206" i="40"/>
  <c r="BC206" i="40"/>
  <c r="BD206" i="40"/>
  <c r="BF206" i="40"/>
  <c r="BG206" i="40"/>
  <c r="G207" i="40"/>
  <c r="H207" i="40"/>
  <c r="J207" i="40"/>
  <c r="K207" i="40"/>
  <c r="M207" i="40"/>
  <c r="N207" i="40"/>
  <c r="P207" i="40"/>
  <c r="Q207" i="40"/>
  <c r="S207" i="40"/>
  <c r="T207" i="40"/>
  <c r="V207" i="40"/>
  <c r="W207" i="40"/>
  <c r="Y207" i="40"/>
  <c r="Z207" i="40"/>
  <c r="AB207" i="40"/>
  <c r="AC207" i="40"/>
  <c r="AE207" i="40"/>
  <c r="AF207" i="40"/>
  <c r="AH207" i="40"/>
  <c r="AI207" i="40"/>
  <c r="AK207" i="40"/>
  <c r="AL207" i="40"/>
  <c r="AN207" i="40"/>
  <c r="AO207" i="40"/>
  <c r="AQ207" i="40"/>
  <c r="AR207" i="40"/>
  <c r="AT207" i="40"/>
  <c r="AU207" i="40"/>
  <c r="AW207" i="40"/>
  <c r="AX207" i="40"/>
  <c r="AZ207" i="40"/>
  <c r="BA207" i="40"/>
  <c r="BC207" i="40"/>
  <c r="BD207" i="40"/>
  <c r="BF207" i="40"/>
  <c r="BG207" i="40"/>
  <c r="G208" i="40"/>
  <c r="H208" i="40"/>
  <c r="J208" i="40"/>
  <c r="K208" i="40"/>
  <c r="M208" i="40"/>
  <c r="N208" i="40"/>
  <c r="P208" i="40"/>
  <c r="Q208" i="40"/>
  <c r="S208" i="40"/>
  <c r="T208" i="40"/>
  <c r="V208" i="40"/>
  <c r="W208" i="40"/>
  <c r="Y208" i="40"/>
  <c r="Z208" i="40"/>
  <c r="AB208" i="40"/>
  <c r="AC208" i="40"/>
  <c r="AE208" i="40"/>
  <c r="AF208" i="40"/>
  <c r="AH208" i="40"/>
  <c r="AI208" i="40"/>
  <c r="AK208" i="40"/>
  <c r="AL208" i="40"/>
  <c r="AN208" i="40"/>
  <c r="AO208" i="40"/>
  <c r="AQ208" i="40"/>
  <c r="AR208" i="40"/>
  <c r="AT208" i="40"/>
  <c r="AU208" i="40"/>
  <c r="AW208" i="40"/>
  <c r="AX208" i="40"/>
  <c r="AZ208" i="40"/>
  <c r="BA208" i="40"/>
  <c r="BC208" i="40"/>
  <c r="BD208" i="40"/>
  <c r="BF208" i="40"/>
  <c r="BG208" i="40"/>
  <c r="G209" i="40"/>
  <c r="H209" i="40"/>
  <c r="J209" i="40"/>
  <c r="K209" i="40"/>
  <c r="M209" i="40"/>
  <c r="N209" i="40"/>
  <c r="P209" i="40"/>
  <c r="Q209" i="40"/>
  <c r="S209" i="40"/>
  <c r="T209" i="40"/>
  <c r="V209" i="40"/>
  <c r="W209" i="40"/>
  <c r="Y209" i="40"/>
  <c r="Z209" i="40"/>
  <c r="AB209" i="40"/>
  <c r="AC209" i="40"/>
  <c r="AE209" i="40"/>
  <c r="AF209" i="40"/>
  <c r="AH209" i="40"/>
  <c r="AI209" i="40"/>
  <c r="AK209" i="40"/>
  <c r="AL209" i="40"/>
  <c r="AN209" i="40"/>
  <c r="AO209" i="40"/>
  <c r="AQ209" i="40"/>
  <c r="AR209" i="40"/>
  <c r="AT209" i="40"/>
  <c r="AU209" i="40"/>
  <c r="AW209" i="40"/>
  <c r="AX209" i="40"/>
  <c r="AZ209" i="40"/>
  <c r="BA209" i="40"/>
  <c r="BC209" i="40"/>
  <c r="BD209" i="40"/>
  <c r="BF209" i="40"/>
  <c r="BG209" i="40"/>
  <c r="G210" i="40"/>
  <c r="H210" i="40"/>
  <c r="J210" i="40"/>
  <c r="K210" i="40"/>
  <c r="M210" i="40"/>
  <c r="N210" i="40"/>
  <c r="P210" i="40"/>
  <c r="Q210" i="40"/>
  <c r="S210" i="40"/>
  <c r="T210" i="40"/>
  <c r="V210" i="40"/>
  <c r="W210" i="40"/>
  <c r="Y210" i="40"/>
  <c r="Z210" i="40"/>
  <c r="AB210" i="40"/>
  <c r="AC210" i="40"/>
  <c r="AE210" i="40"/>
  <c r="AF210" i="40"/>
  <c r="AH210" i="40"/>
  <c r="AI210" i="40"/>
  <c r="AK210" i="40"/>
  <c r="AL210" i="40"/>
  <c r="AN210" i="40"/>
  <c r="AO210" i="40"/>
  <c r="AQ210" i="40"/>
  <c r="AR210" i="40"/>
  <c r="AT210" i="40"/>
  <c r="AU210" i="40"/>
  <c r="AW210" i="40"/>
  <c r="AX210" i="40"/>
  <c r="AZ210" i="40"/>
  <c r="BA210" i="40"/>
  <c r="BC210" i="40"/>
  <c r="BD210" i="40"/>
  <c r="BF210" i="40"/>
  <c r="BG210" i="40"/>
  <c r="G211" i="40"/>
  <c r="H211" i="40"/>
  <c r="J211" i="40"/>
  <c r="K211" i="40"/>
  <c r="M211" i="40"/>
  <c r="N211" i="40"/>
  <c r="P211" i="40"/>
  <c r="Q211" i="40"/>
  <c r="S211" i="40"/>
  <c r="T211" i="40"/>
  <c r="V211" i="40"/>
  <c r="W211" i="40"/>
  <c r="Y211" i="40"/>
  <c r="Z211" i="40"/>
  <c r="AB211" i="40"/>
  <c r="AC211" i="40"/>
  <c r="AE211" i="40"/>
  <c r="AF211" i="40"/>
  <c r="AH211" i="40"/>
  <c r="AI211" i="40"/>
  <c r="AK211" i="40"/>
  <c r="AL211" i="40"/>
  <c r="AN211" i="40"/>
  <c r="AO211" i="40"/>
  <c r="AQ211" i="40"/>
  <c r="AR211" i="40"/>
  <c r="AT211" i="40"/>
  <c r="AU211" i="40"/>
  <c r="AW211" i="40"/>
  <c r="AX211" i="40"/>
  <c r="AZ211" i="40"/>
  <c r="BA211" i="40"/>
  <c r="BC211" i="40"/>
  <c r="BD211" i="40"/>
  <c r="BF211" i="40"/>
  <c r="BG211" i="40"/>
  <c r="G212" i="40"/>
  <c r="H212" i="40"/>
  <c r="J212" i="40"/>
  <c r="K212" i="40"/>
  <c r="M212" i="40"/>
  <c r="N212" i="40"/>
  <c r="P212" i="40"/>
  <c r="Q212" i="40"/>
  <c r="S212" i="40"/>
  <c r="T212" i="40"/>
  <c r="V212" i="40"/>
  <c r="W212" i="40"/>
  <c r="Y212" i="40"/>
  <c r="Z212" i="40"/>
  <c r="AB212" i="40"/>
  <c r="AC212" i="40"/>
  <c r="AE212" i="40"/>
  <c r="AF212" i="40"/>
  <c r="AH212" i="40"/>
  <c r="AI212" i="40"/>
  <c r="AK212" i="40"/>
  <c r="AL212" i="40"/>
  <c r="AN212" i="40"/>
  <c r="AO212" i="40"/>
  <c r="AQ212" i="40"/>
  <c r="AR212" i="40"/>
  <c r="AT212" i="40"/>
  <c r="AU212" i="40"/>
  <c r="AW212" i="40"/>
  <c r="AX212" i="40"/>
  <c r="AZ212" i="40"/>
  <c r="BA212" i="40"/>
  <c r="BC212" i="40"/>
  <c r="BD212" i="40"/>
  <c r="BF212" i="40"/>
  <c r="BG212" i="40"/>
  <c r="G213" i="40"/>
  <c r="H213" i="40"/>
  <c r="J213" i="40"/>
  <c r="K213" i="40"/>
  <c r="M213" i="40"/>
  <c r="N213" i="40"/>
  <c r="P213" i="40"/>
  <c r="Q213" i="40"/>
  <c r="S213" i="40"/>
  <c r="T213" i="40"/>
  <c r="V213" i="40"/>
  <c r="W213" i="40"/>
  <c r="Y213" i="40"/>
  <c r="Z213" i="40"/>
  <c r="AB213" i="40"/>
  <c r="AC213" i="40"/>
  <c r="AE213" i="40"/>
  <c r="AF213" i="40"/>
  <c r="AH213" i="40"/>
  <c r="AI213" i="40"/>
  <c r="AK213" i="40"/>
  <c r="AL213" i="40"/>
  <c r="AN213" i="40"/>
  <c r="AO213" i="40"/>
  <c r="AQ213" i="40"/>
  <c r="AR213" i="40"/>
  <c r="AT213" i="40"/>
  <c r="AU213" i="40"/>
  <c r="AW213" i="40"/>
  <c r="AX213" i="40"/>
  <c r="AZ213" i="40"/>
  <c r="BA213" i="40"/>
  <c r="BC213" i="40"/>
  <c r="BD213" i="40"/>
  <c r="BF213" i="40"/>
  <c r="BG213" i="40"/>
  <c r="G214" i="40"/>
  <c r="H214" i="40"/>
  <c r="J214" i="40"/>
  <c r="K214" i="40"/>
  <c r="M214" i="40"/>
  <c r="N214" i="40"/>
  <c r="P214" i="40"/>
  <c r="Q214" i="40"/>
  <c r="S214" i="40"/>
  <c r="T214" i="40"/>
  <c r="V214" i="40"/>
  <c r="W214" i="40"/>
  <c r="Y214" i="40"/>
  <c r="Z214" i="40"/>
  <c r="AB214" i="40"/>
  <c r="AC214" i="40"/>
  <c r="AE214" i="40"/>
  <c r="AF214" i="40"/>
  <c r="AH214" i="40"/>
  <c r="AI214" i="40"/>
  <c r="AK214" i="40"/>
  <c r="AL214" i="40"/>
  <c r="AN214" i="40"/>
  <c r="AO214" i="40"/>
  <c r="AQ214" i="40"/>
  <c r="AR214" i="40"/>
  <c r="AT214" i="40"/>
  <c r="AU214" i="40"/>
  <c r="AW214" i="40"/>
  <c r="AX214" i="40"/>
  <c r="AZ214" i="40"/>
  <c r="BA214" i="40"/>
  <c r="BC214" i="40"/>
  <c r="BD214" i="40"/>
  <c r="BF214" i="40"/>
  <c r="BG214" i="40"/>
  <c r="G215" i="40"/>
  <c r="H215" i="40"/>
  <c r="J215" i="40"/>
  <c r="K215" i="40"/>
  <c r="M215" i="40"/>
  <c r="N215" i="40"/>
  <c r="P215" i="40"/>
  <c r="Q215" i="40"/>
  <c r="S215" i="40"/>
  <c r="T215" i="40"/>
  <c r="V215" i="40"/>
  <c r="W215" i="40"/>
  <c r="Y215" i="40"/>
  <c r="Z215" i="40"/>
  <c r="AB215" i="40"/>
  <c r="AC215" i="40"/>
  <c r="AE215" i="40"/>
  <c r="AF215" i="40"/>
  <c r="AH215" i="40"/>
  <c r="AI215" i="40"/>
  <c r="AK215" i="40"/>
  <c r="AL215" i="40"/>
  <c r="AN215" i="40"/>
  <c r="AO215" i="40"/>
  <c r="AQ215" i="40"/>
  <c r="AR215" i="40"/>
  <c r="AT215" i="40"/>
  <c r="AU215" i="40"/>
  <c r="AW215" i="40"/>
  <c r="AX215" i="40"/>
  <c r="AZ215" i="40"/>
  <c r="BA215" i="40"/>
  <c r="BC215" i="40"/>
  <c r="BD215" i="40"/>
  <c r="BF215" i="40"/>
  <c r="BG215" i="40"/>
  <c r="G216" i="40"/>
  <c r="H216" i="40"/>
  <c r="J216" i="40"/>
  <c r="K216" i="40"/>
  <c r="M216" i="40"/>
  <c r="N216" i="40"/>
  <c r="P216" i="40"/>
  <c r="Q216" i="40"/>
  <c r="S216" i="40"/>
  <c r="T216" i="40"/>
  <c r="V216" i="40"/>
  <c r="W216" i="40"/>
  <c r="Y216" i="40"/>
  <c r="Z216" i="40"/>
  <c r="AB216" i="40"/>
  <c r="AC216" i="40"/>
  <c r="AE216" i="40"/>
  <c r="AF216" i="40"/>
  <c r="AH216" i="40"/>
  <c r="AI216" i="40"/>
  <c r="AK216" i="40"/>
  <c r="AL216" i="40"/>
  <c r="AN216" i="40"/>
  <c r="AO216" i="40"/>
  <c r="AQ216" i="40"/>
  <c r="AR216" i="40"/>
  <c r="AT216" i="40"/>
  <c r="AU216" i="40"/>
  <c r="AW216" i="40"/>
  <c r="AX216" i="40"/>
  <c r="AZ216" i="40"/>
  <c r="BA216" i="40"/>
  <c r="BC216" i="40"/>
  <c r="BD216" i="40"/>
  <c r="BF216" i="40"/>
  <c r="BG216" i="40"/>
  <c r="G217" i="40"/>
  <c r="H217" i="40"/>
  <c r="J217" i="40"/>
  <c r="K217" i="40"/>
  <c r="M217" i="40"/>
  <c r="N217" i="40"/>
  <c r="P217" i="40"/>
  <c r="Q217" i="40"/>
  <c r="S217" i="40"/>
  <c r="T217" i="40"/>
  <c r="V217" i="40"/>
  <c r="W217" i="40"/>
  <c r="Y217" i="40"/>
  <c r="Z217" i="40"/>
  <c r="AB217" i="40"/>
  <c r="AC217" i="40"/>
  <c r="AE217" i="40"/>
  <c r="AF217" i="40"/>
  <c r="AH217" i="40"/>
  <c r="AI217" i="40"/>
  <c r="AK217" i="40"/>
  <c r="AL217" i="40"/>
  <c r="AN217" i="40"/>
  <c r="AO217" i="40"/>
  <c r="AQ217" i="40"/>
  <c r="AR217" i="40"/>
  <c r="AT217" i="40"/>
  <c r="AU217" i="40"/>
  <c r="AW217" i="40"/>
  <c r="AX217" i="40"/>
  <c r="AZ217" i="40"/>
  <c r="BA217" i="40"/>
  <c r="BC217" i="40"/>
  <c r="BD217" i="40"/>
  <c r="BF217" i="40"/>
  <c r="BG217" i="40"/>
  <c r="G218" i="40"/>
  <c r="H218" i="40"/>
  <c r="J218" i="40"/>
  <c r="K218" i="40"/>
  <c r="M218" i="40"/>
  <c r="N218" i="40"/>
  <c r="P218" i="40"/>
  <c r="Q218" i="40"/>
  <c r="S218" i="40"/>
  <c r="T218" i="40"/>
  <c r="V218" i="40"/>
  <c r="W218" i="40"/>
  <c r="Y218" i="40"/>
  <c r="Z218" i="40"/>
  <c r="AB218" i="40"/>
  <c r="AC218" i="40"/>
  <c r="AE218" i="40"/>
  <c r="AF218" i="40"/>
  <c r="AH218" i="40"/>
  <c r="AI218" i="40"/>
  <c r="AK218" i="40"/>
  <c r="AL218" i="40"/>
  <c r="AN218" i="40"/>
  <c r="AO218" i="40"/>
  <c r="AQ218" i="40"/>
  <c r="AR218" i="40"/>
  <c r="AT218" i="40"/>
  <c r="AU218" i="40"/>
  <c r="AW218" i="40"/>
  <c r="AX218" i="40"/>
  <c r="AZ218" i="40"/>
  <c r="BA218" i="40"/>
  <c r="BC218" i="40"/>
  <c r="BD218" i="40"/>
  <c r="BF218" i="40"/>
  <c r="BG218" i="40"/>
  <c r="G219" i="40"/>
  <c r="H219" i="40"/>
  <c r="J219" i="40"/>
  <c r="K219" i="40"/>
  <c r="M219" i="40"/>
  <c r="N219" i="40"/>
  <c r="P219" i="40"/>
  <c r="Q219" i="40"/>
  <c r="S219" i="40"/>
  <c r="T219" i="40"/>
  <c r="V219" i="40"/>
  <c r="W219" i="40"/>
  <c r="Y219" i="40"/>
  <c r="Z219" i="40"/>
  <c r="AB219" i="40"/>
  <c r="AC219" i="40"/>
  <c r="AE219" i="40"/>
  <c r="AF219" i="40"/>
  <c r="AH219" i="40"/>
  <c r="AI219" i="40"/>
  <c r="AK219" i="40"/>
  <c r="AL219" i="40"/>
  <c r="AN219" i="40"/>
  <c r="AO219" i="40"/>
  <c r="AQ219" i="40"/>
  <c r="AR219" i="40"/>
  <c r="AT219" i="40"/>
  <c r="AU219" i="40"/>
  <c r="AW219" i="40"/>
  <c r="AX219" i="40"/>
  <c r="AZ219" i="40"/>
  <c r="BA219" i="40"/>
  <c r="BC219" i="40"/>
  <c r="BD219" i="40"/>
  <c r="BF219" i="40"/>
  <c r="BG219" i="40"/>
  <c r="G220" i="40"/>
  <c r="H220" i="40"/>
  <c r="J220" i="40"/>
  <c r="K220" i="40"/>
  <c r="M220" i="40"/>
  <c r="N220" i="40"/>
  <c r="P220" i="40"/>
  <c r="Q220" i="40"/>
  <c r="S220" i="40"/>
  <c r="T220" i="40"/>
  <c r="V220" i="40"/>
  <c r="W220" i="40"/>
  <c r="Y220" i="40"/>
  <c r="Z220" i="40"/>
  <c r="AB220" i="40"/>
  <c r="AC220" i="40"/>
  <c r="AE220" i="40"/>
  <c r="AF220" i="40"/>
  <c r="AH220" i="40"/>
  <c r="AI220" i="40"/>
  <c r="AK220" i="40"/>
  <c r="AL220" i="40"/>
  <c r="AN220" i="40"/>
  <c r="AO220" i="40"/>
  <c r="AQ220" i="40"/>
  <c r="AR220" i="40"/>
  <c r="AT220" i="40"/>
  <c r="AU220" i="40"/>
  <c r="AW220" i="40"/>
  <c r="AX220" i="40"/>
  <c r="AZ220" i="40"/>
  <c r="BA220" i="40"/>
  <c r="BC220" i="40"/>
  <c r="BD220" i="40"/>
  <c r="BF220" i="40"/>
  <c r="BG220" i="40"/>
  <c r="G221" i="40"/>
  <c r="H221" i="40"/>
  <c r="J221" i="40"/>
  <c r="K221" i="40"/>
  <c r="M221" i="40"/>
  <c r="N221" i="40"/>
  <c r="P221" i="40"/>
  <c r="Q221" i="40"/>
  <c r="S221" i="40"/>
  <c r="T221" i="40"/>
  <c r="V221" i="40"/>
  <c r="W221" i="40"/>
  <c r="Y221" i="40"/>
  <c r="Z221" i="40"/>
  <c r="AB221" i="40"/>
  <c r="AC221" i="40"/>
  <c r="AE221" i="40"/>
  <c r="AF221" i="40"/>
  <c r="AH221" i="40"/>
  <c r="AI221" i="40"/>
  <c r="AK221" i="40"/>
  <c r="AL221" i="40"/>
  <c r="AN221" i="40"/>
  <c r="AO221" i="40"/>
  <c r="AQ221" i="40"/>
  <c r="AR221" i="40"/>
  <c r="AT221" i="40"/>
  <c r="AU221" i="40"/>
  <c r="AW221" i="40"/>
  <c r="AX221" i="40"/>
  <c r="AZ221" i="40"/>
  <c r="BA221" i="40"/>
  <c r="BC221" i="40"/>
  <c r="BD221" i="40"/>
  <c r="BF221" i="40"/>
  <c r="BG221" i="40"/>
  <c r="G222" i="40"/>
  <c r="H222" i="40"/>
  <c r="J222" i="40"/>
  <c r="K222" i="40"/>
  <c r="M222" i="40"/>
  <c r="N222" i="40"/>
  <c r="P222" i="40"/>
  <c r="Q222" i="40"/>
  <c r="S222" i="40"/>
  <c r="T222" i="40"/>
  <c r="V222" i="40"/>
  <c r="W222" i="40"/>
  <c r="Y222" i="40"/>
  <c r="Z222" i="40"/>
  <c r="AB222" i="40"/>
  <c r="AC222" i="40"/>
  <c r="AE222" i="40"/>
  <c r="AF222" i="40"/>
  <c r="AH222" i="40"/>
  <c r="AI222" i="40"/>
  <c r="AK222" i="40"/>
  <c r="AL222" i="40"/>
  <c r="AN222" i="40"/>
  <c r="AO222" i="40"/>
  <c r="AQ222" i="40"/>
  <c r="AR222" i="40"/>
  <c r="AT222" i="40"/>
  <c r="AU222" i="40"/>
  <c r="AW222" i="40"/>
  <c r="AX222" i="40"/>
  <c r="AZ222" i="40"/>
  <c r="BA222" i="40"/>
  <c r="BC222" i="40"/>
  <c r="BD222" i="40"/>
  <c r="BF222" i="40"/>
  <c r="BG222" i="40"/>
  <c r="G223" i="40"/>
  <c r="H223" i="40"/>
  <c r="J223" i="40"/>
  <c r="K223" i="40"/>
  <c r="M223" i="40"/>
  <c r="N223" i="40"/>
  <c r="P223" i="40"/>
  <c r="Q223" i="40"/>
  <c r="S223" i="40"/>
  <c r="T223" i="40"/>
  <c r="V223" i="40"/>
  <c r="W223" i="40"/>
  <c r="Y223" i="40"/>
  <c r="Z223" i="40"/>
  <c r="AB223" i="40"/>
  <c r="AC223" i="40"/>
  <c r="AE223" i="40"/>
  <c r="AF223" i="40"/>
  <c r="AH223" i="40"/>
  <c r="AI223" i="40"/>
  <c r="AK223" i="40"/>
  <c r="AL223" i="40"/>
  <c r="AN223" i="40"/>
  <c r="AO223" i="40"/>
  <c r="AQ223" i="40"/>
  <c r="AR223" i="40"/>
  <c r="AT223" i="40"/>
  <c r="AU223" i="40"/>
  <c r="AW223" i="40"/>
  <c r="AX223" i="40"/>
  <c r="AZ223" i="40"/>
  <c r="BA223" i="40"/>
  <c r="BC223" i="40"/>
  <c r="BD223" i="40"/>
  <c r="BF223" i="40"/>
  <c r="BG223" i="40"/>
  <c r="G224" i="40"/>
  <c r="H224" i="40"/>
  <c r="J224" i="40"/>
  <c r="K224" i="40"/>
  <c r="M224" i="40"/>
  <c r="N224" i="40"/>
  <c r="P224" i="40"/>
  <c r="Q224" i="40"/>
  <c r="S224" i="40"/>
  <c r="T224" i="40"/>
  <c r="V224" i="40"/>
  <c r="W224" i="40"/>
  <c r="Y224" i="40"/>
  <c r="Z224" i="40"/>
  <c r="AB224" i="40"/>
  <c r="AC224" i="40"/>
  <c r="AE224" i="40"/>
  <c r="AF224" i="40"/>
  <c r="AH224" i="40"/>
  <c r="AI224" i="40"/>
  <c r="AK224" i="40"/>
  <c r="AL224" i="40"/>
  <c r="AN224" i="40"/>
  <c r="AO224" i="40"/>
  <c r="AQ224" i="40"/>
  <c r="AR224" i="40"/>
  <c r="AT224" i="40"/>
  <c r="AU224" i="40"/>
  <c r="AW224" i="40"/>
  <c r="AX224" i="40"/>
  <c r="AZ224" i="40"/>
  <c r="BA224" i="40"/>
  <c r="BC224" i="40"/>
  <c r="BD224" i="40"/>
  <c r="BF224" i="40"/>
  <c r="BG224" i="40"/>
  <c r="G225" i="40"/>
  <c r="H225" i="40"/>
  <c r="J225" i="40"/>
  <c r="K225" i="40"/>
  <c r="M225" i="40"/>
  <c r="N225" i="40"/>
  <c r="P225" i="40"/>
  <c r="Q225" i="40"/>
  <c r="S225" i="40"/>
  <c r="T225" i="40"/>
  <c r="V225" i="40"/>
  <c r="W225" i="40"/>
  <c r="Y225" i="40"/>
  <c r="Z225" i="40"/>
  <c r="AB225" i="40"/>
  <c r="AC225" i="40"/>
  <c r="AE225" i="40"/>
  <c r="AF225" i="40"/>
  <c r="AH225" i="40"/>
  <c r="AI225" i="40"/>
  <c r="AK225" i="40"/>
  <c r="AL225" i="40"/>
  <c r="AN225" i="40"/>
  <c r="AO225" i="40"/>
  <c r="AQ225" i="40"/>
  <c r="AR225" i="40"/>
  <c r="AT225" i="40"/>
  <c r="AU225" i="40"/>
  <c r="AW225" i="40"/>
  <c r="AX225" i="40"/>
  <c r="AZ225" i="40"/>
  <c r="BA225" i="40"/>
  <c r="BC225" i="40"/>
  <c r="BD225" i="40"/>
  <c r="BF225" i="40"/>
  <c r="BG225" i="40"/>
  <c r="G226" i="40"/>
  <c r="H226" i="40"/>
  <c r="J226" i="40"/>
  <c r="K226" i="40"/>
  <c r="M226" i="40"/>
  <c r="N226" i="40"/>
  <c r="P226" i="40"/>
  <c r="Q226" i="40"/>
  <c r="S226" i="40"/>
  <c r="T226" i="40"/>
  <c r="V226" i="40"/>
  <c r="W226" i="40"/>
  <c r="Y226" i="40"/>
  <c r="Z226" i="40"/>
  <c r="AB226" i="40"/>
  <c r="AC226" i="40"/>
  <c r="AE226" i="40"/>
  <c r="AF226" i="40"/>
  <c r="AH226" i="40"/>
  <c r="AI226" i="40"/>
  <c r="AK226" i="40"/>
  <c r="AL226" i="40"/>
  <c r="AN226" i="40"/>
  <c r="AO226" i="40"/>
  <c r="AQ226" i="40"/>
  <c r="AR226" i="40"/>
  <c r="AT226" i="40"/>
  <c r="AU226" i="40"/>
  <c r="AW226" i="40"/>
  <c r="AX226" i="40"/>
  <c r="AZ226" i="40"/>
  <c r="BA226" i="40"/>
  <c r="BC226" i="40"/>
  <c r="BD226" i="40"/>
  <c r="BF226" i="40"/>
  <c r="BG226" i="40"/>
  <c r="G227" i="40"/>
  <c r="H227" i="40"/>
  <c r="J227" i="40"/>
  <c r="K227" i="40"/>
  <c r="M227" i="40"/>
  <c r="N227" i="40"/>
  <c r="P227" i="40"/>
  <c r="Q227" i="40"/>
  <c r="S227" i="40"/>
  <c r="T227" i="40"/>
  <c r="V227" i="40"/>
  <c r="W227" i="40"/>
  <c r="Y227" i="40"/>
  <c r="Z227" i="40"/>
  <c r="AB227" i="40"/>
  <c r="AC227" i="40"/>
  <c r="AE227" i="40"/>
  <c r="AF227" i="40"/>
  <c r="AH227" i="40"/>
  <c r="AI227" i="40"/>
  <c r="AK227" i="40"/>
  <c r="AL227" i="40"/>
  <c r="AN227" i="40"/>
  <c r="AO227" i="40"/>
  <c r="AQ227" i="40"/>
  <c r="AR227" i="40"/>
  <c r="AT227" i="40"/>
  <c r="AU227" i="40"/>
  <c r="AW227" i="40"/>
  <c r="AX227" i="40"/>
  <c r="AZ227" i="40"/>
  <c r="BA227" i="40"/>
  <c r="BC227" i="40"/>
  <c r="BD227" i="40"/>
  <c r="BF227" i="40"/>
  <c r="BG227" i="40"/>
  <c r="G228" i="40"/>
  <c r="H228" i="40"/>
  <c r="J228" i="40"/>
  <c r="K228" i="40"/>
  <c r="M228" i="40"/>
  <c r="N228" i="40"/>
  <c r="P228" i="40"/>
  <c r="Q228" i="40"/>
  <c r="S228" i="40"/>
  <c r="T228" i="40"/>
  <c r="V228" i="40"/>
  <c r="W228" i="40"/>
  <c r="Y228" i="40"/>
  <c r="Z228" i="40"/>
  <c r="AB228" i="40"/>
  <c r="AC228" i="40"/>
  <c r="AE228" i="40"/>
  <c r="AF228" i="40"/>
  <c r="AH228" i="40"/>
  <c r="AI228" i="40"/>
  <c r="AK228" i="40"/>
  <c r="AL228" i="40"/>
  <c r="AN228" i="40"/>
  <c r="AO228" i="40"/>
  <c r="AQ228" i="40"/>
  <c r="AR228" i="40"/>
  <c r="AT228" i="40"/>
  <c r="AU228" i="40"/>
  <c r="AW228" i="40"/>
  <c r="AX228" i="40"/>
  <c r="AZ228" i="40"/>
  <c r="BA228" i="40"/>
  <c r="BC228" i="40"/>
  <c r="BD228" i="40"/>
  <c r="BF228" i="40"/>
  <c r="BG228" i="40"/>
  <c r="G229" i="40"/>
  <c r="H229" i="40"/>
  <c r="J229" i="40"/>
  <c r="K229" i="40"/>
  <c r="M229" i="40"/>
  <c r="N229" i="40"/>
  <c r="P229" i="40"/>
  <c r="Q229" i="40"/>
  <c r="S229" i="40"/>
  <c r="T229" i="40"/>
  <c r="V229" i="40"/>
  <c r="W229" i="40"/>
  <c r="Y229" i="40"/>
  <c r="Z229" i="40"/>
  <c r="AB229" i="40"/>
  <c r="AC229" i="40"/>
  <c r="AE229" i="40"/>
  <c r="AF229" i="40"/>
  <c r="AH229" i="40"/>
  <c r="AI229" i="40"/>
  <c r="AK229" i="40"/>
  <c r="AL229" i="40"/>
  <c r="AN229" i="40"/>
  <c r="AO229" i="40"/>
  <c r="AQ229" i="40"/>
  <c r="AR229" i="40"/>
  <c r="AT229" i="40"/>
  <c r="AU229" i="40"/>
  <c r="AW229" i="40"/>
  <c r="AX229" i="40"/>
  <c r="AZ229" i="40"/>
  <c r="BA229" i="40"/>
  <c r="BC229" i="40"/>
  <c r="BD229" i="40"/>
  <c r="BF229" i="40"/>
  <c r="BG229" i="40"/>
  <c r="G230" i="40"/>
  <c r="H230" i="40"/>
  <c r="J230" i="40"/>
  <c r="K230" i="40"/>
  <c r="M230" i="40"/>
  <c r="N230" i="40"/>
  <c r="P230" i="40"/>
  <c r="Q230" i="40"/>
  <c r="S230" i="40"/>
  <c r="T230" i="40"/>
  <c r="V230" i="40"/>
  <c r="W230" i="40"/>
  <c r="Y230" i="40"/>
  <c r="Z230" i="40"/>
  <c r="AB230" i="40"/>
  <c r="AC230" i="40"/>
  <c r="AE230" i="40"/>
  <c r="AF230" i="40"/>
  <c r="AH230" i="40"/>
  <c r="AI230" i="40"/>
  <c r="AK230" i="40"/>
  <c r="AL230" i="40"/>
  <c r="AN230" i="40"/>
  <c r="AO230" i="40"/>
  <c r="AQ230" i="40"/>
  <c r="AR230" i="40"/>
  <c r="AT230" i="40"/>
  <c r="AU230" i="40"/>
  <c r="AW230" i="40"/>
  <c r="AX230" i="40"/>
  <c r="AZ230" i="40"/>
  <c r="BA230" i="40"/>
  <c r="BC230" i="40"/>
  <c r="BD230" i="40"/>
  <c r="BF230" i="40"/>
  <c r="BG230" i="40"/>
  <c r="G231" i="40"/>
  <c r="H231" i="40"/>
  <c r="J231" i="40"/>
  <c r="K231" i="40"/>
  <c r="M231" i="40"/>
  <c r="N231" i="40"/>
  <c r="P231" i="40"/>
  <c r="Q231" i="40"/>
  <c r="S231" i="40"/>
  <c r="T231" i="40"/>
  <c r="V231" i="40"/>
  <c r="W231" i="40"/>
  <c r="Y231" i="40"/>
  <c r="Z231" i="40"/>
  <c r="AB231" i="40"/>
  <c r="AC231" i="40"/>
  <c r="AE231" i="40"/>
  <c r="AF231" i="40"/>
  <c r="AH231" i="40"/>
  <c r="AI231" i="40"/>
  <c r="AK231" i="40"/>
  <c r="AL231" i="40"/>
  <c r="AN231" i="40"/>
  <c r="AO231" i="40"/>
  <c r="AQ231" i="40"/>
  <c r="AR231" i="40"/>
  <c r="AT231" i="40"/>
  <c r="AU231" i="40"/>
  <c r="AW231" i="40"/>
  <c r="AX231" i="40"/>
  <c r="AZ231" i="40"/>
  <c r="BA231" i="40"/>
  <c r="BC231" i="40"/>
  <c r="BD231" i="40"/>
  <c r="BF231" i="40"/>
  <c r="BG231" i="40"/>
  <c r="G232" i="40"/>
  <c r="H232" i="40"/>
  <c r="J232" i="40"/>
  <c r="K232" i="40"/>
  <c r="M232" i="40"/>
  <c r="N232" i="40"/>
  <c r="P232" i="40"/>
  <c r="Q232" i="40"/>
  <c r="S232" i="40"/>
  <c r="T232" i="40"/>
  <c r="V232" i="40"/>
  <c r="W232" i="40"/>
  <c r="Y232" i="40"/>
  <c r="Z232" i="40"/>
  <c r="AB232" i="40"/>
  <c r="AC232" i="40"/>
  <c r="AE232" i="40"/>
  <c r="AF232" i="40"/>
  <c r="AH232" i="40"/>
  <c r="AI232" i="40"/>
  <c r="AK232" i="40"/>
  <c r="AL232" i="40"/>
  <c r="AN232" i="40"/>
  <c r="AO232" i="40"/>
  <c r="AQ232" i="40"/>
  <c r="AR232" i="40"/>
  <c r="AT232" i="40"/>
  <c r="AU232" i="40"/>
  <c r="AW232" i="40"/>
  <c r="AX232" i="40"/>
  <c r="AZ232" i="40"/>
  <c r="BA232" i="40"/>
  <c r="BC232" i="40"/>
  <c r="BD232" i="40"/>
  <c r="BF232" i="40"/>
  <c r="BG232" i="40"/>
  <c r="G233" i="40"/>
  <c r="H233" i="40"/>
  <c r="J233" i="40"/>
  <c r="K233" i="40"/>
  <c r="M233" i="40"/>
  <c r="N233" i="40"/>
  <c r="P233" i="40"/>
  <c r="Q233" i="40"/>
  <c r="S233" i="40"/>
  <c r="T233" i="40"/>
  <c r="V233" i="40"/>
  <c r="W233" i="40"/>
  <c r="Y233" i="40"/>
  <c r="Z233" i="40"/>
  <c r="AB233" i="40"/>
  <c r="AC233" i="40"/>
  <c r="AE233" i="40"/>
  <c r="AF233" i="40"/>
  <c r="AH233" i="40"/>
  <c r="AI233" i="40"/>
  <c r="AK233" i="40"/>
  <c r="AL233" i="40"/>
  <c r="AN233" i="40"/>
  <c r="AO233" i="40"/>
  <c r="AQ233" i="40"/>
  <c r="AR233" i="40"/>
  <c r="AT233" i="40"/>
  <c r="AU233" i="40"/>
  <c r="AW233" i="40"/>
  <c r="AX233" i="40"/>
  <c r="AZ233" i="40"/>
  <c r="BA233" i="40"/>
  <c r="BC233" i="40"/>
  <c r="BD233" i="40"/>
  <c r="BF233" i="40"/>
  <c r="BG233" i="40"/>
  <c r="G234" i="40"/>
  <c r="H234" i="40"/>
  <c r="J234" i="40"/>
  <c r="K234" i="40"/>
  <c r="M234" i="40"/>
  <c r="N234" i="40"/>
  <c r="P234" i="40"/>
  <c r="Q234" i="40"/>
  <c r="S234" i="40"/>
  <c r="T234" i="40"/>
  <c r="V234" i="40"/>
  <c r="W234" i="40"/>
  <c r="Y234" i="40"/>
  <c r="Z234" i="40"/>
  <c r="AB234" i="40"/>
  <c r="AC234" i="40"/>
  <c r="AE234" i="40"/>
  <c r="AF234" i="40"/>
  <c r="AH234" i="40"/>
  <c r="AI234" i="40"/>
  <c r="AK234" i="40"/>
  <c r="AL234" i="40"/>
  <c r="AN234" i="40"/>
  <c r="AO234" i="40"/>
  <c r="AQ234" i="40"/>
  <c r="AR234" i="40"/>
  <c r="AT234" i="40"/>
  <c r="AU234" i="40"/>
  <c r="AW234" i="40"/>
  <c r="AX234" i="40"/>
  <c r="AZ234" i="40"/>
  <c r="BA234" i="40"/>
  <c r="BC234" i="40"/>
  <c r="BD234" i="40"/>
  <c r="BF234" i="40"/>
  <c r="BG234" i="40"/>
  <c r="G235" i="40"/>
  <c r="H235" i="40"/>
  <c r="J235" i="40"/>
  <c r="K235" i="40"/>
  <c r="M235" i="40"/>
  <c r="N235" i="40"/>
  <c r="P235" i="40"/>
  <c r="Q235" i="40"/>
  <c r="S235" i="40"/>
  <c r="T235" i="40"/>
  <c r="V235" i="40"/>
  <c r="W235" i="40"/>
  <c r="Y235" i="40"/>
  <c r="Z235" i="40"/>
  <c r="AB235" i="40"/>
  <c r="AC235" i="40"/>
  <c r="AE235" i="40"/>
  <c r="AF235" i="40"/>
  <c r="AH235" i="40"/>
  <c r="AI235" i="40"/>
  <c r="AK235" i="40"/>
  <c r="AL235" i="40"/>
  <c r="AN235" i="40"/>
  <c r="AO235" i="40"/>
  <c r="AQ235" i="40"/>
  <c r="AR235" i="40"/>
  <c r="AT235" i="40"/>
  <c r="AU235" i="40"/>
  <c r="AW235" i="40"/>
  <c r="AX235" i="40"/>
  <c r="AZ235" i="40"/>
  <c r="BA235" i="40"/>
  <c r="BC235" i="40"/>
  <c r="BD235" i="40"/>
  <c r="BF235" i="40"/>
  <c r="BG235" i="40"/>
  <c r="G236" i="40"/>
  <c r="H236" i="40"/>
  <c r="J236" i="40"/>
  <c r="K236" i="40"/>
  <c r="M236" i="40"/>
  <c r="N236" i="40"/>
  <c r="P236" i="40"/>
  <c r="Q236" i="40"/>
  <c r="S236" i="40"/>
  <c r="T236" i="40"/>
  <c r="V236" i="40"/>
  <c r="W236" i="40"/>
  <c r="Y236" i="40"/>
  <c r="Z236" i="40"/>
  <c r="AB236" i="40"/>
  <c r="AC236" i="40"/>
  <c r="AE236" i="40"/>
  <c r="AF236" i="40"/>
  <c r="AH236" i="40"/>
  <c r="AI236" i="40"/>
  <c r="AK236" i="40"/>
  <c r="AL236" i="40"/>
  <c r="AN236" i="40"/>
  <c r="AO236" i="40"/>
  <c r="AQ236" i="40"/>
  <c r="AR236" i="40"/>
  <c r="AT236" i="40"/>
  <c r="AU236" i="40"/>
  <c r="AW236" i="40"/>
  <c r="AX236" i="40"/>
  <c r="AZ236" i="40"/>
  <c r="BA236" i="40"/>
  <c r="BC236" i="40"/>
  <c r="BD236" i="40"/>
  <c r="BF236" i="40"/>
  <c r="BG236" i="40"/>
  <c r="G237" i="40"/>
  <c r="H237" i="40"/>
  <c r="J237" i="40"/>
  <c r="K237" i="40"/>
  <c r="M237" i="40"/>
  <c r="N237" i="40"/>
  <c r="P237" i="40"/>
  <c r="Q237" i="40"/>
  <c r="S237" i="40"/>
  <c r="T237" i="40"/>
  <c r="V237" i="40"/>
  <c r="W237" i="40"/>
  <c r="Y237" i="40"/>
  <c r="Z237" i="40"/>
  <c r="AB237" i="40"/>
  <c r="AC237" i="40"/>
  <c r="AE237" i="40"/>
  <c r="AF237" i="40"/>
  <c r="AH237" i="40"/>
  <c r="AI237" i="40"/>
  <c r="AK237" i="40"/>
  <c r="AL237" i="40"/>
  <c r="AN237" i="40"/>
  <c r="AO237" i="40"/>
  <c r="AQ237" i="40"/>
  <c r="AR237" i="40"/>
  <c r="AT237" i="40"/>
  <c r="AU237" i="40"/>
  <c r="AW237" i="40"/>
  <c r="AX237" i="40"/>
  <c r="AZ237" i="40"/>
  <c r="BA237" i="40"/>
  <c r="BC237" i="40"/>
  <c r="BD237" i="40"/>
  <c r="BF237" i="40"/>
  <c r="BG237" i="40"/>
  <c r="G238" i="40"/>
  <c r="H238" i="40"/>
  <c r="J238" i="40"/>
  <c r="K238" i="40"/>
  <c r="M238" i="40"/>
  <c r="N238" i="40"/>
  <c r="P238" i="40"/>
  <c r="Q238" i="40"/>
  <c r="S238" i="40"/>
  <c r="T238" i="40"/>
  <c r="V238" i="40"/>
  <c r="W238" i="40"/>
  <c r="Y238" i="40"/>
  <c r="Z238" i="40"/>
  <c r="AB238" i="40"/>
  <c r="AC238" i="40"/>
  <c r="AE238" i="40"/>
  <c r="AF238" i="40"/>
  <c r="AH238" i="40"/>
  <c r="AI238" i="40"/>
  <c r="AK238" i="40"/>
  <c r="AL238" i="40"/>
  <c r="AN238" i="40"/>
  <c r="AO238" i="40"/>
  <c r="AQ238" i="40"/>
  <c r="AR238" i="40"/>
  <c r="AT238" i="40"/>
  <c r="AU238" i="40"/>
  <c r="AW238" i="40"/>
  <c r="AX238" i="40"/>
  <c r="AZ238" i="40"/>
  <c r="BA238" i="40"/>
  <c r="BC238" i="40"/>
  <c r="BD238" i="40"/>
  <c r="BF238" i="40"/>
  <c r="BG238" i="40"/>
  <c r="G239" i="40"/>
  <c r="H239" i="40"/>
  <c r="J239" i="40"/>
  <c r="K239" i="40"/>
  <c r="M239" i="40"/>
  <c r="N239" i="40"/>
  <c r="P239" i="40"/>
  <c r="Q239" i="40"/>
  <c r="S239" i="40"/>
  <c r="T239" i="40"/>
  <c r="V239" i="40"/>
  <c r="W239" i="40"/>
  <c r="Y239" i="40"/>
  <c r="Z239" i="40"/>
  <c r="AB239" i="40"/>
  <c r="AC239" i="40"/>
  <c r="AE239" i="40"/>
  <c r="AF239" i="40"/>
  <c r="AH239" i="40"/>
  <c r="AI239" i="40"/>
  <c r="AK239" i="40"/>
  <c r="AL239" i="40"/>
  <c r="AN239" i="40"/>
  <c r="AO239" i="40"/>
  <c r="AQ239" i="40"/>
  <c r="AR239" i="40"/>
  <c r="AT239" i="40"/>
  <c r="AU239" i="40"/>
  <c r="AW239" i="40"/>
  <c r="AX239" i="40"/>
  <c r="AZ239" i="40"/>
  <c r="BA239" i="40"/>
  <c r="BC239" i="40"/>
  <c r="BD239" i="40"/>
  <c r="BF239" i="40"/>
  <c r="BG239" i="40"/>
  <c r="G240" i="40"/>
  <c r="H240" i="40"/>
  <c r="J240" i="40"/>
  <c r="K240" i="40"/>
  <c r="M240" i="40"/>
  <c r="N240" i="40"/>
  <c r="P240" i="40"/>
  <c r="Q240" i="40"/>
  <c r="S240" i="40"/>
  <c r="T240" i="40"/>
  <c r="V240" i="40"/>
  <c r="W240" i="40"/>
  <c r="Y240" i="40"/>
  <c r="Z240" i="40"/>
  <c r="AB240" i="40"/>
  <c r="AC240" i="40"/>
  <c r="AE240" i="40"/>
  <c r="AF240" i="40"/>
  <c r="AH240" i="40"/>
  <c r="AI240" i="40"/>
  <c r="AK240" i="40"/>
  <c r="AL240" i="40"/>
  <c r="AN240" i="40"/>
  <c r="AO240" i="40"/>
  <c r="AQ240" i="40"/>
  <c r="AR240" i="40"/>
  <c r="AT240" i="40"/>
  <c r="AU240" i="40"/>
  <c r="AW240" i="40"/>
  <c r="AX240" i="40"/>
  <c r="AZ240" i="40"/>
  <c r="BA240" i="40"/>
  <c r="BC240" i="40"/>
  <c r="BD240" i="40"/>
  <c r="BF240" i="40"/>
  <c r="BG240" i="40"/>
  <c r="G241" i="40"/>
  <c r="H241" i="40"/>
  <c r="J241" i="40"/>
  <c r="K241" i="40"/>
  <c r="M241" i="40"/>
  <c r="N241" i="40"/>
  <c r="P241" i="40"/>
  <c r="Q241" i="40"/>
  <c r="S241" i="40"/>
  <c r="T241" i="40"/>
  <c r="V241" i="40"/>
  <c r="W241" i="40"/>
  <c r="Y241" i="40"/>
  <c r="Z241" i="40"/>
  <c r="AB241" i="40"/>
  <c r="AC241" i="40"/>
  <c r="AE241" i="40"/>
  <c r="AF241" i="40"/>
  <c r="AH241" i="40"/>
  <c r="AI241" i="40"/>
  <c r="AK241" i="40"/>
  <c r="AL241" i="40"/>
  <c r="AN241" i="40"/>
  <c r="AO241" i="40"/>
  <c r="AQ241" i="40"/>
  <c r="AR241" i="40"/>
  <c r="AT241" i="40"/>
  <c r="AU241" i="40"/>
  <c r="AW241" i="40"/>
  <c r="AX241" i="40"/>
  <c r="AZ241" i="40"/>
  <c r="BA241" i="40"/>
  <c r="BC241" i="40"/>
  <c r="BD241" i="40"/>
  <c r="BF241" i="40"/>
  <c r="BG241" i="40"/>
  <c r="G242" i="40"/>
  <c r="H242" i="40"/>
  <c r="J242" i="40"/>
  <c r="K242" i="40"/>
  <c r="M242" i="40"/>
  <c r="N242" i="40"/>
  <c r="P242" i="40"/>
  <c r="Q242" i="40"/>
  <c r="S242" i="40"/>
  <c r="T242" i="40"/>
  <c r="V242" i="40"/>
  <c r="W242" i="40"/>
  <c r="Y242" i="40"/>
  <c r="Z242" i="40"/>
  <c r="AB242" i="40"/>
  <c r="AC242" i="40"/>
  <c r="AE242" i="40"/>
  <c r="AF242" i="40"/>
  <c r="AH242" i="40"/>
  <c r="AI242" i="40"/>
  <c r="AK242" i="40"/>
  <c r="AL242" i="40"/>
  <c r="AN242" i="40"/>
  <c r="AO242" i="40"/>
  <c r="AQ242" i="40"/>
  <c r="AR242" i="40"/>
  <c r="AT242" i="40"/>
  <c r="AU242" i="40"/>
  <c r="AW242" i="40"/>
  <c r="AX242" i="40"/>
  <c r="AZ242" i="40"/>
  <c r="BA242" i="40"/>
  <c r="BC242" i="40"/>
  <c r="BD242" i="40"/>
  <c r="BF242" i="40"/>
  <c r="BG242" i="40"/>
  <c r="G243" i="40"/>
  <c r="H243" i="40"/>
  <c r="J243" i="40"/>
  <c r="K243" i="40"/>
  <c r="M243" i="40"/>
  <c r="N243" i="40"/>
  <c r="P243" i="40"/>
  <c r="Q243" i="40"/>
  <c r="S243" i="40"/>
  <c r="T243" i="40"/>
  <c r="V243" i="40"/>
  <c r="W243" i="40"/>
  <c r="Y243" i="40"/>
  <c r="Z243" i="40"/>
  <c r="AB243" i="40"/>
  <c r="AC243" i="40"/>
  <c r="AE243" i="40"/>
  <c r="AF243" i="40"/>
  <c r="AH243" i="40"/>
  <c r="AI243" i="40"/>
  <c r="AK243" i="40"/>
  <c r="AL243" i="40"/>
  <c r="AN243" i="40"/>
  <c r="AO243" i="40"/>
  <c r="AQ243" i="40"/>
  <c r="AR243" i="40"/>
  <c r="AT243" i="40"/>
  <c r="AU243" i="40"/>
  <c r="AW243" i="40"/>
  <c r="AX243" i="40"/>
  <c r="AZ243" i="40"/>
  <c r="BA243" i="40"/>
  <c r="BC243" i="40"/>
  <c r="BD243" i="40"/>
  <c r="BF243" i="40"/>
  <c r="BG243" i="40"/>
  <c r="G244" i="40"/>
  <c r="H244" i="40"/>
  <c r="J244" i="40"/>
  <c r="K244" i="40"/>
  <c r="M244" i="40"/>
  <c r="N244" i="40"/>
  <c r="P244" i="40"/>
  <c r="Q244" i="40"/>
  <c r="S244" i="40"/>
  <c r="T244" i="40"/>
  <c r="V244" i="40"/>
  <c r="W244" i="40"/>
  <c r="Y244" i="40"/>
  <c r="Z244" i="40"/>
  <c r="AB244" i="40"/>
  <c r="AC244" i="40"/>
  <c r="AE244" i="40"/>
  <c r="AF244" i="40"/>
  <c r="AH244" i="40"/>
  <c r="AI244" i="40"/>
  <c r="AK244" i="40"/>
  <c r="AL244" i="40"/>
  <c r="AN244" i="40"/>
  <c r="AO244" i="40"/>
  <c r="AQ244" i="40"/>
  <c r="AR244" i="40"/>
  <c r="AT244" i="40"/>
  <c r="AU244" i="40"/>
  <c r="AW244" i="40"/>
  <c r="AX244" i="40"/>
  <c r="AZ244" i="40"/>
  <c r="BA244" i="40"/>
  <c r="BC244" i="40"/>
  <c r="BD244" i="40"/>
  <c r="BF244" i="40"/>
  <c r="BG244" i="40"/>
  <c r="G245" i="40"/>
  <c r="H245" i="40"/>
  <c r="J245" i="40"/>
  <c r="K245" i="40"/>
  <c r="M245" i="40"/>
  <c r="N245" i="40"/>
  <c r="P245" i="40"/>
  <c r="Q245" i="40"/>
  <c r="S245" i="40"/>
  <c r="T245" i="40"/>
  <c r="V245" i="40"/>
  <c r="W245" i="40"/>
  <c r="Y245" i="40"/>
  <c r="Z245" i="40"/>
  <c r="AB245" i="40"/>
  <c r="AC245" i="40"/>
  <c r="AE245" i="40"/>
  <c r="AF245" i="40"/>
  <c r="AH245" i="40"/>
  <c r="AI245" i="40"/>
  <c r="AK245" i="40"/>
  <c r="AL245" i="40"/>
  <c r="AN245" i="40"/>
  <c r="AO245" i="40"/>
  <c r="AQ245" i="40"/>
  <c r="AR245" i="40"/>
  <c r="AT245" i="40"/>
  <c r="AU245" i="40"/>
  <c r="AW245" i="40"/>
  <c r="AX245" i="40"/>
  <c r="AZ245" i="40"/>
  <c r="BA245" i="40"/>
  <c r="BC245" i="40"/>
  <c r="BD245" i="40"/>
  <c r="BF245" i="40"/>
  <c r="BG245" i="40"/>
  <c r="G246" i="40"/>
  <c r="H246" i="40"/>
  <c r="J246" i="40"/>
  <c r="K246" i="40"/>
  <c r="M246" i="40"/>
  <c r="N246" i="40"/>
  <c r="P246" i="40"/>
  <c r="Q246" i="40"/>
  <c r="S246" i="40"/>
  <c r="T246" i="40"/>
  <c r="V246" i="40"/>
  <c r="W246" i="40"/>
  <c r="Y246" i="40"/>
  <c r="Z246" i="40"/>
  <c r="AB246" i="40"/>
  <c r="AC246" i="40"/>
  <c r="AE246" i="40"/>
  <c r="AF246" i="40"/>
  <c r="AH246" i="40"/>
  <c r="AI246" i="40"/>
  <c r="AK246" i="40"/>
  <c r="AL246" i="40"/>
  <c r="AN246" i="40"/>
  <c r="AO246" i="40"/>
  <c r="AQ246" i="40"/>
  <c r="AR246" i="40"/>
  <c r="AT246" i="40"/>
  <c r="AU246" i="40"/>
  <c r="AW246" i="40"/>
  <c r="AX246" i="40"/>
  <c r="AZ246" i="40"/>
  <c r="BA246" i="40"/>
  <c r="BC246" i="40"/>
  <c r="BD246" i="40"/>
  <c r="BF246" i="40"/>
  <c r="BG246" i="40"/>
  <c r="G247" i="40"/>
  <c r="H247" i="40"/>
  <c r="J247" i="40"/>
  <c r="K247" i="40"/>
  <c r="M247" i="40"/>
  <c r="N247" i="40"/>
  <c r="P247" i="40"/>
  <c r="Q247" i="40"/>
  <c r="S247" i="40"/>
  <c r="T247" i="40"/>
  <c r="V247" i="40"/>
  <c r="W247" i="40"/>
  <c r="Y247" i="40"/>
  <c r="Z247" i="40"/>
  <c r="AB247" i="40"/>
  <c r="AC247" i="40"/>
  <c r="AE247" i="40"/>
  <c r="AF247" i="40"/>
  <c r="AH247" i="40"/>
  <c r="AI247" i="40"/>
  <c r="AK247" i="40"/>
  <c r="AL247" i="40"/>
  <c r="AN247" i="40"/>
  <c r="AO247" i="40"/>
  <c r="AQ247" i="40"/>
  <c r="AR247" i="40"/>
  <c r="AT247" i="40"/>
  <c r="AU247" i="40"/>
  <c r="AW247" i="40"/>
  <c r="AX247" i="40"/>
  <c r="AZ247" i="40"/>
  <c r="BA247" i="40"/>
  <c r="BC247" i="40"/>
  <c r="BD247" i="40"/>
  <c r="BF247" i="40"/>
  <c r="BG247" i="40"/>
  <c r="G248" i="40"/>
  <c r="H248" i="40"/>
  <c r="J248" i="40"/>
  <c r="K248" i="40"/>
  <c r="M248" i="40"/>
  <c r="N248" i="40"/>
  <c r="P248" i="40"/>
  <c r="Q248" i="40"/>
  <c r="S248" i="40"/>
  <c r="T248" i="40"/>
  <c r="V248" i="40"/>
  <c r="W248" i="40"/>
  <c r="Y248" i="40"/>
  <c r="Z248" i="40"/>
  <c r="AB248" i="40"/>
  <c r="AC248" i="40"/>
  <c r="AE248" i="40"/>
  <c r="AF248" i="40"/>
  <c r="AH248" i="40"/>
  <c r="AI248" i="40"/>
  <c r="AK248" i="40"/>
  <c r="AL248" i="40"/>
  <c r="AN248" i="40"/>
  <c r="AO248" i="40"/>
  <c r="AQ248" i="40"/>
  <c r="AR248" i="40"/>
  <c r="AT248" i="40"/>
  <c r="AU248" i="40"/>
  <c r="AW248" i="40"/>
  <c r="AX248" i="40"/>
  <c r="AZ248" i="40"/>
  <c r="BA248" i="40"/>
  <c r="BC248" i="40"/>
  <c r="BD248" i="40"/>
  <c r="BF248" i="40"/>
  <c r="BG248" i="40"/>
  <c r="G249" i="40"/>
  <c r="H249" i="40"/>
  <c r="J249" i="40"/>
  <c r="K249" i="40"/>
  <c r="M249" i="40"/>
  <c r="N249" i="40"/>
  <c r="P249" i="40"/>
  <c r="Q249" i="40"/>
  <c r="S249" i="40"/>
  <c r="T249" i="40"/>
  <c r="V249" i="40"/>
  <c r="W249" i="40"/>
  <c r="Y249" i="40"/>
  <c r="Z249" i="40"/>
  <c r="AB249" i="40"/>
  <c r="AC249" i="40"/>
  <c r="AE249" i="40"/>
  <c r="AF249" i="40"/>
  <c r="AH249" i="40"/>
  <c r="AI249" i="40"/>
  <c r="AK249" i="40"/>
  <c r="AL249" i="40"/>
  <c r="AN249" i="40"/>
  <c r="AO249" i="40"/>
  <c r="AQ249" i="40"/>
  <c r="AR249" i="40"/>
  <c r="AT249" i="40"/>
  <c r="AU249" i="40"/>
  <c r="AW249" i="40"/>
  <c r="AX249" i="40"/>
  <c r="AZ249" i="40"/>
  <c r="BA249" i="40"/>
  <c r="BC249" i="40"/>
  <c r="BD249" i="40"/>
  <c r="BF249" i="40"/>
  <c r="BG249" i="40"/>
  <c r="G250" i="40"/>
  <c r="H250" i="40"/>
  <c r="J250" i="40"/>
  <c r="K250" i="40"/>
  <c r="M250" i="40"/>
  <c r="N250" i="40"/>
  <c r="P250" i="40"/>
  <c r="Q250" i="40"/>
  <c r="S250" i="40"/>
  <c r="T250" i="40"/>
  <c r="V250" i="40"/>
  <c r="W250" i="40"/>
  <c r="Y250" i="40"/>
  <c r="Z250" i="40"/>
  <c r="AB250" i="40"/>
  <c r="AC250" i="40"/>
  <c r="AE250" i="40"/>
  <c r="AF250" i="40"/>
  <c r="AH250" i="40"/>
  <c r="AI250" i="40"/>
  <c r="AK250" i="40"/>
  <c r="AL250" i="40"/>
  <c r="AN250" i="40"/>
  <c r="AO250" i="40"/>
  <c r="AQ250" i="40"/>
  <c r="AR250" i="40"/>
  <c r="AT250" i="40"/>
  <c r="AU250" i="40"/>
  <c r="AW250" i="40"/>
  <c r="AX250" i="40"/>
  <c r="AZ250" i="40"/>
  <c r="BA250" i="40"/>
  <c r="BC250" i="40"/>
  <c r="BD250" i="40"/>
  <c r="BF250" i="40"/>
  <c r="BG250" i="40"/>
  <c r="G251" i="40"/>
  <c r="H251" i="40"/>
  <c r="J251" i="40"/>
  <c r="K251" i="40"/>
  <c r="M251" i="40"/>
  <c r="N251" i="40"/>
  <c r="P251" i="40"/>
  <c r="Q251" i="40"/>
  <c r="S251" i="40"/>
  <c r="T251" i="40"/>
  <c r="V251" i="40"/>
  <c r="W251" i="40"/>
  <c r="Y251" i="40"/>
  <c r="Z251" i="40"/>
  <c r="AB251" i="40"/>
  <c r="AC251" i="40"/>
  <c r="AE251" i="40"/>
  <c r="AF251" i="40"/>
  <c r="AH251" i="40"/>
  <c r="AI251" i="40"/>
  <c r="AK251" i="40"/>
  <c r="AL251" i="40"/>
  <c r="AN251" i="40"/>
  <c r="AO251" i="40"/>
  <c r="AQ251" i="40"/>
  <c r="AR251" i="40"/>
  <c r="AT251" i="40"/>
  <c r="AU251" i="40"/>
  <c r="AW251" i="40"/>
  <c r="AX251" i="40"/>
  <c r="AZ251" i="40"/>
  <c r="BA251" i="40"/>
  <c r="BC251" i="40"/>
  <c r="BD251" i="40"/>
  <c r="BF251" i="40"/>
  <c r="BG251" i="40"/>
  <c r="G252" i="40"/>
  <c r="H252" i="40"/>
  <c r="J252" i="40"/>
  <c r="K252" i="40"/>
  <c r="M252" i="40"/>
  <c r="N252" i="40"/>
  <c r="P252" i="40"/>
  <c r="Q252" i="40"/>
  <c r="S252" i="40"/>
  <c r="T252" i="40"/>
  <c r="V252" i="40"/>
  <c r="W252" i="40"/>
  <c r="Y252" i="40"/>
  <c r="Z252" i="40"/>
  <c r="AB252" i="40"/>
  <c r="AC252" i="40"/>
  <c r="AE252" i="40"/>
  <c r="AF252" i="40"/>
  <c r="AH252" i="40"/>
  <c r="AI252" i="40"/>
  <c r="AK252" i="40"/>
  <c r="AL252" i="40"/>
  <c r="AN252" i="40"/>
  <c r="AO252" i="40"/>
  <c r="AQ252" i="40"/>
  <c r="AR252" i="40"/>
  <c r="AT252" i="40"/>
  <c r="AU252" i="40"/>
  <c r="AW252" i="40"/>
  <c r="AX252" i="40"/>
  <c r="AZ252" i="40"/>
  <c r="BA252" i="40"/>
  <c r="BC252" i="40"/>
  <c r="BD252" i="40"/>
  <c r="BF252" i="40"/>
  <c r="BG252" i="40"/>
  <c r="G253" i="40"/>
  <c r="H253" i="40"/>
  <c r="J253" i="40"/>
  <c r="K253" i="40"/>
  <c r="M253" i="40"/>
  <c r="N253" i="40"/>
  <c r="P253" i="40"/>
  <c r="Q253" i="40"/>
  <c r="S253" i="40"/>
  <c r="T253" i="40"/>
  <c r="V253" i="40"/>
  <c r="W253" i="40"/>
  <c r="Y253" i="40"/>
  <c r="Z253" i="40"/>
  <c r="AB253" i="40"/>
  <c r="AC253" i="40"/>
  <c r="AE253" i="40"/>
  <c r="AF253" i="40"/>
  <c r="AH253" i="40"/>
  <c r="AI253" i="40"/>
  <c r="AK253" i="40"/>
  <c r="AL253" i="40"/>
  <c r="AN253" i="40"/>
  <c r="AO253" i="40"/>
  <c r="AQ253" i="40"/>
  <c r="AR253" i="40"/>
  <c r="AT253" i="40"/>
  <c r="AU253" i="40"/>
  <c r="AW253" i="40"/>
  <c r="AX253" i="40"/>
  <c r="AZ253" i="40"/>
  <c r="BA253" i="40"/>
  <c r="BC253" i="40"/>
  <c r="BD253" i="40"/>
  <c r="BF253" i="40"/>
  <c r="BG253" i="40"/>
  <c r="G254" i="40"/>
  <c r="H254" i="40"/>
  <c r="J254" i="40"/>
  <c r="K254" i="40"/>
  <c r="M254" i="40"/>
  <c r="N254" i="40"/>
  <c r="P254" i="40"/>
  <c r="Q254" i="40"/>
  <c r="S254" i="40"/>
  <c r="T254" i="40"/>
  <c r="V254" i="40"/>
  <c r="W254" i="40"/>
  <c r="Y254" i="40"/>
  <c r="Z254" i="40"/>
  <c r="AB254" i="40"/>
  <c r="AC254" i="40"/>
  <c r="AE254" i="40"/>
  <c r="AF254" i="40"/>
  <c r="AH254" i="40"/>
  <c r="AI254" i="40"/>
  <c r="AK254" i="40"/>
  <c r="AL254" i="40"/>
  <c r="AN254" i="40"/>
  <c r="AO254" i="40"/>
  <c r="AQ254" i="40"/>
  <c r="AR254" i="40"/>
  <c r="AT254" i="40"/>
  <c r="AU254" i="40"/>
  <c r="AW254" i="40"/>
  <c r="AX254" i="40"/>
  <c r="AZ254" i="40"/>
  <c r="BA254" i="40"/>
  <c r="BC254" i="40"/>
  <c r="BD254" i="40"/>
  <c r="BF254" i="40"/>
  <c r="BG254" i="40"/>
  <c r="G255" i="40"/>
  <c r="H255" i="40"/>
  <c r="J255" i="40"/>
  <c r="K255" i="40"/>
  <c r="M255" i="40"/>
  <c r="N255" i="40"/>
  <c r="P255" i="40"/>
  <c r="Q255" i="40"/>
  <c r="S255" i="40"/>
  <c r="T255" i="40"/>
  <c r="V255" i="40"/>
  <c r="W255" i="40"/>
  <c r="Y255" i="40"/>
  <c r="Z255" i="40"/>
  <c r="AB255" i="40"/>
  <c r="AC255" i="40"/>
  <c r="AE255" i="40"/>
  <c r="AF255" i="40"/>
  <c r="AH255" i="40"/>
  <c r="AI255" i="40"/>
  <c r="AK255" i="40"/>
  <c r="AL255" i="40"/>
  <c r="AN255" i="40"/>
  <c r="AO255" i="40"/>
  <c r="AQ255" i="40"/>
  <c r="AR255" i="40"/>
  <c r="AT255" i="40"/>
  <c r="AU255" i="40"/>
  <c r="AW255" i="40"/>
  <c r="AX255" i="40"/>
  <c r="AZ255" i="40"/>
  <c r="BA255" i="40"/>
  <c r="BC255" i="40"/>
  <c r="BD255" i="40"/>
  <c r="BF255" i="40"/>
  <c r="BG255" i="40"/>
  <c r="G256" i="40"/>
  <c r="H256" i="40"/>
  <c r="J256" i="40"/>
  <c r="K256" i="40"/>
  <c r="M256" i="40"/>
  <c r="N256" i="40"/>
  <c r="P256" i="40"/>
  <c r="Q256" i="40"/>
  <c r="S256" i="40"/>
  <c r="T256" i="40"/>
  <c r="V256" i="40"/>
  <c r="W256" i="40"/>
  <c r="Y256" i="40"/>
  <c r="Z256" i="40"/>
  <c r="AB256" i="40"/>
  <c r="AC256" i="40"/>
  <c r="AE256" i="40"/>
  <c r="AF256" i="40"/>
  <c r="AH256" i="40"/>
  <c r="AI256" i="40"/>
  <c r="AK256" i="40"/>
  <c r="AL256" i="40"/>
  <c r="AN256" i="40"/>
  <c r="AO256" i="40"/>
  <c r="AQ256" i="40"/>
  <c r="AR256" i="40"/>
  <c r="AT256" i="40"/>
  <c r="AU256" i="40"/>
  <c r="AW256" i="40"/>
  <c r="AX256" i="40"/>
  <c r="AZ256" i="40"/>
  <c r="BA256" i="40"/>
  <c r="BC256" i="40"/>
  <c r="BD256" i="40"/>
  <c r="BF256" i="40"/>
  <c r="BG256" i="40"/>
  <c r="G257" i="40"/>
  <c r="H257" i="40"/>
  <c r="J257" i="40"/>
  <c r="K257" i="40"/>
  <c r="M257" i="40"/>
  <c r="N257" i="40"/>
  <c r="P257" i="40"/>
  <c r="Q257" i="40"/>
  <c r="S257" i="40"/>
  <c r="T257" i="40"/>
  <c r="V257" i="40"/>
  <c r="W257" i="40"/>
  <c r="Y257" i="40"/>
  <c r="Z257" i="40"/>
  <c r="AB257" i="40"/>
  <c r="AC257" i="40"/>
  <c r="AE257" i="40"/>
  <c r="AF257" i="40"/>
  <c r="AH257" i="40"/>
  <c r="AI257" i="40"/>
  <c r="AK257" i="40"/>
  <c r="AL257" i="40"/>
  <c r="AN257" i="40"/>
  <c r="AO257" i="40"/>
  <c r="AQ257" i="40"/>
  <c r="AR257" i="40"/>
  <c r="AT257" i="40"/>
  <c r="AU257" i="40"/>
  <c r="AW257" i="40"/>
  <c r="AX257" i="40"/>
  <c r="AZ257" i="40"/>
  <c r="BA257" i="40"/>
  <c r="BC257" i="40"/>
  <c r="BD257" i="40"/>
  <c r="BF257" i="40"/>
  <c r="BG257" i="40"/>
  <c r="G258" i="40"/>
  <c r="H258" i="40"/>
  <c r="J258" i="40"/>
  <c r="K258" i="40"/>
  <c r="M258" i="40"/>
  <c r="N258" i="40"/>
  <c r="P258" i="40"/>
  <c r="Q258" i="40"/>
  <c r="S258" i="40"/>
  <c r="T258" i="40"/>
  <c r="V258" i="40"/>
  <c r="W258" i="40"/>
  <c r="Y258" i="40"/>
  <c r="Z258" i="40"/>
  <c r="AB258" i="40"/>
  <c r="AC258" i="40"/>
  <c r="AE258" i="40"/>
  <c r="AF258" i="40"/>
  <c r="AH258" i="40"/>
  <c r="AI258" i="40"/>
  <c r="AK258" i="40"/>
  <c r="AL258" i="40"/>
  <c r="AN258" i="40"/>
  <c r="AO258" i="40"/>
  <c r="AQ258" i="40"/>
  <c r="AR258" i="40"/>
  <c r="AT258" i="40"/>
  <c r="AU258" i="40"/>
  <c r="AW258" i="40"/>
  <c r="AX258" i="40"/>
  <c r="AZ258" i="40"/>
  <c r="BA258" i="40"/>
  <c r="BC258" i="40"/>
  <c r="BD258" i="40"/>
  <c r="BF258" i="40"/>
  <c r="BG258" i="40"/>
  <c r="G259" i="40"/>
  <c r="H259" i="40"/>
  <c r="J259" i="40"/>
  <c r="K259" i="40"/>
  <c r="M259" i="40"/>
  <c r="N259" i="40"/>
  <c r="P259" i="40"/>
  <c r="Q259" i="40"/>
  <c r="S259" i="40"/>
  <c r="T259" i="40"/>
  <c r="V259" i="40"/>
  <c r="W259" i="40"/>
  <c r="Y259" i="40"/>
  <c r="Z259" i="40"/>
  <c r="AB259" i="40"/>
  <c r="AC259" i="40"/>
  <c r="AE259" i="40"/>
  <c r="AF259" i="40"/>
  <c r="AH259" i="40"/>
  <c r="AI259" i="40"/>
  <c r="AK259" i="40"/>
  <c r="AL259" i="40"/>
  <c r="AN259" i="40"/>
  <c r="AO259" i="40"/>
  <c r="AQ259" i="40"/>
  <c r="AR259" i="40"/>
  <c r="AT259" i="40"/>
  <c r="AU259" i="40"/>
  <c r="AW259" i="40"/>
  <c r="AX259" i="40"/>
  <c r="AZ259" i="40"/>
  <c r="BA259" i="40"/>
  <c r="BC259" i="40"/>
  <c r="BD259" i="40"/>
  <c r="BF259" i="40"/>
  <c r="BG259" i="40"/>
  <c r="G260" i="40"/>
  <c r="H260" i="40"/>
  <c r="J260" i="40"/>
  <c r="K260" i="40"/>
  <c r="M260" i="40"/>
  <c r="N260" i="40"/>
  <c r="P260" i="40"/>
  <c r="Q260" i="40"/>
  <c r="S260" i="40"/>
  <c r="T260" i="40"/>
  <c r="V260" i="40"/>
  <c r="W260" i="40"/>
  <c r="Y260" i="40"/>
  <c r="Z260" i="40"/>
  <c r="AB260" i="40"/>
  <c r="AC260" i="40"/>
  <c r="AE260" i="40"/>
  <c r="AF260" i="40"/>
  <c r="AH260" i="40"/>
  <c r="AI260" i="40"/>
  <c r="AK260" i="40"/>
  <c r="AL260" i="40"/>
  <c r="AN260" i="40"/>
  <c r="AO260" i="40"/>
  <c r="AQ260" i="40"/>
  <c r="AR260" i="40"/>
  <c r="AT260" i="40"/>
  <c r="AU260" i="40"/>
  <c r="AW260" i="40"/>
  <c r="AX260" i="40"/>
  <c r="AZ260" i="40"/>
  <c r="BA260" i="40"/>
  <c r="BC260" i="40"/>
  <c r="BD260" i="40"/>
  <c r="BF260" i="40"/>
  <c r="BG260" i="40"/>
  <c r="G261" i="40"/>
  <c r="H261" i="40"/>
  <c r="J261" i="40"/>
  <c r="K261" i="40"/>
  <c r="M261" i="40"/>
  <c r="N261" i="40"/>
  <c r="P261" i="40"/>
  <c r="Q261" i="40"/>
  <c r="S261" i="40"/>
  <c r="T261" i="40"/>
  <c r="V261" i="40"/>
  <c r="W261" i="40"/>
  <c r="Y261" i="40"/>
  <c r="Z261" i="40"/>
  <c r="AB261" i="40"/>
  <c r="AC261" i="40"/>
  <c r="AE261" i="40"/>
  <c r="AF261" i="40"/>
  <c r="AH261" i="40"/>
  <c r="AI261" i="40"/>
  <c r="AK261" i="40"/>
  <c r="AL261" i="40"/>
  <c r="AN261" i="40"/>
  <c r="AO261" i="40"/>
  <c r="AQ261" i="40"/>
  <c r="AR261" i="40"/>
  <c r="AT261" i="40"/>
  <c r="AU261" i="40"/>
  <c r="AW261" i="40"/>
  <c r="AX261" i="40"/>
  <c r="AZ261" i="40"/>
  <c r="BA261" i="40"/>
  <c r="BC261" i="40"/>
  <c r="BD261" i="40"/>
  <c r="BF261" i="40"/>
  <c r="BG261" i="40"/>
  <c r="G262" i="40"/>
  <c r="H262" i="40"/>
  <c r="J262" i="40"/>
  <c r="K262" i="40"/>
  <c r="M262" i="40"/>
  <c r="N262" i="40"/>
  <c r="P262" i="40"/>
  <c r="Q262" i="40"/>
  <c r="S262" i="40"/>
  <c r="T262" i="40"/>
  <c r="V262" i="40"/>
  <c r="W262" i="40"/>
  <c r="Y262" i="40"/>
  <c r="Z262" i="40"/>
  <c r="AB262" i="40"/>
  <c r="AC262" i="40"/>
  <c r="AE262" i="40"/>
  <c r="AF262" i="40"/>
  <c r="AH262" i="40"/>
  <c r="AI262" i="40"/>
  <c r="AK262" i="40"/>
  <c r="AL262" i="40"/>
  <c r="AN262" i="40"/>
  <c r="AO262" i="40"/>
  <c r="AQ262" i="40"/>
  <c r="AR262" i="40"/>
  <c r="AT262" i="40"/>
  <c r="AU262" i="40"/>
  <c r="AW262" i="40"/>
  <c r="AX262" i="40"/>
  <c r="AZ262" i="40"/>
  <c r="BA262" i="40"/>
  <c r="BC262" i="40"/>
  <c r="BD262" i="40"/>
  <c r="BF262" i="40"/>
  <c r="BG262" i="40"/>
  <c r="G263" i="40"/>
  <c r="H263" i="40"/>
  <c r="J263" i="40"/>
  <c r="K263" i="40"/>
  <c r="M263" i="40"/>
  <c r="N263" i="40"/>
  <c r="P263" i="40"/>
  <c r="Q263" i="40"/>
  <c r="S263" i="40"/>
  <c r="T263" i="40"/>
  <c r="V263" i="40"/>
  <c r="W263" i="40"/>
  <c r="Y263" i="40"/>
  <c r="Z263" i="40"/>
  <c r="AB263" i="40"/>
  <c r="AC263" i="40"/>
  <c r="AE263" i="40"/>
  <c r="AF263" i="40"/>
  <c r="AH263" i="40"/>
  <c r="AI263" i="40"/>
  <c r="AK263" i="40"/>
  <c r="AL263" i="40"/>
  <c r="AN263" i="40"/>
  <c r="AO263" i="40"/>
  <c r="AQ263" i="40"/>
  <c r="AR263" i="40"/>
  <c r="AT263" i="40"/>
  <c r="AU263" i="40"/>
  <c r="AW263" i="40"/>
  <c r="AX263" i="40"/>
  <c r="AZ263" i="40"/>
  <c r="BA263" i="40"/>
  <c r="G264" i="40"/>
  <c r="H264" i="40"/>
  <c r="J264" i="40"/>
  <c r="K264" i="40"/>
  <c r="M264" i="40"/>
  <c r="N264" i="40"/>
  <c r="P264" i="40"/>
  <c r="Q264" i="40"/>
  <c r="S264" i="40"/>
  <c r="T264" i="40"/>
  <c r="V264" i="40"/>
  <c r="W264" i="40"/>
  <c r="Y264" i="40"/>
  <c r="Z264" i="40"/>
  <c r="AB264" i="40"/>
  <c r="AC264" i="40"/>
  <c r="AE264" i="40"/>
  <c r="AF264" i="40"/>
  <c r="AH264" i="40"/>
  <c r="AI264" i="40"/>
  <c r="AK264" i="40"/>
  <c r="AL264" i="40"/>
  <c r="AN264" i="40"/>
  <c r="AO264" i="40"/>
  <c r="AQ264" i="40"/>
  <c r="AR264" i="40"/>
  <c r="AT264" i="40"/>
  <c r="AU264" i="40"/>
  <c r="AW264" i="40"/>
  <c r="AX264" i="40"/>
  <c r="G265" i="40"/>
  <c r="H265" i="40"/>
  <c r="J265" i="40"/>
  <c r="K265" i="40"/>
  <c r="M265" i="40"/>
  <c r="N265" i="40"/>
  <c r="P265" i="40"/>
  <c r="Q265" i="40"/>
  <c r="S265" i="40"/>
  <c r="T265" i="40"/>
  <c r="V265" i="40"/>
  <c r="W265" i="40"/>
  <c r="Y265" i="40"/>
  <c r="Z265" i="40"/>
  <c r="AB265" i="40"/>
  <c r="AC265" i="40"/>
  <c r="AE265" i="40"/>
  <c r="AF265" i="40"/>
  <c r="AH265" i="40"/>
  <c r="AI265" i="40"/>
  <c r="AK265" i="40"/>
  <c r="AL265" i="40"/>
  <c r="AN265" i="40"/>
  <c r="AO265" i="40"/>
  <c r="AQ265" i="40"/>
  <c r="AR265" i="40"/>
  <c r="AT265" i="40"/>
  <c r="AU265" i="40"/>
  <c r="AW265" i="40"/>
  <c r="AX265" i="40"/>
  <c r="G266" i="40"/>
  <c r="H266" i="40"/>
  <c r="J266" i="40"/>
  <c r="K266" i="40"/>
  <c r="M266" i="40"/>
  <c r="N266" i="40"/>
  <c r="P266" i="40"/>
  <c r="Q266" i="40"/>
  <c r="S266" i="40"/>
  <c r="T266" i="40"/>
  <c r="V266" i="40"/>
  <c r="W266" i="40"/>
  <c r="Y266" i="40"/>
  <c r="Z266" i="40"/>
  <c r="AB266" i="40"/>
  <c r="AC266" i="40"/>
  <c r="AE266" i="40"/>
  <c r="AF266" i="40"/>
  <c r="AH266" i="40"/>
  <c r="AI266" i="40"/>
  <c r="AK266" i="40"/>
  <c r="AL266" i="40"/>
  <c r="AN266" i="40"/>
  <c r="AO266" i="40"/>
  <c r="AQ266" i="40"/>
  <c r="AR266" i="40"/>
  <c r="AT266" i="40"/>
  <c r="AU266" i="40"/>
  <c r="AW266" i="40"/>
  <c r="AX266" i="40"/>
  <c r="G267" i="40"/>
  <c r="H267" i="40"/>
  <c r="J267" i="40"/>
  <c r="K267" i="40"/>
  <c r="M267" i="40"/>
  <c r="N267" i="40"/>
  <c r="P267" i="40"/>
  <c r="Q267" i="40"/>
  <c r="S267" i="40"/>
  <c r="T267" i="40"/>
  <c r="V267" i="40"/>
  <c r="W267" i="40"/>
  <c r="Y267" i="40"/>
  <c r="Z267" i="40"/>
  <c r="AB267" i="40"/>
  <c r="AC267" i="40"/>
  <c r="AE267" i="40"/>
  <c r="AF267" i="40"/>
  <c r="AH267" i="40"/>
  <c r="AI267" i="40"/>
  <c r="AK267" i="40"/>
  <c r="AL267" i="40"/>
  <c r="AN267" i="40"/>
  <c r="AO267" i="40"/>
  <c r="AQ267" i="40"/>
  <c r="AR267" i="40"/>
  <c r="AT267" i="40"/>
  <c r="AU267" i="40"/>
  <c r="AW267" i="40"/>
  <c r="AX267" i="40"/>
  <c r="G268" i="40"/>
  <c r="H268" i="40"/>
  <c r="J268" i="40"/>
  <c r="K268" i="40"/>
  <c r="M268" i="40"/>
  <c r="N268" i="40"/>
  <c r="P268" i="40"/>
  <c r="Q268" i="40"/>
  <c r="S268" i="40"/>
  <c r="T268" i="40"/>
  <c r="V268" i="40"/>
  <c r="W268" i="40"/>
  <c r="Y268" i="40"/>
  <c r="Z268" i="40"/>
  <c r="AB268" i="40"/>
  <c r="AC268" i="40"/>
  <c r="AE268" i="40"/>
  <c r="AF268" i="40"/>
  <c r="AH268" i="40"/>
  <c r="AI268" i="40"/>
  <c r="AK268" i="40"/>
  <c r="AL268" i="40"/>
  <c r="AN268" i="40"/>
  <c r="AO268" i="40"/>
  <c r="AQ268" i="40"/>
  <c r="AR268" i="40"/>
  <c r="AT268" i="40"/>
  <c r="AU268" i="40"/>
  <c r="AW268" i="40"/>
  <c r="AX268" i="40"/>
  <c r="G269" i="40"/>
  <c r="H269" i="40"/>
  <c r="J269" i="40"/>
  <c r="K269" i="40"/>
  <c r="M269" i="40"/>
  <c r="N269" i="40"/>
  <c r="P269" i="40"/>
  <c r="Q269" i="40"/>
  <c r="S269" i="40"/>
  <c r="T269" i="40"/>
  <c r="V269" i="40"/>
  <c r="W269" i="40"/>
  <c r="Y269" i="40"/>
  <c r="Z269" i="40"/>
  <c r="AB269" i="40"/>
  <c r="AC269" i="40"/>
  <c r="AE269" i="40"/>
  <c r="AF269" i="40"/>
  <c r="AH269" i="40"/>
  <c r="AI269" i="40"/>
  <c r="AK269" i="40"/>
  <c r="AL269" i="40"/>
  <c r="AN269" i="40"/>
  <c r="AO269" i="40"/>
  <c r="AQ269" i="40"/>
  <c r="AR269" i="40"/>
  <c r="AT269" i="40"/>
  <c r="AU269" i="40"/>
  <c r="AW269" i="40"/>
  <c r="AX269" i="40"/>
  <c r="G270" i="40"/>
  <c r="H270" i="40"/>
  <c r="J270" i="40"/>
  <c r="K270" i="40"/>
  <c r="M270" i="40"/>
  <c r="N270" i="40"/>
  <c r="P270" i="40"/>
  <c r="Q270" i="40"/>
  <c r="S270" i="40"/>
  <c r="T270" i="40"/>
  <c r="V270" i="40"/>
  <c r="W270" i="40"/>
  <c r="Y270" i="40"/>
  <c r="Z270" i="40"/>
  <c r="AB270" i="40"/>
  <c r="AC270" i="40"/>
  <c r="AE270" i="40"/>
  <c r="AF270" i="40"/>
  <c r="AH270" i="40"/>
  <c r="AI270" i="40"/>
  <c r="AK270" i="40"/>
  <c r="AL270" i="40"/>
  <c r="AN270" i="40"/>
  <c r="AO270" i="40"/>
  <c r="AQ270" i="40"/>
  <c r="AR270" i="40"/>
  <c r="AT270" i="40"/>
  <c r="AU270" i="40"/>
  <c r="AW270" i="40"/>
  <c r="AX270" i="40"/>
  <c r="G271" i="40"/>
  <c r="H271" i="40"/>
  <c r="J271" i="40"/>
  <c r="K271" i="40"/>
  <c r="M271" i="40"/>
  <c r="N271" i="40"/>
  <c r="P271" i="40"/>
  <c r="Q271" i="40"/>
  <c r="S271" i="40"/>
  <c r="T271" i="40"/>
  <c r="V271" i="40"/>
  <c r="W271" i="40"/>
  <c r="Y271" i="40"/>
  <c r="Z271" i="40"/>
  <c r="AB271" i="40"/>
  <c r="AC271" i="40"/>
  <c r="AE271" i="40"/>
  <c r="AF271" i="40"/>
  <c r="AH271" i="40"/>
  <c r="AI271" i="40"/>
  <c r="AK271" i="40"/>
  <c r="AL271" i="40"/>
  <c r="AN271" i="40"/>
  <c r="AO271" i="40"/>
  <c r="AQ271" i="40"/>
  <c r="AR271" i="40"/>
  <c r="AT271" i="40"/>
  <c r="AU271" i="40"/>
  <c r="AW271" i="40"/>
  <c r="AX271" i="40"/>
  <c r="G272" i="40"/>
  <c r="H272" i="40"/>
  <c r="J272" i="40"/>
  <c r="K272" i="40"/>
  <c r="M272" i="40"/>
  <c r="N272" i="40"/>
  <c r="P272" i="40"/>
  <c r="Q272" i="40"/>
  <c r="S272" i="40"/>
  <c r="T272" i="40"/>
  <c r="V272" i="40"/>
  <c r="W272" i="40"/>
  <c r="Y272" i="40"/>
  <c r="Z272" i="40"/>
  <c r="AB272" i="40"/>
  <c r="AC272" i="40"/>
  <c r="AE272" i="40"/>
  <c r="AF272" i="40"/>
  <c r="AH272" i="40"/>
  <c r="AI272" i="40"/>
  <c r="AK272" i="40"/>
  <c r="AL272" i="40"/>
  <c r="AN272" i="40"/>
  <c r="AO272" i="40"/>
  <c r="AQ272" i="40"/>
  <c r="AR272" i="40"/>
  <c r="AT272" i="40"/>
  <c r="AU272" i="40"/>
  <c r="AW272" i="40"/>
  <c r="AX272" i="40"/>
  <c r="G273" i="40"/>
  <c r="H273" i="40"/>
  <c r="J273" i="40"/>
  <c r="K273" i="40"/>
  <c r="M273" i="40"/>
  <c r="N273" i="40"/>
  <c r="P273" i="40"/>
  <c r="Q273" i="40"/>
  <c r="S273" i="40"/>
  <c r="T273" i="40"/>
  <c r="V273" i="40"/>
  <c r="W273" i="40"/>
  <c r="Y273" i="40"/>
  <c r="Z273" i="40"/>
  <c r="AB273" i="40"/>
  <c r="AC273" i="40"/>
  <c r="AE273" i="40"/>
  <c r="AF273" i="40"/>
  <c r="AH273" i="40"/>
  <c r="AI273" i="40"/>
  <c r="AK273" i="40"/>
  <c r="AL273" i="40"/>
  <c r="AN273" i="40"/>
  <c r="AO273" i="40"/>
  <c r="AQ273" i="40"/>
  <c r="AR273" i="40"/>
  <c r="AT273" i="40"/>
  <c r="AU273" i="40"/>
  <c r="AW273" i="40"/>
  <c r="AX273" i="40"/>
  <c r="AZ273" i="40"/>
  <c r="BA273" i="40"/>
  <c r="G274" i="40"/>
  <c r="H274" i="40"/>
  <c r="J274" i="40"/>
  <c r="K274" i="40"/>
  <c r="M274" i="40"/>
  <c r="N274" i="40"/>
  <c r="P274" i="40"/>
  <c r="Q274" i="40"/>
  <c r="S274" i="40"/>
  <c r="T274" i="40"/>
  <c r="V274" i="40"/>
  <c r="W274" i="40"/>
  <c r="Y274" i="40"/>
  <c r="Z274" i="40"/>
  <c r="AB274" i="40"/>
  <c r="AC274" i="40"/>
  <c r="AE274" i="40"/>
  <c r="AF274" i="40"/>
  <c r="AH274" i="40"/>
  <c r="AI274" i="40"/>
  <c r="AK274" i="40"/>
  <c r="AL274" i="40"/>
  <c r="AN274" i="40"/>
  <c r="AO274" i="40"/>
  <c r="AQ274" i="40"/>
  <c r="AR274" i="40"/>
  <c r="AT274" i="40"/>
  <c r="AU274" i="40"/>
  <c r="AW274" i="40"/>
  <c r="AX274" i="40"/>
  <c r="AZ274" i="40"/>
  <c r="BA274" i="40"/>
  <c r="BF274" i="40"/>
  <c r="BG274" i="40"/>
  <c r="G275" i="40"/>
  <c r="H275" i="40"/>
  <c r="J275" i="40"/>
  <c r="K275" i="40"/>
  <c r="M275" i="40"/>
  <c r="N275" i="40"/>
  <c r="P275" i="40"/>
  <c r="Q275" i="40"/>
  <c r="S275" i="40"/>
  <c r="T275" i="40"/>
  <c r="V275" i="40"/>
  <c r="W275" i="40"/>
  <c r="Y275" i="40"/>
  <c r="Z275" i="40"/>
  <c r="AB275" i="40"/>
  <c r="AC275" i="40"/>
  <c r="AE275" i="40"/>
  <c r="AF275" i="40"/>
  <c r="AH275" i="40"/>
  <c r="AI275" i="40"/>
  <c r="AK275" i="40"/>
  <c r="AL275" i="40"/>
  <c r="AN275" i="40"/>
  <c r="AO275" i="40"/>
  <c r="AQ275" i="40"/>
  <c r="AR275" i="40"/>
  <c r="AT275" i="40"/>
  <c r="AU275" i="40"/>
  <c r="AW275" i="40"/>
  <c r="AX275" i="40"/>
  <c r="AZ275" i="40"/>
  <c r="BA275" i="40"/>
  <c r="BC275" i="40"/>
  <c r="BD275" i="40"/>
  <c r="BF275" i="40"/>
  <c r="BG275" i="40"/>
  <c r="G276" i="40"/>
  <c r="H276" i="40"/>
  <c r="J276" i="40"/>
  <c r="K276" i="40"/>
  <c r="M276" i="40"/>
  <c r="N276" i="40"/>
  <c r="P276" i="40"/>
  <c r="Q276" i="40"/>
  <c r="S276" i="40"/>
  <c r="T276" i="40"/>
  <c r="V276" i="40"/>
  <c r="W276" i="40"/>
  <c r="Y276" i="40"/>
  <c r="Z276" i="40"/>
  <c r="AB276" i="40"/>
  <c r="AC276" i="40"/>
  <c r="AE276" i="40"/>
  <c r="AF276" i="40"/>
  <c r="AH276" i="40"/>
  <c r="AI276" i="40"/>
  <c r="AK276" i="40"/>
  <c r="AL276" i="40"/>
  <c r="AN276" i="40"/>
  <c r="AO276" i="40"/>
  <c r="AQ276" i="40"/>
  <c r="AR276" i="40"/>
  <c r="AT276" i="40"/>
  <c r="AU276" i="40"/>
  <c r="AW276" i="40"/>
  <c r="AX276" i="40"/>
  <c r="AZ276" i="40"/>
  <c r="BA276" i="40"/>
  <c r="BC276" i="40"/>
  <c r="BD276" i="40"/>
  <c r="BF276" i="40"/>
  <c r="BG276" i="40"/>
  <c r="G277" i="40"/>
  <c r="H277" i="40"/>
  <c r="J277" i="40"/>
  <c r="K277" i="40"/>
  <c r="M277" i="40"/>
  <c r="N277" i="40"/>
  <c r="P277" i="40"/>
  <c r="Q277" i="40"/>
  <c r="S277" i="40"/>
  <c r="T277" i="40"/>
  <c r="V277" i="40"/>
  <c r="W277" i="40"/>
  <c r="Y277" i="40"/>
  <c r="Z277" i="40"/>
  <c r="AB277" i="40"/>
  <c r="AC277" i="40"/>
  <c r="AE277" i="40"/>
  <c r="AF277" i="40"/>
  <c r="AH277" i="40"/>
  <c r="AI277" i="40"/>
  <c r="AK277" i="40"/>
  <c r="AL277" i="40"/>
  <c r="AN277" i="40"/>
  <c r="AO277" i="40"/>
  <c r="AQ277" i="40"/>
  <c r="AR277" i="40"/>
  <c r="AT277" i="40"/>
  <c r="AU277" i="40"/>
  <c r="AW277" i="40"/>
  <c r="AX277" i="40"/>
  <c r="AZ277" i="40"/>
  <c r="BA277" i="40"/>
  <c r="BC277" i="40"/>
  <c r="BD277" i="40"/>
  <c r="BF277" i="40"/>
  <c r="BG277" i="40"/>
  <c r="G278" i="40"/>
  <c r="H278" i="40"/>
  <c r="J278" i="40"/>
  <c r="K278" i="40"/>
  <c r="M278" i="40"/>
  <c r="N278" i="40"/>
  <c r="P278" i="40"/>
  <c r="Q278" i="40"/>
  <c r="S278" i="40"/>
  <c r="T278" i="40"/>
  <c r="V278" i="40"/>
  <c r="W278" i="40"/>
  <c r="Y278" i="40"/>
  <c r="Z278" i="40"/>
  <c r="AB278" i="40"/>
  <c r="AC278" i="40"/>
  <c r="AE278" i="40"/>
  <c r="AF278" i="40"/>
  <c r="AH278" i="40"/>
  <c r="AI278" i="40"/>
  <c r="AK278" i="40"/>
  <c r="AL278" i="40"/>
  <c r="AN278" i="40"/>
  <c r="AO278" i="40"/>
  <c r="AQ278" i="40"/>
  <c r="AR278" i="40"/>
  <c r="AT278" i="40"/>
  <c r="AU278" i="40"/>
  <c r="AW278" i="40"/>
  <c r="AX278" i="40"/>
  <c r="AZ278" i="40"/>
  <c r="BA278" i="40"/>
  <c r="BC278" i="40"/>
  <c r="BD278" i="40"/>
  <c r="BF278" i="40"/>
  <c r="BG278" i="40"/>
  <c r="G279" i="40"/>
  <c r="H279" i="40"/>
  <c r="J279" i="40"/>
  <c r="K279" i="40"/>
  <c r="M279" i="40"/>
  <c r="N279" i="40"/>
  <c r="P279" i="40"/>
  <c r="Q279" i="40"/>
  <c r="S279" i="40"/>
  <c r="T279" i="40"/>
  <c r="V279" i="40"/>
  <c r="W279" i="40"/>
  <c r="Y279" i="40"/>
  <c r="Z279" i="40"/>
  <c r="AB279" i="40"/>
  <c r="AC279" i="40"/>
  <c r="AE279" i="40"/>
  <c r="AF279" i="40"/>
  <c r="AH279" i="40"/>
  <c r="AI279" i="40"/>
  <c r="AK279" i="40"/>
  <c r="AL279" i="40"/>
  <c r="AN279" i="40"/>
  <c r="AO279" i="40"/>
  <c r="AQ279" i="40"/>
  <c r="AR279" i="40"/>
  <c r="AT279" i="40"/>
  <c r="AU279" i="40"/>
  <c r="AW279" i="40"/>
  <c r="AX279" i="40"/>
  <c r="AZ279" i="40"/>
  <c r="BA279" i="40"/>
  <c r="BC279" i="40"/>
  <c r="BD279" i="40"/>
  <c r="BF279" i="40"/>
  <c r="BG279" i="40"/>
  <c r="G280" i="40"/>
  <c r="H280" i="40"/>
  <c r="J280" i="40"/>
  <c r="K280" i="40"/>
  <c r="M280" i="40"/>
  <c r="N280" i="40"/>
  <c r="P280" i="40"/>
  <c r="Q280" i="40"/>
  <c r="S280" i="40"/>
  <c r="T280" i="40"/>
  <c r="V280" i="40"/>
  <c r="W280" i="40"/>
  <c r="Y280" i="40"/>
  <c r="Z280" i="40"/>
  <c r="AB280" i="40"/>
  <c r="AC280" i="40"/>
  <c r="AE280" i="40"/>
  <c r="AF280" i="40"/>
  <c r="AH280" i="40"/>
  <c r="AI280" i="40"/>
  <c r="AK280" i="40"/>
  <c r="AL280" i="40"/>
  <c r="AN280" i="40"/>
  <c r="AO280" i="40"/>
  <c r="AQ280" i="40"/>
  <c r="AR280" i="40"/>
  <c r="AT280" i="40"/>
  <c r="AU280" i="40"/>
  <c r="AW280" i="40"/>
  <c r="AX280" i="40"/>
  <c r="AZ280" i="40"/>
  <c r="BA280" i="40"/>
  <c r="BC280" i="40"/>
  <c r="BD280" i="40"/>
  <c r="BF280" i="40"/>
  <c r="BG280" i="40"/>
  <c r="G281" i="40"/>
  <c r="H281" i="40"/>
  <c r="J281" i="40"/>
  <c r="K281" i="40"/>
  <c r="M281" i="40"/>
  <c r="N281" i="40"/>
  <c r="P281" i="40"/>
  <c r="Q281" i="40"/>
  <c r="S281" i="40"/>
  <c r="T281" i="40"/>
  <c r="V281" i="40"/>
  <c r="W281" i="40"/>
  <c r="Y281" i="40"/>
  <c r="Z281" i="40"/>
  <c r="AB281" i="40"/>
  <c r="AC281" i="40"/>
  <c r="AE281" i="40"/>
  <c r="AF281" i="40"/>
  <c r="AH281" i="40"/>
  <c r="AI281" i="40"/>
  <c r="AK281" i="40"/>
  <c r="AL281" i="40"/>
  <c r="AN281" i="40"/>
  <c r="AO281" i="40"/>
  <c r="AQ281" i="40"/>
  <c r="AR281" i="40"/>
  <c r="AT281" i="40"/>
  <c r="AU281" i="40"/>
  <c r="AW281" i="40"/>
  <c r="AX281" i="40"/>
  <c r="AZ281" i="40"/>
  <c r="BA281" i="40"/>
  <c r="BC281" i="40"/>
  <c r="BD281" i="40"/>
  <c r="BF281" i="40"/>
  <c r="BG281" i="40"/>
  <c r="G282" i="40"/>
  <c r="H282" i="40"/>
  <c r="J282" i="40"/>
  <c r="K282" i="40"/>
  <c r="M282" i="40"/>
  <c r="N282" i="40"/>
  <c r="P282" i="40"/>
  <c r="Q282" i="40"/>
  <c r="S282" i="40"/>
  <c r="T282" i="40"/>
  <c r="V282" i="40"/>
  <c r="W282" i="40"/>
  <c r="Y282" i="40"/>
  <c r="Z282" i="40"/>
  <c r="AB282" i="40"/>
  <c r="AC282" i="40"/>
  <c r="AE282" i="40"/>
  <c r="AF282" i="40"/>
  <c r="AH282" i="40"/>
  <c r="AI282" i="40"/>
  <c r="AK282" i="40"/>
  <c r="AL282" i="40"/>
  <c r="AN282" i="40"/>
  <c r="AO282" i="40"/>
  <c r="AQ282" i="40"/>
  <c r="AR282" i="40"/>
  <c r="AT282" i="40"/>
  <c r="AU282" i="40"/>
  <c r="AW282" i="40"/>
  <c r="AX282" i="40"/>
  <c r="AZ282" i="40"/>
  <c r="BA282" i="40"/>
  <c r="BC282" i="40"/>
  <c r="BD282" i="40"/>
  <c r="BF282" i="40"/>
  <c r="BG282" i="40"/>
  <c r="G283" i="40"/>
  <c r="H283" i="40"/>
  <c r="J283" i="40"/>
  <c r="K283" i="40"/>
  <c r="M283" i="40"/>
  <c r="N283" i="40"/>
  <c r="P283" i="40"/>
  <c r="Q283" i="40"/>
  <c r="S283" i="40"/>
  <c r="T283" i="40"/>
  <c r="V283" i="40"/>
  <c r="W283" i="40"/>
  <c r="Y283" i="40"/>
  <c r="Z283" i="40"/>
  <c r="AB283" i="40"/>
  <c r="AC283" i="40"/>
  <c r="AE283" i="40"/>
  <c r="AF283" i="40"/>
  <c r="AH283" i="40"/>
  <c r="AI283" i="40"/>
  <c r="AK283" i="40"/>
  <c r="AL283" i="40"/>
  <c r="AN283" i="40"/>
  <c r="AO283" i="40"/>
  <c r="AQ283" i="40"/>
  <c r="AR283" i="40"/>
  <c r="AT283" i="40"/>
  <c r="AU283" i="40"/>
  <c r="AW283" i="40"/>
  <c r="AX283" i="40"/>
  <c r="AZ283" i="40"/>
  <c r="BA283" i="40"/>
  <c r="BC283" i="40"/>
  <c r="BD283" i="40"/>
  <c r="BF283" i="40"/>
  <c r="BG283" i="40"/>
  <c r="G284" i="40"/>
  <c r="H284" i="40"/>
  <c r="J284" i="40"/>
  <c r="K284" i="40"/>
  <c r="M284" i="40"/>
  <c r="N284" i="40"/>
  <c r="P284" i="40"/>
  <c r="Q284" i="40"/>
  <c r="S284" i="40"/>
  <c r="T284" i="40"/>
  <c r="V284" i="40"/>
  <c r="W284" i="40"/>
  <c r="Y284" i="40"/>
  <c r="Z284" i="40"/>
  <c r="AB284" i="40"/>
  <c r="AC284" i="40"/>
  <c r="AE284" i="40"/>
  <c r="AF284" i="40"/>
  <c r="AH284" i="40"/>
  <c r="AI284" i="40"/>
  <c r="AK284" i="40"/>
  <c r="AL284" i="40"/>
  <c r="AN284" i="40"/>
  <c r="AO284" i="40"/>
  <c r="AQ284" i="40"/>
  <c r="AR284" i="40"/>
  <c r="AT284" i="40"/>
  <c r="AU284" i="40"/>
  <c r="AW284" i="40"/>
  <c r="AX284" i="40"/>
  <c r="AZ284" i="40"/>
  <c r="BA284" i="40"/>
  <c r="BC284" i="40"/>
  <c r="BD284" i="40"/>
  <c r="BF284" i="40"/>
  <c r="BG284" i="40"/>
  <c r="G285" i="40"/>
  <c r="H285" i="40"/>
  <c r="J285" i="40"/>
  <c r="K285" i="40"/>
  <c r="M285" i="40"/>
  <c r="N285" i="40"/>
  <c r="P285" i="40"/>
  <c r="Q285" i="40"/>
  <c r="S285" i="40"/>
  <c r="T285" i="40"/>
  <c r="V285" i="40"/>
  <c r="W285" i="40"/>
  <c r="Y285" i="40"/>
  <c r="Z285" i="40"/>
  <c r="AB285" i="40"/>
  <c r="AC285" i="40"/>
  <c r="AE285" i="40"/>
  <c r="AF285" i="40"/>
  <c r="AH285" i="40"/>
  <c r="AI285" i="40"/>
  <c r="AK285" i="40"/>
  <c r="AL285" i="40"/>
  <c r="AN285" i="40"/>
  <c r="AO285" i="40"/>
  <c r="AQ285" i="40"/>
  <c r="AR285" i="40"/>
  <c r="AT285" i="40"/>
  <c r="AU285" i="40"/>
  <c r="AW285" i="40"/>
  <c r="AX285" i="40"/>
  <c r="AZ285" i="40"/>
  <c r="BA285" i="40"/>
  <c r="BC285" i="40"/>
  <c r="BD285" i="40"/>
  <c r="BF285" i="40"/>
  <c r="BG285" i="40"/>
  <c r="G286" i="40"/>
  <c r="H286" i="40"/>
  <c r="J286" i="40"/>
  <c r="K286" i="40"/>
  <c r="M286" i="40"/>
  <c r="N286" i="40"/>
  <c r="P286" i="40"/>
  <c r="Q286" i="40"/>
  <c r="S286" i="40"/>
  <c r="T286" i="40"/>
  <c r="V286" i="40"/>
  <c r="W286" i="40"/>
  <c r="Y286" i="40"/>
  <c r="Z286" i="40"/>
  <c r="AB286" i="40"/>
  <c r="AC286" i="40"/>
  <c r="AE286" i="40"/>
  <c r="AF286" i="40"/>
  <c r="AH286" i="40"/>
  <c r="AI286" i="40"/>
  <c r="AK286" i="40"/>
  <c r="AL286" i="40"/>
  <c r="AN286" i="40"/>
  <c r="AO286" i="40"/>
  <c r="AQ286" i="40"/>
  <c r="AR286" i="40"/>
  <c r="AT286" i="40"/>
  <c r="AU286" i="40"/>
  <c r="AW286" i="40"/>
  <c r="AX286" i="40"/>
  <c r="AZ286" i="40"/>
  <c r="BA286" i="40"/>
  <c r="BC286" i="40"/>
  <c r="BD286" i="40"/>
  <c r="BF286" i="40"/>
  <c r="BG286" i="40"/>
  <c r="G287" i="40"/>
  <c r="H287" i="40"/>
  <c r="J287" i="40"/>
  <c r="K287" i="40"/>
  <c r="M287" i="40"/>
  <c r="N287" i="40"/>
  <c r="P287" i="40"/>
  <c r="Q287" i="40"/>
  <c r="S287" i="40"/>
  <c r="T287" i="40"/>
  <c r="V287" i="40"/>
  <c r="W287" i="40"/>
  <c r="Y287" i="40"/>
  <c r="Z287" i="40"/>
  <c r="AB287" i="40"/>
  <c r="AC287" i="40"/>
  <c r="AE287" i="40"/>
  <c r="AF287" i="40"/>
  <c r="AH287" i="40"/>
  <c r="AI287" i="40"/>
  <c r="AK287" i="40"/>
  <c r="AL287" i="40"/>
  <c r="AN287" i="40"/>
  <c r="AO287" i="40"/>
  <c r="AQ287" i="40"/>
  <c r="AR287" i="40"/>
  <c r="AT287" i="40"/>
  <c r="AU287" i="40"/>
  <c r="AW287" i="40"/>
  <c r="AX287" i="40"/>
  <c r="AZ287" i="40"/>
  <c r="BA287" i="40"/>
  <c r="BC287" i="40"/>
  <c r="BD287" i="40"/>
  <c r="BF287" i="40"/>
  <c r="BG287" i="40"/>
  <c r="G288" i="40"/>
  <c r="H288" i="40"/>
  <c r="J288" i="40"/>
  <c r="K288" i="40"/>
  <c r="M288" i="40"/>
  <c r="N288" i="40"/>
  <c r="P288" i="40"/>
  <c r="Q288" i="40"/>
  <c r="S288" i="40"/>
  <c r="T288" i="40"/>
  <c r="V288" i="40"/>
  <c r="W288" i="40"/>
  <c r="Y288" i="40"/>
  <c r="Z288" i="40"/>
  <c r="AB288" i="40"/>
  <c r="AC288" i="40"/>
  <c r="AE288" i="40"/>
  <c r="AF288" i="40"/>
  <c r="AH288" i="40"/>
  <c r="AI288" i="40"/>
  <c r="AK288" i="40"/>
  <c r="AL288" i="40"/>
  <c r="AN288" i="40"/>
  <c r="AO288" i="40"/>
  <c r="AQ288" i="40"/>
  <c r="AR288" i="40"/>
  <c r="AT288" i="40"/>
  <c r="AU288" i="40"/>
  <c r="AW288" i="40"/>
  <c r="AX288" i="40"/>
  <c r="AZ288" i="40"/>
  <c r="BA288" i="40"/>
  <c r="BC288" i="40"/>
  <c r="BD288" i="40"/>
  <c r="BF288" i="40"/>
  <c r="BG288" i="40"/>
  <c r="G289" i="40"/>
  <c r="H289" i="40"/>
  <c r="J289" i="40"/>
  <c r="K289" i="40"/>
  <c r="M289" i="40"/>
  <c r="N289" i="40"/>
  <c r="P289" i="40"/>
  <c r="Q289" i="40"/>
  <c r="S289" i="40"/>
  <c r="T289" i="40"/>
  <c r="V289" i="40"/>
  <c r="W289" i="40"/>
  <c r="Y289" i="40"/>
  <c r="Z289" i="40"/>
  <c r="AB289" i="40"/>
  <c r="AC289" i="40"/>
  <c r="AE289" i="40"/>
  <c r="AF289" i="40"/>
  <c r="AH289" i="40"/>
  <c r="AI289" i="40"/>
  <c r="AK289" i="40"/>
  <c r="AL289" i="40"/>
  <c r="AN289" i="40"/>
  <c r="AO289" i="40"/>
  <c r="AQ289" i="40"/>
  <c r="AR289" i="40"/>
  <c r="AT289" i="40"/>
  <c r="AU289" i="40"/>
  <c r="AW289" i="40"/>
  <c r="AX289" i="40"/>
  <c r="AZ289" i="40"/>
  <c r="BA289" i="40"/>
  <c r="BC289" i="40"/>
  <c r="BD289" i="40"/>
  <c r="BF289" i="40"/>
  <c r="BG289" i="40"/>
  <c r="G290" i="40"/>
  <c r="H290" i="40"/>
  <c r="J290" i="40"/>
  <c r="K290" i="40"/>
  <c r="M290" i="40"/>
  <c r="N290" i="40"/>
  <c r="P290" i="40"/>
  <c r="Q290" i="40"/>
  <c r="S290" i="40"/>
  <c r="T290" i="40"/>
  <c r="V290" i="40"/>
  <c r="W290" i="40"/>
  <c r="Y290" i="40"/>
  <c r="Z290" i="40"/>
  <c r="AB290" i="40"/>
  <c r="AC290" i="40"/>
  <c r="AE290" i="40"/>
  <c r="AF290" i="40"/>
  <c r="AH290" i="40"/>
  <c r="AI290" i="40"/>
  <c r="AK290" i="40"/>
  <c r="AL290" i="40"/>
  <c r="AN290" i="40"/>
  <c r="AO290" i="40"/>
  <c r="AQ290" i="40"/>
  <c r="AR290" i="40"/>
  <c r="AT290" i="40"/>
  <c r="AU290" i="40"/>
  <c r="AW290" i="40"/>
  <c r="AX290" i="40"/>
  <c r="AZ290" i="40"/>
  <c r="BA290" i="40"/>
  <c r="BC290" i="40"/>
  <c r="BD290" i="40"/>
  <c r="BF290" i="40"/>
  <c r="BG290" i="40"/>
  <c r="G291" i="40"/>
  <c r="H291" i="40"/>
  <c r="J291" i="40"/>
  <c r="K291" i="40"/>
  <c r="M291" i="40"/>
  <c r="N291" i="40"/>
  <c r="P291" i="40"/>
  <c r="Q291" i="40"/>
  <c r="S291" i="40"/>
  <c r="T291" i="40"/>
  <c r="V291" i="40"/>
  <c r="W291" i="40"/>
  <c r="Y291" i="40"/>
  <c r="Z291" i="40"/>
  <c r="AB291" i="40"/>
  <c r="AC291" i="40"/>
  <c r="AE291" i="40"/>
  <c r="AF291" i="40"/>
  <c r="AH291" i="40"/>
  <c r="AI291" i="40"/>
  <c r="AK291" i="40"/>
  <c r="AL291" i="40"/>
  <c r="AN291" i="40"/>
  <c r="AO291" i="40"/>
  <c r="AQ291" i="40"/>
  <c r="AR291" i="40"/>
  <c r="AT291" i="40"/>
  <c r="AU291" i="40"/>
  <c r="AW291" i="40"/>
  <c r="AX291" i="40"/>
  <c r="AZ291" i="40"/>
  <c r="BA291" i="40"/>
  <c r="BC291" i="40"/>
  <c r="BD291" i="40"/>
  <c r="BF291" i="40"/>
  <c r="BG291" i="40"/>
  <c r="G292" i="40"/>
  <c r="H292" i="40"/>
  <c r="J292" i="40"/>
  <c r="K292" i="40"/>
  <c r="M292" i="40"/>
  <c r="N292" i="40"/>
  <c r="P292" i="40"/>
  <c r="Q292" i="40"/>
  <c r="S292" i="40"/>
  <c r="T292" i="40"/>
  <c r="V292" i="40"/>
  <c r="W292" i="40"/>
  <c r="Y292" i="40"/>
  <c r="Z292" i="40"/>
  <c r="AB292" i="40"/>
  <c r="AC292" i="40"/>
  <c r="AE292" i="40"/>
  <c r="AF292" i="40"/>
  <c r="AH292" i="40"/>
  <c r="AI292" i="40"/>
  <c r="AK292" i="40"/>
  <c r="AL292" i="40"/>
  <c r="AN292" i="40"/>
  <c r="AO292" i="40"/>
  <c r="AQ292" i="40"/>
  <c r="AR292" i="40"/>
  <c r="AT292" i="40"/>
  <c r="AU292" i="40"/>
  <c r="AW292" i="40"/>
  <c r="AX292" i="40"/>
  <c r="AZ292" i="40"/>
  <c r="BA292" i="40"/>
  <c r="BC292" i="40"/>
  <c r="BD292" i="40"/>
  <c r="BF292" i="40"/>
  <c r="BG292" i="40"/>
  <c r="G293" i="40"/>
  <c r="H293" i="40"/>
  <c r="J293" i="40"/>
  <c r="K293" i="40"/>
  <c r="M293" i="40"/>
  <c r="N293" i="40"/>
  <c r="P293" i="40"/>
  <c r="Q293" i="40"/>
  <c r="S293" i="40"/>
  <c r="T293" i="40"/>
  <c r="V293" i="40"/>
  <c r="W293" i="40"/>
  <c r="Y293" i="40"/>
  <c r="Z293" i="40"/>
  <c r="AB293" i="40"/>
  <c r="AC293" i="40"/>
  <c r="AE293" i="40"/>
  <c r="AF293" i="40"/>
  <c r="AH293" i="40"/>
  <c r="AI293" i="40"/>
  <c r="AK293" i="40"/>
  <c r="AL293" i="40"/>
  <c r="AN293" i="40"/>
  <c r="AO293" i="40"/>
  <c r="AQ293" i="40"/>
  <c r="AR293" i="40"/>
  <c r="AT293" i="40"/>
  <c r="AU293" i="40"/>
  <c r="AW293" i="40"/>
  <c r="AX293" i="40"/>
  <c r="AZ293" i="40"/>
  <c r="BA293" i="40"/>
  <c r="BC293" i="40"/>
  <c r="BD293" i="40"/>
  <c r="BF293" i="40"/>
  <c r="BG293" i="40"/>
  <c r="G294" i="40"/>
  <c r="H294" i="40"/>
  <c r="J294" i="40"/>
  <c r="K294" i="40"/>
  <c r="M294" i="40"/>
  <c r="N294" i="40"/>
  <c r="P294" i="40"/>
  <c r="Q294" i="40"/>
  <c r="S294" i="40"/>
  <c r="T294" i="40"/>
  <c r="V294" i="40"/>
  <c r="W294" i="40"/>
  <c r="Y294" i="40"/>
  <c r="Z294" i="40"/>
  <c r="AB294" i="40"/>
  <c r="AC294" i="40"/>
  <c r="AE294" i="40"/>
  <c r="AF294" i="40"/>
  <c r="AH294" i="40"/>
  <c r="AI294" i="40"/>
  <c r="AK294" i="40"/>
  <c r="AL294" i="40"/>
  <c r="AN294" i="40"/>
  <c r="AO294" i="40"/>
  <c r="AQ294" i="40"/>
  <c r="AR294" i="40"/>
  <c r="AT294" i="40"/>
  <c r="AU294" i="40"/>
  <c r="AW294" i="40"/>
  <c r="AX294" i="40"/>
  <c r="AZ294" i="40"/>
  <c r="BA294" i="40"/>
  <c r="BC294" i="40"/>
  <c r="BD294" i="40"/>
  <c r="BF294" i="40"/>
  <c r="BG294" i="40"/>
  <c r="G295" i="40"/>
  <c r="H295" i="40"/>
  <c r="J295" i="40"/>
  <c r="K295" i="40"/>
  <c r="M295" i="40"/>
  <c r="N295" i="40"/>
  <c r="P295" i="40"/>
  <c r="Q295" i="40"/>
  <c r="S295" i="40"/>
  <c r="T295" i="40"/>
  <c r="V295" i="40"/>
  <c r="W295" i="40"/>
  <c r="Y295" i="40"/>
  <c r="Z295" i="40"/>
  <c r="AB295" i="40"/>
  <c r="AC295" i="40"/>
  <c r="AE295" i="40"/>
  <c r="AF295" i="40"/>
  <c r="AH295" i="40"/>
  <c r="AI295" i="40"/>
  <c r="AK295" i="40"/>
  <c r="AL295" i="40"/>
  <c r="AN295" i="40"/>
  <c r="AO295" i="40"/>
  <c r="AQ295" i="40"/>
  <c r="AR295" i="40"/>
  <c r="AT295" i="40"/>
  <c r="AU295" i="40"/>
  <c r="AW295" i="40"/>
  <c r="AX295" i="40"/>
  <c r="AZ295" i="40"/>
  <c r="BA295" i="40"/>
  <c r="BC295" i="40"/>
  <c r="BD295" i="40"/>
  <c r="BF295" i="40"/>
  <c r="BG295" i="40"/>
  <c r="G296" i="40"/>
  <c r="H296" i="40"/>
  <c r="J296" i="40"/>
  <c r="K296" i="40"/>
  <c r="M296" i="40"/>
  <c r="N296" i="40"/>
  <c r="P296" i="40"/>
  <c r="Q296" i="40"/>
  <c r="S296" i="40"/>
  <c r="T296" i="40"/>
  <c r="V296" i="40"/>
  <c r="W296" i="40"/>
  <c r="Y296" i="40"/>
  <c r="Z296" i="40"/>
  <c r="AB296" i="40"/>
  <c r="AC296" i="40"/>
  <c r="AE296" i="40"/>
  <c r="AF296" i="40"/>
  <c r="AH296" i="40"/>
  <c r="AI296" i="40"/>
  <c r="AK296" i="40"/>
  <c r="AL296" i="40"/>
  <c r="AN296" i="40"/>
  <c r="AO296" i="40"/>
  <c r="AQ296" i="40"/>
  <c r="AR296" i="40"/>
  <c r="AT296" i="40"/>
  <c r="AU296" i="40"/>
  <c r="AW296" i="40"/>
  <c r="AX296" i="40"/>
  <c r="AZ296" i="40"/>
  <c r="BA296" i="40"/>
  <c r="BC296" i="40"/>
  <c r="BD296" i="40"/>
  <c r="BF296" i="40"/>
  <c r="BG296" i="40"/>
  <c r="G297" i="40"/>
  <c r="H297" i="40"/>
  <c r="J297" i="40"/>
  <c r="K297" i="40"/>
  <c r="M297" i="40"/>
  <c r="N297" i="40"/>
  <c r="P297" i="40"/>
  <c r="Q297" i="40"/>
  <c r="S297" i="40"/>
  <c r="T297" i="40"/>
  <c r="V297" i="40"/>
  <c r="W297" i="40"/>
  <c r="Y297" i="40"/>
  <c r="Z297" i="40"/>
  <c r="AB297" i="40"/>
  <c r="AC297" i="40"/>
  <c r="AE297" i="40"/>
  <c r="AF297" i="40"/>
  <c r="AH297" i="40"/>
  <c r="AI297" i="40"/>
  <c r="AK297" i="40"/>
  <c r="AL297" i="40"/>
  <c r="AN297" i="40"/>
  <c r="AO297" i="40"/>
  <c r="AQ297" i="40"/>
  <c r="AR297" i="40"/>
  <c r="AT297" i="40"/>
  <c r="AU297" i="40"/>
  <c r="AW297" i="40"/>
  <c r="AX297" i="40"/>
  <c r="AZ297" i="40"/>
  <c r="BA297" i="40"/>
  <c r="BC297" i="40"/>
  <c r="BD297" i="40"/>
  <c r="BF297" i="40"/>
  <c r="BG297" i="40"/>
  <c r="G298" i="40"/>
  <c r="H298" i="40"/>
  <c r="J298" i="40"/>
  <c r="K298" i="40"/>
  <c r="M298" i="40"/>
  <c r="N298" i="40"/>
  <c r="P298" i="40"/>
  <c r="Q298" i="40"/>
  <c r="S298" i="40"/>
  <c r="T298" i="40"/>
  <c r="V298" i="40"/>
  <c r="W298" i="40"/>
  <c r="Y298" i="40"/>
  <c r="Z298" i="40"/>
  <c r="AB298" i="40"/>
  <c r="AC298" i="40"/>
  <c r="AE298" i="40"/>
  <c r="AF298" i="40"/>
  <c r="AH298" i="40"/>
  <c r="AI298" i="40"/>
  <c r="AK298" i="40"/>
  <c r="AL298" i="40"/>
  <c r="AN298" i="40"/>
  <c r="AO298" i="40"/>
  <c r="AQ298" i="40"/>
  <c r="AR298" i="40"/>
  <c r="AT298" i="40"/>
  <c r="AU298" i="40"/>
  <c r="AW298" i="40"/>
  <c r="AX298" i="40"/>
  <c r="AZ298" i="40"/>
  <c r="BA298" i="40"/>
  <c r="BC298" i="40"/>
  <c r="BD298" i="40"/>
  <c r="BF298" i="40"/>
  <c r="BG298" i="40"/>
  <c r="G299" i="40"/>
  <c r="H299" i="40"/>
  <c r="J299" i="40"/>
  <c r="K299" i="40"/>
  <c r="M299" i="40"/>
  <c r="N299" i="40"/>
  <c r="P299" i="40"/>
  <c r="Q299" i="40"/>
  <c r="S299" i="40"/>
  <c r="T299" i="40"/>
  <c r="V299" i="40"/>
  <c r="W299" i="40"/>
  <c r="Y299" i="40"/>
  <c r="Z299" i="40"/>
  <c r="AB299" i="40"/>
  <c r="AC299" i="40"/>
  <c r="AE299" i="40"/>
  <c r="AF299" i="40"/>
  <c r="AH299" i="40"/>
  <c r="AI299" i="40"/>
  <c r="AK299" i="40"/>
  <c r="AL299" i="40"/>
  <c r="AN299" i="40"/>
  <c r="AO299" i="40"/>
  <c r="AQ299" i="40"/>
  <c r="AR299" i="40"/>
  <c r="AT299" i="40"/>
  <c r="AU299" i="40"/>
  <c r="AW299" i="40"/>
  <c r="AX299" i="40"/>
  <c r="AZ299" i="40"/>
  <c r="BA299" i="40"/>
  <c r="BC299" i="40"/>
  <c r="BD299" i="40"/>
  <c r="BF299" i="40"/>
  <c r="BG299" i="40"/>
  <c r="G300" i="40"/>
  <c r="H300" i="40"/>
  <c r="J300" i="40"/>
  <c r="K300" i="40"/>
  <c r="M300" i="40"/>
  <c r="N300" i="40"/>
  <c r="P300" i="40"/>
  <c r="Q300" i="40"/>
  <c r="S300" i="40"/>
  <c r="T300" i="40"/>
  <c r="V300" i="40"/>
  <c r="W300" i="40"/>
  <c r="Y300" i="40"/>
  <c r="Z300" i="40"/>
  <c r="AB300" i="40"/>
  <c r="AC300" i="40"/>
  <c r="AE300" i="40"/>
  <c r="AF300" i="40"/>
  <c r="AH300" i="40"/>
  <c r="AI300" i="40"/>
  <c r="AK300" i="40"/>
  <c r="AL300" i="40"/>
  <c r="AN300" i="40"/>
  <c r="AO300" i="40"/>
  <c r="AQ300" i="40"/>
  <c r="AR300" i="40"/>
  <c r="AT300" i="40"/>
  <c r="AU300" i="40"/>
  <c r="AW300" i="40"/>
  <c r="AX300" i="40"/>
  <c r="AZ300" i="40"/>
  <c r="BA300" i="40"/>
  <c r="BC300" i="40"/>
  <c r="BD300" i="40"/>
  <c r="BF300" i="40"/>
  <c r="BG300" i="40"/>
  <c r="G301" i="40"/>
  <c r="H301" i="40"/>
  <c r="J301" i="40"/>
  <c r="K301" i="40"/>
  <c r="M301" i="40"/>
  <c r="N301" i="40"/>
  <c r="P301" i="40"/>
  <c r="Q301" i="40"/>
  <c r="S301" i="40"/>
  <c r="T301" i="40"/>
  <c r="V301" i="40"/>
  <c r="W301" i="40"/>
  <c r="Y301" i="40"/>
  <c r="Z301" i="40"/>
  <c r="AB301" i="40"/>
  <c r="AC301" i="40"/>
  <c r="AE301" i="40"/>
  <c r="AF301" i="40"/>
  <c r="AH301" i="40"/>
  <c r="AI301" i="40"/>
  <c r="AK301" i="40"/>
  <c r="AL301" i="40"/>
  <c r="AN301" i="40"/>
  <c r="AO301" i="40"/>
  <c r="AQ301" i="40"/>
  <c r="AR301" i="40"/>
  <c r="AT301" i="40"/>
  <c r="AU301" i="40"/>
  <c r="AW301" i="40"/>
  <c r="AX301" i="40"/>
  <c r="AZ301" i="40"/>
  <c r="BA301" i="40"/>
  <c r="BC301" i="40"/>
  <c r="BD301" i="40"/>
  <c r="BF301" i="40"/>
  <c r="BG301" i="40"/>
  <c r="G302" i="40"/>
  <c r="H302" i="40"/>
  <c r="J302" i="40"/>
  <c r="K302" i="40"/>
  <c r="M302" i="40"/>
  <c r="N302" i="40"/>
  <c r="P302" i="40"/>
  <c r="Q302" i="40"/>
  <c r="S302" i="40"/>
  <c r="T302" i="40"/>
  <c r="V302" i="40"/>
  <c r="W302" i="40"/>
  <c r="Y302" i="40"/>
  <c r="Z302" i="40"/>
  <c r="AB302" i="40"/>
  <c r="AC302" i="40"/>
  <c r="AE302" i="40"/>
  <c r="AF302" i="40"/>
  <c r="AH302" i="40"/>
  <c r="AI302" i="40"/>
  <c r="AK302" i="40"/>
  <c r="AL302" i="40"/>
  <c r="AN302" i="40"/>
  <c r="AO302" i="40"/>
  <c r="AQ302" i="40"/>
  <c r="AR302" i="40"/>
  <c r="AT302" i="40"/>
  <c r="AU302" i="40"/>
  <c r="AW302" i="40"/>
  <c r="AX302" i="40"/>
  <c r="AZ302" i="40"/>
  <c r="BA302" i="40"/>
  <c r="BC302" i="40"/>
  <c r="BD302" i="40"/>
  <c r="BF302" i="40"/>
  <c r="BG302" i="40"/>
  <c r="G303" i="40"/>
  <c r="H303" i="40"/>
  <c r="J303" i="40"/>
  <c r="K303" i="40"/>
  <c r="M303" i="40"/>
  <c r="N303" i="40"/>
  <c r="P303" i="40"/>
  <c r="Q303" i="40"/>
  <c r="S303" i="40"/>
  <c r="T303" i="40"/>
  <c r="V303" i="40"/>
  <c r="W303" i="40"/>
  <c r="Y303" i="40"/>
  <c r="Z303" i="40"/>
  <c r="AB303" i="40"/>
  <c r="AC303" i="40"/>
  <c r="AE303" i="40"/>
  <c r="AF303" i="40"/>
  <c r="AH303" i="40"/>
  <c r="AI303" i="40"/>
  <c r="AK303" i="40"/>
  <c r="AL303" i="40"/>
  <c r="AN303" i="40"/>
  <c r="AO303" i="40"/>
  <c r="AQ303" i="40"/>
  <c r="AR303" i="40"/>
  <c r="AT303" i="40"/>
  <c r="AU303" i="40"/>
  <c r="AW303" i="40"/>
  <c r="AX303" i="40"/>
  <c r="AZ303" i="40"/>
  <c r="BA303" i="40"/>
  <c r="BC303" i="40"/>
  <c r="BD303" i="40"/>
  <c r="BF303" i="40"/>
  <c r="BG303" i="40"/>
  <c r="G304" i="40"/>
  <c r="H304" i="40"/>
  <c r="J304" i="40"/>
  <c r="K304" i="40"/>
  <c r="M304" i="40"/>
  <c r="N304" i="40"/>
  <c r="P304" i="40"/>
  <c r="Q304" i="40"/>
  <c r="S304" i="40"/>
  <c r="T304" i="40"/>
  <c r="V304" i="40"/>
  <c r="W304" i="40"/>
  <c r="Y304" i="40"/>
  <c r="Z304" i="40"/>
  <c r="AB304" i="40"/>
  <c r="AC304" i="40"/>
  <c r="AE304" i="40"/>
  <c r="AF304" i="40"/>
  <c r="AH304" i="40"/>
  <c r="AI304" i="40"/>
  <c r="AK304" i="40"/>
  <c r="AL304" i="40"/>
  <c r="AN304" i="40"/>
  <c r="AO304" i="40"/>
  <c r="AQ304" i="40"/>
  <c r="AR304" i="40"/>
  <c r="AT304" i="40"/>
  <c r="AU304" i="40"/>
  <c r="AW304" i="40"/>
  <c r="AX304" i="40"/>
  <c r="AZ304" i="40"/>
  <c r="BA304" i="40"/>
  <c r="BC304" i="40"/>
  <c r="BD304" i="40"/>
  <c r="BF304" i="40"/>
  <c r="BG304" i="40"/>
  <c r="G305" i="40"/>
  <c r="H305" i="40"/>
  <c r="J305" i="40"/>
  <c r="K305" i="40"/>
  <c r="M305" i="40"/>
  <c r="N305" i="40"/>
  <c r="P305" i="40"/>
  <c r="Q305" i="40"/>
  <c r="S305" i="40"/>
  <c r="T305" i="40"/>
  <c r="V305" i="40"/>
  <c r="W305" i="40"/>
  <c r="Y305" i="40"/>
  <c r="Z305" i="40"/>
  <c r="AB305" i="40"/>
  <c r="AC305" i="40"/>
  <c r="AE305" i="40"/>
  <c r="AF305" i="40"/>
  <c r="AH305" i="40"/>
  <c r="AI305" i="40"/>
  <c r="AK305" i="40"/>
  <c r="AL305" i="40"/>
  <c r="AN305" i="40"/>
  <c r="AO305" i="40"/>
  <c r="AQ305" i="40"/>
  <c r="AR305" i="40"/>
  <c r="AT305" i="40"/>
  <c r="AU305" i="40"/>
  <c r="AW305" i="40"/>
  <c r="AX305" i="40"/>
  <c r="AZ305" i="40"/>
  <c r="BA305" i="40"/>
  <c r="BC305" i="40"/>
  <c r="BD305" i="40"/>
  <c r="BF305" i="40"/>
  <c r="BG305" i="40"/>
  <c r="G306" i="40"/>
  <c r="H306" i="40"/>
  <c r="J306" i="40"/>
  <c r="K306" i="40"/>
  <c r="M306" i="40"/>
  <c r="N306" i="40"/>
  <c r="P306" i="40"/>
  <c r="Q306" i="40"/>
  <c r="S306" i="40"/>
  <c r="T306" i="40"/>
  <c r="V306" i="40"/>
  <c r="W306" i="40"/>
  <c r="Y306" i="40"/>
  <c r="Z306" i="40"/>
  <c r="AB306" i="40"/>
  <c r="AC306" i="40"/>
  <c r="AE306" i="40"/>
  <c r="AF306" i="40"/>
  <c r="AH306" i="40"/>
  <c r="AI306" i="40"/>
  <c r="AK306" i="40"/>
  <c r="AL306" i="40"/>
  <c r="AN306" i="40"/>
  <c r="AO306" i="40"/>
  <c r="AQ306" i="40"/>
  <c r="AR306" i="40"/>
  <c r="AT306" i="40"/>
  <c r="AU306" i="40"/>
  <c r="AW306" i="40"/>
  <c r="AX306" i="40"/>
  <c r="AZ306" i="40"/>
  <c r="BA306" i="40"/>
  <c r="BC306" i="40"/>
  <c r="BD306" i="40"/>
  <c r="BF306" i="40"/>
  <c r="BG306" i="40"/>
  <c r="G307" i="40"/>
  <c r="H307" i="40"/>
  <c r="J307" i="40"/>
  <c r="K307" i="40"/>
  <c r="M307" i="40"/>
  <c r="N307" i="40"/>
  <c r="P307" i="40"/>
  <c r="Q307" i="40"/>
  <c r="S307" i="40"/>
  <c r="T307" i="40"/>
  <c r="V307" i="40"/>
  <c r="W307" i="40"/>
  <c r="Y307" i="40"/>
  <c r="Z307" i="40"/>
  <c r="AB307" i="40"/>
  <c r="AC307" i="40"/>
  <c r="AE307" i="40"/>
  <c r="AF307" i="40"/>
  <c r="AH307" i="40"/>
  <c r="AI307" i="40"/>
  <c r="AK307" i="40"/>
  <c r="AL307" i="40"/>
  <c r="AN307" i="40"/>
  <c r="AO307" i="40"/>
  <c r="AQ307" i="40"/>
  <c r="AR307" i="40"/>
  <c r="AT307" i="40"/>
  <c r="AU307" i="40"/>
  <c r="AW307" i="40"/>
  <c r="AX307" i="40"/>
  <c r="AZ307" i="40"/>
  <c r="BA307" i="40"/>
  <c r="BC307" i="40"/>
  <c r="BD307" i="40"/>
  <c r="BF307" i="40"/>
  <c r="BG307" i="40"/>
  <c r="G308" i="40"/>
  <c r="H308" i="40"/>
  <c r="J308" i="40"/>
  <c r="K308" i="40"/>
  <c r="M308" i="40"/>
  <c r="N308" i="40"/>
  <c r="P308" i="40"/>
  <c r="Q308" i="40"/>
  <c r="S308" i="40"/>
  <c r="T308" i="40"/>
  <c r="V308" i="40"/>
  <c r="W308" i="40"/>
  <c r="Y308" i="40"/>
  <c r="Z308" i="40"/>
  <c r="AB308" i="40"/>
  <c r="AC308" i="40"/>
  <c r="AE308" i="40"/>
  <c r="AF308" i="40"/>
  <c r="AH308" i="40"/>
  <c r="AI308" i="40"/>
  <c r="AK308" i="40"/>
  <c r="AL308" i="40"/>
  <c r="AN308" i="40"/>
  <c r="AO308" i="40"/>
  <c r="AQ308" i="40"/>
  <c r="AR308" i="40"/>
  <c r="AT308" i="40"/>
  <c r="AU308" i="40"/>
  <c r="AW308" i="40"/>
  <c r="AX308" i="40"/>
  <c r="AZ308" i="40"/>
  <c r="BA308" i="40"/>
  <c r="BC308" i="40"/>
  <c r="BD308" i="40"/>
  <c r="BF308" i="40"/>
  <c r="BG308" i="40"/>
  <c r="G309" i="40"/>
  <c r="H309" i="40"/>
  <c r="J309" i="40"/>
  <c r="K309" i="40"/>
  <c r="M309" i="40"/>
  <c r="N309" i="40"/>
  <c r="P309" i="40"/>
  <c r="Q309" i="40"/>
  <c r="S309" i="40"/>
  <c r="T309" i="40"/>
  <c r="V309" i="40"/>
  <c r="W309" i="40"/>
  <c r="Y309" i="40"/>
  <c r="Z309" i="40"/>
  <c r="AB309" i="40"/>
  <c r="AC309" i="40"/>
  <c r="AE309" i="40"/>
  <c r="AF309" i="40"/>
  <c r="AH309" i="40"/>
  <c r="AI309" i="40"/>
  <c r="AK309" i="40"/>
  <c r="AL309" i="40"/>
  <c r="AN309" i="40"/>
  <c r="AO309" i="40"/>
  <c r="AQ309" i="40"/>
  <c r="AR309" i="40"/>
  <c r="AT309" i="40"/>
  <c r="AU309" i="40"/>
  <c r="AW309" i="40"/>
  <c r="AX309" i="40"/>
  <c r="AZ309" i="40"/>
  <c r="BA309" i="40"/>
  <c r="BC309" i="40"/>
  <c r="BD309" i="40"/>
  <c r="BF309" i="40"/>
  <c r="BG309" i="40"/>
  <c r="G310" i="40"/>
  <c r="H310" i="40"/>
  <c r="J310" i="40"/>
  <c r="K310" i="40"/>
  <c r="M310" i="40"/>
  <c r="N310" i="40"/>
  <c r="P310" i="40"/>
  <c r="Q310" i="40"/>
  <c r="S310" i="40"/>
  <c r="T310" i="40"/>
  <c r="V310" i="40"/>
  <c r="W310" i="40"/>
  <c r="Y310" i="40"/>
  <c r="Z310" i="40"/>
  <c r="AB310" i="40"/>
  <c r="AC310" i="40"/>
  <c r="AE310" i="40"/>
  <c r="AF310" i="40"/>
  <c r="AH310" i="40"/>
  <c r="AI310" i="40"/>
  <c r="AK310" i="40"/>
  <c r="AL310" i="40"/>
  <c r="AN310" i="40"/>
  <c r="AO310" i="40"/>
  <c r="AQ310" i="40"/>
  <c r="AR310" i="40"/>
  <c r="AT310" i="40"/>
  <c r="AU310" i="40"/>
  <c r="AW310" i="40"/>
  <c r="AX310" i="40"/>
  <c r="AZ310" i="40"/>
  <c r="BA310" i="40"/>
  <c r="BC310" i="40"/>
  <c r="BD310" i="40"/>
  <c r="BF310" i="40"/>
  <c r="BG310" i="40"/>
  <c r="G311" i="40"/>
  <c r="H311" i="40"/>
  <c r="J311" i="40"/>
  <c r="K311" i="40"/>
  <c r="M311" i="40"/>
  <c r="N311" i="40"/>
  <c r="P311" i="40"/>
  <c r="Q311" i="40"/>
  <c r="S311" i="40"/>
  <c r="T311" i="40"/>
  <c r="V311" i="40"/>
  <c r="W311" i="40"/>
  <c r="Y311" i="40"/>
  <c r="Z311" i="40"/>
  <c r="AB311" i="40"/>
  <c r="AC311" i="40"/>
  <c r="AE311" i="40"/>
  <c r="AF311" i="40"/>
  <c r="AH311" i="40"/>
  <c r="AI311" i="40"/>
  <c r="AK311" i="40"/>
  <c r="AL311" i="40"/>
  <c r="AN311" i="40"/>
  <c r="AO311" i="40"/>
  <c r="AQ311" i="40"/>
  <c r="AR311" i="40"/>
  <c r="AT311" i="40"/>
  <c r="AU311" i="40"/>
  <c r="AW311" i="40"/>
  <c r="AX311" i="40"/>
  <c r="AZ311" i="40"/>
  <c r="BA311" i="40"/>
  <c r="BC311" i="40"/>
  <c r="BD311" i="40"/>
  <c r="BF311" i="40"/>
  <c r="BG311" i="40"/>
  <c r="G312" i="40"/>
  <c r="H312" i="40"/>
  <c r="J312" i="40"/>
  <c r="K312" i="40"/>
  <c r="M312" i="40"/>
  <c r="N312" i="40"/>
  <c r="P312" i="40"/>
  <c r="Q312" i="40"/>
  <c r="S312" i="40"/>
  <c r="T312" i="40"/>
  <c r="V312" i="40"/>
  <c r="W312" i="40"/>
  <c r="Y312" i="40"/>
  <c r="Z312" i="40"/>
  <c r="AB312" i="40"/>
  <c r="AC312" i="40"/>
  <c r="AE312" i="40"/>
  <c r="AF312" i="40"/>
  <c r="AH312" i="40"/>
  <c r="AI312" i="40"/>
  <c r="AK312" i="40"/>
  <c r="AL312" i="40"/>
  <c r="AN312" i="40"/>
  <c r="AO312" i="40"/>
  <c r="AQ312" i="40"/>
  <c r="AR312" i="40"/>
  <c r="AT312" i="40"/>
  <c r="AU312" i="40"/>
  <c r="AW312" i="40"/>
  <c r="AX312" i="40"/>
  <c r="AZ312" i="40"/>
  <c r="BA312" i="40"/>
  <c r="BC312" i="40"/>
  <c r="BD312" i="40"/>
  <c r="BF312" i="40"/>
  <c r="BG312" i="40"/>
  <c r="G313" i="40"/>
  <c r="H313" i="40"/>
  <c r="J313" i="40"/>
  <c r="K313" i="40"/>
  <c r="M313" i="40"/>
  <c r="N313" i="40"/>
  <c r="P313" i="40"/>
  <c r="Q313" i="40"/>
  <c r="S313" i="40"/>
  <c r="T313" i="40"/>
  <c r="V313" i="40"/>
  <c r="W313" i="40"/>
  <c r="Y313" i="40"/>
  <c r="Z313" i="40"/>
  <c r="AB313" i="40"/>
  <c r="AC313" i="40"/>
  <c r="AE313" i="40"/>
  <c r="AF313" i="40"/>
  <c r="AH313" i="40"/>
  <c r="AI313" i="40"/>
  <c r="AK313" i="40"/>
  <c r="AL313" i="40"/>
  <c r="AN313" i="40"/>
  <c r="AO313" i="40"/>
  <c r="AQ313" i="40"/>
  <c r="AR313" i="40"/>
  <c r="AT313" i="40"/>
  <c r="AU313" i="40"/>
  <c r="AW313" i="40"/>
  <c r="AX313" i="40"/>
  <c r="AZ313" i="40"/>
  <c r="BA313" i="40"/>
  <c r="BC313" i="40"/>
  <c r="BD313" i="40"/>
  <c r="BF313" i="40"/>
  <c r="BG313" i="40"/>
  <c r="G314" i="40"/>
  <c r="H314" i="40"/>
  <c r="J314" i="40"/>
  <c r="K314" i="40"/>
  <c r="M314" i="40"/>
  <c r="N314" i="40"/>
  <c r="P314" i="40"/>
  <c r="Q314" i="40"/>
  <c r="S314" i="40"/>
  <c r="T314" i="40"/>
  <c r="V314" i="40"/>
  <c r="W314" i="40"/>
  <c r="Y314" i="40"/>
  <c r="Z314" i="40"/>
  <c r="AB314" i="40"/>
  <c r="AC314" i="40"/>
  <c r="AE314" i="40"/>
  <c r="AF314" i="40"/>
  <c r="AH314" i="40"/>
  <c r="AI314" i="40"/>
  <c r="AK314" i="40"/>
  <c r="AL314" i="40"/>
  <c r="AN314" i="40"/>
  <c r="AO314" i="40"/>
  <c r="AQ314" i="40"/>
  <c r="AR314" i="40"/>
  <c r="AT314" i="40"/>
  <c r="AU314" i="40"/>
  <c r="AW314" i="40"/>
  <c r="AX314" i="40"/>
  <c r="AZ314" i="40"/>
  <c r="BA314" i="40"/>
  <c r="BC314" i="40"/>
  <c r="BD314" i="40"/>
  <c r="BF314" i="40"/>
  <c r="BG314" i="40"/>
  <c r="G315" i="40"/>
  <c r="H315" i="40"/>
  <c r="J315" i="40"/>
  <c r="K315" i="40"/>
  <c r="M315" i="40"/>
  <c r="N315" i="40"/>
  <c r="P315" i="40"/>
  <c r="Q315" i="40"/>
  <c r="S315" i="40"/>
  <c r="T315" i="40"/>
  <c r="V315" i="40"/>
  <c r="W315" i="40"/>
  <c r="Y315" i="40"/>
  <c r="Z315" i="40"/>
  <c r="AB315" i="40"/>
  <c r="AC315" i="40"/>
  <c r="AE315" i="40"/>
  <c r="AF315" i="40"/>
  <c r="AH315" i="40"/>
  <c r="AI315" i="40"/>
  <c r="AK315" i="40"/>
  <c r="AL315" i="40"/>
  <c r="AN315" i="40"/>
  <c r="AO315" i="40"/>
  <c r="AQ315" i="40"/>
  <c r="AR315" i="40"/>
  <c r="AT315" i="40"/>
  <c r="AU315" i="40"/>
  <c r="AW315" i="40"/>
  <c r="AX315" i="40"/>
  <c r="AZ315" i="40"/>
  <c r="BA315" i="40"/>
  <c r="BC315" i="40"/>
  <c r="BD315" i="40"/>
  <c r="BF315" i="40"/>
  <c r="BG315" i="40"/>
  <c r="G316" i="40"/>
  <c r="H316" i="40"/>
  <c r="J316" i="40"/>
  <c r="K316" i="40"/>
  <c r="M316" i="40"/>
  <c r="N316" i="40"/>
  <c r="P316" i="40"/>
  <c r="Q316" i="40"/>
  <c r="S316" i="40"/>
  <c r="T316" i="40"/>
  <c r="V316" i="40"/>
  <c r="W316" i="40"/>
  <c r="Y316" i="40"/>
  <c r="Z316" i="40"/>
  <c r="AB316" i="40"/>
  <c r="AC316" i="40"/>
  <c r="AE316" i="40"/>
  <c r="AF316" i="40"/>
  <c r="AH316" i="40"/>
  <c r="AI316" i="40"/>
  <c r="AK316" i="40"/>
  <c r="AL316" i="40"/>
  <c r="AN316" i="40"/>
  <c r="AO316" i="40"/>
  <c r="AQ316" i="40"/>
  <c r="AR316" i="40"/>
  <c r="AT316" i="40"/>
  <c r="AU316" i="40"/>
  <c r="AW316" i="40"/>
  <c r="AX316" i="40"/>
  <c r="AZ316" i="40"/>
  <c r="BA316" i="40"/>
  <c r="BC316" i="40"/>
  <c r="BD316" i="40"/>
  <c r="BF316" i="40"/>
  <c r="BG316" i="40"/>
  <c r="G317" i="40"/>
  <c r="H317" i="40"/>
  <c r="J317" i="40"/>
  <c r="K317" i="40"/>
  <c r="M317" i="40"/>
  <c r="N317" i="40"/>
  <c r="P317" i="40"/>
  <c r="Q317" i="40"/>
  <c r="S317" i="40"/>
  <c r="T317" i="40"/>
  <c r="V317" i="40"/>
  <c r="W317" i="40"/>
  <c r="Y317" i="40"/>
  <c r="Z317" i="40"/>
  <c r="AB317" i="40"/>
  <c r="AC317" i="40"/>
  <c r="AE317" i="40"/>
  <c r="AF317" i="40"/>
  <c r="AH317" i="40"/>
  <c r="AI317" i="40"/>
  <c r="AK317" i="40"/>
  <c r="AL317" i="40"/>
  <c r="AN317" i="40"/>
  <c r="AO317" i="40"/>
  <c r="AQ317" i="40"/>
  <c r="AR317" i="40"/>
  <c r="AT317" i="40"/>
  <c r="AU317" i="40"/>
  <c r="AW317" i="40"/>
  <c r="AX317" i="40"/>
  <c r="AZ317" i="40"/>
  <c r="BA317" i="40"/>
  <c r="BC317" i="40"/>
  <c r="BD317" i="40"/>
  <c r="BF317" i="40"/>
  <c r="BG317" i="40"/>
  <c r="G318" i="40"/>
  <c r="H318" i="40"/>
  <c r="J318" i="40"/>
  <c r="K318" i="40"/>
  <c r="M318" i="40"/>
  <c r="N318" i="40"/>
  <c r="P318" i="40"/>
  <c r="Q318" i="40"/>
  <c r="S318" i="40"/>
  <c r="T318" i="40"/>
  <c r="V318" i="40"/>
  <c r="W318" i="40"/>
  <c r="Y318" i="40"/>
  <c r="Z318" i="40"/>
  <c r="AB318" i="40"/>
  <c r="AC318" i="40"/>
  <c r="AE318" i="40"/>
  <c r="AF318" i="40"/>
  <c r="AH318" i="40"/>
  <c r="AI318" i="40"/>
  <c r="AK318" i="40"/>
  <c r="AL318" i="40"/>
  <c r="AN318" i="40"/>
  <c r="AO318" i="40"/>
  <c r="AQ318" i="40"/>
  <c r="AR318" i="40"/>
  <c r="AT318" i="40"/>
  <c r="AU318" i="40"/>
  <c r="AW318" i="40"/>
  <c r="AX318" i="40"/>
  <c r="AZ318" i="40"/>
  <c r="BA318" i="40"/>
  <c r="BC318" i="40"/>
  <c r="BD318" i="40"/>
  <c r="BF318" i="40"/>
  <c r="BG318" i="40"/>
  <c r="G319" i="40"/>
  <c r="H319" i="40"/>
  <c r="J319" i="40"/>
  <c r="K319" i="40"/>
  <c r="M319" i="40"/>
  <c r="N319" i="40"/>
  <c r="P319" i="40"/>
  <c r="Q319" i="40"/>
  <c r="S319" i="40"/>
  <c r="T319" i="40"/>
  <c r="V319" i="40"/>
  <c r="W319" i="40"/>
  <c r="Y319" i="40"/>
  <c r="Z319" i="40"/>
  <c r="AB319" i="40"/>
  <c r="AC319" i="40"/>
  <c r="AE319" i="40"/>
  <c r="AF319" i="40"/>
  <c r="AH319" i="40"/>
  <c r="AI319" i="40"/>
  <c r="AK319" i="40"/>
  <c r="AL319" i="40"/>
  <c r="AN319" i="40"/>
  <c r="AO319" i="40"/>
  <c r="AQ319" i="40"/>
  <c r="AR319" i="40"/>
  <c r="AT319" i="40"/>
  <c r="AU319" i="40"/>
  <c r="AW319" i="40"/>
  <c r="AX319" i="40"/>
  <c r="AZ319" i="40"/>
  <c r="BA319" i="40"/>
  <c r="BC319" i="40"/>
  <c r="BD319" i="40"/>
  <c r="BF319" i="40"/>
  <c r="BG319" i="40"/>
  <c r="G320" i="40"/>
  <c r="H320" i="40"/>
  <c r="J320" i="40"/>
  <c r="K320" i="40"/>
  <c r="M320" i="40"/>
  <c r="N320" i="40"/>
  <c r="P320" i="40"/>
  <c r="Q320" i="40"/>
  <c r="S320" i="40"/>
  <c r="T320" i="40"/>
  <c r="V320" i="40"/>
  <c r="W320" i="40"/>
  <c r="Y320" i="40"/>
  <c r="Z320" i="40"/>
  <c r="AB320" i="40"/>
  <c r="AC320" i="40"/>
  <c r="AE320" i="40"/>
  <c r="AF320" i="40"/>
  <c r="AH320" i="40"/>
  <c r="AI320" i="40"/>
  <c r="AK320" i="40"/>
  <c r="AL320" i="40"/>
  <c r="AN320" i="40"/>
  <c r="AO320" i="40"/>
  <c r="AQ320" i="40"/>
  <c r="AR320" i="40"/>
  <c r="AT320" i="40"/>
  <c r="AU320" i="40"/>
  <c r="AW320" i="40"/>
  <c r="AX320" i="40"/>
  <c r="AZ320" i="40"/>
  <c r="BA320" i="40"/>
  <c r="BC320" i="40"/>
  <c r="BD320" i="40"/>
  <c r="BF320" i="40"/>
  <c r="BG320" i="40"/>
  <c r="G321" i="40"/>
  <c r="H321" i="40"/>
  <c r="J321" i="40"/>
  <c r="K321" i="40"/>
  <c r="M321" i="40"/>
  <c r="N321" i="40"/>
  <c r="P321" i="40"/>
  <c r="Q321" i="40"/>
  <c r="S321" i="40"/>
  <c r="T321" i="40"/>
  <c r="V321" i="40"/>
  <c r="W321" i="40"/>
  <c r="Y321" i="40"/>
  <c r="Z321" i="40"/>
  <c r="AB321" i="40"/>
  <c r="AC321" i="40"/>
  <c r="AE321" i="40"/>
  <c r="AF321" i="40"/>
  <c r="AH321" i="40"/>
  <c r="AI321" i="40"/>
  <c r="AK321" i="40"/>
  <c r="AL321" i="40"/>
  <c r="AN321" i="40"/>
  <c r="AO321" i="40"/>
  <c r="AQ321" i="40"/>
  <c r="AR321" i="40"/>
  <c r="AT321" i="40"/>
  <c r="AU321" i="40"/>
  <c r="AW321" i="40"/>
  <c r="AX321" i="40"/>
  <c r="AZ321" i="40"/>
  <c r="BA321" i="40"/>
  <c r="BC321" i="40"/>
  <c r="BD321" i="40"/>
  <c r="BF321" i="40"/>
  <c r="BG321" i="40"/>
  <c r="G322" i="40"/>
  <c r="H322" i="40"/>
  <c r="J322" i="40"/>
  <c r="K322" i="40"/>
  <c r="M322" i="40"/>
  <c r="N322" i="40"/>
  <c r="P322" i="40"/>
  <c r="Q322" i="40"/>
  <c r="S322" i="40"/>
  <c r="T322" i="40"/>
  <c r="V322" i="40"/>
  <c r="W322" i="40"/>
  <c r="Y322" i="40"/>
  <c r="Z322" i="40"/>
  <c r="AB322" i="40"/>
  <c r="AC322" i="40"/>
  <c r="AE322" i="40"/>
  <c r="AF322" i="40"/>
  <c r="AH322" i="40"/>
  <c r="AI322" i="40"/>
  <c r="AK322" i="40"/>
  <c r="AL322" i="40"/>
  <c r="AN322" i="40"/>
  <c r="AO322" i="40"/>
  <c r="AQ322" i="40"/>
  <c r="AR322" i="40"/>
  <c r="AT322" i="40"/>
  <c r="AU322" i="40"/>
  <c r="AW322" i="40"/>
  <c r="AX322" i="40"/>
  <c r="AZ322" i="40"/>
  <c r="BA322" i="40"/>
  <c r="BC322" i="40"/>
  <c r="BD322" i="40"/>
  <c r="BF322" i="40"/>
  <c r="BG322" i="40"/>
  <c r="G323" i="40"/>
  <c r="H323" i="40"/>
  <c r="J323" i="40"/>
  <c r="K323" i="40"/>
  <c r="M323" i="40"/>
  <c r="N323" i="40"/>
  <c r="P323" i="40"/>
  <c r="Q323" i="40"/>
  <c r="S323" i="40"/>
  <c r="T323" i="40"/>
  <c r="V323" i="40"/>
  <c r="W323" i="40"/>
  <c r="Y323" i="40"/>
  <c r="Z323" i="40"/>
  <c r="AB323" i="40"/>
  <c r="AC323" i="40"/>
  <c r="AE323" i="40"/>
  <c r="AF323" i="40"/>
  <c r="AH323" i="40"/>
  <c r="AI323" i="40"/>
  <c r="AK323" i="40"/>
  <c r="AL323" i="40"/>
  <c r="AN323" i="40"/>
  <c r="AO323" i="40"/>
  <c r="AQ323" i="40"/>
  <c r="AR323" i="40"/>
  <c r="AT323" i="40"/>
  <c r="AU323" i="40"/>
  <c r="AW323" i="40"/>
  <c r="AX323" i="40"/>
  <c r="AZ323" i="40"/>
  <c r="BA323" i="40"/>
  <c r="BC323" i="40"/>
  <c r="BD323" i="40"/>
  <c r="BF323" i="40"/>
  <c r="BG323" i="40"/>
  <c r="G324" i="40"/>
  <c r="H324" i="40"/>
  <c r="J324" i="40"/>
  <c r="K324" i="40"/>
  <c r="M324" i="40"/>
  <c r="N324" i="40"/>
  <c r="P324" i="40"/>
  <c r="Q324" i="40"/>
  <c r="S324" i="40"/>
  <c r="T324" i="40"/>
  <c r="V324" i="40"/>
  <c r="W324" i="40"/>
  <c r="Y324" i="40"/>
  <c r="Z324" i="40"/>
  <c r="AB324" i="40"/>
  <c r="AC324" i="40"/>
  <c r="AE324" i="40"/>
  <c r="AF324" i="40"/>
  <c r="AH324" i="40"/>
  <c r="AI324" i="40"/>
  <c r="AK324" i="40"/>
  <c r="AL324" i="40"/>
  <c r="AN324" i="40"/>
  <c r="AO324" i="40"/>
  <c r="AQ324" i="40"/>
  <c r="AR324" i="40"/>
  <c r="AT324" i="40"/>
  <c r="AU324" i="40"/>
  <c r="AW324" i="40"/>
  <c r="AX324" i="40"/>
  <c r="AZ324" i="40"/>
  <c r="BA324" i="40"/>
  <c r="BC324" i="40"/>
  <c r="BD324" i="40"/>
  <c r="BF324" i="40"/>
  <c r="BG324" i="40"/>
  <c r="G325" i="40"/>
  <c r="H325" i="40"/>
  <c r="J325" i="40"/>
  <c r="K325" i="40"/>
  <c r="M325" i="40"/>
  <c r="N325" i="40"/>
  <c r="P325" i="40"/>
  <c r="Q325" i="40"/>
  <c r="S325" i="40"/>
  <c r="T325" i="40"/>
  <c r="V325" i="40"/>
  <c r="W325" i="40"/>
  <c r="Y325" i="40"/>
  <c r="Z325" i="40"/>
  <c r="AB325" i="40"/>
  <c r="AC325" i="40"/>
  <c r="AE325" i="40"/>
  <c r="AF325" i="40"/>
  <c r="AH325" i="40"/>
  <c r="AI325" i="40"/>
  <c r="AK325" i="40"/>
  <c r="AL325" i="40"/>
  <c r="AN325" i="40"/>
  <c r="AO325" i="40"/>
  <c r="AQ325" i="40"/>
  <c r="AR325" i="40"/>
  <c r="AT325" i="40"/>
  <c r="AU325" i="40"/>
  <c r="AW325" i="40"/>
  <c r="AX325" i="40"/>
  <c r="AZ325" i="40"/>
  <c r="BA325" i="40"/>
  <c r="BC325" i="40"/>
  <c r="BD325" i="40"/>
  <c r="BF325" i="40"/>
  <c r="BG325" i="40"/>
  <c r="G326" i="40"/>
  <c r="H326" i="40"/>
  <c r="J326" i="40"/>
  <c r="K326" i="40"/>
  <c r="M326" i="40"/>
  <c r="N326" i="40"/>
  <c r="P326" i="40"/>
  <c r="Q326" i="40"/>
  <c r="S326" i="40"/>
  <c r="T326" i="40"/>
  <c r="V326" i="40"/>
  <c r="W326" i="40"/>
  <c r="Y326" i="40"/>
  <c r="Z326" i="40"/>
  <c r="AB326" i="40"/>
  <c r="AC326" i="40"/>
  <c r="AE326" i="40"/>
  <c r="AF326" i="40"/>
  <c r="AH326" i="40"/>
  <c r="AI326" i="40"/>
  <c r="AK326" i="40"/>
  <c r="AL326" i="40"/>
  <c r="AN326" i="40"/>
  <c r="AO326" i="40"/>
  <c r="AQ326" i="40"/>
  <c r="AR326" i="40"/>
  <c r="AT326" i="40"/>
  <c r="AU326" i="40"/>
  <c r="AW326" i="40"/>
  <c r="AX326" i="40"/>
  <c r="AZ326" i="40"/>
  <c r="BA326" i="40"/>
  <c r="BC326" i="40"/>
  <c r="BD326" i="40"/>
  <c r="BF326" i="40"/>
  <c r="BG326" i="40"/>
  <c r="G327" i="40"/>
  <c r="H327" i="40"/>
  <c r="J327" i="40"/>
  <c r="K327" i="40"/>
  <c r="M327" i="40"/>
  <c r="N327" i="40"/>
  <c r="P327" i="40"/>
  <c r="Q327" i="40"/>
  <c r="S327" i="40"/>
  <c r="T327" i="40"/>
  <c r="V327" i="40"/>
  <c r="W327" i="40"/>
  <c r="Y327" i="40"/>
  <c r="Z327" i="40"/>
  <c r="AB327" i="40"/>
  <c r="AC327" i="40"/>
  <c r="AE327" i="40"/>
  <c r="AF327" i="40"/>
  <c r="AH327" i="40"/>
  <c r="AI327" i="40"/>
  <c r="AK327" i="40"/>
  <c r="AL327" i="40"/>
  <c r="AN327" i="40"/>
  <c r="AO327" i="40"/>
  <c r="AQ327" i="40"/>
  <c r="AR327" i="40"/>
  <c r="AT327" i="40"/>
  <c r="AU327" i="40"/>
  <c r="AW327" i="40"/>
  <c r="AX327" i="40"/>
  <c r="AZ327" i="40"/>
  <c r="BA327" i="40"/>
  <c r="BC327" i="40"/>
  <c r="BD327" i="40"/>
  <c r="BF327" i="40"/>
  <c r="BG327" i="40"/>
  <c r="G328" i="40"/>
  <c r="H328" i="40"/>
  <c r="J328" i="40"/>
  <c r="K328" i="40"/>
  <c r="M328" i="40"/>
  <c r="N328" i="40"/>
  <c r="P328" i="40"/>
  <c r="Q328" i="40"/>
  <c r="S328" i="40"/>
  <c r="T328" i="40"/>
  <c r="V328" i="40"/>
  <c r="W328" i="40"/>
  <c r="Y328" i="40"/>
  <c r="Z328" i="40"/>
  <c r="AB328" i="40"/>
  <c r="AC328" i="40"/>
  <c r="AE328" i="40"/>
  <c r="AF328" i="40"/>
  <c r="AH328" i="40"/>
  <c r="AI328" i="40"/>
  <c r="AK328" i="40"/>
  <c r="AL328" i="40"/>
  <c r="AN328" i="40"/>
  <c r="AO328" i="40"/>
  <c r="AQ328" i="40"/>
  <c r="AR328" i="40"/>
  <c r="AT328" i="40"/>
  <c r="AU328" i="40"/>
  <c r="AW328" i="40"/>
  <c r="AX328" i="40"/>
  <c r="AZ328" i="40"/>
  <c r="BA328" i="40"/>
  <c r="BC328" i="40"/>
  <c r="BD328" i="40"/>
  <c r="BF328" i="40"/>
  <c r="BG328" i="40"/>
  <c r="G329" i="40"/>
  <c r="H329" i="40"/>
  <c r="J329" i="40"/>
  <c r="K329" i="40"/>
  <c r="M329" i="40"/>
  <c r="N329" i="40"/>
  <c r="P329" i="40"/>
  <c r="Q329" i="40"/>
  <c r="S329" i="40"/>
  <c r="T329" i="40"/>
  <c r="V329" i="40"/>
  <c r="W329" i="40"/>
  <c r="Y329" i="40"/>
  <c r="Z329" i="40"/>
  <c r="AB329" i="40"/>
  <c r="AC329" i="40"/>
  <c r="AE329" i="40"/>
  <c r="AF329" i="40"/>
  <c r="AH329" i="40"/>
  <c r="AI329" i="40"/>
  <c r="AK329" i="40"/>
  <c r="AL329" i="40"/>
  <c r="AN329" i="40"/>
  <c r="AO329" i="40"/>
  <c r="AQ329" i="40"/>
  <c r="AR329" i="40"/>
  <c r="AT329" i="40"/>
  <c r="AU329" i="40"/>
  <c r="AW329" i="40"/>
  <c r="AX329" i="40"/>
  <c r="AZ329" i="40"/>
  <c r="BA329" i="40"/>
  <c r="BC329" i="40"/>
  <c r="BD329" i="40"/>
  <c r="BF329" i="40"/>
  <c r="BG329" i="40"/>
  <c r="G330" i="40"/>
  <c r="H330" i="40"/>
  <c r="J330" i="40"/>
  <c r="K330" i="40"/>
  <c r="M330" i="40"/>
  <c r="N330" i="40"/>
  <c r="P330" i="40"/>
  <c r="Q330" i="40"/>
  <c r="S330" i="40"/>
  <c r="T330" i="40"/>
  <c r="V330" i="40"/>
  <c r="W330" i="40"/>
  <c r="Y330" i="40"/>
  <c r="Z330" i="40"/>
  <c r="AB330" i="40"/>
  <c r="AC330" i="40"/>
  <c r="AE330" i="40"/>
  <c r="AF330" i="40"/>
  <c r="AH330" i="40"/>
  <c r="AI330" i="40"/>
  <c r="AK330" i="40"/>
  <c r="AL330" i="40"/>
  <c r="AN330" i="40"/>
  <c r="AO330" i="40"/>
  <c r="AQ330" i="40"/>
  <c r="AR330" i="40"/>
  <c r="AT330" i="40"/>
  <c r="AU330" i="40"/>
  <c r="AW330" i="40"/>
  <c r="AX330" i="40"/>
  <c r="AZ330" i="40"/>
  <c r="BA330" i="40"/>
  <c r="BC330" i="40"/>
  <c r="BD330" i="40"/>
  <c r="BF330" i="40"/>
  <c r="BG330" i="40"/>
  <c r="G331" i="40"/>
  <c r="H331" i="40"/>
  <c r="J331" i="40"/>
  <c r="K331" i="40"/>
  <c r="M331" i="40"/>
  <c r="N331" i="40"/>
  <c r="P331" i="40"/>
  <c r="Q331" i="40"/>
  <c r="S331" i="40"/>
  <c r="T331" i="40"/>
  <c r="V331" i="40"/>
  <c r="W331" i="40"/>
  <c r="Y331" i="40"/>
  <c r="Z331" i="40"/>
  <c r="AB331" i="40"/>
  <c r="AC331" i="40"/>
  <c r="AE331" i="40"/>
  <c r="AF331" i="40"/>
  <c r="AH331" i="40"/>
  <c r="AI331" i="40"/>
  <c r="AK331" i="40"/>
  <c r="AL331" i="40"/>
  <c r="AN331" i="40"/>
  <c r="AO331" i="40"/>
  <c r="AQ331" i="40"/>
  <c r="AR331" i="40"/>
  <c r="AT331" i="40"/>
  <c r="AU331" i="40"/>
  <c r="AW331" i="40"/>
  <c r="AX331" i="40"/>
  <c r="AZ331" i="40"/>
  <c r="BA331" i="40"/>
  <c r="BC331" i="40"/>
  <c r="BD331" i="40"/>
  <c r="BF331" i="40"/>
  <c r="BG331" i="40"/>
  <c r="G332" i="40"/>
  <c r="H332" i="40"/>
  <c r="J332" i="40"/>
  <c r="K332" i="40"/>
  <c r="M332" i="40"/>
  <c r="N332" i="40"/>
  <c r="P332" i="40"/>
  <c r="Q332" i="40"/>
  <c r="S332" i="40"/>
  <c r="T332" i="40"/>
  <c r="V332" i="40"/>
  <c r="W332" i="40"/>
  <c r="Y332" i="40"/>
  <c r="Z332" i="40"/>
  <c r="AB332" i="40"/>
  <c r="AC332" i="40"/>
  <c r="AE332" i="40"/>
  <c r="AF332" i="40"/>
  <c r="AH332" i="40"/>
  <c r="AI332" i="40"/>
  <c r="AK332" i="40"/>
  <c r="AL332" i="40"/>
  <c r="AN332" i="40"/>
  <c r="AO332" i="40"/>
  <c r="AQ332" i="40"/>
  <c r="AR332" i="40"/>
  <c r="AT332" i="40"/>
  <c r="AU332" i="40"/>
  <c r="AW332" i="40"/>
  <c r="AX332" i="40"/>
  <c r="AZ332" i="40"/>
  <c r="BA332" i="40"/>
  <c r="BC332" i="40"/>
  <c r="BD332" i="40"/>
  <c r="BF332" i="40"/>
  <c r="BG332" i="40"/>
  <c r="G333" i="40"/>
  <c r="H333" i="40"/>
  <c r="J333" i="40"/>
  <c r="K333" i="40"/>
  <c r="M333" i="40"/>
  <c r="N333" i="40"/>
  <c r="P333" i="40"/>
  <c r="Q333" i="40"/>
  <c r="S333" i="40"/>
  <c r="T333" i="40"/>
  <c r="V333" i="40"/>
  <c r="W333" i="40"/>
  <c r="Y333" i="40"/>
  <c r="Z333" i="40"/>
  <c r="AB333" i="40"/>
  <c r="AC333" i="40"/>
  <c r="AE333" i="40"/>
  <c r="AF333" i="40"/>
  <c r="AH333" i="40"/>
  <c r="AI333" i="40"/>
  <c r="AK333" i="40"/>
  <c r="AL333" i="40"/>
  <c r="AN333" i="40"/>
  <c r="AO333" i="40"/>
  <c r="AQ333" i="40"/>
  <c r="AR333" i="40"/>
  <c r="AT333" i="40"/>
  <c r="AU333" i="40"/>
  <c r="AW333" i="40"/>
  <c r="AX333" i="40"/>
  <c r="AZ333" i="40"/>
  <c r="BA333" i="40"/>
  <c r="BC333" i="40"/>
  <c r="BD333" i="40"/>
  <c r="BF333" i="40"/>
  <c r="BG333" i="40"/>
  <c r="G334" i="40"/>
  <c r="H334" i="40"/>
  <c r="J334" i="40"/>
  <c r="K334" i="40"/>
  <c r="M334" i="40"/>
  <c r="N334" i="40"/>
  <c r="P334" i="40"/>
  <c r="Q334" i="40"/>
  <c r="S334" i="40"/>
  <c r="T334" i="40"/>
  <c r="V334" i="40"/>
  <c r="W334" i="40"/>
  <c r="Y334" i="40"/>
  <c r="Z334" i="40"/>
  <c r="AB334" i="40"/>
  <c r="AC334" i="40"/>
  <c r="AE334" i="40"/>
  <c r="AF334" i="40"/>
  <c r="AH334" i="40"/>
  <c r="AI334" i="40"/>
  <c r="AK334" i="40"/>
  <c r="AL334" i="40"/>
  <c r="AN334" i="40"/>
  <c r="AO334" i="40"/>
  <c r="AQ334" i="40"/>
  <c r="AR334" i="40"/>
  <c r="AT334" i="40"/>
  <c r="AU334" i="40"/>
  <c r="AW334" i="40"/>
  <c r="AX334" i="40"/>
  <c r="AZ334" i="40"/>
  <c r="BA334" i="40"/>
  <c r="BC334" i="40"/>
  <c r="BD334" i="40"/>
  <c r="BF334" i="40"/>
  <c r="BG334" i="40"/>
  <c r="G335" i="40"/>
  <c r="H335" i="40"/>
  <c r="J335" i="40"/>
  <c r="K335" i="40"/>
  <c r="M335" i="40"/>
  <c r="N335" i="40"/>
  <c r="P335" i="40"/>
  <c r="Q335" i="40"/>
  <c r="S335" i="40"/>
  <c r="T335" i="40"/>
  <c r="V335" i="40"/>
  <c r="W335" i="40"/>
  <c r="Y335" i="40"/>
  <c r="Z335" i="40"/>
  <c r="AB335" i="40"/>
  <c r="AC335" i="40"/>
  <c r="AE335" i="40"/>
  <c r="AF335" i="40"/>
  <c r="AH335" i="40"/>
  <c r="AI335" i="40"/>
  <c r="AK335" i="40"/>
  <c r="AL335" i="40"/>
  <c r="AN335" i="40"/>
  <c r="AO335" i="40"/>
  <c r="AQ335" i="40"/>
  <c r="AR335" i="40"/>
  <c r="AT335" i="40"/>
  <c r="AU335" i="40"/>
  <c r="AW335" i="40"/>
  <c r="AX335" i="40"/>
  <c r="AZ335" i="40"/>
  <c r="BA335" i="40"/>
  <c r="BC335" i="40"/>
  <c r="BD335" i="40"/>
  <c r="BF335" i="40"/>
  <c r="BG335" i="40"/>
  <c r="G336" i="40"/>
  <c r="H336" i="40"/>
  <c r="J336" i="40"/>
  <c r="K336" i="40"/>
  <c r="M336" i="40"/>
  <c r="N336" i="40"/>
  <c r="P336" i="40"/>
  <c r="Q336" i="40"/>
  <c r="S336" i="40"/>
  <c r="T336" i="40"/>
  <c r="V336" i="40"/>
  <c r="W336" i="40"/>
  <c r="Y336" i="40"/>
  <c r="Z336" i="40"/>
  <c r="AB336" i="40"/>
  <c r="AC336" i="40"/>
  <c r="AE336" i="40"/>
  <c r="AF336" i="40"/>
  <c r="AH336" i="40"/>
  <c r="AI336" i="40"/>
  <c r="AK336" i="40"/>
  <c r="AL336" i="40"/>
  <c r="AN336" i="40"/>
  <c r="AO336" i="40"/>
  <c r="AQ336" i="40"/>
  <c r="AR336" i="40"/>
  <c r="AT336" i="40"/>
  <c r="AU336" i="40"/>
  <c r="AW336" i="40"/>
  <c r="AX336" i="40"/>
  <c r="AZ336" i="40"/>
  <c r="BA336" i="40"/>
  <c r="BC336" i="40"/>
  <c r="BD336" i="40"/>
  <c r="BF336" i="40"/>
  <c r="BG336" i="40"/>
  <c r="G337" i="40"/>
  <c r="H337" i="40"/>
  <c r="J337" i="40"/>
  <c r="K337" i="40"/>
  <c r="M337" i="40"/>
  <c r="N337" i="40"/>
  <c r="P337" i="40"/>
  <c r="Q337" i="40"/>
  <c r="S337" i="40"/>
  <c r="T337" i="40"/>
  <c r="V337" i="40"/>
  <c r="W337" i="40"/>
  <c r="Y337" i="40"/>
  <c r="Z337" i="40"/>
  <c r="AB337" i="40"/>
  <c r="AC337" i="40"/>
  <c r="AE337" i="40"/>
  <c r="AF337" i="40"/>
  <c r="AH337" i="40"/>
  <c r="AI337" i="40"/>
  <c r="AK337" i="40"/>
  <c r="AL337" i="40"/>
  <c r="AN337" i="40"/>
  <c r="AO337" i="40"/>
  <c r="AQ337" i="40"/>
  <c r="AR337" i="40"/>
  <c r="AT337" i="40"/>
  <c r="AU337" i="40"/>
  <c r="AW337" i="40"/>
  <c r="AX337" i="40"/>
  <c r="AZ337" i="40"/>
  <c r="BA337" i="40"/>
  <c r="BC337" i="40"/>
  <c r="BD337" i="40"/>
  <c r="BF337" i="40"/>
  <c r="BG337" i="40"/>
  <c r="G338" i="40"/>
  <c r="H338" i="40"/>
  <c r="J338" i="40"/>
  <c r="K338" i="40"/>
  <c r="M338" i="40"/>
  <c r="N338" i="40"/>
  <c r="P338" i="40"/>
  <c r="Q338" i="40"/>
  <c r="S338" i="40"/>
  <c r="T338" i="40"/>
  <c r="V338" i="40"/>
  <c r="W338" i="40"/>
  <c r="Y338" i="40"/>
  <c r="Z338" i="40"/>
  <c r="AB338" i="40"/>
  <c r="AC338" i="40"/>
  <c r="AE338" i="40"/>
  <c r="AF338" i="40"/>
  <c r="AH338" i="40"/>
  <c r="AI338" i="40"/>
  <c r="AK338" i="40"/>
  <c r="AL338" i="40"/>
  <c r="AN338" i="40"/>
  <c r="AO338" i="40"/>
  <c r="AQ338" i="40"/>
  <c r="AR338" i="40"/>
  <c r="AT338" i="40"/>
  <c r="AU338" i="40"/>
  <c r="AW338" i="40"/>
  <c r="AX338" i="40"/>
  <c r="AZ338" i="40"/>
  <c r="BA338" i="40"/>
  <c r="BC338" i="40"/>
  <c r="BD338" i="40"/>
  <c r="BF338" i="40"/>
  <c r="BG338" i="40"/>
  <c r="G339" i="40"/>
  <c r="H339" i="40"/>
  <c r="J339" i="40"/>
  <c r="K339" i="40"/>
  <c r="M339" i="40"/>
  <c r="N339" i="40"/>
  <c r="P339" i="40"/>
  <c r="Q339" i="40"/>
  <c r="S339" i="40"/>
  <c r="T339" i="40"/>
  <c r="V339" i="40"/>
  <c r="W339" i="40"/>
  <c r="Y339" i="40"/>
  <c r="Z339" i="40"/>
  <c r="AB339" i="40"/>
  <c r="AC339" i="40"/>
  <c r="AE339" i="40"/>
  <c r="AF339" i="40"/>
  <c r="AH339" i="40"/>
  <c r="AI339" i="40"/>
  <c r="AK339" i="40"/>
  <c r="AL339" i="40"/>
  <c r="AN339" i="40"/>
  <c r="AO339" i="40"/>
  <c r="AQ339" i="40"/>
  <c r="AR339" i="40"/>
  <c r="AT339" i="40"/>
  <c r="AU339" i="40"/>
  <c r="AW339" i="40"/>
  <c r="AX339" i="40"/>
  <c r="AZ339" i="40"/>
  <c r="BA339" i="40"/>
  <c r="BC339" i="40"/>
  <c r="BD339" i="40"/>
  <c r="BF339" i="40"/>
  <c r="BG339" i="40"/>
  <c r="G340" i="40"/>
  <c r="H340" i="40"/>
  <c r="J340" i="40"/>
  <c r="K340" i="40"/>
  <c r="M340" i="40"/>
  <c r="N340" i="40"/>
  <c r="P340" i="40"/>
  <c r="Q340" i="40"/>
  <c r="S340" i="40"/>
  <c r="T340" i="40"/>
  <c r="V340" i="40"/>
  <c r="W340" i="40"/>
  <c r="Y340" i="40"/>
  <c r="Z340" i="40"/>
  <c r="AB340" i="40"/>
  <c r="AC340" i="40"/>
  <c r="AE340" i="40"/>
  <c r="AF340" i="40"/>
  <c r="AH340" i="40"/>
  <c r="AI340" i="40"/>
  <c r="AK340" i="40"/>
  <c r="AL340" i="40"/>
  <c r="AN340" i="40"/>
  <c r="AO340" i="40"/>
  <c r="AQ340" i="40"/>
  <c r="AR340" i="40"/>
  <c r="AT340" i="40"/>
  <c r="AU340" i="40"/>
  <c r="AW340" i="40"/>
  <c r="AX340" i="40"/>
  <c r="AZ340" i="40"/>
  <c r="BA340" i="40"/>
  <c r="BC340" i="40"/>
  <c r="BD340" i="40"/>
  <c r="BF340" i="40"/>
  <c r="BG340" i="40"/>
  <c r="G341" i="40"/>
  <c r="H341" i="40"/>
  <c r="J341" i="40"/>
  <c r="K341" i="40"/>
  <c r="M341" i="40"/>
  <c r="N341" i="40"/>
  <c r="P341" i="40"/>
  <c r="Q341" i="40"/>
  <c r="S341" i="40"/>
  <c r="T341" i="40"/>
  <c r="V341" i="40"/>
  <c r="W341" i="40"/>
  <c r="Y341" i="40"/>
  <c r="Z341" i="40"/>
  <c r="AB341" i="40"/>
  <c r="AC341" i="40"/>
  <c r="AE341" i="40"/>
  <c r="AF341" i="40"/>
  <c r="AH341" i="40"/>
  <c r="AI341" i="40"/>
  <c r="AK341" i="40"/>
  <c r="AL341" i="40"/>
  <c r="AN341" i="40"/>
  <c r="AO341" i="40"/>
  <c r="AQ341" i="40"/>
  <c r="AR341" i="40"/>
  <c r="AT341" i="40"/>
  <c r="AU341" i="40"/>
  <c r="AW341" i="40"/>
  <c r="AX341" i="40"/>
  <c r="AZ341" i="40"/>
  <c r="BA341" i="40"/>
  <c r="BC341" i="40"/>
  <c r="BD341" i="40"/>
  <c r="BF341" i="40"/>
  <c r="BG341" i="40"/>
  <c r="G342" i="40"/>
  <c r="H342" i="40"/>
  <c r="J342" i="40"/>
  <c r="K342" i="40"/>
  <c r="M342" i="40"/>
  <c r="N342" i="40"/>
  <c r="P342" i="40"/>
  <c r="Q342" i="40"/>
  <c r="S342" i="40"/>
  <c r="T342" i="40"/>
  <c r="V342" i="40"/>
  <c r="W342" i="40"/>
  <c r="Y342" i="40"/>
  <c r="Z342" i="40"/>
  <c r="AB342" i="40"/>
  <c r="AC342" i="40"/>
  <c r="AE342" i="40"/>
  <c r="AF342" i="40"/>
  <c r="AH342" i="40"/>
  <c r="AI342" i="40"/>
  <c r="AK342" i="40"/>
  <c r="AL342" i="40"/>
  <c r="AN342" i="40"/>
  <c r="AO342" i="40"/>
  <c r="AQ342" i="40"/>
  <c r="AR342" i="40"/>
  <c r="AT342" i="40"/>
  <c r="AU342" i="40"/>
  <c r="AW342" i="40"/>
  <c r="AX342" i="40"/>
  <c r="AZ342" i="40"/>
  <c r="BA342" i="40"/>
  <c r="BC342" i="40"/>
  <c r="BD342" i="40"/>
  <c r="BF342" i="40"/>
  <c r="BG342" i="40"/>
  <c r="G343" i="40"/>
  <c r="H343" i="40"/>
  <c r="J343" i="40"/>
  <c r="K343" i="40"/>
  <c r="M343" i="40"/>
  <c r="N343" i="40"/>
  <c r="P343" i="40"/>
  <c r="Q343" i="40"/>
  <c r="S343" i="40"/>
  <c r="T343" i="40"/>
  <c r="V343" i="40"/>
  <c r="W343" i="40"/>
  <c r="Y343" i="40"/>
  <c r="Z343" i="40"/>
  <c r="AB343" i="40"/>
  <c r="AC343" i="40"/>
  <c r="AE343" i="40"/>
  <c r="AF343" i="40"/>
  <c r="AH343" i="40"/>
  <c r="AI343" i="40"/>
  <c r="AK343" i="40"/>
  <c r="AL343" i="40"/>
  <c r="AN343" i="40"/>
  <c r="AO343" i="40"/>
  <c r="AQ343" i="40"/>
  <c r="AR343" i="40"/>
  <c r="AT343" i="40"/>
  <c r="AU343" i="40"/>
  <c r="AW343" i="40"/>
  <c r="AX343" i="40"/>
  <c r="AZ343" i="40"/>
  <c r="BA343" i="40"/>
  <c r="BC343" i="40"/>
  <c r="BD343" i="40"/>
  <c r="BF343" i="40"/>
  <c r="BG343" i="40"/>
  <c r="G344" i="40"/>
  <c r="H344" i="40"/>
  <c r="J344" i="40"/>
  <c r="K344" i="40"/>
  <c r="M344" i="40"/>
  <c r="N344" i="40"/>
  <c r="P344" i="40"/>
  <c r="Q344" i="40"/>
  <c r="S344" i="40"/>
  <c r="T344" i="40"/>
  <c r="V344" i="40"/>
  <c r="W344" i="40"/>
  <c r="Y344" i="40"/>
  <c r="Z344" i="40"/>
  <c r="AB344" i="40"/>
  <c r="AC344" i="40"/>
  <c r="AE344" i="40"/>
  <c r="AF344" i="40"/>
  <c r="AH344" i="40"/>
  <c r="AI344" i="40"/>
  <c r="AK344" i="40"/>
  <c r="AL344" i="40"/>
  <c r="AN344" i="40"/>
  <c r="AO344" i="40"/>
  <c r="AQ344" i="40"/>
  <c r="AR344" i="40"/>
  <c r="AT344" i="40"/>
  <c r="AU344" i="40"/>
  <c r="AW344" i="40"/>
  <c r="AX344" i="40"/>
  <c r="AZ344" i="40"/>
  <c r="BA344" i="40"/>
  <c r="BC344" i="40"/>
  <c r="BD344" i="40"/>
  <c r="BF344" i="40"/>
  <c r="BG344" i="40"/>
  <c r="G345" i="40"/>
  <c r="H345" i="40"/>
  <c r="J345" i="40"/>
  <c r="K345" i="40"/>
  <c r="M345" i="40"/>
  <c r="N345" i="40"/>
  <c r="P345" i="40"/>
  <c r="Q345" i="40"/>
  <c r="S345" i="40"/>
  <c r="T345" i="40"/>
  <c r="V345" i="40"/>
  <c r="W345" i="40"/>
  <c r="Y345" i="40"/>
  <c r="Z345" i="40"/>
  <c r="AB345" i="40"/>
  <c r="AC345" i="40"/>
  <c r="AE345" i="40"/>
  <c r="AF345" i="40"/>
  <c r="AH345" i="40"/>
  <c r="AI345" i="40"/>
  <c r="AK345" i="40"/>
  <c r="AL345" i="40"/>
  <c r="AN345" i="40"/>
  <c r="AO345" i="40"/>
  <c r="AQ345" i="40"/>
  <c r="AR345" i="40"/>
  <c r="AT345" i="40"/>
  <c r="AU345" i="40"/>
  <c r="AW345" i="40"/>
  <c r="AX345" i="40"/>
  <c r="AZ345" i="40"/>
  <c r="BA345" i="40"/>
  <c r="BC345" i="40"/>
  <c r="BD345" i="40"/>
  <c r="BF345" i="40"/>
  <c r="BG345" i="40"/>
  <c r="G346" i="40"/>
  <c r="H346" i="40"/>
  <c r="J346" i="40"/>
  <c r="K346" i="40"/>
  <c r="M346" i="40"/>
  <c r="N346" i="40"/>
  <c r="P346" i="40"/>
  <c r="Q346" i="40"/>
  <c r="S346" i="40"/>
  <c r="T346" i="40"/>
  <c r="V346" i="40"/>
  <c r="W346" i="40"/>
  <c r="Y346" i="40"/>
  <c r="Z346" i="40"/>
  <c r="AB346" i="40"/>
  <c r="AC346" i="40"/>
  <c r="AE346" i="40"/>
  <c r="AF346" i="40"/>
  <c r="AH346" i="40"/>
  <c r="AI346" i="40"/>
  <c r="AK346" i="40"/>
  <c r="AL346" i="40"/>
  <c r="AN346" i="40"/>
  <c r="AO346" i="40"/>
  <c r="AQ346" i="40"/>
  <c r="AR346" i="40"/>
  <c r="AT346" i="40"/>
  <c r="AU346" i="40"/>
  <c r="AW346" i="40"/>
  <c r="AX346" i="40"/>
  <c r="AZ346" i="40"/>
  <c r="BA346" i="40"/>
  <c r="BC346" i="40"/>
  <c r="BD346" i="40"/>
  <c r="BF346" i="40"/>
  <c r="BG346" i="40"/>
  <c r="G347" i="40"/>
  <c r="H347" i="40"/>
  <c r="J347" i="40"/>
  <c r="K347" i="40"/>
  <c r="M347" i="40"/>
  <c r="N347" i="40"/>
  <c r="P347" i="40"/>
  <c r="Q347" i="40"/>
  <c r="S347" i="40"/>
  <c r="T347" i="40"/>
  <c r="V347" i="40"/>
  <c r="W347" i="40"/>
  <c r="Y347" i="40"/>
  <c r="Z347" i="40"/>
  <c r="AB347" i="40"/>
  <c r="AC347" i="40"/>
  <c r="AE347" i="40"/>
  <c r="AF347" i="40"/>
  <c r="AH347" i="40"/>
  <c r="AI347" i="40"/>
  <c r="AK347" i="40"/>
  <c r="AL347" i="40"/>
  <c r="AN347" i="40"/>
  <c r="AO347" i="40"/>
  <c r="AQ347" i="40"/>
  <c r="AR347" i="40"/>
  <c r="AT347" i="40"/>
  <c r="AU347" i="40"/>
  <c r="AW347" i="40"/>
  <c r="AX347" i="40"/>
  <c r="AZ347" i="40"/>
  <c r="BA347" i="40"/>
  <c r="BC347" i="40"/>
  <c r="BD347" i="40"/>
  <c r="BF347" i="40"/>
  <c r="BG347" i="40"/>
  <c r="G348" i="40"/>
  <c r="H348" i="40"/>
  <c r="J348" i="40"/>
  <c r="K348" i="40"/>
  <c r="M348" i="40"/>
  <c r="N348" i="40"/>
  <c r="P348" i="40"/>
  <c r="Q348" i="40"/>
  <c r="S348" i="40"/>
  <c r="T348" i="40"/>
  <c r="V348" i="40"/>
  <c r="W348" i="40"/>
  <c r="Y348" i="40"/>
  <c r="Z348" i="40"/>
  <c r="AB348" i="40"/>
  <c r="AC348" i="40"/>
  <c r="AE348" i="40"/>
  <c r="AF348" i="40"/>
  <c r="AH348" i="40"/>
  <c r="AI348" i="40"/>
  <c r="AK348" i="40"/>
  <c r="AL348" i="40"/>
  <c r="AN348" i="40"/>
  <c r="AO348" i="40"/>
  <c r="AQ348" i="40"/>
  <c r="AR348" i="40"/>
  <c r="AT348" i="40"/>
  <c r="AU348" i="40"/>
  <c r="AW348" i="40"/>
  <c r="AX348" i="40"/>
  <c r="AZ348" i="40"/>
  <c r="BA348" i="40"/>
  <c r="BC348" i="40"/>
  <c r="BD348" i="40"/>
  <c r="BF348" i="40"/>
  <c r="BG348" i="40"/>
  <c r="G349" i="40"/>
  <c r="H349" i="40"/>
  <c r="J349" i="40"/>
  <c r="K349" i="40"/>
  <c r="M349" i="40"/>
  <c r="N349" i="40"/>
  <c r="P349" i="40"/>
  <c r="Q349" i="40"/>
  <c r="S349" i="40"/>
  <c r="T349" i="40"/>
  <c r="V349" i="40"/>
  <c r="W349" i="40"/>
  <c r="Y349" i="40"/>
  <c r="Z349" i="40"/>
  <c r="AB349" i="40"/>
  <c r="AC349" i="40"/>
  <c r="AE349" i="40"/>
  <c r="AF349" i="40"/>
  <c r="AH349" i="40"/>
  <c r="AI349" i="40"/>
  <c r="AK349" i="40"/>
  <c r="AL349" i="40"/>
  <c r="AN349" i="40"/>
  <c r="AO349" i="40"/>
  <c r="AQ349" i="40"/>
  <c r="AR349" i="40"/>
  <c r="AT349" i="40"/>
  <c r="AU349" i="40"/>
  <c r="AW349" i="40"/>
  <c r="AX349" i="40"/>
  <c r="AZ349" i="40"/>
  <c r="BA349" i="40"/>
  <c r="BC349" i="40"/>
  <c r="BD349" i="40"/>
  <c r="BF349" i="40"/>
  <c r="BG349" i="40"/>
  <c r="G350" i="40"/>
  <c r="H350" i="40"/>
  <c r="J350" i="40"/>
  <c r="K350" i="40"/>
  <c r="M350" i="40"/>
  <c r="N350" i="40"/>
  <c r="P350" i="40"/>
  <c r="Q350" i="40"/>
  <c r="S350" i="40"/>
  <c r="T350" i="40"/>
  <c r="V350" i="40"/>
  <c r="W350" i="40"/>
  <c r="Y350" i="40"/>
  <c r="Z350" i="40"/>
  <c r="AB350" i="40"/>
  <c r="AC350" i="40"/>
  <c r="AE350" i="40"/>
  <c r="AF350" i="40"/>
  <c r="AH350" i="40"/>
  <c r="AI350" i="40"/>
  <c r="AK350" i="40"/>
  <c r="AL350" i="40"/>
  <c r="AN350" i="40"/>
  <c r="AO350" i="40"/>
  <c r="AQ350" i="40"/>
  <c r="AR350" i="40"/>
  <c r="AT350" i="40"/>
  <c r="AU350" i="40"/>
  <c r="AW350" i="40"/>
  <c r="AX350" i="40"/>
  <c r="AZ350" i="40"/>
  <c r="BA350" i="40"/>
  <c r="BC350" i="40"/>
  <c r="BD350" i="40"/>
  <c r="BF350" i="40"/>
  <c r="BG350" i="40"/>
  <c r="G351" i="40"/>
  <c r="H351" i="40"/>
  <c r="J351" i="40"/>
  <c r="K351" i="40"/>
  <c r="M351" i="40"/>
  <c r="N351" i="40"/>
  <c r="P351" i="40"/>
  <c r="Q351" i="40"/>
  <c r="S351" i="40"/>
  <c r="T351" i="40"/>
  <c r="V351" i="40"/>
  <c r="W351" i="40"/>
  <c r="Y351" i="40"/>
  <c r="Z351" i="40"/>
  <c r="AB351" i="40"/>
  <c r="AC351" i="40"/>
  <c r="AE351" i="40"/>
  <c r="AF351" i="40"/>
  <c r="AH351" i="40"/>
  <c r="AI351" i="40"/>
  <c r="AK351" i="40"/>
  <c r="AL351" i="40"/>
  <c r="AN351" i="40"/>
  <c r="AO351" i="40"/>
  <c r="AQ351" i="40"/>
  <c r="AR351" i="40"/>
  <c r="AT351" i="40"/>
  <c r="AU351" i="40"/>
  <c r="AW351" i="40"/>
  <c r="AX351" i="40"/>
  <c r="AZ351" i="40"/>
  <c r="BA351" i="40"/>
  <c r="BC351" i="40"/>
  <c r="BD351" i="40"/>
  <c r="BF351" i="40"/>
  <c r="BG351" i="40"/>
  <c r="G352" i="40"/>
  <c r="H352" i="40"/>
  <c r="J352" i="40"/>
  <c r="K352" i="40"/>
  <c r="M352" i="40"/>
  <c r="N352" i="40"/>
  <c r="P352" i="40"/>
  <c r="Q352" i="40"/>
  <c r="S352" i="40"/>
  <c r="T352" i="40"/>
  <c r="V352" i="40"/>
  <c r="W352" i="40"/>
  <c r="Y352" i="40"/>
  <c r="Z352" i="40"/>
  <c r="AB352" i="40"/>
  <c r="AC352" i="40"/>
  <c r="AE352" i="40"/>
  <c r="AF352" i="40"/>
  <c r="AH352" i="40"/>
  <c r="AI352" i="40"/>
  <c r="AK352" i="40"/>
  <c r="AL352" i="40"/>
  <c r="AN352" i="40"/>
  <c r="AO352" i="40"/>
  <c r="AQ352" i="40"/>
  <c r="AR352" i="40"/>
  <c r="AT352" i="40"/>
  <c r="AU352" i="40"/>
  <c r="AW352" i="40"/>
  <c r="AX352" i="40"/>
  <c r="AZ352" i="40"/>
  <c r="BA352" i="40"/>
  <c r="BC352" i="40"/>
  <c r="BD352" i="40"/>
  <c r="BF352" i="40"/>
  <c r="BG352" i="40"/>
  <c r="G353" i="40"/>
  <c r="H353" i="40"/>
  <c r="J353" i="40"/>
  <c r="K353" i="40"/>
  <c r="M353" i="40"/>
  <c r="N353" i="40"/>
  <c r="P353" i="40"/>
  <c r="Q353" i="40"/>
  <c r="S353" i="40"/>
  <c r="T353" i="40"/>
  <c r="V353" i="40"/>
  <c r="W353" i="40"/>
  <c r="Y353" i="40"/>
  <c r="Z353" i="40"/>
  <c r="AB353" i="40"/>
  <c r="AC353" i="40"/>
  <c r="AE353" i="40"/>
  <c r="AF353" i="40"/>
  <c r="AH353" i="40"/>
  <c r="AI353" i="40"/>
  <c r="AK353" i="40"/>
  <c r="AL353" i="40"/>
  <c r="AN353" i="40"/>
  <c r="AO353" i="40"/>
  <c r="AQ353" i="40"/>
  <c r="AR353" i="40"/>
  <c r="AT353" i="40"/>
  <c r="AU353" i="40"/>
  <c r="AW353" i="40"/>
  <c r="AX353" i="40"/>
  <c r="AZ353" i="40"/>
  <c r="BA353" i="40"/>
  <c r="BC353" i="40"/>
  <c r="BD353" i="40"/>
  <c r="BF353" i="40"/>
  <c r="BG353" i="40"/>
  <c r="G354" i="40"/>
  <c r="H354" i="40"/>
  <c r="J354" i="40"/>
  <c r="K354" i="40"/>
  <c r="M354" i="40"/>
  <c r="N354" i="40"/>
  <c r="P354" i="40"/>
  <c r="Q354" i="40"/>
  <c r="S354" i="40"/>
  <c r="T354" i="40"/>
  <c r="V354" i="40"/>
  <c r="W354" i="40"/>
  <c r="Y354" i="40"/>
  <c r="Z354" i="40"/>
  <c r="AB354" i="40"/>
  <c r="AC354" i="40"/>
  <c r="AE354" i="40"/>
  <c r="AF354" i="40"/>
  <c r="AH354" i="40"/>
  <c r="AI354" i="40"/>
  <c r="AK354" i="40"/>
  <c r="AL354" i="40"/>
  <c r="AN354" i="40"/>
  <c r="AO354" i="40"/>
  <c r="AQ354" i="40"/>
  <c r="AR354" i="40"/>
  <c r="AT354" i="40"/>
  <c r="AU354" i="40"/>
  <c r="AW354" i="40"/>
  <c r="AX354" i="40"/>
  <c r="AZ354" i="40"/>
  <c r="BA354" i="40"/>
  <c r="BC354" i="40"/>
  <c r="BD354" i="40"/>
  <c r="BF354" i="40"/>
  <c r="BG354" i="40"/>
  <c r="G355" i="40"/>
  <c r="H355" i="40"/>
  <c r="J355" i="40"/>
  <c r="K355" i="40"/>
  <c r="M355" i="40"/>
  <c r="N355" i="40"/>
  <c r="P355" i="40"/>
  <c r="Q355" i="40"/>
  <c r="S355" i="40"/>
  <c r="T355" i="40"/>
  <c r="V355" i="40"/>
  <c r="W355" i="40"/>
  <c r="Y355" i="40"/>
  <c r="Z355" i="40"/>
  <c r="AB355" i="40"/>
  <c r="AC355" i="40"/>
  <c r="AE355" i="40"/>
  <c r="AF355" i="40"/>
  <c r="AH355" i="40"/>
  <c r="AI355" i="40"/>
  <c r="AK355" i="40"/>
  <c r="AL355" i="40"/>
  <c r="AN355" i="40"/>
  <c r="AO355" i="40"/>
  <c r="AQ355" i="40"/>
  <c r="AR355" i="40"/>
  <c r="AT355" i="40"/>
  <c r="AU355" i="40"/>
  <c r="AW355" i="40"/>
  <c r="AX355" i="40"/>
  <c r="AZ355" i="40"/>
  <c r="BA355" i="40"/>
  <c r="BC355" i="40"/>
  <c r="BD355" i="40"/>
  <c r="BF355" i="40"/>
  <c r="BG355" i="40"/>
  <c r="G356" i="40"/>
  <c r="H356" i="40"/>
  <c r="J356" i="40"/>
  <c r="K356" i="40"/>
  <c r="M356" i="40"/>
  <c r="N356" i="40"/>
  <c r="P356" i="40"/>
  <c r="Q356" i="40"/>
  <c r="S356" i="40"/>
  <c r="T356" i="40"/>
  <c r="V356" i="40"/>
  <c r="W356" i="40"/>
  <c r="Y356" i="40"/>
  <c r="Z356" i="40"/>
  <c r="AB356" i="40"/>
  <c r="AC356" i="40"/>
  <c r="AE356" i="40"/>
  <c r="AF356" i="40"/>
  <c r="AH356" i="40"/>
  <c r="AI356" i="40"/>
  <c r="AK356" i="40"/>
  <c r="AL356" i="40"/>
  <c r="AN356" i="40"/>
  <c r="AO356" i="40"/>
  <c r="AQ356" i="40"/>
  <c r="AR356" i="40"/>
  <c r="AT356" i="40"/>
  <c r="AU356" i="40"/>
  <c r="AW356" i="40"/>
  <c r="AX356" i="40"/>
  <c r="AZ356" i="40"/>
  <c r="BA356" i="40"/>
  <c r="BC356" i="40"/>
  <c r="BD356" i="40"/>
  <c r="BF356" i="40"/>
  <c r="BG356" i="40"/>
  <c r="G357" i="40"/>
  <c r="H357" i="40"/>
  <c r="J357" i="40"/>
  <c r="K357" i="40"/>
  <c r="M357" i="40"/>
  <c r="N357" i="40"/>
  <c r="P357" i="40"/>
  <c r="Q357" i="40"/>
  <c r="S357" i="40"/>
  <c r="T357" i="40"/>
  <c r="V357" i="40"/>
  <c r="W357" i="40"/>
  <c r="Y357" i="40"/>
  <c r="Z357" i="40"/>
  <c r="AB357" i="40"/>
  <c r="AC357" i="40"/>
  <c r="AE357" i="40"/>
  <c r="AF357" i="40"/>
  <c r="AH357" i="40"/>
  <c r="AI357" i="40"/>
  <c r="AK357" i="40"/>
  <c r="AL357" i="40"/>
  <c r="AN357" i="40"/>
  <c r="AO357" i="40"/>
  <c r="AQ357" i="40"/>
  <c r="AR357" i="40"/>
  <c r="AT357" i="40"/>
  <c r="AU357" i="40"/>
  <c r="AW357" i="40"/>
  <c r="AX357" i="40"/>
  <c r="AZ357" i="40"/>
  <c r="BA357" i="40"/>
  <c r="BC357" i="40"/>
  <c r="BD357" i="40"/>
  <c r="BF357" i="40"/>
  <c r="BG357" i="40"/>
  <c r="G358" i="40"/>
  <c r="H358" i="40"/>
  <c r="J358" i="40"/>
  <c r="K358" i="40"/>
  <c r="M358" i="40"/>
  <c r="N358" i="40"/>
  <c r="P358" i="40"/>
  <c r="Q358" i="40"/>
  <c r="S358" i="40"/>
  <c r="T358" i="40"/>
  <c r="V358" i="40"/>
  <c r="W358" i="40"/>
  <c r="Y358" i="40"/>
  <c r="Z358" i="40"/>
  <c r="AB358" i="40"/>
  <c r="AC358" i="40"/>
  <c r="AE358" i="40"/>
  <c r="AF358" i="40"/>
  <c r="AH358" i="40"/>
  <c r="AI358" i="40"/>
  <c r="AK358" i="40"/>
  <c r="AL358" i="40"/>
  <c r="AN358" i="40"/>
  <c r="AO358" i="40"/>
  <c r="AQ358" i="40"/>
  <c r="AR358" i="40"/>
  <c r="AT358" i="40"/>
  <c r="AU358" i="40"/>
  <c r="AW358" i="40"/>
  <c r="AX358" i="40"/>
  <c r="AZ358" i="40"/>
  <c r="BA358" i="40"/>
  <c r="BC358" i="40"/>
  <c r="BD358" i="40"/>
  <c r="BF358" i="40"/>
  <c r="BG358" i="40"/>
  <c r="G359" i="40"/>
  <c r="H359" i="40"/>
  <c r="J359" i="40"/>
  <c r="K359" i="40"/>
  <c r="M359" i="40"/>
  <c r="N359" i="40"/>
  <c r="P359" i="40"/>
  <c r="Q359" i="40"/>
  <c r="S359" i="40"/>
  <c r="T359" i="40"/>
  <c r="V359" i="40"/>
  <c r="W359" i="40"/>
  <c r="Y359" i="40"/>
  <c r="Z359" i="40"/>
  <c r="AB359" i="40"/>
  <c r="AC359" i="40"/>
  <c r="AE359" i="40"/>
  <c r="AF359" i="40"/>
  <c r="AH359" i="40"/>
  <c r="AI359" i="40"/>
  <c r="AK359" i="40"/>
  <c r="AL359" i="40"/>
  <c r="AN359" i="40"/>
  <c r="AO359" i="40"/>
  <c r="AQ359" i="40"/>
  <c r="AR359" i="40"/>
  <c r="AT359" i="40"/>
  <c r="AU359" i="40"/>
  <c r="AW359" i="40"/>
  <c r="AX359" i="40"/>
  <c r="AZ359" i="40"/>
  <c r="BA359" i="40"/>
  <c r="BC359" i="40"/>
  <c r="BD359" i="40"/>
  <c r="BF359" i="40"/>
  <c r="BG359" i="40"/>
  <c r="G360" i="40"/>
  <c r="H360" i="40"/>
  <c r="J360" i="40"/>
  <c r="K360" i="40"/>
  <c r="M360" i="40"/>
  <c r="N360" i="40"/>
  <c r="P360" i="40"/>
  <c r="Q360" i="40"/>
  <c r="S360" i="40"/>
  <c r="T360" i="40"/>
  <c r="V360" i="40"/>
  <c r="W360" i="40"/>
  <c r="Y360" i="40"/>
  <c r="Z360" i="40"/>
  <c r="AB360" i="40"/>
  <c r="AC360" i="40"/>
  <c r="AE360" i="40"/>
  <c r="AF360" i="40"/>
  <c r="AH360" i="40"/>
  <c r="AI360" i="40"/>
  <c r="AK360" i="40"/>
  <c r="AL360" i="40"/>
  <c r="AN360" i="40"/>
  <c r="AO360" i="40"/>
  <c r="AQ360" i="40"/>
  <c r="AR360" i="40"/>
  <c r="AT360" i="40"/>
  <c r="AU360" i="40"/>
  <c r="AW360" i="40"/>
  <c r="AX360" i="40"/>
  <c r="AZ360" i="40"/>
  <c r="BA360" i="40"/>
  <c r="BC360" i="40"/>
  <c r="BD360" i="40"/>
  <c r="BF360" i="40"/>
  <c r="BG360" i="40"/>
  <c r="G361" i="40"/>
  <c r="H361" i="40"/>
  <c r="J361" i="40"/>
  <c r="K361" i="40"/>
  <c r="M361" i="40"/>
  <c r="N361" i="40"/>
  <c r="P361" i="40"/>
  <c r="Q361" i="40"/>
  <c r="S361" i="40"/>
  <c r="T361" i="40"/>
  <c r="V361" i="40"/>
  <c r="W361" i="40"/>
  <c r="Y361" i="40"/>
  <c r="Z361" i="40"/>
  <c r="AB361" i="40"/>
  <c r="AC361" i="40"/>
  <c r="AE361" i="40"/>
  <c r="AF361" i="40"/>
  <c r="AH361" i="40"/>
  <c r="AI361" i="40"/>
  <c r="AK361" i="40"/>
  <c r="AL361" i="40"/>
  <c r="AN361" i="40"/>
  <c r="AO361" i="40"/>
  <c r="AQ361" i="40"/>
  <c r="AR361" i="40"/>
  <c r="AT361" i="40"/>
  <c r="AU361" i="40"/>
  <c r="AW361" i="40"/>
  <c r="AX361" i="40"/>
  <c r="AZ361" i="40"/>
  <c r="BA361" i="40"/>
  <c r="BC361" i="40"/>
  <c r="BD361" i="40"/>
  <c r="BF361" i="40"/>
  <c r="BG361" i="40"/>
  <c r="G362" i="40"/>
  <c r="H362" i="40"/>
  <c r="J362" i="40"/>
  <c r="K362" i="40"/>
  <c r="M362" i="40"/>
  <c r="N362" i="40"/>
  <c r="P362" i="40"/>
  <c r="Q362" i="40"/>
  <c r="S362" i="40"/>
  <c r="T362" i="40"/>
  <c r="V362" i="40"/>
  <c r="W362" i="40"/>
  <c r="Y362" i="40"/>
  <c r="Z362" i="40"/>
  <c r="AB362" i="40"/>
  <c r="AC362" i="40"/>
  <c r="AE362" i="40"/>
  <c r="AF362" i="40"/>
  <c r="AH362" i="40"/>
  <c r="AI362" i="40"/>
  <c r="AK362" i="40"/>
  <c r="AL362" i="40"/>
  <c r="AN362" i="40"/>
  <c r="AO362" i="40"/>
  <c r="AQ362" i="40"/>
  <c r="AR362" i="40"/>
  <c r="AT362" i="40"/>
  <c r="AU362" i="40"/>
  <c r="AW362" i="40"/>
  <c r="AX362" i="40"/>
  <c r="AZ362" i="40"/>
  <c r="BA362" i="40"/>
  <c r="BC362" i="40"/>
  <c r="BD362" i="40"/>
  <c r="BF362" i="40"/>
  <c r="BG362" i="40"/>
  <c r="G363" i="40"/>
  <c r="H363" i="40"/>
  <c r="J363" i="40"/>
  <c r="K363" i="40"/>
  <c r="M363" i="40"/>
  <c r="N363" i="40"/>
  <c r="P363" i="40"/>
  <c r="Q363" i="40"/>
  <c r="S363" i="40"/>
  <c r="T363" i="40"/>
  <c r="V363" i="40"/>
  <c r="W363" i="40"/>
  <c r="Y363" i="40"/>
  <c r="Z363" i="40"/>
  <c r="AB363" i="40"/>
  <c r="AC363" i="40"/>
  <c r="AE363" i="40"/>
  <c r="AF363" i="40"/>
  <c r="AH363" i="40"/>
  <c r="AI363" i="40"/>
  <c r="AK363" i="40"/>
  <c r="AL363" i="40"/>
  <c r="AN363" i="40"/>
  <c r="AO363" i="40"/>
  <c r="AQ363" i="40"/>
  <c r="AR363" i="40"/>
  <c r="AT363" i="40"/>
  <c r="AU363" i="40"/>
  <c r="AW363" i="40"/>
  <c r="AX363" i="40"/>
  <c r="AZ363" i="40"/>
  <c r="BA363" i="40"/>
  <c r="BC363" i="40"/>
  <c r="BD363" i="40"/>
  <c r="BF363" i="40"/>
  <c r="BG363" i="40"/>
  <c r="G364" i="40"/>
  <c r="H364" i="40"/>
  <c r="J364" i="40"/>
  <c r="K364" i="40"/>
  <c r="M364" i="40"/>
  <c r="N364" i="40"/>
  <c r="P364" i="40"/>
  <c r="Q364" i="40"/>
  <c r="S364" i="40"/>
  <c r="T364" i="40"/>
  <c r="V364" i="40"/>
  <c r="W364" i="40"/>
  <c r="Y364" i="40"/>
  <c r="Z364" i="40"/>
  <c r="AB364" i="40"/>
  <c r="AC364" i="40"/>
  <c r="AE364" i="40"/>
  <c r="AF364" i="40"/>
  <c r="AH364" i="40"/>
  <c r="AI364" i="40"/>
  <c r="AK364" i="40"/>
  <c r="AL364" i="40"/>
  <c r="AN364" i="40"/>
  <c r="AO364" i="40"/>
  <c r="AQ364" i="40"/>
  <c r="AR364" i="40"/>
  <c r="AT364" i="40"/>
  <c r="AU364" i="40"/>
  <c r="AW364" i="40"/>
  <c r="AX364" i="40"/>
  <c r="AZ364" i="40"/>
  <c r="BA364" i="40"/>
  <c r="BC364" i="40"/>
  <c r="BD364" i="40"/>
  <c r="BF364" i="40"/>
  <c r="BG364" i="40"/>
  <c r="G365" i="40"/>
  <c r="H365" i="40"/>
  <c r="J365" i="40"/>
  <c r="K365" i="40"/>
  <c r="M365" i="40"/>
  <c r="N365" i="40"/>
  <c r="P365" i="40"/>
  <c r="Q365" i="40"/>
  <c r="S365" i="40"/>
  <c r="T365" i="40"/>
  <c r="V365" i="40"/>
  <c r="W365" i="40"/>
  <c r="Y365" i="40"/>
  <c r="Z365" i="40"/>
  <c r="AB365" i="40"/>
  <c r="AC365" i="40"/>
  <c r="AE365" i="40"/>
  <c r="AF365" i="40"/>
  <c r="AH365" i="40"/>
  <c r="AI365" i="40"/>
  <c r="AK365" i="40"/>
  <c r="AL365" i="40"/>
  <c r="AN365" i="40"/>
  <c r="AO365" i="40"/>
  <c r="AQ365" i="40"/>
  <c r="AR365" i="40"/>
  <c r="AT365" i="40"/>
  <c r="AU365" i="40"/>
  <c r="AW365" i="40"/>
  <c r="AX365" i="40"/>
  <c r="AZ365" i="40"/>
  <c r="BA365" i="40"/>
  <c r="BC365" i="40"/>
  <c r="BD365" i="40"/>
  <c r="BF365" i="40"/>
  <c r="BG365" i="40"/>
  <c r="G366" i="40"/>
  <c r="H366" i="40"/>
  <c r="J366" i="40"/>
  <c r="K366" i="40"/>
  <c r="M366" i="40"/>
  <c r="N366" i="40"/>
  <c r="P366" i="40"/>
  <c r="Q366" i="40"/>
  <c r="S366" i="40"/>
  <c r="T366" i="40"/>
  <c r="V366" i="40"/>
  <c r="W366" i="40"/>
  <c r="Y366" i="40"/>
  <c r="Z366" i="40"/>
  <c r="AB366" i="40"/>
  <c r="AC366" i="40"/>
  <c r="AE366" i="40"/>
  <c r="AF366" i="40"/>
  <c r="AH366" i="40"/>
  <c r="AI366" i="40"/>
  <c r="AK366" i="40"/>
  <c r="AL366" i="40"/>
  <c r="AN366" i="40"/>
  <c r="AO366" i="40"/>
  <c r="AQ366" i="40"/>
  <c r="AR366" i="40"/>
  <c r="AT366" i="40"/>
  <c r="AU366" i="40"/>
  <c r="AW366" i="40"/>
  <c r="AX366" i="40"/>
  <c r="AZ366" i="40"/>
  <c r="BA366" i="40"/>
  <c r="BC366" i="40"/>
  <c r="BD366" i="40"/>
  <c r="BF366" i="40"/>
  <c r="BG366" i="40"/>
  <c r="G367" i="40"/>
  <c r="H367" i="40"/>
  <c r="J367" i="40"/>
  <c r="K367" i="40"/>
  <c r="M367" i="40"/>
  <c r="N367" i="40"/>
  <c r="P367" i="40"/>
  <c r="Q367" i="40"/>
  <c r="S367" i="40"/>
  <c r="T367" i="40"/>
  <c r="V367" i="40"/>
  <c r="W367" i="40"/>
  <c r="Y367" i="40"/>
  <c r="Z367" i="40"/>
  <c r="AB367" i="40"/>
  <c r="AC367" i="40"/>
  <c r="AE367" i="40"/>
  <c r="AF367" i="40"/>
  <c r="AH367" i="40"/>
  <c r="AI367" i="40"/>
  <c r="AK367" i="40"/>
  <c r="AL367" i="40"/>
  <c r="AN367" i="40"/>
  <c r="AO367" i="40"/>
  <c r="AQ367" i="40"/>
  <c r="AR367" i="40"/>
  <c r="AT367" i="40"/>
  <c r="AU367" i="40"/>
  <c r="AW367" i="40"/>
  <c r="AX367" i="40"/>
  <c r="AZ367" i="40"/>
  <c r="BA367" i="40"/>
  <c r="BC367" i="40"/>
  <c r="BD367" i="40"/>
  <c r="BF367" i="40"/>
  <c r="BG367" i="40"/>
  <c r="G368" i="40"/>
  <c r="H368" i="40"/>
  <c r="J368" i="40"/>
  <c r="K368" i="40"/>
  <c r="M368" i="40"/>
  <c r="N368" i="40"/>
  <c r="P368" i="40"/>
  <c r="Q368" i="40"/>
  <c r="S368" i="40"/>
  <c r="T368" i="40"/>
  <c r="V368" i="40"/>
  <c r="W368" i="40"/>
  <c r="Y368" i="40"/>
  <c r="Z368" i="40"/>
  <c r="AB368" i="40"/>
  <c r="AC368" i="40"/>
  <c r="AE368" i="40"/>
  <c r="AF368" i="40"/>
  <c r="AH368" i="40"/>
  <c r="AI368" i="40"/>
  <c r="AK368" i="40"/>
  <c r="AL368" i="40"/>
  <c r="AN368" i="40"/>
  <c r="AO368" i="40"/>
  <c r="AQ368" i="40"/>
  <c r="AR368" i="40"/>
  <c r="AT368" i="40"/>
  <c r="AU368" i="40"/>
  <c r="AW368" i="40"/>
  <c r="AX368" i="40"/>
  <c r="AZ368" i="40"/>
  <c r="BA368" i="40"/>
  <c r="BC368" i="40"/>
  <c r="BD368" i="40"/>
  <c r="BF368" i="40"/>
  <c r="BG368" i="40"/>
  <c r="G369" i="40"/>
  <c r="H369" i="40"/>
  <c r="J369" i="40"/>
  <c r="K369" i="40"/>
  <c r="M369" i="40"/>
  <c r="N369" i="40"/>
  <c r="P369" i="40"/>
  <c r="Q369" i="40"/>
  <c r="S369" i="40"/>
  <c r="T369" i="40"/>
  <c r="V369" i="40"/>
  <c r="W369" i="40"/>
  <c r="Y369" i="40"/>
  <c r="Z369" i="40"/>
  <c r="AB369" i="40"/>
  <c r="AC369" i="40"/>
  <c r="AE369" i="40"/>
  <c r="AF369" i="40"/>
  <c r="AH369" i="40"/>
  <c r="AI369" i="40"/>
  <c r="AK369" i="40"/>
  <c r="AL369" i="40"/>
  <c r="AN369" i="40"/>
  <c r="AO369" i="40"/>
  <c r="AQ369" i="40"/>
  <c r="AR369" i="40"/>
  <c r="AT369" i="40"/>
  <c r="AU369" i="40"/>
  <c r="AW369" i="40"/>
  <c r="AX369" i="40"/>
  <c r="AZ369" i="40"/>
  <c r="BA369" i="40"/>
  <c r="BC369" i="40"/>
  <c r="BD369" i="40"/>
  <c r="BF369" i="40"/>
  <c r="BG369" i="40"/>
  <c r="G370" i="40"/>
  <c r="H370" i="40"/>
  <c r="J370" i="40"/>
  <c r="K370" i="40"/>
  <c r="M370" i="40"/>
  <c r="N370" i="40"/>
  <c r="P370" i="40"/>
  <c r="Q370" i="40"/>
  <c r="S370" i="40"/>
  <c r="T370" i="40"/>
  <c r="V370" i="40"/>
  <c r="W370" i="40"/>
  <c r="Y370" i="40"/>
  <c r="Z370" i="40"/>
  <c r="AB370" i="40"/>
  <c r="AC370" i="40"/>
  <c r="AE370" i="40"/>
  <c r="AF370" i="40"/>
  <c r="AH370" i="40"/>
  <c r="AI370" i="40"/>
  <c r="AK370" i="40"/>
  <c r="AL370" i="40"/>
  <c r="AN370" i="40"/>
  <c r="AO370" i="40"/>
  <c r="AQ370" i="40"/>
  <c r="AR370" i="40"/>
  <c r="AT370" i="40"/>
  <c r="AU370" i="40"/>
  <c r="AW370" i="40"/>
  <c r="AX370" i="40"/>
  <c r="AZ370" i="40"/>
  <c r="BA370" i="40"/>
  <c r="BC370" i="40"/>
  <c r="BD370" i="40"/>
  <c r="BF370" i="40"/>
  <c r="BG370" i="40"/>
  <c r="G371" i="40"/>
  <c r="H371" i="40"/>
  <c r="J371" i="40"/>
  <c r="K371" i="40"/>
  <c r="M371" i="40"/>
  <c r="N371" i="40"/>
  <c r="P371" i="40"/>
  <c r="Q371" i="40"/>
  <c r="S371" i="40"/>
  <c r="T371" i="40"/>
  <c r="V371" i="40"/>
  <c r="W371" i="40"/>
  <c r="Y371" i="40"/>
  <c r="Z371" i="40"/>
  <c r="AB371" i="40"/>
  <c r="AC371" i="40"/>
  <c r="AE371" i="40"/>
  <c r="AF371" i="40"/>
  <c r="AH371" i="40"/>
  <c r="AI371" i="40"/>
  <c r="AK371" i="40"/>
  <c r="AL371" i="40"/>
  <c r="AN371" i="40"/>
  <c r="AO371" i="40"/>
  <c r="AQ371" i="40"/>
  <c r="AR371" i="40"/>
  <c r="AT371" i="40"/>
  <c r="AU371" i="40"/>
  <c r="AW371" i="40"/>
  <c r="AX371" i="40"/>
  <c r="AZ371" i="40"/>
  <c r="BA371" i="40"/>
  <c r="BC371" i="40"/>
  <c r="BD371" i="40"/>
  <c r="BF371" i="40"/>
  <c r="BG371" i="40"/>
  <c r="G372" i="40"/>
  <c r="H372" i="40"/>
  <c r="J372" i="40"/>
  <c r="K372" i="40"/>
  <c r="M372" i="40"/>
  <c r="N372" i="40"/>
  <c r="P372" i="40"/>
  <c r="Q372" i="40"/>
  <c r="S372" i="40"/>
  <c r="T372" i="40"/>
  <c r="V372" i="40"/>
  <c r="W372" i="40"/>
  <c r="Y372" i="40"/>
  <c r="Z372" i="40"/>
  <c r="AB372" i="40"/>
  <c r="AC372" i="40"/>
  <c r="AE372" i="40"/>
  <c r="AF372" i="40"/>
  <c r="AH372" i="40"/>
  <c r="AI372" i="40"/>
  <c r="AK372" i="40"/>
  <c r="AL372" i="40"/>
  <c r="AN372" i="40"/>
  <c r="AO372" i="40"/>
  <c r="AQ372" i="40"/>
  <c r="AR372" i="40"/>
  <c r="AT372" i="40"/>
  <c r="AU372" i="40"/>
  <c r="AW372" i="40"/>
  <c r="AX372" i="40"/>
  <c r="AZ372" i="40"/>
  <c r="BA372" i="40"/>
  <c r="BC372" i="40"/>
  <c r="BD372" i="40"/>
  <c r="BF372" i="40"/>
  <c r="BG372" i="40"/>
  <c r="G373" i="40"/>
  <c r="H373" i="40"/>
  <c r="J373" i="40"/>
  <c r="K373" i="40"/>
  <c r="M373" i="40"/>
  <c r="N373" i="40"/>
  <c r="P373" i="40"/>
  <c r="Q373" i="40"/>
  <c r="S373" i="40"/>
  <c r="T373" i="40"/>
  <c r="V373" i="40"/>
  <c r="W373" i="40"/>
  <c r="Y373" i="40"/>
  <c r="Z373" i="40"/>
  <c r="AB373" i="40"/>
  <c r="AC373" i="40"/>
  <c r="AE373" i="40"/>
  <c r="AF373" i="40"/>
  <c r="AH373" i="40"/>
  <c r="AI373" i="40"/>
  <c r="AK373" i="40"/>
  <c r="AL373" i="40"/>
  <c r="AN373" i="40"/>
  <c r="AO373" i="40"/>
  <c r="AQ373" i="40"/>
  <c r="AR373" i="40"/>
  <c r="AT373" i="40"/>
  <c r="AU373" i="40"/>
  <c r="AW373" i="40"/>
  <c r="AX373" i="40"/>
  <c r="AZ373" i="40"/>
  <c r="BA373" i="40"/>
  <c r="BC373" i="40"/>
  <c r="BD373" i="40"/>
  <c r="BF373" i="40"/>
  <c r="BG373" i="40"/>
  <c r="G374" i="40"/>
  <c r="H374" i="40"/>
  <c r="J374" i="40"/>
  <c r="K374" i="40"/>
  <c r="M374" i="40"/>
  <c r="N374" i="40"/>
  <c r="P374" i="40"/>
  <c r="Q374" i="40"/>
  <c r="S374" i="40"/>
  <c r="T374" i="40"/>
  <c r="V374" i="40"/>
  <c r="W374" i="40"/>
  <c r="Y374" i="40"/>
  <c r="Z374" i="40"/>
  <c r="AB374" i="40"/>
  <c r="AC374" i="40"/>
  <c r="AE374" i="40"/>
  <c r="AF374" i="40"/>
  <c r="AH374" i="40"/>
  <c r="AI374" i="40"/>
  <c r="AK374" i="40"/>
  <c r="AL374" i="40"/>
  <c r="AN374" i="40"/>
  <c r="AO374" i="40"/>
  <c r="AQ374" i="40"/>
  <c r="AR374" i="40"/>
  <c r="AT374" i="40"/>
  <c r="AU374" i="40"/>
  <c r="AW374" i="40"/>
  <c r="AX374" i="40"/>
  <c r="AZ374" i="40"/>
  <c r="BA374" i="40"/>
  <c r="BC374" i="40"/>
  <c r="BD374" i="40"/>
  <c r="BF374" i="40"/>
  <c r="BG374" i="40"/>
  <c r="G375" i="40"/>
  <c r="H375" i="40"/>
  <c r="J375" i="40"/>
  <c r="K375" i="40"/>
  <c r="M375" i="40"/>
  <c r="N375" i="40"/>
  <c r="P375" i="40"/>
  <c r="Q375" i="40"/>
  <c r="S375" i="40"/>
  <c r="T375" i="40"/>
  <c r="V375" i="40"/>
  <c r="W375" i="40"/>
  <c r="Y375" i="40"/>
  <c r="Z375" i="40"/>
  <c r="AB375" i="40"/>
  <c r="AC375" i="40"/>
  <c r="AE375" i="40"/>
  <c r="AF375" i="40"/>
  <c r="AH375" i="40"/>
  <c r="AI375" i="40"/>
  <c r="AK375" i="40"/>
  <c r="AL375" i="40"/>
  <c r="AN375" i="40"/>
  <c r="AO375" i="40"/>
  <c r="AQ375" i="40"/>
  <c r="AR375" i="40"/>
  <c r="AT375" i="40"/>
  <c r="AU375" i="40"/>
  <c r="AW375" i="40"/>
  <c r="AX375" i="40"/>
  <c r="AZ375" i="40"/>
  <c r="BA375" i="40"/>
  <c r="BC375" i="40"/>
  <c r="BD375" i="40"/>
  <c r="BF375" i="40"/>
  <c r="BG375" i="40"/>
  <c r="G376" i="40"/>
  <c r="H376" i="40"/>
  <c r="J376" i="40"/>
  <c r="K376" i="40"/>
  <c r="M376" i="40"/>
  <c r="N376" i="40"/>
  <c r="P376" i="40"/>
  <c r="Q376" i="40"/>
  <c r="S376" i="40"/>
  <c r="T376" i="40"/>
  <c r="V376" i="40"/>
  <c r="W376" i="40"/>
  <c r="Y376" i="40"/>
  <c r="Z376" i="40"/>
  <c r="AB376" i="40"/>
  <c r="AC376" i="40"/>
  <c r="AE376" i="40"/>
  <c r="AF376" i="40"/>
  <c r="AH376" i="40"/>
  <c r="AI376" i="40"/>
  <c r="AK376" i="40"/>
  <c r="AL376" i="40"/>
  <c r="AN376" i="40"/>
  <c r="AO376" i="40"/>
  <c r="AQ376" i="40"/>
  <c r="AR376" i="40"/>
  <c r="AT376" i="40"/>
  <c r="AU376" i="40"/>
  <c r="AW376" i="40"/>
  <c r="AX376" i="40"/>
  <c r="AZ376" i="40"/>
  <c r="BA376" i="40"/>
  <c r="BC376" i="40"/>
  <c r="BD376" i="40"/>
  <c r="BF376" i="40"/>
  <c r="BG376" i="40"/>
  <c r="G377" i="40"/>
  <c r="H377" i="40"/>
  <c r="J377" i="40"/>
  <c r="K377" i="40"/>
  <c r="M377" i="40"/>
  <c r="N377" i="40"/>
  <c r="P377" i="40"/>
  <c r="Q377" i="40"/>
  <c r="S377" i="40"/>
  <c r="T377" i="40"/>
  <c r="V377" i="40"/>
  <c r="W377" i="40"/>
  <c r="Y377" i="40"/>
  <c r="Z377" i="40"/>
  <c r="AB377" i="40"/>
  <c r="AC377" i="40"/>
  <c r="AE377" i="40"/>
  <c r="AF377" i="40"/>
  <c r="AH377" i="40"/>
  <c r="AI377" i="40"/>
  <c r="AK377" i="40"/>
  <c r="AL377" i="40"/>
  <c r="AN377" i="40"/>
  <c r="AO377" i="40"/>
  <c r="AQ377" i="40"/>
  <c r="AR377" i="40"/>
  <c r="AT377" i="40"/>
  <c r="AU377" i="40"/>
  <c r="AW377" i="40"/>
  <c r="AX377" i="40"/>
  <c r="AZ377" i="40"/>
  <c r="BA377" i="40"/>
  <c r="BC377" i="40"/>
  <c r="BD377" i="40"/>
  <c r="BF377" i="40"/>
  <c r="BG377" i="40"/>
  <c r="G378" i="40"/>
  <c r="H378" i="40"/>
  <c r="J378" i="40"/>
  <c r="K378" i="40"/>
  <c r="M378" i="40"/>
  <c r="N378" i="40"/>
  <c r="P378" i="40"/>
  <c r="Q378" i="40"/>
  <c r="S378" i="40"/>
  <c r="T378" i="40"/>
  <c r="V378" i="40"/>
  <c r="W378" i="40"/>
  <c r="Y378" i="40"/>
  <c r="Z378" i="40"/>
  <c r="AB378" i="40"/>
  <c r="AC378" i="40"/>
  <c r="AE378" i="40"/>
  <c r="AF378" i="40"/>
  <c r="AH378" i="40"/>
  <c r="AI378" i="40"/>
  <c r="AK378" i="40"/>
  <c r="AL378" i="40"/>
  <c r="AN378" i="40"/>
  <c r="AO378" i="40"/>
  <c r="AQ378" i="40"/>
  <c r="AR378" i="40"/>
  <c r="AT378" i="40"/>
  <c r="AU378" i="40"/>
  <c r="AW378" i="40"/>
  <c r="AX378" i="40"/>
  <c r="AZ378" i="40"/>
  <c r="BA378" i="40"/>
  <c r="BC378" i="40"/>
  <c r="BD378" i="40"/>
  <c r="BF378" i="40"/>
  <c r="BG378" i="40"/>
  <c r="G379" i="40"/>
  <c r="H379" i="40"/>
  <c r="J379" i="40"/>
  <c r="K379" i="40"/>
  <c r="M379" i="40"/>
  <c r="N379" i="40"/>
  <c r="P379" i="40"/>
  <c r="Q379" i="40"/>
  <c r="S379" i="40"/>
  <c r="T379" i="40"/>
  <c r="V379" i="40"/>
  <c r="W379" i="40"/>
  <c r="Y379" i="40"/>
  <c r="Z379" i="40"/>
  <c r="AB379" i="40"/>
  <c r="AC379" i="40"/>
  <c r="AE379" i="40"/>
  <c r="AF379" i="40"/>
  <c r="AH379" i="40"/>
  <c r="AI379" i="40"/>
  <c r="AK379" i="40"/>
  <c r="AL379" i="40"/>
  <c r="AN379" i="40"/>
  <c r="AO379" i="40"/>
  <c r="AQ379" i="40"/>
  <c r="AR379" i="40"/>
  <c r="AT379" i="40"/>
  <c r="AU379" i="40"/>
  <c r="AW379" i="40"/>
  <c r="AX379" i="40"/>
  <c r="AZ379" i="40"/>
  <c r="BA379" i="40"/>
  <c r="BC379" i="40"/>
  <c r="BD379" i="40"/>
  <c r="BF379" i="40"/>
  <c r="BG379" i="40"/>
  <c r="G380" i="40"/>
  <c r="H380" i="40"/>
  <c r="J380" i="40"/>
  <c r="K380" i="40"/>
  <c r="M380" i="40"/>
  <c r="N380" i="40"/>
  <c r="P380" i="40"/>
  <c r="Q380" i="40"/>
  <c r="S380" i="40"/>
  <c r="T380" i="40"/>
  <c r="V380" i="40"/>
  <c r="W380" i="40"/>
  <c r="Y380" i="40"/>
  <c r="Z380" i="40"/>
  <c r="AB380" i="40"/>
  <c r="AC380" i="40"/>
  <c r="AE380" i="40"/>
  <c r="AF380" i="40"/>
  <c r="AH380" i="40"/>
  <c r="AI380" i="40"/>
  <c r="AK380" i="40"/>
  <c r="AL380" i="40"/>
  <c r="AN380" i="40"/>
  <c r="AO380" i="40"/>
  <c r="AQ380" i="40"/>
  <c r="AR380" i="40"/>
  <c r="AT380" i="40"/>
  <c r="AU380" i="40"/>
  <c r="AW380" i="40"/>
  <c r="AX380" i="40"/>
  <c r="AZ380" i="40"/>
  <c r="BA380" i="40"/>
  <c r="BC380" i="40"/>
  <c r="BD380" i="40"/>
  <c r="BF380" i="40"/>
  <c r="BG380" i="40"/>
  <c r="G381" i="40"/>
  <c r="H381" i="40"/>
  <c r="J381" i="40"/>
  <c r="K381" i="40"/>
  <c r="M381" i="40"/>
  <c r="N381" i="40"/>
  <c r="P381" i="40"/>
  <c r="Q381" i="40"/>
  <c r="S381" i="40"/>
  <c r="T381" i="40"/>
  <c r="V381" i="40"/>
  <c r="W381" i="40"/>
  <c r="Y381" i="40"/>
  <c r="Z381" i="40"/>
  <c r="AB381" i="40"/>
  <c r="AC381" i="40"/>
  <c r="AE381" i="40"/>
  <c r="AF381" i="40"/>
  <c r="AH381" i="40"/>
  <c r="AI381" i="40"/>
  <c r="AK381" i="40"/>
  <c r="AL381" i="40"/>
  <c r="AN381" i="40"/>
  <c r="AO381" i="40"/>
  <c r="AQ381" i="40"/>
  <c r="AR381" i="40"/>
  <c r="AT381" i="40"/>
  <c r="AU381" i="40"/>
  <c r="AW381" i="40"/>
  <c r="AX381" i="40"/>
  <c r="AZ381" i="40"/>
  <c r="BA381" i="40"/>
  <c r="BC381" i="40"/>
  <c r="BD381" i="40"/>
  <c r="BF381" i="40"/>
  <c r="BG381" i="40"/>
  <c r="G382" i="40"/>
  <c r="H382" i="40"/>
  <c r="J382" i="40"/>
  <c r="K382" i="40"/>
  <c r="M382" i="40"/>
  <c r="N382" i="40"/>
  <c r="P382" i="40"/>
  <c r="Q382" i="40"/>
  <c r="S382" i="40"/>
  <c r="T382" i="40"/>
  <c r="V382" i="40"/>
  <c r="W382" i="40"/>
  <c r="Y382" i="40"/>
  <c r="Z382" i="40"/>
  <c r="AB382" i="40"/>
  <c r="AC382" i="40"/>
  <c r="AE382" i="40"/>
  <c r="AF382" i="40"/>
  <c r="AH382" i="40"/>
  <c r="AI382" i="40"/>
  <c r="AK382" i="40"/>
  <c r="AL382" i="40"/>
  <c r="AN382" i="40"/>
  <c r="AO382" i="40"/>
  <c r="AQ382" i="40"/>
  <c r="AR382" i="40"/>
  <c r="AT382" i="40"/>
  <c r="AU382" i="40"/>
  <c r="AW382" i="40"/>
  <c r="AX382" i="40"/>
  <c r="AZ382" i="40"/>
  <c r="BA382" i="40"/>
  <c r="BC382" i="40"/>
  <c r="BD382" i="40"/>
  <c r="BF382" i="40"/>
  <c r="BG382" i="40"/>
  <c r="G383" i="40"/>
  <c r="H383" i="40"/>
  <c r="J383" i="40"/>
  <c r="K383" i="40"/>
  <c r="M383" i="40"/>
  <c r="N383" i="40"/>
  <c r="P383" i="40"/>
  <c r="Q383" i="40"/>
  <c r="S383" i="40"/>
  <c r="T383" i="40"/>
  <c r="V383" i="40"/>
  <c r="W383" i="40"/>
  <c r="Y383" i="40"/>
  <c r="Z383" i="40"/>
  <c r="AB383" i="40"/>
  <c r="AC383" i="40"/>
  <c r="AE383" i="40"/>
  <c r="AF383" i="40"/>
  <c r="AH383" i="40"/>
  <c r="AI383" i="40"/>
  <c r="AK383" i="40"/>
  <c r="AL383" i="40"/>
  <c r="AN383" i="40"/>
  <c r="AO383" i="40"/>
  <c r="AQ383" i="40"/>
  <c r="AR383" i="40"/>
  <c r="AT383" i="40"/>
  <c r="AU383" i="40"/>
  <c r="AW383" i="40"/>
  <c r="AX383" i="40"/>
  <c r="AZ383" i="40"/>
  <c r="BA383" i="40"/>
  <c r="BC383" i="40"/>
  <c r="BD383" i="40"/>
  <c r="BF383" i="40"/>
  <c r="BG383" i="40"/>
  <c r="G384" i="40"/>
  <c r="H384" i="40"/>
  <c r="J384" i="40"/>
  <c r="K384" i="40"/>
  <c r="M384" i="40"/>
  <c r="N384" i="40"/>
  <c r="P384" i="40"/>
  <c r="Q384" i="40"/>
  <c r="S384" i="40"/>
  <c r="T384" i="40"/>
  <c r="V384" i="40"/>
  <c r="W384" i="40"/>
  <c r="Y384" i="40"/>
  <c r="Z384" i="40"/>
  <c r="AB384" i="40"/>
  <c r="AC384" i="40"/>
  <c r="AE384" i="40"/>
  <c r="AF384" i="40"/>
  <c r="AH384" i="40"/>
  <c r="AI384" i="40"/>
  <c r="AK384" i="40"/>
  <c r="AL384" i="40"/>
  <c r="AN384" i="40"/>
  <c r="AO384" i="40"/>
  <c r="AQ384" i="40"/>
  <c r="AR384" i="40"/>
  <c r="AT384" i="40"/>
  <c r="AU384" i="40"/>
  <c r="AW384" i="40"/>
  <c r="AX384" i="40"/>
  <c r="AZ384" i="40"/>
  <c r="BA384" i="40"/>
  <c r="BC384" i="40"/>
  <c r="BD384" i="40"/>
  <c r="BF384" i="40"/>
  <c r="BG384" i="40"/>
  <c r="G385" i="40"/>
  <c r="H385" i="40"/>
  <c r="J385" i="40"/>
  <c r="K385" i="40"/>
  <c r="M385" i="40"/>
  <c r="N385" i="40"/>
  <c r="P385" i="40"/>
  <c r="Q385" i="40"/>
  <c r="S385" i="40"/>
  <c r="T385" i="40"/>
  <c r="V385" i="40"/>
  <c r="W385" i="40"/>
  <c r="Y385" i="40"/>
  <c r="Z385" i="40"/>
  <c r="AB385" i="40"/>
  <c r="AC385" i="40"/>
  <c r="AE385" i="40"/>
  <c r="AF385" i="40"/>
  <c r="AH385" i="40"/>
  <c r="AI385" i="40"/>
  <c r="AK385" i="40"/>
  <c r="AL385" i="40"/>
  <c r="AN385" i="40"/>
  <c r="AO385" i="40"/>
  <c r="AQ385" i="40"/>
  <c r="AR385" i="40"/>
  <c r="AT385" i="40"/>
  <c r="AU385" i="40"/>
  <c r="AW385" i="40"/>
  <c r="AX385" i="40"/>
  <c r="AZ385" i="40"/>
  <c r="BA385" i="40"/>
  <c r="BC385" i="40"/>
  <c r="BD385" i="40"/>
  <c r="BF385" i="40"/>
  <c r="BG385" i="40"/>
  <c r="G386" i="40"/>
  <c r="H386" i="40"/>
  <c r="J386" i="40"/>
  <c r="K386" i="40"/>
  <c r="M386" i="40"/>
  <c r="N386" i="40"/>
  <c r="P386" i="40"/>
  <c r="Q386" i="40"/>
  <c r="S386" i="40"/>
  <c r="T386" i="40"/>
  <c r="V386" i="40"/>
  <c r="W386" i="40"/>
  <c r="Y386" i="40"/>
  <c r="Z386" i="40"/>
  <c r="AB386" i="40"/>
  <c r="AC386" i="40"/>
  <c r="AE386" i="40"/>
  <c r="AF386" i="40"/>
  <c r="AH386" i="40"/>
  <c r="AI386" i="40"/>
  <c r="AK386" i="40"/>
  <c r="AL386" i="40"/>
  <c r="AN386" i="40"/>
  <c r="AO386" i="40"/>
  <c r="AQ386" i="40"/>
  <c r="AR386" i="40"/>
  <c r="AT386" i="40"/>
  <c r="AU386" i="40"/>
  <c r="AW386" i="40"/>
  <c r="AX386" i="40"/>
  <c r="AZ386" i="40"/>
  <c r="BA386" i="40"/>
  <c r="BC386" i="40"/>
  <c r="BD386" i="40"/>
  <c r="BF386" i="40"/>
  <c r="BG386" i="40"/>
  <c r="G387" i="40"/>
  <c r="H387" i="40"/>
  <c r="J387" i="40"/>
  <c r="K387" i="40"/>
  <c r="M387" i="40"/>
  <c r="N387" i="40"/>
  <c r="P387" i="40"/>
  <c r="Q387" i="40"/>
  <c r="S387" i="40"/>
  <c r="T387" i="40"/>
  <c r="V387" i="40"/>
  <c r="W387" i="40"/>
  <c r="Y387" i="40"/>
  <c r="Z387" i="40"/>
  <c r="AB387" i="40"/>
  <c r="AC387" i="40"/>
  <c r="AE387" i="40"/>
  <c r="AF387" i="40"/>
  <c r="AH387" i="40"/>
  <c r="AI387" i="40"/>
  <c r="AK387" i="40"/>
  <c r="AL387" i="40"/>
  <c r="AN387" i="40"/>
  <c r="AO387" i="40"/>
  <c r="AQ387" i="40"/>
  <c r="AR387" i="40"/>
  <c r="AT387" i="40"/>
  <c r="AU387" i="40"/>
  <c r="AW387" i="40"/>
  <c r="AX387" i="40"/>
  <c r="AZ387" i="40"/>
  <c r="BA387" i="40"/>
  <c r="BC387" i="40"/>
  <c r="BD387" i="40"/>
  <c r="BF387" i="40"/>
  <c r="BG387" i="40"/>
  <c r="G388" i="40"/>
  <c r="H388" i="40"/>
  <c r="J388" i="40"/>
  <c r="K388" i="40"/>
  <c r="M388" i="40"/>
  <c r="N388" i="40"/>
  <c r="P388" i="40"/>
  <c r="Q388" i="40"/>
  <c r="S388" i="40"/>
  <c r="T388" i="40"/>
  <c r="V388" i="40"/>
  <c r="W388" i="40"/>
  <c r="Y388" i="40"/>
  <c r="Z388" i="40"/>
  <c r="AB388" i="40"/>
  <c r="AC388" i="40"/>
  <c r="AE388" i="40"/>
  <c r="AF388" i="40"/>
  <c r="AH388" i="40"/>
  <c r="AI388" i="40"/>
  <c r="AK388" i="40"/>
  <c r="AL388" i="40"/>
  <c r="AN388" i="40"/>
  <c r="AO388" i="40"/>
  <c r="AQ388" i="40"/>
  <c r="AR388" i="40"/>
  <c r="AT388" i="40"/>
  <c r="AU388" i="40"/>
  <c r="AW388" i="40"/>
  <c r="AX388" i="40"/>
  <c r="AZ388" i="40"/>
  <c r="BA388" i="40"/>
  <c r="BC388" i="40"/>
  <c r="BD388" i="40"/>
  <c r="BF388" i="40"/>
  <c r="BG388" i="40"/>
  <c r="G389" i="40"/>
  <c r="H389" i="40"/>
  <c r="J389" i="40"/>
  <c r="K389" i="40"/>
  <c r="M389" i="40"/>
  <c r="N389" i="40"/>
  <c r="P389" i="40"/>
  <c r="Q389" i="40"/>
  <c r="S389" i="40"/>
  <c r="T389" i="40"/>
  <c r="V389" i="40"/>
  <c r="W389" i="40"/>
  <c r="Y389" i="40"/>
  <c r="Z389" i="40"/>
  <c r="AB389" i="40"/>
  <c r="AC389" i="40"/>
  <c r="AE389" i="40"/>
  <c r="AF389" i="40"/>
  <c r="AH389" i="40"/>
  <c r="AI389" i="40"/>
  <c r="AK389" i="40"/>
  <c r="AL389" i="40"/>
  <c r="AN389" i="40"/>
  <c r="AO389" i="40"/>
  <c r="AQ389" i="40"/>
  <c r="AR389" i="40"/>
  <c r="AT389" i="40"/>
  <c r="AU389" i="40"/>
  <c r="AW389" i="40"/>
  <c r="AX389" i="40"/>
  <c r="AZ389" i="40"/>
  <c r="BA389" i="40"/>
  <c r="BC389" i="40"/>
  <c r="BD389" i="40"/>
  <c r="BF389" i="40"/>
  <c r="BG389" i="40"/>
  <c r="G390" i="40"/>
  <c r="H390" i="40"/>
  <c r="J390" i="40"/>
  <c r="K390" i="40"/>
  <c r="M390" i="40"/>
  <c r="N390" i="40"/>
  <c r="P390" i="40"/>
  <c r="Q390" i="40"/>
  <c r="S390" i="40"/>
  <c r="T390" i="40"/>
  <c r="V390" i="40"/>
  <c r="W390" i="40"/>
  <c r="Y390" i="40"/>
  <c r="Z390" i="40"/>
  <c r="AB390" i="40"/>
  <c r="AC390" i="40"/>
  <c r="AE390" i="40"/>
  <c r="AF390" i="40"/>
  <c r="AH390" i="40"/>
  <c r="AI390" i="40"/>
  <c r="AK390" i="40"/>
  <c r="AL390" i="40"/>
  <c r="AN390" i="40"/>
  <c r="AO390" i="40"/>
  <c r="AQ390" i="40"/>
  <c r="AR390" i="40"/>
  <c r="AT390" i="40"/>
  <c r="AU390" i="40"/>
  <c r="AW390" i="40"/>
  <c r="AX390" i="40"/>
  <c r="AZ390" i="40"/>
  <c r="BA390" i="40"/>
  <c r="BC390" i="40"/>
  <c r="BD390" i="40"/>
  <c r="BF390" i="40"/>
  <c r="BG390" i="40"/>
  <c r="G391" i="40"/>
  <c r="H391" i="40"/>
  <c r="J391" i="40"/>
  <c r="K391" i="40"/>
  <c r="M391" i="40"/>
  <c r="N391" i="40"/>
  <c r="P391" i="40"/>
  <c r="Q391" i="40"/>
  <c r="S391" i="40"/>
  <c r="T391" i="40"/>
  <c r="V391" i="40"/>
  <c r="W391" i="40"/>
  <c r="Y391" i="40"/>
  <c r="Z391" i="40"/>
  <c r="AB391" i="40"/>
  <c r="AC391" i="40"/>
  <c r="AE391" i="40"/>
  <c r="AF391" i="40"/>
  <c r="AH391" i="40"/>
  <c r="AI391" i="40"/>
  <c r="AK391" i="40"/>
  <c r="AL391" i="40"/>
  <c r="AN391" i="40"/>
  <c r="AO391" i="40"/>
  <c r="AQ391" i="40"/>
  <c r="AR391" i="40"/>
  <c r="AT391" i="40"/>
  <c r="AU391" i="40"/>
  <c r="AW391" i="40"/>
  <c r="AX391" i="40"/>
  <c r="AZ391" i="40"/>
  <c r="BA391" i="40"/>
  <c r="BC391" i="40"/>
  <c r="BD391" i="40"/>
  <c r="BF391" i="40"/>
  <c r="BG391" i="40"/>
  <c r="G392" i="40"/>
  <c r="H392" i="40"/>
  <c r="J392" i="40"/>
  <c r="K392" i="40"/>
  <c r="M392" i="40"/>
  <c r="N392" i="40"/>
  <c r="P392" i="40"/>
  <c r="Q392" i="40"/>
  <c r="S392" i="40"/>
  <c r="T392" i="40"/>
  <c r="V392" i="40"/>
  <c r="W392" i="40"/>
  <c r="Y392" i="40"/>
  <c r="Z392" i="40"/>
  <c r="AB392" i="40"/>
  <c r="AC392" i="40"/>
  <c r="AE392" i="40"/>
  <c r="AF392" i="40"/>
  <c r="AH392" i="40"/>
  <c r="AI392" i="40"/>
  <c r="AK392" i="40"/>
  <c r="AL392" i="40"/>
  <c r="AN392" i="40"/>
  <c r="AO392" i="40"/>
  <c r="AQ392" i="40"/>
  <c r="AR392" i="40"/>
  <c r="AT392" i="40"/>
  <c r="AU392" i="40"/>
  <c r="AW392" i="40"/>
  <c r="AX392" i="40"/>
  <c r="AZ392" i="40"/>
  <c r="BA392" i="40"/>
  <c r="BC392" i="40"/>
  <c r="BD392" i="40"/>
  <c r="BF392" i="40"/>
  <c r="BG392" i="40"/>
  <c r="G393" i="40"/>
  <c r="H393" i="40"/>
  <c r="J393" i="40"/>
  <c r="K393" i="40"/>
  <c r="M393" i="40"/>
  <c r="N393" i="40"/>
  <c r="P393" i="40"/>
  <c r="Q393" i="40"/>
  <c r="S393" i="40"/>
  <c r="T393" i="40"/>
  <c r="V393" i="40"/>
  <c r="W393" i="40"/>
  <c r="Y393" i="40"/>
  <c r="Z393" i="40"/>
  <c r="AB393" i="40"/>
  <c r="AC393" i="40"/>
  <c r="AE393" i="40"/>
  <c r="AF393" i="40"/>
  <c r="AH393" i="40"/>
  <c r="AI393" i="40"/>
  <c r="AK393" i="40"/>
  <c r="AL393" i="40"/>
  <c r="AN393" i="40"/>
  <c r="AO393" i="40"/>
  <c r="AQ393" i="40"/>
  <c r="AR393" i="40"/>
  <c r="AT393" i="40"/>
  <c r="AU393" i="40"/>
  <c r="AW393" i="40"/>
  <c r="AX393" i="40"/>
  <c r="AZ393" i="40"/>
  <c r="BA393" i="40"/>
  <c r="BC393" i="40"/>
  <c r="BD393" i="40"/>
  <c r="BF393" i="40"/>
  <c r="BG393" i="40"/>
  <c r="G394" i="40"/>
  <c r="H394" i="40"/>
  <c r="J394" i="40"/>
  <c r="K394" i="40"/>
  <c r="M394" i="40"/>
  <c r="N394" i="40"/>
  <c r="P394" i="40"/>
  <c r="Q394" i="40"/>
  <c r="S394" i="40"/>
  <c r="T394" i="40"/>
  <c r="V394" i="40"/>
  <c r="W394" i="40"/>
  <c r="Y394" i="40"/>
  <c r="Z394" i="40"/>
  <c r="AB394" i="40"/>
  <c r="AC394" i="40"/>
  <c r="AE394" i="40"/>
  <c r="AF394" i="40"/>
  <c r="AH394" i="40"/>
  <c r="AI394" i="40"/>
  <c r="AK394" i="40"/>
  <c r="AL394" i="40"/>
  <c r="AN394" i="40"/>
  <c r="AO394" i="40"/>
  <c r="AQ394" i="40"/>
  <c r="AR394" i="40"/>
  <c r="AT394" i="40"/>
  <c r="AU394" i="40"/>
  <c r="AW394" i="40"/>
  <c r="AX394" i="40"/>
  <c r="AZ394" i="40"/>
  <c r="BA394" i="40"/>
  <c r="BC394" i="40"/>
  <c r="BD394" i="40"/>
  <c r="BF394" i="40"/>
  <c r="BG394" i="40"/>
  <c r="G395" i="40"/>
  <c r="H395" i="40"/>
  <c r="J395" i="40"/>
  <c r="K395" i="40"/>
  <c r="M395" i="40"/>
  <c r="N395" i="40"/>
  <c r="P395" i="40"/>
  <c r="Q395" i="40"/>
  <c r="S395" i="40"/>
  <c r="T395" i="40"/>
  <c r="V395" i="40"/>
  <c r="W395" i="40"/>
  <c r="Y395" i="40"/>
  <c r="Z395" i="40"/>
  <c r="AB395" i="40"/>
  <c r="AC395" i="40"/>
  <c r="AE395" i="40"/>
  <c r="AF395" i="40"/>
  <c r="AH395" i="40"/>
  <c r="AI395" i="40"/>
  <c r="AK395" i="40"/>
  <c r="AL395" i="40"/>
  <c r="AN395" i="40"/>
  <c r="AO395" i="40"/>
  <c r="AQ395" i="40"/>
  <c r="AR395" i="40"/>
  <c r="AT395" i="40"/>
  <c r="AU395" i="40"/>
  <c r="AW395" i="40"/>
  <c r="AX395" i="40"/>
  <c r="AZ395" i="40"/>
  <c r="BA395" i="40"/>
  <c r="BC395" i="40"/>
  <c r="BD395" i="40"/>
  <c r="BF395" i="40"/>
  <c r="BG395" i="40"/>
  <c r="G396" i="40"/>
  <c r="H396" i="40"/>
  <c r="J396" i="40"/>
  <c r="K396" i="40"/>
  <c r="M396" i="40"/>
  <c r="N396" i="40"/>
  <c r="P396" i="40"/>
  <c r="Q396" i="40"/>
  <c r="S396" i="40"/>
  <c r="T396" i="40"/>
  <c r="V396" i="40"/>
  <c r="W396" i="40"/>
  <c r="Y396" i="40"/>
  <c r="Z396" i="40"/>
  <c r="AB396" i="40"/>
  <c r="AC396" i="40"/>
  <c r="AE396" i="40"/>
  <c r="AF396" i="40"/>
  <c r="AH396" i="40"/>
  <c r="AI396" i="40"/>
  <c r="AK396" i="40"/>
  <c r="AL396" i="40"/>
  <c r="AN396" i="40"/>
  <c r="AO396" i="40"/>
  <c r="AQ396" i="40"/>
  <c r="AR396" i="40"/>
  <c r="AT396" i="40"/>
  <c r="AU396" i="40"/>
  <c r="AW396" i="40"/>
  <c r="AX396" i="40"/>
  <c r="AZ396" i="40"/>
  <c r="BA396" i="40"/>
  <c r="BC396" i="40"/>
  <c r="BD396" i="40"/>
  <c r="BF396" i="40"/>
  <c r="BG396" i="40"/>
  <c r="G397" i="40"/>
  <c r="H397" i="40"/>
  <c r="J397" i="40"/>
  <c r="K397" i="40"/>
  <c r="M397" i="40"/>
  <c r="N397" i="40"/>
  <c r="P397" i="40"/>
  <c r="Q397" i="40"/>
  <c r="S397" i="40"/>
  <c r="T397" i="40"/>
  <c r="V397" i="40"/>
  <c r="W397" i="40"/>
  <c r="Y397" i="40"/>
  <c r="Z397" i="40"/>
  <c r="AB397" i="40"/>
  <c r="AC397" i="40"/>
  <c r="AE397" i="40"/>
  <c r="AF397" i="40"/>
  <c r="AH397" i="40"/>
  <c r="AI397" i="40"/>
  <c r="AK397" i="40"/>
  <c r="AL397" i="40"/>
  <c r="AN397" i="40"/>
  <c r="AO397" i="40"/>
  <c r="AQ397" i="40"/>
  <c r="AR397" i="40"/>
  <c r="AT397" i="40"/>
  <c r="AU397" i="40"/>
  <c r="AW397" i="40"/>
  <c r="AX397" i="40"/>
  <c r="AZ397" i="40"/>
  <c r="BA397" i="40"/>
  <c r="BC397" i="40"/>
  <c r="BD397" i="40"/>
  <c r="BF397" i="40"/>
  <c r="BG397" i="40"/>
  <c r="G398" i="40"/>
  <c r="H398" i="40"/>
  <c r="J398" i="40"/>
  <c r="K398" i="40"/>
  <c r="M398" i="40"/>
  <c r="N398" i="40"/>
  <c r="P398" i="40"/>
  <c r="Q398" i="40"/>
  <c r="S398" i="40"/>
  <c r="T398" i="40"/>
  <c r="V398" i="40"/>
  <c r="W398" i="40"/>
  <c r="Y398" i="40"/>
  <c r="Z398" i="40"/>
  <c r="AB398" i="40"/>
  <c r="AC398" i="40"/>
  <c r="AE398" i="40"/>
  <c r="AF398" i="40"/>
  <c r="AH398" i="40"/>
  <c r="AI398" i="40"/>
  <c r="AK398" i="40"/>
  <c r="AL398" i="40"/>
  <c r="AN398" i="40"/>
  <c r="AO398" i="40"/>
  <c r="AQ398" i="40"/>
  <c r="AR398" i="40"/>
  <c r="AT398" i="40"/>
  <c r="AU398" i="40"/>
  <c r="AW398" i="40"/>
  <c r="AX398" i="40"/>
  <c r="AZ398" i="40"/>
  <c r="BA398" i="40"/>
  <c r="BC398" i="40"/>
  <c r="BD398" i="40"/>
  <c r="BF398" i="40"/>
  <c r="BG398" i="40"/>
  <c r="G399" i="40"/>
  <c r="H399" i="40"/>
  <c r="J399" i="40"/>
  <c r="K399" i="40"/>
  <c r="M399" i="40"/>
  <c r="N399" i="40"/>
  <c r="P399" i="40"/>
  <c r="Q399" i="40"/>
  <c r="S399" i="40"/>
  <c r="T399" i="40"/>
  <c r="V399" i="40"/>
  <c r="W399" i="40"/>
  <c r="Y399" i="40"/>
  <c r="Z399" i="40"/>
  <c r="AB399" i="40"/>
  <c r="AC399" i="40"/>
  <c r="AE399" i="40"/>
  <c r="AF399" i="40"/>
  <c r="AH399" i="40"/>
  <c r="AI399" i="40"/>
  <c r="AK399" i="40"/>
  <c r="AL399" i="40"/>
  <c r="AN399" i="40"/>
  <c r="AO399" i="40"/>
  <c r="AQ399" i="40"/>
  <c r="AR399" i="40"/>
  <c r="AT399" i="40"/>
  <c r="AU399" i="40"/>
  <c r="AW399" i="40"/>
  <c r="AX399" i="40"/>
  <c r="AZ399" i="40"/>
  <c r="BA399" i="40"/>
  <c r="BC399" i="40"/>
  <c r="BD399" i="40"/>
  <c r="BF399" i="40"/>
  <c r="BG399" i="40"/>
  <c r="G400" i="40"/>
  <c r="H400" i="40"/>
  <c r="J400" i="40"/>
  <c r="K400" i="40"/>
  <c r="M400" i="40"/>
  <c r="N400" i="40"/>
  <c r="P400" i="40"/>
  <c r="Q400" i="40"/>
  <c r="S400" i="40"/>
  <c r="T400" i="40"/>
  <c r="V400" i="40"/>
  <c r="W400" i="40"/>
  <c r="Y400" i="40"/>
  <c r="Z400" i="40"/>
  <c r="AB400" i="40"/>
  <c r="AC400" i="40"/>
  <c r="AE400" i="40"/>
  <c r="AF400" i="40"/>
  <c r="AH400" i="40"/>
  <c r="AI400" i="40"/>
  <c r="AK400" i="40"/>
  <c r="AL400" i="40"/>
  <c r="AN400" i="40"/>
  <c r="AO400" i="40"/>
  <c r="AQ400" i="40"/>
  <c r="AR400" i="40"/>
  <c r="AT400" i="40"/>
  <c r="AU400" i="40"/>
  <c r="AW400" i="40"/>
  <c r="AX400" i="40"/>
  <c r="AZ400" i="40"/>
  <c r="BA400" i="40"/>
  <c r="BC400" i="40"/>
  <c r="BD400" i="40"/>
  <c r="BF400" i="40"/>
  <c r="BG400" i="40"/>
  <c r="G401" i="40"/>
  <c r="H401" i="40"/>
  <c r="J401" i="40"/>
  <c r="K401" i="40"/>
  <c r="M401" i="40"/>
  <c r="N401" i="40"/>
  <c r="P401" i="40"/>
  <c r="Q401" i="40"/>
  <c r="S401" i="40"/>
  <c r="T401" i="40"/>
  <c r="V401" i="40"/>
  <c r="W401" i="40"/>
  <c r="Y401" i="40"/>
  <c r="Z401" i="40"/>
  <c r="AB401" i="40"/>
  <c r="AC401" i="40"/>
  <c r="AE401" i="40"/>
  <c r="AF401" i="40"/>
  <c r="AH401" i="40"/>
  <c r="AI401" i="40"/>
  <c r="AK401" i="40"/>
  <c r="AL401" i="40"/>
  <c r="AN401" i="40"/>
  <c r="AO401" i="40"/>
  <c r="AQ401" i="40"/>
  <c r="AR401" i="40"/>
  <c r="AT401" i="40"/>
  <c r="AU401" i="40"/>
  <c r="AW401" i="40"/>
  <c r="AX401" i="40"/>
  <c r="AZ401" i="40"/>
  <c r="BA401" i="40"/>
  <c r="BC401" i="40"/>
  <c r="BD401" i="40"/>
  <c r="BF401" i="40"/>
  <c r="BG401" i="40"/>
  <c r="G402" i="40"/>
  <c r="H402" i="40"/>
  <c r="J402" i="40"/>
  <c r="K402" i="40"/>
  <c r="M402" i="40"/>
  <c r="N402" i="40"/>
  <c r="P402" i="40"/>
  <c r="Q402" i="40"/>
  <c r="S402" i="40"/>
  <c r="T402" i="40"/>
  <c r="V402" i="40"/>
  <c r="W402" i="40"/>
  <c r="Y402" i="40"/>
  <c r="Z402" i="40"/>
  <c r="AB402" i="40"/>
  <c r="AC402" i="40"/>
  <c r="AE402" i="40"/>
  <c r="AF402" i="40"/>
  <c r="AH402" i="40"/>
  <c r="AI402" i="40"/>
  <c r="AK402" i="40"/>
  <c r="AL402" i="40"/>
  <c r="AN402" i="40"/>
  <c r="AO402" i="40"/>
  <c r="AQ402" i="40"/>
  <c r="AR402" i="40"/>
  <c r="AT402" i="40"/>
  <c r="AU402" i="40"/>
  <c r="AW402" i="40"/>
  <c r="AX402" i="40"/>
  <c r="AZ402" i="40"/>
  <c r="BA402" i="40"/>
  <c r="BC402" i="40"/>
  <c r="BD402" i="40"/>
  <c r="BF402" i="40"/>
  <c r="BG402" i="40"/>
  <c r="G403" i="40"/>
  <c r="H403" i="40"/>
  <c r="J403" i="40"/>
  <c r="K403" i="40"/>
  <c r="M403" i="40"/>
  <c r="N403" i="40"/>
  <c r="P403" i="40"/>
  <c r="Q403" i="40"/>
  <c r="S403" i="40"/>
  <c r="T403" i="40"/>
  <c r="V403" i="40"/>
  <c r="W403" i="40"/>
  <c r="Y403" i="40"/>
  <c r="Z403" i="40"/>
  <c r="AB403" i="40"/>
  <c r="AC403" i="40"/>
  <c r="AE403" i="40"/>
  <c r="AF403" i="40"/>
  <c r="AH403" i="40"/>
  <c r="AI403" i="40"/>
  <c r="AK403" i="40"/>
  <c r="AL403" i="40"/>
  <c r="AN403" i="40"/>
  <c r="AO403" i="40"/>
  <c r="AQ403" i="40"/>
  <c r="AR403" i="40"/>
  <c r="AT403" i="40"/>
  <c r="AU403" i="40"/>
  <c r="AW403" i="40"/>
  <c r="AX403" i="40"/>
  <c r="AZ403" i="40"/>
  <c r="BA403" i="40"/>
  <c r="BC403" i="40"/>
  <c r="BD403" i="40"/>
  <c r="BF403" i="40"/>
  <c r="BG403" i="40"/>
  <c r="G404" i="40"/>
  <c r="H404" i="40"/>
  <c r="J404" i="40"/>
  <c r="K404" i="40"/>
  <c r="M404" i="40"/>
  <c r="N404" i="40"/>
  <c r="P404" i="40"/>
  <c r="Q404" i="40"/>
  <c r="S404" i="40"/>
  <c r="T404" i="40"/>
  <c r="V404" i="40"/>
  <c r="W404" i="40"/>
  <c r="Y404" i="40"/>
  <c r="Z404" i="40"/>
  <c r="AB404" i="40"/>
  <c r="AC404" i="40"/>
  <c r="AE404" i="40"/>
  <c r="AF404" i="40"/>
  <c r="AH404" i="40"/>
  <c r="AI404" i="40"/>
  <c r="AK404" i="40"/>
  <c r="AL404" i="40"/>
  <c r="AN404" i="40"/>
  <c r="AO404" i="40"/>
  <c r="AQ404" i="40"/>
  <c r="AR404" i="40"/>
  <c r="AT404" i="40"/>
  <c r="AU404" i="40"/>
  <c r="AW404" i="40"/>
  <c r="AX404" i="40"/>
  <c r="AZ404" i="40"/>
  <c r="BA404" i="40"/>
  <c r="BC404" i="40"/>
  <c r="BD404" i="40"/>
  <c r="BF404" i="40"/>
  <c r="BG404" i="40"/>
  <c r="G405" i="40"/>
  <c r="H405" i="40"/>
  <c r="J405" i="40"/>
  <c r="K405" i="40"/>
  <c r="M405" i="40"/>
  <c r="N405" i="40"/>
  <c r="P405" i="40"/>
  <c r="Q405" i="40"/>
  <c r="S405" i="40"/>
  <c r="T405" i="40"/>
  <c r="V405" i="40"/>
  <c r="W405" i="40"/>
  <c r="Y405" i="40"/>
  <c r="Z405" i="40"/>
  <c r="AB405" i="40"/>
  <c r="AC405" i="40"/>
  <c r="AE405" i="40"/>
  <c r="AF405" i="40"/>
  <c r="AH405" i="40"/>
  <c r="AI405" i="40"/>
  <c r="AK405" i="40"/>
  <c r="AL405" i="40"/>
  <c r="AN405" i="40"/>
  <c r="AO405" i="40"/>
  <c r="AQ405" i="40"/>
  <c r="AR405" i="40"/>
  <c r="AT405" i="40"/>
  <c r="AU405" i="40"/>
  <c r="AW405" i="40"/>
  <c r="AX405" i="40"/>
  <c r="AZ405" i="40"/>
  <c r="BA405" i="40"/>
  <c r="BC405" i="40"/>
  <c r="BD405" i="40"/>
  <c r="BF405" i="40"/>
  <c r="BG405" i="40"/>
  <c r="G406" i="40"/>
  <c r="H406" i="40"/>
  <c r="J406" i="40"/>
  <c r="K406" i="40"/>
  <c r="M406" i="40"/>
  <c r="N406" i="40"/>
  <c r="P406" i="40"/>
  <c r="Q406" i="40"/>
  <c r="S406" i="40"/>
  <c r="T406" i="40"/>
  <c r="V406" i="40"/>
  <c r="W406" i="40"/>
  <c r="Y406" i="40"/>
  <c r="Z406" i="40"/>
  <c r="AB406" i="40"/>
  <c r="AC406" i="40"/>
  <c r="AE406" i="40"/>
  <c r="AF406" i="40"/>
  <c r="AH406" i="40"/>
  <c r="AI406" i="40"/>
  <c r="AK406" i="40"/>
  <c r="AL406" i="40"/>
  <c r="AN406" i="40"/>
  <c r="AO406" i="40"/>
  <c r="AQ406" i="40"/>
  <c r="AR406" i="40"/>
  <c r="AT406" i="40"/>
  <c r="AU406" i="40"/>
  <c r="AW406" i="40"/>
  <c r="AX406" i="40"/>
  <c r="AZ406" i="40"/>
  <c r="BA406" i="40"/>
  <c r="BC406" i="40"/>
  <c r="BD406" i="40"/>
  <c r="BF406" i="40"/>
  <c r="BG406" i="40"/>
  <c r="G407" i="40"/>
  <c r="H407" i="40"/>
  <c r="J407" i="40"/>
  <c r="K407" i="40"/>
  <c r="M407" i="40"/>
  <c r="N407" i="40"/>
  <c r="P407" i="40"/>
  <c r="Q407" i="40"/>
  <c r="S407" i="40"/>
  <c r="T407" i="40"/>
  <c r="V407" i="40"/>
  <c r="W407" i="40"/>
  <c r="Y407" i="40"/>
  <c r="Z407" i="40"/>
  <c r="AB407" i="40"/>
  <c r="AC407" i="40"/>
  <c r="AE407" i="40"/>
  <c r="AF407" i="40"/>
  <c r="AH407" i="40"/>
  <c r="AI407" i="40"/>
  <c r="AK407" i="40"/>
  <c r="AL407" i="40"/>
  <c r="AN407" i="40"/>
  <c r="AO407" i="40"/>
  <c r="AQ407" i="40"/>
  <c r="AR407" i="40"/>
  <c r="AT407" i="40"/>
  <c r="AU407" i="40"/>
  <c r="AW407" i="40"/>
  <c r="AX407" i="40"/>
  <c r="AZ407" i="40"/>
  <c r="BA407" i="40"/>
  <c r="BC407" i="40"/>
  <c r="BD407" i="40"/>
  <c r="BF407" i="40"/>
  <c r="BG407" i="40"/>
  <c r="G408" i="40"/>
  <c r="H408" i="40"/>
  <c r="J408" i="40"/>
  <c r="K408" i="40"/>
  <c r="M408" i="40"/>
  <c r="N408" i="40"/>
  <c r="P408" i="40"/>
  <c r="Q408" i="40"/>
  <c r="S408" i="40"/>
  <c r="T408" i="40"/>
  <c r="V408" i="40"/>
  <c r="W408" i="40"/>
  <c r="Y408" i="40"/>
  <c r="Z408" i="40"/>
  <c r="AB408" i="40"/>
  <c r="AC408" i="40"/>
  <c r="AE408" i="40"/>
  <c r="AF408" i="40"/>
  <c r="AH408" i="40"/>
  <c r="AI408" i="40"/>
  <c r="AK408" i="40"/>
  <c r="AL408" i="40"/>
  <c r="AN408" i="40"/>
  <c r="AO408" i="40"/>
  <c r="AQ408" i="40"/>
  <c r="AR408" i="40"/>
  <c r="AT408" i="40"/>
  <c r="AU408" i="40"/>
  <c r="AW408" i="40"/>
  <c r="AX408" i="40"/>
  <c r="AZ408" i="40"/>
  <c r="BA408" i="40"/>
  <c r="BC408" i="40"/>
  <c r="BD408" i="40"/>
  <c r="BF408" i="40"/>
  <c r="BG408" i="40"/>
  <c r="G409" i="40"/>
  <c r="H409" i="40"/>
  <c r="J409" i="40"/>
  <c r="K409" i="40"/>
  <c r="M409" i="40"/>
  <c r="N409" i="40"/>
  <c r="P409" i="40"/>
  <c r="Q409" i="40"/>
  <c r="S409" i="40"/>
  <c r="T409" i="40"/>
  <c r="V409" i="40"/>
  <c r="W409" i="40"/>
  <c r="Y409" i="40"/>
  <c r="Z409" i="40"/>
  <c r="AB409" i="40"/>
  <c r="AC409" i="40"/>
  <c r="AE409" i="40"/>
  <c r="AF409" i="40"/>
  <c r="AH409" i="40"/>
  <c r="AI409" i="40"/>
  <c r="AK409" i="40"/>
  <c r="AL409" i="40"/>
  <c r="AN409" i="40"/>
  <c r="AO409" i="40"/>
  <c r="AQ409" i="40"/>
  <c r="AR409" i="40"/>
  <c r="AT409" i="40"/>
  <c r="AU409" i="40"/>
  <c r="AW409" i="40"/>
  <c r="AX409" i="40"/>
  <c r="AZ409" i="40"/>
  <c r="BA409" i="40"/>
  <c r="BC409" i="40"/>
  <c r="BD409" i="40"/>
  <c r="BF409" i="40"/>
  <c r="BG409" i="40"/>
  <c r="G410" i="40"/>
  <c r="H410" i="40"/>
  <c r="J410" i="40"/>
  <c r="K410" i="40"/>
  <c r="M410" i="40"/>
  <c r="N410" i="40"/>
  <c r="P410" i="40"/>
  <c r="Q410" i="40"/>
  <c r="S410" i="40"/>
  <c r="T410" i="40"/>
  <c r="V410" i="40"/>
  <c r="W410" i="40"/>
  <c r="Y410" i="40"/>
  <c r="Z410" i="40"/>
  <c r="AB410" i="40"/>
  <c r="AC410" i="40"/>
  <c r="AE410" i="40"/>
  <c r="AF410" i="40"/>
  <c r="AH410" i="40"/>
  <c r="AI410" i="40"/>
  <c r="AK410" i="40"/>
  <c r="AL410" i="40"/>
  <c r="AN410" i="40"/>
  <c r="AO410" i="40"/>
  <c r="AQ410" i="40"/>
  <c r="AR410" i="40"/>
  <c r="AT410" i="40"/>
  <c r="AU410" i="40"/>
  <c r="AW410" i="40"/>
  <c r="AX410" i="40"/>
  <c r="AZ410" i="40"/>
  <c r="BA410" i="40"/>
  <c r="BC410" i="40"/>
  <c r="BD410" i="40"/>
  <c r="BF410" i="40"/>
  <c r="BG410" i="40"/>
  <c r="G411" i="40"/>
  <c r="H411" i="40"/>
  <c r="J411" i="40"/>
  <c r="K411" i="40"/>
  <c r="M411" i="40"/>
  <c r="N411" i="40"/>
  <c r="P411" i="40"/>
  <c r="Q411" i="40"/>
  <c r="S411" i="40"/>
  <c r="T411" i="40"/>
  <c r="V411" i="40"/>
  <c r="W411" i="40"/>
  <c r="Y411" i="40"/>
  <c r="Z411" i="40"/>
  <c r="AB411" i="40"/>
  <c r="AC411" i="40"/>
  <c r="AE411" i="40"/>
  <c r="AF411" i="40"/>
  <c r="AH411" i="40"/>
  <c r="AI411" i="40"/>
  <c r="AK411" i="40"/>
  <c r="AL411" i="40"/>
  <c r="AN411" i="40"/>
  <c r="AO411" i="40"/>
  <c r="AQ411" i="40"/>
  <c r="AR411" i="40"/>
  <c r="AT411" i="40"/>
  <c r="AU411" i="40"/>
  <c r="AW411" i="40"/>
  <c r="AX411" i="40"/>
  <c r="AZ411" i="40"/>
  <c r="BA411" i="40"/>
  <c r="BC411" i="40"/>
  <c r="BD411" i="40"/>
  <c r="BF411" i="40"/>
  <c r="BG411" i="40"/>
  <c r="G412" i="40"/>
  <c r="H412" i="40"/>
  <c r="J412" i="40"/>
  <c r="K412" i="40"/>
  <c r="M412" i="40"/>
  <c r="N412" i="40"/>
  <c r="P412" i="40"/>
  <c r="Q412" i="40"/>
  <c r="S412" i="40"/>
  <c r="T412" i="40"/>
  <c r="V412" i="40"/>
  <c r="W412" i="40"/>
  <c r="Y412" i="40"/>
  <c r="Z412" i="40"/>
  <c r="AB412" i="40"/>
  <c r="AC412" i="40"/>
  <c r="AE412" i="40"/>
  <c r="AF412" i="40"/>
  <c r="AH412" i="40"/>
  <c r="AI412" i="40"/>
  <c r="AK412" i="40"/>
  <c r="AL412" i="40"/>
  <c r="AN412" i="40"/>
  <c r="AO412" i="40"/>
  <c r="AQ412" i="40"/>
  <c r="AR412" i="40"/>
  <c r="AT412" i="40"/>
  <c r="AU412" i="40"/>
  <c r="AW412" i="40"/>
  <c r="AX412" i="40"/>
  <c r="AZ412" i="40"/>
  <c r="BA412" i="40"/>
  <c r="BC412" i="40"/>
  <c r="BD412" i="40"/>
  <c r="BF412" i="40"/>
  <c r="BG412" i="40"/>
  <c r="G413" i="40"/>
  <c r="H413" i="40"/>
  <c r="J413" i="40"/>
  <c r="K413" i="40"/>
  <c r="M413" i="40"/>
  <c r="N413" i="40"/>
  <c r="P413" i="40"/>
  <c r="Q413" i="40"/>
  <c r="S413" i="40"/>
  <c r="T413" i="40"/>
  <c r="V413" i="40"/>
  <c r="W413" i="40"/>
  <c r="Y413" i="40"/>
  <c r="Z413" i="40"/>
  <c r="AB413" i="40"/>
  <c r="AC413" i="40"/>
  <c r="AE413" i="40"/>
  <c r="AF413" i="40"/>
  <c r="AH413" i="40"/>
  <c r="AI413" i="40"/>
  <c r="AK413" i="40"/>
  <c r="AL413" i="40"/>
  <c r="AN413" i="40"/>
  <c r="AO413" i="40"/>
  <c r="AQ413" i="40"/>
  <c r="AR413" i="40"/>
  <c r="AT413" i="40"/>
  <c r="AU413" i="40"/>
  <c r="AW413" i="40"/>
  <c r="AX413" i="40"/>
  <c r="AZ413" i="40"/>
  <c r="BA413" i="40"/>
  <c r="BC413" i="40"/>
  <c r="BD413" i="40"/>
  <c r="BF413" i="40"/>
  <c r="BG413" i="40"/>
  <c r="G414" i="40"/>
  <c r="H414" i="40"/>
  <c r="J414" i="40"/>
  <c r="K414" i="40"/>
  <c r="M414" i="40"/>
  <c r="N414" i="40"/>
  <c r="P414" i="40"/>
  <c r="Q414" i="40"/>
  <c r="S414" i="40"/>
  <c r="T414" i="40"/>
  <c r="V414" i="40"/>
  <c r="W414" i="40"/>
  <c r="Y414" i="40"/>
  <c r="Z414" i="40"/>
  <c r="AB414" i="40"/>
  <c r="AC414" i="40"/>
  <c r="AE414" i="40"/>
  <c r="AF414" i="40"/>
  <c r="AH414" i="40"/>
  <c r="AI414" i="40"/>
  <c r="AK414" i="40"/>
  <c r="AL414" i="40"/>
  <c r="AN414" i="40"/>
  <c r="AO414" i="40"/>
  <c r="AQ414" i="40"/>
  <c r="AR414" i="40"/>
  <c r="AT414" i="40"/>
  <c r="AU414" i="40"/>
  <c r="AW414" i="40"/>
  <c r="AX414" i="40"/>
  <c r="AZ414" i="40"/>
  <c r="BA414" i="40"/>
  <c r="BC414" i="40"/>
  <c r="BD414" i="40"/>
  <c r="BF414" i="40"/>
  <c r="BG414" i="40"/>
  <c r="G415" i="40"/>
  <c r="H415" i="40"/>
  <c r="J415" i="40"/>
  <c r="K415" i="40"/>
  <c r="M415" i="40"/>
  <c r="N415" i="40"/>
  <c r="P415" i="40"/>
  <c r="Q415" i="40"/>
  <c r="S415" i="40"/>
  <c r="T415" i="40"/>
  <c r="V415" i="40"/>
  <c r="W415" i="40"/>
  <c r="Y415" i="40"/>
  <c r="Z415" i="40"/>
  <c r="AB415" i="40"/>
  <c r="AC415" i="40"/>
  <c r="AE415" i="40"/>
  <c r="AF415" i="40"/>
  <c r="AH415" i="40"/>
  <c r="AI415" i="40"/>
  <c r="AK415" i="40"/>
  <c r="AL415" i="40"/>
  <c r="AN415" i="40"/>
  <c r="AO415" i="40"/>
  <c r="AQ415" i="40"/>
  <c r="AR415" i="40"/>
  <c r="AT415" i="40"/>
  <c r="AU415" i="40"/>
  <c r="AW415" i="40"/>
  <c r="AX415" i="40"/>
  <c r="AZ415" i="40"/>
  <c r="BA415" i="40"/>
  <c r="BC415" i="40"/>
  <c r="BD415" i="40"/>
  <c r="BF415" i="40"/>
  <c r="BG415" i="40"/>
  <c r="G416" i="40"/>
  <c r="H416" i="40"/>
  <c r="J416" i="40"/>
  <c r="K416" i="40"/>
  <c r="M416" i="40"/>
  <c r="N416" i="40"/>
  <c r="P416" i="40"/>
  <c r="Q416" i="40"/>
  <c r="S416" i="40"/>
  <c r="T416" i="40"/>
  <c r="V416" i="40"/>
  <c r="W416" i="40"/>
  <c r="Y416" i="40"/>
  <c r="Z416" i="40"/>
  <c r="AB416" i="40"/>
  <c r="AC416" i="40"/>
  <c r="AE416" i="40"/>
  <c r="AF416" i="40"/>
  <c r="AH416" i="40"/>
  <c r="AI416" i="40"/>
  <c r="AK416" i="40"/>
  <c r="AL416" i="40"/>
  <c r="AN416" i="40"/>
  <c r="AO416" i="40"/>
  <c r="AQ416" i="40"/>
  <c r="AR416" i="40"/>
  <c r="AT416" i="40"/>
  <c r="AU416" i="40"/>
  <c r="AW416" i="40"/>
  <c r="AX416" i="40"/>
  <c r="AZ416" i="40"/>
  <c r="BA416" i="40"/>
  <c r="BC416" i="40"/>
  <c r="BD416" i="40"/>
  <c r="BF416" i="40"/>
  <c r="BG416" i="40"/>
  <c r="G417" i="40"/>
  <c r="H417" i="40"/>
  <c r="J417" i="40"/>
  <c r="K417" i="40"/>
  <c r="M417" i="40"/>
  <c r="N417" i="40"/>
  <c r="P417" i="40"/>
  <c r="Q417" i="40"/>
  <c r="S417" i="40"/>
  <c r="T417" i="40"/>
  <c r="V417" i="40"/>
  <c r="W417" i="40"/>
  <c r="Y417" i="40"/>
  <c r="Z417" i="40"/>
  <c r="AB417" i="40"/>
  <c r="AC417" i="40"/>
  <c r="AE417" i="40"/>
  <c r="AF417" i="40"/>
  <c r="AH417" i="40"/>
  <c r="AI417" i="40"/>
  <c r="AK417" i="40"/>
  <c r="AL417" i="40"/>
  <c r="AN417" i="40"/>
  <c r="AO417" i="40"/>
  <c r="AQ417" i="40"/>
  <c r="AR417" i="40"/>
  <c r="AT417" i="40"/>
  <c r="AU417" i="40"/>
  <c r="AW417" i="40"/>
  <c r="AX417" i="40"/>
  <c r="AZ417" i="40"/>
  <c r="BA417" i="40"/>
  <c r="BC417" i="40"/>
  <c r="BD417" i="40"/>
  <c r="BF417" i="40"/>
  <c r="BG417" i="40"/>
  <c r="G418" i="40"/>
  <c r="H418" i="40"/>
  <c r="J418" i="40"/>
  <c r="K418" i="40"/>
  <c r="M418" i="40"/>
  <c r="N418" i="40"/>
  <c r="P418" i="40"/>
  <c r="Q418" i="40"/>
  <c r="S418" i="40"/>
  <c r="T418" i="40"/>
  <c r="V418" i="40"/>
  <c r="W418" i="40"/>
  <c r="Y418" i="40"/>
  <c r="Z418" i="40"/>
  <c r="AB418" i="40"/>
  <c r="AC418" i="40"/>
  <c r="AE418" i="40"/>
  <c r="AF418" i="40"/>
  <c r="AH418" i="40"/>
  <c r="AI418" i="40"/>
  <c r="AK418" i="40"/>
  <c r="AL418" i="40"/>
  <c r="AN418" i="40"/>
  <c r="AO418" i="40"/>
  <c r="AQ418" i="40"/>
  <c r="AR418" i="40"/>
  <c r="AT418" i="40"/>
  <c r="AU418" i="40"/>
  <c r="AW418" i="40"/>
  <c r="AX418" i="40"/>
  <c r="AZ418" i="40"/>
  <c r="BA418" i="40"/>
  <c r="BC418" i="40"/>
  <c r="BD418" i="40"/>
  <c r="BF418" i="40"/>
  <c r="BG418" i="40"/>
  <c r="G419" i="40"/>
  <c r="H419" i="40"/>
  <c r="J419" i="40"/>
  <c r="K419" i="40"/>
  <c r="M419" i="40"/>
  <c r="N419" i="40"/>
  <c r="P419" i="40"/>
  <c r="Q419" i="40"/>
  <c r="S419" i="40"/>
  <c r="T419" i="40"/>
  <c r="V419" i="40"/>
  <c r="W419" i="40"/>
  <c r="Y419" i="40"/>
  <c r="Z419" i="40"/>
  <c r="AB419" i="40"/>
  <c r="AC419" i="40"/>
  <c r="AE419" i="40"/>
  <c r="AF419" i="40"/>
  <c r="AH419" i="40"/>
  <c r="AI419" i="40"/>
  <c r="AK419" i="40"/>
  <c r="AL419" i="40"/>
  <c r="AN419" i="40"/>
  <c r="AO419" i="40"/>
  <c r="AQ419" i="40"/>
  <c r="AR419" i="40"/>
  <c r="AT419" i="40"/>
  <c r="AU419" i="40"/>
  <c r="AW419" i="40"/>
  <c r="AX419" i="40"/>
  <c r="AZ419" i="40"/>
  <c r="BA419" i="40"/>
  <c r="BC419" i="40"/>
  <c r="BD419" i="40"/>
  <c r="BF419" i="40"/>
  <c r="BG419" i="40"/>
  <c r="G420" i="40"/>
  <c r="H420" i="40"/>
  <c r="J420" i="40"/>
  <c r="K420" i="40"/>
  <c r="M420" i="40"/>
  <c r="N420" i="40"/>
  <c r="P420" i="40"/>
  <c r="Q420" i="40"/>
  <c r="S420" i="40"/>
  <c r="T420" i="40"/>
  <c r="V420" i="40"/>
  <c r="W420" i="40"/>
  <c r="Y420" i="40"/>
  <c r="Z420" i="40"/>
  <c r="AB420" i="40"/>
  <c r="AC420" i="40"/>
  <c r="AE420" i="40"/>
  <c r="AF420" i="40"/>
  <c r="AH420" i="40"/>
  <c r="AI420" i="40"/>
  <c r="AK420" i="40"/>
  <c r="AL420" i="40"/>
  <c r="AN420" i="40"/>
  <c r="AO420" i="40"/>
  <c r="AQ420" i="40"/>
  <c r="AR420" i="40"/>
  <c r="AT420" i="40"/>
  <c r="AU420" i="40"/>
  <c r="AW420" i="40"/>
  <c r="AX420" i="40"/>
  <c r="AZ420" i="40"/>
  <c r="BA420" i="40"/>
  <c r="BC420" i="40"/>
  <c r="BD420" i="40"/>
  <c r="BF420" i="40"/>
  <c r="BG420" i="40"/>
  <c r="G421" i="40"/>
  <c r="H421" i="40"/>
  <c r="J421" i="40"/>
  <c r="K421" i="40"/>
  <c r="M421" i="40"/>
  <c r="N421" i="40"/>
  <c r="P421" i="40"/>
  <c r="Q421" i="40"/>
  <c r="S421" i="40"/>
  <c r="T421" i="40"/>
  <c r="V421" i="40"/>
  <c r="W421" i="40"/>
  <c r="Y421" i="40"/>
  <c r="Z421" i="40"/>
  <c r="AB421" i="40"/>
  <c r="AC421" i="40"/>
  <c r="AE421" i="40"/>
  <c r="AF421" i="40"/>
  <c r="AH421" i="40"/>
  <c r="AI421" i="40"/>
  <c r="AK421" i="40"/>
  <c r="AL421" i="40"/>
  <c r="AN421" i="40"/>
  <c r="AO421" i="40"/>
  <c r="AQ421" i="40"/>
  <c r="AR421" i="40"/>
  <c r="AT421" i="40"/>
  <c r="AU421" i="40"/>
  <c r="AW421" i="40"/>
  <c r="AX421" i="40"/>
  <c r="AZ421" i="40"/>
  <c r="BA421" i="40"/>
  <c r="BC421" i="40"/>
  <c r="BD421" i="40"/>
  <c r="BF421" i="40"/>
  <c r="BG421" i="40"/>
  <c r="G422" i="40"/>
  <c r="H422" i="40"/>
  <c r="J422" i="40"/>
  <c r="K422" i="40"/>
  <c r="M422" i="40"/>
  <c r="N422" i="40"/>
  <c r="P422" i="40"/>
  <c r="Q422" i="40"/>
  <c r="S422" i="40"/>
  <c r="T422" i="40"/>
  <c r="V422" i="40"/>
  <c r="W422" i="40"/>
  <c r="Y422" i="40"/>
  <c r="Z422" i="40"/>
  <c r="AB422" i="40"/>
  <c r="AC422" i="40"/>
  <c r="AE422" i="40"/>
  <c r="AF422" i="40"/>
  <c r="AH422" i="40"/>
  <c r="AI422" i="40"/>
  <c r="AK422" i="40"/>
  <c r="AL422" i="40"/>
  <c r="AN422" i="40"/>
  <c r="AO422" i="40"/>
  <c r="AQ422" i="40"/>
  <c r="AR422" i="40"/>
  <c r="AT422" i="40"/>
  <c r="AU422" i="40"/>
  <c r="AW422" i="40"/>
  <c r="AX422" i="40"/>
  <c r="AZ422" i="40"/>
  <c r="BA422" i="40"/>
  <c r="BC422" i="40"/>
  <c r="BD422" i="40"/>
  <c r="BF422" i="40"/>
  <c r="BG422" i="40"/>
  <c r="G423" i="40"/>
  <c r="H423" i="40"/>
  <c r="J423" i="40"/>
  <c r="K423" i="40"/>
  <c r="M423" i="40"/>
  <c r="N423" i="40"/>
  <c r="P423" i="40"/>
  <c r="Q423" i="40"/>
  <c r="S423" i="40"/>
  <c r="T423" i="40"/>
  <c r="V423" i="40"/>
  <c r="W423" i="40"/>
  <c r="Y423" i="40"/>
  <c r="Z423" i="40"/>
  <c r="AB423" i="40"/>
  <c r="AC423" i="40"/>
  <c r="AE423" i="40"/>
  <c r="AF423" i="40"/>
  <c r="AH423" i="40"/>
  <c r="AI423" i="40"/>
  <c r="AK423" i="40"/>
  <c r="AL423" i="40"/>
  <c r="AN423" i="40"/>
  <c r="AO423" i="40"/>
  <c r="AQ423" i="40"/>
  <c r="AR423" i="40"/>
  <c r="AT423" i="40"/>
  <c r="AU423" i="40"/>
  <c r="AW423" i="40"/>
  <c r="AX423" i="40"/>
  <c r="AZ423" i="40"/>
  <c r="BA423" i="40"/>
  <c r="BC423" i="40"/>
  <c r="BD423" i="40"/>
  <c r="BF423" i="40"/>
  <c r="BG423" i="40"/>
  <c r="G424" i="40"/>
  <c r="H424" i="40"/>
  <c r="J424" i="40"/>
  <c r="K424" i="40"/>
  <c r="M424" i="40"/>
  <c r="N424" i="40"/>
  <c r="P424" i="40"/>
  <c r="Q424" i="40"/>
  <c r="S424" i="40"/>
  <c r="T424" i="40"/>
  <c r="V424" i="40"/>
  <c r="W424" i="40"/>
  <c r="Y424" i="40"/>
  <c r="Z424" i="40"/>
  <c r="AB424" i="40"/>
  <c r="AC424" i="40"/>
  <c r="AE424" i="40"/>
  <c r="AF424" i="40"/>
  <c r="AH424" i="40"/>
  <c r="AI424" i="40"/>
  <c r="AK424" i="40"/>
  <c r="AL424" i="40"/>
  <c r="AN424" i="40"/>
  <c r="AO424" i="40"/>
  <c r="AQ424" i="40"/>
  <c r="AR424" i="40"/>
  <c r="AT424" i="40"/>
  <c r="AU424" i="40"/>
  <c r="AW424" i="40"/>
  <c r="AX424" i="40"/>
  <c r="AZ424" i="40"/>
  <c r="BA424" i="40"/>
  <c r="BC424" i="40"/>
  <c r="BD424" i="40"/>
  <c r="BF424" i="40"/>
  <c r="BG424" i="40"/>
  <c r="G425" i="40"/>
  <c r="H425" i="40"/>
  <c r="J425" i="40"/>
  <c r="K425" i="40"/>
  <c r="M425" i="40"/>
  <c r="N425" i="40"/>
  <c r="P425" i="40"/>
  <c r="Q425" i="40"/>
  <c r="S425" i="40"/>
  <c r="T425" i="40"/>
  <c r="V425" i="40"/>
  <c r="W425" i="40"/>
  <c r="Y425" i="40"/>
  <c r="Z425" i="40"/>
  <c r="AB425" i="40"/>
  <c r="AC425" i="40"/>
  <c r="AE425" i="40"/>
  <c r="AF425" i="40"/>
  <c r="AH425" i="40"/>
  <c r="AI425" i="40"/>
  <c r="AK425" i="40"/>
  <c r="AL425" i="40"/>
  <c r="AN425" i="40"/>
  <c r="AO425" i="40"/>
  <c r="AQ425" i="40"/>
  <c r="AR425" i="40"/>
  <c r="AT425" i="40"/>
  <c r="AU425" i="40"/>
  <c r="AW425" i="40"/>
  <c r="AX425" i="40"/>
  <c r="AZ425" i="40"/>
  <c r="BA425" i="40"/>
  <c r="BC425" i="40"/>
  <c r="BD425" i="40"/>
  <c r="BF425" i="40"/>
  <c r="BG425" i="40"/>
  <c r="G426" i="40"/>
  <c r="H426" i="40"/>
  <c r="J426" i="40"/>
  <c r="K426" i="40"/>
  <c r="M426" i="40"/>
  <c r="N426" i="40"/>
  <c r="P426" i="40"/>
  <c r="Q426" i="40"/>
  <c r="S426" i="40"/>
  <c r="T426" i="40"/>
  <c r="V426" i="40"/>
  <c r="W426" i="40"/>
  <c r="Y426" i="40"/>
  <c r="Z426" i="40"/>
  <c r="AB426" i="40"/>
  <c r="AC426" i="40"/>
  <c r="AE426" i="40"/>
  <c r="AF426" i="40"/>
  <c r="AH426" i="40"/>
  <c r="AI426" i="40"/>
  <c r="AK426" i="40"/>
  <c r="AL426" i="40"/>
  <c r="AN426" i="40"/>
  <c r="AO426" i="40"/>
  <c r="AQ426" i="40"/>
  <c r="AR426" i="40"/>
  <c r="AT426" i="40"/>
  <c r="AU426" i="40"/>
  <c r="AW426" i="40"/>
  <c r="AX426" i="40"/>
  <c r="AZ426" i="40"/>
  <c r="BA426" i="40"/>
  <c r="BC426" i="40"/>
  <c r="BD426" i="40"/>
  <c r="BF426" i="40"/>
  <c r="BG426" i="40"/>
  <c r="G427" i="40"/>
  <c r="H427" i="40"/>
  <c r="J427" i="40"/>
  <c r="K427" i="40"/>
  <c r="M427" i="40"/>
  <c r="N427" i="40"/>
  <c r="P427" i="40"/>
  <c r="Q427" i="40"/>
  <c r="S427" i="40"/>
  <c r="T427" i="40"/>
  <c r="V427" i="40"/>
  <c r="W427" i="40"/>
  <c r="Y427" i="40"/>
  <c r="Z427" i="40"/>
  <c r="AB427" i="40"/>
  <c r="AC427" i="40"/>
  <c r="AE427" i="40"/>
  <c r="AF427" i="40"/>
  <c r="AH427" i="40"/>
  <c r="AI427" i="40"/>
  <c r="AK427" i="40"/>
  <c r="AL427" i="40"/>
  <c r="AN427" i="40"/>
  <c r="AO427" i="40"/>
  <c r="AQ427" i="40"/>
  <c r="AR427" i="40"/>
  <c r="AT427" i="40"/>
  <c r="AU427" i="40"/>
  <c r="AW427" i="40"/>
  <c r="AX427" i="40"/>
  <c r="AZ427" i="40"/>
  <c r="BA427" i="40"/>
  <c r="BC427" i="40"/>
  <c r="BD427" i="40"/>
  <c r="BF427" i="40"/>
  <c r="BG427" i="40"/>
  <c r="G428" i="40"/>
  <c r="H428" i="40"/>
  <c r="J428" i="40"/>
  <c r="K428" i="40"/>
  <c r="M428" i="40"/>
  <c r="N428" i="40"/>
  <c r="P428" i="40"/>
  <c r="Q428" i="40"/>
  <c r="S428" i="40"/>
  <c r="T428" i="40"/>
  <c r="V428" i="40"/>
  <c r="W428" i="40"/>
  <c r="Y428" i="40"/>
  <c r="Z428" i="40"/>
  <c r="AB428" i="40"/>
  <c r="AC428" i="40"/>
  <c r="AE428" i="40"/>
  <c r="AF428" i="40"/>
  <c r="AH428" i="40"/>
  <c r="AI428" i="40"/>
  <c r="AK428" i="40"/>
  <c r="AL428" i="40"/>
  <c r="AN428" i="40"/>
  <c r="AO428" i="40"/>
  <c r="AQ428" i="40"/>
  <c r="AR428" i="40"/>
  <c r="AT428" i="40"/>
  <c r="AU428" i="40"/>
  <c r="AW428" i="40"/>
  <c r="AX428" i="40"/>
  <c r="AZ428" i="40"/>
  <c r="BA428" i="40"/>
  <c r="BC428" i="40"/>
  <c r="BD428" i="40"/>
  <c r="BF428" i="40"/>
  <c r="BG428" i="40"/>
  <c r="G429" i="40"/>
  <c r="H429" i="40"/>
  <c r="J429" i="40"/>
  <c r="K429" i="40"/>
  <c r="M429" i="40"/>
  <c r="N429" i="40"/>
  <c r="P429" i="40"/>
  <c r="Q429" i="40"/>
  <c r="S429" i="40"/>
  <c r="T429" i="40"/>
  <c r="V429" i="40"/>
  <c r="W429" i="40"/>
  <c r="Y429" i="40"/>
  <c r="Z429" i="40"/>
  <c r="AB429" i="40"/>
  <c r="AC429" i="40"/>
  <c r="AE429" i="40"/>
  <c r="AF429" i="40"/>
  <c r="AH429" i="40"/>
  <c r="AI429" i="40"/>
  <c r="AK429" i="40"/>
  <c r="AL429" i="40"/>
  <c r="AN429" i="40"/>
  <c r="AO429" i="40"/>
  <c r="AQ429" i="40"/>
  <c r="AR429" i="40"/>
  <c r="AT429" i="40"/>
  <c r="AU429" i="40"/>
  <c r="AW429" i="40"/>
  <c r="AX429" i="40"/>
  <c r="AZ429" i="40"/>
  <c r="BA429" i="40"/>
  <c r="BC429" i="40"/>
  <c r="BD429" i="40"/>
  <c r="BF429" i="40"/>
  <c r="BG429" i="40"/>
  <c r="G430" i="40"/>
  <c r="H430" i="40"/>
  <c r="J430" i="40"/>
  <c r="K430" i="40"/>
  <c r="M430" i="40"/>
  <c r="N430" i="40"/>
  <c r="P430" i="40"/>
  <c r="Q430" i="40"/>
  <c r="S430" i="40"/>
  <c r="T430" i="40"/>
  <c r="V430" i="40"/>
  <c r="W430" i="40"/>
  <c r="Y430" i="40"/>
  <c r="Z430" i="40"/>
  <c r="AB430" i="40"/>
  <c r="AC430" i="40"/>
  <c r="AE430" i="40"/>
  <c r="AF430" i="40"/>
  <c r="AH430" i="40"/>
  <c r="AI430" i="40"/>
  <c r="AK430" i="40"/>
  <c r="AL430" i="40"/>
  <c r="AN430" i="40"/>
  <c r="AO430" i="40"/>
  <c r="AQ430" i="40"/>
  <c r="AR430" i="40"/>
  <c r="AT430" i="40"/>
  <c r="AU430" i="40"/>
  <c r="AW430" i="40"/>
  <c r="AX430" i="40"/>
  <c r="AZ430" i="40"/>
  <c r="BA430" i="40"/>
  <c r="BC430" i="40"/>
  <c r="BD430" i="40"/>
  <c r="BF430" i="40"/>
  <c r="BG430" i="40"/>
  <c r="G431" i="40"/>
  <c r="H431" i="40"/>
  <c r="J431" i="40"/>
  <c r="K431" i="40"/>
  <c r="M431" i="40"/>
  <c r="N431" i="40"/>
  <c r="P431" i="40"/>
  <c r="Q431" i="40"/>
  <c r="S431" i="40"/>
  <c r="T431" i="40"/>
  <c r="V431" i="40"/>
  <c r="W431" i="40"/>
  <c r="Y431" i="40"/>
  <c r="Z431" i="40"/>
  <c r="AB431" i="40"/>
  <c r="AC431" i="40"/>
  <c r="AE431" i="40"/>
  <c r="AF431" i="40"/>
  <c r="AH431" i="40"/>
  <c r="AI431" i="40"/>
  <c r="AK431" i="40"/>
  <c r="AL431" i="40"/>
  <c r="AN431" i="40"/>
  <c r="AO431" i="40"/>
  <c r="AQ431" i="40"/>
  <c r="AR431" i="40"/>
  <c r="AT431" i="40"/>
  <c r="AU431" i="40"/>
  <c r="AW431" i="40"/>
  <c r="AX431" i="40"/>
  <c r="AZ431" i="40"/>
  <c r="BA431" i="40"/>
  <c r="BC431" i="40"/>
  <c r="BD431" i="40"/>
  <c r="BF431" i="40"/>
  <c r="BG431" i="40"/>
  <c r="G432" i="40"/>
  <c r="H432" i="40"/>
  <c r="J432" i="40"/>
  <c r="K432" i="40"/>
  <c r="M432" i="40"/>
  <c r="N432" i="40"/>
  <c r="P432" i="40"/>
  <c r="Q432" i="40"/>
  <c r="S432" i="40"/>
  <c r="T432" i="40"/>
  <c r="V432" i="40"/>
  <c r="W432" i="40"/>
  <c r="Y432" i="40"/>
  <c r="Z432" i="40"/>
  <c r="AB432" i="40"/>
  <c r="AC432" i="40"/>
  <c r="AE432" i="40"/>
  <c r="AF432" i="40"/>
  <c r="AH432" i="40"/>
  <c r="AI432" i="40"/>
  <c r="AK432" i="40"/>
  <c r="AL432" i="40"/>
  <c r="AN432" i="40"/>
  <c r="AO432" i="40"/>
  <c r="AQ432" i="40"/>
  <c r="AR432" i="40"/>
  <c r="AT432" i="40"/>
  <c r="AU432" i="40"/>
  <c r="AW432" i="40"/>
  <c r="AX432" i="40"/>
  <c r="AZ432" i="40"/>
  <c r="BA432" i="40"/>
  <c r="BC432" i="40"/>
  <c r="BD432" i="40"/>
  <c r="BF432" i="40"/>
  <c r="BG432" i="40"/>
  <c r="G433" i="40"/>
  <c r="H433" i="40"/>
  <c r="J433" i="40"/>
  <c r="K433" i="40"/>
  <c r="M433" i="40"/>
  <c r="N433" i="40"/>
  <c r="P433" i="40"/>
  <c r="Q433" i="40"/>
  <c r="S433" i="40"/>
  <c r="T433" i="40"/>
  <c r="V433" i="40"/>
  <c r="W433" i="40"/>
  <c r="Y433" i="40"/>
  <c r="Z433" i="40"/>
  <c r="AB433" i="40"/>
  <c r="AC433" i="40"/>
  <c r="AE433" i="40"/>
  <c r="AF433" i="40"/>
  <c r="AH433" i="40"/>
  <c r="AI433" i="40"/>
  <c r="AK433" i="40"/>
  <c r="AL433" i="40"/>
  <c r="AN433" i="40"/>
  <c r="AO433" i="40"/>
  <c r="AQ433" i="40"/>
  <c r="AR433" i="40"/>
  <c r="AT433" i="40"/>
  <c r="AU433" i="40"/>
  <c r="AW433" i="40"/>
  <c r="AX433" i="40"/>
  <c r="AZ433" i="40"/>
  <c r="BA433" i="40"/>
  <c r="BC433" i="40"/>
  <c r="BD433" i="40"/>
  <c r="BF433" i="40"/>
  <c r="BG433" i="40"/>
  <c r="G434" i="40"/>
  <c r="H434" i="40"/>
  <c r="J434" i="40"/>
  <c r="K434" i="40"/>
  <c r="M434" i="40"/>
  <c r="N434" i="40"/>
  <c r="P434" i="40"/>
  <c r="Q434" i="40"/>
  <c r="S434" i="40"/>
  <c r="T434" i="40"/>
  <c r="V434" i="40"/>
  <c r="W434" i="40"/>
  <c r="Y434" i="40"/>
  <c r="Z434" i="40"/>
  <c r="AB434" i="40"/>
  <c r="AC434" i="40"/>
  <c r="AE434" i="40"/>
  <c r="AF434" i="40"/>
  <c r="AH434" i="40"/>
  <c r="AI434" i="40"/>
  <c r="AK434" i="40"/>
  <c r="AL434" i="40"/>
  <c r="AN434" i="40"/>
  <c r="AO434" i="40"/>
  <c r="AQ434" i="40"/>
  <c r="AR434" i="40"/>
  <c r="AT434" i="40"/>
  <c r="AU434" i="40"/>
  <c r="AW434" i="40"/>
  <c r="AX434" i="40"/>
  <c r="AZ434" i="40"/>
  <c r="BA434" i="40"/>
  <c r="BC434" i="40"/>
  <c r="BD434" i="40"/>
  <c r="BF434" i="40"/>
  <c r="BG434" i="40"/>
  <c r="G435" i="40"/>
  <c r="H435" i="40"/>
  <c r="J435" i="40"/>
  <c r="K435" i="40"/>
  <c r="M435" i="40"/>
  <c r="N435" i="40"/>
  <c r="P435" i="40"/>
  <c r="Q435" i="40"/>
  <c r="S435" i="40"/>
  <c r="T435" i="40"/>
  <c r="V435" i="40"/>
  <c r="W435" i="40"/>
  <c r="Y435" i="40"/>
  <c r="Z435" i="40"/>
  <c r="AB435" i="40"/>
  <c r="AC435" i="40"/>
  <c r="AE435" i="40"/>
  <c r="AF435" i="40"/>
  <c r="AH435" i="40"/>
  <c r="AI435" i="40"/>
  <c r="AK435" i="40"/>
  <c r="AL435" i="40"/>
  <c r="AN435" i="40"/>
  <c r="AO435" i="40"/>
  <c r="AQ435" i="40"/>
  <c r="AR435" i="40"/>
  <c r="AT435" i="40"/>
  <c r="AU435" i="40"/>
  <c r="AW435" i="40"/>
  <c r="AX435" i="40"/>
  <c r="AZ435" i="40"/>
  <c r="BA435" i="40"/>
  <c r="BC435" i="40"/>
  <c r="BD435" i="40"/>
  <c r="BF435" i="40"/>
  <c r="BG435" i="40"/>
  <c r="G436" i="40"/>
  <c r="H436" i="40"/>
  <c r="J436" i="40"/>
  <c r="K436" i="40"/>
  <c r="M436" i="40"/>
  <c r="N436" i="40"/>
  <c r="P436" i="40"/>
  <c r="Q436" i="40"/>
  <c r="S436" i="40"/>
  <c r="T436" i="40"/>
  <c r="V436" i="40"/>
  <c r="W436" i="40"/>
  <c r="Y436" i="40"/>
  <c r="Z436" i="40"/>
  <c r="AB436" i="40"/>
  <c r="AC436" i="40"/>
  <c r="AE436" i="40"/>
  <c r="AF436" i="40"/>
  <c r="AH436" i="40"/>
  <c r="AI436" i="40"/>
  <c r="AK436" i="40"/>
  <c r="AL436" i="40"/>
  <c r="AN436" i="40"/>
  <c r="AO436" i="40"/>
  <c r="AQ436" i="40"/>
  <c r="AR436" i="40"/>
  <c r="AT436" i="40"/>
  <c r="AU436" i="40"/>
  <c r="AW436" i="40"/>
  <c r="AX436" i="40"/>
  <c r="AZ436" i="40"/>
  <c r="BA436" i="40"/>
  <c r="BC436" i="40"/>
  <c r="BD436" i="40"/>
  <c r="BF436" i="40"/>
  <c r="BG436" i="40"/>
  <c r="G437" i="40"/>
  <c r="H437" i="40"/>
  <c r="J437" i="40"/>
  <c r="K437" i="40"/>
  <c r="M437" i="40"/>
  <c r="N437" i="40"/>
  <c r="P437" i="40"/>
  <c r="Q437" i="40"/>
  <c r="S437" i="40"/>
  <c r="T437" i="40"/>
  <c r="V437" i="40"/>
  <c r="W437" i="40"/>
  <c r="Y437" i="40"/>
  <c r="Z437" i="40"/>
  <c r="AB437" i="40"/>
  <c r="AC437" i="40"/>
  <c r="AE437" i="40"/>
  <c r="AF437" i="40"/>
  <c r="AH437" i="40"/>
  <c r="AI437" i="40"/>
  <c r="AK437" i="40"/>
  <c r="AL437" i="40"/>
  <c r="AN437" i="40"/>
  <c r="AO437" i="40"/>
  <c r="AQ437" i="40"/>
  <c r="AR437" i="40"/>
  <c r="AT437" i="40"/>
  <c r="AU437" i="40"/>
  <c r="AW437" i="40"/>
  <c r="AX437" i="40"/>
  <c r="AZ437" i="40"/>
  <c r="BA437" i="40"/>
  <c r="BC437" i="40"/>
  <c r="BD437" i="40"/>
  <c r="BF437" i="40"/>
  <c r="BG437" i="40"/>
  <c r="G438" i="40"/>
  <c r="H438" i="40"/>
  <c r="J438" i="40"/>
  <c r="K438" i="40"/>
  <c r="M438" i="40"/>
  <c r="N438" i="40"/>
  <c r="P438" i="40"/>
  <c r="Q438" i="40"/>
  <c r="S438" i="40"/>
  <c r="T438" i="40"/>
  <c r="V438" i="40"/>
  <c r="W438" i="40"/>
  <c r="Y438" i="40"/>
  <c r="Z438" i="40"/>
  <c r="AB438" i="40"/>
  <c r="AC438" i="40"/>
  <c r="AE438" i="40"/>
  <c r="AF438" i="40"/>
  <c r="AH438" i="40"/>
  <c r="AI438" i="40"/>
  <c r="AK438" i="40"/>
  <c r="AL438" i="40"/>
  <c r="AN438" i="40"/>
  <c r="AO438" i="40"/>
  <c r="AQ438" i="40"/>
  <c r="AR438" i="40"/>
  <c r="AT438" i="40"/>
  <c r="AU438" i="40"/>
  <c r="AW438" i="40"/>
  <c r="AX438" i="40"/>
  <c r="AZ438" i="40"/>
  <c r="BA438" i="40"/>
  <c r="BC438" i="40"/>
  <c r="BD438" i="40"/>
  <c r="BF438" i="40"/>
  <c r="BG438" i="40"/>
  <c r="G439" i="40"/>
  <c r="H439" i="40"/>
  <c r="J439" i="40"/>
  <c r="K439" i="40"/>
  <c r="M439" i="40"/>
  <c r="N439" i="40"/>
  <c r="P439" i="40"/>
  <c r="Q439" i="40"/>
  <c r="S439" i="40"/>
  <c r="T439" i="40"/>
  <c r="V439" i="40"/>
  <c r="W439" i="40"/>
  <c r="Y439" i="40"/>
  <c r="Z439" i="40"/>
  <c r="AB439" i="40"/>
  <c r="AC439" i="40"/>
  <c r="AE439" i="40"/>
  <c r="AF439" i="40"/>
  <c r="AH439" i="40"/>
  <c r="AI439" i="40"/>
  <c r="AK439" i="40"/>
  <c r="AL439" i="40"/>
  <c r="AN439" i="40"/>
  <c r="AO439" i="40"/>
  <c r="AQ439" i="40"/>
  <c r="AR439" i="40"/>
  <c r="AT439" i="40"/>
  <c r="AU439" i="40"/>
  <c r="AW439" i="40"/>
  <c r="AX439" i="40"/>
  <c r="AZ439" i="40"/>
  <c r="BA439" i="40"/>
  <c r="BC439" i="40"/>
  <c r="BD439" i="40"/>
  <c r="BF439" i="40"/>
  <c r="BG439" i="40"/>
  <c r="G440" i="40"/>
  <c r="H440" i="40"/>
  <c r="J440" i="40"/>
  <c r="K440" i="40"/>
  <c r="M440" i="40"/>
  <c r="N440" i="40"/>
  <c r="P440" i="40"/>
  <c r="Q440" i="40"/>
  <c r="S440" i="40"/>
  <c r="T440" i="40"/>
  <c r="V440" i="40"/>
  <c r="W440" i="40"/>
  <c r="Y440" i="40"/>
  <c r="Z440" i="40"/>
  <c r="AB440" i="40"/>
  <c r="AC440" i="40"/>
  <c r="AE440" i="40"/>
  <c r="AF440" i="40"/>
  <c r="AH440" i="40"/>
  <c r="AI440" i="40"/>
  <c r="AK440" i="40"/>
  <c r="AL440" i="40"/>
  <c r="AN440" i="40"/>
  <c r="AO440" i="40"/>
  <c r="AQ440" i="40"/>
  <c r="AR440" i="40"/>
  <c r="AT440" i="40"/>
  <c r="AU440" i="40"/>
  <c r="AW440" i="40"/>
  <c r="AX440" i="40"/>
  <c r="AZ440" i="40"/>
  <c r="BA440" i="40"/>
  <c r="BC440" i="40"/>
  <c r="BD440" i="40"/>
  <c r="BF440" i="40"/>
  <c r="BG440" i="40"/>
  <c r="G441" i="40"/>
  <c r="H441" i="40"/>
  <c r="J441" i="40"/>
  <c r="K441" i="40"/>
  <c r="M441" i="40"/>
  <c r="N441" i="40"/>
  <c r="P441" i="40"/>
  <c r="Q441" i="40"/>
  <c r="S441" i="40"/>
  <c r="T441" i="40"/>
  <c r="V441" i="40"/>
  <c r="W441" i="40"/>
  <c r="Y441" i="40"/>
  <c r="Z441" i="40"/>
  <c r="AB441" i="40"/>
  <c r="AC441" i="40"/>
  <c r="AE441" i="40"/>
  <c r="AF441" i="40"/>
  <c r="AH441" i="40"/>
  <c r="AI441" i="40"/>
  <c r="AK441" i="40"/>
  <c r="AL441" i="40"/>
  <c r="AN441" i="40"/>
  <c r="AO441" i="40"/>
  <c r="AQ441" i="40"/>
  <c r="AR441" i="40"/>
  <c r="AT441" i="40"/>
  <c r="AU441" i="40"/>
  <c r="AW441" i="40"/>
  <c r="AX441" i="40"/>
  <c r="AZ441" i="40"/>
  <c r="BA441" i="40"/>
  <c r="BC441" i="40"/>
  <c r="BD441" i="40"/>
  <c r="BF441" i="40"/>
  <c r="BG441" i="40"/>
  <c r="G442" i="40"/>
  <c r="H442" i="40"/>
  <c r="J442" i="40"/>
  <c r="K442" i="40"/>
  <c r="M442" i="40"/>
  <c r="N442" i="40"/>
  <c r="P442" i="40"/>
  <c r="Q442" i="40"/>
  <c r="S442" i="40"/>
  <c r="T442" i="40"/>
  <c r="V442" i="40"/>
  <c r="W442" i="40"/>
  <c r="Y442" i="40"/>
  <c r="Z442" i="40"/>
  <c r="AB442" i="40"/>
  <c r="AC442" i="40"/>
  <c r="AE442" i="40"/>
  <c r="AF442" i="40"/>
  <c r="AH442" i="40"/>
  <c r="AI442" i="40"/>
  <c r="AK442" i="40"/>
  <c r="AL442" i="40"/>
  <c r="AN442" i="40"/>
  <c r="AO442" i="40"/>
  <c r="AQ442" i="40"/>
  <c r="AR442" i="40"/>
  <c r="AT442" i="40"/>
  <c r="AU442" i="40"/>
  <c r="AW442" i="40"/>
  <c r="AX442" i="40"/>
  <c r="AZ442" i="40"/>
  <c r="BA442" i="40"/>
  <c r="BC442" i="40"/>
  <c r="BD442" i="40"/>
  <c r="BF442" i="40"/>
  <c r="BG442" i="40"/>
  <c r="G443" i="40"/>
  <c r="H443" i="40"/>
  <c r="J443" i="40"/>
  <c r="K443" i="40"/>
  <c r="M443" i="40"/>
  <c r="N443" i="40"/>
  <c r="P443" i="40"/>
  <c r="Q443" i="40"/>
  <c r="S443" i="40"/>
  <c r="T443" i="40"/>
  <c r="V443" i="40"/>
  <c r="W443" i="40"/>
  <c r="Y443" i="40"/>
  <c r="Z443" i="40"/>
  <c r="AB443" i="40"/>
  <c r="AC443" i="40"/>
  <c r="AE443" i="40"/>
  <c r="AF443" i="40"/>
  <c r="AH443" i="40"/>
  <c r="AI443" i="40"/>
  <c r="AK443" i="40"/>
  <c r="AL443" i="40"/>
  <c r="AN443" i="40"/>
  <c r="AO443" i="40"/>
  <c r="AQ443" i="40"/>
  <c r="AR443" i="40"/>
  <c r="AT443" i="40"/>
  <c r="AU443" i="40"/>
  <c r="AW443" i="40"/>
  <c r="AX443" i="40"/>
  <c r="AZ443" i="40"/>
  <c r="BA443" i="40"/>
  <c r="BC443" i="40"/>
  <c r="BD443" i="40"/>
  <c r="BF443" i="40"/>
  <c r="BG443" i="40"/>
  <c r="G444" i="40"/>
  <c r="H444" i="40"/>
  <c r="J444" i="40"/>
  <c r="K444" i="40"/>
  <c r="M444" i="40"/>
  <c r="N444" i="40"/>
  <c r="P444" i="40"/>
  <c r="Q444" i="40"/>
  <c r="S444" i="40"/>
  <c r="T444" i="40"/>
  <c r="V444" i="40"/>
  <c r="W444" i="40"/>
  <c r="Y444" i="40"/>
  <c r="Z444" i="40"/>
  <c r="AB444" i="40"/>
  <c r="AC444" i="40"/>
  <c r="AE444" i="40"/>
  <c r="AF444" i="40"/>
  <c r="AH444" i="40"/>
  <c r="AI444" i="40"/>
  <c r="AK444" i="40"/>
  <c r="AL444" i="40"/>
  <c r="AN444" i="40"/>
  <c r="AO444" i="40"/>
  <c r="AQ444" i="40"/>
  <c r="AR444" i="40"/>
  <c r="AT444" i="40"/>
  <c r="AU444" i="40"/>
  <c r="AW444" i="40"/>
  <c r="AX444" i="40"/>
  <c r="AZ444" i="40"/>
  <c r="BA444" i="40"/>
  <c r="BC444" i="40"/>
  <c r="BD444" i="40"/>
  <c r="BF444" i="40"/>
  <c r="BG444" i="40"/>
  <c r="G445" i="40"/>
  <c r="H445" i="40"/>
  <c r="J445" i="40"/>
  <c r="K445" i="40"/>
  <c r="M445" i="40"/>
  <c r="N445" i="40"/>
  <c r="P445" i="40"/>
  <c r="Q445" i="40"/>
  <c r="S445" i="40"/>
  <c r="T445" i="40"/>
  <c r="V445" i="40"/>
  <c r="W445" i="40"/>
  <c r="Y445" i="40"/>
  <c r="Z445" i="40"/>
  <c r="AB445" i="40"/>
  <c r="AC445" i="40"/>
  <c r="AE445" i="40"/>
  <c r="AF445" i="40"/>
  <c r="AH445" i="40"/>
  <c r="AI445" i="40"/>
  <c r="AK445" i="40"/>
  <c r="AL445" i="40"/>
  <c r="AN445" i="40"/>
  <c r="AO445" i="40"/>
  <c r="AQ445" i="40"/>
  <c r="AR445" i="40"/>
  <c r="AT445" i="40"/>
  <c r="AU445" i="40"/>
  <c r="AW445" i="40"/>
  <c r="AX445" i="40"/>
  <c r="AZ445" i="40"/>
  <c r="BA445" i="40"/>
  <c r="BC445" i="40"/>
  <c r="BD445" i="40"/>
  <c r="BF445" i="40"/>
  <c r="BG445" i="40"/>
  <c r="G446" i="40"/>
  <c r="H446" i="40"/>
  <c r="J446" i="40"/>
  <c r="K446" i="40"/>
  <c r="M446" i="40"/>
  <c r="N446" i="40"/>
  <c r="P446" i="40"/>
  <c r="Q446" i="40"/>
  <c r="S446" i="40"/>
  <c r="T446" i="40"/>
  <c r="V446" i="40"/>
  <c r="W446" i="40"/>
  <c r="Y446" i="40"/>
  <c r="Z446" i="40"/>
  <c r="AB446" i="40"/>
  <c r="AC446" i="40"/>
  <c r="AE446" i="40"/>
  <c r="AF446" i="40"/>
  <c r="AH446" i="40"/>
  <c r="AI446" i="40"/>
  <c r="AK446" i="40"/>
  <c r="AL446" i="40"/>
  <c r="AN446" i="40"/>
  <c r="AO446" i="40"/>
  <c r="AQ446" i="40"/>
  <c r="AR446" i="40"/>
  <c r="AT446" i="40"/>
  <c r="AU446" i="40"/>
  <c r="AW446" i="40"/>
  <c r="AX446" i="40"/>
  <c r="AZ446" i="40"/>
  <c r="BA446" i="40"/>
  <c r="BC446" i="40"/>
  <c r="BD446" i="40"/>
  <c r="BF446" i="40"/>
  <c r="BG446" i="40"/>
  <c r="G447" i="40"/>
  <c r="H447" i="40"/>
  <c r="J447" i="40"/>
  <c r="K447" i="40"/>
  <c r="M447" i="40"/>
  <c r="N447" i="40"/>
  <c r="P447" i="40"/>
  <c r="Q447" i="40"/>
  <c r="S447" i="40"/>
  <c r="T447" i="40"/>
  <c r="V447" i="40"/>
  <c r="W447" i="40"/>
  <c r="Y447" i="40"/>
  <c r="Z447" i="40"/>
  <c r="AB447" i="40"/>
  <c r="AC447" i="40"/>
  <c r="AE447" i="40"/>
  <c r="AF447" i="40"/>
  <c r="AH447" i="40"/>
  <c r="AI447" i="40"/>
  <c r="AK447" i="40"/>
  <c r="AL447" i="40"/>
  <c r="AN447" i="40"/>
  <c r="AO447" i="40"/>
  <c r="AQ447" i="40"/>
  <c r="AR447" i="40"/>
  <c r="AT447" i="40"/>
  <c r="AU447" i="40"/>
  <c r="AW447" i="40"/>
  <c r="AX447" i="40"/>
  <c r="AZ447" i="40"/>
  <c r="BA447" i="40"/>
  <c r="BC447" i="40"/>
  <c r="BD447" i="40"/>
  <c r="BF447" i="40"/>
  <c r="BG447" i="40"/>
  <c r="G448" i="40"/>
  <c r="H448" i="40"/>
  <c r="J448" i="40"/>
  <c r="K448" i="40"/>
  <c r="M448" i="40"/>
  <c r="N448" i="40"/>
  <c r="P448" i="40"/>
  <c r="Q448" i="40"/>
  <c r="S448" i="40"/>
  <c r="T448" i="40"/>
  <c r="V448" i="40"/>
  <c r="W448" i="40"/>
  <c r="Y448" i="40"/>
  <c r="Z448" i="40"/>
  <c r="AB448" i="40"/>
  <c r="AC448" i="40"/>
  <c r="AE448" i="40"/>
  <c r="AF448" i="40"/>
  <c r="AH448" i="40"/>
  <c r="AI448" i="40"/>
  <c r="AK448" i="40"/>
  <c r="AL448" i="40"/>
  <c r="AN448" i="40"/>
  <c r="AO448" i="40"/>
  <c r="AQ448" i="40"/>
  <c r="AR448" i="40"/>
  <c r="AT448" i="40"/>
  <c r="AU448" i="40"/>
  <c r="AW448" i="40"/>
  <c r="AX448" i="40"/>
  <c r="AZ448" i="40"/>
  <c r="BA448" i="40"/>
  <c r="BC448" i="40"/>
  <c r="BD448" i="40"/>
  <c r="BF448" i="40"/>
  <c r="BG448" i="40"/>
  <c r="G449" i="40"/>
  <c r="H449" i="40"/>
  <c r="J449" i="40"/>
  <c r="K449" i="40"/>
  <c r="M449" i="40"/>
  <c r="N449" i="40"/>
  <c r="P449" i="40"/>
  <c r="Q449" i="40"/>
  <c r="S449" i="40"/>
  <c r="T449" i="40"/>
  <c r="V449" i="40"/>
  <c r="W449" i="40"/>
  <c r="Y449" i="40"/>
  <c r="Z449" i="40"/>
  <c r="AB449" i="40"/>
  <c r="AC449" i="40"/>
  <c r="AE449" i="40"/>
  <c r="AF449" i="40"/>
  <c r="AH449" i="40"/>
  <c r="AI449" i="40"/>
  <c r="AK449" i="40"/>
  <c r="AL449" i="40"/>
  <c r="AN449" i="40"/>
  <c r="AO449" i="40"/>
  <c r="AQ449" i="40"/>
  <c r="AR449" i="40"/>
  <c r="AT449" i="40"/>
  <c r="AU449" i="40"/>
  <c r="AW449" i="40"/>
  <c r="AX449" i="40"/>
  <c r="AZ449" i="40"/>
  <c r="BA449" i="40"/>
  <c r="BC449" i="40"/>
  <c r="BD449" i="40"/>
  <c r="BF449" i="40"/>
  <c r="BG449" i="40"/>
  <c r="G450" i="40"/>
  <c r="H450" i="40"/>
  <c r="J450" i="40"/>
  <c r="K450" i="40"/>
  <c r="M450" i="40"/>
  <c r="N450" i="40"/>
  <c r="P450" i="40"/>
  <c r="Q450" i="40"/>
  <c r="S450" i="40"/>
  <c r="T450" i="40"/>
  <c r="V450" i="40"/>
  <c r="W450" i="40"/>
  <c r="Y450" i="40"/>
  <c r="Z450" i="40"/>
  <c r="AB450" i="40"/>
  <c r="AC450" i="40"/>
  <c r="AE450" i="40"/>
  <c r="AF450" i="40"/>
  <c r="AH450" i="40"/>
  <c r="AI450" i="40"/>
  <c r="AK450" i="40"/>
  <c r="AL450" i="40"/>
  <c r="AN450" i="40"/>
  <c r="AO450" i="40"/>
  <c r="AQ450" i="40"/>
  <c r="AR450" i="40"/>
  <c r="AT450" i="40"/>
  <c r="AU450" i="40"/>
  <c r="AW450" i="40"/>
  <c r="AX450" i="40"/>
  <c r="AZ450" i="40"/>
  <c r="BA450" i="40"/>
  <c r="BC450" i="40"/>
  <c r="BD450" i="40"/>
  <c r="BF450" i="40"/>
  <c r="BG450" i="40"/>
  <c r="G451" i="40"/>
  <c r="H451" i="40"/>
  <c r="J451" i="40"/>
  <c r="K451" i="40"/>
  <c r="M451" i="40"/>
  <c r="N451" i="40"/>
  <c r="P451" i="40"/>
  <c r="Q451" i="40"/>
  <c r="S451" i="40"/>
  <c r="T451" i="40"/>
  <c r="V451" i="40"/>
  <c r="W451" i="40"/>
  <c r="Y451" i="40"/>
  <c r="Z451" i="40"/>
  <c r="AB451" i="40"/>
  <c r="AC451" i="40"/>
  <c r="AE451" i="40"/>
  <c r="AF451" i="40"/>
  <c r="AH451" i="40"/>
  <c r="AI451" i="40"/>
  <c r="AK451" i="40"/>
  <c r="AL451" i="40"/>
  <c r="AN451" i="40"/>
  <c r="AO451" i="40"/>
  <c r="AQ451" i="40"/>
  <c r="AR451" i="40"/>
  <c r="AT451" i="40"/>
  <c r="AU451" i="40"/>
  <c r="AW451" i="40"/>
  <c r="AX451" i="40"/>
  <c r="AZ451" i="40"/>
  <c r="BA451" i="40"/>
  <c r="BC451" i="40"/>
  <c r="BD451" i="40"/>
  <c r="BF451" i="40"/>
  <c r="BG451" i="40"/>
  <c r="G452" i="40"/>
  <c r="H452" i="40"/>
  <c r="J452" i="40"/>
  <c r="K452" i="40"/>
  <c r="M452" i="40"/>
  <c r="N452" i="40"/>
  <c r="P452" i="40"/>
  <c r="Q452" i="40"/>
  <c r="S452" i="40"/>
  <c r="T452" i="40"/>
  <c r="V452" i="40"/>
  <c r="W452" i="40"/>
  <c r="Y452" i="40"/>
  <c r="Z452" i="40"/>
  <c r="AB452" i="40"/>
  <c r="AC452" i="40"/>
  <c r="AE452" i="40"/>
  <c r="AF452" i="40"/>
  <c r="AH452" i="40"/>
  <c r="AI452" i="40"/>
  <c r="AK452" i="40"/>
  <c r="AL452" i="40"/>
  <c r="AN452" i="40"/>
  <c r="AO452" i="40"/>
  <c r="AQ452" i="40"/>
  <c r="AR452" i="40"/>
  <c r="AT452" i="40"/>
  <c r="AU452" i="40"/>
  <c r="AW452" i="40"/>
  <c r="AX452" i="40"/>
  <c r="AZ452" i="40"/>
  <c r="BA452" i="40"/>
  <c r="BC452" i="40"/>
  <c r="BD452" i="40"/>
  <c r="BF452" i="40"/>
  <c r="BG452" i="40"/>
  <c r="G453" i="40"/>
  <c r="H453" i="40"/>
  <c r="J453" i="40"/>
  <c r="K453" i="40"/>
  <c r="M453" i="40"/>
  <c r="N453" i="40"/>
  <c r="P453" i="40"/>
  <c r="Q453" i="40"/>
  <c r="S453" i="40"/>
  <c r="T453" i="40"/>
  <c r="V453" i="40"/>
  <c r="W453" i="40"/>
  <c r="Y453" i="40"/>
  <c r="Z453" i="40"/>
  <c r="AB453" i="40"/>
  <c r="AC453" i="40"/>
  <c r="AE453" i="40"/>
  <c r="AF453" i="40"/>
  <c r="AH453" i="40"/>
  <c r="AI453" i="40"/>
  <c r="AK453" i="40"/>
  <c r="AL453" i="40"/>
  <c r="AN453" i="40"/>
  <c r="AO453" i="40"/>
  <c r="AQ453" i="40"/>
  <c r="AR453" i="40"/>
  <c r="AT453" i="40"/>
  <c r="AU453" i="40"/>
  <c r="AW453" i="40"/>
  <c r="AX453" i="40"/>
  <c r="AZ453" i="40"/>
  <c r="BA453" i="40"/>
  <c r="BC453" i="40"/>
  <c r="BD453" i="40"/>
  <c r="BF453" i="40"/>
  <c r="BG453" i="40"/>
  <c r="G454" i="40"/>
  <c r="H454" i="40"/>
  <c r="J454" i="40"/>
  <c r="K454" i="40"/>
  <c r="M454" i="40"/>
  <c r="N454" i="40"/>
  <c r="P454" i="40"/>
  <c r="Q454" i="40"/>
  <c r="S454" i="40"/>
  <c r="T454" i="40"/>
  <c r="V454" i="40"/>
  <c r="W454" i="40"/>
  <c r="Y454" i="40"/>
  <c r="Z454" i="40"/>
  <c r="AB454" i="40"/>
  <c r="AC454" i="40"/>
  <c r="AE454" i="40"/>
  <c r="AF454" i="40"/>
  <c r="AH454" i="40"/>
  <c r="AI454" i="40"/>
  <c r="AK454" i="40"/>
  <c r="AL454" i="40"/>
  <c r="AN454" i="40"/>
  <c r="AO454" i="40"/>
  <c r="AQ454" i="40"/>
  <c r="AR454" i="40"/>
  <c r="AT454" i="40"/>
  <c r="AU454" i="40"/>
  <c r="AW454" i="40"/>
  <c r="AX454" i="40"/>
  <c r="AZ454" i="40"/>
  <c r="BA454" i="40"/>
  <c r="BC454" i="40"/>
  <c r="BD454" i="40"/>
  <c r="BF454" i="40"/>
  <c r="BG454" i="40"/>
  <c r="G455" i="40"/>
  <c r="H455" i="40"/>
  <c r="J455" i="40"/>
  <c r="K455" i="40"/>
  <c r="M455" i="40"/>
  <c r="N455" i="40"/>
  <c r="P455" i="40"/>
  <c r="Q455" i="40"/>
  <c r="S455" i="40"/>
  <c r="T455" i="40"/>
  <c r="V455" i="40"/>
  <c r="W455" i="40"/>
  <c r="Y455" i="40"/>
  <c r="Z455" i="40"/>
  <c r="AB455" i="40"/>
  <c r="AC455" i="40"/>
  <c r="AE455" i="40"/>
  <c r="AF455" i="40"/>
  <c r="AH455" i="40"/>
  <c r="AI455" i="40"/>
  <c r="AK455" i="40"/>
  <c r="AL455" i="40"/>
  <c r="AN455" i="40"/>
  <c r="AO455" i="40"/>
  <c r="AQ455" i="40"/>
  <c r="AR455" i="40"/>
  <c r="AT455" i="40"/>
  <c r="AU455" i="40"/>
  <c r="AW455" i="40"/>
  <c r="AX455" i="40"/>
  <c r="AZ455" i="40"/>
  <c r="BA455" i="40"/>
  <c r="BC455" i="40"/>
  <c r="BD455" i="40"/>
  <c r="BF455" i="40"/>
  <c r="BG455" i="40"/>
  <c r="G456" i="40"/>
  <c r="H456" i="40"/>
  <c r="J456" i="40"/>
  <c r="K456" i="40"/>
  <c r="M456" i="40"/>
  <c r="N456" i="40"/>
  <c r="P456" i="40"/>
  <c r="Q456" i="40"/>
  <c r="S456" i="40"/>
  <c r="T456" i="40"/>
  <c r="V456" i="40"/>
  <c r="W456" i="40"/>
  <c r="Y456" i="40"/>
  <c r="Z456" i="40"/>
  <c r="AB456" i="40"/>
  <c r="AC456" i="40"/>
  <c r="AE456" i="40"/>
  <c r="AF456" i="40"/>
  <c r="AH456" i="40"/>
  <c r="AI456" i="40"/>
  <c r="AK456" i="40"/>
  <c r="AL456" i="40"/>
  <c r="AN456" i="40"/>
  <c r="AO456" i="40"/>
  <c r="AQ456" i="40"/>
  <c r="AR456" i="40"/>
  <c r="AT456" i="40"/>
  <c r="AU456" i="40"/>
  <c r="AW456" i="40"/>
  <c r="AX456" i="40"/>
  <c r="AZ456" i="40"/>
  <c r="BA456" i="40"/>
  <c r="BC456" i="40"/>
  <c r="BD456" i="40"/>
  <c r="BF456" i="40"/>
  <c r="BG456" i="40"/>
  <c r="G457" i="40"/>
  <c r="H457" i="40"/>
  <c r="J457" i="40"/>
  <c r="K457" i="40"/>
  <c r="M457" i="40"/>
  <c r="N457" i="40"/>
  <c r="P457" i="40"/>
  <c r="Q457" i="40"/>
  <c r="S457" i="40"/>
  <c r="T457" i="40"/>
  <c r="V457" i="40"/>
  <c r="W457" i="40"/>
  <c r="Y457" i="40"/>
  <c r="Z457" i="40"/>
  <c r="AB457" i="40"/>
  <c r="AC457" i="40"/>
  <c r="AE457" i="40"/>
  <c r="AF457" i="40"/>
  <c r="AH457" i="40"/>
  <c r="AI457" i="40"/>
  <c r="AK457" i="40"/>
  <c r="AL457" i="40"/>
  <c r="AN457" i="40"/>
  <c r="AO457" i="40"/>
  <c r="AQ457" i="40"/>
  <c r="AR457" i="40"/>
  <c r="AT457" i="40"/>
  <c r="AU457" i="40"/>
  <c r="AW457" i="40"/>
  <c r="AX457" i="40"/>
  <c r="AZ457" i="40"/>
  <c r="BA457" i="40"/>
  <c r="BC457" i="40"/>
  <c r="BD457" i="40"/>
  <c r="BF457" i="40"/>
  <c r="BG457" i="40"/>
  <c r="G458" i="40"/>
  <c r="H458" i="40"/>
  <c r="J458" i="40"/>
  <c r="K458" i="40"/>
  <c r="M458" i="40"/>
  <c r="N458" i="40"/>
  <c r="P458" i="40"/>
  <c r="Q458" i="40"/>
  <c r="S458" i="40"/>
  <c r="T458" i="40"/>
  <c r="V458" i="40"/>
  <c r="W458" i="40"/>
  <c r="Y458" i="40"/>
  <c r="Z458" i="40"/>
  <c r="AB458" i="40"/>
  <c r="AC458" i="40"/>
  <c r="AE458" i="40"/>
  <c r="AF458" i="40"/>
  <c r="AH458" i="40"/>
  <c r="AI458" i="40"/>
  <c r="AK458" i="40"/>
  <c r="AL458" i="40"/>
  <c r="AN458" i="40"/>
  <c r="AO458" i="40"/>
  <c r="AQ458" i="40"/>
  <c r="AR458" i="40"/>
  <c r="AT458" i="40"/>
  <c r="AU458" i="40"/>
  <c r="AW458" i="40"/>
  <c r="AX458" i="40"/>
  <c r="AZ458" i="40"/>
  <c r="BA458" i="40"/>
  <c r="BC458" i="40"/>
  <c r="BD458" i="40"/>
  <c r="BF458" i="40"/>
  <c r="BG458" i="40"/>
  <c r="G459" i="40"/>
  <c r="H459" i="40"/>
  <c r="J459" i="40"/>
  <c r="K459" i="40"/>
  <c r="M459" i="40"/>
  <c r="N459" i="40"/>
  <c r="P459" i="40"/>
  <c r="Q459" i="40"/>
  <c r="S459" i="40"/>
  <c r="T459" i="40"/>
  <c r="V459" i="40"/>
  <c r="W459" i="40"/>
  <c r="Y459" i="40"/>
  <c r="Z459" i="40"/>
  <c r="AB459" i="40"/>
  <c r="AC459" i="40"/>
  <c r="AE459" i="40"/>
  <c r="AF459" i="40"/>
  <c r="AH459" i="40"/>
  <c r="AI459" i="40"/>
  <c r="AK459" i="40"/>
  <c r="AL459" i="40"/>
  <c r="AN459" i="40"/>
  <c r="AO459" i="40"/>
  <c r="AQ459" i="40"/>
  <c r="AR459" i="40"/>
  <c r="AT459" i="40"/>
  <c r="AU459" i="40"/>
  <c r="AW459" i="40"/>
  <c r="AX459" i="40"/>
  <c r="AZ459" i="40"/>
  <c r="BA459" i="40"/>
  <c r="BC459" i="40"/>
  <c r="BD459" i="40"/>
  <c r="BF459" i="40"/>
  <c r="BG459" i="40"/>
  <c r="G460" i="40"/>
  <c r="H460" i="40"/>
  <c r="J460" i="40"/>
  <c r="K460" i="40"/>
  <c r="M460" i="40"/>
  <c r="N460" i="40"/>
  <c r="P460" i="40"/>
  <c r="Q460" i="40"/>
  <c r="S460" i="40"/>
  <c r="T460" i="40"/>
  <c r="V460" i="40"/>
  <c r="W460" i="40"/>
  <c r="Y460" i="40"/>
  <c r="Z460" i="40"/>
  <c r="AB460" i="40"/>
  <c r="AC460" i="40"/>
  <c r="AE460" i="40"/>
  <c r="AF460" i="40"/>
  <c r="AH460" i="40"/>
  <c r="AI460" i="40"/>
  <c r="AK460" i="40"/>
  <c r="AL460" i="40"/>
  <c r="AN460" i="40"/>
  <c r="AO460" i="40"/>
  <c r="AQ460" i="40"/>
  <c r="AR460" i="40"/>
  <c r="AT460" i="40"/>
  <c r="AU460" i="40"/>
  <c r="AW460" i="40"/>
  <c r="AX460" i="40"/>
  <c r="AZ460" i="40"/>
  <c r="BA460" i="40"/>
  <c r="BC460" i="40"/>
  <c r="BD460" i="40"/>
  <c r="BF460" i="40"/>
  <c r="BG460" i="40"/>
  <c r="G461" i="40"/>
  <c r="H461" i="40"/>
  <c r="J461" i="40"/>
  <c r="K461" i="40"/>
  <c r="M461" i="40"/>
  <c r="N461" i="40"/>
  <c r="P461" i="40"/>
  <c r="Q461" i="40"/>
  <c r="S461" i="40"/>
  <c r="T461" i="40"/>
  <c r="V461" i="40"/>
  <c r="W461" i="40"/>
  <c r="Y461" i="40"/>
  <c r="Z461" i="40"/>
  <c r="AB461" i="40"/>
  <c r="AC461" i="40"/>
  <c r="AE461" i="40"/>
  <c r="AF461" i="40"/>
  <c r="AH461" i="40"/>
  <c r="AI461" i="40"/>
  <c r="AK461" i="40"/>
  <c r="AL461" i="40"/>
  <c r="AN461" i="40"/>
  <c r="AO461" i="40"/>
  <c r="AQ461" i="40"/>
  <c r="AR461" i="40"/>
  <c r="AT461" i="40"/>
  <c r="AU461" i="40"/>
  <c r="AW461" i="40"/>
  <c r="AX461" i="40"/>
  <c r="AZ461" i="40"/>
  <c r="BA461" i="40"/>
  <c r="BC461" i="40"/>
  <c r="BD461" i="40"/>
  <c r="BF461" i="40"/>
  <c r="BG461" i="40"/>
  <c r="G462" i="40"/>
  <c r="H462" i="40"/>
  <c r="J462" i="40"/>
  <c r="K462" i="40"/>
  <c r="M462" i="40"/>
  <c r="N462" i="40"/>
  <c r="P462" i="40"/>
  <c r="Q462" i="40"/>
  <c r="S462" i="40"/>
  <c r="T462" i="40"/>
  <c r="V462" i="40"/>
  <c r="W462" i="40"/>
  <c r="Y462" i="40"/>
  <c r="Z462" i="40"/>
  <c r="AB462" i="40"/>
  <c r="AC462" i="40"/>
  <c r="AE462" i="40"/>
  <c r="AF462" i="40"/>
  <c r="AH462" i="40"/>
  <c r="AI462" i="40"/>
  <c r="AK462" i="40"/>
  <c r="AL462" i="40"/>
  <c r="AN462" i="40"/>
  <c r="AO462" i="40"/>
  <c r="AQ462" i="40"/>
  <c r="AR462" i="40"/>
  <c r="AT462" i="40"/>
  <c r="AU462" i="40"/>
  <c r="AW462" i="40"/>
  <c r="AX462" i="40"/>
  <c r="AZ462" i="40"/>
  <c r="BA462" i="40"/>
  <c r="BC462" i="40"/>
  <c r="BD462" i="40"/>
  <c r="BF462" i="40"/>
  <c r="BG462" i="40"/>
  <c r="G463" i="40"/>
  <c r="H463" i="40"/>
  <c r="J463" i="40"/>
  <c r="K463" i="40"/>
  <c r="M463" i="40"/>
  <c r="N463" i="40"/>
  <c r="P463" i="40"/>
  <c r="Q463" i="40"/>
  <c r="S463" i="40"/>
  <c r="T463" i="40"/>
  <c r="V463" i="40"/>
  <c r="W463" i="40"/>
  <c r="Y463" i="40"/>
  <c r="Z463" i="40"/>
  <c r="AB463" i="40"/>
  <c r="AC463" i="40"/>
  <c r="AE463" i="40"/>
  <c r="AF463" i="40"/>
  <c r="AH463" i="40"/>
  <c r="AI463" i="40"/>
  <c r="AK463" i="40"/>
  <c r="AL463" i="40"/>
  <c r="AN463" i="40"/>
  <c r="AO463" i="40"/>
  <c r="AQ463" i="40"/>
  <c r="AR463" i="40"/>
  <c r="AT463" i="40"/>
  <c r="AU463" i="40"/>
  <c r="AW463" i="40"/>
  <c r="AX463" i="40"/>
  <c r="AZ463" i="40"/>
  <c r="BA463" i="40"/>
  <c r="BC463" i="40"/>
  <c r="BD463" i="40"/>
  <c r="BF463" i="40"/>
  <c r="BG463" i="40"/>
  <c r="G464" i="40"/>
  <c r="H464" i="40"/>
  <c r="J464" i="40"/>
  <c r="K464" i="40"/>
  <c r="M464" i="40"/>
  <c r="N464" i="40"/>
  <c r="P464" i="40"/>
  <c r="Q464" i="40"/>
  <c r="S464" i="40"/>
  <c r="T464" i="40"/>
  <c r="V464" i="40"/>
  <c r="W464" i="40"/>
  <c r="Y464" i="40"/>
  <c r="Z464" i="40"/>
  <c r="AB464" i="40"/>
  <c r="AC464" i="40"/>
  <c r="AE464" i="40"/>
  <c r="AF464" i="40"/>
  <c r="AH464" i="40"/>
  <c r="AI464" i="40"/>
  <c r="AK464" i="40"/>
  <c r="AL464" i="40"/>
  <c r="AN464" i="40"/>
  <c r="AO464" i="40"/>
  <c r="AQ464" i="40"/>
  <c r="AR464" i="40"/>
  <c r="AT464" i="40"/>
  <c r="AU464" i="40"/>
  <c r="AW464" i="40"/>
  <c r="AX464" i="40"/>
  <c r="AZ464" i="40"/>
  <c r="BA464" i="40"/>
  <c r="BC464" i="40"/>
  <c r="BD464" i="40"/>
  <c r="BF464" i="40"/>
  <c r="BG464" i="40"/>
  <c r="G465" i="40"/>
  <c r="H465" i="40"/>
  <c r="J465" i="40"/>
  <c r="K465" i="40"/>
  <c r="M465" i="40"/>
  <c r="N465" i="40"/>
  <c r="P465" i="40"/>
  <c r="Q465" i="40"/>
  <c r="S465" i="40"/>
  <c r="T465" i="40"/>
  <c r="V465" i="40"/>
  <c r="W465" i="40"/>
  <c r="Y465" i="40"/>
  <c r="Z465" i="40"/>
  <c r="AB465" i="40"/>
  <c r="AC465" i="40"/>
  <c r="AE465" i="40"/>
  <c r="AF465" i="40"/>
  <c r="AH465" i="40"/>
  <c r="AI465" i="40"/>
  <c r="AK465" i="40"/>
  <c r="AL465" i="40"/>
  <c r="AN465" i="40"/>
  <c r="AO465" i="40"/>
  <c r="AQ465" i="40"/>
  <c r="AR465" i="40"/>
  <c r="AT465" i="40"/>
  <c r="AU465" i="40"/>
  <c r="AW465" i="40"/>
  <c r="AX465" i="40"/>
  <c r="AZ465" i="40"/>
  <c r="BA465" i="40"/>
  <c r="BC465" i="40"/>
  <c r="BD465" i="40"/>
  <c r="BF465" i="40"/>
  <c r="BG465" i="40"/>
  <c r="G466" i="40"/>
  <c r="H466" i="40"/>
  <c r="J466" i="40"/>
  <c r="K466" i="40"/>
  <c r="M466" i="40"/>
  <c r="N466" i="40"/>
  <c r="P466" i="40"/>
  <c r="Q466" i="40"/>
  <c r="S466" i="40"/>
  <c r="T466" i="40"/>
  <c r="V466" i="40"/>
  <c r="W466" i="40"/>
  <c r="Y466" i="40"/>
  <c r="Z466" i="40"/>
  <c r="AB466" i="40"/>
  <c r="AC466" i="40"/>
  <c r="AE466" i="40"/>
  <c r="AF466" i="40"/>
  <c r="AH466" i="40"/>
  <c r="AI466" i="40"/>
  <c r="AK466" i="40"/>
  <c r="AL466" i="40"/>
  <c r="AN466" i="40"/>
  <c r="AO466" i="40"/>
  <c r="AQ466" i="40"/>
  <c r="AR466" i="40"/>
  <c r="AT466" i="40"/>
  <c r="AU466" i="40"/>
  <c r="AW466" i="40"/>
  <c r="AX466" i="40"/>
  <c r="AZ466" i="40"/>
  <c r="BA466" i="40"/>
  <c r="BC466" i="40"/>
  <c r="BD466" i="40"/>
  <c r="BF466" i="40"/>
  <c r="BG466" i="40"/>
  <c r="G467" i="40"/>
  <c r="H467" i="40"/>
  <c r="J467" i="40"/>
  <c r="K467" i="40"/>
  <c r="M467" i="40"/>
  <c r="N467" i="40"/>
  <c r="P467" i="40"/>
  <c r="Q467" i="40"/>
  <c r="S467" i="40"/>
  <c r="T467" i="40"/>
  <c r="V467" i="40"/>
  <c r="W467" i="40"/>
  <c r="Y467" i="40"/>
  <c r="Z467" i="40"/>
  <c r="AB467" i="40"/>
  <c r="AC467" i="40"/>
  <c r="AE467" i="40"/>
  <c r="AF467" i="40"/>
  <c r="AH467" i="40"/>
  <c r="AI467" i="40"/>
  <c r="AK467" i="40"/>
  <c r="AL467" i="40"/>
  <c r="AN467" i="40"/>
  <c r="AO467" i="40"/>
  <c r="AQ467" i="40"/>
  <c r="AR467" i="40"/>
  <c r="AT467" i="40"/>
  <c r="AU467" i="40"/>
  <c r="AW467" i="40"/>
  <c r="AX467" i="40"/>
  <c r="AZ467" i="40"/>
  <c r="BA467" i="40"/>
  <c r="BC467" i="40"/>
  <c r="BD467" i="40"/>
  <c r="BF467" i="40"/>
  <c r="BG467" i="40"/>
  <c r="G468" i="40"/>
  <c r="H468" i="40"/>
  <c r="J468" i="40"/>
  <c r="K468" i="40"/>
  <c r="M468" i="40"/>
  <c r="N468" i="40"/>
  <c r="P468" i="40"/>
  <c r="Q468" i="40"/>
  <c r="S468" i="40"/>
  <c r="T468" i="40"/>
  <c r="V468" i="40"/>
  <c r="W468" i="40"/>
  <c r="Y468" i="40"/>
  <c r="Z468" i="40"/>
  <c r="AB468" i="40"/>
  <c r="AC468" i="40"/>
  <c r="AE468" i="40"/>
  <c r="AF468" i="40"/>
  <c r="AH468" i="40"/>
  <c r="AI468" i="40"/>
  <c r="AK468" i="40"/>
  <c r="AL468" i="40"/>
  <c r="AN468" i="40"/>
  <c r="AO468" i="40"/>
  <c r="AQ468" i="40"/>
  <c r="AR468" i="40"/>
  <c r="AT468" i="40"/>
  <c r="AU468" i="40"/>
  <c r="AW468" i="40"/>
  <c r="AX468" i="40"/>
  <c r="AZ468" i="40"/>
  <c r="BA468" i="40"/>
  <c r="BC468" i="40"/>
  <c r="BD468" i="40"/>
  <c r="BF468" i="40"/>
  <c r="BG468" i="40"/>
  <c r="G469" i="40"/>
  <c r="H469" i="40"/>
  <c r="J469" i="40"/>
  <c r="K469" i="40"/>
  <c r="M469" i="40"/>
  <c r="N469" i="40"/>
  <c r="P469" i="40"/>
  <c r="Q469" i="40"/>
  <c r="S469" i="40"/>
  <c r="T469" i="40"/>
  <c r="V469" i="40"/>
  <c r="W469" i="40"/>
  <c r="Y469" i="40"/>
  <c r="Z469" i="40"/>
  <c r="AB469" i="40"/>
  <c r="AC469" i="40"/>
  <c r="AE469" i="40"/>
  <c r="AF469" i="40"/>
  <c r="AH469" i="40"/>
  <c r="AI469" i="40"/>
  <c r="AK469" i="40"/>
  <c r="AL469" i="40"/>
  <c r="AN469" i="40"/>
  <c r="AO469" i="40"/>
  <c r="AQ469" i="40"/>
  <c r="AR469" i="40"/>
  <c r="AT469" i="40"/>
  <c r="AU469" i="40"/>
  <c r="AW469" i="40"/>
  <c r="AX469" i="40"/>
  <c r="AZ469" i="40"/>
  <c r="BA469" i="40"/>
  <c r="BC469" i="40"/>
  <c r="BD469" i="40"/>
  <c r="BF469" i="40"/>
  <c r="BG469" i="40"/>
  <c r="G470" i="40"/>
  <c r="H470" i="40"/>
  <c r="J470" i="40"/>
  <c r="K470" i="40"/>
  <c r="M470" i="40"/>
  <c r="N470" i="40"/>
  <c r="P470" i="40"/>
  <c r="Q470" i="40"/>
  <c r="S470" i="40"/>
  <c r="T470" i="40"/>
  <c r="V470" i="40"/>
  <c r="W470" i="40"/>
  <c r="Y470" i="40"/>
  <c r="Z470" i="40"/>
  <c r="AB470" i="40"/>
  <c r="AC470" i="40"/>
  <c r="AE470" i="40"/>
  <c r="AF470" i="40"/>
  <c r="AH470" i="40"/>
  <c r="AI470" i="40"/>
  <c r="AK470" i="40"/>
  <c r="AL470" i="40"/>
  <c r="AN470" i="40"/>
  <c r="AO470" i="40"/>
  <c r="AQ470" i="40"/>
  <c r="AR470" i="40"/>
  <c r="AT470" i="40"/>
  <c r="AU470" i="40"/>
  <c r="AW470" i="40"/>
  <c r="AX470" i="40"/>
  <c r="AZ470" i="40"/>
  <c r="BA470" i="40"/>
  <c r="BC470" i="40"/>
  <c r="BD470" i="40"/>
  <c r="BF470" i="40"/>
  <c r="BG470" i="40"/>
  <c r="G471" i="40"/>
  <c r="H471" i="40"/>
  <c r="J471" i="40"/>
  <c r="K471" i="40"/>
  <c r="M471" i="40"/>
  <c r="N471" i="40"/>
  <c r="P471" i="40"/>
  <c r="Q471" i="40"/>
  <c r="S471" i="40"/>
  <c r="T471" i="40"/>
  <c r="V471" i="40"/>
  <c r="W471" i="40"/>
  <c r="Y471" i="40"/>
  <c r="Z471" i="40"/>
  <c r="AB471" i="40"/>
  <c r="AC471" i="40"/>
  <c r="AE471" i="40"/>
  <c r="AF471" i="40"/>
  <c r="AH471" i="40"/>
  <c r="AI471" i="40"/>
  <c r="AK471" i="40"/>
  <c r="AL471" i="40"/>
  <c r="AN471" i="40"/>
  <c r="AO471" i="40"/>
  <c r="AQ471" i="40"/>
  <c r="AR471" i="40"/>
  <c r="AT471" i="40"/>
  <c r="AU471" i="40"/>
  <c r="AW471" i="40"/>
  <c r="AX471" i="40"/>
  <c r="AZ471" i="40"/>
  <c r="BA471" i="40"/>
  <c r="BC471" i="40"/>
  <c r="BD471" i="40"/>
  <c r="BF471" i="40"/>
  <c r="BG471" i="40"/>
  <c r="G472" i="40"/>
  <c r="H472" i="40"/>
  <c r="J472" i="40"/>
  <c r="K472" i="40"/>
  <c r="M472" i="40"/>
  <c r="N472" i="40"/>
  <c r="P472" i="40"/>
  <c r="Q472" i="40"/>
  <c r="S472" i="40"/>
  <c r="T472" i="40"/>
  <c r="V472" i="40"/>
  <c r="W472" i="40"/>
  <c r="Y472" i="40"/>
  <c r="Z472" i="40"/>
  <c r="AB472" i="40"/>
  <c r="AC472" i="40"/>
  <c r="AE472" i="40"/>
  <c r="AF472" i="40"/>
  <c r="AH472" i="40"/>
  <c r="AI472" i="40"/>
  <c r="AK472" i="40"/>
  <c r="AL472" i="40"/>
  <c r="AN472" i="40"/>
  <c r="AO472" i="40"/>
  <c r="AQ472" i="40"/>
  <c r="AR472" i="40"/>
  <c r="AT472" i="40"/>
  <c r="AU472" i="40"/>
  <c r="AW472" i="40"/>
  <c r="AX472" i="40"/>
  <c r="AZ472" i="40"/>
  <c r="BA472" i="40"/>
  <c r="BC472" i="40"/>
  <c r="BD472" i="40"/>
  <c r="BF472" i="40"/>
  <c r="BG472" i="40"/>
  <c r="G473" i="40"/>
  <c r="H473" i="40"/>
  <c r="J473" i="40"/>
  <c r="K473" i="40"/>
  <c r="M473" i="40"/>
  <c r="N473" i="40"/>
  <c r="P473" i="40"/>
  <c r="Q473" i="40"/>
  <c r="S473" i="40"/>
  <c r="T473" i="40"/>
  <c r="V473" i="40"/>
  <c r="W473" i="40"/>
  <c r="Y473" i="40"/>
  <c r="Z473" i="40"/>
  <c r="AB473" i="40"/>
  <c r="AC473" i="40"/>
  <c r="AE473" i="40"/>
  <c r="AF473" i="40"/>
  <c r="AH473" i="40"/>
  <c r="AI473" i="40"/>
  <c r="AK473" i="40"/>
  <c r="AL473" i="40"/>
  <c r="AN473" i="40"/>
  <c r="AO473" i="40"/>
  <c r="AQ473" i="40"/>
  <c r="AR473" i="40"/>
  <c r="AT473" i="40"/>
  <c r="AU473" i="40"/>
  <c r="AW473" i="40"/>
  <c r="AX473" i="40"/>
  <c r="AZ473" i="40"/>
  <c r="BA473" i="40"/>
  <c r="BC473" i="40"/>
  <c r="BD473" i="40"/>
  <c r="BF473" i="40"/>
  <c r="BG473" i="40"/>
  <c r="G474" i="40"/>
  <c r="H474" i="40"/>
  <c r="J474" i="40"/>
  <c r="K474" i="40"/>
  <c r="M474" i="40"/>
  <c r="N474" i="40"/>
  <c r="P474" i="40"/>
  <c r="Q474" i="40"/>
  <c r="S474" i="40"/>
  <c r="T474" i="40"/>
  <c r="V474" i="40"/>
  <c r="W474" i="40"/>
  <c r="Y474" i="40"/>
  <c r="Z474" i="40"/>
  <c r="AB474" i="40"/>
  <c r="AC474" i="40"/>
  <c r="AE474" i="40"/>
  <c r="AF474" i="40"/>
  <c r="AH474" i="40"/>
  <c r="AI474" i="40"/>
  <c r="AK474" i="40"/>
  <c r="AL474" i="40"/>
  <c r="AN474" i="40"/>
  <c r="AO474" i="40"/>
  <c r="AQ474" i="40"/>
  <c r="AR474" i="40"/>
  <c r="AT474" i="40"/>
  <c r="AU474" i="40"/>
  <c r="AW474" i="40"/>
  <c r="AX474" i="40"/>
  <c r="AZ474" i="40"/>
  <c r="BA474" i="40"/>
  <c r="BC474" i="40"/>
  <c r="BD474" i="40"/>
  <c r="BF474" i="40"/>
  <c r="BG474" i="40"/>
  <c r="G475" i="40"/>
  <c r="H475" i="40"/>
  <c r="J475" i="40"/>
  <c r="K475" i="40"/>
  <c r="M475" i="40"/>
  <c r="N475" i="40"/>
  <c r="P475" i="40"/>
  <c r="Q475" i="40"/>
  <c r="S475" i="40"/>
  <c r="T475" i="40"/>
  <c r="V475" i="40"/>
  <c r="W475" i="40"/>
  <c r="Y475" i="40"/>
  <c r="Z475" i="40"/>
  <c r="AB475" i="40"/>
  <c r="AC475" i="40"/>
  <c r="AE475" i="40"/>
  <c r="AF475" i="40"/>
  <c r="AH475" i="40"/>
  <c r="AI475" i="40"/>
  <c r="AK475" i="40"/>
  <c r="AL475" i="40"/>
  <c r="AN475" i="40"/>
  <c r="AO475" i="40"/>
  <c r="AQ475" i="40"/>
  <c r="AR475" i="40"/>
  <c r="AT475" i="40"/>
  <c r="AU475" i="40"/>
  <c r="AW475" i="40"/>
  <c r="AX475" i="40"/>
  <c r="AZ475" i="40"/>
  <c r="BA475" i="40"/>
  <c r="BC475" i="40"/>
  <c r="BD475" i="40"/>
  <c r="BF475" i="40"/>
  <c r="BG475" i="40"/>
  <c r="G476" i="40"/>
  <c r="H476" i="40"/>
  <c r="J476" i="40"/>
  <c r="K476" i="40"/>
  <c r="M476" i="40"/>
  <c r="N476" i="40"/>
  <c r="P476" i="40"/>
  <c r="Q476" i="40"/>
  <c r="S476" i="40"/>
  <c r="T476" i="40"/>
  <c r="V476" i="40"/>
  <c r="W476" i="40"/>
  <c r="Y476" i="40"/>
  <c r="Z476" i="40"/>
  <c r="AB476" i="40"/>
  <c r="AC476" i="40"/>
  <c r="AE476" i="40"/>
  <c r="AF476" i="40"/>
  <c r="AH476" i="40"/>
  <c r="AI476" i="40"/>
  <c r="AK476" i="40"/>
  <c r="AL476" i="40"/>
  <c r="AN476" i="40"/>
  <c r="AO476" i="40"/>
  <c r="AQ476" i="40"/>
  <c r="AR476" i="40"/>
  <c r="AT476" i="40"/>
  <c r="AU476" i="40"/>
  <c r="AW476" i="40"/>
  <c r="AX476" i="40"/>
  <c r="AZ476" i="40"/>
  <c r="BA476" i="40"/>
  <c r="BC476" i="40"/>
  <c r="BD476" i="40"/>
  <c r="BF476" i="40"/>
  <c r="BG476" i="40"/>
  <c r="G477" i="40"/>
  <c r="H477" i="40"/>
  <c r="J477" i="40"/>
  <c r="K477" i="40"/>
  <c r="M477" i="40"/>
  <c r="N477" i="40"/>
  <c r="P477" i="40"/>
  <c r="Q477" i="40"/>
  <c r="S477" i="40"/>
  <c r="T477" i="40"/>
  <c r="V477" i="40"/>
  <c r="W477" i="40"/>
  <c r="Y477" i="40"/>
  <c r="Z477" i="40"/>
  <c r="AB477" i="40"/>
  <c r="AC477" i="40"/>
  <c r="AE477" i="40"/>
  <c r="AF477" i="40"/>
  <c r="AH477" i="40"/>
  <c r="AI477" i="40"/>
  <c r="AK477" i="40"/>
  <c r="AL477" i="40"/>
  <c r="AN477" i="40"/>
  <c r="AO477" i="40"/>
  <c r="AQ477" i="40"/>
  <c r="AR477" i="40"/>
  <c r="AT477" i="40"/>
  <c r="AU477" i="40"/>
  <c r="AW477" i="40"/>
  <c r="AX477" i="40"/>
  <c r="AZ477" i="40"/>
  <c r="BA477" i="40"/>
  <c r="BC477" i="40"/>
  <c r="BD477" i="40"/>
  <c r="BF477" i="40"/>
  <c r="BG477" i="40"/>
  <c r="G478" i="40"/>
  <c r="H478" i="40"/>
  <c r="J478" i="40"/>
  <c r="K478" i="40"/>
  <c r="M478" i="40"/>
  <c r="N478" i="40"/>
  <c r="P478" i="40"/>
  <c r="Q478" i="40"/>
  <c r="S478" i="40"/>
  <c r="T478" i="40"/>
  <c r="V478" i="40"/>
  <c r="W478" i="40"/>
  <c r="Y478" i="40"/>
  <c r="Z478" i="40"/>
  <c r="AB478" i="40"/>
  <c r="AC478" i="40"/>
  <c r="AE478" i="40"/>
  <c r="AF478" i="40"/>
  <c r="AH478" i="40"/>
  <c r="AI478" i="40"/>
  <c r="AK478" i="40"/>
  <c r="AL478" i="40"/>
  <c r="AN478" i="40"/>
  <c r="AO478" i="40"/>
  <c r="AQ478" i="40"/>
  <c r="AR478" i="40"/>
  <c r="AT478" i="40"/>
  <c r="AU478" i="40"/>
  <c r="AW478" i="40"/>
  <c r="AX478" i="40"/>
  <c r="AZ478" i="40"/>
  <c r="BA478" i="40"/>
  <c r="BC478" i="40"/>
  <c r="BD478" i="40"/>
  <c r="BF478" i="40"/>
  <c r="BG478" i="40"/>
  <c r="G479" i="40"/>
  <c r="H479" i="40"/>
  <c r="J479" i="40"/>
  <c r="K479" i="40"/>
  <c r="M479" i="40"/>
  <c r="N479" i="40"/>
  <c r="P479" i="40"/>
  <c r="Q479" i="40"/>
  <c r="S479" i="40"/>
  <c r="T479" i="40"/>
  <c r="V479" i="40"/>
  <c r="W479" i="40"/>
  <c r="Y479" i="40"/>
  <c r="Z479" i="40"/>
  <c r="AB479" i="40"/>
  <c r="AC479" i="40"/>
  <c r="AE479" i="40"/>
  <c r="AF479" i="40"/>
  <c r="AH479" i="40"/>
  <c r="AI479" i="40"/>
  <c r="AK479" i="40"/>
  <c r="AL479" i="40"/>
  <c r="AN479" i="40"/>
  <c r="AO479" i="40"/>
  <c r="AQ479" i="40"/>
  <c r="AR479" i="40"/>
  <c r="AT479" i="40"/>
  <c r="AU479" i="40"/>
  <c r="AW479" i="40"/>
  <c r="AX479" i="40"/>
  <c r="AZ479" i="40"/>
  <c r="BA479" i="40"/>
  <c r="BC479" i="40"/>
  <c r="BD479" i="40"/>
  <c r="BF479" i="40"/>
  <c r="BG479" i="40"/>
  <c r="G480" i="40"/>
  <c r="H480" i="40"/>
  <c r="J480" i="40"/>
  <c r="K480" i="40"/>
  <c r="M480" i="40"/>
  <c r="N480" i="40"/>
  <c r="P480" i="40"/>
  <c r="Q480" i="40"/>
  <c r="S480" i="40"/>
  <c r="T480" i="40"/>
  <c r="V480" i="40"/>
  <c r="W480" i="40"/>
  <c r="Y480" i="40"/>
  <c r="Z480" i="40"/>
  <c r="AB480" i="40"/>
  <c r="AC480" i="40"/>
  <c r="AE480" i="40"/>
  <c r="AF480" i="40"/>
  <c r="AH480" i="40"/>
  <c r="AI480" i="40"/>
  <c r="AK480" i="40"/>
  <c r="AL480" i="40"/>
  <c r="AN480" i="40"/>
  <c r="AO480" i="40"/>
  <c r="AQ480" i="40"/>
  <c r="AR480" i="40"/>
  <c r="AT480" i="40"/>
  <c r="AU480" i="40"/>
  <c r="AW480" i="40"/>
  <c r="AX480" i="40"/>
  <c r="AZ480" i="40"/>
  <c r="BA480" i="40"/>
  <c r="BC480" i="40"/>
  <c r="BD480" i="40"/>
  <c r="BF480" i="40"/>
  <c r="BG480" i="40"/>
  <c r="G481" i="40"/>
  <c r="H481" i="40"/>
  <c r="J481" i="40"/>
  <c r="K481" i="40"/>
  <c r="M481" i="40"/>
  <c r="N481" i="40"/>
  <c r="P481" i="40"/>
  <c r="Q481" i="40"/>
  <c r="S481" i="40"/>
  <c r="T481" i="40"/>
  <c r="V481" i="40"/>
  <c r="W481" i="40"/>
  <c r="Y481" i="40"/>
  <c r="Z481" i="40"/>
  <c r="AB481" i="40"/>
  <c r="AC481" i="40"/>
  <c r="AE481" i="40"/>
  <c r="AF481" i="40"/>
  <c r="AH481" i="40"/>
  <c r="AI481" i="40"/>
  <c r="AK481" i="40"/>
  <c r="AL481" i="40"/>
  <c r="AN481" i="40"/>
  <c r="AO481" i="40"/>
  <c r="AQ481" i="40"/>
  <c r="AR481" i="40"/>
  <c r="AT481" i="40"/>
  <c r="AU481" i="40"/>
  <c r="AW481" i="40"/>
  <c r="AX481" i="40"/>
  <c r="AZ481" i="40"/>
  <c r="BA481" i="40"/>
  <c r="BC481" i="40"/>
  <c r="BD481" i="40"/>
  <c r="BF481" i="40"/>
  <c r="BG481" i="40"/>
  <c r="G482" i="40"/>
  <c r="H482" i="40"/>
  <c r="J482" i="40"/>
  <c r="K482" i="40"/>
  <c r="M482" i="40"/>
  <c r="N482" i="40"/>
  <c r="P482" i="40"/>
  <c r="Q482" i="40"/>
  <c r="S482" i="40"/>
  <c r="T482" i="40"/>
  <c r="V482" i="40"/>
  <c r="W482" i="40"/>
  <c r="Y482" i="40"/>
  <c r="Z482" i="40"/>
  <c r="AB482" i="40"/>
  <c r="AC482" i="40"/>
  <c r="AE482" i="40"/>
  <c r="AF482" i="40"/>
  <c r="AH482" i="40"/>
  <c r="AI482" i="40"/>
  <c r="AK482" i="40"/>
  <c r="AL482" i="40"/>
  <c r="AN482" i="40"/>
  <c r="AO482" i="40"/>
  <c r="AQ482" i="40"/>
  <c r="AR482" i="40"/>
  <c r="AT482" i="40"/>
  <c r="AU482" i="40"/>
  <c r="AW482" i="40"/>
  <c r="AX482" i="40"/>
  <c r="AZ482" i="40"/>
  <c r="BA482" i="40"/>
  <c r="BC482" i="40"/>
  <c r="BD482" i="40"/>
  <c r="BF482" i="40"/>
  <c r="BG482" i="40"/>
  <c r="G483" i="40"/>
  <c r="H483" i="40"/>
  <c r="J483" i="40"/>
  <c r="K483" i="40"/>
  <c r="M483" i="40"/>
  <c r="N483" i="40"/>
  <c r="P483" i="40"/>
  <c r="Q483" i="40"/>
  <c r="S483" i="40"/>
  <c r="T483" i="40"/>
  <c r="V483" i="40"/>
  <c r="W483" i="40"/>
  <c r="Y483" i="40"/>
  <c r="Z483" i="40"/>
  <c r="AB483" i="40"/>
  <c r="AC483" i="40"/>
  <c r="AE483" i="40"/>
  <c r="AF483" i="40"/>
  <c r="AH483" i="40"/>
  <c r="AI483" i="40"/>
  <c r="AK483" i="40"/>
  <c r="AL483" i="40"/>
  <c r="AN483" i="40"/>
  <c r="AO483" i="40"/>
  <c r="AQ483" i="40"/>
  <c r="AR483" i="40"/>
  <c r="AT483" i="40"/>
  <c r="AU483" i="40"/>
  <c r="AW483" i="40"/>
  <c r="AX483" i="40"/>
  <c r="AZ483" i="40"/>
  <c r="BA483" i="40"/>
  <c r="BC483" i="40"/>
  <c r="BD483" i="40"/>
  <c r="BF483" i="40"/>
  <c r="BG483" i="40"/>
  <c r="G484" i="40"/>
  <c r="H484" i="40"/>
  <c r="J484" i="40"/>
  <c r="K484" i="40"/>
  <c r="M484" i="40"/>
  <c r="N484" i="40"/>
  <c r="P484" i="40"/>
  <c r="Q484" i="40"/>
  <c r="S484" i="40"/>
  <c r="T484" i="40"/>
  <c r="V484" i="40"/>
  <c r="W484" i="40"/>
  <c r="Y484" i="40"/>
  <c r="Z484" i="40"/>
  <c r="AB484" i="40"/>
  <c r="AC484" i="40"/>
  <c r="AE484" i="40"/>
  <c r="AF484" i="40"/>
  <c r="AH484" i="40"/>
  <c r="AI484" i="40"/>
  <c r="AK484" i="40"/>
  <c r="AL484" i="40"/>
  <c r="AN484" i="40"/>
  <c r="AO484" i="40"/>
  <c r="AQ484" i="40"/>
  <c r="AR484" i="40"/>
  <c r="AT484" i="40"/>
  <c r="AU484" i="40"/>
  <c r="AW484" i="40"/>
  <c r="AX484" i="40"/>
  <c r="AZ484" i="40"/>
  <c r="BA484" i="40"/>
  <c r="BC484" i="40"/>
  <c r="BD484" i="40"/>
  <c r="BF484" i="40"/>
  <c r="BG484" i="40"/>
  <c r="G485" i="40"/>
  <c r="H485" i="40"/>
  <c r="J485" i="40"/>
  <c r="K485" i="40"/>
  <c r="M485" i="40"/>
  <c r="N485" i="40"/>
  <c r="P485" i="40"/>
  <c r="Q485" i="40"/>
  <c r="S485" i="40"/>
  <c r="T485" i="40"/>
  <c r="V485" i="40"/>
  <c r="W485" i="40"/>
  <c r="Y485" i="40"/>
  <c r="Z485" i="40"/>
  <c r="AB485" i="40"/>
  <c r="AC485" i="40"/>
  <c r="AE485" i="40"/>
  <c r="AF485" i="40"/>
  <c r="AH485" i="40"/>
  <c r="AI485" i="40"/>
  <c r="AK485" i="40"/>
  <c r="AL485" i="40"/>
  <c r="AN485" i="40"/>
  <c r="AO485" i="40"/>
  <c r="AQ485" i="40"/>
  <c r="AR485" i="40"/>
  <c r="AT485" i="40"/>
  <c r="AU485" i="40"/>
  <c r="AW485" i="40"/>
  <c r="AX485" i="40"/>
  <c r="AZ485" i="40"/>
  <c r="BA485" i="40"/>
  <c r="BC485" i="40"/>
  <c r="BD485" i="40"/>
  <c r="BF485" i="40"/>
  <c r="BG485" i="40"/>
  <c r="G486" i="40"/>
  <c r="H486" i="40"/>
  <c r="J486" i="40"/>
  <c r="K486" i="40"/>
  <c r="M486" i="40"/>
  <c r="N486" i="40"/>
  <c r="P486" i="40"/>
  <c r="Q486" i="40"/>
  <c r="S486" i="40"/>
  <c r="T486" i="40"/>
  <c r="V486" i="40"/>
  <c r="W486" i="40"/>
  <c r="Y486" i="40"/>
  <c r="Z486" i="40"/>
  <c r="AB486" i="40"/>
  <c r="AC486" i="40"/>
  <c r="AE486" i="40"/>
  <c r="AF486" i="40"/>
  <c r="AH486" i="40"/>
  <c r="AI486" i="40"/>
  <c r="AK486" i="40"/>
  <c r="AL486" i="40"/>
  <c r="AN486" i="40"/>
  <c r="AO486" i="40"/>
  <c r="AQ486" i="40"/>
  <c r="AR486" i="40"/>
  <c r="AT486" i="40"/>
  <c r="AU486" i="40"/>
  <c r="AW486" i="40"/>
  <c r="AX486" i="40"/>
  <c r="AZ486" i="40"/>
  <c r="BA486" i="40"/>
  <c r="BC486" i="40"/>
  <c r="BD486" i="40"/>
  <c r="BF486" i="40"/>
  <c r="BG486" i="40"/>
  <c r="G487" i="40"/>
  <c r="H487" i="40"/>
  <c r="J487" i="40"/>
  <c r="K487" i="40"/>
  <c r="M487" i="40"/>
  <c r="N487" i="40"/>
  <c r="P487" i="40"/>
  <c r="Q487" i="40"/>
  <c r="S487" i="40"/>
  <c r="T487" i="40"/>
  <c r="V487" i="40"/>
  <c r="W487" i="40"/>
  <c r="Y487" i="40"/>
  <c r="Z487" i="40"/>
  <c r="AB487" i="40"/>
  <c r="AC487" i="40"/>
  <c r="AE487" i="40"/>
  <c r="AF487" i="40"/>
  <c r="AH487" i="40"/>
  <c r="AI487" i="40"/>
  <c r="AK487" i="40"/>
  <c r="AL487" i="40"/>
  <c r="AN487" i="40"/>
  <c r="AO487" i="40"/>
  <c r="AQ487" i="40"/>
  <c r="AR487" i="40"/>
  <c r="AT487" i="40"/>
  <c r="AU487" i="40"/>
  <c r="AW487" i="40"/>
  <c r="AX487" i="40"/>
  <c r="AZ487" i="40"/>
  <c r="BA487" i="40"/>
  <c r="BC487" i="40"/>
  <c r="BD487" i="40"/>
  <c r="BF487" i="40"/>
  <c r="BG487" i="40"/>
  <c r="G488" i="40"/>
  <c r="H488" i="40"/>
  <c r="J488" i="40"/>
  <c r="K488" i="40"/>
  <c r="M488" i="40"/>
  <c r="N488" i="40"/>
  <c r="P488" i="40"/>
  <c r="Q488" i="40"/>
  <c r="S488" i="40"/>
  <c r="T488" i="40"/>
  <c r="V488" i="40"/>
  <c r="W488" i="40"/>
  <c r="Y488" i="40"/>
  <c r="Z488" i="40"/>
  <c r="AB488" i="40"/>
  <c r="AC488" i="40"/>
  <c r="AE488" i="40"/>
  <c r="AF488" i="40"/>
  <c r="AH488" i="40"/>
  <c r="AI488" i="40"/>
  <c r="AK488" i="40"/>
  <c r="AL488" i="40"/>
  <c r="AN488" i="40"/>
  <c r="AO488" i="40"/>
  <c r="AQ488" i="40"/>
  <c r="AR488" i="40"/>
  <c r="AT488" i="40"/>
  <c r="AU488" i="40"/>
  <c r="AW488" i="40"/>
  <c r="AX488" i="40"/>
  <c r="AZ488" i="40"/>
  <c r="BA488" i="40"/>
  <c r="BC488" i="40"/>
  <c r="BD488" i="40"/>
  <c r="BF488" i="40"/>
  <c r="BG488" i="40"/>
  <c r="G489" i="40"/>
  <c r="H489" i="40"/>
  <c r="J489" i="40"/>
  <c r="K489" i="40"/>
  <c r="M489" i="40"/>
  <c r="N489" i="40"/>
  <c r="P489" i="40"/>
  <c r="Q489" i="40"/>
  <c r="S489" i="40"/>
  <c r="T489" i="40"/>
  <c r="V489" i="40"/>
  <c r="W489" i="40"/>
  <c r="Y489" i="40"/>
  <c r="Z489" i="40"/>
  <c r="AB489" i="40"/>
  <c r="AC489" i="40"/>
  <c r="AE489" i="40"/>
  <c r="AF489" i="40"/>
  <c r="AH489" i="40"/>
  <c r="AI489" i="40"/>
  <c r="AK489" i="40"/>
  <c r="AL489" i="40"/>
  <c r="AN489" i="40"/>
  <c r="AO489" i="40"/>
  <c r="AQ489" i="40"/>
  <c r="AR489" i="40"/>
  <c r="AT489" i="40"/>
  <c r="AU489" i="40"/>
  <c r="AW489" i="40"/>
  <c r="AX489" i="40"/>
  <c r="AZ489" i="40"/>
  <c r="BA489" i="40"/>
  <c r="BC489" i="40"/>
  <c r="BD489" i="40"/>
  <c r="BF489" i="40"/>
  <c r="BG489" i="40"/>
  <c r="G490" i="40"/>
  <c r="H490" i="40"/>
  <c r="J490" i="40"/>
  <c r="K490" i="40"/>
  <c r="M490" i="40"/>
  <c r="N490" i="40"/>
  <c r="P490" i="40"/>
  <c r="Q490" i="40"/>
  <c r="S490" i="40"/>
  <c r="T490" i="40"/>
  <c r="V490" i="40"/>
  <c r="W490" i="40"/>
  <c r="Y490" i="40"/>
  <c r="Z490" i="40"/>
  <c r="AB490" i="40"/>
  <c r="AC490" i="40"/>
  <c r="AE490" i="40"/>
  <c r="AF490" i="40"/>
  <c r="AH490" i="40"/>
  <c r="AI490" i="40"/>
  <c r="AK490" i="40"/>
  <c r="AL490" i="40"/>
  <c r="AN490" i="40"/>
  <c r="AO490" i="40"/>
  <c r="AQ490" i="40"/>
  <c r="AR490" i="40"/>
  <c r="AT490" i="40"/>
  <c r="AU490" i="40"/>
  <c r="AW490" i="40"/>
  <c r="AX490" i="40"/>
  <c r="AZ490" i="40"/>
  <c r="BA490" i="40"/>
  <c r="BC490" i="40"/>
  <c r="BD490" i="40"/>
  <c r="BF490" i="40"/>
  <c r="BG490" i="40"/>
  <c r="G491" i="40"/>
  <c r="H491" i="40"/>
  <c r="J491" i="40"/>
  <c r="K491" i="40"/>
  <c r="M491" i="40"/>
  <c r="N491" i="40"/>
  <c r="P491" i="40"/>
  <c r="Q491" i="40"/>
  <c r="S491" i="40"/>
  <c r="T491" i="40"/>
  <c r="V491" i="40"/>
  <c r="W491" i="40"/>
  <c r="Y491" i="40"/>
  <c r="Z491" i="40"/>
  <c r="AB491" i="40"/>
  <c r="AC491" i="40"/>
  <c r="AE491" i="40"/>
  <c r="AF491" i="40"/>
  <c r="AH491" i="40"/>
  <c r="AI491" i="40"/>
  <c r="AK491" i="40"/>
  <c r="AL491" i="40"/>
  <c r="AN491" i="40"/>
  <c r="AO491" i="40"/>
  <c r="AQ491" i="40"/>
  <c r="AR491" i="40"/>
  <c r="AT491" i="40"/>
  <c r="AU491" i="40"/>
  <c r="AW491" i="40"/>
  <c r="AX491" i="40"/>
  <c r="AZ491" i="40"/>
  <c r="BA491" i="40"/>
  <c r="BC491" i="40"/>
  <c r="BD491" i="40"/>
  <c r="BF491" i="40"/>
  <c r="BG491" i="40"/>
  <c r="G492" i="40"/>
  <c r="H492" i="40"/>
  <c r="J492" i="40"/>
  <c r="K492" i="40"/>
  <c r="M492" i="40"/>
  <c r="N492" i="40"/>
  <c r="P492" i="40"/>
  <c r="Q492" i="40"/>
  <c r="S492" i="40"/>
  <c r="T492" i="40"/>
  <c r="V492" i="40"/>
  <c r="W492" i="40"/>
  <c r="Y492" i="40"/>
  <c r="Z492" i="40"/>
  <c r="AB492" i="40"/>
  <c r="AC492" i="40"/>
  <c r="AE492" i="40"/>
  <c r="AF492" i="40"/>
  <c r="AH492" i="40"/>
  <c r="AI492" i="40"/>
  <c r="AK492" i="40"/>
  <c r="AL492" i="40"/>
  <c r="AN492" i="40"/>
  <c r="AO492" i="40"/>
  <c r="AQ492" i="40"/>
  <c r="AR492" i="40"/>
  <c r="AT492" i="40"/>
  <c r="AU492" i="40"/>
  <c r="AW492" i="40"/>
  <c r="AX492" i="40"/>
  <c r="AZ492" i="40"/>
  <c r="BA492" i="40"/>
  <c r="BC492" i="40"/>
  <c r="BD492" i="40"/>
  <c r="BF492" i="40"/>
  <c r="BG492" i="40"/>
  <c r="G493" i="40"/>
  <c r="H493" i="40"/>
  <c r="J493" i="40"/>
  <c r="K493" i="40"/>
  <c r="M493" i="40"/>
  <c r="N493" i="40"/>
  <c r="P493" i="40"/>
  <c r="Q493" i="40"/>
  <c r="S493" i="40"/>
  <c r="T493" i="40"/>
  <c r="V493" i="40"/>
  <c r="W493" i="40"/>
  <c r="Y493" i="40"/>
  <c r="Z493" i="40"/>
  <c r="AB493" i="40"/>
  <c r="AC493" i="40"/>
  <c r="AE493" i="40"/>
  <c r="AF493" i="40"/>
  <c r="AH493" i="40"/>
  <c r="AI493" i="40"/>
  <c r="AK493" i="40"/>
  <c r="AL493" i="40"/>
  <c r="AN493" i="40"/>
  <c r="AO493" i="40"/>
  <c r="AQ493" i="40"/>
  <c r="AR493" i="40"/>
  <c r="AT493" i="40"/>
  <c r="AU493" i="40"/>
  <c r="AW493" i="40"/>
  <c r="AX493" i="40"/>
  <c r="AZ493" i="40"/>
  <c r="BA493" i="40"/>
  <c r="BC493" i="40"/>
  <c r="BD493" i="40"/>
  <c r="BF493" i="40"/>
  <c r="BG493" i="40"/>
  <c r="G494" i="40"/>
  <c r="H494" i="40"/>
  <c r="J494" i="40"/>
  <c r="K494" i="40"/>
  <c r="M494" i="40"/>
  <c r="N494" i="40"/>
  <c r="P494" i="40"/>
  <c r="Q494" i="40"/>
  <c r="S494" i="40"/>
  <c r="T494" i="40"/>
  <c r="V494" i="40"/>
  <c r="W494" i="40"/>
  <c r="Y494" i="40"/>
  <c r="Z494" i="40"/>
  <c r="AB494" i="40"/>
  <c r="AC494" i="40"/>
  <c r="AE494" i="40"/>
  <c r="AF494" i="40"/>
  <c r="AH494" i="40"/>
  <c r="AI494" i="40"/>
  <c r="AK494" i="40"/>
  <c r="AL494" i="40"/>
  <c r="AN494" i="40"/>
  <c r="AO494" i="40"/>
  <c r="AQ494" i="40"/>
  <c r="AR494" i="40"/>
  <c r="AT494" i="40"/>
  <c r="AU494" i="40"/>
  <c r="AW494" i="40"/>
  <c r="AX494" i="40"/>
  <c r="AZ494" i="40"/>
  <c r="BA494" i="40"/>
  <c r="BC494" i="40"/>
  <c r="BD494" i="40"/>
  <c r="BF494" i="40"/>
  <c r="BG494" i="40"/>
  <c r="G495" i="40"/>
  <c r="H495" i="40"/>
  <c r="J495" i="40"/>
  <c r="K495" i="40"/>
  <c r="M495" i="40"/>
  <c r="N495" i="40"/>
  <c r="P495" i="40"/>
  <c r="Q495" i="40"/>
  <c r="S495" i="40"/>
  <c r="T495" i="40"/>
  <c r="V495" i="40"/>
  <c r="W495" i="40"/>
  <c r="Y495" i="40"/>
  <c r="Z495" i="40"/>
  <c r="AB495" i="40"/>
  <c r="AC495" i="40"/>
  <c r="AE495" i="40"/>
  <c r="AF495" i="40"/>
  <c r="AH495" i="40"/>
  <c r="AI495" i="40"/>
  <c r="AK495" i="40"/>
  <c r="AL495" i="40"/>
  <c r="AN495" i="40"/>
  <c r="AO495" i="40"/>
  <c r="AQ495" i="40"/>
  <c r="AR495" i="40"/>
  <c r="AT495" i="40"/>
  <c r="AU495" i="40"/>
  <c r="AW495" i="40"/>
  <c r="AX495" i="40"/>
  <c r="AZ495" i="40"/>
  <c r="BA495" i="40"/>
  <c r="BC495" i="40"/>
  <c r="BD495" i="40"/>
  <c r="BF495" i="40"/>
  <c r="BG495" i="40"/>
  <c r="G496" i="40"/>
  <c r="H496" i="40"/>
  <c r="J496" i="40"/>
  <c r="K496" i="40"/>
  <c r="M496" i="40"/>
  <c r="N496" i="40"/>
  <c r="P496" i="40"/>
  <c r="Q496" i="40"/>
  <c r="S496" i="40"/>
  <c r="T496" i="40"/>
  <c r="V496" i="40"/>
  <c r="W496" i="40"/>
  <c r="Y496" i="40"/>
  <c r="Z496" i="40"/>
  <c r="AB496" i="40"/>
  <c r="AC496" i="40"/>
  <c r="AE496" i="40"/>
  <c r="AF496" i="40"/>
  <c r="AH496" i="40"/>
  <c r="AI496" i="40"/>
  <c r="AK496" i="40"/>
  <c r="AL496" i="40"/>
  <c r="AN496" i="40"/>
  <c r="AO496" i="40"/>
  <c r="AQ496" i="40"/>
  <c r="AR496" i="40"/>
  <c r="AT496" i="40"/>
  <c r="AU496" i="40"/>
  <c r="AW496" i="40"/>
  <c r="AX496" i="40"/>
  <c r="AZ496" i="40"/>
  <c r="BA496" i="40"/>
  <c r="BC496" i="40"/>
  <c r="BD496" i="40"/>
  <c r="BF496" i="40"/>
  <c r="BG496" i="40"/>
  <c r="G497" i="40"/>
  <c r="H497" i="40"/>
  <c r="J497" i="40"/>
  <c r="K497" i="40"/>
  <c r="M497" i="40"/>
  <c r="N497" i="40"/>
  <c r="P497" i="40"/>
  <c r="Q497" i="40"/>
  <c r="S497" i="40"/>
  <c r="T497" i="40"/>
  <c r="V497" i="40"/>
  <c r="W497" i="40"/>
  <c r="Y497" i="40"/>
  <c r="Z497" i="40"/>
  <c r="AB497" i="40"/>
  <c r="AC497" i="40"/>
  <c r="AE497" i="40"/>
  <c r="AF497" i="40"/>
  <c r="AH497" i="40"/>
  <c r="AI497" i="40"/>
  <c r="AK497" i="40"/>
  <c r="AL497" i="40"/>
  <c r="AN497" i="40"/>
  <c r="AO497" i="40"/>
  <c r="AQ497" i="40"/>
  <c r="AR497" i="40"/>
  <c r="AT497" i="40"/>
  <c r="AU497" i="40"/>
  <c r="AW497" i="40"/>
  <c r="AX497" i="40"/>
  <c r="AZ497" i="40"/>
  <c r="BA497" i="40"/>
  <c r="BC497" i="40"/>
  <c r="BD497" i="40"/>
  <c r="BF497" i="40"/>
  <c r="BG497" i="40"/>
  <c r="G498" i="40"/>
  <c r="H498" i="40"/>
  <c r="J498" i="40"/>
  <c r="K498" i="40"/>
  <c r="M498" i="40"/>
  <c r="N498" i="40"/>
  <c r="P498" i="40"/>
  <c r="Q498" i="40"/>
  <c r="S498" i="40"/>
  <c r="T498" i="40"/>
  <c r="V498" i="40"/>
  <c r="W498" i="40"/>
  <c r="Y498" i="40"/>
  <c r="Z498" i="40"/>
  <c r="AB498" i="40"/>
  <c r="AC498" i="40"/>
  <c r="AE498" i="40"/>
  <c r="AF498" i="40"/>
  <c r="AH498" i="40"/>
  <c r="AI498" i="40"/>
  <c r="AK498" i="40"/>
  <c r="AL498" i="40"/>
  <c r="AN498" i="40"/>
  <c r="AO498" i="40"/>
  <c r="AQ498" i="40"/>
  <c r="AR498" i="40"/>
  <c r="AT498" i="40"/>
  <c r="AU498" i="40"/>
  <c r="AW498" i="40"/>
  <c r="AX498" i="40"/>
  <c r="AZ498" i="40"/>
  <c r="BA498" i="40"/>
  <c r="BC498" i="40"/>
  <c r="BD498" i="40"/>
  <c r="BF498" i="40"/>
  <c r="BG498" i="40"/>
  <c r="G499" i="40"/>
  <c r="H499" i="40"/>
  <c r="J499" i="40"/>
  <c r="K499" i="40"/>
  <c r="M499" i="40"/>
  <c r="N499" i="40"/>
  <c r="P499" i="40"/>
  <c r="Q499" i="40"/>
  <c r="S499" i="40"/>
  <c r="T499" i="40"/>
  <c r="V499" i="40"/>
  <c r="W499" i="40"/>
  <c r="Y499" i="40"/>
  <c r="Z499" i="40"/>
  <c r="AB499" i="40"/>
  <c r="AC499" i="40"/>
  <c r="AE499" i="40"/>
  <c r="AF499" i="40"/>
  <c r="AH499" i="40"/>
  <c r="AI499" i="40"/>
  <c r="AK499" i="40"/>
  <c r="AL499" i="40"/>
  <c r="AN499" i="40"/>
  <c r="AO499" i="40"/>
  <c r="AQ499" i="40"/>
  <c r="AR499" i="40"/>
  <c r="AT499" i="40"/>
  <c r="AU499" i="40"/>
  <c r="AW499" i="40"/>
  <c r="AX499" i="40"/>
  <c r="AZ499" i="40"/>
  <c r="BA499" i="40"/>
  <c r="BC499" i="40"/>
  <c r="BD499" i="40"/>
  <c r="BF499" i="40"/>
  <c r="BG499" i="40"/>
  <c r="G500" i="40"/>
  <c r="H500" i="40"/>
  <c r="J500" i="40"/>
  <c r="K500" i="40"/>
  <c r="M500" i="40"/>
  <c r="N500" i="40"/>
  <c r="P500" i="40"/>
  <c r="Q500" i="40"/>
  <c r="S500" i="40"/>
  <c r="T500" i="40"/>
  <c r="V500" i="40"/>
  <c r="W500" i="40"/>
  <c r="Y500" i="40"/>
  <c r="Z500" i="40"/>
  <c r="AB500" i="40"/>
  <c r="AC500" i="40"/>
  <c r="AE500" i="40"/>
  <c r="AF500" i="40"/>
  <c r="AH500" i="40"/>
  <c r="AI500" i="40"/>
  <c r="AK500" i="40"/>
  <c r="AL500" i="40"/>
  <c r="AN500" i="40"/>
  <c r="AO500" i="40"/>
  <c r="AQ500" i="40"/>
  <c r="AR500" i="40"/>
  <c r="AT500" i="40"/>
  <c r="AU500" i="40"/>
  <c r="AW500" i="40"/>
  <c r="AX500" i="40"/>
  <c r="AZ500" i="40"/>
  <c r="BA500" i="40"/>
  <c r="BC500" i="40"/>
  <c r="BD500" i="40"/>
  <c r="BF500" i="40"/>
  <c r="BG500" i="40"/>
  <c r="G501" i="40"/>
  <c r="H501" i="40"/>
  <c r="J501" i="40"/>
  <c r="K501" i="40"/>
  <c r="M501" i="40"/>
  <c r="N501" i="40"/>
  <c r="P501" i="40"/>
  <c r="Q501" i="40"/>
  <c r="S501" i="40"/>
  <c r="T501" i="40"/>
  <c r="V501" i="40"/>
  <c r="W501" i="40"/>
  <c r="Y501" i="40"/>
  <c r="Z501" i="40"/>
  <c r="AB501" i="40"/>
  <c r="AC501" i="40"/>
  <c r="AE501" i="40"/>
  <c r="AF501" i="40"/>
  <c r="AH501" i="40"/>
  <c r="AI501" i="40"/>
  <c r="AK501" i="40"/>
  <c r="AL501" i="40"/>
  <c r="AN501" i="40"/>
  <c r="AO501" i="40"/>
  <c r="AQ501" i="40"/>
  <c r="AR501" i="40"/>
  <c r="AT501" i="40"/>
  <c r="AU501" i="40"/>
  <c r="AW501" i="40"/>
  <c r="AX501" i="40"/>
  <c r="AZ501" i="40"/>
  <c r="BA501" i="40"/>
  <c r="BC501" i="40"/>
  <c r="BD501" i="40"/>
  <c r="BF501" i="40"/>
  <c r="BG501" i="40"/>
  <c r="G502" i="40"/>
  <c r="H502" i="40"/>
  <c r="J502" i="40"/>
  <c r="K502" i="40"/>
  <c r="M502" i="40"/>
  <c r="N502" i="40"/>
  <c r="P502" i="40"/>
  <c r="Q502" i="40"/>
  <c r="S502" i="40"/>
  <c r="T502" i="40"/>
  <c r="V502" i="40"/>
  <c r="W502" i="40"/>
  <c r="Y502" i="40"/>
  <c r="Z502" i="40"/>
  <c r="AB502" i="40"/>
  <c r="AC502" i="40"/>
  <c r="AE502" i="40"/>
  <c r="AF502" i="40"/>
  <c r="AH502" i="40"/>
  <c r="AI502" i="40"/>
  <c r="AK502" i="40"/>
  <c r="AL502" i="40"/>
  <c r="AN502" i="40"/>
  <c r="AO502" i="40"/>
  <c r="AQ502" i="40"/>
  <c r="AR502" i="40"/>
  <c r="AT502" i="40"/>
  <c r="AU502" i="40"/>
  <c r="AW502" i="40"/>
  <c r="AX502" i="40"/>
  <c r="AZ502" i="40"/>
  <c r="BA502" i="40"/>
  <c r="BC502" i="40"/>
  <c r="BD502" i="40"/>
  <c r="BF502" i="40"/>
  <c r="BG502" i="40"/>
  <c r="G503" i="40"/>
  <c r="H503" i="40"/>
  <c r="J503" i="40"/>
  <c r="K503" i="40"/>
  <c r="M503" i="40"/>
  <c r="N503" i="40"/>
  <c r="P503" i="40"/>
  <c r="Q503" i="40"/>
  <c r="S503" i="40"/>
  <c r="T503" i="40"/>
  <c r="V503" i="40"/>
  <c r="W503" i="40"/>
  <c r="Y503" i="40"/>
  <c r="Z503" i="40"/>
  <c r="AB503" i="40"/>
  <c r="AC503" i="40"/>
  <c r="AE503" i="40"/>
  <c r="AF503" i="40"/>
  <c r="AH503" i="40"/>
  <c r="AI503" i="40"/>
  <c r="AK503" i="40"/>
  <c r="AL503" i="40"/>
  <c r="AN503" i="40"/>
  <c r="AO503" i="40"/>
  <c r="AQ503" i="40"/>
  <c r="AR503" i="40"/>
  <c r="AT503" i="40"/>
  <c r="AU503" i="40"/>
  <c r="AW503" i="40"/>
  <c r="AX503" i="40"/>
  <c r="AZ503" i="40"/>
  <c r="BA503" i="40"/>
  <c r="BC503" i="40"/>
  <c r="BD503" i="40"/>
  <c r="BF503" i="40"/>
  <c r="BG503" i="40"/>
  <c r="G504" i="40"/>
  <c r="H504" i="40"/>
  <c r="J504" i="40"/>
  <c r="K504" i="40"/>
  <c r="M504" i="40"/>
  <c r="N504" i="40"/>
  <c r="P504" i="40"/>
  <c r="Q504" i="40"/>
  <c r="S504" i="40"/>
  <c r="T504" i="40"/>
  <c r="V504" i="40"/>
  <c r="W504" i="40"/>
  <c r="Y504" i="40"/>
  <c r="Z504" i="40"/>
  <c r="AB504" i="40"/>
  <c r="AC504" i="40"/>
  <c r="AE504" i="40"/>
  <c r="AF504" i="40"/>
  <c r="AH504" i="40"/>
  <c r="AI504" i="40"/>
  <c r="AK504" i="40"/>
  <c r="AL504" i="40"/>
  <c r="AN504" i="40"/>
  <c r="AO504" i="40"/>
  <c r="AQ504" i="40"/>
  <c r="AR504" i="40"/>
  <c r="AT504" i="40"/>
  <c r="AU504" i="40"/>
  <c r="AW504" i="40"/>
  <c r="AX504" i="40"/>
  <c r="AZ504" i="40"/>
  <c r="BA504" i="40"/>
  <c r="BC504" i="40"/>
  <c r="BD504" i="40"/>
  <c r="BF504" i="40"/>
  <c r="BG504" i="40"/>
  <c r="G505" i="40"/>
  <c r="H505" i="40"/>
  <c r="J505" i="40"/>
  <c r="K505" i="40"/>
  <c r="M505" i="40"/>
  <c r="N505" i="40"/>
  <c r="P505" i="40"/>
  <c r="Q505" i="40"/>
  <c r="S505" i="40"/>
  <c r="T505" i="40"/>
  <c r="V505" i="40"/>
  <c r="W505" i="40"/>
  <c r="Y505" i="40"/>
  <c r="Z505" i="40"/>
  <c r="AB505" i="40"/>
  <c r="AC505" i="40"/>
  <c r="AE505" i="40"/>
  <c r="AF505" i="40"/>
  <c r="AH505" i="40"/>
  <c r="AI505" i="40"/>
  <c r="AK505" i="40"/>
  <c r="AL505" i="40"/>
  <c r="AN505" i="40"/>
  <c r="AO505" i="40"/>
  <c r="AQ505" i="40"/>
  <c r="AR505" i="40"/>
  <c r="AT505" i="40"/>
  <c r="AU505" i="40"/>
  <c r="AW505" i="40"/>
  <c r="AX505" i="40"/>
  <c r="AZ505" i="40"/>
  <c r="BA505" i="40"/>
  <c r="BC505" i="40"/>
  <c r="BD505" i="40"/>
  <c r="BF505" i="40"/>
  <c r="BG505" i="40"/>
  <c r="G506" i="40"/>
  <c r="H506" i="40"/>
  <c r="J506" i="40"/>
  <c r="K506" i="40"/>
  <c r="M506" i="40"/>
  <c r="N506" i="40"/>
  <c r="P506" i="40"/>
  <c r="Q506" i="40"/>
  <c r="S506" i="40"/>
  <c r="T506" i="40"/>
  <c r="V506" i="40"/>
  <c r="W506" i="40"/>
  <c r="Y506" i="40"/>
  <c r="Z506" i="40"/>
  <c r="AB506" i="40"/>
  <c r="AC506" i="40"/>
  <c r="AE506" i="40"/>
  <c r="AF506" i="40"/>
  <c r="AH506" i="40"/>
  <c r="AI506" i="40"/>
  <c r="AK506" i="40"/>
  <c r="AL506" i="40"/>
  <c r="AN506" i="40"/>
  <c r="AO506" i="40"/>
  <c r="AQ506" i="40"/>
  <c r="AR506" i="40"/>
  <c r="AT506" i="40"/>
  <c r="AU506" i="40"/>
  <c r="AW506" i="40"/>
  <c r="AX506" i="40"/>
  <c r="AZ506" i="40"/>
  <c r="BA506" i="40"/>
  <c r="BC506" i="40"/>
  <c r="BD506" i="40"/>
  <c r="BF506" i="40"/>
  <c r="BG506" i="40"/>
  <c r="G507" i="40"/>
  <c r="H507" i="40"/>
  <c r="J507" i="40"/>
  <c r="K507" i="40"/>
  <c r="M507" i="40"/>
  <c r="N507" i="40"/>
  <c r="P507" i="40"/>
  <c r="Q507" i="40"/>
  <c r="S507" i="40"/>
  <c r="T507" i="40"/>
  <c r="V507" i="40"/>
  <c r="W507" i="40"/>
  <c r="Y507" i="40"/>
  <c r="Z507" i="40"/>
  <c r="AB507" i="40"/>
  <c r="AC507" i="40"/>
  <c r="AE507" i="40"/>
  <c r="AF507" i="40"/>
  <c r="AH507" i="40"/>
  <c r="AI507" i="40"/>
  <c r="AK507" i="40"/>
  <c r="AL507" i="40"/>
  <c r="AN507" i="40"/>
  <c r="AO507" i="40"/>
  <c r="AQ507" i="40"/>
  <c r="AR507" i="40"/>
  <c r="AT507" i="40"/>
  <c r="AU507" i="40"/>
  <c r="AW507" i="40"/>
  <c r="AX507" i="40"/>
  <c r="AZ507" i="40"/>
  <c r="BA507" i="40"/>
  <c r="BC507" i="40"/>
  <c r="BD507" i="40"/>
  <c r="BF507" i="40"/>
  <c r="BG507" i="40"/>
  <c r="G508" i="40"/>
  <c r="H508" i="40"/>
  <c r="J508" i="40"/>
  <c r="K508" i="40"/>
  <c r="M508" i="40"/>
  <c r="N508" i="40"/>
  <c r="P508" i="40"/>
  <c r="Q508" i="40"/>
  <c r="S508" i="40"/>
  <c r="T508" i="40"/>
  <c r="V508" i="40"/>
  <c r="W508" i="40"/>
  <c r="Y508" i="40"/>
  <c r="Z508" i="40"/>
  <c r="AB508" i="40"/>
  <c r="AC508" i="40"/>
  <c r="AE508" i="40"/>
  <c r="AF508" i="40"/>
  <c r="AH508" i="40"/>
  <c r="AI508" i="40"/>
  <c r="AK508" i="40"/>
  <c r="AL508" i="40"/>
  <c r="AN508" i="40"/>
  <c r="AO508" i="40"/>
  <c r="AQ508" i="40"/>
  <c r="AR508" i="40"/>
  <c r="AT508" i="40"/>
  <c r="AU508" i="40"/>
  <c r="AW508" i="40"/>
  <c r="AX508" i="40"/>
  <c r="AZ508" i="40"/>
  <c r="BA508" i="40"/>
  <c r="BC508" i="40"/>
  <c r="BD508" i="40"/>
  <c r="BF508" i="40"/>
  <c r="BG508" i="40"/>
  <c r="G509" i="40"/>
  <c r="H509" i="40"/>
  <c r="J509" i="40"/>
  <c r="K509" i="40"/>
  <c r="M509" i="40"/>
  <c r="N509" i="40"/>
  <c r="P509" i="40"/>
  <c r="Q509" i="40"/>
  <c r="S509" i="40"/>
  <c r="T509" i="40"/>
  <c r="V509" i="40"/>
  <c r="W509" i="40"/>
  <c r="Y509" i="40"/>
  <c r="Z509" i="40"/>
  <c r="AB509" i="40"/>
  <c r="AC509" i="40"/>
  <c r="AE509" i="40"/>
  <c r="AF509" i="40"/>
  <c r="AH509" i="40"/>
  <c r="AI509" i="40"/>
  <c r="AK509" i="40"/>
  <c r="AL509" i="40"/>
  <c r="AN509" i="40"/>
  <c r="AO509" i="40"/>
  <c r="AQ509" i="40"/>
  <c r="AR509" i="40"/>
  <c r="AT509" i="40"/>
  <c r="AU509" i="40"/>
  <c r="AW509" i="40"/>
  <c r="AX509" i="40"/>
  <c r="AZ509" i="40"/>
  <c r="BA509" i="40"/>
  <c r="BC509" i="40"/>
  <c r="BD509" i="40"/>
  <c r="BF509" i="40"/>
  <c r="BG509" i="40"/>
  <c r="G510" i="40"/>
  <c r="H510" i="40"/>
  <c r="J510" i="40"/>
  <c r="K510" i="40"/>
  <c r="M510" i="40"/>
  <c r="N510" i="40"/>
  <c r="P510" i="40"/>
  <c r="Q510" i="40"/>
  <c r="S510" i="40"/>
  <c r="T510" i="40"/>
  <c r="V510" i="40"/>
  <c r="W510" i="40"/>
  <c r="Y510" i="40"/>
  <c r="Z510" i="40"/>
  <c r="AB510" i="40"/>
  <c r="AC510" i="40"/>
  <c r="AE510" i="40"/>
  <c r="AF510" i="40"/>
  <c r="AH510" i="40"/>
  <c r="AI510" i="40"/>
  <c r="AK510" i="40"/>
  <c r="AL510" i="40"/>
  <c r="AN510" i="40"/>
  <c r="AO510" i="40"/>
  <c r="AQ510" i="40"/>
  <c r="AR510" i="40"/>
  <c r="AT510" i="40"/>
  <c r="AU510" i="40"/>
  <c r="AW510" i="40"/>
  <c r="AX510" i="40"/>
  <c r="AZ510" i="40"/>
  <c r="BA510" i="40"/>
  <c r="BC510" i="40"/>
  <c r="BD510" i="40"/>
  <c r="BF510" i="40"/>
  <c r="BG510" i="40"/>
  <c r="G511" i="40"/>
  <c r="H511" i="40"/>
  <c r="J511" i="40"/>
  <c r="K511" i="40"/>
  <c r="M511" i="40"/>
  <c r="N511" i="40"/>
  <c r="P511" i="40"/>
  <c r="Q511" i="40"/>
  <c r="S511" i="40"/>
  <c r="T511" i="40"/>
  <c r="V511" i="40"/>
  <c r="W511" i="40"/>
  <c r="Y511" i="40"/>
  <c r="Z511" i="40"/>
  <c r="AB511" i="40"/>
  <c r="AC511" i="40"/>
  <c r="AE511" i="40"/>
  <c r="AF511" i="40"/>
  <c r="AH511" i="40"/>
  <c r="AI511" i="40"/>
  <c r="AK511" i="40"/>
  <c r="AL511" i="40"/>
  <c r="AN511" i="40"/>
  <c r="AO511" i="40"/>
  <c r="AQ511" i="40"/>
  <c r="AR511" i="40"/>
  <c r="AT511" i="40"/>
  <c r="AU511" i="40"/>
  <c r="AW511" i="40"/>
  <c r="AX511" i="40"/>
  <c r="AZ511" i="40"/>
  <c r="BA511" i="40"/>
  <c r="BC511" i="40"/>
  <c r="BD511" i="40"/>
  <c r="BF511" i="40"/>
  <c r="BG511" i="40"/>
  <c r="G512" i="40"/>
  <c r="H512" i="40"/>
  <c r="J512" i="40"/>
  <c r="K512" i="40"/>
  <c r="M512" i="40"/>
  <c r="N512" i="40"/>
  <c r="P512" i="40"/>
  <c r="Q512" i="40"/>
  <c r="S512" i="40"/>
  <c r="T512" i="40"/>
  <c r="V512" i="40"/>
  <c r="W512" i="40"/>
  <c r="Y512" i="40"/>
  <c r="Z512" i="40"/>
  <c r="AB512" i="40"/>
  <c r="AC512" i="40"/>
  <c r="AE512" i="40"/>
  <c r="AF512" i="40"/>
  <c r="AH512" i="40"/>
  <c r="AI512" i="40"/>
  <c r="AK512" i="40"/>
  <c r="AL512" i="40"/>
  <c r="AN512" i="40"/>
  <c r="AO512" i="40"/>
  <c r="AQ512" i="40"/>
  <c r="AR512" i="40"/>
  <c r="AT512" i="40"/>
  <c r="AU512" i="40"/>
  <c r="AW512" i="40"/>
  <c r="AX512" i="40"/>
  <c r="AZ512" i="40"/>
  <c r="BA512" i="40"/>
  <c r="BC512" i="40"/>
  <c r="BD512" i="40"/>
  <c r="BF512" i="40"/>
  <c r="BG512" i="40"/>
  <c r="G513" i="40"/>
  <c r="H513" i="40"/>
  <c r="J513" i="40"/>
  <c r="K513" i="40"/>
  <c r="M513" i="40"/>
  <c r="N513" i="40"/>
  <c r="P513" i="40"/>
  <c r="Q513" i="40"/>
  <c r="S513" i="40"/>
  <c r="T513" i="40"/>
  <c r="V513" i="40"/>
  <c r="W513" i="40"/>
  <c r="Y513" i="40"/>
  <c r="Z513" i="40"/>
  <c r="AB513" i="40"/>
  <c r="AC513" i="40"/>
  <c r="AE513" i="40"/>
  <c r="AF513" i="40"/>
  <c r="AH513" i="40"/>
  <c r="AI513" i="40"/>
  <c r="AK513" i="40"/>
  <c r="AL513" i="40"/>
  <c r="AN513" i="40"/>
  <c r="AO513" i="40"/>
  <c r="AQ513" i="40"/>
  <c r="AR513" i="40"/>
  <c r="AT513" i="40"/>
  <c r="AU513" i="40"/>
  <c r="AW513" i="40"/>
  <c r="AX513" i="40"/>
  <c r="AZ513" i="40"/>
  <c r="BA513" i="40"/>
  <c r="BC513" i="40"/>
  <c r="BD513" i="40"/>
  <c r="BF513" i="40"/>
  <c r="BG513" i="40"/>
  <c r="G514" i="40"/>
  <c r="H514" i="40"/>
  <c r="J514" i="40"/>
  <c r="K514" i="40"/>
  <c r="M514" i="40"/>
  <c r="N514" i="40"/>
  <c r="P514" i="40"/>
  <c r="Q514" i="40"/>
  <c r="S514" i="40"/>
  <c r="T514" i="40"/>
  <c r="V514" i="40"/>
  <c r="W514" i="40"/>
  <c r="Y514" i="40"/>
  <c r="Z514" i="40"/>
  <c r="AB514" i="40"/>
  <c r="AC514" i="40"/>
  <c r="AE514" i="40"/>
  <c r="AF514" i="40"/>
  <c r="AH514" i="40"/>
  <c r="AI514" i="40"/>
  <c r="AK514" i="40"/>
  <c r="AL514" i="40"/>
  <c r="AN514" i="40"/>
  <c r="AO514" i="40"/>
  <c r="AQ514" i="40"/>
  <c r="AR514" i="40"/>
  <c r="AT514" i="40"/>
  <c r="AU514" i="40"/>
  <c r="AW514" i="40"/>
  <c r="AX514" i="40"/>
  <c r="AZ514" i="40"/>
  <c r="BA514" i="40"/>
  <c r="BC514" i="40"/>
  <c r="BD514" i="40"/>
  <c r="BF514" i="40"/>
  <c r="BG514" i="40"/>
  <c r="G515" i="40"/>
  <c r="H515" i="40"/>
  <c r="J515" i="40"/>
  <c r="K515" i="40"/>
  <c r="M515" i="40"/>
  <c r="N515" i="40"/>
  <c r="P515" i="40"/>
  <c r="Q515" i="40"/>
  <c r="S515" i="40"/>
  <c r="T515" i="40"/>
  <c r="V515" i="40"/>
  <c r="W515" i="40"/>
  <c r="Y515" i="40"/>
  <c r="Z515" i="40"/>
  <c r="AB515" i="40"/>
  <c r="AC515" i="40"/>
  <c r="AE515" i="40"/>
  <c r="AF515" i="40"/>
  <c r="AH515" i="40"/>
  <c r="AI515" i="40"/>
  <c r="AK515" i="40"/>
  <c r="AL515" i="40"/>
  <c r="AN515" i="40"/>
  <c r="AO515" i="40"/>
  <c r="AQ515" i="40"/>
  <c r="AR515" i="40"/>
  <c r="AT515" i="40"/>
  <c r="AU515" i="40"/>
  <c r="AW515" i="40"/>
  <c r="AX515" i="40"/>
  <c r="AZ515" i="40"/>
  <c r="BA515" i="40"/>
  <c r="BC515" i="40"/>
  <c r="BD515" i="40"/>
  <c r="BF515" i="40"/>
  <c r="BG515" i="40"/>
  <c r="G516" i="40"/>
  <c r="H516" i="40"/>
  <c r="J516" i="40"/>
  <c r="K516" i="40"/>
  <c r="M516" i="40"/>
  <c r="N516" i="40"/>
  <c r="P516" i="40"/>
  <c r="Q516" i="40"/>
  <c r="S516" i="40"/>
  <c r="T516" i="40"/>
  <c r="V516" i="40"/>
  <c r="W516" i="40"/>
  <c r="Y516" i="40"/>
  <c r="Z516" i="40"/>
  <c r="AB516" i="40"/>
  <c r="AC516" i="40"/>
  <c r="AE516" i="40"/>
  <c r="AF516" i="40"/>
  <c r="AH516" i="40"/>
  <c r="AI516" i="40"/>
  <c r="AK516" i="40"/>
  <c r="AL516" i="40"/>
  <c r="AN516" i="40"/>
  <c r="AO516" i="40"/>
  <c r="AQ516" i="40"/>
  <c r="AR516" i="40"/>
  <c r="AT516" i="40"/>
  <c r="AU516" i="40"/>
  <c r="AW516" i="40"/>
  <c r="AX516" i="40"/>
  <c r="AZ516" i="40"/>
  <c r="BA516" i="40"/>
  <c r="BC516" i="40"/>
  <c r="BD516" i="40"/>
  <c r="BF516" i="40"/>
  <c r="BG516" i="40"/>
  <c r="G517" i="40"/>
  <c r="H517" i="40"/>
  <c r="J517" i="40"/>
  <c r="K517" i="40"/>
  <c r="M517" i="40"/>
  <c r="N517" i="40"/>
  <c r="P517" i="40"/>
  <c r="Q517" i="40"/>
  <c r="S517" i="40"/>
  <c r="T517" i="40"/>
  <c r="V517" i="40"/>
  <c r="W517" i="40"/>
  <c r="Y517" i="40"/>
  <c r="Z517" i="40"/>
  <c r="AB517" i="40"/>
  <c r="AC517" i="40"/>
  <c r="AE517" i="40"/>
  <c r="AF517" i="40"/>
  <c r="AH517" i="40"/>
  <c r="AI517" i="40"/>
  <c r="AK517" i="40"/>
  <c r="AL517" i="40"/>
  <c r="AN517" i="40"/>
  <c r="AO517" i="40"/>
  <c r="AQ517" i="40"/>
  <c r="AR517" i="40"/>
  <c r="AT517" i="40"/>
  <c r="AU517" i="40"/>
  <c r="AW517" i="40"/>
  <c r="AX517" i="40"/>
  <c r="AZ517" i="40"/>
  <c r="BA517" i="40"/>
  <c r="BC517" i="40"/>
  <c r="BD517" i="40"/>
  <c r="BF517" i="40"/>
  <c r="BG517" i="40"/>
  <c r="G518" i="40"/>
  <c r="H518" i="40"/>
  <c r="J518" i="40"/>
  <c r="K518" i="40"/>
  <c r="M518" i="40"/>
  <c r="N518" i="40"/>
  <c r="P518" i="40"/>
  <c r="Q518" i="40"/>
  <c r="S518" i="40"/>
  <c r="T518" i="40"/>
  <c r="V518" i="40"/>
  <c r="W518" i="40"/>
  <c r="Y518" i="40"/>
  <c r="Z518" i="40"/>
  <c r="AB518" i="40"/>
  <c r="AC518" i="40"/>
  <c r="AE518" i="40"/>
  <c r="AF518" i="40"/>
  <c r="AH518" i="40"/>
  <c r="AI518" i="40"/>
  <c r="AK518" i="40"/>
  <c r="AL518" i="40"/>
  <c r="AN518" i="40"/>
  <c r="AO518" i="40"/>
  <c r="AQ518" i="40"/>
  <c r="AR518" i="40"/>
  <c r="AT518" i="40"/>
  <c r="AU518" i="40"/>
  <c r="AW518" i="40"/>
  <c r="AX518" i="40"/>
  <c r="AZ518" i="40"/>
  <c r="BA518" i="40"/>
  <c r="BC518" i="40"/>
  <c r="BD518" i="40"/>
  <c r="BF518" i="40"/>
  <c r="BG518" i="40"/>
  <c r="G519" i="40"/>
  <c r="H519" i="40"/>
  <c r="J519" i="40"/>
  <c r="K519" i="40"/>
  <c r="M519" i="40"/>
  <c r="N519" i="40"/>
  <c r="P519" i="40"/>
  <c r="Q519" i="40"/>
  <c r="S519" i="40"/>
  <c r="T519" i="40"/>
  <c r="V519" i="40"/>
  <c r="W519" i="40"/>
  <c r="Y519" i="40"/>
  <c r="Z519" i="40"/>
  <c r="AB519" i="40"/>
  <c r="AC519" i="40"/>
  <c r="AE519" i="40"/>
  <c r="AF519" i="40"/>
  <c r="AH519" i="40"/>
  <c r="AI519" i="40"/>
  <c r="AK519" i="40"/>
  <c r="AL519" i="40"/>
  <c r="AN519" i="40"/>
  <c r="AO519" i="40"/>
  <c r="AQ519" i="40"/>
  <c r="AR519" i="40"/>
  <c r="AT519" i="40"/>
  <c r="AU519" i="40"/>
  <c r="AW519" i="40"/>
  <c r="AX519" i="40"/>
  <c r="AZ519" i="40"/>
  <c r="BA519" i="40"/>
  <c r="BC519" i="40"/>
  <c r="BD519" i="40"/>
  <c r="BF519" i="40"/>
  <c r="BG519" i="40"/>
  <c r="G520" i="40"/>
  <c r="H520" i="40"/>
  <c r="J520" i="40"/>
  <c r="K520" i="40"/>
  <c r="M520" i="40"/>
  <c r="N520" i="40"/>
  <c r="P520" i="40"/>
  <c r="Q520" i="40"/>
  <c r="S520" i="40"/>
  <c r="T520" i="40"/>
  <c r="V520" i="40"/>
  <c r="W520" i="40"/>
  <c r="Y520" i="40"/>
  <c r="Z520" i="40"/>
  <c r="AB520" i="40"/>
  <c r="AC520" i="40"/>
  <c r="AE520" i="40"/>
  <c r="AF520" i="40"/>
  <c r="AH520" i="40"/>
  <c r="AI520" i="40"/>
  <c r="AK520" i="40"/>
  <c r="AL520" i="40"/>
  <c r="AN520" i="40"/>
  <c r="AO520" i="40"/>
  <c r="AQ520" i="40"/>
  <c r="AR520" i="40"/>
  <c r="AT520" i="40"/>
  <c r="AU520" i="40"/>
  <c r="AW520" i="40"/>
  <c r="AX520" i="40"/>
  <c r="AZ520" i="40"/>
  <c r="BA520" i="40"/>
  <c r="BC520" i="40"/>
  <c r="BD520" i="40"/>
  <c r="BF520" i="40"/>
  <c r="BG520" i="40"/>
  <c r="G521" i="40"/>
  <c r="H521" i="40"/>
  <c r="J521" i="40"/>
  <c r="K521" i="40"/>
  <c r="M521" i="40"/>
  <c r="N521" i="40"/>
  <c r="P521" i="40"/>
  <c r="Q521" i="40"/>
  <c r="S521" i="40"/>
  <c r="T521" i="40"/>
  <c r="V521" i="40"/>
  <c r="W521" i="40"/>
  <c r="Y521" i="40"/>
  <c r="Z521" i="40"/>
  <c r="AB521" i="40"/>
  <c r="AC521" i="40"/>
  <c r="AE521" i="40"/>
  <c r="AF521" i="40"/>
  <c r="AH521" i="40"/>
  <c r="AI521" i="40"/>
  <c r="AK521" i="40"/>
  <c r="AL521" i="40"/>
  <c r="AN521" i="40"/>
  <c r="AO521" i="40"/>
  <c r="AQ521" i="40"/>
  <c r="AR521" i="40"/>
  <c r="AT521" i="40"/>
  <c r="AU521" i="40"/>
  <c r="AW521" i="40"/>
  <c r="AX521" i="40"/>
  <c r="AZ521" i="40"/>
  <c r="BA521" i="40"/>
  <c r="BC521" i="40"/>
  <c r="BD521" i="40"/>
  <c r="BF521" i="40"/>
  <c r="BG521" i="40"/>
  <c r="G522" i="40"/>
  <c r="H522" i="40"/>
  <c r="J522" i="40"/>
  <c r="K522" i="40"/>
  <c r="M522" i="40"/>
  <c r="N522" i="40"/>
  <c r="P522" i="40"/>
  <c r="Q522" i="40"/>
  <c r="S522" i="40"/>
  <c r="T522" i="40"/>
  <c r="V522" i="40"/>
  <c r="W522" i="40"/>
  <c r="Y522" i="40"/>
  <c r="Z522" i="40"/>
  <c r="AB522" i="40"/>
  <c r="AC522" i="40"/>
  <c r="AE522" i="40"/>
  <c r="AF522" i="40"/>
  <c r="AH522" i="40"/>
  <c r="AI522" i="40"/>
  <c r="AK522" i="40"/>
  <c r="AL522" i="40"/>
  <c r="AN522" i="40"/>
  <c r="AO522" i="40"/>
  <c r="AQ522" i="40"/>
  <c r="AR522" i="40"/>
  <c r="AT522" i="40"/>
  <c r="AU522" i="40"/>
  <c r="AW522" i="40"/>
  <c r="AX522" i="40"/>
  <c r="AZ522" i="40"/>
  <c r="BA522" i="40"/>
  <c r="BC522" i="40"/>
  <c r="BD522" i="40"/>
  <c r="BF522" i="40"/>
  <c r="BG522" i="40"/>
  <c r="G523" i="40"/>
  <c r="H523" i="40"/>
  <c r="J523" i="40"/>
  <c r="K523" i="40"/>
  <c r="M523" i="40"/>
  <c r="N523" i="40"/>
  <c r="P523" i="40"/>
  <c r="Q523" i="40"/>
  <c r="S523" i="40"/>
  <c r="T523" i="40"/>
  <c r="V523" i="40"/>
  <c r="W523" i="40"/>
  <c r="Y523" i="40"/>
  <c r="Z523" i="40"/>
  <c r="AB523" i="40"/>
  <c r="AC523" i="40"/>
  <c r="AE523" i="40"/>
  <c r="AF523" i="40"/>
  <c r="AH523" i="40"/>
  <c r="AI523" i="40"/>
  <c r="AK523" i="40"/>
  <c r="AL523" i="40"/>
  <c r="AN523" i="40"/>
  <c r="AO523" i="40"/>
  <c r="AQ523" i="40"/>
  <c r="AR523" i="40"/>
  <c r="AT523" i="40"/>
  <c r="AU523" i="40"/>
  <c r="AW523" i="40"/>
  <c r="AX523" i="40"/>
  <c r="AZ523" i="40"/>
  <c r="BA523" i="40"/>
  <c r="BC523" i="40"/>
  <c r="BD523" i="40"/>
  <c r="BF523" i="40"/>
  <c r="BG523" i="40"/>
  <c r="G524" i="40"/>
  <c r="H524" i="40"/>
  <c r="J524" i="40"/>
  <c r="K524" i="40"/>
  <c r="M524" i="40"/>
  <c r="N524" i="40"/>
  <c r="P524" i="40"/>
  <c r="Q524" i="40"/>
  <c r="S524" i="40"/>
  <c r="T524" i="40"/>
  <c r="V524" i="40"/>
  <c r="W524" i="40"/>
  <c r="Y524" i="40"/>
  <c r="Z524" i="40"/>
  <c r="AB524" i="40"/>
  <c r="AC524" i="40"/>
  <c r="AE524" i="40"/>
  <c r="AF524" i="40"/>
  <c r="AH524" i="40"/>
  <c r="AI524" i="40"/>
  <c r="AK524" i="40"/>
  <c r="AL524" i="40"/>
  <c r="AN524" i="40"/>
  <c r="AO524" i="40"/>
  <c r="AQ524" i="40"/>
  <c r="AR524" i="40"/>
  <c r="AT524" i="40"/>
  <c r="AU524" i="40"/>
  <c r="AW524" i="40"/>
  <c r="AX524" i="40"/>
  <c r="AZ524" i="40"/>
  <c r="BA524" i="40"/>
  <c r="BC524" i="40"/>
  <c r="BD524" i="40"/>
  <c r="BF524" i="40"/>
  <c r="BG524" i="40"/>
  <c r="G525" i="40"/>
  <c r="H525" i="40"/>
  <c r="J525" i="40"/>
  <c r="K525" i="40"/>
  <c r="M525" i="40"/>
  <c r="N525" i="40"/>
  <c r="P525" i="40"/>
  <c r="Q525" i="40"/>
  <c r="S525" i="40"/>
  <c r="T525" i="40"/>
  <c r="V525" i="40"/>
  <c r="W525" i="40"/>
  <c r="Y525" i="40"/>
  <c r="Z525" i="40"/>
  <c r="AB525" i="40"/>
  <c r="AC525" i="40"/>
  <c r="AE525" i="40"/>
  <c r="AF525" i="40"/>
  <c r="AH525" i="40"/>
  <c r="AI525" i="40"/>
  <c r="AK525" i="40"/>
  <c r="AL525" i="40"/>
  <c r="AN525" i="40"/>
  <c r="AO525" i="40"/>
  <c r="AQ525" i="40"/>
  <c r="AR525" i="40"/>
  <c r="AT525" i="40"/>
  <c r="AU525" i="40"/>
  <c r="AW525" i="40"/>
  <c r="AX525" i="40"/>
  <c r="AZ525" i="40"/>
  <c r="BA525" i="40"/>
  <c r="BC525" i="40"/>
  <c r="BD525" i="40"/>
  <c r="BF525" i="40"/>
  <c r="BG525" i="40"/>
  <c r="G526" i="40"/>
  <c r="H526" i="40"/>
  <c r="J526" i="40"/>
  <c r="K526" i="40"/>
  <c r="M526" i="40"/>
  <c r="N526" i="40"/>
  <c r="P526" i="40"/>
  <c r="Q526" i="40"/>
  <c r="S526" i="40"/>
  <c r="T526" i="40"/>
  <c r="V526" i="40"/>
  <c r="W526" i="40"/>
  <c r="Y526" i="40"/>
  <c r="Z526" i="40"/>
  <c r="AB526" i="40"/>
  <c r="AC526" i="40"/>
  <c r="AE526" i="40"/>
  <c r="AF526" i="40"/>
  <c r="AH526" i="40"/>
  <c r="AI526" i="40"/>
  <c r="AK526" i="40"/>
  <c r="AL526" i="40"/>
  <c r="AN526" i="40"/>
  <c r="AO526" i="40"/>
  <c r="AQ526" i="40"/>
  <c r="AR526" i="40"/>
  <c r="AT526" i="40"/>
  <c r="AU526" i="40"/>
  <c r="AW526" i="40"/>
  <c r="AX526" i="40"/>
  <c r="AZ526" i="40"/>
  <c r="BA526" i="40"/>
  <c r="BC526" i="40"/>
  <c r="BD526" i="40"/>
  <c r="BF526" i="40"/>
  <c r="BG526" i="40"/>
  <c r="G527" i="40"/>
  <c r="H527" i="40"/>
  <c r="J527" i="40"/>
  <c r="K527" i="40"/>
  <c r="M527" i="40"/>
  <c r="N527" i="40"/>
  <c r="P527" i="40"/>
  <c r="Q527" i="40"/>
  <c r="S527" i="40"/>
  <c r="T527" i="40"/>
  <c r="V527" i="40"/>
  <c r="W527" i="40"/>
  <c r="Y527" i="40"/>
  <c r="Z527" i="40"/>
  <c r="AB527" i="40"/>
  <c r="AC527" i="40"/>
  <c r="AE527" i="40"/>
  <c r="AF527" i="40"/>
  <c r="AH527" i="40"/>
  <c r="AI527" i="40"/>
  <c r="AK527" i="40"/>
  <c r="AL527" i="40"/>
  <c r="AN527" i="40"/>
  <c r="AO527" i="40"/>
  <c r="AQ527" i="40"/>
  <c r="AR527" i="40"/>
  <c r="AT527" i="40"/>
  <c r="AU527" i="40"/>
  <c r="AW527" i="40"/>
  <c r="AX527" i="40"/>
  <c r="AZ527" i="40"/>
  <c r="BA527" i="40"/>
  <c r="BC527" i="40"/>
  <c r="BD527" i="40"/>
  <c r="BF527" i="40"/>
  <c r="BG527" i="40"/>
  <c r="G528" i="40"/>
  <c r="H528" i="40"/>
  <c r="J528" i="40"/>
  <c r="K528" i="40"/>
  <c r="M528" i="40"/>
  <c r="N528" i="40"/>
  <c r="P528" i="40"/>
  <c r="Q528" i="40"/>
  <c r="S528" i="40"/>
  <c r="T528" i="40"/>
  <c r="V528" i="40"/>
  <c r="W528" i="40"/>
  <c r="Y528" i="40"/>
  <c r="Z528" i="40"/>
  <c r="AB528" i="40"/>
  <c r="AC528" i="40"/>
  <c r="AE528" i="40"/>
  <c r="AF528" i="40"/>
  <c r="AH528" i="40"/>
  <c r="AI528" i="40"/>
  <c r="AK528" i="40"/>
  <c r="AL528" i="40"/>
  <c r="AN528" i="40"/>
  <c r="AO528" i="40"/>
  <c r="AQ528" i="40"/>
  <c r="AR528" i="40"/>
  <c r="AT528" i="40"/>
  <c r="AU528" i="40"/>
  <c r="AW528" i="40"/>
  <c r="AX528" i="40"/>
  <c r="AZ528" i="40"/>
  <c r="BA528" i="40"/>
  <c r="BC528" i="40"/>
  <c r="BD528" i="40"/>
  <c r="BF528" i="40"/>
  <c r="BG528" i="40"/>
  <c r="G529" i="40"/>
  <c r="H529" i="40"/>
  <c r="J529" i="40"/>
  <c r="K529" i="40"/>
  <c r="M529" i="40"/>
  <c r="N529" i="40"/>
  <c r="P529" i="40"/>
  <c r="Q529" i="40"/>
  <c r="S529" i="40"/>
  <c r="T529" i="40"/>
  <c r="V529" i="40"/>
  <c r="W529" i="40"/>
  <c r="Y529" i="40"/>
  <c r="Z529" i="40"/>
  <c r="AB529" i="40"/>
  <c r="AC529" i="40"/>
  <c r="AE529" i="40"/>
  <c r="AF529" i="40"/>
  <c r="AH529" i="40"/>
  <c r="AI529" i="40"/>
  <c r="AK529" i="40"/>
  <c r="AL529" i="40"/>
  <c r="AN529" i="40"/>
  <c r="AO529" i="40"/>
  <c r="AQ529" i="40"/>
  <c r="AR529" i="40"/>
  <c r="AT529" i="40"/>
  <c r="AU529" i="40"/>
  <c r="AW529" i="40"/>
  <c r="AX529" i="40"/>
  <c r="AZ529" i="40"/>
  <c r="BA529" i="40"/>
  <c r="BC529" i="40"/>
  <c r="BD529" i="40"/>
  <c r="BF529" i="40"/>
  <c r="BG529" i="40"/>
  <c r="G530" i="40"/>
  <c r="H530" i="40"/>
  <c r="J530" i="40"/>
  <c r="K530" i="40"/>
  <c r="M530" i="40"/>
  <c r="N530" i="40"/>
  <c r="P530" i="40"/>
  <c r="Q530" i="40"/>
  <c r="S530" i="40"/>
  <c r="T530" i="40"/>
  <c r="V530" i="40"/>
  <c r="W530" i="40"/>
  <c r="Y530" i="40"/>
  <c r="Z530" i="40"/>
  <c r="AB530" i="40"/>
  <c r="AC530" i="40"/>
  <c r="AE530" i="40"/>
  <c r="AF530" i="40"/>
  <c r="AH530" i="40"/>
  <c r="AI530" i="40"/>
  <c r="AK530" i="40"/>
  <c r="AL530" i="40"/>
  <c r="AN530" i="40"/>
  <c r="AO530" i="40"/>
  <c r="AQ530" i="40"/>
  <c r="AR530" i="40"/>
  <c r="AT530" i="40"/>
  <c r="AU530" i="40"/>
  <c r="AW530" i="40"/>
  <c r="AX530" i="40"/>
  <c r="AZ530" i="40"/>
  <c r="BA530" i="40"/>
  <c r="BC530" i="40"/>
  <c r="BD530" i="40"/>
  <c r="BF530" i="40"/>
  <c r="BG530" i="40"/>
  <c r="G531" i="40"/>
  <c r="H531" i="40"/>
  <c r="J531" i="40"/>
  <c r="K531" i="40"/>
  <c r="M531" i="40"/>
  <c r="N531" i="40"/>
  <c r="P531" i="40"/>
  <c r="Q531" i="40"/>
  <c r="S531" i="40"/>
  <c r="T531" i="40"/>
  <c r="V531" i="40"/>
  <c r="W531" i="40"/>
  <c r="Y531" i="40"/>
  <c r="Z531" i="40"/>
  <c r="AB531" i="40"/>
  <c r="AC531" i="40"/>
  <c r="AE531" i="40"/>
  <c r="AF531" i="40"/>
  <c r="AH531" i="40"/>
  <c r="AI531" i="40"/>
  <c r="AK531" i="40"/>
  <c r="AL531" i="40"/>
  <c r="AN531" i="40"/>
  <c r="AO531" i="40"/>
  <c r="AQ531" i="40"/>
  <c r="AR531" i="40"/>
  <c r="AT531" i="40"/>
  <c r="AU531" i="40"/>
  <c r="AW531" i="40"/>
  <c r="AX531" i="40"/>
  <c r="AZ531" i="40"/>
  <c r="BA531" i="40"/>
  <c r="BC531" i="40"/>
  <c r="BD531" i="40"/>
  <c r="BF531" i="40"/>
  <c r="BG531" i="40"/>
  <c r="G532" i="40"/>
  <c r="H532" i="40"/>
  <c r="J532" i="40"/>
  <c r="K532" i="40"/>
  <c r="M532" i="40"/>
  <c r="N532" i="40"/>
  <c r="P532" i="40"/>
  <c r="Q532" i="40"/>
  <c r="S532" i="40"/>
  <c r="T532" i="40"/>
  <c r="V532" i="40"/>
  <c r="W532" i="40"/>
  <c r="Y532" i="40"/>
  <c r="Z532" i="40"/>
  <c r="AB532" i="40"/>
  <c r="AC532" i="40"/>
  <c r="AE532" i="40"/>
  <c r="AF532" i="40"/>
  <c r="AH532" i="40"/>
  <c r="AI532" i="40"/>
  <c r="AK532" i="40"/>
  <c r="AL532" i="40"/>
  <c r="AN532" i="40"/>
  <c r="AO532" i="40"/>
  <c r="AQ532" i="40"/>
  <c r="AR532" i="40"/>
  <c r="AT532" i="40"/>
  <c r="AU532" i="40"/>
  <c r="AW532" i="40"/>
  <c r="AX532" i="40"/>
  <c r="AZ532" i="40"/>
  <c r="BA532" i="40"/>
  <c r="BC532" i="40"/>
  <c r="BD532" i="40"/>
  <c r="BF532" i="40"/>
  <c r="BG532" i="40"/>
  <c r="G533" i="40"/>
  <c r="H533" i="40"/>
  <c r="J533" i="40"/>
  <c r="K533" i="40"/>
  <c r="M533" i="40"/>
  <c r="N533" i="40"/>
  <c r="P533" i="40"/>
  <c r="Q533" i="40"/>
  <c r="S533" i="40"/>
  <c r="T533" i="40"/>
  <c r="V533" i="40"/>
  <c r="W533" i="40"/>
  <c r="Y533" i="40"/>
  <c r="Z533" i="40"/>
  <c r="AB533" i="40"/>
  <c r="AC533" i="40"/>
  <c r="AE533" i="40"/>
  <c r="AF533" i="40"/>
  <c r="AH533" i="40"/>
  <c r="AI533" i="40"/>
  <c r="AK533" i="40"/>
  <c r="AL533" i="40"/>
  <c r="AN533" i="40"/>
  <c r="AO533" i="40"/>
  <c r="AQ533" i="40"/>
  <c r="AR533" i="40"/>
  <c r="AT533" i="40"/>
  <c r="AU533" i="40"/>
  <c r="AW533" i="40"/>
  <c r="AX533" i="40"/>
  <c r="AZ533" i="40"/>
  <c r="BA533" i="40"/>
  <c r="BC533" i="40"/>
  <c r="BD533" i="40"/>
  <c r="BF533" i="40"/>
  <c r="BG533" i="40"/>
  <c r="G534" i="40"/>
  <c r="H534" i="40"/>
  <c r="J534" i="40"/>
  <c r="K534" i="40"/>
  <c r="M534" i="40"/>
  <c r="N534" i="40"/>
  <c r="P534" i="40"/>
  <c r="Q534" i="40"/>
  <c r="S534" i="40"/>
  <c r="T534" i="40"/>
  <c r="V534" i="40"/>
  <c r="W534" i="40"/>
  <c r="Y534" i="40"/>
  <c r="Z534" i="40"/>
  <c r="AB534" i="40"/>
  <c r="AC534" i="40"/>
  <c r="AE534" i="40"/>
  <c r="AF534" i="40"/>
  <c r="AH534" i="40"/>
  <c r="AI534" i="40"/>
  <c r="AK534" i="40"/>
  <c r="AL534" i="40"/>
  <c r="AN534" i="40"/>
  <c r="AO534" i="40"/>
  <c r="AQ534" i="40"/>
  <c r="AR534" i="40"/>
  <c r="AT534" i="40"/>
  <c r="AU534" i="40"/>
  <c r="AW534" i="40"/>
  <c r="AX534" i="40"/>
  <c r="AZ534" i="40"/>
  <c r="BA534" i="40"/>
  <c r="BC534" i="40"/>
  <c r="BD534" i="40"/>
  <c r="BF534" i="40"/>
  <c r="BG534" i="40"/>
  <c r="G535" i="40"/>
  <c r="H535" i="40"/>
  <c r="J535" i="40"/>
  <c r="K535" i="40"/>
  <c r="M535" i="40"/>
  <c r="N535" i="40"/>
  <c r="P535" i="40"/>
  <c r="Q535" i="40"/>
  <c r="S535" i="40"/>
  <c r="T535" i="40"/>
  <c r="V535" i="40"/>
  <c r="W535" i="40"/>
  <c r="Y535" i="40"/>
  <c r="Z535" i="40"/>
  <c r="AB535" i="40"/>
  <c r="AC535" i="40"/>
  <c r="AE535" i="40"/>
  <c r="AF535" i="40"/>
  <c r="AH535" i="40"/>
  <c r="AI535" i="40"/>
  <c r="AK535" i="40"/>
  <c r="AL535" i="40"/>
  <c r="AN535" i="40"/>
  <c r="AO535" i="40"/>
  <c r="AQ535" i="40"/>
  <c r="AR535" i="40"/>
  <c r="AT535" i="40"/>
  <c r="AU535" i="40"/>
  <c r="AW535" i="40"/>
  <c r="AX535" i="40"/>
  <c r="AZ535" i="40"/>
  <c r="BA535" i="40"/>
  <c r="BC535" i="40"/>
  <c r="BD535" i="40"/>
  <c r="BF535" i="40"/>
  <c r="BG535" i="40"/>
  <c r="G536" i="40"/>
  <c r="H536" i="40"/>
  <c r="J536" i="40"/>
  <c r="K536" i="40"/>
  <c r="M536" i="40"/>
  <c r="N536" i="40"/>
  <c r="P536" i="40"/>
  <c r="Q536" i="40"/>
  <c r="S536" i="40"/>
  <c r="T536" i="40"/>
  <c r="V536" i="40"/>
  <c r="W536" i="40"/>
  <c r="Y536" i="40"/>
  <c r="Z536" i="40"/>
  <c r="AB536" i="40"/>
  <c r="AC536" i="40"/>
  <c r="AE536" i="40"/>
  <c r="AF536" i="40"/>
  <c r="AH536" i="40"/>
  <c r="AI536" i="40"/>
  <c r="AK536" i="40"/>
  <c r="AL536" i="40"/>
  <c r="AN536" i="40"/>
  <c r="AO536" i="40"/>
  <c r="AQ536" i="40"/>
  <c r="AR536" i="40"/>
  <c r="AT536" i="40"/>
  <c r="AU536" i="40"/>
  <c r="AW536" i="40"/>
  <c r="AX536" i="40"/>
  <c r="AZ536" i="40"/>
  <c r="BA536" i="40"/>
  <c r="BC536" i="40"/>
  <c r="BD536" i="40"/>
  <c r="BF536" i="40"/>
  <c r="BG536" i="40"/>
  <c r="G537" i="40"/>
  <c r="H537" i="40"/>
  <c r="J537" i="40"/>
  <c r="K537" i="40"/>
  <c r="M537" i="40"/>
  <c r="N537" i="40"/>
  <c r="P537" i="40"/>
  <c r="Q537" i="40"/>
  <c r="S537" i="40"/>
  <c r="T537" i="40"/>
  <c r="V537" i="40"/>
  <c r="W537" i="40"/>
  <c r="Y537" i="40"/>
  <c r="Z537" i="40"/>
  <c r="AB537" i="40"/>
  <c r="AC537" i="40"/>
  <c r="AE537" i="40"/>
  <c r="AF537" i="40"/>
  <c r="AH537" i="40"/>
  <c r="AI537" i="40"/>
  <c r="AK537" i="40"/>
  <c r="AL537" i="40"/>
  <c r="AN537" i="40"/>
  <c r="AO537" i="40"/>
  <c r="AQ537" i="40"/>
  <c r="AR537" i="40"/>
  <c r="AT537" i="40"/>
  <c r="AU537" i="40"/>
  <c r="AW537" i="40"/>
  <c r="AX537" i="40"/>
  <c r="AZ537" i="40"/>
  <c r="BA537" i="40"/>
  <c r="BC537" i="40"/>
  <c r="BD537" i="40"/>
  <c r="BF537" i="40"/>
  <c r="BG537" i="40"/>
  <c r="G538" i="40"/>
  <c r="H538" i="40"/>
  <c r="J538" i="40"/>
  <c r="K538" i="40"/>
  <c r="M538" i="40"/>
  <c r="N538" i="40"/>
  <c r="P538" i="40"/>
  <c r="Q538" i="40"/>
  <c r="S538" i="40"/>
  <c r="T538" i="40"/>
  <c r="V538" i="40"/>
  <c r="W538" i="40"/>
  <c r="Y538" i="40"/>
  <c r="Z538" i="40"/>
  <c r="AB538" i="40"/>
  <c r="AC538" i="40"/>
  <c r="AE538" i="40"/>
  <c r="AF538" i="40"/>
  <c r="AH538" i="40"/>
  <c r="AI538" i="40"/>
  <c r="AK538" i="40"/>
  <c r="AL538" i="40"/>
  <c r="AN538" i="40"/>
  <c r="AO538" i="40"/>
  <c r="AQ538" i="40"/>
  <c r="AR538" i="40"/>
  <c r="AT538" i="40"/>
  <c r="AU538" i="40"/>
  <c r="AW538" i="40"/>
  <c r="AX538" i="40"/>
  <c r="AZ538" i="40"/>
  <c r="BA538" i="40"/>
  <c r="BC538" i="40"/>
  <c r="BD538" i="40"/>
  <c r="BF538" i="40"/>
  <c r="BG538" i="40"/>
  <c r="G539" i="40"/>
  <c r="H539" i="40"/>
  <c r="J539" i="40"/>
  <c r="K539" i="40"/>
  <c r="M539" i="40"/>
  <c r="N539" i="40"/>
  <c r="P539" i="40"/>
  <c r="Q539" i="40"/>
  <c r="S539" i="40"/>
  <c r="T539" i="40"/>
  <c r="V539" i="40"/>
  <c r="W539" i="40"/>
  <c r="Y539" i="40"/>
  <c r="Z539" i="40"/>
  <c r="AB539" i="40"/>
  <c r="AC539" i="40"/>
  <c r="AE539" i="40"/>
  <c r="AF539" i="40"/>
  <c r="AH539" i="40"/>
  <c r="AI539" i="40"/>
  <c r="AK539" i="40"/>
  <c r="AL539" i="40"/>
  <c r="AN539" i="40"/>
  <c r="AO539" i="40"/>
  <c r="AQ539" i="40"/>
  <c r="AR539" i="40"/>
  <c r="AT539" i="40"/>
  <c r="AU539" i="40"/>
  <c r="AW539" i="40"/>
  <c r="AX539" i="40"/>
  <c r="AZ539" i="40"/>
  <c r="BA539" i="40"/>
  <c r="BC539" i="40"/>
  <c r="BD539" i="40"/>
  <c r="BF539" i="40"/>
  <c r="BG539" i="40"/>
  <c r="G540" i="40"/>
  <c r="H540" i="40"/>
  <c r="J540" i="40"/>
  <c r="K540" i="40"/>
  <c r="M540" i="40"/>
  <c r="N540" i="40"/>
  <c r="P540" i="40"/>
  <c r="Q540" i="40"/>
  <c r="S540" i="40"/>
  <c r="T540" i="40"/>
  <c r="V540" i="40"/>
  <c r="W540" i="40"/>
  <c r="Y540" i="40"/>
  <c r="Z540" i="40"/>
  <c r="AB540" i="40"/>
  <c r="AC540" i="40"/>
  <c r="AE540" i="40"/>
  <c r="AF540" i="40"/>
  <c r="AH540" i="40"/>
  <c r="AI540" i="40"/>
  <c r="AK540" i="40"/>
  <c r="AL540" i="40"/>
  <c r="AN540" i="40"/>
  <c r="AO540" i="40"/>
  <c r="AQ540" i="40"/>
  <c r="AR540" i="40"/>
  <c r="AT540" i="40"/>
  <c r="AU540" i="40"/>
  <c r="AW540" i="40"/>
  <c r="AX540" i="40"/>
  <c r="AZ540" i="40"/>
  <c r="BA540" i="40"/>
  <c r="BC540" i="40"/>
  <c r="BD540" i="40"/>
  <c r="BF540" i="40"/>
  <c r="BG540" i="40"/>
  <c r="G541" i="40"/>
  <c r="H541" i="40"/>
  <c r="J541" i="40"/>
  <c r="K541" i="40"/>
  <c r="M541" i="40"/>
  <c r="N541" i="40"/>
  <c r="P541" i="40"/>
  <c r="Q541" i="40"/>
  <c r="S541" i="40"/>
  <c r="T541" i="40"/>
  <c r="V541" i="40"/>
  <c r="W541" i="40"/>
  <c r="Y541" i="40"/>
  <c r="Z541" i="40"/>
  <c r="AB541" i="40"/>
  <c r="AC541" i="40"/>
  <c r="AE541" i="40"/>
  <c r="AF541" i="40"/>
  <c r="AH541" i="40"/>
  <c r="AI541" i="40"/>
  <c r="AK541" i="40"/>
  <c r="AL541" i="40"/>
  <c r="AN541" i="40"/>
  <c r="AO541" i="40"/>
  <c r="AQ541" i="40"/>
  <c r="AR541" i="40"/>
  <c r="AT541" i="40"/>
  <c r="AU541" i="40"/>
  <c r="AW541" i="40"/>
  <c r="AX541" i="40"/>
  <c r="AZ541" i="40"/>
  <c r="BA541" i="40"/>
  <c r="BC541" i="40"/>
  <c r="BD541" i="40"/>
  <c r="BF541" i="40"/>
  <c r="BG541" i="40"/>
  <c r="G542" i="40"/>
  <c r="H542" i="40"/>
  <c r="J542" i="40"/>
  <c r="K542" i="40"/>
  <c r="M542" i="40"/>
  <c r="N542" i="40"/>
  <c r="P542" i="40"/>
  <c r="Q542" i="40"/>
  <c r="S542" i="40"/>
  <c r="T542" i="40"/>
  <c r="V542" i="40"/>
  <c r="W542" i="40"/>
  <c r="Y542" i="40"/>
  <c r="Z542" i="40"/>
  <c r="AB542" i="40"/>
  <c r="AC542" i="40"/>
  <c r="AE542" i="40"/>
  <c r="AF542" i="40"/>
  <c r="AH542" i="40"/>
  <c r="AI542" i="40"/>
  <c r="AK542" i="40"/>
  <c r="AL542" i="40"/>
  <c r="AN542" i="40"/>
  <c r="AO542" i="40"/>
  <c r="AQ542" i="40"/>
  <c r="AR542" i="40"/>
  <c r="AT542" i="40"/>
  <c r="AU542" i="40"/>
  <c r="AW542" i="40"/>
  <c r="AX542" i="40"/>
  <c r="AZ542" i="40"/>
  <c r="BA542" i="40"/>
  <c r="BC542" i="40"/>
  <c r="BD542" i="40"/>
  <c r="BF542" i="40"/>
  <c r="BG542" i="40"/>
  <c r="G543" i="40"/>
  <c r="H543" i="40"/>
  <c r="J543" i="40"/>
  <c r="K543" i="40"/>
  <c r="M543" i="40"/>
  <c r="N543" i="40"/>
  <c r="P543" i="40"/>
  <c r="Q543" i="40"/>
  <c r="S543" i="40"/>
  <c r="T543" i="40"/>
  <c r="V543" i="40"/>
  <c r="W543" i="40"/>
  <c r="Y543" i="40"/>
  <c r="Z543" i="40"/>
  <c r="AB543" i="40"/>
  <c r="AC543" i="40"/>
  <c r="AE543" i="40"/>
  <c r="AF543" i="40"/>
  <c r="AH543" i="40"/>
  <c r="AI543" i="40"/>
  <c r="AK543" i="40"/>
  <c r="AL543" i="40"/>
  <c r="AN543" i="40"/>
  <c r="AO543" i="40"/>
  <c r="AQ543" i="40"/>
  <c r="AR543" i="40"/>
  <c r="AT543" i="40"/>
  <c r="AU543" i="40"/>
  <c r="AW543" i="40"/>
  <c r="AX543" i="40"/>
  <c r="AZ543" i="40"/>
  <c r="BA543" i="40"/>
  <c r="BC543" i="40"/>
  <c r="BD543" i="40"/>
  <c r="BF543" i="40"/>
  <c r="BG543" i="40"/>
  <c r="G544" i="40"/>
  <c r="H544" i="40"/>
  <c r="J544" i="40"/>
  <c r="K544" i="40"/>
  <c r="M544" i="40"/>
  <c r="N544" i="40"/>
  <c r="P544" i="40"/>
  <c r="Q544" i="40"/>
  <c r="S544" i="40"/>
  <c r="T544" i="40"/>
  <c r="V544" i="40"/>
  <c r="W544" i="40"/>
  <c r="Y544" i="40"/>
  <c r="Z544" i="40"/>
  <c r="AB544" i="40"/>
  <c r="AC544" i="40"/>
  <c r="AE544" i="40"/>
  <c r="AF544" i="40"/>
  <c r="AH544" i="40"/>
  <c r="AI544" i="40"/>
  <c r="AK544" i="40"/>
  <c r="AL544" i="40"/>
  <c r="AN544" i="40"/>
  <c r="AO544" i="40"/>
  <c r="AQ544" i="40"/>
  <c r="AR544" i="40"/>
  <c r="AT544" i="40"/>
  <c r="AU544" i="40"/>
  <c r="AW544" i="40"/>
  <c r="AX544" i="40"/>
  <c r="AZ544" i="40"/>
  <c r="BA544" i="40"/>
  <c r="BC544" i="40"/>
  <c r="BD544" i="40"/>
  <c r="BF544" i="40"/>
  <c r="BG544" i="40"/>
  <c r="G545" i="40"/>
  <c r="H545" i="40"/>
  <c r="J545" i="40"/>
  <c r="K545" i="40"/>
  <c r="M545" i="40"/>
  <c r="N545" i="40"/>
  <c r="P545" i="40"/>
  <c r="Q545" i="40"/>
  <c r="S545" i="40"/>
  <c r="T545" i="40"/>
  <c r="V545" i="40"/>
  <c r="W545" i="40"/>
  <c r="Y545" i="40"/>
  <c r="Z545" i="40"/>
  <c r="AB545" i="40"/>
  <c r="AC545" i="40"/>
  <c r="AE545" i="40"/>
  <c r="AF545" i="40"/>
  <c r="AH545" i="40"/>
  <c r="AI545" i="40"/>
  <c r="AK545" i="40"/>
  <c r="AL545" i="40"/>
  <c r="AN545" i="40"/>
  <c r="AO545" i="40"/>
  <c r="AQ545" i="40"/>
  <c r="AR545" i="40"/>
  <c r="AT545" i="40"/>
  <c r="AU545" i="40"/>
  <c r="AW545" i="40"/>
  <c r="AX545" i="40"/>
  <c r="AZ545" i="40"/>
  <c r="BA545" i="40"/>
  <c r="BC545" i="40"/>
  <c r="BD545" i="40"/>
  <c r="BF545" i="40"/>
  <c r="BG545" i="40"/>
  <c r="G546" i="40"/>
  <c r="H546" i="40"/>
  <c r="J546" i="40"/>
  <c r="K546" i="40"/>
  <c r="M546" i="40"/>
  <c r="N546" i="40"/>
  <c r="P546" i="40"/>
  <c r="Q546" i="40"/>
  <c r="S546" i="40"/>
  <c r="T546" i="40"/>
  <c r="V546" i="40"/>
  <c r="W546" i="40"/>
  <c r="Y546" i="40"/>
  <c r="Z546" i="40"/>
  <c r="AB546" i="40"/>
  <c r="AC546" i="40"/>
  <c r="AE546" i="40"/>
  <c r="AF546" i="40"/>
  <c r="AH546" i="40"/>
  <c r="AI546" i="40"/>
  <c r="AK546" i="40"/>
  <c r="AL546" i="40"/>
  <c r="AN546" i="40"/>
  <c r="AO546" i="40"/>
  <c r="AQ546" i="40"/>
  <c r="AR546" i="40"/>
  <c r="AT546" i="40"/>
  <c r="AU546" i="40"/>
  <c r="AW546" i="40"/>
  <c r="AX546" i="40"/>
  <c r="AZ546" i="40"/>
  <c r="BA546" i="40"/>
  <c r="BC546" i="40"/>
  <c r="BD546" i="40"/>
  <c r="BF546" i="40"/>
  <c r="BG546" i="40"/>
  <c r="G547" i="40"/>
  <c r="H547" i="40"/>
  <c r="J547" i="40"/>
  <c r="K547" i="40"/>
  <c r="M547" i="40"/>
  <c r="N547" i="40"/>
  <c r="P547" i="40"/>
  <c r="Q547" i="40"/>
  <c r="S547" i="40"/>
  <c r="T547" i="40"/>
  <c r="V547" i="40"/>
  <c r="W547" i="40"/>
  <c r="Y547" i="40"/>
  <c r="Z547" i="40"/>
  <c r="AB547" i="40"/>
  <c r="AC547" i="40"/>
  <c r="AE547" i="40"/>
  <c r="AF547" i="40"/>
  <c r="AH547" i="40"/>
  <c r="AI547" i="40"/>
  <c r="AK547" i="40"/>
  <c r="AL547" i="40"/>
  <c r="AN547" i="40"/>
  <c r="AO547" i="40"/>
  <c r="AQ547" i="40"/>
  <c r="AR547" i="40"/>
  <c r="AT547" i="40"/>
  <c r="AU547" i="40"/>
  <c r="AW547" i="40"/>
  <c r="AX547" i="40"/>
  <c r="AZ547" i="40"/>
  <c r="BA547" i="40"/>
  <c r="BC547" i="40"/>
  <c r="BD547" i="40"/>
  <c r="BF547" i="40"/>
  <c r="BG547" i="40"/>
  <c r="G548" i="40"/>
  <c r="H548" i="40"/>
  <c r="J548" i="40"/>
  <c r="K548" i="40"/>
  <c r="M548" i="40"/>
  <c r="N548" i="40"/>
  <c r="P548" i="40"/>
  <c r="Q548" i="40"/>
  <c r="S548" i="40"/>
  <c r="T548" i="40"/>
  <c r="V548" i="40"/>
  <c r="W548" i="40"/>
  <c r="Y548" i="40"/>
  <c r="Z548" i="40"/>
  <c r="AB548" i="40"/>
  <c r="AC548" i="40"/>
  <c r="AE548" i="40"/>
  <c r="AF548" i="40"/>
  <c r="AH548" i="40"/>
  <c r="AI548" i="40"/>
  <c r="AK548" i="40"/>
  <c r="AL548" i="40"/>
  <c r="AN548" i="40"/>
  <c r="AO548" i="40"/>
  <c r="AQ548" i="40"/>
  <c r="AR548" i="40"/>
  <c r="AT548" i="40"/>
  <c r="AU548" i="40"/>
  <c r="AW548" i="40"/>
  <c r="AX548" i="40"/>
  <c r="AZ548" i="40"/>
  <c r="BA548" i="40"/>
  <c r="BC548" i="40"/>
  <c r="BD548" i="40"/>
  <c r="BF548" i="40"/>
  <c r="BG548" i="40"/>
  <c r="G549" i="40"/>
  <c r="H549" i="40"/>
  <c r="J549" i="40"/>
  <c r="K549" i="40"/>
  <c r="M549" i="40"/>
  <c r="N549" i="40"/>
  <c r="P549" i="40"/>
  <c r="Q549" i="40"/>
  <c r="S549" i="40"/>
  <c r="T549" i="40"/>
  <c r="V549" i="40"/>
  <c r="W549" i="40"/>
  <c r="Y549" i="40"/>
  <c r="Z549" i="40"/>
  <c r="AB549" i="40"/>
  <c r="AC549" i="40"/>
  <c r="AE549" i="40"/>
  <c r="AF549" i="40"/>
  <c r="AH549" i="40"/>
  <c r="AI549" i="40"/>
  <c r="AK549" i="40"/>
  <c r="AL549" i="40"/>
  <c r="AN549" i="40"/>
  <c r="AO549" i="40"/>
  <c r="AQ549" i="40"/>
  <c r="AR549" i="40"/>
  <c r="AT549" i="40"/>
  <c r="AU549" i="40"/>
  <c r="AW549" i="40"/>
  <c r="AX549" i="40"/>
  <c r="AZ549" i="40"/>
  <c r="BA549" i="40"/>
  <c r="BC549" i="40"/>
  <c r="BD549" i="40"/>
  <c r="BF549" i="40"/>
  <c r="BG549" i="40"/>
  <c r="G550" i="40"/>
  <c r="H550" i="40"/>
  <c r="J550" i="40"/>
  <c r="K550" i="40"/>
  <c r="M550" i="40"/>
  <c r="N550" i="40"/>
  <c r="P550" i="40"/>
  <c r="Q550" i="40"/>
  <c r="S550" i="40"/>
  <c r="T550" i="40"/>
  <c r="V550" i="40"/>
  <c r="W550" i="40"/>
  <c r="Y550" i="40"/>
  <c r="Z550" i="40"/>
  <c r="AB550" i="40"/>
  <c r="AC550" i="40"/>
  <c r="AE550" i="40"/>
  <c r="AF550" i="40"/>
  <c r="AH550" i="40"/>
  <c r="AI550" i="40"/>
  <c r="AK550" i="40"/>
  <c r="AL550" i="40"/>
  <c r="AN550" i="40"/>
  <c r="AO550" i="40"/>
  <c r="AQ550" i="40"/>
  <c r="AR550" i="40"/>
  <c r="AT550" i="40"/>
  <c r="AU550" i="40"/>
  <c r="AW550" i="40"/>
  <c r="AX550" i="40"/>
  <c r="AZ550" i="40"/>
  <c r="BA550" i="40"/>
  <c r="BC550" i="40"/>
  <c r="BD550" i="40"/>
  <c r="BF550" i="40"/>
  <c r="BG550" i="40"/>
  <c r="G551" i="40"/>
  <c r="H551" i="40"/>
  <c r="J551" i="40"/>
  <c r="K551" i="40"/>
  <c r="M551" i="40"/>
  <c r="N551" i="40"/>
  <c r="P551" i="40"/>
  <c r="Q551" i="40"/>
  <c r="S551" i="40"/>
  <c r="T551" i="40"/>
  <c r="V551" i="40"/>
  <c r="W551" i="40"/>
  <c r="Y551" i="40"/>
  <c r="Z551" i="40"/>
  <c r="AB551" i="40"/>
  <c r="AC551" i="40"/>
  <c r="AE551" i="40"/>
  <c r="AF551" i="40"/>
  <c r="AH551" i="40"/>
  <c r="AI551" i="40"/>
  <c r="AK551" i="40"/>
  <c r="AL551" i="40"/>
  <c r="AN551" i="40"/>
  <c r="AO551" i="40"/>
  <c r="AQ551" i="40"/>
  <c r="AR551" i="40"/>
  <c r="AT551" i="40"/>
  <c r="AU551" i="40"/>
  <c r="AW551" i="40"/>
  <c r="AX551" i="40"/>
  <c r="AZ551" i="40"/>
  <c r="BA551" i="40"/>
  <c r="BC551" i="40"/>
  <c r="BD551" i="40"/>
  <c r="BF551" i="40"/>
  <c r="BG551" i="40"/>
  <c r="G552" i="40"/>
  <c r="H552" i="40"/>
  <c r="J552" i="40"/>
  <c r="K552" i="40"/>
  <c r="M552" i="40"/>
  <c r="N552" i="40"/>
  <c r="P552" i="40"/>
  <c r="Q552" i="40"/>
  <c r="S552" i="40"/>
  <c r="T552" i="40"/>
  <c r="V552" i="40"/>
  <c r="W552" i="40"/>
  <c r="Y552" i="40"/>
  <c r="Z552" i="40"/>
  <c r="AB552" i="40"/>
  <c r="AC552" i="40"/>
  <c r="AE552" i="40"/>
  <c r="AF552" i="40"/>
  <c r="AH552" i="40"/>
  <c r="AI552" i="40"/>
  <c r="AK552" i="40"/>
  <c r="AL552" i="40"/>
  <c r="AN552" i="40"/>
  <c r="AO552" i="40"/>
  <c r="AQ552" i="40"/>
  <c r="AR552" i="40"/>
  <c r="AT552" i="40"/>
  <c r="AU552" i="40"/>
  <c r="AW552" i="40"/>
  <c r="AX552" i="40"/>
  <c r="AZ552" i="40"/>
  <c r="BA552" i="40"/>
  <c r="BC552" i="40"/>
  <c r="BD552" i="40"/>
  <c r="BF552" i="40"/>
  <c r="BG552" i="40"/>
  <c r="G553" i="40"/>
  <c r="H553" i="40"/>
  <c r="J553" i="40"/>
  <c r="K553" i="40"/>
  <c r="M553" i="40"/>
  <c r="N553" i="40"/>
  <c r="P553" i="40"/>
  <c r="Q553" i="40"/>
  <c r="S553" i="40"/>
  <c r="T553" i="40"/>
  <c r="V553" i="40"/>
  <c r="W553" i="40"/>
  <c r="Y553" i="40"/>
  <c r="Z553" i="40"/>
  <c r="AB553" i="40"/>
  <c r="AC553" i="40"/>
  <c r="AE553" i="40"/>
  <c r="AF553" i="40"/>
  <c r="AH553" i="40"/>
  <c r="AI553" i="40"/>
  <c r="AK553" i="40"/>
  <c r="AL553" i="40"/>
  <c r="AN553" i="40"/>
  <c r="AO553" i="40"/>
  <c r="AQ553" i="40"/>
  <c r="AR553" i="40"/>
  <c r="AT553" i="40"/>
  <c r="AU553" i="40"/>
  <c r="AW553" i="40"/>
  <c r="AX553" i="40"/>
  <c r="AZ553" i="40"/>
  <c r="BA553" i="40"/>
  <c r="BC553" i="40"/>
  <c r="BD553" i="40"/>
  <c r="BF553" i="40"/>
  <c r="BG553" i="40"/>
  <c r="G554" i="40"/>
  <c r="H554" i="40"/>
  <c r="J554" i="40"/>
  <c r="K554" i="40"/>
  <c r="M554" i="40"/>
  <c r="N554" i="40"/>
  <c r="P554" i="40"/>
  <c r="Q554" i="40"/>
  <c r="S554" i="40"/>
  <c r="T554" i="40"/>
  <c r="V554" i="40"/>
  <c r="W554" i="40"/>
  <c r="Y554" i="40"/>
  <c r="Z554" i="40"/>
  <c r="AB554" i="40"/>
  <c r="AC554" i="40"/>
  <c r="AE554" i="40"/>
  <c r="AF554" i="40"/>
  <c r="AH554" i="40"/>
  <c r="AI554" i="40"/>
  <c r="AK554" i="40"/>
  <c r="AL554" i="40"/>
  <c r="AN554" i="40"/>
  <c r="AO554" i="40"/>
  <c r="AQ554" i="40"/>
  <c r="AR554" i="40"/>
  <c r="AT554" i="40"/>
  <c r="AU554" i="40"/>
  <c r="AW554" i="40"/>
  <c r="AX554" i="40"/>
  <c r="AZ554" i="40"/>
  <c r="BA554" i="40"/>
  <c r="BC554" i="40"/>
  <c r="BD554" i="40"/>
  <c r="BF554" i="40"/>
  <c r="BG554" i="40"/>
  <c r="G555" i="40"/>
  <c r="H555" i="40"/>
  <c r="J555" i="40"/>
  <c r="K555" i="40"/>
  <c r="M555" i="40"/>
  <c r="N555" i="40"/>
  <c r="P555" i="40"/>
  <c r="Q555" i="40"/>
  <c r="S555" i="40"/>
  <c r="T555" i="40"/>
  <c r="V555" i="40"/>
  <c r="W555" i="40"/>
  <c r="Y555" i="40"/>
  <c r="Z555" i="40"/>
  <c r="AB555" i="40"/>
  <c r="AC555" i="40"/>
  <c r="AE555" i="40"/>
  <c r="AF555" i="40"/>
  <c r="AH555" i="40"/>
  <c r="AI555" i="40"/>
  <c r="AK555" i="40"/>
  <c r="AL555" i="40"/>
  <c r="AN555" i="40"/>
  <c r="AO555" i="40"/>
  <c r="AQ555" i="40"/>
  <c r="AR555" i="40"/>
  <c r="AT555" i="40"/>
  <c r="AU555" i="40"/>
  <c r="AW555" i="40"/>
  <c r="AX555" i="40"/>
  <c r="AZ555" i="40"/>
  <c r="BA555" i="40"/>
  <c r="BC555" i="40"/>
  <c r="BD555" i="40"/>
  <c r="BF555" i="40"/>
  <c r="BG555" i="40"/>
  <c r="G556" i="40"/>
  <c r="H556" i="40"/>
  <c r="J556" i="40"/>
  <c r="K556" i="40"/>
  <c r="M556" i="40"/>
  <c r="N556" i="40"/>
  <c r="P556" i="40"/>
  <c r="Q556" i="40"/>
  <c r="S556" i="40"/>
  <c r="T556" i="40"/>
  <c r="V556" i="40"/>
  <c r="W556" i="40"/>
  <c r="Y556" i="40"/>
  <c r="Z556" i="40"/>
  <c r="AB556" i="40"/>
  <c r="AC556" i="40"/>
  <c r="AE556" i="40"/>
  <c r="AF556" i="40"/>
  <c r="AH556" i="40"/>
  <c r="AI556" i="40"/>
  <c r="AK556" i="40"/>
  <c r="AL556" i="40"/>
  <c r="AN556" i="40"/>
  <c r="AO556" i="40"/>
  <c r="AQ556" i="40"/>
  <c r="AR556" i="40"/>
  <c r="AT556" i="40"/>
  <c r="AU556" i="40"/>
  <c r="AW556" i="40"/>
  <c r="AX556" i="40"/>
  <c r="AZ556" i="40"/>
  <c r="BA556" i="40"/>
  <c r="BC556" i="40"/>
  <c r="BD556" i="40"/>
  <c r="BF556" i="40"/>
  <c r="BG556" i="40"/>
  <c r="G557" i="40"/>
  <c r="H557" i="40"/>
  <c r="J557" i="40"/>
  <c r="K557" i="40"/>
  <c r="M557" i="40"/>
  <c r="N557" i="40"/>
  <c r="P557" i="40"/>
  <c r="Q557" i="40"/>
  <c r="S557" i="40"/>
  <c r="T557" i="40"/>
  <c r="V557" i="40"/>
  <c r="W557" i="40"/>
  <c r="Y557" i="40"/>
  <c r="Z557" i="40"/>
  <c r="AB557" i="40"/>
  <c r="AC557" i="40"/>
  <c r="AE557" i="40"/>
  <c r="AF557" i="40"/>
  <c r="AH557" i="40"/>
  <c r="AI557" i="40"/>
  <c r="AK557" i="40"/>
  <c r="AL557" i="40"/>
  <c r="AN557" i="40"/>
  <c r="AO557" i="40"/>
  <c r="AQ557" i="40"/>
  <c r="AR557" i="40"/>
  <c r="AT557" i="40"/>
  <c r="AU557" i="40"/>
  <c r="AW557" i="40"/>
  <c r="AX557" i="40"/>
  <c r="AZ557" i="40"/>
  <c r="BA557" i="40"/>
  <c r="BC557" i="40"/>
  <c r="BD557" i="40"/>
  <c r="BF557" i="40"/>
  <c r="BG557" i="40"/>
  <c r="G558" i="40"/>
  <c r="H558" i="40"/>
  <c r="J558" i="40"/>
  <c r="K558" i="40"/>
  <c r="M558" i="40"/>
  <c r="N558" i="40"/>
  <c r="P558" i="40"/>
  <c r="Q558" i="40"/>
  <c r="S558" i="40"/>
  <c r="T558" i="40"/>
  <c r="V558" i="40"/>
  <c r="W558" i="40"/>
  <c r="Y558" i="40"/>
  <c r="Z558" i="40"/>
  <c r="AB558" i="40"/>
  <c r="AC558" i="40"/>
  <c r="AE558" i="40"/>
  <c r="AF558" i="40"/>
  <c r="AH558" i="40"/>
  <c r="AI558" i="40"/>
  <c r="AK558" i="40"/>
  <c r="AL558" i="40"/>
  <c r="AN558" i="40"/>
  <c r="AO558" i="40"/>
  <c r="AQ558" i="40"/>
  <c r="AR558" i="40"/>
  <c r="AT558" i="40"/>
  <c r="AU558" i="40"/>
  <c r="AW558" i="40"/>
  <c r="AX558" i="40"/>
  <c r="AZ558" i="40"/>
  <c r="BA558" i="40"/>
  <c r="BC558" i="40"/>
  <c r="BD558" i="40"/>
  <c r="BF558" i="40"/>
  <c r="BG558" i="40"/>
  <c r="G559" i="40"/>
  <c r="H559" i="40"/>
  <c r="J559" i="40"/>
  <c r="K559" i="40"/>
  <c r="M559" i="40"/>
  <c r="N559" i="40"/>
  <c r="P559" i="40"/>
  <c r="Q559" i="40"/>
  <c r="S559" i="40"/>
  <c r="T559" i="40"/>
  <c r="V559" i="40"/>
  <c r="W559" i="40"/>
  <c r="Y559" i="40"/>
  <c r="Z559" i="40"/>
  <c r="AB559" i="40"/>
  <c r="AC559" i="40"/>
  <c r="AE559" i="40"/>
  <c r="AF559" i="40"/>
  <c r="AH559" i="40"/>
  <c r="AI559" i="40"/>
  <c r="AK559" i="40"/>
  <c r="AL559" i="40"/>
  <c r="AN559" i="40"/>
  <c r="AO559" i="40"/>
  <c r="AQ559" i="40"/>
  <c r="AR559" i="40"/>
  <c r="AT559" i="40"/>
  <c r="AU559" i="40"/>
  <c r="AW559" i="40"/>
  <c r="AX559" i="40"/>
  <c r="AZ559" i="40"/>
  <c r="BA559" i="40"/>
  <c r="BC559" i="40"/>
  <c r="BD559" i="40"/>
  <c r="BF559" i="40"/>
  <c r="BG559" i="40"/>
  <c r="G560" i="40"/>
  <c r="H560" i="40"/>
  <c r="J560" i="40"/>
  <c r="K560" i="40"/>
  <c r="M560" i="40"/>
  <c r="N560" i="40"/>
  <c r="P560" i="40"/>
  <c r="Q560" i="40"/>
  <c r="S560" i="40"/>
  <c r="T560" i="40"/>
  <c r="V560" i="40"/>
  <c r="W560" i="40"/>
  <c r="Y560" i="40"/>
  <c r="Z560" i="40"/>
  <c r="AB560" i="40"/>
  <c r="AC560" i="40"/>
  <c r="AE560" i="40"/>
  <c r="AF560" i="40"/>
  <c r="AH560" i="40"/>
  <c r="AI560" i="40"/>
  <c r="AK560" i="40"/>
  <c r="AL560" i="40"/>
  <c r="AN560" i="40"/>
  <c r="AO560" i="40"/>
  <c r="AQ560" i="40"/>
  <c r="AR560" i="40"/>
  <c r="AT560" i="40"/>
  <c r="AU560" i="40"/>
  <c r="AW560" i="40"/>
  <c r="AX560" i="40"/>
  <c r="AZ560" i="40"/>
  <c r="BA560" i="40"/>
  <c r="BC560" i="40"/>
  <c r="BD560" i="40"/>
  <c r="BF560" i="40"/>
  <c r="BG560" i="40"/>
  <c r="G561" i="40"/>
  <c r="H561" i="40"/>
  <c r="J561" i="40"/>
  <c r="K561" i="40"/>
  <c r="M561" i="40"/>
  <c r="N561" i="40"/>
  <c r="P561" i="40"/>
  <c r="Q561" i="40"/>
  <c r="S561" i="40"/>
  <c r="T561" i="40"/>
  <c r="V561" i="40"/>
  <c r="W561" i="40"/>
  <c r="Y561" i="40"/>
  <c r="Z561" i="40"/>
  <c r="AB561" i="40"/>
  <c r="AC561" i="40"/>
  <c r="AE561" i="40"/>
  <c r="AF561" i="40"/>
  <c r="AH561" i="40"/>
  <c r="AI561" i="40"/>
  <c r="AK561" i="40"/>
  <c r="AL561" i="40"/>
  <c r="AN561" i="40"/>
  <c r="AO561" i="40"/>
  <c r="AQ561" i="40"/>
  <c r="AR561" i="40"/>
  <c r="AT561" i="40"/>
  <c r="AU561" i="40"/>
  <c r="AW561" i="40"/>
  <c r="AX561" i="40"/>
  <c r="AZ561" i="40"/>
  <c r="BA561" i="40"/>
  <c r="BC561" i="40"/>
  <c r="BD561" i="40"/>
  <c r="BF561" i="40"/>
  <c r="BG561" i="40"/>
  <c r="G562" i="40"/>
  <c r="H562" i="40"/>
  <c r="J562" i="40"/>
  <c r="K562" i="40"/>
  <c r="M562" i="40"/>
  <c r="N562" i="40"/>
  <c r="P562" i="40"/>
  <c r="Q562" i="40"/>
  <c r="S562" i="40"/>
  <c r="T562" i="40"/>
  <c r="V562" i="40"/>
  <c r="W562" i="40"/>
  <c r="Y562" i="40"/>
  <c r="Z562" i="40"/>
  <c r="AB562" i="40"/>
  <c r="AC562" i="40"/>
  <c r="AE562" i="40"/>
  <c r="AF562" i="40"/>
  <c r="AH562" i="40"/>
  <c r="AI562" i="40"/>
  <c r="AK562" i="40"/>
  <c r="AL562" i="40"/>
  <c r="AN562" i="40"/>
  <c r="AO562" i="40"/>
  <c r="AQ562" i="40"/>
  <c r="AR562" i="40"/>
  <c r="AT562" i="40"/>
  <c r="AU562" i="40"/>
  <c r="AW562" i="40"/>
  <c r="AX562" i="40"/>
  <c r="AZ562" i="40"/>
  <c r="BA562" i="40"/>
  <c r="BC562" i="40"/>
  <c r="BD562" i="40"/>
  <c r="BF562" i="40"/>
  <c r="BG562" i="40"/>
  <c r="G563" i="40"/>
  <c r="H563" i="40"/>
  <c r="J563" i="40"/>
  <c r="K563" i="40"/>
  <c r="M563" i="40"/>
  <c r="N563" i="40"/>
  <c r="P563" i="40"/>
  <c r="Q563" i="40"/>
  <c r="S563" i="40"/>
  <c r="T563" i="40"/>
  <c r="V563" i="40"/>
  <c r="W563" i="40"/>
  <c r="Y563" i="40"/>
  <c r="Z563" i="40"/>
  <c r="AB563" i="40"/>
  <c r="AC563" i="40"/>
  <c r="AE563" i="40"/>
  <c r="AF563" i="40"/>
  <c r="AH563" i="40"/>
  <c r="AI563" i="40"/>
  <c r="AK563" i="40"/>
  <c r="AL563" i="40"/>
  <c r="AN563" i="40"/>
  <c r="AO563" i="40"/>
  <c r="AQ563" i="40"/>
  <c r="AR563" i="40"/>
  <c r="AT563" i="40"/>
  <c r="AU563" i="40"/>
  <c r="AW563" i="40"/>
  <c r="AX563" i="40"/>
  <c r="AZ563" i="40"/>
  <c r="BA563" i="40"/>
  <c r="BC563" i="40"/>
  <c r="BD563" i="40"/>
  <c r="BF563" i="40"/>
  <c r="BG563" i="40"/>
  <c r="G564" i="40"/>
  <c r="H564" i="40"/>
  <c r="J564" i="40"/>
  <c r="K564" i="40"/>
  <c r="M564" i="40"/>
  <c r="N564" i="40"/>
  <c r="P564" i="40"/>
  <c r="Q564" i="40"/>
  <c r="S564" i="40"/>
  <c r="T564" i="40"/>
  <c r="V564" i="40"/>
  <c r="W564" i="40"/>
  <c r="Y564" i="40"/>
  <c r="Z564" i="40"/>
  <c r="AB564" i="40"/>
  <c r="AC564" i="40"/>
  <c r="AE564" i="40"/>
  <c r="AF564" i="40"/>
  <c r="AH564" i="40"/>
  <c r="AI564" i="40"/>
  <c r="AK564" i="40"/>
  <c r="AL564" i="40"/>
  <c r="AN564" i="40"/>
  <c r="AO564" i="40"/>
  <c r="AQ564" i="40"/>
  <c r="AR564" i="40"/>
  <c r="AT564" i="40"/>
  <c r="AU564" i="40"/>
  <c r="AW564" i="40"/>
  <c r="AX564" i="40"/>
  <c r="AZ564" i="40"/>
  <c r="BA564" i="40"/>
  <c r="BC564" i="40"/>
  <c r="BD564" i="40"/>
  <c r="BF564" i="40"/>
  <c r="BG564" i="40"/>
  <c r="G565" i="40"/>
  <c r="H565" i="40"/>
  <c r="J565" i="40"/>
  <c r="K565" i="40"/>
  <c r="M565" i="40"/>
  <c r="N565" i="40"/>
  <c r="P565" i="40"/>
  <c r="Q565" i="40"/>
  <c r="S565" i="40"/>
  <c r="T565" i="40"/>
  <c r="V565" i="40"/>
  <c r="W565" i="40"/>
  <c r="Y565" i="40"/>
  <c r="Z565" i="40"/>
  <c r="AB565" i="40"/>
  <c r="AC565" i="40"/>
  <c r="AE565" i="40"/>
  <c r="AF565" i="40"/>
  <c r="AH565" i="40"/>
  <c r="AI565" i="40"/>
  <c r="AK565" i="40"/>
  <c r="AL565" i="40"/>
  <c r="AN565" i="40"/>
  <c r="AO565" i="40"/>
  <c r="AQ565" i="40"/>
  <c r="AR565" i="40"/>
  <c r="AT565" i="40"/>
  <c r="AU565" i="40"/>
  <c r="AW565" i="40"/>
  <c r="AX565" i="40"/>
  <c r="AZ565" i="40"/>
  <c r="BA565" i="40"/>
  <c r="BC565" i="40"/>
  <c r="BD565" i="40"/>
  <c r="BF565" i="40"/>
  <c r="BG565" i="40"/>
  <c r="G566" i="40"/>
  <c r="H566" i="40"/>
  <c r="J566" i="40"/>
  <c r="K566" i="40"/>
  <c r="M566" i="40"/>
  <c r="N566" i="40"/>
  <c r="P566" i="40"/>
  <c r="Q566" i="40"/>
  <c r="S566" i="40"/>
  <c r="T566" i="40"/>
  <c r="V566" i="40"/>
  <c r="W566" i="40"/>
  <c r="Y566" i="40"/>
  <c r="Z566" i="40"/>
  <c r="AB566" i="40"/>
  <c r="AC566" i="40"/>
  <c r="AE566" i="40"/>
  <c r="AF566" i="40"/>
  <c r="AH566" i="40"/>
  <c r="AI566" i="40"/>
  <c r="AK566" i="40"/>
  <c r="AL566" i="40"/>
  <c r="AN566" i="40"/>
  <c r="AO566" i="40"/>
  <c r="AQ566" i="40"/>
  <c r="AR566" i="40"/>
  <c r="AT566" i="40"/>
  <c r="AU566" i="40"/>
  <c r="AW566" i="40"/>
  <c r="AX566" i="40"/>
  <c r="AZ566" i="40"/>
  <c r="BA566" i="40"/>
  <c r="BC566" i="40"/>
  <c r="BD566" i="40"/>
  <c r="BF566" i="40"/>
  <c r="BG566" i="40"/>
  <c r="G567" i="40"/>
  <c r="H567" i="40"/>
  <c r="J567" i="40"/>
  <c r="K567" i="40"/>
  <c r="M567" i="40"/>
  <c r="N567" i="40"/>
  <c r="P567" i="40"/>
  <c r="Q567" i="40"/>
  <c r="S567" i="40"/>
  <c r="T567" i="40"/>
  <c r="V567" i="40"/>
  <c r="W567" i="40"/>
  <c r="Y567" i="40"/>
  <c r="Z567" i="40"/>
  <c r="AB567" i="40"/>
  <c r="AC567" i="40"/>
  <c r="AE567" i="40"/>
  <c r="AF567" i="40"/>
  <c r="AH567" i="40"/>
  <c r="AI567" i="40"/>
  <c r="AK567" i="40"/>
  <c r="AL567" i="40"/>
  <c r="AN567" i="40"/>
  <c r="AO567" i="40"/>
  <c r="AQ567" i="40"/>
  <c r="AR567" i="40"/>
  <c r="AT567" i="40"/>
  <c r="AU567" i="40"/>
  <c r="AW567" i="40"/>
  <c r="AX567" i="40"/>
  <c r="AZ567" i="40"/>
  <c r="BA567" i="40"/>
  <c r="BC567" i="40"/>
  <c r="BD567" i="40"/>
  <c r="BF567" i="40"/>
  <c r="BG567" i="40"/>
  <c r="G568" i="40"/>
  <c r="H568" i="40"/>
  <c r="J568" i="40"/>
  <c r="K568" i="40"/>
  <c r="M568" i="40"/>
  <c r="N568" i="40"/>
  <c r="P568" i="40"/>
  <c r="Q568" i="40"/>
  <c r="S568" i="40"/>
  <c r="T568" i="40"/>
  <c r="V568" i="40"/>
  <c r="W568" i="40"/>
  <c r="Y568" i="40"/>
  <c r="Z568" i="40"/>
  <c r="AB568" i="40"/>
  <c r="AC568" i="40"/>
  <c r="AE568" i="40"/>
  <c r="AF568" i="40"/>
  <c r="AH568" i="40"/>
  <c r="AI568" i="40"/>
  <c r="AK568" i="40"/>
  <c r="AL568" i="40"/>
  <c r="AN568" i="40"/>
  <c r="AO568" i="40"/>
  <c r="AQ568" i="40"/>
  <c r="AR568" i="40"/>
  <c r="AT568" i="40"/>
  <c r="AU568" i="40"/>
  <c r="AW568" i="40"/>
  <c r="AX568" i="40"/>
  <c r="AZ568" i="40"/>
  <c r="BA568" i="40"/>
  <c r="BC568" i="40"/>
  <c r="BD568" i="40"/>
  <c r="BF568" i="40"/>
  <c r="BG568" i="40"/>
  <c r="G569" i="40"/>
  <c r="H569" i="40"/>
  <c r="J569" i="40"/>
  <c r="K569" i="40"/>
  <c r="M569" i="40"/>
  <c r="N569" i="40"/>
  <c r="P569" i="40"/>
  <c r="Q569" i="40"/>
  <c r="S569" i="40"/>
  <c r="T569" i="40"/>
  <c r="V569" i="40"/>
  <c r="W569" i="40"/>
  <c r="Y569" i="40"/>
  <c r="Z569" i="40"/>
  <c r="AB569" i="40"/>
  <c r="AC569" i="40"/>
  <c r="AE569" i="40"/>
  <c r="AF569" i="40"/>
  <c r="AH569" i="40"/>
  <c r="AI569" i="40"/>
  <c r="AK569" i="40"/>
  <c r="AL569" i="40"/>
  <c r="AN569" i="40"/>
  <c r="AO569" i="40"/>
  <c r="AQ569" i="40"/>
  <c r="AR569" i="40"/>
  <c r="AT569" i="40"/>
  <c r="AU569" i="40"/>
  <c r="AW569" i="40"/>
  <c r="AX569" i="40"/>
  <c r="AZ569" i="40"/>
  <c r="BA569" i="40"/>
  <c r="BC569" i="40"/>
  <c r="BD569" i="40"/>
  <c r="BF569" i="40"/>
  <c r="BG569" i="40"/>
  <c r="G570" i="40"/>
  <c r="H570" i="40"/>
  <c r="J570" i="40"/>
  <c r="K570" i="40"/>
  <c r="M570" i="40"/>
  <c r="N570" i="40"/>
  <c r="P570" i="40"/>
  <c r="Q570" i="40"/>
  <c r="S570" i="40"/>
  <c r="T570" i="40"/>
  <c r="V570" i="40"/>
  <c r="W570" i="40"/>
  <c r="Y570" i="40"/>
  <c r="Z570" i="40"/>
  <c r="AB570" i="40"/>
  <c r="AC570" i="40"/>
  <c r="AE570" i="40"/>
  <c r="AF570" i="40"/>
  <c r="AH570" i="40"/>
  <c r="AI570" i="40"/>
  <c r="AK570" i="40"/>
  <c r="AL570" i="40"/>
  <c r="AN570" i="40"/>
  <c r="AO570" i="40"/>
  <c r="AQ570" i="40"/>
  <c r="AR570" i="40"/>
  <c r="AT570" i="40"/>
  <c r="AU570" i="40"/>
  <c r="AW570" i="40"/>
  <c r="AX570" i="40"/>
  <c r="AZ570" i="40"/>
  <c r="BA570" i="40"/>
  <c r="BC570" i="40"/>
  <c r="BD570" i="40"/>
  <c r="BF570" i="40"/>
  <c r="BG570" i="40"/>
  <c r="G571" i="40"/>
  <c r="H571" i="40"/>
  <c r="J571" i="40"/>
  <c r="K571" i="40"/>
  <c r="M571" i="40"/>
  <c r="N571" i="40"/>
  <c r="P571" i="40"/>
  <c r="Q571" i="40"/>
  <c r="S571" i="40"/>
  <c r="T571" i="40"/>
  <c r="V571" i="40"/>
  <c r="W571" i="40"/>
  <c r="Y571" i="40"/>
  <c r="Z571" i="40"/>
  <c r="AB571" i="40"/>
  <c r="AC571" i="40"/>
  <c r="AE571" i="40"/>
  <c r="AF571" i="40"/>
  <c r="AH571" i="40"/>
  <c r="AI571" i="40"/>
  <c r="AK571" i="40"/>
  <c r="AL571" i="40"/>
  <c r="AN571" i="40"/>
  <c r="AO571" i="40"/>
  <c r="AQ571" i="40"/>
  <c r="AR571" i="40"/>
  <c r="AT571" i="40"/>
  <c r="AU571" i="40"/>
  <c r="AW571" i="40"/>
  <c r="AX571" i="40"/>
  <c r="AZ571" i="40"/>
  <c r="BA571" i="40"/>
  <c r="BC571" i="40"/>
  <c r="BD571" i="40"/>
  <c r="BF571" i="40"/>
  <c r="BG571" i="40"/>
  <c r="G572" i="40"/>
  <c r="H572" i="40"/>
  <c r="J572" i="40"/>
  <c r="K572" i="40"/>
  <c r="M572" i="40"/>
  <c r="N572" i="40"/>
  <c r="P572" i="40"/>
  <c r="Q572" i="40"/>
  <c r="S572" i="40"/>
  <c r="T572" i="40"/>
  <c r="V572" i="40"/>
  <c r="W572" i="40"/>
  <c r="Y572" i="40"/>
  <c r="Z572" i="40"/>
  <c r="AB572" i="40"/>
  <c r="AC572" i="40"/>
  <c r="AE572" i="40"/>
  <c r="AF572" i="40"/>
  <c r="AH572" i="40"/>
  <c r="AI572" i="40"/>
  <c r="AK572" i="40"/>
  <c r="AL572" i="40"/>
  <c r="AN572" i="40"/>
  <c r="AO572" i="40"/>
  <c r="AQ572" i="40"/>
  <c r="AR572" i="40"/>
  <c r="AT572" i="40"/>
  <c r="AU572" i="40"/>
  <c r="AW572" i="40"/>
  <c r="AX572" i="40"/>
  <c r="AZ572" i="40"/>
  <c r="BA572" i="40"/>
  <c r="BC572" i="40"/>
  <c r="BD572" i="40"/>
  <c r="BF572" i="40"/>
  <c r="BG572" i="40"/>
  <c r="G573" i="40"/>
  <c r="H573" i="40"/>
  <c r="J573" i="40"/>
  <c r="K573" i="40"/>
  <c r="M573" i="40"/>
  <c r="N573" i="40"/>
  <c r="P573" i="40"/>
  <c r="Q573" i="40"/>
  <c r="S573" i="40"/>
  <c r="T573" i="40"/>
  <c r="V573" i="40"/>
  <c r="W573" i="40"/>
  <c r="Y573" i="40"/>
  <c r="Z573" i="40"/>
  <c r="AB573" i="40"/>
  <c r="AC573" i="40"/>
  <c r="AE573" i="40"/>
  <c r="AF573" i="40"/>
  <c r="AH573" i="40"/>
  <c r="AI573" i="40"/>
  <c r="AK573" i="40"/>
  <c r="AL573" i="40"/>
  <c r="AN573" i="40"/>
  <c r="AO573" i="40"/>
  <c r="AQ573" i="40"/>
  <c r="AR573" i="40"/>
  <c r="AT573" i="40"/>
  <c r="AU573" i="40"/>
  <c r="AW573" i="40"/>
  <c r="AX573" i="40"/>
  <c r="AZ573" i="40"/>
  <c r="BA573" i="40"/>
  <c r="BC573" i="40"/>
  <c r="BD573" i="40"/>
  <c r="BF573" i="40"/>
  <c r="BG573" i="40"/>
  <c r="G574" i="40"/>
  <c r="H574" i="40"/>
  <c r="J574" i="40"/>
  <c r="K574" i="40"/>
  <c r="M574" i="40"/>
  <c r="N574" i="40"/>
  <c r="P574" i="40"/>
  <c r="Q574" i="40"/>
  <c r="S574" i="40"/>
  <c r="T574" i="40"/>
  <c r="V574" i="40"/>
  <c r="W574" i="40"/>
  <c r="Y574" i="40"/>
  <c r="Z574" i="40"/>
  <c r="AB574" i="40"/>
  <c r="AC574" i="40"/>
  <c r="AE574" i="40"/>
  <c r="AF574" i="40"/>
  <c r="AH574" i="40"/>
  <c r="AI574" i="40"/>
  <c r="AK574" i="40"/>
  <c r="AL574" i="40"/>
  <c r="AN574" i="40"/>
  <c r="AO574" i="40"/>
  <c r="AQ574" i="40"/>
  <c r="AR574" i="40"/>
  <c r="AT574" i="40"/>
  <c r="AU574" i="40"/>
  <c r="AW574" i="40"/>
  <c r="AX574" i="40"/>
  <c r="AZ574" i="40"/>
  <c r="BA574" i="40"/>
  <c r="BC574" i="40"/>
  <c r="BD574" i="40"/>
  <c r="BF574" i="40"/>
  <c r="BG574" i="40"/>
  <c r="G575" i="40"/>
  <c r="H575" i="40"/>
  <c r="J575" i="40"/>
  <c r="K575" i="40"/>
  <c r="M575" i="40"/>
  <c r="N575" i="40"/>
  <c r="P575" i="40"/>
  <c r="Q575" i="40"/>
  <c r="S575" i="40"/>
  <c r="T575" i="40"/>
  <c r="V575" i="40"/>
  <c r="W575" i="40"/>
  <c r="Y575" i="40"/>
  <c r="Z575" i="40"/>
  <c r="AB575" i="40"/>
  <c r="AC575" i="40"/>
  <c r="AE575" i="40"/>
  <c r="AF575" i="40"/>
  <c r="AH575" i="40"/>
  <c r="AI575" i="40"/>
  <c r="AK575" i="40"/>
  <c r="AL575" i="40"/>
  <c r="AN575" i="40"/>
  <c r="AO575" i="40"/>
  <c r="AQ575" i="40"/>
  <c r="AR575" i="40"/>
  <c r="AT575" i="40"/>
  <c r="AU575" i="40"/>
  <c r="AW575" i="40"/>
  <c r="AX575" i="40"/>
  <c r="AZ575" i="40"/>
  <c r="BA575" i="40"/>
  <c r="BC575" i="40"/>
  <c r="BD575" i="40"/>
  <c r="BF575" i="40"/>
  <c r="BG575" i="40"/>
  <c r="G576" i="40"/>
  <c r="H576" i="40"/>
  <c r="J576" i="40"/>
  <c r="K576" i="40"/>
  <c r="M576" i="40"/>
  <c r="N576" i="40"/>
  <c r="P576" i="40"/>
  <c r="Q576" i="40"/>
  <c r="S576" i="40"/>
  <c r="T576" i="40"/>
  <c r="V576" i="40"/>
  <c r="W576" i="40"/>
  <c r="Y576" i="40"/>
  <c r="Z576" i="40"/>
  <c r="AB576" i="40"/>
  <c r="AC576" i="40"/>
  <c r="AE576" i="40"/>
  <c r="AF576" i="40"/>
  <c r="AH576" i="40"/>
  <c r="AI576" i="40"/>
  <c r="AK576" i="40"/>
  <c r="AL576" i="40"/>
  <c r="AN576" i="40"/>
  <c r="AO576" i="40"/>
  <c r="AQ576" i="40"/>
  <c r="AR576" i="40"/>
  <c r="AT576" i="40"/>
  <c r="AU576" i="40"/>
  <c r="AW576" i="40"/>
  <c r="AX576" i="40"/>
  <c r="AZ576" i="40"/>
  <c r="BA576" i="40"/>
  <c r="BC576" i="40"/>
  <c r="BD576" i="40"/>
  <c r="BF576" i="40"/>
  <c r="BG576" i="40"/>
  <c r="G577" i="40"/>
  <c r="H577" i="40"/>
  <c r="J577" i="40"/>
  <c r="K577" i="40"/>
  <c r="M577" i="40"/>
  <c r="N577" i="40"/>
  <c r="P577" i="40"/>
  <c r="Q577" i="40"/>
  <c r="S577" i="40"/>
  <c r="T577" i="40"/>
  <c r="V577" i="40"/>
  <c r="W577" i="40"/>
  <c r="Y577" i="40"/>
  <c r="Z577" i="40"/>
  <c r="AB577" i="40"/>
  <c r="AC577" i="40"/>
  <c r="AE577" i="40"/>
  <c r="AF577" i="40"/>
  <c r="AH577" i="40"/>
  <c r="AI577" i="40"/>
  <c r="AK577" i="40"/>
  <c r="AL577" i="40"/>
  <c r="AN577" i="40"/>
  <c r="AO577" i="40"/>
  <c r="AQ577" i="40"/>
  <c r="AR577" i="40"/>
  <c r="AT577" i="40"/>
  <c r="AU577" i="40"/>
  <c r="AW577" i="40"/>
  <c r="AX577" i="40"/>
  <c r="AZ577" i="40"/>
  <c r="BA577" i="40"/>
  <c r="BC577" i="40"/>
  <c r="BD577" i="40"/>
  <c r="BF577" i="40"/>
  <c r="BG577" i="40"/>
  <c r="G578" i="40"/>
  <c r="H578" i="40"/>
  <c r="J578" i="40"/>
  <c r="K578" i="40"/>
  <c r="M578" i="40"/>
  <c r="N578" i="40"/>
  <c r="P578" i="40"/>
  <c r="Q578" i="40"/>
  <c r="S578" i="40"/>
  <c r="T578" i="40"/>
  <c r="V578" i="40"/>
  <c r="W578" i="40"/>
  <c r="Y578" i="40"/>
  <c r="Z578" i="40"/>
  <c r="AB578" i="40"/>
  <c r="AC578" i="40"/>
  <c r="AE578" i="40"/>
  <c r="AF578" i="40"/>
  <c r="AH578" i="40"/>
  <c r="AI578" i="40"/>
  <c r="AK578" i="40"/>
  <c r="AL578" i="40"/>
  <c r="AN578" i="40"/>
  <c r="AO578" i="40"/>
  <c r="AQ578" i="40"/>
  <c r="AR578" i="40"/>
  <c r="AT578" i="40"/>
  <c r="AU578" i="40"/>
  <c r="AW578" i="40"/>
  <c r="AX578" i="40"/>
  <c r="AZ578" i="40"/>
  <c r="BA578" i="40"/>
  <c r="BC578" i="40"/>
  <c r="BD578" i="40"/>
  <c r="BF578" i="40"/>
  <c r="BG578" i="40"/>
  <c r="G579" i="40"/>
  <c r="H579" i="40"/>
  <c r="J579" i="40"/>
  <c r="K579" i="40"/>
  <c r="M579" i="40"/>
  <c r="N579" i="40"/>
  <c r="P579" i="40"/>
  <c r="Q579" i="40"/>
  <c r="S579" i="40"/>
  <c r="T579" i="40"/>
  <c r="V579" i="40"/>
  <c r="W579" i="40"/>
  <c r="Y579" i="40"/>
  <c r="Z579" i="40"/>
  <c r="AB579" i="40"/>
  <c r="AC579" i="40"/>
  <c r="AE579" i="40"/>
  <c r="AF579" i="40"/>
  <c r="AH579" i="40"/>
  <c r="AI579" i="40"/>
  <c r="AK579" i="40"/>
  <c r="AL579" i="40"/>
  <c r="AN579" i="40"/>
  <c r="AO579" i="40"/>
  <c r="AQ579" i="40"/>
  <c r="AR579" i="40"/>
  <c r="AT579" i="40"/>
  <c r="AU579" i="40"/>
  <c r="AW579" i="40"/>
  <c r="AX579" i="40"/>
  <c r="AZ579" i="40"/>
  <c r="BA579" i="40"/>
  <c r="BC579" i="40"/>
  <c r="BD579" i="40"/>
  <c r="BF579" i="40"/>
  <c r="BG579" i="40"/>
  <c r="G580" i="40"/>
  <c r="H580" i="40"/>
  <c r="J580" i="40"/>
  <c r="K580" i="40"/>
  <c r="M580" i="40"/>
  <c r="N580" i="40"/>
  <c r="P580" i="40"/>
  <c r="Q580" i="40"/>
  <c r="S580" i="40"/>
  <c r="T580" i="40"/>
  <c r="V580" i="40"/>
  <c r="W580" i="40"/>
  <c r="Y580" i="40"/>
  <c r="Z580" i="40"/>
  <c r="AB580" i="40"/>
  <c r="AC580" i="40"/>
  <c r="AE580" i="40"/>
  <c r="AF580" i="40"/>
  <c r="AH580" i="40"/>
  <c r="AI580" i="40"/>
  <c r="AK580" i="40"/>
  <c r="AL580" i="40"/>
  <c r="AN580" i="40"/>
  <c r="AO580" i="40"/>
  <c r="AQ580" i="40"/>
  <c r="AR580" i="40"/>
  <c r="AT580" i="40"/>
  <c r="AU580" i="40"/>
  <c r="AW580" i="40"/>
  <c r="AX580" i="40"/>
  <c r="AZ580" i="40"/>
  <c r="BA580" i="40"/>
  <c r="BC580" i="40"/>
  <c r="BD580" i="40"/>
  <c r="BF580" i="40"/>
  <c r="BG580" i="40"/>
  <c r="G581" i="40"/>
  <c r="H581" i="40"/>
  <c r="J581" i="40"/>
  <c r="K581" i="40"/>
  <c r="M581" i="40"/>
  <c r="N581" i="40"/>
  <c r="P581" i="40"/>
  <c r="Q581" i="40"/>
  <c r="S581" i="40"/>
  <c r="T581" i="40"/>
  <c r="V581" i="40"/>
  <c r="W581" i="40"/>
  <c r="Y581" i="40"/>
  <c r="Z581" i="40"/>
  <c r="AB581" i="40"/>
  <c r="AC581" i="40"/>
  <c r="AE581" i="40"/>
  <c r="AF581" i="40"/>
  <c r="AH581" i="40"/>
  <c r="AI581" i="40"/>
  <c r="AK581" i="40"/>
  <c r="AL581" i="40"/>
  <c r="AN581" i="40"/>
  <c r="AO581" i="40"/>
  <c r="AQ581" i="40"/>
  <c r="AR581" i="40"/>
  <c r="AT581" i="40"/>
  <c r="AU581" i="40"/>
  <c r="AW581" i="40"/>
  <c r="AX581" i="40"/>
  <c r="AZ581" i="40"/>
  <c r="BA581" i="40"/>
  <c r="BC581" i="40"/>
  <c r="BD581" i="40"/>
  <c r="BF581" i="40"/>
  <c r="BG581" i="40"/>
  <c r="G582" i="40"/>
  <c r="H582" i="40"/>
  <c r="J582" i="40"/>
  <c r="K582" i="40"/>
  <c r="M582" i="40"/>
  <c r="N582" i="40"/>
  <c r="P582" i="40"/>
  <c r="Q582" i="40"/>
  <c r="S582" i="40"/>
  <c r="T582" i="40"/>
  <c r="V582" i="40"/>
  <c r="W582" i="40"/>
  <c r="Y582" i="40"/>
  <c r="Z582" i="40"/>
  <c r="AB582" i="40"/>
  <c r="AC582" i="40"/>
  <c r="AE582" i="40"/>
  <c r="AF582" i="40"/>
  <c r="AH582" i="40"/>
  <c r="AI582" i="40"/>
  <c r="AK582" i="40"/>
  <c r="AL582" i="40"/>
  <c r="AN582" i="40"/>
  <c r="AO582" i="40"/>
  <c r="AQ582" i="40"/>
  <c r="AR582" i="40"/>
  <c r="AT582" i="40"/>
  <c r="AU582" i="40"/>
  <c r="AW582" i="40"/>
  <c r="AX582" i="40"/>
  <c r="AZ582" i="40"/>
  <c r="BA582" i="40"/>
  <c r="BC582" i="40"/>
  <c r="BD582" i="40"/>
  <c r="BF582" i="40"/>
  <c r="BG582" i="40"/>
  <c r="G583" i="40"/>
  <c r="H583" i="40"/>
  <c r="J583" i="40"/>
  <c r="K583" i="40"/>
  <c r="M583" i="40"/>
  <c r="N583" i="40"/>
  <c r="P583" i="40"/>
  <c r="Q583" i="40"/>
  <c r="S583" i="40"/>
  <c r="T583" i="40"/>
  <c r="V583" i="40"/>
  <c r="W583" i="40"/>
  <c r="Y583" i="40"/>
  <c r="Z583" i="40"/>
  <c r="AB583" i="40"/>
  <c r="AC583" i="40"/>
  <c r="AE583" i="40"/>
  <c r="AF583" i="40"/>
  <c r="AH583" i="40"/>
  <c r="AI583" i="40"/>
  <c r="AK583" i="40"/>
  <c r="AL583" i="40"/>
  <c r="AN583" i="40"/>
  <c r="AO583" i="40"/>
  <c r="AQ583" i="40"/>
  <c r="AR583" i="40"/>
  <c r="AT583" i="40"/>
  <c r="AU583" i="40"/>
  <c r="AW583" i="40"/>
  <c r="AX583" i="40"/>
  <c r="AZ583" i="40"/>
  <c r="BA583" i="40"/>
  <c r="BC583" i="40"/>
  <c r="BD583" i="40"/>
  <c r="BF583" i="40"/>
  <c r="BG583" i="40"/>
  <c r="G584" i="40"/>
  <c r="H584" i="40"/>
  <c r="J584" i="40"/>
  <c r="K584" i="40"/>
  <c r="M584" i="40"/>
  <c r="N584" i="40"/>
  <c r="P584" i="40"/>
  <c r="Q584" i="40"/>
  <c r="S584" i="40"/>
  <c r="T584" i="40"/>
  <c r="V584" i="40"/>
  <c r="W584" i="40"/>
  <c r="Y584" i="40"/>
  <c r="Z584" i="40"/>
  <c r="AB584" i="40"/>
  <c r="AC584" i="40"/>
  <c r="AE584" i="40"/>
  <c r="AF584" i="40"/>
  <c r="AH584" i="40"/>
  <c r="AI584" i="40"/>
  <c r="AK584" i="40"/>
  <c r="AL584" i="40"/>
  <c r="AN584" i="40"/>
  <c r="AO584" i="40"/>
  <c r="AQ584" i="40"/>
  <c r="AR584" i="40"/>
  <c r="AT584" i="40"/>
  <c r="AU584" i="40"/>
  <c r="AW584" i="40"/>
  <c r="AX584" i="40"/>
  <c r="AZ584" i="40"/>
  <c r="BA584" i="40"/>
  <c r="BC584" i="40"/>
  <c r="BD584" i="40"/>
  <c r="BF584" i="40"/>
  <c r="BG584" i="40"/>
  <c r="G585" i="40"/>
  <c r="H585" i="40"/>
  <c r="J585" i="40"/>
  <c r="K585" i="40"/>
  <c r="M585" i="40"/>
  <c r="N585" i="40"/>
  <c r="P585" i="40"/>
  <c r="Q585" i="40"/>
  <c r="S585" i="40"/>
  <c r="T585" i="40"/>
  <c r="V585" i="40"/>
  <c r="W585" i="40"/>
  <c r="Y585" i="40"/>
  <c r="Z585" i="40"/>
  <c r="AB585" i="40"/>
  <c r="AC585" i="40"/>
  <c r="AE585" i="40"/>
  <c r="AF585" i="40"/>
  <c r="AH585" i="40"/>
  <c r="AI585" i="40"/>
  <c r="AK585" i="40"/>
  <c r="AL585" i="40"/>
  <c r="AN585" i="40"/>
  <c r="AO585" i="40"/>
  <c r="AQ585" i="40"/>
  <c r="AR585" i="40"/>
  <c r="AT585" i="40"/>
  <c r="AU585" i="40"/>
  <c r="AW585" i="40"/>
  <c r="AX585" i="40"/>
  <c r="AZ585" i="40"/>
  <c r="BA585" i="40"/>
  <c r="BC585" i="40"/>
  <c r="BD585" i="40"/>
  <c r="BF585" i="40"/>
  <c r="BG585" i="40"/>
  <c r="G586" i="40"/>
  <c r="H586" i="40"/>
  <c r="J586" i="40"/>
  <c r="K586" i="40"/>
  <c r="M586" i="40"/>
  <c r="N586" i="40"/>
  <c r="P586" i="40"/>
  <c r="Q586" i="40"/>
  <c r="S586" i="40"/>
  <c r="T586" i="40"/>
  <c r="V586" i="40"/>
  <c r="W586" i="40"/>
  <c r="Y586" i="40"/>
  <c r="Z586" i="40"/>
  <c r="AB586" i="40"/>
  <c r="AC586" i="40"/>
  <c r="AE586" i="40"/>
  <c r="AF586" i="40"/>
  <c r="AH586" i="40"/>
  <c r="AI586" i="40"/>
  <c r="AK586" i="40"/>
  <c r="AL586" i="40"/>
  <c r="AN586" i="40"/>
  <c r="AO586" i="40"/>
  <c r="AQ586" i="40"/>
  <c r="AR586" i="40"/>
  <c r="AT586" i="40"/>
  <c r="AU586" i="40"/>
  <c r="AW586" i="40"/>
  <c r="AX586" i="40"/>
  <c r="AZ586" i="40"/>
  <c r="BA586" i="40"/>
  <c r="BC586" i="40"/>
  <c r="BD586" i="40"/>
  <c r="BF586" i="40"/>
  <c r="BG586" i="40"/>
  <c r="G587" i="40"/>
  <c r="H587" i="40"/>
  <c r="J587" i="40"/>
  <c r="K587" i="40"/>
  <c r="M587" i="40"/>
  <c r="N587" i="40"/>
  <c r="P587" i="40"/>
  <c r="Q587" i="40"/>
  <c r="S587" i="40"/>
  <c r="T587" i="40"/>
  <c r="V587" i="40"/>
  <c r="W587" i="40"/>
  <c r="Y587" i="40"/>
  <c r="Z587" i="40"/>
  <c r="AB587" i="40"/>
  <c r="AC587" i="40"/>
  <c r="AE587" i="40"/>
  <c r="AF587" i="40"/>
  <c r="AH587" i="40"/>
  <c r="AI587" i="40"/>
  <c r="AK587" i="40"/>
  <c r="AL587" i="40"/>
  <c r="AN587" i="40"/>
  <c r="AO587" i="40"/>
  <c r="AQ587" i="40"/>
  <c r="AR587" i="40"/>
  <c r="AT587" i="40"/>
  <c r="AU587" i="40"/>
  <c r="AW587" i="40"/>
  <c r="AX587" i="40"/>
  <c r="AZ587" i="40"/>
  <c r="BA587" i="40"/>
  <c r="BC587" i="40"/>
  <c r="BD587" i="40"/>
  <c r="BF587" i="40"/>
  <c r="BG587" i="40"/>
  <c r="G588" i="40"/>
  <c r="H588" i="40"/>
  <c r="J588" i="40"/>
  <c r="K588" i="40"/>
  <c r="M588" i="40"/>
  <c r="N588" i="40"/>
  <c r="P588" i="40"/>
  <c r="Q588" i="40"/>
  <c r="S588" i="40"/>
  <c r="T588" i="40"/>
  <c r="V588" i="40"/>
  <c r="W588" i="40"/>
  <c r="Y588" i="40"/>
  <c r="Z588" i="40"/>
  <c r="AB588" i="40"/>
  <c r="AC588" i="40"/>
  <c r="AE588" i="40"/>
  <c r="AF588" i="40"/>
  <c r="AH588" i="40"/>
  <c r="AI588" i="40"/>
  <c r="AK588" i="40"/>
  <c r="AL588" i="40"/>
  <c r="AN588" i="40"/>
  <c r="AO588" i="40"/>
  <c r="AQ588" i="40"/>
  <c r="AR588" i="40"/>
  <c r="AT588" i="40"/>
  <c r="AU588" i="40"/>
  <c r="AW588" i="40"/>
  <c r="AX588" i="40"/>
  <c r="AZ588" i="40"/>
  <c r="BA588" i="40"/>
  <c r="BC588" i="40"/>
  <c r="BD588" i="40"/>
  <c r="BF588" i="40"/>
  <c r="BG588" i="40"/>
  <c r="G589" i="40"/>
  <c r="H589" i="40"/>
  <c r="J589" i="40"/>
  <c r="K589" i="40"/>
  <c r="M589" i="40"/>
  <c r="N589" i="40"/>
  <c r="P589" i="40"/>
  <c r="Q589" i="40"/>
  <c r="S589" i="40"/>
  <c r="T589" i="40"/>
  <c r="V589" i="40"/>
  <c r="W589" i="40"/>
  <c r="Y589" i="40"/>
  <c r="Z589" i="40"/>
  <c r="AB589" i="40"/>
  <c r="AC589" i="40"/>
  <c r="AE589" i="40"/>
  <c r="AF589" i="40"/>
  <c r="AH589" i="40"/>
  <c r="AI589" i="40"/>
  <c r="AK589" i="40"/>
  <c r="AL589" i="40"/>
  <c r="AN589" i="40"/>
  <c r="AO589" i="40"/>
  <c r="AQ589" i="40"/>
  <c r="AR589" i="40"/>
  <c r="AT589" i="40"/>
  <c r="AU589" i="40"/>
  <c r="AW589" i="40"/>
  <c r="AX589" i="40"/>
  <c r="AZ589" i="40"/>
  <c r="BA589" i="40"/>
  <c r="BC589" i="40"/>
  <c r="BD589" i="40"/>
  <c r="BF589" i="40"/>
  <c r="BG589" i="40"/>
  <c r="G590" i="40"/>
  <c r="H590" i="40"/>
  <c r="J590" i="40"/>
  <c r="K590" i="40"/>
  <c r="M590" i="40"/>
  <c r="N590" i="40"/>
  <c r="P590" i="40"/>
  <c r="Q590" i="40"/>
  <c r="S590" i="40"/>
  <c r="T590" i="40"/>
  <c r="V590" i="40"/>
  <c r="W590" i="40"/>
  <c r="Y590" i="40"/>
  <c r="Z590" i="40"/>
  <c r="AB590" i="40"/>
  <c r="AC590" i="40"/>
  <c r="AE590" i="40"/>
  <c r="AF590" i="40"/>
  <c r="AH590" i="40"/>
  <c r="AI590" i="40"/>
  <c r="AK590" i="40"/>
  <c r="AL590" i="40"/>
  <c r="AN590" i="40"/>
  <c r="AO590" i="40"/>
  <c r="AQ590" i="40"/>
  <c r="AR590" i="40"/>
  <c r="AT590" i="40"/>
  <c r="AU590" i="40"/>
  <c r="AW590" i="40"/>
  <c r="AX590" i="40"/>
  <c r="AZ590" i="40"/>
  <c r="BA590" i="40"/>
  <c r="BC590" i="40"/>
  <c r="BD590" i="40"/>
  <c r="BF590" i="40"/>
  <c r="BG590" i="40"/>
  <c r="G591" i="40"/>
  <c r="H591" i="40"/>
  <c r="J591" i="40"/>
  <c r="K591" i="40"/>
  <c r="M591" i="40"/>
  <c r="N591" i="40"/>
  <c r="P591" i="40"/>
  <c r="Q591" i="40"/>
  <c r="S591" i="40"/>
  <c r="T591" i="40"/>
  <c r="V591" i="40"/>
  <c r="W591" i="40"/>
  <c r="Y591" i="40"/>
  <c r="Z591" i="40"/>
  <c r="AB591" i="40"/>
  <c r="AC591" i="40"/>
  <c r="AE591" i="40"/>
  <c r="AF591" i="40"/>
  <c r="AH591" i="40"/>
  <c r="AI591" i="40"/>
  <c r="AK591" i="40"/>
  <c r="AL591" i="40"/>
  <c r="AN591" i="40"/>
  <c r="AO591" i="40"/>
  <c r="AQ591" i="40"/>
  <c r="AR591" i="40"/>
  <c r="AT591" i="40"/>
  <c r="AU591" i="40"/>
  <c r="AW591" i="40"/>
  <c r="AX591" i="40"/>
  <c r="AZ591" i="40"/>
  <c r="BA591" i="40"/>
  <c r="BC591" i="40"/>
  <c r="BD591" i="40"/>
  <c r="BF591" i="40"/>
  <c r="BG591" i="40"/>
  <c r="G592" i="40"/>
  <c r="H592" i="40"/>
  <c r="J592" i="40"/>
  <c r="K592" i="40"/>
  <c r="M592" i="40"/>
  <c r="N592" i="40"/>
  <c r="P592" i="40"/>
  <c r="Q592" i="40"/>
  <c r="S592" i="40"/>
  <c r="T592" i="40"/>
  <c r="V592" i="40"/>
  <c r="W592" i="40"/>
  <c r="Y592" i="40"/>
  <c r="Z592" i="40"/>
  <c r="AB592" i="40"/>
  <c r="AC592" i="40"/>
  <c r="AE592" i="40"/>
  <c r="AF592" i="40"/>
  <c r="AH592" i="40"/>
  <c r="AI592" i="40"/>
  <c r="AK592" i="40"/>
  <c r="AL592" i="40"/>
  <c r="AN592" i="40"/>
  <c r="AO592" i="40"/>
  <c r="AQ592" i="40"/>
  <c r="AR592" i="40"/>
  <c r="AT592" i="40"/>
  <c r="AU592" i="40"/>
  <c r="AW592" i="40"/>
  <c r="AX592" i="40"/>
  <c r="AZ592" i="40"/>
  <c r="BA592" i="40"/>
  <c r="BC592" i="40"/>
  <c r="BD592" i="40"/>
  <c r="BF592" i="40"/>
  <c r="BG592" i="40"/>
  <c r="G593" i="40"/>
  <c r="H593" i="40"/>
  <c r="J593" i="40"/>
  <c r="K593" i="40"/>
  <c r="M593" i="40"/>
  <c r="N593" i="40"/>
  <c r="P593" i="40"/>
  <c r="Q593" i="40"/>
  <c r="S593" i="40"/>
  <c r="T593" i="40"/>
  <c r="V593" i="40"/>
  <c r="W593" i="40"/>
  <c r="Y593" i="40"/>
  <c r="Z593" i="40"/>
  <c r="AB593" i="40"/>
  <c r="AC593" i="40"/>
  <c r="AE593" i="40"/>
  <c r="AF593" i="40"/>
  <c r="AH593" i="40"/>
  <c r="AI593" i="40"/>
  <c r="AK593" i="40"/>
  <c r="AL593" i="40"/>
  <c r="AN593" i="40"/>
  <c r="AO593" i="40"/>
  <c r="AQ593" i="40"/>
  <c r="AR593" i="40"/>
  <c r="AT593" i="40"/>
  <c r="AU593" i="40"/>
  <c r="AW593" i="40"/>
  <c r="AX593" i="40"/>
  <c r="AZ593" i="40"/>
  <c r="BA593" i="40"/>
  <c r="BC593" i="40"/>
  <c r="BD593" i="40"/>
  <c r="BF593" i="40"/>
  <c r="BG593" i="40"/>
  <c r="G594" i="40"/>
  <c r="H594" i="40"/>
  <c r="J594" i="40"/>
  <c r="K594" i="40"/>
  <c r="M594" i="40"/>
  <c r="N594" i="40"/>
  <c r="P594" i="40"/>
  <c r="Q594" i="40"/>
  <c r="S594" i="40"/>
  <c r="T594" i="40"/>
  <c r="V594" i="40"/>
  <c r="W594" i="40"/>
  <c r="Y594" i="40"/>
  <c r="Z594" i="40"/>
  <c r="AB594" i="40"/>
  <c r="AC594" i="40"/>
  <c r="AE594" i="40"/>
  <c r="AF594" i="40"/>
  <c r="AH594" i="40"/>
  <c r="AI594" i="40"/>
  <c r="AK594" i="40"/>
  <c r="AL594" i="40"/>
  <c r="AN594" i="40"/>
  <c r="AO594" i="40"/>
  <c r="AQ594" i="40"/>
  <c r="AR594" i="40"/>
  <c r="AT594" i="40"/>
  <c r="AU594" i="40"/>
  <c r="AW594" i="40"/>
  <c r="AX594" i="40"/>
  <c r="AZ594" i="40"/>
  <c r="BA594" i="40"/>
  <c r="BC594" i="40"/>
  <c r="BD594" i="40"/>
  <c r="BF594" i="40"/>
  <c r="BG594" i="40"/>
  <c r="G595" i="40"/>
  <c r="H595" i="40"/>
  <c r="J595" i="40"/>
  <c r="K595" i="40"/>
  <c r="M595" i="40"/>
  <c r="N595" i="40"/>
  <c r="P595" i="40"/>
  <c r="Q595" i="40"/>
  <c r="S595" i="40"/>
  <c r="T595" i="40"/>
  <c r="V595" i="40"/>
  <c r="W595" i="40"/>
  <c r="Y595" i="40"/>
  <c r="Z595" i="40"/>
  <c r="AB595" i="40"/>
  <c r="AC595" i="40"/>
  <c r="AE595" i="40"/>
  <c r="AF595" i="40"/>
  <c r="AH595" i="40"/>
  <c r="AI595" i="40"/>
  <c r="AK595" i="40"/>
  <c r="AL595" i="40"/>
  <c r="AN595" i="40"/>
  <c r="AO595" i="40"/>
  <c r="AQ595" i="40"/>
  <c r="AR595" i="40"/>
  <c r="AT595" i="40"/>
  <c r="AU595" i="40"/>
  <c r="AW595" i="40"/>
  <c r="AX595" i="40"/>
  <c r="AZ595" i="40"/>
  <c r="BA595" i="40"/>
  <c r="BC595" i="40"/>
  <c r="BD595" i="40"/>
  <c r="BF595" i="40"/>
  <c r="BG595" i="40"/>
  <c r="G596" i="40"/>
  <c r="H596" i="40"/>
  <c r="J596" i="40"/>
  <c r="K596" i="40"/>
  <c r="M596" i="40"/>
  <c r="N596" i="40"/>
  <c r="P596" i="40"/>
  <c r="Q596" i="40"/>
  <c r="S596" i="40"/>
  <c r="T596" i="40"/>
  <c r="V596" i="40"/>
  <c r="W596" i="40"/>
  <c r="Y596" i="40"/>
  <c r="Z596" i="40"/>
  <c r="AB596" i="40"/>
  <c r="AC596" i="40"/>
  <c r="AE596" i="40"/>
  <c r="AF596" i="40"/>
  <c r="AH596" i="40"/>
  <c r="AI596" i="40"/>
  <c r="AK596" i="40"/>
  <c r="AL596" i="40"/>
  <c r="AN596" i="40"/>
  <c r="AO596" i="40"/>
  <c r="AQ596" i="40"/>
  <c r="AR596" i="40"/>
  <c r="AT596" i="40"/>
  <c r="AU596" i="40"/>
  <c r="AW596" i="40"/>
  <c r="AX596" i="40"/>
  <c r="AZ596" i="40"/>
  <c r="BA596" i="40"/>
  <c r="BC596" i="40"/>
  <c r="BD596" i="40"/>
  <c r="BF596" i="40"/>
  <c r="BG596" i="40"/>
  <c r="G597" i="40"/>
  <c r="H597" i="40"/>
  <c r="J597" i="40"/>
  <c r="K597" i="40"/>
  <c r="M597" i="40"/>
  <c r="N597" i="40"/>
  <c r="P597" i="40"/>
  <c r="Q597" i="40"/>
  <c r="S597" i="40"/>
  <c r="T597" i="40"/>
  <c r="V597" i="40"/>
  <c r="W597" i="40"/>
  <c r="Y597" i="40"/>
  <c r="Z597" i="40"/>
  <c r="AB597" i="40"/>
  <c r="AC597" i="40"/>
  <c r="AE597" i="40"/>
  <c r="AF597" i="40"/>
  <c r="AH597" i="40"/>
  <c r="AI597" i="40"/>
  <c r="AK597" i="40"/>
  <c r="AL597" i="40"/>
  <c r="AN597" i="40"/>
  <c r="AO597" i="40"/>
  <c r="AQ597" i="40"/>
  <c r="AR597" i="40"/>
  <c r="AT597" i="40"/>
  <c r="AU597" i="40"/>
  <c r="AW597" i="40"/>
  <c r="AX597" i="40"/>
  <c r="AZ597" i="40"/>
  <c r="BA597" i="40"/>
  <c r="BC597" i="40"/>
  <c r="BD597" i="40"/>
  <c r="BF597" i="40"/>
  <c r="BG597" i="40"/>
  <c r="G598" i="40"/>
  <c r="H598" i="40"/>
  <c r="J598" i="40"/>
  <c r="K598" i="40"/>
  <c r="M598" i="40"/>
  <c r="N598" i="40"/>
  <c r="P598" i="40"/>
  <c r="Q598" i="40"/>
  <c r="S598" i="40"/>
  <c r="T598" i="40"/>
  <c r="V598" i="40"/>
  <c r="W598" i="40"/>
  <c r="Y598" i="40"/>
  <c r="Z598" i="40"/>
  <c r="AB598" i="40"/>
  <c r="AC598" i="40"/>
  <c r="AE598" i="40"/>
  <c r="AF598" i="40"/>
  <c r="AH598" i="40"/>
  <c r="AI598" i="40"/>
  <c r="AK598" i="40"/>
  <c r="AL598" i="40"/>
  <c r="AN598" i="40"/>
  <c r="AO598" i="40"/>
  <c r="AQ598" i="40"/>
  <c r="AR598" i="40"/>
  <c r="AT598" i="40"/>
  <c r="AU598" i="40"/>
  <c r="AW598" i="40"/>
  <c r="AX598" i="40"/>
  <c r="AZ598" i="40"/>
  <c r="BA598" i="40"/>
  <c r="BC598" i="40"/>
  <c r="BD598" i="40"/>
  <c r="BF598" i="40"/>
  <c r="BG598" i="40"/>
  <c r="G599" i="40"/>
  <c r="H599" i="40"/>
  <c r="J599" i="40"/>
  <c r="K599" i="40"/>
  <c r="M599" i="40"/>
  <c r="N599" i="40"/>
  <c r="P599" i="40"/>
  <c r="Q599" i="40"/>
  <c r="S599" i="40"/>
  <c r="T599" i="40"/>
  <c r="V599" i="40"/>
  <c r="W599" i="40"/>
  <c r="Y599" i="40"/>
  <c r="Z599" i="40"/>
  <c r="AB599" i="40"/>
  <c r="AC599" i="40"/>
  <c r="AE599" i="40"/>
  <c r="AF599" i="40"/>
  <c r="AH599" i="40"/>
  <c r="AI599" i="40"/>
  <c r="AK599" i="40"/>
  <c r="AL599" i="40"/>
  <c r="AN599" i="40"/>
  <c r="AO599" i="40"/>
  <c r="AQ599" i="40"/>
  <c r="AR599" i="40"/>
  <c r="AT599" i="40"/>
  <c r="AU599" i="40"/>
  <c r="AW599" i="40"/>
  <c r="AX599" i="40"/>
  <c r="AZ599" i="40"/>
  <c r="BA599" i="40"/>
  <c r="BC599" i="40"/>
  <c r="BD599" i="40"/>
  <c r="BF599" i="40"/>
  <c r="BG599" i="40"/>
  <c r="G600" i="40"/>
  <c r="H600" i="40"/>
  <c r="J600" i="40"/>
  <c r="K600" i="40"/>
  <c r="M600" i="40"/>
  <c r="N600" i="40"/>
  <c r="P600" i="40"/>
  <c r="Q600" i="40"/>
  <c r="S600" i="40"/>
  <c r="T600" i="40"/>
  <c r="V600" i="40"/>
  <c r="W600" i="40"/>
  <c r="Y600" i="40"/>
  <c r="Z600" i="40"/>
  <c r="AB600" i="40"/>
  <c r="AC600" i="40"/>
  <c r="AE600" i="40"/>
  <c r="AF600" i="40"/>
  <c r="AH600" i="40"/>
  <c r="AI600" i="40"/>
  <c r="AK600" i="40"/>
  <c r="AL600" i="40"/>
  <c r="AN600" i="40"/>
  <c r="AO600" i="40"/>
  <c r="AQ600" i="40"/>
  <c r="AR600" i="40"/>
  <c r="AT600" i="40"/>
  <c r="AU600" i="40"/>
  <c r="AW600" i="40"/>
  <c r="AX600" i="40"/>
  <c r="AZ600" i="40"/>
  <c r="BA600" i="40"/>
  <c r="BC600" i="40"/>
  <c r="BD600" i="40"/>
  <c r="BF600" i="40"/>
  <c r="BG600" i="40"/>
  <c r="G601" i="40"/>
  <c r="H601" i="40"/>
  <c r="J601" i="40"/>
  <c r="K601" i="40"/>
  <c r="M601" i="40"/>
  <c r="N601" i="40"/>
  <c r="P601" i="40"/>
  <c r="Q601" i="40"/>
  <c r="S601" i="40"/>
  <c r="T601" i="40"/>
  <c r="V601" i="40"/>
  <c r="W601" i="40"/>
  <c r="Y601" i="40"/>
  <c r="Z601" i="40"/>
  <c r="AB601" i="40"/>
  <c r="AC601" i="40"/>
  <c r="AE601" i="40"/>
  <c r="AF601" i="40"/>
  <c r="AH601" i="40"/>
  <c r="AI601" i="40"/>
  <c r="AK601" i="40"/>
  <c r="AL601" i="40"/>
  <c r="AN601" i="40"/>
  <c r="AO601" i="40"/>
  <c r="AQ601" i="40"/>
  <c r="AR601" i="40"/>
  <c r="AT601" i="40"/>
  <c r="AU601" i="40"/>
  <c r="AW601" i="40"/>
  <c r="AX601" i="40"/>
  <c r="AZ601" i="40"/>
  <c r="BA601" i="40"/>
  <c r="BC601" i="40"/>
  <c r="BD601" i="40"/>
  <c r="BF601" i="40"/>
  <c r="BG601" i="40"/>
  <c r="G602" i="40"/>
  <c r="H602" i="40"/>
  <c r="J602" i="40"/>
  <c r="K602" i="40"/>
  <c r="M602" i="40"/>
  <c r="N602" i="40"/>
  <c r="P602" i="40"/>
  <c r="Q602" i="40"/>
  <c r="S602" i="40"/>
  <c r="T602" i="40"/>
  <c r="V602" i="40"/>
  <c r="W602" i="40"/>
  <c r="Y602" i="40"/>
  <c r="Z602" i="40"/>
  <c r="AB602" i="40"/>
  <c r="AC602" i="40"/>
  <c r="AE602" i="40"/>
  <c r="AF602" i="40"/>
  <c r="AH602" i="40"/>
  <c r="AI602" i="40"/>
  <c r="AK602" i="40"/>
  <c r="AL602" i="40"/>
  <c r="AN602" i="40"/>
  <c r="AO602" i="40"/>
  <c r="AQ602" i="40"/>
  <c r="AR602" i="40"/>
  <c r="AT602" i="40"/>
  <c r="AU602" i="40"/>
  <c r="AW602" i="40"/>
  <c r="AX602" i="40"/>
  <c r="AZ602" i="40"/>
  <c r="BA602" i="40"/>
  <c r="BC602" i="40"/>
  <c r="BD602" i="40"/>
  <c r="BF602" i="40"/>
  <c r="BG602" i="40"/>
  <c r="G603" i="40"/>
  <c r="H603" i="40"/>
  <c r="J603" i="40"/>
  <c r="K603" i="40"/>
  <c r="M603" i="40"/>
  <c r="N603" i="40"/>
  <c r="P603" i="40"/>
  <c r="Q603" i="40"/>
  <c r="S603" i="40"/>
  <c r="T603" i="40"/>
  <c r="V603" i="40"/>
  <c r="W603" i="40"/>
  <c r="Y603" i="40"/>
  <c r="Z603" i="40"/>
  <c r="AB603" i="40"/>
  <c r="AC603" i="40"/>
  <c r="AE603" i="40"/>
  <c r="AF603" i="40"/>
  <c r="AH603" i="40"/>
  <c r="AI603" i="40"/>
  <c r="AK603" i="40"/>
  <c r="AL603" i="40"/>
  <c r="AN603" i="40"/>
  <c r="AO603" i="40"/>
  <c r="AQ603" i="40"/>
  <c r="AR603" i="40"/>
  <c r="AT603" i="40"/>
  <c r="AU603" i="40"/>
  <c r="AW603" i="40"/>
  <c r="AX603" i="40"/>
  <c r="AZ603" i="40"/>
  <c r="BA603" i="40"/>
  <c r="BC603" i="40"/>
  <c r="BD603" i="40"/>
  <c r="BF603" i="40"/>
  <c r="BG603" i="40"/>
  <c r="G604" i="40"/>
  <c r="H604" i="40"/>
  <c r="J604" i="40"/>
  <c r="K604" i="40"/>
  <c r="M604" i="40"/>
  <c r="N604" i="40"/>
  <c r="P604" i="40"/>
  <c r="Q604" i="40"/>
  <c r="S604" i="40"/>
  <c r="T604" i="40"/>
  <c r="V604" i="40"/>
  <c r="W604" i="40"/>
  <c r="Y604" i="40"/>
  <c r="Z604" i="40"/>
  <c r="AB604" i="40"/>
  <c r="AC604" i="40"/>
  <c r="AE604" i="40"/>
  <c r="AF604" i="40"/>
  <c r="AH604" i="40"/>
  <c r="AI604" i="40"/>
  <c r="AK604" i="40"/>
  <c r="AL604" i="40"/>
  <c r="AN604" i="40"/>
  <c r="AO604" i="40"/>
  <c r="AQ604" i="40"/>
  <c r="AR604" i="40"/>
  <c r="AT604" i="40"/>
  <c r="AU604" i="40"/>
  <c r="AW604" i="40"/>
  <c r="AX604" i="40"/>
  <c r="AZ604" i="40"/>
  <c r="BA604" i="40"/>
  <c r="BC604" i="40"/>
  <c r="BD604" i="40"/>
  <c r="BF604" i="40"/>
  <c r="BG604" i="40"/>
  <c r="G605" i="40"/>
  <c r="H605" i="40"/>
  <c r="J605" i="40"/>
  <c r="K605" i="40"/>
  <c r="M605" i="40"/>
  <c r="N605" i="40"/>
  <c r="P605" i="40"/>
  <c r="Q605" i="40"/>
  <c r="S605" i="40"/>
  <c r="T605" i="40"/>
  <c r="V605" i="40"/>
  <c r="W605" i="40"/>
  <c r="Y605" i="40"/>
  <c r="Z605" i="40"/>
  <c r="AB605" i="40"/>
  <c r="AC605" i="40"/>
  <c r="AE605" i="40"/>
  <c r="AF605" i="40"/>
  <c r="AH605" i="40"/>
  <c r="AI605" i="40"/>
  <c r="AK605" i="40"/>
  <c r="AL605" i="40"/>
  <c r="AN605" i="40"/>
  <c r="AO605" i="40"/>
  <c r="AQ605" i="40"/>
  <c r="AR605" i="40"/>
  <c r="AT605" i="40"/>
  <c r="AU605" i="40"/>
  <c r="AW605" i="40"/>
  <c r="AX605" i="40"/>
  <c r="AZ605" i="40"/>
  <c r="BA605" i="40"/>
  <c r="BC605" i="40"/>
  <c r="BD605" i="40"/>
  <c r="BF605" i="40"/>
  <c r="BG605" i="40"/>
  <c r="G606" i="40"/>
  <c r="H606" i="40"/>
  <c r="J606" i="40"/>
  <c r="K606" i="40"/>
  <c r="M606" i="40"/>
  <c r="N606" i="40"/>
  <c r="P606" i="40"/>
  <c r="Q606" i="40"/>
  <c r="S606" i="40"/>
  <c r="T606" i="40"/>
  <c r="V606" i="40"/>
  <c r="W606" i="40"/>
  <c r="Y606" i="40"/>
  <c r="Z606" i="40"/>
  <c r="AB606" i="40"/>
  <c r="AC606" i="40"/>
  <c r="AE606" i="40"/>
  <c r="AF606" i="40"/>
  <c r="AH606" i="40"/>
  <c r="AI606" i="40"/>
  <c r="AK606" i="40"/>
  <c r="AL606" i="40"/>
  <c r="AN606" i="40"/>
  <c r="AO606" i="40"/>
  <c r="AQ606" i="40"/>
  <c r="AR606" i="40"/>
  <c r="AT606" i="40"/>
  <c r="AU606" i="40"/>
  <c r="AW606" i="40"/>
  <c r="AX606" i="40"/>
  <c r="AZ606" i="40"/>
  <c r="BA606" i="40"/>
  <c r="BC606" i="40"/>
  <c r="BD606" i="40"/>
  <c r="BF606" i="40"/>
  <c r="BG606" i="40"/>
  <c r="G607" i="40"/>
  <c r="H607" i="40"/>
  <c r="J607" i="40"/>
  <c r="K607" i="40"/>
  <c r="M607" i="40"/>
  <c r="N607" i="40"/>
  <c r="P607" i="40"/>
  <c r="Q607" i="40"/>
  <c r="S607" i="40"/>
  <c r="T607" i="40"/>
  <c r="V607" i="40"/>
  <c r="W607" i="40"/>
  <c r="Y607" i="40"/>
  <c r="Z607" i="40"/>
  <c r="AB607" i="40"/>
  <c r="AC607" i="40"/>
  <c r="AE607" i="40"/>
  <c r="AF607" i="40"/>
  <c r="AH607" i="40"/>
  <c r="AI607" i="40"/>
  <c r="AK607" i="40"/>
  <c r="AL607" i="40"/>
  <c r="AN607" i="40"/>
  <c r="AO607" i="40"/>
  <c r="AQ607" i="40"/>
  <c r="AR607" i="40"/>
  <c r="AT607" i="40"/>
  <c r="AU607" i="40"/>
  <c r="AW607" i="40"/>
  <c r="AX607" i="40"/>
  <c r="AZ607" i="40"/>
  <c r="BA607" i="40"/>
  <c r="BC607" i="40"/>
  <c r="BD607" i="40"/>
  <c r="BF607" i="40"/>
  <c r="BG607" i="40"/>
  <c r="G608" i="40"/>
  <c r="H608" i="40"/>
  <c r="J608" i="40"/>
  <c r="K608" i="40"/>
  <c r="M608" i="40"/>
  <c r="N608" i="40"/>
  <c r="P608" i="40"/>
  <c r="Q608" i="40"/>
  <c r="S608" i="40"/>
  <c r="T608" i="40"/>
  <c r="V608" i="40"/>
  <c r="W608" i="40"/>
  <c r="Y608" i="40"/>
  <c r="Z608" i="40"/>
  <c r="AB608" i="40"/>
  <c r="AC608" i="40"/>
  <c r="AE608" i="40"/>
  <c r="AF608" i="40"/>
  <c r="AH608" i="40"/>
  <c r="AI608" i="40"/>
  <c r="AK608" i="40"/>
  <c r="AL608" i="40"/>
  <c r="AN608" i="40"/>
  <c r="AO608" i="40"/>
  <c r="AQ608" i="40"/>
  <c r="AR608" i="40"/>
  <c r="AT608" i="40"/>
  <c r="AU608" i="40"/>
  <c r="AW608" i="40"/>
  <c r="AX608" i="40"/>
  <c r="AZ608" i="40"/>
  <c r="BA608" i="40"/>
  <c r="BC608" i="40"/>
  <c r="BD608" i="40"/>
  <c r="BF608" i="40"/>
  <c r="BG608" i="40"/>
  <c r="G609" i="40"/>
  <c r="H609" i="40"/>
  <c r="J609" i="40"/>
  <c r="K609" i="40"/>
  <c r="M609" i="40"/>
  <c r="N609" i="40"/>
  <c r="P609" i="40"/>
  <c r="Q609" i="40"/>
  <c r="S609" i="40"/>
  <c r="T609" i="40"/>
  <c r="V609" i="40"/>
  <c r="W609" i="40"/>
  <c r="Y609" i="40"/>
  <c r="Z609" i="40"/>
  <c r="AB609" i="40"/>
  <c r="AC609" i="40"/>
  <c r="AE609" i="40"/>
  <c r="AF609" i="40"/>
  <c r="AH609" i="40"/>
  <c r="AI609" i="40"/>
  <c r="AK609" i="40"/>
  <c r="AL609" i="40"/>
  <c r="AN609" i="40"/>
  <c r="AO609" i="40"/>
  <c r="AQ609" i="40"/>
  <c r="AR609" i="40"/>
  <c r="AT609" i="40"/>
  <c r="AU609" i="40"/>
  <c r="AW609" i="40"/>
  <c r="AX609" i="40"/>
  <c r="AZ609" i="40"/>
  <c r="BA609" i="40"/>
  <c r="BC609" i="40"/>
  <c r="BD609" i="40"/>
  <c r="BF609" i="40"/>
  <c r="BG609" i="40"/>
  <c r="G610" i="40"/>
  <c r="H610" i="40"/>
  <c r="J610" i="40"/>
  <c r="K610" i="40"/>
  <c r="M610" i="40"/>
  <c r="N610" i="40"/>
  <c r="P610" i="40"/>
  <c r="Q610" i="40"/>
  <c r="S610" i="40"/>
  <c r="T610" i="40"/>
  <c r="V610" i="40"/>
  <c r="W610" i="40"/>
  <c r="Y610" i="40"/>
  <c r="Z610" i="40"/>
  <c r="AB610" i="40"/>
  <c r="AC610" i="40"/>
  <c r="AE610" i="40"/>
  <c r="AF610" i="40"/>
  <c r="AH610" i="40"/>
  <c r="AI610" i="40"/>
  <c r="AK610" i="40"/>
  <c r="AL610" i="40"/>
  <c r="AN610" i="40"/>
  <c r="AO610" i="40"/>
  <c r="AQ610" i="40"/>
  <c r="AR610" i="40"/>
  <c r="AT610" i="40"/>
  <c r="AU610" i="40"/>
  <c r="AW610" i="40"/>
  <c r="AX610" i="40"/>
  <c r="AZ610" i="40"/>
  <c r="BA610" i="40"/>
  <c r="BC610" i="40"/>
  <c r="BD610" i="40"/>
  <c r="BF610" i="40"/>
  <c r="BG610" i="40"/>
  <c r="G611" i="40"/>
  <c r="H611" i="40"/>
  <c r="J611" i="40"/>
  <c r="K611" i="40"/>
  <c r="M611" i="40"/>
  <c r="N611" i="40"/>
  <c r="P611" i="40"/>
  <c r="Q611" i="40"/>
  <c r="S611" i="40"/>
  <c r="T611" i="40"/>
  <c r="V611" i="40"/>
  <c r="W611" i="40"/>
  <c r="Y611" i="40"/>
  <c r="Z611" i="40"/>
  <c r="AB611" i="40"/>
  <c r="AC611" i="40"/>
  <c r="AE611" i="40"/>
  <c r="AF611" i="40"/>
  <c r="AH611" i="40"/>
  <c r="AI611" i="40"/>
  <c r="AK611" i="40"/>
  <c r="AL611" i="40"/>
  <c r="AN611" i="40"/>
  <c r="AO611" i="40"/>
  <c r="AQ611" i="40"/>
  <c r="AR611" i="40"/>
  <c r="AT611" i="40"/>
  <c r="AU611" i="40"/>
  <c r="AW611" i="40"/>
  <c r="AX611" i="40"/>
  <c r="AZ611" i="40"/>
  <c r="BA611" i="40"/>
  <c r="BC611" i="40"/>
  <c r="BD611" i="40"/>
  <c r="BF611" i="40"/>
  <c r="BG611" i="40"/>
  <c r="G612" i="40"/>
  <c r="H612" i="40"/>
  <c r="J612" i="40"/>
  <c r="K612" i="40"/>
  <c r="M612" i="40"/>
  <c r="N612" i="40"/>
  <c r="P612" i="40"/>
  <c r="Q612" i="40"/>
  <c r="S612" i="40"/>
  <c r="T612" i="40"/>
  <c r="V612" i="40"/>
  <c r="W612" i="40"/>
  <c r="Y612" i="40"/>
  <c r="Z612" i="40"/>
  <c r="AB612" i="40"/>
  <c r="AC612" i="40"/>
  <c r="AE612" i="40"/>
  <c r="AF612" i="40"/>
  <c r="AH612" i="40"/>
  <c r="AI612" i="40"/>
  <c r="AK612" i="40"/>
  <c r="AL612" i="40"/>
  <c r="AN612" i="40"/>
  <c r="AO612" i="40"/>
  <c r="AQ612" i="40"/>
  <c r="AR612" i="40"/>
  <c r="AT612" i="40"/>
  <c r="AU612" i="40"/>
  <c r="AW612" i="40"/>
  <c r="AX612" i="40"/>
  <c r="AZ612" i="40"/>
  <c r="BA612" i="40"/>
  <c r="BC612" i="40"/>
  <c r="BD612" i="40"/>
  <c r="BF612" i="40"/>
  <c r="BG612" i="40"/>
  <c r="G613" i="40"/>
  <c r="H613" i="40"/>
  <c r="J613" i="40"/>
  <c r="K613" i="40"/>
  <c r="M613" i="40"/>
  <c r="N613" i="40"/>
  <c r="P613" i="40"/>
  <c r="Q613" i="40"/>
  <c r="S613" i="40"/>
  <c r="T613" i="40"/>
  <c r="V613" i="40"/>
  <c r="W613" i="40"/>
  <c r="Y613" i="40"/>
  <c r="Z613" i="40"/>
  <c r="AB613" i="40"/>
  <c r="AC613" i="40"/>
  <c r="AE613" i="40"/>
  <c r="AF613" i="40"/>
  <c r="AH613" i="40"/>
  <c r="AI613" i="40"/>
  <c r="AK613" i="40"/>
  <c r="AL613" i="40"/>
  <c r="AN613" i="40"/>
  <c r="AO613" i="40"/>
  <c r="AQ613" i="40"/>
  <c r="AR613" i="40"/>
  <c r="AT613" i="40"/>
  <c r="AU613" i="40"/>
  <c r="AW613" i="40"/>
  <c r="AX613" i="40"/>
  <c r="AZ613" i="40"/>
  <c r="BA613" i="40"/>
  <c r="BC613" i="40"/>
  <c r="BD613" i="40"/>
  <c r="BF613" i="40"/>
  <c r="BG613" i="40"/>
  <c r="G614" i="40"/>
  <c r="H614" i="40"/>
  <c r="J614" i="40"/>
  <c r="K614" i="40"/>
  <c r="M614" i="40"/>
  <c r="N614" i="40"/>
  <c r="P614" i="40"/>
  <c r="Q614" i="40"/>
  <c r="S614" i="40"/>
  <c r="T614" i="40"/>
  <c r="V614" i="40"/>
  <c r="W614" i="40"/>
  <c r="Y614" i="40"/>
  <c r="Z614" i="40"/>
  <c r="AB614" i="40"/>
  <c r="AC614" i="40"/>
  <c r="AE614" i="40"/>
  <c r="AF614" i="40"/>
  <c r="AH614" i="40"/>
  <c r="AI614" i="40"/>
  <c r="AK614" i="40"/>
  <c r="AL614" i="40"/>
  <c r="AN614" i="40"/>
  <c r="AO614" i="40"/>
  <c r="AQ614" i="40"/>
  <c r="AR614" i="40"/>
  <c r="AT614" i="40"/>
  <c r="AU614" i="40"/>
  <c r="AW614" i="40"/>
  <c r="AX614" i="40"/>
  <c r="AZ614" i="40"/>
  <c r="BA614" i="40"/>
  <c r="BC614" i="40"/>
  <c r="BD614" i="40"/>
  <c r="BF614" i="40"/>
  <c r="BG614" i="40"/>
  <c r="G615" i="40"/>
  <c r="H615" i="40"/>
  <c r="J615" i="40"/>
  <c r="K615" i="40"/>
  <c r="M615" i="40"/>
  <c r="N615" i="40"/>
  <c r="P615" i="40"/>
  <c r="Q615" i="40"/>
  <c r="S615" i="40"/>
  <c r="T615" i="40"/>
  <c r="V615" i="40"/>
  <c r="W615" i="40"/>
  <c r="Y615" i="40"/>
  <c r="Z615" i="40"/>
  <c r="AB615" i="40"/>
  <c r="AC615" i="40"/>
  <c r="AE615" i="40"/>
  <c r="AF615" i="40"/>
  <c r="AH615" i="40"/>
  <c r="AI615" i="40"/>
  <c r="AK615" i="40"/>
  <c r="AL615" i="40"/>
  <c r="AN615" i="40"/>
  <c r="AO615" i="40"/>
  <c r="AQ615" i="40"/>
  <c r="AR615" i="40"/>
  <c r="AT615" i="40"/>
  <c r="AU615" i="40"/>
  <c r="AW615" i="40"/>
  <c r="AX615" i="40"/>
  <c r="AZ615" i="40"/>
  <c r="BA615" i="40"/>
  <c r="BC615" i="40"/>
  <c r="BD615" i="40"/>
  <c r="BF615" i="40"/>
  <c r="BG615" i="40"/>
  <c r="G616" i="40"/>
  <c r="H616" i="40"/>
  <c r="J616" i="40"/>
  <c r="K616" i="40"/>
  <c r="M616" i="40"/>
  <c r="N616" i="40"/>
  <c r="P616" i="40"/>
  <c r="Q616" i="40"/>
  <c r="S616" i="40"/>
  <c r="T616" i="40"/>
  <c r="V616" i="40"/>
  <c r="W616" i="40"/>
  <c r="Y616" i="40"/>
  <c r="Z616" i="40"/>
  <c r="AB616" i="40"/>
  <c r="AC616" i="40"/>
  <c r="AE616" i="40"/>
  <c r="AF616" i="40"/>
  <c r="AH616" i="40"/>
  <c r="AI616" i="40"/>
  <c r="AK616" i="40"/>
  <c r="AL616" i="40"/>
  <c r="AN616" i="40"/>
  <c r="AO616" i="40"/>
  <c r="AQ616" i="40"/>
  <c r="AR616" i="40"/>
  <c r="AT616" i="40"/>
  <c r="AU616" i="40"/>
  <c r="AW616" i="40"/>
  <c r="AX616" i="40"/>
  <c r="AZ616" i="40"/>
  <c r="BA616" i="40"/>
  <c r="BC616" i="40"/>
  <c r="BD616" i="40"/>
  <c r="BF616" i="40"/>
  <c r="BG616" i="40"/>
  <c r="G617" i="40"/>
  <c r="H617" i="40"/>
  <c r="J617" i="40"/>
  <c r="K617" i="40"/>
  <c r="M617" i="40"/>
  <c r="N617" i="40"/>
  <c r="P617" i="40"/>
  <c r="Q617" i="40"/>
  <c r="S617" i="40"/>
  <c r="T617" i="40"/>
  <c r="V617" i="40"/>
  <c r="W617" i="40"/>
  <c r="Y617" i="40"/>
  <c r="Z617" i="40"/>
  <c r="AB617" i="40"/>
  <c r="AC617" i="40"/>
  <c r="AE617" i="40"/>
  <c r="AF617" i="40"/>
  <c r="AH617" i="40"/>
  <c r="AI617" i="40"/>
  <c r="AK617" i="40"/>
  <c r="AL617" i="40"/>
  <c r="AN617" i="40"/>
  <c r="AO617" i="40"/>
  <c r="AQ617" i="40"/>
  <c r="AR617" i="40"/>
  <c r="AT617" i="40"/>
  <c r="AU617" i="40"/>
  <c r="AW617" i="40"/>
  <c r="AX617" i="40"/>
  <c r="AZ617" i="40"/>
  <c r="BA617" i="40"/>
  <c r="BC617" i="40"/>
  <c r="BD617" i="40"/>
  <c r="BF617" i="40"/>
  <c r="BG617" i="40"/>
  <c r="G618" i="40"/>
  <c r="H618" i="40"/>
  <c r="J618" i="40"/>
  <c r="K618" i="40"/>
  <c r="M618" i="40"/>
  <c r="N618" i="40"/>
  <c r="P618" i="40"/>
  <c r="Q618" i="40"/>
  <c r="S618" i="40"/>
  <c r="T618" i="40"/>
  <c r="V618" i="40"/>
  <c r="W618" i="40"/>
  <c r="Y618" i="40"/>
  <c r="Z618" i="40"/>
  <c r="AB618" i="40"/>
  <c r="AC618" i="40"/>
  <c r="AE618" i="40"/>
  <c r="AF618" i="40"/>
  <c r="AH618" i="40"/>
  <c r="AI618" i="40"/>
  <c r="AK618" i="40"/>
  <c r="AL618" i="40"/>
  <c r="AN618" i="40"/>
  <c r="AO618" i="40"/>
  <c r="AQ618" i="40"/>
  <c r="AR618" i="40"/>
  <c r="AT618" i="40"/>
  <c r="AU618" i="40"/>
  <c r="AW618" i="40"/>
  <c r="AX618" i="40"/>
  <c r="AZ618" i="40"/>
  <c r="BA618" i="40"/>
  <c r="BC618" i="40"/>
  <c r="BD618" i="40"/>
  <c r="BF618" i="40"/>
  <c r="BG618" i="40"/>
  <c r="G619" i="40"/>
  <c r="H619" i="40"/>
  <c r="J619" i="40"/>
  <c r="K619" i="40"/>
  <c r="M619" i="40"/>
  <c r="N619" i="40"/>
  <c r="P619" i="40"/>
  <c r="Q619" i="40"/>
  <c r="S619" i="40"/>
  <c r="T619" i="40"/>
  <c r="V619" i="40"/>
  <c r="W619" i="40"/>
  <c r="Y619" i="40"/>
  <c r="Z619" i="40"/>
  <c r="AB619" i="40"/>
  <c r="AC619" i="40"/>
  <c r="AE619" i="40"/>
  <c r="AF619" i="40"/>
  <c r="AH619" i="40"/>
  <c r="AI619" i="40"/>
  <c r="AK619" i="40"/>
  <c r="AL619" i="40"/>
  <c r="AN619" i="40"/>
  <c r="AO619" i="40"/>
  <c r="AQ619" i="40"/>
  <c r="AR619" i="40"/>
  <c r="AT619" i="40"/>
  <c r="AU619" i="40"/>
  <c r="AW619" i="40"/>
  <c r="AX619" i="40"/>
  <c r="AZ619" i="40"/>
  <c r="BA619" i="40"/>
  <c r="BC619" i="40"/>
  <c r="BD619" i="40"/>
  <c r="BF619" i="40"/>
  <c r="BG619" i="40"/>
  <c r="G620" i="40"/>
  <c r="H620" i="40"/>
  <c r="J620" i="40"/>
  <c r="K620" i="40"/>
  <c r="M620" i="40"/>
  <c r="N620" i="40"/>
  <c r="P620" i="40"/>
  <c r="Q620" i="40"/>
  <c r="S620" i="40"/>
  <c r="T620" i="40"/>
  <c r="V620" i="40"/>
  <c r="W620" i="40"/>
  <c r="Y620" i="40"/>
  <c r="Z620" i="40"/>
  <c r="AB620" i="40"/>
  <c r="AC620" i="40"/>
  <c r="AE620" i="40"/>
  <c r="AF620" i="40"/>
  <c r="AH620" i="40"/>
  <c r="AI620" i="40"/>
  <c r="AK620" i="40"/>
  <c r="AL620" i="40"/>
  <c r="AN620" i="40"/>
  <c r="AO620" i="40"/>
  <c r="AQ620" i="40"/>
  <c r="AR620" i="40"/>
  <c r="AT620" i="40"/>
  <c r="AU620" i="40"/>
  <c r="AW620" i="40"/>
  <c r="AX620" i="40"/>
  <c r="AZ620" i="40"/>
  <c r="BA620" i="40"/>
  <c r="BC620" i="40"/>
  <c r="BD620" i="40"/>
  <c r="BF620" i="40"/>
  <c r="BG620" i="40"/>
  <c r="G621" i="40"/>
  <c r="H621" i="40"/>
  <c r="J621" i="40"/>
  <c r="K621" i="40"/>
  <c r="M621" i="40"/>
  <c r="N621" i="40"/>
  <c r="P621" i="40"/>
  <c r="Q621" i="40"/>
  <c r="S621" i="40"/>
  <c r="T621" i="40"/>
  <c r="V621" i="40"/>
  <c r="W621" i="40"/>
  <c r="Y621" i="40"/>
  <c r="Z621" i="40"/>
  <c r="AB621" i="40"/>
  <c r="AC621" i="40"/>
  <c r="AE621" i="40"/>
  <c r="AF621" i="40"/>
  <c r="AH621" i="40"/>
  <c r="AI621" i="40"/>
  <c r="AK621" i="40"/>
  <c r="AL621" i="40"/>
  <c r="AN621" i="40"/>
  <c r="AO621" i="40"/>
  <c r="AQ621" i="40"/>
  <c r="AR621" i="40"/>
  <c r="AT621" i="40"/>
  <c r="AU621" i="40"/>
  <c r="AW621" i="40"/>
  <c r="AX621" i="40"/>
  <c r="AZ621" i="40"/>
  <c r="BA621" i="40"/>
  <c r="BC621" i="40"/>
  <c r="BD621" i="40"/>
  <c r="BF621" i="40"/>
  <c r="BG621" i="40"/>
  <c r="G622" i="40"/>
  <c r="H622" i="40"/>
  <c r="J622" i="40"/>
  <c r="K622" i="40"/>
  <c r="M622" i="40"/>
  <c r="N622" i="40"/>
  <c r="P622" i="40"/>
  <c r="Q622" i="40"/>
  <c r="S622" i="40"/>
  <c r="T622" i="40"/>
  <c r="V622" i="40"/>
  <c r="W622" i="40"/>
  <c r="Y622" i="40"/>
  <c r="Z622" i="40"/>
  <c r="AB622" i="40"/>
  <c r="AC622" i="40"/>
  <c r="AE622" i="40"/>
  <c r="AF622" i="40"/>
  <c r="AH622" i="40"/>
  <c r="AI622" i="40"/>
  <c r="AK622" i="40"/>
  <c r="AL622" i="40"/>
  <c r="AN622" i="40"/>
  <c r="AO622" i="40"/>
  <c r="AQ622" i="40"/>
  <c r="AR622" i="40"/>
  <c r="AT622" i="40"/>
  <c r="AU622" i="40"/>
  <c r="AW622" i="40"/>
  <c r="AX622" i="40"/>
  <c r="AZ622" i="40"/>
  <c r="BA622" i="40"/>
  <c r="BC622" i="40"/>
  <c r="BD622" i="40"/>
  <c r="BF622" i="40"/>
  <c r="BG622" i="40"/>
  <c r="G623" i="40"/>
  <c r="H623" i="40"/>
  <c r="J623" i="40"/>
  <c r="K623" i="40"/>
  <c r="M623" i="40"/>
  <c r="N623" i="40"/>
  <c r="P623" i="40"/>
  <c r="Q623" i="40"/>
  <c r="S623" i="40"/>
  <c r="T623" i="40"/>
  <c r="V623" i="40"/>
  <c r="W623" i="40"/>
  <c r="Y623" i="40"/>
  <c r="Z623" i="40"/>
  <c r="AB623" i="40"/>
  <c r="AC623" i="40"/>
  <c r="AE623" i="40"/>
  <c r="AF623" i="40"/>
  <c r="AH623" i="40"/>
  <c r="AI623" i="40"/>
  <c r="AK623" i="40"/>
  <c r="AL623" i="40"/>
  <c r="AN623" i="40"/>
  <c r="AO623" i="40"/>
  <c r="AQ623" i="40"/>
  <c r="AR623" i="40"/>
  <c r="AT623" i="40"/>
  <c r="AU623" i="40"/>
  <c r="AW623" i="40"/>
  <c r="AX623" i="40"/>
  <c r="AZ623" i="40"/>
  <c r="BA623" i="40"/>
  <c r="BC623" i="40"/>
  <c r="BD623" i="40"/>
  <c r="BF623" i="40"/>
  <c r="BG623" i="40"/>
  <c r="G624" i="40"/>
  <c r="H624" i="40"/>
  <c r="J624" i="40"/>
  <c r="K624" i="40"/>
  <c r="M624" i="40"/>
  <c r="N624" i="40"/>
  <c r="P624" i="40"/>
  <c r="Q624" i="40"/>
  <c r="S624" i="40"/>
  <c r="T624" i="40"/>
  <c r="V624" i="40"/>
  <c r="W624" i="40"/>
  <c r="Y624" i="40"/>
  <c r="Z624" i="40"/>
  <c r="AB624" i="40"/>
  <c r="AC624" i="40"/>
  <c r="AE624" i="40"/>
  <c r="AF624" i="40"/>
  <c r="AH624" i="40"/>
  <c r="AI624" i="40"/>
  <c r="AK624" i="40"/>
  <c r="AL624" i="40"/>
  <c r="AN624" i="40"/>
  <c r="AO624" i="40"/>
  <c r="AQ624" i="40"/>
  <c r="AR624" i="40"/>
  <c r="AT624" i="40"/>
  <c r="AU624" i="40"/>
  <c r="AW624" i="40"/>
  <c r="AX624" i="40"/>
  <c r="AZ624" i="40"/>
  <c r="BA624" i="40"/>
  <c r="BC624" i="40"/>
  <c r="BD624" i="40"/>
  <c r="BF624" i="40"/>
  <c r="BG624" i="40"/>
  <c r="G625" i="40"/>
  <c r="H625" i="40"/>
  <c r="J625" i="40"/>
  <c r="K625" i="40"/>
  <c r="M625" i="40"/>
  <c r="N625" i="40"/>
  <c r="P625" i="40"/>
  <c r="Q625" i="40"/>
  <c r="S625" i="40"/>
  <c r="T625" i="40"/>
  <c r="V625" i="40"/>
  <c r="W625" i="40"/>
  <c r="Y625" i="40"/>
  <c r="Z625" i="40"/>
  <c r="AB625" i="40"/>
  <c r="AC625" i="40"/>
  <c r="AE625" i="40"/>
  <c r="AF625" i="40"/>
  <c r="AH625" i="40"/>
  <c r="AI625" i="40"/>
  <c r="AK625" i="40"/>
  <c r="AL625" i="40"/>
  <c r="AN625" i="40"/>
  <c r="AO625" i="40"/>
  <c r="AQ625" i="40"/>
  <c r="AR625" i="40"/>
  <c r="AT625" i="40"/>
  <c r="AU625" i="40"/>
  <c r="AW625" i="40"/>
  <c r="AX625" i="40"/>
  <c r="AZ625" i="40"/>
  <c r="BA625" i="40"/>
  <c r="BC625" i="40"/>
  <c r="BD625" i="40"/>
  <c r="BF625" i="40"/>
  <c r="BG625" i="40"/>
  <c r="G626" i="40"/>
  <c r="H626" i="40"/>
  <c r="J626" i="40"/>
  <c r="K626" i="40"/>
  <c r="M626" i="40"/>
  <c r="N626" i="40"/>
  <c r="P626" i="40"/>
  <c r="Q626" i="40"/>
  <c r="S626" i="40"/>
  <c r="T626" i="40"/>
  <c r="V626" i="40"/>
  <c r="W626" i="40"/>
  <c r="Y626" i="40"/>
  <c r="Z626" i="40"/>
  <c r="AB626" i="40"/>
  <c r="AC626" i="40"/>
  <c r="AE626" i="40"/>
  <c r="AF626" i="40"/>
  <c r="AH626" i="40"/>
  <c r="AI626" i="40"/>
  <c r="AK626" i="40"/>
  <c r="AL626" i="40"/>
  <c r="AN626" i="40"/>
  <c r="AO626" i="40"/>
  <c r="AQ626" i="40"/>
  <c r="AR626" i="40"/>
  <c r="AT626" i="40"/>
  <c r="AU626" i="40"/>
  <c r="AW626" i="40"/>
  <c r="AX626" i="40"/>
  <c r="AZ626" i="40"/>
  <c r="BA626" i="40"/>
  <c r="BC626" i="40"/>
  <c r="BD626" i="40"/>
  <c r="BF626" i="40"/>
  <c r="BG626" i="40"/>
  <c r="G627" i="40"/>
  <c r="H627" i="40"/>
  <c r="J627" i="40"/>
  <c r="K627" i="40"/>
  <c r="M627" i="40"/>
  <c r="N627" i="40"/>
  <c r="P627" i="40"/>
  <c r="Q627" i="40"/>
  <c r="S627" i="40"/>
  <c r="T627" i="40"/>
  <c r="V627" i="40"/>
  <c r="W627" i="40"/>
  <c r="Y627" i="40"/>
  <c r="Z627" i="40"/>
  <c r="AB627" i="40"/>
  <c r="AC627" i="40"/>
  <c r="AE627" i="40"/>
  <c r="AF627" i="40"/>
  <c r="AH627" i="40"/>
  <c r="AI627" i="40"/>
  <c r="AK627" i="40"/>
  <c r="AL627" i="40"/>
  <c r="AN627" i="40"/>
  <c r="AO627" i="40"/>
  <c r="AQ627" i="40"/>
  <c r="AR627" i="40"/>
  <c r="AT627" i="40"/>
  <c r="AU627" i="40"/>
  <c r="AW627" i="40"/>
  <c r="AX627" i="40"/>
  <c r="AZ627" i="40"/>
  <c r="BA627" i="40"/>
  <c r="BC627" i="40"/>
  <c r="BD627" i="40"/>
  <c r="BF627" i="40"/>
  <c r="BG627" i="40"/>
  <c r="G628" i="40"/>
  <c r="H628" i="40"/>
  <c r="J628" i="40"/>
  <c r="K628" i="40"/>
  <c r="M628" i="40"/>
  <c r="N628" i="40"/>
  <c r="P628" i="40"/>
  <c r="Q628" i="40"/>
  <c r="S628" i="40"/>
  <c r="T628" i="40"/>
  <c r="V628" i="40"/>
  <c r="W628" i="40"/>
  <c r="Y628" i="40"/>
  <c r="Z628" i="40"/>
  <c r="AB628" i="40"/>
  <c r="AC628" i="40"/>
  <c r="AE628" i="40"/>
  <c r="AF628" i="40"/>
  <c r="AH628" i="40"/>
  <c r="AI628" i="40"/>
  <c r="AK628" i="40"/>
  <c r="AL628" i="40"/>
  <c r="AN628" i="40"/>
  <c r="AO628" i="40"/>
  <c r="AQ628" i="40"/>
  <c r="AR628" i="40"/>
  <c r="AT628" i="40"/>
  <c r="AU628" i="40"/>
  <c r="AW628" i="40"/>
  <c r="AX628" i="40"/>
  <c r="AZ628" i="40"/>
  <c r="BA628" i="40"/>
  <c r="BC628" i="40"/>
  <c r="BD628" i="40"/>
  <c r="BF628" i="40"/>
  <c r="BG628" i="40"/>
  <c r="G629" i="40"/>
  <c r="H629" i="40"/>
  <c r="J629" i="40"/>
  <c r="K629" i="40"/>
  <c r="M629" i="40"/>
  <c r="N629" i="40"/>
  <c r="P629" i="40"/>
  <c r="Q629" i="40"/>
  <c r="S629" i="40"/>
  <c r="T629" i="40"/>
  <c r="V629" i="40"/>
  <c r="W629" i="40"/>
  <c r="Y629" i="40"/>
  <c r="Z629" i="40"/>
  <c r="AB629" i="40"/>
  <c r="AC629" i="40"/>
  <c r="AE629" i="40"/>
  <c r="AF629" i="40"/>
  <c r="AH629" i="40"/>
  <c r="AI629" i="40"/>
  <c r="AK629" i="40"/>
  <c r="AL629" i="40"/>
  <c r="AN629" i="40"/>
  <c r="AO629" i="40"/>
  <c r="AQ629" i="40"/>
  <c r="AR629" i="40"/>
  <c r="AT629" i="40"/>
  <c r="AU629" i="40"/>
  <c r="AW629" i="40"/>
  <c r="AX629" i="40"/>
  <c r="AZ629" i="40"/>
  <c r="BA629" i="40"/>
  <c r="BC629" i="40"/>
  <c r="BD629" i="40"/>
  <c r="BF629" i="40"/>
  <c r="BG629" i="40"/>
  <c r="G630" i="40"/>
  <c r="H630" i="40"/>
  <c r="J630" i="40"/>
  <c r="K630" i="40"/>
  <c r="M630" i="40"/>
  <c r="N630" i="40"/>
  <c r="P630" i="40"/>
  <c r="Q630" i="40"/>
  <c r="S630" i="40"/>
  <c r="T630" i="40"/>
  <c r="V630" i="40"/>
  <c r="W630" i="40"/>
  <c r="Y630" i="40"/>
  <c r="Z630" i="40"/>
  <c r="AB630" i="40"/>
  <c r="AC630" i="40"/>
  <c r="AE630" i="40"/>
  <c r="AF630" i="40"/>
  <c r="AH630" i="40"/>
  <c r="AI630" i="40"/>
  <c r="AK630" i="40"/>
  <c r="AL630" i="40"/>
  <c r="AN630" i="40"/>
  <c r="AO630" i="40"/>
  <c r="AQ630" i="40"/>
  <c r="AR630" i="40"/>
  <c r="AT630" i="40"/>
  <c r="AU630" i="40"/>
  <c r="AW630" i="40"/>
  <c r="AX630" i="40"/>
  <c r="AZ630" i="40"/>
  <c r="BA630" i="40"/>
  <c r="BC630" i="40"/>
  <c r="BD630" i="40"/>
  <c r="BF630" i="40"/>
  <c r="BG630" i="40"/>
  <c r="G631" i="40"/>
  <c r="H631" i="40"/>
  <c r="J631" i="40"/>
  <c r="K631" i="40"/>
  <c r="M631" i="40"/>
  <c r="N631" i="40"/>
  <c r="P631" i="40"/>
  <c r="Q631" i="40"/>
  <c r="S631" i="40"/>
  <c r="T631" i="40"/>
  <c r="V631" i="40"/>
  <c r="W631" i="40"/>
  <c r="Y631" i="40"/>
  <c r="Z631" i="40"/>
  <c r="AB631" i="40"/>
  <c r="AC631" i="40"/>
  <c r="AE631" i="40"/>
  <c r="AF631" i="40"/>
  <c r="AH631" i="40"/>
  <c r="AI631" i="40"/>
  <c r="AK631" i="40"/>
  <c r="AL631" i="40"/>
  <c r="AN631" i="40"/>
  <c r="AO631" i="40"/>
  <c r="AQ631" i="40"/>
  <c r="AR631" i="40"/>
  <c r="AT631" i="40"/>
  <c r="AU631" i="40"/>
  <c r="AW631" i="40"/>
  <c r="AX631" i="40"/>
  <c r="AZ631" i="40"/>
  <c r="BA631" i="40"/>
  <c r="BC631" i="40"/>
  <c r="BD631" i="40"/>
  <c r="BF631" i="40"/>
  <c r="BG631" i="40"/>
  <c r="G632" i="40"/>
  <c r="H632" i="40"/>
  <c r="J632" i="40"/>
  <c r="K632" i="40"/>
  <c r="M632" i="40"/>
  <c r="N632" i="40"/>
  <c r="P632" i="40"/>
  <c r="Q632" i="40"/>
  <c r="S632" i="40"/>
  <c r="T632" i="40"/>
  <c r="V632" i="40"/>
  <c r="W632" i="40"/>
  <c r="Y632" i="40"/>
  <c r="Z632" i="40"/>
  <c r="AB632" i="40"/>
  <c r="AC632" i="40"/>
  <c r="AE632" i="40"/>
  <c r="AF632" i="40"/>
  <c r="AH632" i="40"/>
  <c r="AI632" i="40"/>
  <c r="AK632" i="40"/>
  <c r="AL632" i="40"/>
  <c r="AN632" i="40"/>
  <c r="AO632" i="40"/>
  <c r="AQ632" i="40"/>
  <c r="AR632" i="40"/>
  <c r="AT632" i="40"/>
  <c r="AU632" i="40"/>
  <c r="AW632" i="40"/>
  <c r="AX632" i="40"/>
  <c r="AZ632" i="40"/>
  <c r="BA632" i="40"/>
  <c r="BC632" i="40"/>
  <c r="BD632" i="40"/>
  <c r="BF632" i="40"/>
  <c r="BG632" i="40"/>
  <c r="G633" i="40"/>
  <c r="H633" i="40"/>
  <c r="J633" i="40"/>
  <c r="K633" i="40"/>
  <c r="M633" i="40"/>
  <c r="N633" i="40"/>
  <c r="P633" i="40"/>
  <c r="Q633" i="40"/>
  <c r="S633" i="40"/>
  <c r="T633" i="40"/>
  <c r="V633" i="40"/>
  <c r="W633" i="40"/>
  <c r="Y633" i="40"/>
  <c r="Z633" i="40"/>
  <c r="AB633" i="40"/>
  <c r="AC633" i="40"/>
  <c r="AE633" i="40"/>
  <c r="AF633" i="40"/>
  <c r="AH633" i="40"/>
  <c r="AI633" i="40"/>
  <c r="AK633" i="40"/>
  <c r="AL633" i="40"/>
  <c r="AN633" i="40"/>
  <c r="AO633" i="40"/>
  <c r="AQ633" i="40"/>
  <c r="AR633" i="40"/>
  <c r="AT633" i="40"/>
  <c r="AU633" i="40"/>
  <c r="AW633" i="40"/>
  <c r="AX633" i="40"/>
  <c r="AZ633" i="40"/>
  <c r="BA633" i="40"/>
  <c r="BC633" i="40"/>
  <c r="BD633" i="40"/>
  <c r="BF633" i="40"/>
  <c r="BG633" i="40"/>
  <c r="G634" i="40"/>
  <c r="H634" i="40"/>
  <c r="J634" i="40"/>
  <c r="K634" i="40"/>
  <c r="M634" i="40"/>
  <c r="N634" i="40"/>
  <c r="P634" i="40"/>
  <c r="Q634" i="40"/>
  <c r="S634" i="40"/>
  <c r="T634" i="40"/>
  <c r="V634" i="40"/>
  <c r="W634" i="40"/>
  <c r="Y634" i="40"/>
  <c r="Z634" i="40"/>
  <c r="AB634" i="40"/>
  <c r="AC634" i="40"/>
  <c r="AE634" i="40"/>
  <c r="AF634" i="40"/>
  <c r="AH634" i="40"/>
  <c r="AI634" i="40"/>
  <c r="AK634" i="40"/>
  <c r="AL634" i="40"/>
  <c r="AN634" i="40"/>
  <c r="AO634" i="40"/>
  <c r="AQ634" i="40"/>
  <c r="AR634" i="40"/>
  <c r="AT634" i="40"/>
  <c r="AU634" i="40"/>
  <c r="AW634" i="40"/>
  <c r="AX634" i="40"/>
  <c r="AZ634" i="40"/>
  <c r="BA634" i="40"/>
  <c r="BC634" i="40"/>
  <c r="BD634" i="40"/>
  <c r="BF634" i="40"/>
  <c r="BG634" i="40"/>
  <c r="G635" i="40"/>
  <c r="H635" i="40"/>
  <c r="J635" i="40"/>
  <c r="K635" i="40"/>
  <c r="M635" i="40"/>
  <c r="N635" i="40"/>
  <c r="P635" i="40"/>
  <c r="Q635" i="40"/>
  <c r="S635" i="40"/>
  <c r="T635" i="40"/>
  <c r="V635" i="40"/>
  <c r="W635" i="40"/>
  <c r="Y635" i="40"/>
  <c r="Z635" i="40"/>
  <c r="AB635" i="40"/>
  <c r="AC635" i="40"/>
  <c r="AE635" i="40"/>
  <c r="AF635" i="40"/>
  <c r="AH635" i="40"/>
  <c r="AI635" i="40"/>
  <c r="AK635" i="40"/>
  <c r="AL635" i="40"/>
  <c r="AN635" i="40"/>
  <c r="AO635" i="40"/>
  <c r="AQ635" i="40"/>
  <c r="AR635" i="40"/>
  <c r="AT635" i="40"/>
  <c r="AU635" i="40"/>
  <c r="AW635" i="40"/>
  <c r="AX635" i="40"/>
  <c r="AZ635" i="40"/>
  <c r="BA635" i="40"/>
  <c r="BC635" i="40"/>
  <c r="BD635" i="40"/>
  <c r="BF635" i="40"/>
  <c r="BG635" i="40"/>
  <c r="G636" i="40"/>
  <c r="H636" i="40"/>
  <c r="J636" i="40"/>
  <c r="K636" i="40"/>
  <c r="M636" i="40"/>
  <c r="N636" i="40"/>
  <c r="P636" i="40"/>
  <c r="Q636" i="40"/>
  <c r="S636" i="40"/>
  <c r="T636" i="40"/>
  <c r="V636" i="40"/>
  <c r="W636" i="40"/>
  <c r="Y636" i="40"/>
  <c r="Z636" i="40"/>
  <c r="AB636" i="40"/>
  <c r="AC636" i="40"/>
  <c r="AE636" i="40"/>
  <c r="AF636" i="40"/>
  <c r="AH636" i="40"/>
  <c r="AI636" i="40"/>
  <c r="AK636" i="40"/>
  <c r="AL636" i="40"/>
  <c r="AN636" i="40"/>
  <c r="AO636" i="40"/>
  <c r="AQ636" i="40"/>
  <c r="AR636" i="40"/>
  <c r="AT636" i="40"/>
  <c r="AU636" i="40"/>
  <c r="AW636" i="40"/>
  <c r="AX636" i="40"/>
  <c r="AZ636" i="40"/>
  <c r="BA636" i="40"/>
  <c r="BC636" i="40"/>
  <c r="BD636" i="40"/>
  <c r="BF636" i="40"/>
  <c r="BG636" i="40"/>
  <c r="G637" i="40"/>
  <c r="H637" i="40"/>
  <c r="J637" i="40"/>
  <c r="K637" i="40"/>
  <c r="M637" i="40"/>
  <c r="N637" i="40"/>
  <c r="P637" i="40"/>
  <c r="Q637" i="40"/>
  <c r="S637" i="40"/>
  <c r="T637" i="40"/>
  <c r="V637" i="40"/>
  <c r="W637" i="40"/>
  <c r="Y637" i="40"/>
  <c r="Z637" i="40"/>
  <c r="AB637" i="40"/>
  <c r="AC637" i="40"/>
  <c r="AE637" i="40"/>
  <c r="AF637" i="40"/>
  <c r="AH637" i="40"/>
  <c r="AI637" i="40"/>
  <c r="AK637" i="40"/>
  <c r="AL637" i="40"/>
  <c r="AN637" i="40"/>
  <c r="AO637" i="40"/>
  <c r="AQ637" i="40"/>
  <c r="AR637" i="40"/>
  <c r="AT637" i="40"/>
  <c r="AU637" i="40"/>
  <c r="AW637" i="40"/>
  <c r="AX637" i="40"/>
  <c r="AZ637" i="40"/>
  <c r="BA637" i="40"/>
  <c r="BC637" i="40"/>
  <c r="BD637" i="40"/>
  <c r="BF637" i="40"/>
  <c r="BG637" i="40"/>
  <c r="G638" i="40"/>
  <c r="H638" i="40"/>
  <c r="J638" i="40"/>
  <c r="K638" i="40"/>
  <c r="M638" i="40"/>
  <c r="N638" i="40"/>
  <c r="P638" i="40"/>
  <c r="Q638" i="40"/>
  <c r="S638" i="40"/>
  <c r="T638" i="40"/>
  <c r="V638" i="40"/>
  <c r="W638" i="40"/>
  <c r="Y638" i="40"/>
  <c r="Z638" i="40"/>
  <c r="AB638" i="40"/>
  <c r="AC638" i="40"/>
  <c r="AE638" i="40"/>
  <c r="AF638" i="40"/>
  <c r="AH638" i="40"/>
  <c r="AI638" i="40"/>
  <c r="AK638" i="40"/>
  <c r="AL638" i="40"/>
  <c r="AN638" i="40"/>
  <c r="AO638" i="40"/>
  <c r="AQ638" i="40"/>
  <c r="AR638" i="40"/>
  <c r="AT638" i="40"/>
  <c r="AU638" i="40"/>
  <c r="AW638" i="40"/>
  <c r="AX638" i="40"/>
  <c r="AZ638" i="40"/>
  <c r="BA638" i="40"/>
  <c r="BC638" i="40"/>
  <c r="BD638" i="40"/>
  <c r="BF638" i="40"/>
  <c r="BG638" i="40"/>
  <c r="G639" i="40"/>
  <c r="H639" i="40"/>
  <c r="J639" i="40"/>
  <c r="K639" i="40"/>
  <c r="M639" i="40"/>
  <c r="N639" i="40"/>
  <c r="P639" i="40"/>
  <c r="Q639" i="40"/>
  <c r="S639" i="40"/>
  <c r="T639" i="40"/>
  <c r="V639" i="40"/>
  <c r="W639" i="40"/>
  <c r="Y639" i="40"/>
  <c r="Z639" i="40"/>
  <c r="AB639" i="40"/>
  <c r="AC639" i="40"/>
  <c r="AE639" i="40"/>
  <c r="AF639" i="40"/>
  <c r="AH639" i="40"/>
  <c r="AI639" i="40"/>
  <c r="AK639" i="40"/>
  <c r="AL639" i="40"/>
  <c r="AN639" i="40"/>
  <c r="AO639" i="40"/>
  <c r="AQ639" i="40"/>
  <c r="AR639" i="40"/>
  <c r="AT639" i="40"/>
  <c r="AU639" i="40"/>
  <c r="AW639" i="40"/>
  <c r="AX639" i="40"/>
  <c r="AZ639" i="40"/>
  <c r="BA639" i="40"/>
  <c r="BC639" i="40"/>
  <c r="BD639" i="40"/>
  <c r="BF639" i="40"/>
  <c r="BG639" i="40"/>
  <c r="G640" i="40"/>
  <c r="H640" i="40"/>
  <c r="J640" i="40"/>
  <c r="K640" i="40"/>
  <c r="M640" i="40"/>
  <c r="N640" i="40"/>
  <c r="P640" i="40"/>
  <c r="Q640" i="40"/>
  <c r="S640" i="40"/>
  <c r="T640" i="40"/>
  <c r="V640" i="40"/>
  <c r="W640" i="40"/>
  <c r="Y640" i="40"/>
  <c r="Z640" i="40"/>
  <c r="AB640" i="40"/>
  <c r="AC640" i="40"/>
  <c r="AE640" i="40"/>
  <c r="AF640" i="40"/>
  <c r="AH640" i="40"/>
  <c r="AI640" i="40"/>
  <c r="AK640" i="40"/>
  <c r="AL640" i="40"/>
  <c r="AN640" i="40"/>
  <c r="AO640" i="40"/>
  <c r="AQ640" i="40"/>
  <c r="AR640" i="40"/>
  <c r="AT640" i="40"/>
  <c r="AU640" i="40"/>
  <c r="AW640" i="40"/>
  <c r="AX640" i="40"/>
  <c r="AZ640" i="40"/>
  <c r="BA640" i="40"/>
  <c r="BC640" i="40"/>
  <c r="BD640" i="40"/>
  <c r="BF640" i="40"/>
  <c r="BG640" i="40"/>
  <c r="G641" i="40"/>
  <c r="H641" i="40"/>
  <c r="J641" i="40"/>
  <c r="K641" i="40"/>
  <c r="M641" i="40"/>
  <c r="N641" i="40"/>
  <c r="P641" i="40"/>
  <c r="Q641" i="40"/>
  <c r="S641" i="40"/>
  <c r="T641" i="40"/>
  <c r="V641" i="40"/>
  <c r="W641" i="40"/>
  <c r="Y641" i="40"/>
  <c r="Z641" i="40"/>
  <c r="AB641" i="40"/>
  <c r="AC641" i="40"/>
  <c r="AE641" i="40"/>
  <c r="AF641" i="40"/>
  <c r="AH641" i="40"/>
  <c r="AI641" i="40"/>
  <c r="AK641" i="40"/>
  <c r="AL641" i="40"/>
  <c r="AN641" i="40"/>
  <c r="AO641" i="40"/>
  <c r="AQ641" i="40"/>
  <c r="AR641" i="40"/>
  <c r="AT641" i="40"/>
  <c r="AU641" i="40"/>
  <c r="AW641" i="40"/>
  <c r="AX641" i="40"/>
  <c r="AZ641" i="40"/>
  <c r="BA641" i="40"/>
  <c r="BC641" i="40"/>
  <c r="BD641" i="40"/>
  <c r="BF641" i="40"/>
  <c r="BG641" i="40"/>
  <c r="G642" i="40"/>
  <c r="H642" i="40"/>
  <c r="J642" i="40"/>
  <c r="K642" i="40"/>
  <c r="M642" i="40"/>
  <c r="N642" i="40"/>
  <c r="P642" i="40"/>
  <c r="Q642" i="40"/>
  <c r="S642" i="40"/>
  <c r="T642" i="40"/>
  <c r="V642" i="40"/>
  <c r="W642" i="40"/>
  <c r="Y642" i="40"/>
  <c r="Z642" i="40"/>
  <c r="AB642" i="40"/>
  <c r="AC642" i="40"/>
  <c r="AE642" i="40"/>
  <c r="AF642" i="40"/>
  <c r="AH642" i="40"/>
  <c r="AI642" i="40"/>
  <c r="AK642" i="40"/>
  <c r="AL642" i="40"/>
  <c r="AN642" i="40"/>
  <c r="AO642" i="40"/>
  <c r="AQ642" i="40"/>
  <c r="AR642" i="40"/>
  <c r="AT642" i="40"/>
  <c r="AU642" i="40"/>
  <c r="AW642" i="40"/>
  <c r="AX642" i="40"/>
  <c r="AZ642" i="40"/>
  <c r="BA642" i="40"/>
  <c r="BC642" i="40"/>
  <c r="BD642" i="40"/>
  <c r="BF642" i="40"/>
  <c r="BG642" i="40"/>
  <c r="G643" i="40"/>
  <c r="H643" i="40"/>
  <c r="J643" i="40"/>
  <c r="K643" i="40"/>
  <c r="M643" i="40"/>
  <c r="N643" i="40"/>
  <c r="P643" i="40"/>
  <c r="Q643" i="40"/>
  <c r="S643" i="40"/>
  <c r="T643" i="40"/>
  <c r="V643" i="40"/>
  <c r="W643" i="40"/>
  <c r="Y643" i="40"/>
  <c r="Z643" i="40"/>
  <c r="AB643" i="40"/>
  <c r="AC643" i="40"/>
  <c r="AE643" i="40"/>
  <c r="AF643" i="40"/>
  <c r="AH643" i="40"/>
  <c r="AI643" i="40"/>
  <c r="AK643" i="40"/>
  <c r="AL643" i="40"/>
  <c r="AN643" i="40"/>
  <c r="AO643" i="40"/>
  <c r="AQ643" i="40"/>
  <c r="AR643" i="40"/>
  <c r="AT643" i="40"/>
  <c r="AU643" i="40"/>
  <c r="AW643" i="40"/>
  <c r="AX643" i="40"/>
  <c r="AZ643" i="40"/>
  <c r="BA643" i="40"/>
  <c r="BC643" i="40"/>
  <c r="BD643" i="40"/>
  <c r="BF643" i="40"/>
  <c r="BG643" i="40"/>
  <c r="G644" i="40"/>
  <c r="H644" i="40"/>
  <c r="J644" i="40"/>
  <c r="K644" i="40"/>
  <c r="M644" i="40"/>
  <c r="N644" i="40"/>
  <c r="P644" i="40"/>
  <c r="Q644" i="40"/>
  <c r="S644" i="40"/>
  <c r="T644" i="40"/>
  <c r="V644" i="40"/>
  <c r="W644" i="40"/>
  <c r="Y644" i="40"/>
  <c r="Z644" i="40"/>
  <c r="AB644" i="40"/>
  <c r="AC644" i="40"/>
  <c r="AE644" i="40"/>
  <c r="AF644" i="40"/>
  <c r="AH644" i="40"/>
  <c r="AI644" i="40"/>
  <c r="AK644" i="40"/>
  <c r="AL644" i="40"/>
  <c r="AN644" i="40"/>
  <c r="AO644" i="40"/>
  <c r="AQ644" i="40"/>
  <c r="AR644" i="40"/>
  <c r="AT644" i="40"/>
  <c r="AU644" i="40"/>
  <c r="AW644" i="40"/>
  <c r="AX644" i="40"/>
  <c r="AZ644" i="40"/>
  <c r="BA644" i="40"/>
  <c r="BC644" i="40"/>
  <c r="BD644" i="40"/>
  <c r="BF644" i="40"/>
  <c r="BG644" i="40"/>
  <c r="G645" i="40"/>
  <c r="H645" i="40"/>
  <c r="J645" i="40"/>
  <c r="K645" i="40"/>
  <c r="M645" i="40"/>
  <c r="N645" i="40"/>
  <c r="P645" i="40"/>
  <c r="Q645" i="40"/>
  <c r="S645" i="40"/>
  <c r="T645" i="40"/>
  <c r="V645" i="40"/>
  <c r="W645" i="40"/>
  <c r="Y645" i="40"/>
  <c r="Z645" i="40"/>
  <c r="AB645" i="40"/>
  <c r="AC645" i="40"/>
  <c r="AE645" i="40"/>
  <c r="AF645" i="40"/>
  <c r="AH645" i="40"/>
  <c r="AI645" i="40"/>
  <c r="AK645" i="40"/>
  <c r="AL645" i="40"/>
  <c r="AN645" i="40"/>
  <c r="AO645" i="40"/>
  <c r="AQ645" i="40"/>
  <c r="AR645" i="40"/>
  <c r="AT645" i="40"/>
  <c r="AU645" i="40"/>
  <c r="AW645" i="40"/>
  <c r="AX645" i="40"/>
  <c r="AZ645" i="40"/>
  <c r="BA645" i="40"/>
  <c r="BC645" i="40"/>
  <c r="BD645" i="40"/>
  <c r="BF645" i="40"/>
  <c r="BG645" i="40"/>
  <c r="G646" i="40"/>
  <c r="H646" i="40"/>
  <c r="J646" i="40"/>
  <c r="K646" i="40"/>
  <c r="M646" i="40"/>
  <c r="N646" i="40"/>
  <c r="P646" i="40"/>
  <c r="Q646" i="40"/>
  <c r="S646" i="40"/>
  <c r="T646" i="40"/>
  <c r="V646" i="40"/>
  <c r="W646" i="40"/>
  <c r="Y646" i="40"/>
  <c r="Z646" i="40"/>
  <c r="AB646" i="40"/>
  <c r="AC646" i="40"/>
  <c r="AE646" i="40"/>
  <c r="AF646" i="40"/>
  <c r="AH646" i="40"/>
  <c r="AI646" i="40"/>
  <c r="AK646" i="40"/>
  <c r="AL646" i="40"/>
  <c r="AN646" i="40"/>
  <c r="AO646" i="40"/>
  <c r="AQ646" i="40"/>
  <c r="AR646" i="40"/>
  <c r="AT646" i="40"/>
  <c r="AU646" i="40"/>
  <c r="AW646" i="40"/>
  <c r="AX646" i="40"/>
  <c r="AZ646" i="40"/>
  <c r="BA646" i="40"/>
  <c r="BC646" i="40"/>
  <c r="BD646" i="40"/>
  <c r="BF646" i="40"/>
  <c r="BG646" i="40"/>
  <c r="G647" i="40"/>
  <c r="H647" i="40"/>
  <c r="J647" i="40"/>
  <c r="K647" i="40"/>
  <c r="M647" i="40"/>
  <c r="N647" i="40"/>
  <c r="P647" i="40"/>
  <c r="Q647" i="40"/>
  <c r="S647" i="40"/>
  <c r="T647" i="40"/>
  <c r="V647" i="40"/>
  <c r="W647" i="40"/>
  <c r="Y647" i="40"/>
  <c r="Z647" i="40"/>
  <c r="AB647" i="40"/>
  <c r="AC647" i="40"/>
  <c r="AE647" i="40"/>
  <c r="AF647" i="40"/>
  <c r="AH647" i="40"/>
  <c r="AI647" i="40"/>
  <c r="AK647" i="40"/>
  <c r="AL647" i="40"/>
  <c r="AN647" i="40"/>
  <c r="AO647" i="40"/>
  <c r="AQ647" i="40"/>
  <c r="AR647" i="40"/>
  <c r="AT647" i="40"/>
  <c r="AU647" i="40"/>
  <c r="AW647" i="40"/>
  <c r="AX647" i="40"/>
  <c r="AZ647" i="40"/>
  <c r="BA647" i="40"/>
  <c r="BC647" i="40"/>
  <c r="BD647" i="40"/>
  <c r="BF647" i="40"/>
  <c r="BG647" i="40"/>
  <c r="G648" i="40"/>
  <c r="H648" i="40"/>
  <c r="J648" i="40"/>
  <c r="K648" i="40"/>
  <c r="M648" i="40"/>
  <c r="N648" i="40"/>
  <c r="P648" i="40"/>
  <c r="Q648" i="40"/>
  <c r="S648" i="40"/>
  <c r="T648" i="40"/>
  <c r="V648" i="40"/>
  <c r="W648" i="40"/>
  <c r="Y648" i="40"/>
  <c r="Z648" i="40"/>
  <c r="AB648" i="40"/>
  <c r="AC648" i="40"/>
  <c r="AE648" i="40"/>
  <c r="AF648" i="40"/>
  <c r="AH648" i="40"/>
  <c r="AI648" i="40"/>
  <c r="AK648" i="40"/>
  <c r="AL648" i="40"/>
  <c r="AN648" i="40"/>
  <c r="AO648" i="40"/>
  <c r="AQ648" i="40"/>
  <c r="AR648" i="40"/>
  <c r="AT648" i="40"/>
  <c r="AU648" i="40"/>
  <c r="AW648" i="40"/>
  <c r="AX648" i="40"/>
  <c r="AZ648" i="40"/>
  <c r="BA648" i="40"/>
  <c r="BC648" i="40"/>
  <c r="BD648" i="40"/>
  <c r="BF648" i="40"/>
  <c r="BG648" i="40"/>
  <c r="G649" i="40"/>
  <c r="H649" i="40"/>
  <c r="J649" i="40"/>
  <c r="K649" i="40"/>
  <c r="M649" i="40"/>
  <c r="N649" i="40"/>
  <c r="P649" i="40"/>
  <c r="Q649" i="40"/>
  <c r="S649" i="40"/>
  <c r="T649" i="40"/>
  <c r="V649" i="40"/>
  <c r="W649" i="40"/>
  <c r="Y649" i="40"/>
  <c r="Z649" i="40"/>
  <c r="AB649" i="40"/>
  <c r="AC649" i="40"/>
  <c r="AE649" i="40"/>
  <c r="AF649" i="40"/>
  <c r="AH649" i="40"/>
  <c r="AI649" i="40"/>
  <c r="AK649" i="40"/>
  <c r="AL649" i="40"/>
  <c r="AN649" i="40"/>
  <c r="AO649" i="40"/>
  <c r="AQ649" i="40"/>
  <c r="AR649" i="40"/>
  <c r="AT649" i="40"/>
  <c r="AU649" i="40"/>
  <c r="AW649" i="40"/>
  <c r="AX649" i="40"/>
  <c r="AZ649" i="40"/>
  <c r="BA649" i="40"/>
  <c r="BC649" i="40"/>
  <c r="BD649" i="40"/>
  <c r="BF649" i="40"/>
  <c r="BG649" i="40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13" i="35"/>
  <c r="B8" i="46"/>
  <c r="C8" i="46" s="1"/>
  <c r="D8" i="46" s="1"/>
  <c r="E8" i="46" s="1"/>
  <c r="F8" i="46" s="1"/>
  <c r="G8" i="46" s="1"/>
  <c r="H8" i="46" s="1"/>
  <c r="I8" i="46" s="1"/>
  <c r="J8" i="46" s="1"/>
  <c r="K8" i="46" s="1"/>
  <c r="L8" i="46" s="1"/>
  <c r="M8" i="46" s="1"/>
  <c r="N8" i="46" s="1"/>
  <c r="O8" i="46" s="1"/>
  <c r="P8" i="46" s="1"/>
  <c r="Q8" i="46" s="1"/>
  <c r="R8" i="46" s="1"/>
  <c r="S8" i="46" s="1"/>
  <c r="T8" i="46" s="1"/>
  <c r="U8" i="46" s="1"/>
  <c r="V8" i="46" s="1"/>
  <c r="W8" i="46" s="1"/>
  <c r="CH1" i="44" l="1"/>
  <c r="DI1" i="44"/>
  <c r="DE1" i="44"/>
  <c r="CY1" i="44"/>
  <c r="CU1" i="44"/>
  <c r="CQ1" i="44"/>
  <c r="CM1" i="44"/>
  <c r="CI1" i="44"/>
  <c r="CE1" i="44"/>
  <c r="DG1" i="44"/>
  <c r="DL1" i="44"/>
  <c r="DH1" i="44"/>
  <c r="DD1" i="44"/>
  <c r="CZ1" i="44"/>
  <c r="CJ1" i="44"/>
  <c r="CT1" i="44"/>
  <c r="CP1" i="44"/>
  <c r="CL1" i="44"/>
  <c r="CV1" i="44"/>
  <c r="CN1" i="44"/>
  <c r="DJ1" i="44"/>
  <c r="DA1" i="44"/>
  <c r="CS1" i="44"/>
  <c r="CK1" i="44"/>
  <c r="CX1" i="44"/>
  <c r="DB1" i="44"/>
  <c r="CR1" i="44"/>
  <c r="CF1" i="44"/>
  <c r="DF1" i="44"/>
  <c r="CW1" i="44"/>
  <c r="CO1" i="44"/>
  <c r="CG1" i="44"/>
  <c r="CD49" i="44"/>
  <c r="CD41" i="44"/>
  <c r="CD47" i="44"/>
  <c r="CD39" i="44"/>
  <c r="CD28" i="44"/>
  <c r="CD26" i="44"/>
  <c r="CD24" i="44"/>
  <c r="CD22" i="44"/>
  <c r="CD20" i="44"/>
  <c r="CD29" i="44"/>
  <c r="CD27" i="44"/>
  <c r="CD25" i="44"/>
  <c r="CD23" i="44"/>
  <c r="CD21" i="44"/>
  <c r="CD18" i="44"/>
  <c r="CD16" i="44"/>
  <c r="CD12" i="44"/>
  <c r="CD10" i="44"/>
  <c r="CD13" i="44"/>
  <c r="CD11" i="44"/>
  <c r="CD9" i="44"/>
  <c r="CD50" i="44"/>
  <c r="CD45" i="44"/>
  <c r="CD37" i="44"/>
  <c r="CD43" i="44"/>
  <c r="CD35" i="44"/>
  <c r="CD33" i="44"/>
  <c r="CD31" i="44"/>
  <c r="CD48" i="44"/>
  <c r="CD46" i="44"/>
  <c r="CD44" i="44"/>
  <c r="CD42" i="44"/>
  <c r="CD40" i="44"/>
  <c r="CD38" i="44"/>
  <c r="CD36" i="44"/>
  <c r="CD34" i="44"/>
  <c r="CD32" i="44"/>
  <c r="CD30" i="44"/>
  <c r="CD19" i="44"/>
  <c r="CD17" i="44"/>
  <c r="CD15" i="44"/>
  <c r="CD14" i="44"/>
  <c r="D70" i="40"/>
  <c r="B72" i="40"/>
  <c r="D74" i="40"/>
  <c r="B76" i="40"/>
  <c r="D78" i="40"/>
  <c r="B80" i="40"/>
  <c r="D82" i="40"/>
  <c r="B84" i="40"/>
  <c r="D86" i="40"/>
  <c r="B88" i="40"/>
  <c r="D90" i="40"/>
  <c r="B92" i="40"/>
  <c r="D94" i="40"/>
  <c r="B96" i="40"/>
  <c r="D98" i="40"/>
  <c r="B100" i="40"/>
  <c r="B104" i="40"/>
  <c r="B112" i="40"/>
  <c r="B116" i="40"/>
  <c r="A14" i="40"/>
  <c r="A16" i="40"/>
  <c r="A18" i="40"/>
  <c r="A20" i="40"/>
  <c r="A22" i="40"/>
  <c r="A24" i="40"/>
  <c r="A26" i="40"/>
  <c r="A28" i="40"/>
  <c r="A30" i="40"/>
  <c r="A32" i="40"/>
  <c r="A34" i="40"/>
  <c r="A36" i="40"/>
  <c r="A38" i="40"/>
  <c r="A40" i="40"/>
  <c r="A42" i="40"/>
  <c r="A44" i="40"/>
  <c r="A46" i="40"/>
  <c r="A48" i="40"/>
  <c r="A50" i="40"/>
  <c r="A52" i="40"/>
  <c r="A54" i="40"/>
  <c r="A56" i="40"/>
  <c r="A58" i="40"/>
  <c r="A60" i="40"/>
  <c r="A62" i="40"/>
  <c r="A64" i="40"/>
  <c r="A66" i="40"/>
  <c r="A68" i="40"/>
  <c r="A69" i="40"/>
  <c r="A71" i="40"/>
  <c r="A73" i="40"/>
  <c r="A75" i="40"/>
  <c r="A77" i="40"/>
  <c r="A79" i="40"/>
  <c r="A81" i="40"/>
  <c r="C69" i="40"/>
  <c r="E71" i="40"/>
  <c r="C73" i="40"/>
  <c r="E75" i="40"/>
  <c r="C77" i="40"/>
  <c r="E79" i="40"/>
  <c r="C81" i="40"/>
  <c r="E83" i="40"/>
  <c r="C85" i="40"/>
  <c r="E87" i="40"/>
  <c r="C89" i="40"/>
  <c r="E91" i="40"/>
  <c r="C93" i="40"/>
  <c r="E95" i="40"/>
  <c r="C97" i="40"/>
  <c r="E99" i="40"/>
  <c r="C101" i="40"/>
  <c r="E103" i="40"/>
  <c r="C105" i="40"/>
  <c r="E111" i="40"/>
  <c r="C113" i="40"/>
  <c r="E115" i="40"/>
  <c r="C19" i="35"/>
  <c r="D20" i="35"/>
  <c r="E21" i="35"/>
  <c r="B22" i="35"/>
  <c r="B25" i="35"/>
  <c r="D25" i="35"/>
  <c r="B27" i="35"/>
  <c r="D27" i="35"/>
  <c r="B29" i="35"/>
  <c r="D29" i="35"/>
  <c r="B14" i="40"/>
  <c r="D14" i="40"/>
  <c r="F13" i="35"/>
  <c r="B16" i="40"/>
  <c r="D16" i="40"/>
  <c r="F15" i="35"/>
  <c r="B18" i="40"/>
  <c r="D18" i="40"/>
  <c r="F17" i="35"/>
  <c r="A15" i="40"/>
  <c r="A17" i="40"/>
  <c r="A19" i="40"/>
  <c r="A21" i="40"/>
  <c r="A23" i="40"/>
  <c r="A25" i="40"/>
  <c r="A27" i="40"/>
  <c r="A29" i="40"/>
  <c r="A31" i="40"/>
  <c r="A33" i="40"/>
  <c r="A35" i="40"/>
  <c r="A37" i="40"/>
  <c r="A39" i="40"/>
  <c r="A41" i="40"/>
  <c r="A43" i="40"/>
  <c r="A45" i="40"/>
  <c r="A47" i="40"/>
  <c r="A49" i="40"/>
  <c r="A51" i="40"/>
  <c r="A53" i="40"/>
  <c r="A55" i="40"/>
  <c r="A57" i="40"/>
  <c r="A59" i="40"/>
  <c r="A61" i="40"/>
  <c r="A63" i="40"/>
  <c r="A65" i="40"/>
  <c r="A67" i="40"/>
  <c r="A70" i="40"/>
  <c r="A72" i="40"/>
  <c r="A74" i="40"/>
  <c r="A76" i="40"/>
  <c r="A78" i="40"/>
  <c r="A80" i="40"/>
  <c r="A83" i="40"/>
  <c r="A85" i="40"/>
  <c r="A87" i="40"/>
  <c r="A89" i="40"/>
  <c r="A91" i="40"/>
  <c r="A93" i="40"/>
  <c r="A95" i="40"/>
  <c r="A97" i="40"/>
  <c r="A99" i="40"/>
  <c r="A101" i="40"/>
  <c r="A103" i="40"/>
  <c r="A105" i="40"/>
  <c r="A107" i="40"/>
  <c r="A109" i="40"/>
  <c r="A111" i="40"/>
  <c r="A113" i="40"/>
  <c r="A115" i="40"/>
  <c r="A117" i="40"/>
  <c r="A119" i="40"/>
  <c r="A121" i="40"/>
  <c r="A123" i="40"/>
  <c r="A125" i="40"/>
  <c r="A127" i="40"/>
  <c r="A129" i="40"/>
  <c r="A131" i="40"/>
  <c r="A133" i="40"/>
  <c r="A135" i="40"/>
  <c r="A137" i="40"/>
  <c r="A139" i="40"/>
  <c r="A141" i="40"/>
  <c r="A143" i="40"/>
  <c r="A145" i="40"/>
  <c r="A147" i="40"/>
  <c r="A149" i="40"/>
  <c r="A151" i="40"/>
  <c r="A153" i="40"/>
  <c r="A155" i="40"/>
  <c r="A157" i="40"/>
  <c r="A159" i="40"/>
  <c r="A161" i="40"/>
  <c r="A163" i="40"/>
  <c r="A165" i="40"/>
  <c r="A167" i="40"/>
  <c r="A169" i="40"/>
  <c r="A171" i="40"/>
  <c r="A173" i="40"/>
  <c r="A175" i="40"/>
  <c r="A177" i="40"/>
  <c r="A179" i="40"/>
  <c r="A181" i="40"/>
  <c r="A183" i="40"/>
  <c r="A185" i="40"/>
  <c r="A187" i="40"/>
  <c r="A189" i="40"/>
  <c r="A191" i="40"/>
  <c r="A193" i="40"/>
  <c r="A195" i="40"/>
  <c r="A197" i="40"/>
  <c r="A199" i="40"/>
  <c r="A201" i="40"/>
  <c r="A203" i="40"/>
  <c r="A205" i="40"/>
  <c r="A207" i="40"/>
  <c r="A209" i="40"/>
  <c r="A211" i="40"/>
  <c r="A213" i="40"/>
  <c r="A215" i="40"/>
  <c r="A217" i="40"/>
  <c r="A219" i="40"/>
  <c r="A221" i="40"/>
  <c r="A223" i="40"/>
  <c r="A225" i="40"/>
  <c r="A227" i="40"/>
  <c r="A229" i="40"/>
  <c r="A231" i="40"/>
  <c r="A233" i="40"/>
  <c r="A235" i="40"/>
  <c r="A237" i="40"/>
  <c r="A239" i="40"/>
  <c r="A241" i="40"/>
  <c r="A243" i="40"/>
  <c r="A245" i="40"/>
  <c r="A247" i="40"/>
  <c r="A249" i="40"/>
  <c r="A251" i="40"/>
  <c r="A253" i="40"/>
  <c r="A255" i="40"/>
  <c r="A257" i="40"/>
  <c r="A259" i="40"/>
  <c r="A261" i="40"/>
  <c r="A263" i="40"/>
  <c r="A265" i="40"/>
  <c r="A267" i="40"/>
  <c r="A269" i="40"/>
  <c r="A271" i="40"/>
  <c r="A273" i="40"/>
  <c r="A275" i="40"/>
  <c r="A277" i="40"/>
  <c r="A279" i="40"/>
  <c r="A281" i="40"/>
  <c r="A283" i="40"/>
  <c r="A285" i="40"/>
  <c r="A287" i="40"/>
  <c r="A289" i="40"/>
  <c r="A291" i="40"/>
  <c r="A293" i="40"/>
  <c r="A295" i="40"/>
  <c r="A297" i="40"/>
  <c r="A299" i="40"/>
  <c r="A301" i="40"/>
  <c r="A303" i="40"/>
  <c r="A305" i="40"/>
  <c r="A307" i="40"/>
  <c r="A309" i="40"/>
  <c r="A311" i="40"/>
  <c r="A313" i="40"/>
  <c r="A315" i="40"/>
  <c r="A317" i="40"/>
  <c r="A319" i="40"/>
  <c r="A321" i="40"/>
  <c r="A323" i="40"/>
  <c r="A325" i="40"/>
  <c r="A327" i="40"/>
  <c r="A329" i="40"/>
  <c r="A331" i="40"/>
  <c r="A333" i="40"/>
  <c r="A335" i="40"/>
  <c r="A337" i="40"/>
  <c r="A339" i="40"/>
  <c r="A340" i="40"/>
  <c r="A342" i="40"/>
  <c r="A344" i="40"/>
  <c r="A346" i="40"/>
  <c r="A348" i="40"/>
  <c r="A350" i="40"/>
  <c r="A352" i="40"/>
  <c r="A354" i="40"/>
  <c r="A356" i="40"/>
  <c r="A358" i="40"/>
  <c r="A360" i="40"/>
  <c r="A362" i="40"/>
  <c r="A364" i="40"/>
  <c r="A366" i="40"/>
  <c r="A368" i="40"/>
  <c r="A370" i="40"/>
  <c r="A372" i="40"/>
  <c r="A374" i="40"/>
  <c r="A376" i="40"/>
  <c r="A378" i="40"/>
  <c r="A380" i="40"/>
  <c r="A382" i="40"/>
  <c r="A384" i="40"/>
  <c r="A386" i="40"/>
  <c r="A388" i="40"/>
  <c r="A390" i="40"/>
  <c r="A392" i="40"/>
  <c r="A394" i="40"/>
  <c r="A396" i="40"/>
  <c r="A398" i="40"/>
  <c r="A400" i="40"/>
  <c r="A402" i="40"/>
  <c r="A404" i="40"/>
  <c r="A406" i="40"/>
  <c r="A408" i="40"/>
  <c r="A410" i="40"/>
  <c r="A412" i="40"/>
  <c r="A414" i="40"/>
  <c r="A416" i="40"/>
  <c r="A418" i="40"/>
  <c r="A420" i="40"/>
  <c r="A422" i="40"/>
  <c r="A424" i="40"/>
  <c r="A426" i="40"/>
  <c r="A428" i="40"/>
  <c r="A430" i="40"/>
  <c r="A432" i="40"/>
  <c r="A434" i="40"/>
  <c r="A436" i="40"/>
  <c r="A438" i="40"/>
  <c r="A440" i="40"/>
  <c r="A442" i="40"/>
  <c r="A444" i="40"/>
  <c r="A446" i="40"/>
  <c r="A448" i="40"/>
  <c r="A450" i="40"/>
  <c r="A452" i="40"/>
  <c r="A454" i="40"/>
  <c r="A456" i="40"/>
  <c r="A458" i="40"/>
  <c r="A460" i="40"/>
  <c r="A462" i="40"/>
  <c r="A464" i="40"/>
  <c r="A466" i="40"/>
  <c r="A468" i="40"/>
  <c r="A470" i="40"/>
  <c r="A472" i="40"/>
  <c r="A474" i="40"/>
  <c r="A476" i="40"/>
  <c r="A478" i="40"/>
  <c r="A480" i="40"/>
  <c r="A482" i="40"/>
  <c r="A484" i="40"/>
  <c r="A486" i="40"/>
  <c r="A488" i="40"/>
  <c r="A490" i="40"/>
  <c r="A492" i="40"/>
  <c r="A494" i="40"/>
  <c r="A496" i="40"/>
  <c r="A498" i="40"/>
  <c r="A500" i="40"/>
  <c r="A502" i="40"/>
  <c r="A504" i="40"/>
  <c r="A506" i="40"/>
  <c r="A508" i="40"/>
  <c r="A510" i="40"/>
  <c r="A512" i="40"/>
  <c r="A514" i="40"/>
  <c r="A516" i="40"/>
  <c r="A518" i="40"/>
  <c r="A520" i="40"/>
  <c r="A522" i="40"/>
  <c r="A524" i="40"/>
  <c r="A526" i="40"/>
  <c r="A528" i="40"/>
  <c r="A530" i="40"/>
  <c r="A532" i="40"/>
  <c r="A534" i="40"/>
  <c r="A536" i="40"/>
  <c r="A538" i="40"/>
  <c r="A540" i="40"/>
  <c r="A542" i="40"/>
  <c r="A544" i="40"/>
  <c r="A546" i="40"/>
  <c r="A548" i="40"/>
  <c r="A550" i="40"/>
  <c r="A552" i="40"/>
  <c r="A554" i="40"/>
  <c r="A556" i="40"/>
  <c r="A558" i="40"/>
  <c r="A560" i="40"/>
  <c r="A562" i="40"/>
  <c r="A564" i="40"/>
  <c r="A566" i="40"/>
  <c r="A568" i="40"/>
  <c r="A570" i="40"/>
  <c r="A572" i="40"/>
  <c r="A574" i="40"/>
  <c r="A576" i="40"/>
  <c r="A578" i="40"/>
  <c r="A580" i="40"/>
  <c r="A582" i="40"/>
  <c r="A584" i="40"/>
  <c r="A586" i="40"/>
  <c r="A588" i="40"/>
  <c r="A590" i="40"/>
  <c r="A592" i="40"/>
  <c r="A594" i="40"/>
  <c r="A596" i="40"/>
  <c r="A598" i="40"/>
  <c r="A600" i="40"/>
  <c r="A602" i="40"/>
  <c r="A604" i="40"/>
  <c r="A606" i="40"/>
  <c r="A608" i="40"/>
  <c r="A610" i="40"/>
  <c r="A612" i="40"/>
  <c r="A614" i="40"/>
  <c r="A616" i="40"/>
  <c r="A618" i="40"/>
  <c r="A620" i="40"/>
  <c r="A622" i="40"/>
  <c r="A624" i="40"/>
  <c r="A626" i="40"/>
  <c r="A628" i="40"/>
  <c r="A630" i="40"/>
  <c r="A632" i="40"/>
  <c r="A634" i="40"/>
  <c r="A636" i="40"/>
  <c r="A638" i="40"/>
  <c r="A640" i="40"/>
  <c r="A642" i="40"/>
  <c r="A82" i="40"/>
  <c r="A84" i="40"/>
  <c r="A86" i="40"/>
  <c r="A88" i="40"/>
  <c r="A90" i="40"/>
  <c r="A92" i="40"/>
  <c r="A94" i="40"/>
  <c r="A96" i="40"/>
  <c r="A98" i="40"/>
  <c r="A100" i="40"/>
  <c r="A102" i="40"/>
  <c r="A104" i="40"/>
  <c r="A106" i="40"/>
  <c r="A108" i="40"/>
  <c r="A110" i="40"/>
  <c r="A112" i="40"/>
  <c r="A114" i="40"/>
  <c r="A116" i="40"/>
  <c r="A118" i="40"/>
  <c r="A120" i="40"/>
  <c r="A122" i="40"/>
  <c r="A124" i="40"/>
  <c r="A126" i="40"/>
  <c r="A128" i="40"/>
  <c r="A130" i="40"/>
  <c r="A132" i="40"/>
  <c r="A134" i="40"/>
  <c r="A136" i="40"/>
  <c r="A138" i="40"/>
  <c r="A140" i="40"/>
  <c r="A142" i="40"/>
  <c r="A144" i="40"/>
  <c r="A146" i="40"/>
  <c r="A148" i="40"/>
  <c r="A150" i="40"/>
  <c r="A152" i="40"/>
  <c r="A154" i="40"/>
  <c r="A156" i="40"/>
  <c r="A158" i="40"/>
  <c r="A160" i="40"/>
  <c r="A162" i="40"/>
  <c r="A164" i="40"/>
  <c r="A166" i="40"/>
  <c r="A168" i="40"/>
  <c r="A170" i="40"/>
  <c r="A172" i="40"/>
  <c r="A174" i="40"/>
  <c r="A176" i="40"/>
  <c r="A178" i="40"/>
  <c r="A180" i="40"/>
  <c r="A182" i="40"/>
  <c r="A184" i="40"/>
  <c r="A186" i="40"/>
  <c r="A188" i="40"/>
  <c r="A190" i="40"/>
  <c r="A192" i="40"/>
  <c r="A194" i="40"/>
  <c r="A196" i="40"/>
  <c r="A198" i="40"/>
  <c r="A200" i="40"/>
  <c r="A202" i="40"/>
  <c r="A204" i="40"/>
  <c r="A206" i="40"/>
  <c r="A208" i="40"/>
  <c r="A210" i="40"/>
  <c r="A212" i="40"/>
  <c r="A214" i="40"/>
  <c r="A216" i="40"/>
  <c r="A218" i="40"/>
  <c r="A220" i="40"/>
  <c r="A222" i="40"/>
  <c r="A224" i="40"/>
  <c r="A226" i="40"/>
  <c r="A228" i="40"/>
  <c r="A230" i="40"/>
  <c r="A232" i="40"/>
  <c r="A234" i="40"/>
  <c r="A236" i="40"/>
  <c r="A238" i="40"/>
  <c r="A240" i="40"/>
  <c r="A242" i="40"/>
  <c r="A244" i="40"/>
  <c r="A246" i="40"/>
  <c r="A248" i="40"/>
  <c r="A250" i="40"/>
  <c r="A252" i="40"/>
  <c r="A254" i="40"/>
  <c r="A256" i="40"/>
  <c r="A258" i="40"/>
  <c r="A260" i="40"/>
  <c r="A262" i="40"/>
  <c r="A264" i="40"/>
  <c r="A266" i="40"/>
  <c r="A268" i="40"/>
  <c r="A270" i="40"/>
  <c r="A272" i="40"/>
  <c r="A274" i="40"/>
  <c r="A276" i="40"/>
  <c r="A278" i="40"/>
  <c r="A280" i="40"/>
  <c r="A282" i="40"/>
  <c r="A284" i="40"/>
  <c r="A286" i="40"/>
  <c r="A288" i="40"/>
  <c r="A290" i="40"/>
  <c r="A292" i="40"/>
  <c r="A294" i="40"/>
  <c r="A296" i="40"/>
  <c r="A298" i="40"/>
  <c r="A300" i="40"/>
  <c r="A302" i="40"/>
  <c r="A304" i="40"/>
  <c r="A306" i="40"/>
  <c r="A308" i="40"/>
  <c r="A310" i="40"/>
  <c r="A312" i="40"/>
  <c r="A314" i="40"/>
  <c r="A316" i="40"/>
  <c r="A318" i="40"/>
  <c r="A320" i="40"/>
  <c r="A322" i="40"/>
  <c r="A324" i="40"/>
  <c r="A326" i="40"/>
  <c r="A328" i="40"/>
  <c r="A330" i="40"/>
  <c r="A332" i="40"/>
  <c r="A334" i="40"/>
  <c r="A336" i="40"/>
  <c r="A338" i="40"/>
  <c r="A341" i="40"/>
  <c r="A343" i="40"/>
  <c r="A345" i="40"/>
  <c r="A347" i="40"/>
  <c r="A349" i="40"/>
  <c r="A351" i="40"/>
  <c r="A353" i="40"/>
  <c r="A355" i="40"/>
  <c r="A357" i="40"/>
  <c r="A359" i="40"/>
  <c r="A361" i="40"/>
  <c r="A363" i="40"/>
  <c r="A365" i="40"/>
  <c r="A367" i="40"/>
  <c r="A369" i="40"/>
  <c r="A371" i="40"/>
  <c r="A373" i="40"/>
  <c r="A375" i="40"/>
  <c r="A377" i="40"/>
  <c r="A379" i="40"/>
  <c r="A381" i="40"/>
  <c r="A383" i="40"/>
  <c r="A385" i="40"/>
  <c r="A387" i="40"/>
  <c r="A389" i="40"/>
  <c r="A391" i="40"/>
  <c r="A393" i="40"/>
  <c r="A395" i="40"/>
  <c r="A397" i="40"/>
  <c r="A399" i="40"/>
  <c r="A401" i="40"/>
  <c r="A403" i="40"/>
  <c r="A405" i="40"/>
  <c r="A407" i="40"/>
  <c r="A409" i="40"/>
  <c r="A411" i="40"/>
  <c r="A413" i="40"/>
  <c r="A415" i="40"/>
  <c r="A417" i="40"/>
  <c r="A419" i="40"/>
  <c r="A421" i="40"/>
  <c r="A423" i="40"/>
  <c r="A425" i="40"/>
  <c r="A427" i="40"/>
  <c r="A429" i="40"/>
  <c r="A431" i="40"/>
  <c r="A433" i="40"/>
  <c r="A435" i="40"/>
  <c r="A437" i="40"/>
  <c r="A439" i="40"/>
  <c r="A441" i="40"/>
  <c r="A443" i="40"/>
  <c r="A445" i="40"/>
  <c r="A447" i="40"/>
  <c r="A449" i="40"/>
  <c r="A451" i="40"/>
  <c r="A453" i="40"/>
  <c r="A455" i="40"/>
  <c r="A457" i="40"/>
  <c r="A459" i="40"/>
  <c r="A461" i="40"/>
  <c r="A463" i="40"/>
  <c r="A465" i="40"/>
  <c r="A467" i="40"/>
  <c r="A469" i="40"/>
  <c r="A471" i="40"/>
  <c r="A473" i="40"/>
  <c r="A475" i="40"/>
  <c r="A477" i="40"/>
  <c r="A479" i="40"/>
  <c r="A481" i="40"/>
  <c r="A483" i="40"/>
  <c r="A485" i="40"/>
  <c r="A487" i="40"/>
  <c r="A489" i="40"/>
  <c r="A491" i="40"/>
  <c r="A493" i="40"/>
  <c r="A495" i="40"/>
  <c r="A497" i="40"/>
  <c r="A499" i="40"/>
  <c r="A501" i="40"/>
  <c r="A503" i="40"/>
  <c r="A505" i="40"/>
  <c r="A507" i="40"/>
  <c r="A509" i="40"/>
  <c r="A511" i="40"/>
  <c r="A513" i="40"/>
  <c r="A515" i="40"/>
  <c r="A517" i="40"/>
  <c r="A519" i="40"/>
  <c r="A521" i="40"/>
  <c r="A523" i="40"/>
  <c r="A525" i="40"/>
  <c r="A527" i="40"/>
  <c r="A529" i="40"/>
  <c r="A531" i="40"/>
  <c r="A533" i="40"/>
  <c r="A535" i="40"/>
  <c r="A537" i="40"/>
  <c r="A539" i="40"/>
  <c r="A541" i="40"/>
  <c r="A543" i="40"/>
  <c r="A545" i="40"/>
  <c r="A547" i="40"/>
  <c r="A549" i="40"/>
  <c r="A551" i="40"/>
  <c r="A553" i="40"/>
  <c r="A555" i="40"/>
  <c r="A557" i="40"/>
  <c r="A559" i="40"/>
  <c r="A561" i="40"/>
  <c r="A563" i="40"/>
  <c r="A565" i="40"/>
  <c r="A567" i="40"/>
  <c r="A569" i="40"/>
  <c r="A571" i="40"/>
  <c r="A573" i="40"/>
  <c r="A575" i="40"/>
  <c r="A577" i="40"/>
  <c r="A579" i="40"/>
  <c r="A581" i="40"/>
  <c r="A583" i="40"/>
  <c r="A585" i="40"/>
  <c r="A587" i="40"/>
  <c r="A589" i="40"/>
  <c r="A591" i="40"/>
  <c r="A593" i="40"/>
  <c r="A595" i="40"/>
  <c r="A597" i="40"/>
  <c r="A599" i="40"/>
  <c r="A601" i="40"/>
  <c r="A603" i="40"/>
  <c r="A605" i="40"/>
  <c r="A607" i="40"/>
  <c r="A609" i="40"/>
  <c r="A611" i="40"/>
  <c r="A613" i="40"/>
  <c r="A615" i="40"/>
  <c r="A617" i="40"/>
  <c r="A619" i="40"/>
  <c r="A621" i="40"/>
  <c r="A623" i="40"/>
  <c r="A625" i="40"/>
  <c r="A627" i="40"/>
  <c r="A629" i="40"/>
  <c r="A631" i="40"/>
  <c r="A633" i="40"/>
  <c r="A635" i="40"/>
  <c r="A637" i="40"/>
  <c r="A639" i="40"/>
  <c r="A641" i="40"/>
  <c r="A643" i="40"/>
  <c r="A645" i="40"/>
  <c r="A647" i="40"/>
  <c r="A649" i="40"/>
  <c r="A646" i="40"/>
  <c r="A16" i="35"/>
  <c r="A17" i="35"/>
  <c r="A20" i="35"/>
  <c r="A22" i="35"/>
  <c r="A23" i="35"/>
  <c r="A24" i="35"/>
  <c r="A26" i="35"/>
  <c r="A27" i="35"/>
  <c r="A644" i="40"/>
  <c r="A648" i="40"/>
  <c r="A14" i="35"/>
  <c r="A15" i="35"/>
  <c r="A18" i="35"/>
  <c r="A19" i="35"/>
  <c r="A21" i="35"/>
  <c r="A25" i="35"/>
  <c r="A28" i="35"/>
  <c r="A29" i="35"/>
  <c r="A13" i="35"/>
  <c r="D24" i="35"/>
  <c r="D24" i="40"/>
  <c r="F21" i="35"/>
  <c r="C21" i="40"/>
  <c r="E19" i="40"/>
  <c r="D23" i="35"/>
  <c r="B23" i="35"/>
  <c r="D19" i="35"/>
  <c r="D25" i="40" l="1"/>
  <c r="C31" i="40"/>
  <c r="D20" i="40"/>
  <c r="B22" i="40"/>
  <c r="E23" i="40"/>
  <c r="C25" i="40"/>
  <c r="D19" i="40"/>
  <c r="D13" i="35"/>
  <c r="C27" i="40"/>
  <c r="C18" i="35"/>
  <c r="B20" i="40"/>
  <c r="E21" i="40"/>
  <c r="C23" i="40"/>
  <c r="F23" i="35"/>
  <c r="B108" i="40"/>
  <c r="E27" i="40"/>
  <c r="D23" i="40"/>
  <c r="E107" i="40"/>
  <c r="C109" i="40"/>
  <c r="C14" i="35"/>
  <c r="B21" i="40"/>
  <c r="B25" i="40"/>
  <c r="D15" i="35"/>
  <c r="B19" i="35"/>
  <c r="D21" i="35"/>
  <c r="E15" i="40"/>
  <c r="C19" i="40"/>
  <c r="F19" i="35"/>
  <c r="E20" i="35"/>
  <c r="D22" i="40"/>
  <c r="C22" i="35"/>
  <c r="B24" i="40"/>
  <c r="E19" i="35"/>
  <c r="C22" i="40"/>
  <c r="E23" i="35"/>
  <c r="B15" i="35"/>
  <c r="D17" i="35"/>
  <c r="B21" i="35"/>
  <c r="E26" i="35"/>
  <c r="E31" i="40"/>
  <c r="C15" i="40"/>
  <c r="E18" i="35"/>
  <c r="C20" i="35"/>
  <c r="E22" i="35"/>
  <c r="C24" i="35"/>
  <c r="D18" i="35"/>
  <c r="B20" i="35"/>
  <c r="D22" i="35"/>
  <c r="B24" i="35"/>
  <c r="B17" i="35"/>
  <c r="B13" i="35"/>
  <c r="C26" i="35"/>
  <c r="E14" i="35"/>
  <c r="E20" i="40"/>
  <c r="C21" i="35"/>
  <c r="E24" i="40"/>
  <c r="E17" i="40"/>
  <c r="E16" i="35"/>
  <c r="B34" i="40"/>
  <c r="C33" i="40"/>
  <c r="D32" i="40"/>
  <c r="F29" i="35"/>
  <c r="B30" i="40"/>
  <c r="C29" i="40"/>
  <c r="C28" i="35"/>
  <c r="D28" i="40"/>
  <c r="F25" i="35"/>
  <c r="B26" i="40"/>
  <c r="C24" i="40"/>
  <c r="C23" i="35"/>
  <c r="E22" i="40"/>
  <c r="F20" i="35"/>
  <c r="C20" i="40"/>
  <c r="E649" i="40"/>
  <c r="B648" i="40"/>
  <c r="C647" i="40"/>
  <c r="D646" i="40"/>
  <c r="E645" i="40"/>
  <c r="B644" i="40"/>
  <c r="C643" i="40"/>
  <c r="D642" i="40"/>
  <c r="E641" i="40"/>
  <c r="B640" i="40"/>
  <c r="C639" i="40"/>
  <c r="D638" i="40"/>
  <c r="E637" i="40"/>
  <c r="B636" i="40"/>
  <c r="C635" i="40"/>
  <c r="D634" i="40"/>
  <c r="E633" i="40"/>
  <c r="B632" i="40"/>
  <c r="C631" i="40"/>
  <c r="D630" i="40"/>
  <c r="E629" i="40"/>
  <c r="B628" i="40"/>
  <c r="C627" i="40"/>
  <c r="D626" i="40"/>
  <c r="E625" i="40"/>
  <c r="B624" i="40"/>
  <c r="C623" i="40"/>
  <c r="D622" i="40"/>
  <c r="E621" i="40"/>
  <c r="B620" i="40"/>
  <c r="C619" i="40"/>
  <c r="D618" i="40"/>
  <c r="E617" i="40"/>
  <c r="B616" i="40"/>
  <c r="C615" i="40"/>
  <c r="D614" i="40"/>
  <c r="E613" i="40"/>
  <c r="B612" i="40"/>
  <c r="C611" i="40"/>
  <c r="D610" i="40"/>
  <c r="E609" i="40"/>
  <c r="B608" i="40"/>
  <c r="C607" i="40"/>
  <c r="D606" i="40"/>
  <c r="E605" i="40"/>
  <c r="B604" i="40"/>
  <c r="C603" i="40"/>
  <c r="D602" i="40"/>
  <c r="E601" i="40"/>
  <c r="B600" i="40"/>
  <c r="C599" i="40"/>
  <c r="D598" i="40"/>
  <c r="E597" i="40"/>
  <c r="B596" i="40"/>
  <c r="C595" i="40"/>
  <c r="D594" i="40"/>
  <c r="E593" i="40"/>
  <c r="B592" i="40"/>
  <c r="C591" i="40"/>
  <c r="D590" i="40"/>
  <c r="E589" i="40"/>
  <c r="B588" i="40"/>
  <c r="C587" i="40"/>
  <c r="D586" i="40"/>
  <c r="E585" i="40"/>
  <c r="B584" i="40"/>
  <c r="C583" i="40"/>
  <c r="D582" i="40"/>
  <c r="E581" i="40"/>
  <c r="B580" i="40"/>
  <c r="C579" i="40"/>
  <c r="D578" i="40"/>
  <c r="E577" i="40"/>
  <c r="B576" i="40"/>
  <c r="C575" i="40"/>
  <c r="D574" i="40"/>
  <c r="E573" i="40"/>
  <c r="B572" i="40"/>
  <c r="C571" i="40"/>
  <c r="D570" i="40"/>
  <c r="E569" i="40"/>
  <c r="B568" i="40"/>
  <c r="C567" i="40"/>
  <c r="D566" i="40"/>
  <c r="E565" i="40"/>
  <c r="B564" i="40"/>
  <c r="C563" i="40"/>
  <c r="D562" i="40"/>
  <c r="E561" i="40"/>
  <c r="B560" i="40"/>
  <c r="C559" i="40"/>
  <c r="D558" i="40"/>
  <c r="E557" i="40"/>
  <c r="B556" i="40"/>
  <c r="C555" i="40"/>
  <c r="D554" i="40"/>
  <c r="E553" i="40"/>
  <c r="B552" i="40"/>
  <c r="C551" i="40"/>
  <c r="D550" i="40"/>
  <c r="E549" i="40"/>
  <c r="B548" i="40"/>
  <c r="C547" i="40"/>
  <c r="D546" i="40"/>
  <c r="E545" i="40"/>
  <c r="B544" i="40"/>
  <c r="C543" i="40"/>
  <c r="D542" i="40"/>
  <c r="E541" i="40"/>
  <c r="B540" i="40"/>
  <c r="C539" i="40"/>
  <c r="D538" i="40"/>
  <c r="E537" i="40"/>
  <c r="B536" i="40"/>
  <c r="C535" i="40"/>
  <c r="D534" i="40"/>
  <c r="E533" i="40"/>
  <c r="B532" i="40"/>
  <c r="C531" i="40"/>
  <c r="D530" i="40"/>
  <c r="E529" i="40"/>
  <c r="B528" i="40"/>
  <c r="C527" i="40"/>
  <c r="D526" i="40"/>
  <c r="E525" i="40"/>
  <c r="B524" i="40"/>
  <c r="C523" i="40"/>
  <c r="D522" i="40"/>
  <c r="E521" i="40"/>
  <c r="B520" i="40"/>
  <c r="C519" i="40"/>
  <c r="D518" i="40"/>
  <c r="E517" i="40"/>
  <c r="B516" i="40"/>
  <c r="C515" i="40"/>
  <c r="D514" i="40"/>
  <c r="E513" i="40"/>
  <c r="B512" i="40"/>
  <c r="C511" i="40"/>
  <c r="D510" i="40"/>
  <c r="E509" i="40"/>
  <c r="B508" i="40"/>
  <c r="C507" i="40"/>
  <c r="D506" i="40"/>
  <c r="E505" i="40"/>
  <c r="B504" i="40"/>
  <c r="C503" i="40"/>
  <c r="D502" i="40"/>
  <c r="E501" i="40"/>
  <c r="B500" i="40"/>
  <c r="C499" i="40"/>
  <c r="D498" i="40"/>
  <c r="E497" i="40"/>
  <c r="B496" i="40"/>
  <c r="C495" i="40"/>
  <c r="D494" i="40"/>
  <c r="E493" i="40"/>
  <c r="B492" i="40"/>
  <c r="C491" i="40"/>
  <c r="D490" i="40"/>
  <c r="E489" i="40"/>
  <c r="B488" i="40"/>
  <c r="C487" i="40"/>
  <c r="D486" i="40"/>
  <c r="E485" i="40"/>
  <c r="B484" i="40"/>
  <c r="C483" i="40"/>
  <c r="D482" i="40"/>
  <c r="E481" i="40"/>
  <c r="B480" i="40"/>
  <c r="C479" i="40"/>
  <c r="D478" i="40"/>
  <c r="E477" i="40"/>
  <c r="B476" i="40"/>
  <c r="C475" i="40"/>
  <c r="D474" i="40"/>
  <c r="E473" i="40"/>
  <c r="B472" i="40"/>
  <c r="C471" i="40"/>
  <c r="D470" i="40"/>
  <c r="E469" i="40"/>
  <c r="B468" i="40"/>
  <c r="C467" i="40"/>
  <c r="D466" i="40"/>
  <c r="E465" i="40"/>
  <c r="B464" i="40"/>
  <c r="C463" i="40"/>
  <c r="D462" i="40"/>
  <c r="E461" i="40"/>
  <c r="B460" i="40"/>
  <c r="C459" i="40"/>
  <c r="D458" i="40"/>
  <c r="E457" i="40"/>
  <c r="B456" i="40"/>
  <c r="C455" i="40"/>
  <c r="D454" i="40"/>
  <c r="E453" i="40"/>
  <c r="B452" i="40"/>
  <c r="C451" i="40"/>
  <c r="D450" i="40"/>
  <c r="E449" i="40"/>
  <c r="B448" i="40"/>
  <c r="C447" i="40"/>
  <c r="D446" i="40"/>
  <c r="E445" i="40"/>
  <c r="B444" i="40"/>
  <c r="C443" i="40"/>
  <c r="D442" i="40"/>
  <c r="E441" i="40"/>
  <c r="B440" i="40"/>
  <c r="C439" i="40"/>
  <c r="D438" i="40"/>
  <c r="E437" i="40"/>
  <c r="B436" i="40"/>
  <c r="C435" i="40"/>
  <c r="D434" i="40"/>
  <c r="E433" i="40"/>
  <c r="B432" i="40"/>
  <c r="C431" i="40"/>
  <c r="D430" i="40"/>
  <c r="E429" i="40"/>
  <c r="B428" i="40"/>
  <c r="C427" i="40"/>
  <c r="D426" i="40"/>
  <c r="E425" i="40"/>
  <c r="B424" i="40"/>
  <c r="C423" i="40"/>
  <c r="D422" i="40"/>
  <c r="E421" i="40"/>
  <c r="B420" i="40"/>
  <c r="C419" i="40"/>
  <c r="D418" i="40"/>
  <c r="E417" i="40"/>
  <c r="B416" i="40"/>
  <c r="C415" i="40"/>
  <c r="D414" i="40"/>
  <c r="E413" i="40"/>
  <c r="B412" i="40"/>
  <c r="C411" i="40"/>
  <c r="D410" i="40"/>
  <c r="E409" i="40"/>
  <c r="B408" i="40"/>
  <c r="C407" i="40"/>
  <c r="D406" i="40"/>
  <c r="E405" i="40"/>
  <c r="B404" i="40"/>
  <c r="C403" i="40"/>
  <c r="D402" i="40"/>
  <c r="E401" i="40"/>
  <c r="B400" i="40"/>
  <c r="C399" i="40"/>
  <c r="D398" i="40"/>
  <c r="E397" i="40"/>
  <c r="B396" i="40"/>
  <c r="C395" i="40"/>
  <c r="D394" i="40"/>
  <c r="E393" i="40"/>
  <c r="B392" i="40"/>
  <c r="C391" i="40"/>
  <c r="D390" i="40"/>
  <c r="E389" i="40"/>
  <c r="B388" i="40"/>
  <c r="C387" i="40"/>
  <c r="D386" i="40"/>
  <c r="E385" i="40"/>
  <c r="B384" i="40"/>
  <c r="C383" i="40"/>
  <c r="D382" i="40"/>
  <c r="E381" i="40"/>
  <c r="B380" i="40"/>
  <c r="C379" i="40"/>
  <c r="D378" i="40"/>
  <c r="E377" i="40"/>
  <c r="B376" i="40"/>
  <c r="C375" i="40"/>
  <c r="D374" i="40"/>
  <c r="E373" i="40"/>
  <c r="B372" i="40"/>
  <c r="C371" i="40"/>
  <c r="D370" i="40"/>
  <c r="E369" i="40"/>
  <c r="B368" i="40"/>
  <c r="C367" i="40"/>
  <c r="D366" i="40"/>
  <c r="E365" i="40"/>
  <c r="B364" i="40"/>
  <c r="C363" i="40"/>
  <c r="D362" i="40"/>
  <c r="E361" i="40"/>
  <c r="B360" i="40"/>
  <c r="C359" i="40"/>
  <c r="D358" i="40"/>
  <c r="E357" i="40"/>
  <c r="B356" i="40"/>
  <c r="C355" i="40"/>
  <c r="D354" i="40"/>
  <c r="E353" i="40"/>
  <c r="B352" i="40"/>
  <c r="C351" i="40"/>
  <c r="D350" i="40"/>
  <c r="E349" i="40"/>
  <c r="B348" i="40"/>
  <c r="C347" i="40"/>
  <c r="D346" i="40"/>
  <c r="E345" i="40"/>
  <c r="B344" i="40"/>
  <c r="C343" i="40"/>
  <c r="D342" i="40"/>
  <c r="E341" i="40"/>
  <c r="B340" i="40"/>
  <c r="C339" i="40"/>
  <c r="D338" i="40"/>
  <c r="E337" i="40"/>
  <c r="B336" i="40"/>
  <c r="C335" i="40"/>
  <c r="D334" i="40"/>
  <c r="E333" i="40"/>
  <c r="D332" i="40"/>
  <c r="C329" i="40"/>
  <c r="E327" i="40"/>
  <c r="B326" i="40"/>
  <c r="D324" i="40"/>
  <c r="C321" i="40"/>
  <c r="E319" i="40"/>
  <c r="B318" i="40"/>
  <c r="D316" i="40"/>
  <c r="C313" i="40"/>
  <c r="E311" i="40"/>
  <c r="B310" i="40"/>
  <c r="D308" i="40"/>
  <c r="C305" i="40"/>
  <c r="E303" i="40"/>
  <c r="B302" i="40"/>
  <c r="D300" i="40"/>
  <c r="C297" i="40"/>
  <c r="E295" i="40"/>
  <c r="B294" i="40"/>
  <c r="D292" i="40"/>
  <c r="C289" i="40"/>
  <c r="E287" i="40"/>
  <c r="B286" i="40"/>
  <c r="D284" i="40"/>
  <c r="C281" i="40"/>
  <c r="E279" i="40"/>
  <c r="B278" i="40"/>
  <c r="D276" i="40"/>
  <c r="C273" i="40"/>
  <c r="E271" i="40"/>
  <c r="B270" i="40"/>
  <c r="D268" i="40"/>
  <c r="C265" i="40"/>
  <c r="E263" i="40"/>
  <c r="B262" i="40"/>
  <c r="D260" i="40"/>
  <c r="C257" i="40"/>
  <c r="E255" i="40"/>
  <c r="B254" i="40"/>
  <c r="D252" i="40"/>
  <c r="C249" i="40"/>
  <c r="E247" i="40"/>
  <c r="B246" i="40"/>
  <c r="D244" i="40"/>
  <c r="C241" i="40"/>
  <c r="E239" i="40"/>
  <c r="B238" i="40"/>
  <c r="D236" i="40"/>
  <c r="C233" i="40"/>
  <c r="E231" i="40"/>
  <c r="B230" i="40"/>
  <c r="D228" i="40"/>
  <c r="C225" i="40"/>
  <c r="E223" i="40"/>
  <c r="B222" i="40"/>
  <c r="D220" i="40"/>
  <c r="C217" i="40"/>
  <c r="E215" i="40"/>
  <c r="B214" i="40"/>
  <c r="D212" i="40"/>
  <c r="C209" i="40"/>
  <c r="E207" i="40"/>
  <c r="B206" i="40"/>
  <c r="D204" i="40"/>
  <c r="C201" i="40"/>
  <c r="E199" i="40"/>
  <c r="B198" i="40"/>
  <c r="D196" i="40"/>
  <c r="C193" i="40"/>
  <c r="E191" i="40"/>
  <c r="B190" i="40"/>
  <c r="D188" i="40"/>
  <c r="C185" i="40"/>
  <c r="E183" i="40"/>
  <c r="B182" i="40"/>
  <c r="D180" i="40"/>
  <c r="C177" i="40"/>
  <c r="E175" i="40"/>
  <c r="B174" i="40"/>
  <c r="D172" i="40"/>
  <c r="C169" i="40"/>
  <c r="E167" i="40"/>
  <c r="B166" i="40"/>
  <c r="D164" i="40"/>
  <c r="C161" i="40"/>
  <c r="E159" i="40"/>
  <c r="B158" i="40"/>
  <c r="D156" i="40"/>
  <c r="C153" i="40"/>
  <c r="E151" i="40"/>
  <c r="B150" i="40"/>
  <c r="D148" i="40"/>
  <c r="C145" i="40"/>
  <c r="E143" i="40"/>
  <c r="B142" i="40"/>
  <c r="D140" i="40"/>
  <c r="C137" i="40"/>
  <c r="E135" i="40"/>
  <c r="B134" i="40"/>
  <c r="D132" i="40"/>
  <c r="C129" i="40"/>
  <c r="E127" i="40"/>
  <c r="B126" i="40"/>
  <c r="D124" i="40"/>
  <c r="C121" i="40"/>
  <c r="E119" i="40"/>
  <c r="B118" i="40"/>
  <c r="D116" i="40"/>
  <c r="B110" i="40"/>
  <c r="D108" i="40"/>
  <c r="B102" i="40"/>
  <c r="D100" i="40"/>
  <c r="B94" i="40"/>
  <c r="D92" i="40"/>
  <c r="B86" i="40"/>
  <c r="D84" i="40"/>
  <c r="B78" i="40"/>
  <c r="D76" i="40"/>
  <c r="B70" i="40"/>
  <c r="D68" i="40"/>
  <c r="E18" i="40"/>
  <c r="E17" i="35"/>
  <c r="F16" i="35"/>
  <c r="B17" i="40"/>
  <c r="B16" i="35"/>
  <c r="C16" i="40"/>
  <c r="C15" i="35"/>
  <c r="D15" i="40"/>
  <c r="D14" i="35"/>
  <c r="E14" i="40"/>
  <c r="E13" i="35"/>
  <c r="C34" i="40"/>
  <c r="D33" i="40"/>
  <c r="E32" i="40"/>
  <c r="B31" i="40"/>
  <c r="C30" i="40"/>
  <c r="C29" i="35"/>
  <c r="D29" i="40"/>
  <c r="D28" i="35"/>
  <c r="E28" i="40"/>
  <c r="E27" i="35"/>
  <c r="F26" i="35"/>
  <c r="B27" i="40"/>
  <c r="B26" i="35"/>
  <c r="C26" i="40"/>
  <c r="C25" i="35"/>
  <c r="B649" i="40"/>
  <c r="C648" i="40"/>
  <c r="D647" i="40"/>
  <c r="E646" i="40"/>
  <c r="B645" i="40"/>
  <c r="C644" i="40"/>
  <c r="D643" i="40"/>
  <c r="E642" i="40"/>
  <c r="B641" i="40"/>
  <c r="C640" i="40"/>
  <c r="D639" i="40"/>
  <c r="E638" i="40"/>
  <c r="B637" i="40"/>
  <c r="C636" i="40"/>
  <c r="D635" i="40"/>
  <c r="E634" i="40"/>
  <c r="B633" i="40"/>
  <c r="C632" i="40"/>
  <c r="D631" i="40"/>
  <c r="E630" i="40"/>
  <c r="B629" i="40"/>
  <c r="C628" i="40"/>
  <c r="D627" i="40"/>
  <c r="E626" i="40"/>
  <c r="B625" i="40"/>
  <c r="C624" i="40"/>
  <c r="D623" i="40"/>
  <c r="E622" i="40"/>
  <c r="B621" i="40"/>
  <c r="C620" i="40"/>
  <c r="D619" i="40"/>
  <c r="E618" i="40"/>
  <c r="B617" i="40"/>
  <c r="C616" i="40"/>
  <c r="D615" i="40"/>
  <c r="E614" i="40"/>
  <c r="B613" i="40"/>
  <c r="C612" i="40"/>
  <c r="D611" i="40"/>
  <c r="E610" i="40"/>
  <c r="B609" i="40"/>
  <c r="C608" i="40"/>
  <c r="D607" i="40"/>
  <c r="E606" i="40"/>
  <c r="B605" i="40"/>
  <c r="C604" i="40"/>
  <c r="D603" i="40"/>
  <c r="E602" i="40"/>
  <c r="B601" i="40"/>
  <c r="C600" i="40"/>
  <c r="D599" i="40"/>
  <c r="E598" i="40"/>
  <c r="B597" i="40"/>
  <c r="C596" i="40"/>
  <c r="D595" i="40"/>
  <c r="E594" i="40"/>
  <c r="B593" i="40"/>
  <c r="C592" i="40"/>
  <c r="D591" i="40"/>
  <c r="E590" i="40"/>
  <c r="B589" i="40"/>
  <c r="C588" i="40"/>
  <c r="D587" i="40"/>
  <c r="E586" i="40"/>
  <c r="B585" i="40"/>
  <c r="C584" i="40"/>
  <c r="D583" i="40"/>
  <c r="E582" i="40"/>
  <c r="B581" i="40"/>
  <c r="C580" i="40"/>
  <c r="D579" i="40"/>
  <c r="E578" i="40"/>
  <c r="B577" i="40"/>
  <c r="C576" i="40"/>
  <c r="D575" i="40"/>
  <c r="E574" i="40"/>
  <c r="B573" i="40"/>
  <c r="C572" i="40"/>
  <c r="D571" i="40"/>
  <c r="E570" i="40"/>
  <c r="B569" i="40"/>
  <c r="C568" i="40"/>
  <c r="D567" i="40"/>
  <c r="E566" i="40"/>
  <c r="B565" i="40"/>
  <c r="C564" i="40"/>
  <c r="D563" i="40"/>
  <c r="E562" i="40"/>
  <c r="B561" i="40"/>
  <c r="C560" i="40"/>
  <c r="D559" i="40"/>
  <c r="E558" i="40"/>
  <c r="B557" i="40"/>
  <c r="C556" i="40"/>
  <c r="D555" i="40"/>
  <c r="E554" i="40"/>
  <c r="B553" i="40"/>
  <c r="C552" i="40"/>
  <c r="D551" i="40"/>
  <c r="E550" i="40"/>
  <c r="B549" i="40"/>
  <c r="C548" i="40"/>
  <c r="D547" i="40"/>
  <c r="E546" i="40"/>
  <c r="B545" i="40"/>
  <c r="C544" i="40"/>
  <c r="D543" i="40"/>
  <c r="E542" i="40"/>
  <c r="B541" i="40"/>
  <c r="C540" i="40"/>
  <c r="D539" i="40"/>
  <c r="E538" i="40"/>
  <c r="B537" i="40"/>
  <c r="C536" i="40"/>
  <c r="D535" i="40"/>
  <c r="E534" i="40"/>
  <c r="B533" i="40"/>
  <c r="C532" i="40"/>
  <c r="D531" i="40"/>
  <c r="E530" i="40"/>
  <c r="B529" i="40"/>
  <c r="C528" i="40"/>
  <c r="D527" i="40"/>
  <c r="E526" i="40"/>
  <c r="B525" i="40"/>
  <c r="C524" i="40"/>
  <c r="D523" i="40"/>
  <c r="E522" i="40"/>
  <c r="B521" i="40"/>
  <c r="C520" i="40"/>
  <c r="D519" i="40"/>
  <c r="E518" i="40"/>
  <c r="B517" i="40"/>
  <c r="C516" i="40"/>
  <c r="D515" i="40"/>
  <c r="E514" i="40"/>
  <c r="B513" i="40"/>
  <c r="C512" i="40"/>
  <c r="D511" i="40"/>
  <c r="E510" i="40"/>
  <c r="B509" i="40"/>
  <c r="C508" i="40"/>
  <c r="D507" i="40"/>
  <c r="E506" i="40"/>
  <c r="B505" i="40"/>
  <c r="C504" i="40"/>
  <c r="D503" i="40"/>
  <c r="E502" i="40"/>
  <c r="B501" i="40"/>
  <c r="C500" i="40"/>
  <c r="D499" i="40"/>
  <c r="E498" i="40"/>
  <c r="B497" i="40"/>
  <c r="C496" i="40"/>
  <c r="D495" i="40"/>
  <c r="E494" i="40"/>
  <c r="B493" i="40"/>
  <c r="C492" i="40"/>
  <c r="D491" i="40"/>
  <c r="E490" i="40"/>
  <c r="B489" i="40"/>
  <c r="C488" i="40"/>
  <c r="D487" i="40"/>
  <c r="E486" i="40"/>
  <c r="B485" i="40"/>
  <c r="C484" i="40"/>
  <c r="D483" i="40"/>
  <c r="E482" i="40"/>
  <c r="B481" i="40"/>
  <c r="C480" i="40"/>
  <c r="D479" i="40"/>
  <c r="E478" i="40"/>
  <c r="B477" i="40"/>
  <c r="C476" i="40"/>
  <c r="D475" i="40"/>
  <c r="E474" i="40"/>
  <c r="B473" i="40"/>
  <c r="C472" i="40"/>
  <c r="D471" i="40"/>
  <c r="E470" i="40"/>
  <c r="B469" i="40"/>
  <c r="C468" i="40"/>
  <c r="D467" i="40"/>
  <c r="E466" i="40"/>
  <c r="B465" i="40"/>
  <c r="C464" i="40"/>
  <c r="D463" i="40"/>
  <c r="E462" i="40"/>
  <c r="B461" i="40"/>
  <c r="C460" i="40"/>
  <c r="D459" i="40"/>
  <c r="E458" i="40"/>
  <c r="B457" i="40"/>
  <c r="C456" i="40"/>
  <c r="D455" i="40"/>
  <c r="E454" i="40"/>
  <c r="B453" i="40"/>
  <c r="C452" i="40"/>
  <c r="D451" i="40"/>
  <c r="E450" i="40"/>
  <c r="B449" i="40"/>
  <c r="C448" i="40"/>
  <c r="D447" i="40"/>
  <c r="E446" i="40"/>
  <c r="B445" i="40"/>
  <c r="C444" i="40"/>
  <c r="D443" i="40"/>
  <c r="E442" i="40"/>
  <c r="B441" i="40"/>
  <c r="C440" i="40"/>
  <c r="D439" i="40"/>
  <c r="E438" i="40"/>
  <c r="B437" i="40"/>
  <c r="C436" i="40"/>
  <c r="D435" i="40"/>
  <c r="E434" i="40"/>
  <c r="B433" i="40"/>
  <c r="C432" i="40"/>
  <c r="D431" i="40"/>
  <c r="E430" i="40"/>
  <c r="B429" i="40"/>
  <c r="C428" i="40"/>
  <c r="D427" i="40"/>
  <c r="E426" i="40"/>
  <c r="B425" i="40"/>
  <c r="C424" i="40"/>
  <c r="D423" i="40"/>
  <c r="E422" i="40"/>
  <c r="B421" i="40"/>
  <c r="C420" i="40"/>
  <c r="D419" i="40"/>
  <c r="E418" i="40"/>
  <c r="B417" i="40"/>
  <c r="C416" i="40"/>
  <c r="D415" i="40"/>
  <c r="E414" i="40"/>
  <c r="B413" i="40"/>
  <c r="C412" i="40"/>
  <c r="D411" i="40"/>
  <c r="E410" i="40"/>
  <c r="B409" i="40"/>
  <c r="C408" i="40"/>
  <c r="D407" i="40"/>
  <c r="E406" i="40"/>
  <c r="B405" i="40"/>
  <c r="C404" i="40"/>
  <c r="D403" i="40"/>
  <c r="E402" i="40"/>
  <c r="B401" i="40"/>
  <c r="C400" i="40"/>
  <c r="D399" i="40"/>
  <c r="E398" i="40"/>
  <c r="B397" i="40"/>
  <c r="C396" i="40"/>
  <c r="D395" i="40"/>
  <c r="E394" i="40"/>
  <c r="B393" i="40"/>
  <c r="C392" i="40"/>
  <c r="D391" i="40"/>
  <c r="E390" i="40"/>
  <c r="B389" i="40"/>
  <c r="C388" i="40"/>
  <c r="D387" i="40"/>
  <c r="E386" i="40"/>
  <c r="B385" i="40"/>
  <c r="C384" i="40"/>
  <c r="D383" i="40"/>
  <c r="E382" i="40"/>
  <c r="B381" i="40"/>
  <c r="C380" i="40"/>
  <c r="D379" i="40"/>
  <c r="E378" i="40"/>
  <c r="B377" i="40"/>
  <c r="C376" i="40"/>
  <c r="D375" i="40"/>
  <c r="E374" i="40"/>
  <c r="B373" i="40"/>
  <c r="C372" i="40"/>
  <c r="D371" i="40"/>
  <c r="E370" i="40"/>
  <c r="B369" i="40"/>
  <c r="C368" i="40"/>
  <c r="D367" i="40"/>
  <c r="E366" i="40"/>
  <c r="B365" i="40"/>
  <c r="C364" i="40"/>
  <c r="D363" i="40"/>
  <c r="E362" i="40"/>
  <c r="B361" i="40"/>
  <c r="C360" i="40"/>
  <c r="D359" i="40"/>
  <c r="E358" i="40"/>
  <c r="B357" i="40"/>
  <c r="C356" i="40"/>
  <c r="D355" i="40"/>
  <c r="E354" i="40"/>
  <c r="B353" i="40"/>
  <c r="C352" i="40"/>
  <c r="D351" i="40"/>
  <c r="E350" i="40"/>
  <c r="B349" i="40"/>
  <c r="C348" i="40"/>
  <c r="D347" i="40"/>
  <c r="E346" i="40"/>
  <c r="B345" i="40"/>
  <c r="C344" i="40"/>
  <c r="D343" i="40"/>
  <c r="E342" i="40"/>
  <c r="B341" i="40"/>
  <c r="C340" i="40"/>
  <c r="D339" i="40"/>
  <c r="E338" i="40"/>
  <c r="B337" i="40"/>
  <c r="C336" i="40"/>
  <c r="D335" i="40"/>
  <c r="E334" i="40"/>
  <c r="C331" i="40"/>
  <c r="E329" i="40"/>
  <c r="B328" i="40"/>
  <c r="D326" i="40"/>
  <c r="C323" i="40"/>
  <c r="E321" i="40"/>
  <c r="B320" i="40"/>
  <c r="D318" i="40"/>
  <c r="C315" i="40"/>
  <c r="E313" i="40"/>
  <c r="B312" i="40"/>
  <c r="D310" i="40"/>
  <c r="C307" i="40"/>
  <c r="E305" i="40"/>
  <c r="B304" i="40"/>
  <c r="D302" i="40"/>
  <c r="C299" i="40"/>
  <c r="E297" i="40"/>
  <c r="B296" i="40"/>
  <c r="D294" i="40"/>
  <c r="C291" i="40"/>
  <c r="E289" i="40"/>
  <c r="B288" i="40"/>
  <c r="D286" i="40"/>
  <c r="C283" i="40"/>
  <c r="E281" i="40"/>
  <c r="B280" i="40"/>
  <c r="D278" i="40"/>
  <c r="C275" i="40"/>
  <c r="E273" i="40"/>
  <c r="B272" i="40"/>
  <c r="D270" i="40"/>
  <c r="C267" i="40"/>
  <c r="E265" i="40"/>
  <c r="B264" i="40"/>
  <c r="D262" i="40"/>
  <c r="C259" i="40"/>
  <c r="E257" i="40"/>
  <c r="B256" i="40"/>
  <c r="D254" i="40"/>
  <c r="C251" i="40"/>
  <c r="E249" i="40"/>
  <c r="B248" i="40"/>
  <c r="D246" i="40"/>
  <c r="C243" i="40"/>
  <c r="E241" i="40"/>
  <c r="B240" i="40"/>
  <c r="D238" i="40"/>
  <c r="C235" i="40"/>
  <c r="E233" i="40"/>
  <c r="B232" i="40"/>
  <c r="D230" i="40"/>
  <c r="C227" i="40"/>
  <c r="E225" i="40"/>
  <c r="B224" i="40"/>
  <c r="D222" i="40"/>
  <c r="C219" i="40"/>
  <c r="E217" i="40"/>
  <c r="B216" i="40"/>
  <c r="D214" i="40"/>
  <c r="C211" i="40"/>
  <c r="E209" i="40"/>
  <c r="B208" i="40"/>
  <c r="D206" i="40"/>
  <c r="C203" i="40"/>
  <c r="E201" i="40"/>
  <c r="B200" i="40"/>
  <c r="D198" i="40"/>
  <c r="C195" i="40"/>
  <c r="E193" i="40"/>
  <c r="B192" i="40"/>
  <c r="D190" i="40"/>
  <c r="C187" i="40"/>
  <c r="E185" i="40"/>
  <c r="B184" i="40"/>
  <c r="D182" i="40"/>
  <c r="C179" i="40"/>
  <c r="E177" i="40"/>
  <c r="B176" i="40"/>
  <c r="D174" i="40"/>
  <c r="C171" i="40"/>
  <c r="E169" i="40"/>
  <c r="B168" i="40"/>
  <c r="D166" i="40"/>
  <c r="C163" i="40"/>
  <c r="E161" i="40"/>
  <c r="B160" i="40"/>
  <c r="D158" i="40"/>
  <c r="C155" i="40"/>
  <c r="E153" i="40"/>
  <c r="B152" i="40"/>
  <c r="D150" i="40"/>
  <c r="C147" i="40"/>
  <c r="E145" i="40"/>
  <c r="B144" i="40"/>
  <c r="D142" i="40"/>
  <c r="C139" i="40"/>
  <c r="E137" i="40"/>
  <c r="B136" i="40"/>
  <c r="D134" i="40"/>
  <c r="C131" i="40"/>
  <c r="E129" i="40"/>
  <c r="B128" i="40"/>
  <c r="D126" i="40"/>
  <c r="C123" i="40"/>
  <c r="E121" i="40"/>
  <c r="B120" i="40"/>
  <c r="D118" i="40"/>
  <c r="C115" i="40"/>
  <c r="E113" i="40"/>
  <c r="D110" i="40"/>
  <c r="C107" i="40"/>
  <c r="E105" i="40"/>
  <c r="D102" i="40"/>
  <c r="C99" i="40"/>
  <c r="E97" i="40"/>
  <c r="C91" i="40"/>
  <c r="E89" i="40"/>
  <c r="C83" i="40"/>
  <c r="E81" i="40"/>
  <c r="C75" i="40"/>
  <c r="E73" i="40"/>
  <c r="C67" i="40"/>
  <c r="E65" i="40"/>
  <c r="B64" i="40"/>
  <c r="C63" i="40"/>
  <c r="D62" i="40"/>
  <c r="E61" i="40"/>
  <c r="B60" i="40"/>
  <c r="C59" i="40"/>
  <c r="D58" i="40"/>
  <c r="E57" i="40"/>
  <c r="B56" i="40"/>
  <c r="C55" i="40"/>
  <c r="D54" i="40"/>
  <c r="E53" i="40"/>
  <c r="B52" i="40"/>
  <c r="C51" i="40"/>
  <c r="D50" i="40"/>
  <c r="E49" i="40"/>
  <c r="B48" i="40"/>
  <c r="C47" i="40"/>
  <c r="D46" i="40"/>
  <c r="E45" i="40"/>
  <c r="B44" i="40"/>
  <c r="C43" i="40"/>
  <c r="D42" i="40"/>
  <c r="E41" i="40"/>
  <c r="B40" i="40"/>
  <c r="C39" i="40"/>
  <c r="D38" i="40"/>
  <c r="E37" i="40"/>
  <c r="B36" i="40"/>
  <c r="C35" i="40"/>
  <c r="E332" i="40"/>
  <c r="B331" i="40"/>
  <c r="C330" i="40"/>
  <c r="D329" i="40"/>
  <c r="E328" i="40"/>
  <c r="B327" i="40"/>
  <c r="C326" i="40"/>
  <c r="D325" i="40"/>
  <c r="E324" i="40"/>
  <c r="B323" i="40"/>
  <c r="C322" i="40"/>
  <c r="D321" i="40"/>
  <c r="E320" i="40"/>
  <c r="B319" i="40"/>
  <c r="C318" i="40"/>
  <c r="D317" i="40"/>
  <c r="E316" i="40"/>
  <c r="B315" i="40"/>
  <c r="C314" i="40"/>
  <c r="D313" i="40"/>
  <c r="E312" i="40"/>
  <c r="B311" i="40"/>
  <c r="C310" i="40"/>
  <c r="D309" i="40"/>
  <c r="E308" i="40"/>
  <c r="B307" i="40"/>
  <c r="C306" i="40"/>
  <c r="D305" i="40"/>
  <c r="E304" i="40"/>
  <c r="B303" i="40"/>
  <c r="C302" i="40"/>
  <c r="D301" i="40"/>
  <c r="E300" i="40"/>
  <c r="B299" i="40"/>
  <c r="C298" i="40"/>
  <c r="D297" i="40"/>
  <c r="E296" i="40"/>
  <c r="B295" i="40"/>
  <c r="C294" i="40"/>
  <c r="D293" i="40"/>
  <c r="E292" i="40"/>
  <c r="B291" i="40"/>
  <c r="C290" i="40"/>
  <c r="D289" i="40"/>
  <c r="E288" i="40"/>
  <c r="B287" i="40"/>
  <c r="C286" i="40"/>
  <c r="D285" i="40"/>
  <c r="E284" i="40"/>
  <c r="B283" i="40"/>
  <c r="C282" i="40"/>
  <c r="D281" i="40"/>
  <c r="E280" i="40"/>
  <c r="B279" i="40"/>
  <c r="C278" i="40"/>
  <c r="D277" i="40"/>
  <c r="E276" i="40"/>
  <c r="B275" i="40"/>
  <c r="C274" i="40"/>
  <c r="D273" i="40"/>
  <c r="E272" i="40"/>
  <c r="B271" i="40"/>
  <c r="C270" i="40"/>
  <c r="D269" i="40"/>
  <c r="E268" i="40"/>
  <c r="B267" i="40"/>
  <c r="C266" i="40"/>
  <c r="D265" i="40"/>
  <c r="E264" i="40"/>
  <c r="B263" i="40"/>
  <c r="C262" i="40"/>
  <c r="D261" i="40"/>
  <c r="E260" i="40"/>
  <c r="B259" i="40"/>
  <c r="C258" i="40"/>
  <c r="D257" i="40"/>
  <c r="E256" i="40"/>
  <c r="B255" i="40"/>
  <c r="C254" i="40"/>
  <c r="D253" i="40"/>
  <c r="E252" i="40"/>
  <c r="B251" i="40"/>
  <c r="C250" i="40"/>
  <c r="D249" i="40"/>
  <c r="E248" i="40"/>
  <c r="B247" i="40"/>
  <c r="C246" i="40"/>
  <c r="D245" i="40"/>
  <c r="E244" i="40"/>
  <c r="B243" i="40"/>
  <c r="C242" i="40"/>
  <c r="D241" i="40"/>
  <c r="E240" i="40"/>
  <c r="B239" i="40"/>
  <c r="C238" i="40"/>
  <c r="D237" i="40"/>
  <c r="E236" i="40"/>
  <c r="B235" i="40"/>
  <c r="C234" i="40"/>
  <c r="D233" i="40"/>
  <c r="E232" i="40"/>
  <c r="B231" i="40"/>
  <c r="C230" i="40"/>
  <c r="D229" i="40"/>
  <c r="E228" i="40"/>
  <c r="B227" i="40"/>
  <c r="C226" i="40"/>
  <c r="D225" i="40"/>
  <c r="E224" i="40"/>
  <c r="B223" i="40"/>
  <c r="C222" i="40"/>
  <c r="D221" i="40"/>
  <c r="E220" i="40"/>
  <c r="B219" i="40"/>
  <c r="C218" i="40"/>
  <c r="D217" i="40"/>
  <c r="E216" i="40"/>
  <c r="B215" i="40"/>
  <c r="C214" i="40"/>
  <c r="D213" i="40"/>
  <c r="E212" i="40"/>
  <c r="B211" i="40"/>
  <c r="C210" i="40"/>
  <c r="D209" i="40"/>
  <c r="E208" i="40"/>
  <c r="B207" i="40"/>
  <c r="C206" i="40"/>
  <c r="D205" i="40"/>
  <c r="E204" i="40"/>
  <c r="B203" i="40"/>
  <c r="C202" i="40"/>
  <c r="D201" i="40"/>
  <c r="E200" i="40"/>
  <c r="B199" i="40"/>
  <c r="C198" i="40"/>
  <c r="D197" i="40"/>
  <c r="E196" i="40"/>
  <c r="B195" i="40"/>
  <c r="C194" i="40"/>
  <c r="D193" i="40"/>
  <c r="E192" i="40"/>
  <c r="B191" i="40"/>
  <c r="C190" i="40"/>
  <c r="D189" i="40"/>
  <c r="E188" i="40"/>
  <c r="B187" i="40"/>
  <c r="C186" i="40"/>
  <c r="D185" i="40"/>
  <c r="E184" i="40"/>
  <c r="B183" i="40"/>
  <c r="C182" i="40"/>
  <c r="D181" i="40"/>
  <c r="E180" i="40"/>
  <c r="B179" i="40"/>
  <c r="C178" i="40"/>
  <c r="D177" i="40"/>
  <c r="E176" i="40"/>
  <c r="B175" i="40"/>
  <c r="C174" i="40"/>
  <c r="D173" i="40"/>
  <c r="E172" i="40"/>
  <c r="B171" i="40"/>
  <c r="C170" i="40"/>
  <c r="D169" i="40"/>
  <c r="E168" i="40"/>
  <c r="B167" i="40"/>
  <c r="C166" i="40"/>
  <c r="D165" i="40"/>
  <c r="E164" i="40"/>
  <c r="B163" i="40"/>
  <c r="C162" i="40"/>
  <c r="D161" i="40"/>
  <c r="E160" i="40"/>
  <c r="B159" i="40"/>
  <c r="C158" i="40"/>
  <c r="D157" i="40"/>
  <c r="E156" i="40"/>
  <c r="B155" i="40"/>
  <c r="C154" i="40"/>
  <c r="D153" i="40"/>
  <c r="E152" i="40"/>
  <c r="B151" i="40"/>
  <c r="C150" i="40"/>
  <c r="D149" i="40"/>
  <c r="E148" i="40"/>
  <c r="B147" i="40"/>
  <c r="C146" i="40"/>
  <c r="D145" i="40"/>
  <c r="E144" i="40"/>
  <c r="B143" i="40"/>
  <c r="C142" i="40"/>
  <c r="D141" i="40"/>
  <c r="E140" i="40"/>
  <c r="B139" i="40"/>
  <c r="C138" i="40"/>
  <c r="D137" i="40"/>
  <c r="E136" i="40"/>
  <c r="B135" i="40"/>
  <c r="C134" i="40"/>
  <c r="D133" i="40"/>
  <c r="E132" i="40"/>
  <c r="B131" i="40"/>
  <c r="C130" i="40"/>
  <c r="D129" i="40"/>
  <c r="E128" i="40"/>
  <c r="B127" i="40"/>
  <c r="C126" i="40"/>
  <c r="D125" i="40"/>
  <c r="E124" i="40"/>
  <c r="B123" i="40"/>
  <c r="C122" i="40"/>
  <c r="D121" i="40"/>
  <c r="E120" i="40"/>
  <c r="B119" i="40"/>
  <c r="C118" i="40"/>
  <c r="D117" i="40"/>
  <c r="E116" i="40"/>
  <c r="B115" i="40"/>
  <c r="C114" i="40"/>
  <c r="D113" i="40"/>
  <c r="E112" i="40"/>
  <c r="B111" i="40"/>
  <c r="C110" i="40"/>
  <c r="D109" i="40"/>
  <c r="E108" i="40"/>
  <c r="B107" i="40"/>
  <c r="C106" i="40"/>
  <c r="D105" i="40"/>
  <c r="E104" i="40"/>
  <c r="B103" i="40"/>
  <c r="C102" i="40"/>
  <c r="D101" i="40"/>
  <c r="E100" i="40"/>
  <c r="B99" i="40"/>
  <c r="C98" i="40"/>
  <c r="D97" i="40"/>
  <c r="E96" i="40"/>
  <c r="B95" i="40"/>
  <c r="C94" i="40"/>
  <c r="D93" i="40"/>
  <c r="E92" i="40"/>
  <c r="B91" i="40"/>
  <c r="C90" i="40"/>
  <c r="D89" i="40"/>
  <c r="E88" i="40"/>
  <c r="B87" i="40"/>
  <c r="C86" i="40"/>
  <c r="D85" i="40"/>
  <c r="E84" i="40"/>
  <c r="B83" i="40"/>
  <c r="C82" i="40"/>
  <c r="D81" i="40"/>
  <c r="E80" i="40"/>
  <c r="B79" i="40"/>
  <c r="C78" i="40"/>
  <c r="D77" i="40"/>
  <c r="E76" i="40"/>
  <c r="B75" i="40"/>
  <c r="C74" i="40"/>
  <c r="D73" i="40"/>
  <c r="E72" i="40"/>
  <c r="B71" i="40"/>
  <c r="C70" i="40"/>
  <c r="D69" i="40"/>
  <c r="E68" i="40"/>
  <c r="B67" i="40"/>
  <c r="C66" i="40"/>
  <c r="D65" i="40"/>
  <c r="E64" i="40"/>
  <c r="B63" i="40"/>
  <c r="C62" i="40"/>
  <c r="D61" i="40"/>
  <c r="E60" i="40"/>
  <c r="B59" i="40"/>
  <c r="C58" i="40"/>
  <c r="D57" i="40"/>
  <c r="E56" i="40"/>
  <c r="B55" i="40"/>
  <c r="C54" i="40"/>
  <c r="D53" i="40"/>
  <c r="E52" i="40"/>
  <c r="B51" i="40"/>
  <c r="C50" i="40"/>
  <c r="D49" i="40"/>
  <c r="E48" i="40"/>
  <c r="B47" i="40"/>
  <c r="C46" i="40"/>
  <c r="D45" i="40"/>
  <c r="E44" i="40"/>
  <c r="B43" i="40"/>
  <c r="C42" i="40"/>
  <c r="D41" i="40"/>
  <c r="E40" i="40"/>
  <c r="B39" i="40"/>
  <c r="C38" i="40"/>
  <c r="D37" i="40"/>
  <c r="E36" i="40"/>
  <c r="B35" i="40"/>
  <c r="C17" i="40"/>
  <c r="C16" i="35"/>
  <c r="D34" i="40"/>
  <c r="E33" i="40"/>
  <c r="B32" i="40"/>
  <c r="D30" i="40"/>
  <c r="E29" i="40"/>
  <c r="E28" i="35"/>
  <c r="F27" i="35"/>
  <c r="B28" i="40"/>
  <c r="D26" i="40"/>
  <c r="E25" i="40"/>
  <c r="E24" i="35"/>
  <c r="F22" i="35"/>
  <c r="B23" i="40"/>
  <c r="D21" i="40"/>
  <c r="F18" i="35"/>
  <c r="B19" i="40"/>
  <c r="B18" i="35"/>
  <c r="C649" i="40"/>
  <c r="D648" i="40"/>
  <c r="E647" i="40"/>
  <c r="B646" i="40"/>
  <c r="C645" i="40"/>
  <c r="D644" i="40"/>
  <c r="E643" i="40"/>
  <c r="B642" i="40"/>
  <c r="C641" i="40"/>
  <c r="D640" i="40"/>
  <c r="E639" i="40"/>
  <c r="B638" i="40"/>
  <c r="C637" i="40"/>
  <c r="D636" i="40"/>
  <c r="E635" i="40"/>
  <c r="B634" i="40"/>
  <c r="C633" i="40"/>
  <c r="D632" i="40"/>
  <c r="E631" i="40"/>
  <c r="B630" i="40"/>
  <c r="C629" i="40"/>
  <c r="D628" i="40"/>
  <c r="E627" i="40"/>
  <c r="B626" i="40"/>
  <c r="C625" i="40"/>
  <c r="D624" i="40"/>
  <c r="E623" i="40"/>
  <c r="B622" i="40"/>
  <c r="C621" i="40"/>
  <c r="D620" i="40"/>
  <c r="E619" i="40"/>
  <c r="B618" i="40"/>
  <c r="C617" i="40"/>
  <c r="D616" i="40"/>
  <c r="E615" i="40"/>
  <c r="B614" i="40"/>
  <c r="C613" i="40"/>
  <c r="D612" i="40"/>
  <c r="E611" i="40"/>
  <c r="B610" i="40"/>
  <c r="C609" i="40"/>
  <c r="D608" i="40"/>
  <c r="E607" i="40"/>
  <c r="B606" i="40"/>
  <c r="C605" i="40"/>
  <c r="D604" i="40"/>
  <c r="E603" i="40"/>
  <c r="B602" i="40"/>
  <c r="C601" i="40"/>
  <c r="D600" i="40"/>
  <c r="E599" i="40"/>
  <c r="B598" i="40"/>
  <c r="C597" i="40"/>
  <c r="D596" i="40"/>
  <c r="E595" i="40"/>
  <c r="B594" i="40"/>
  <c r="C593" i="40"/>
  <c r="D592" i="40"/>
  <c r="E591" i="40"/>
  <c r="B590" i="40"/>
  <c r="C589" i="40"/>
  <c r="D588" i="40"/>
  <c r="E587" i="40"/>
  <c r="B586" i="40"/>
  <c r="C585" i="40"/>
  <c r="D584" i="40"/>
  <c r="E583" i="40"/>
  <c r="B582" i="40"/>
  <c r="C581" i="40"/>
  <c r="D580" i="40"/>
  <c r="E579" i="40"/>
  <c r="B578" i="40"/>
  <c r="C577" i="40"/>
  <c r="D576" i="40"/>
  <c r="E575" i="40"/>
  <c r="B574" i="40"/>
  <c r="C573" i="40"/>
  <c r="D572" i="40"/>
  <c r="E571" i="40"/>
  <c r="B570" i="40"/>
  <c r="C569" i="40"/>
  <c r="D568" i="40"/>
  <c r="E567" i="40"/>
  <c r="B566" i="40"/>
  <c r="C565" i="40"/>
  <c r="D564" i="40"/>
  <c r="E563" i="40"/>
  <c r="B562" i="40"/>
  <c r="C561" i="40"/>
  <c r="D560" i="40"/>
  <c r="E559" i="40"/>
  <c r="B558" i="40"/>
  <c r="C557" i="40"/>
  <c r="D556" i="40"/>
  <c r="E555" i="40"/>
  <c r="B554" i="40"/>
  <c r="C553" i="40"/>
  <c r="D552" i="40"/>
  <c r="E551" i="40"/>
  <c r="B550" i="40"/>
  <c r="C549" i="40"/>
  <c r="D548" i="40"/>
  <c r="E547" i="40"/>
  <c r="B546" i="40"/>
  <c r="C545" i="40"/>
  <c r="D544" i="40"/>
  <c r="E543" i="40"/>
  <c r="B542" i="40"/>
  <c r="C541" i="40"/>
  <c r="D540" i="40"/>
  <c r="E539" i="40"/>
  <c r="B538" i="40"/>
  <c r="C537" i="40"/>
  <c r="D536" i="40"/>
  <c r="E535" i="40"/>
  <c r="B534" i="40"/>
  <c r="C533" i="40"/>
  <c r="D532" i="40"/>
  <c r="E531" i="40"/>
  <c r="B530" i="40"/>
  <c r="C529" i="40"/>
  <c r="D528" i="40"/>
  <c r="E527" i="40"/>
  <c r="B526" i="40"/>
  <c r="C525" i="40"/>
  <c r="D524" i="40"/>
  <c r="E523" i="40"/>
  <c r="B522" i="40"/>
  <c r="C521" i="40"/>
  <c r="D520" i="40"/>
  <c r="E519" i="40"/>
  <c r="B518" i="40"/>
  <c r="C517" i="40"/>
  <c r="D516" i="40"/>
  <c r="E515" i="40"/>
  <c r="B514" i="40"/>
  <c r="C513" i="40"/>
  <c r="D512" i="40"/>
  <c r="E511" i="40"/>
  <c r="B510" i="40"/>
  <c r="C509" i="40"/>
  <c r="D508" i="40"/>
  <c r="E507" i="40"/>
  <c r="B506" i="40"/>
  <c r="C505" i="40"/>
  <c r="D504" i="40"/>
  <c r="E503" i="40"/>
  <c r="B502" i="40"/>
  <c r="C501" i="40"/>
  <c r="D500" i="40"/>
  <c r="E499" i="40"/>
  <c r="B498" i="40"/>
  <c r="C497" i="40"/>
  <c r="D496" i="40"/>
  <c r="E495" i="40"/>
  <c r="B494" i="40"/>
  <c r="C493" i="40"/>
  <c r="D492" i="40"/>
  <c r="E491" i="40"/>
  <c r="B490" i="40"/>
  <c r="C489" i="40"/>
  <c r="D488" i="40"/>
  <c r="E487" i="40"/>
  <c r="B486" i="40"/>
  <c r="C485" i="40"/>
  <c r="D484" i="40"/>
  <c r="E483" i="40"/>
  <c r="B482" i="40"/>
  <c r="C481" i="40"/>
  <c r="D480" i="40"/>
  <c r="E479" i="40"/>
  <c r="B478" i="40"/>
  <c r="C477" i="40"/>
  <c r="D476" i="40"/>
  <c r="E475" i="40"/>
  <c r="B474" i="40"/>
  <c r="C473" i="40"/>
  <c r="D472" i="40"/>
  <c r="E471" i="40"/>
  <c r="B470" i="40"/>
  <c r="C469" i="40"/>
  <c r="D468" i="40"/>
  <c r="E467" i="40"/>
  <c r="B466" i="40"/>
  <c r="C465" i="40"/>
  <c r="D464" i="40"/>
  <c r="E463" i="40"/>
  <c r="B462" i="40"/>
  <c r="C461" i="40"/>
  <c r="D460" i="40"/>
  <c r="E459" i="40"/>
  <c r="B458" i="40"/>
  <c r="C457" i="40"/>
  <c r="D456" i="40"/>
  <c r="E455" i="40"/>
  <c r="B454" i="40"/>
  <c r="C453" i="40"/>
  <c r="D452" i="40"/>
  <c r="E451" i="40"/>
  <c r="B450" i="40"/>
  <c r="C449" i="40"/>
  <c r="D448" i="40"/>
  <c r="E447" i="40"/>
  <c r="B446" i="40"/>
  <c r="C445" i="40"/>
  <c r="D444" i="40"/>
  <c r="E443" i="40"/>
  <c r="B442" i="40"/>
  <c r="C441" i="40"/>
  <c r="D440" i="40"/>
  <c r="E439" i="40"/>
  <c r="B438" i="40"/>
  <c r="C437" i="40"/>
  <c r="D436" i="40"/>
  <c r="E435" i="40"/>
  <c r="B434" i="40"/>
  <c r="C433" i="40"/>
  <c r="D432" i="40"/>
  <c r="E431" i="40"/>
  <c r="B430" i="40"/>
  <c r="C429" i="40"/>
  <c r="D428" i="40"/>
  <c r="E427" i="40"/>
  <c r="B426" i="40"/>
  <c r="C425" i="40"/>
  <c r="D424" i="40"/>
  <c r="E423" i="40"/>
  <c r="B422" i="40"/>
  <c r="C421" i="40"/>
  <c r="D420" i="40"/>
  <c r="E419" i="40"/>
  <c r="B418" i="40"/>
  <c r="C417" i="40"/>
  <c r="D416" i="40"/>
  <c r="E415" i="40"/>
  <c r="B414" i="40"/>
  <c r="C413" i="40"/>
  <c r="D412" i="40"/>
  <c r="E411" i="40"/>
  <c r="B410" i="40"/>
  <c r="C409" i="40"/>
  <c r="D408" i="40"/>
  <c r="E407" i="40"/>
  <c r="B406" i="40"/>
  <c r="C405" i="40"/>
  <c r="D404" i="40"/>
  <c r="E403" i="40"/>
  <c r="B402" i="40"/>
  <c r="C401" i="40"/>
  <c r="D400" i="40"/>
  <c r="E399" i="40"/>
  <c r="B398" i="40"/>
  <c r="C397" i="40"/>
  <c r="D396" i="40"/>
  <c r="E395" i="40"/>
  <c r="B394" i="40"/>
  <c r="C393" i="40"/>
  <c r="D392" i="40"/>
  <c r="E391" i="40"/>
  <c r="B390" i="40"/>
  <c r="C389" i="40"/>
  <c r="D388" i="40"/>
  <c r="E387" i="40"/>
  <c r="B386" i="40"/>
  <c r="C385" i="40"/>
  <c r="D384" i="40"/>
  <c r="E383" i="40"/>
  <c r="B382" i="40"/>
  <c r="C381" i="40"/>
  <c r="D380" i="40"/>
  <c r="E379" i="40"/>
  <c r="B378" i="40"/>
  <c r="C377" i="40"/>
  <c r="D376" i="40"/>
  <c r="E375" i="40"/>
  <c r="B374" i="40"/>
  <c r="C373" i="40"/>
  <c r="D372" i="40"/>
  <c r="E371" i="40"/>
  <c r="B370" i="40"/>
  <c r="C369" i="40"/>
  <c r="D368" i="40"/>
  <c r="E367" i="40"/>
  <c r="B366" i="40"/>
  <c r="C365" i="40"/>
  <c r="D364" i="40"/>
  <c r="E363" i="40"/>
  <c r="B362" i="40"/>
  <c r="C361" i="40"/>
  <c r="D360" i="40"/>
  <c r="E359" i="40"/>
  <c r="B358" i="40"/>
  <c r="C357" i="40"/>
  <c r="D356" i="40"/>
  <c r="E355" i="40"/>
  <c r="B354" i="40"/>
  <c r="C353" i="40"/>
  <c r="D352" i="40"/>
  <c r="E351" i="40"/>
  <c r="B350" i="40"/>
  <c r="C349" i="40"/>
  <c r="D348" i="40"/>
  <c r="E347" i="40"/>
  <c r="B346" i="40"/>
  <c r="C345" i="40"/>
  <c r="D344" i="40"/>
  <c r="E343" i="40"/>
  <c r="B342" i="40"/>
  <c r="C341" i="40"/>
  <c r="D340" i="40"/>
  <c r="E339" i="40"/>
  <c r="B338" i="40"/>
  <c r="C337" i="40"/>
  <c r="D336" i="40"/>
  <c r="E335" i="40"/>
  <c r="B334" i="40"/>
  <c r="C333" i="40"/>
  <c r="E331" i="40"/>
  <c r="B330" i="40"/>
  <c r="D328" i="40"/>
  <c r="C325" i="40"/>
  <c r="E323" i="40"/>
  <c r="B322" i="40"/>
  <c r="D320" i="40"/>
  <c r="C317" i="40"/>
  <c r="E315" i="40"/>
  <c r="B314" i="40"/>
  <c r="D312" i="40"/>
  <c r="C309" i="40"/>
  <c r="E307" i="40"/>
  <c r="B306" i="40"/>
  <c r="D304" i="40"/>
  <c r="C301" i="40"/>
  <c r="E299" i="40"/>
  <c r="B298" i="40"/>
  <c r="D296" i="40"/>
  <c r="C293" i="40"/>
  <c r="E291" i="40"/>
  <c r="B290" i="40"/>
  <c r="D288" i="40"/>
  <c r="C285" i="40"/>
  <c r="E283" i="40"/>
  <c r="B282" i="40"/>
  <c r="D280" i="40"/>
  <c r="C277" i="40"/>
  <c r="E275" i="40"/>
  <c r="B274" i="40"/>
  <c r="D272" i="40"/>
  <c r="C269" i="40"/>
  <c r="E267" i="40"/>
  <c r="B266" i="40"/>
  <c r="D264" i="40"/>
  <c r="C261" i="40"/>
  <c r="E259" i="40"/>
  <c r="B258" i="40"/>
  <c r="D256" i="40"/>
  <c r="C253" i="40"/>
  <c r="E251" i="40"/>
  <c r="B250" i="40"/>
  <c r="D248" i="40"/>
  <c r="C245" i="40"/>
  <c r="E243" i="40"/>
  <c r="B242" i="40"/>
  <c r="D240" i="40"/>
  <c r="C237" i="40"/>
  <c r="E235" i="40"/>
  <c r="B234" i="40"/>
  <c r="D232" i="40"/>
  <c r="C229" i="40"/>
  <c r="E227" i="40"/>
  <c r="B226" i="40"/>
  <c r="D224" i="40"/>
  <c r="C221" i="40"/>
  <c r="E219" i="40"/>
  <c r="B218" i="40"/>
  <c r="D216" i="40"/>
  <c r="C213" i="40"/>
  <c r="E211" i="40"/>
  <c r="B210" i="40"/>
  <c r="D208" i="40"/>
  <c r="C205" i="40"/>
  <c r="E203" i="40"/>
  <c r="B202" i="40"/>
  <c r="D200" i="40"/>
  <c r="C197" i="40"/>
  <c r="E195" i="40"/>
  <c r="B194" i="40"/>
  <c r="D192" i="40"/>
  <c r="C189" i="40"/>
  <c r="E187" i="40"/>
  <c r="B186" i="40"/>
  <c r="D184" i="40"/>
  <c r="C181" i="40"/>
  <c r="E179" i="40"/>
  <c r="B178" i="40"/>
  <c r="D176" i="40"/>
  <c r="C173" i="40"/>
  <c r="E171" i="40"/>
  <c r="B170" i="40"/>
  <c r="D168" i="40"/>
  <c r="C165" i="40"/>
  <c r="E163" i="40"/>
  <c r="B162" i="40"/>
  <c r="D160" i="40"/>
  <c r="C157" i="40"/>
  <c r="E155" i="40"/>
  <c r="B154" i="40"/>
  <c r="D152" i="40"/>
  <c r="C149" i="40"/>
  <c r="E147" i="40"/>
  <c r="B146" i="40"/>
  <c r="D144" i="40"/>
  <c r="C141" i="40"/>
  <c r="E139" i="40"/>
  <c r="B138" i="40"/>
  <c r="D136" i="40"/>
  <c r="C133" i="40"/>
  <c r="E131" i="40"/>
  <c r="B130" i="40"/>
  <c r="D128" i="40"/>
  <c r="C125" i="40"/>
  <c r="E123" i="40"/>
  <c r="B122" i="40"/>
  <c r="D120" i="40"/>
  <c r="C117" i="40"/>
  <c r="B114" i="40"/>
  <c r="D112" i="40"/>
  <c r="B106" i="40"/>
  <c r="D104" i="40"/>
  <c r="B98" i="40"/>
  <c r="D96" i="40"/>
  <c r="B90" i="40"/>
  <c r="D88" i="40"/>
  <c r="B82" i="40"/>
  <c r="D80" i="40"/>
  <c r="B74" i="40"/>
  <c r="D72" i="40"/>
  <c r="E67" i="40"/>
  <c r="B66" i="40"/>
  <c r="C18" i="40"/>
  <c r="C17" i="35"/>
  <c r="D17" i="40"/>
  <c r="D16" i="35"/>
  <c r="E16" i="40"/>
  <c r="E15" i="35"/>
  <c r="F14" i="35"/>
  <c r="B15" i="40"/>
  <c r="B14" i="35"/>
  <c r="C14" i="40"/>
  <c r="C13" i="35"/>
  <c r="E34" i="40"/>
  <c r="B33" i="40"/>
  <c r="C32" i="40"/>
  <c r="D31" i="40"/>
  <c r="E30" i="40"/>
  <c r="E29" i="35"/>
  <c r="F28" i="35"/>
  <c r="B29" i="40"/>
  <c r="B28" i="35"/>
  <c r="C28" i="40"/>
  <c r="C27" i="35"/>
  <c r="D27" i="40"/>
  <c r="D26" i="35"/>
  <c r="E26" i="40"/>
  <c r="E25" i="35"/>
  <c r="F24" i="35"/>
  <c r="D649" i="40"/>
  <c r="E648" i="40"/>
  <c r="B647" i="40"/>
  <c r="C646" i="40"/>
  <c r="D645" i="40"/>
  <c r="E644" i="40"/>
  <c r="B643" i="40"/>
  <c r="C642" i="40"/>
  <c r="D641" i="40"/>
  <c r="E640" i="40"/>
  <c r="B639" i="40"/>
  <c r="C638" i="40"/>
  <c r="D637" i="40"/>
  <c r="E636" i="40"/>
  <c r="B635" i="40"/>
  <c r="C634" i="40"/>
  <c r="D633" i="40"/>
  <c r="E632" i="40"/>
  <c r="B631" i="40"/>
  <c r="C630" i="40"/>
  <c r="D629" i="40"/>
  <c r="E628" i="40"/>
  <c r="B627" i="40"/>
  <c r="C626" i="40"/>
  <c r="D625" i="40"/>
  <c r="E624" i="40"/>
  <c r="B623" i="40"/>
  <c r="C622" i="40"/>
  <c r="D621" i="40"/>
  <c r="E620" i="40"/>
  <c r="B619" i="40"/>
  <c r="C618" i="40"/>
  <c r="D617" i="40"/>
  <c r="E616" i="40"/>
  <c r="B615" i="40"/>
  <c r="C614" i="40"/>
  <c r="D613" i="40"/>
  <c r="E612" i="40"/>
  <c r="B611" i="40"/>
  <c r="C610" i="40"/>
  <c r="D609" i="40"/>
  <c r="E608" i="40"/>
  <c r="B607" i="40"/>
  <c r="C606" i="40"/>
  <c r="D605" i="40"/>
  <c r="E604" i="40"/>
  <c r="B603" i="40"/>
  <c r="C602" i="40"/>
  <c r="D601" i="40"/>
  <c r="E600" i="40"/>
  <c r="B599" i="40"/>
  <c r="C598" i="40"/>
  <c r="D597" i="40"/>
  <c r="E596" i="40"/>
  <c r="B595" i="40"/>
  <c r="C594" i="40"/>
  <c r="D593" i="40"/>
  <c r="E592" i="40"/>
  <c r="B591" i="40"/>
  <c r="C590" i="40"/>
  <c r="D589" i="40"/>
  <c r="E588" i="40"/>
  <c r="B587" i="40"/>
  <c r="C586" i="40"/>
  <c r="D585" i="40"/>
  <c r="E584" i="40"/>
  <c r="B583" i="40"/>
  <c r="C582" i="40"/>
  <c r="D581" i="40"/>
  <c r="E580" i="40"/>
  <c r="B579" i="40"/>
  <c r="C578" i="40"/>
  <c r="D577" i="40"/>
  <c r="E576" i="40"/>
  <c r="B575" i="40"/>
  <c r="C574" i="40"/>
  <c r="D573" i="40"/>
  <c r="E572" i="40"/>
  <c r="B571" i="40"/>
  <c r="C570" i="40"/>
  <c r="D569" i="40"/>
  <c r="E568" i="40"/>
  <c r="B567" i="40"/>
  <c r="C566" i="40"/>
  <c r="D565" i="40"/>
  <c r="E564" i="40"/>
  <c r="B563" i="40"/>
  <c r="C562" i="40"/>
  <c r="D561" i="40"/>
  <c r="E560" i="40"/>
  <c r="B559" i="40"/>
  <c r="C558" i="40"/>
  <c r="D557" i="40"/>
  <c r="E556" i="40"/>
  <c r="B555" i="40"/>
  <c r="C554" i="40"/>
  <c r="D553" i="40"/>
  <c r="E552" i="40"/>
  <c r="B551" i="40"/>
  <c r="C550" i="40"/>
  <c r="D549" i="40"/>
  <c r="E548" i="40"/>
  <c r="B547" i="40"/>
  <c r="C546" i="40"/>
  <c r="D545" i="40"/>
  <c r="E544" i="40"/>
  <c r="B543" i="40"/>
  <c r="C542" i="40"/>
  <c r="D541" i="40"/>
  <c r="E540" i="40"/>
  <c r="B539" i="40"/>
  <c r="C538" i="40"/>
  <c r="D537" i="40"/>
  <c r="E536" i="40"/>
  <c r="B535" i="40"/>
  <c r="C534" i="40"/>
  <c r="D533" i="40"/>
  <c r="E532" i="40"/>
  <c r="B531" i="40"/>
  <c r="C530" i="40"/>
  <c r="D529" i="40"/>
  <c r="E528" i="40"/>
  <c r="B527" i="40"/>
  <c r="C526" i="40"/>
  <c r="D525" i="40"/>
  <c r="E524" i="40"/>
  <c r="B523" i="40"/>
  <c r="C522" i="40"/>
  <c r="D521" i="40"/>
  <c r="E520" i="40"/>
  <c r="B519" i="40"/>
  <c r="C518" i="40"/>
  <c r="D517" i="40"/>
  <c r="E516" i="40"/>
  <c r="B515" i="40"/>
  <c r="C514" i="40"/>
  <c r="D513" i="40"/>
  <c r="E512" i="40"/>
  <c r="B511" i="40"/>
  <c r="C510" i="40"/>
  <c r="D509" i="40"/>
  <c r="E508" i="40"/>
  <c r="B507" i="40"/>
  <c r="C506" i="40"/>
  <c r="D505" i="40"/>
  <c r="E504" i="40"/>
  <c r="B503" i="40"/>
  <c r="C502" i="40"/>
  <c r="D501" i="40"/>
  <c r="E500" i="40"/>
  <c r="B499" i="40"/>
  <c r="C498" i="40"/>
  <c r="D497" i="40"/>
  <c r="E496" i="40"/>
  <c r="B495" i="40"/>
  <c r="C494" i="40"/>
  <c r="D493" i="40"/>
  <c r="E492" i="40"/>
  <c r="B491" i="40"/>
  <c r="C490" i="40"/>
  <c r="D489" i="40"/>
  <c r="E488" i="40"/>
  <c r="B487" i="40"/>
  <c r="C486" i="40"/>
  <c r="D485" i="40"/>
  <c r="E484" i="40"/>
  <c r="B483" i="40"/>
  <c r="C482" i="40"/>
  <c r="D481" i="40"/>
  <c r="E480" i="40"/>
  <c r="B479" i="40"/>
  <c r="C478" i="40"/>
  <c r="D477" i="40"/>
  <c r="E476" i="40"/>
  <c r="B475" i="40"/>
  <c r="C474" i="40"/>
  <c r="D473" i="40"/>
  <c r="E472" i="40"/>
  <c r="B471" i="40"/>
  <c r="C470" i="40"/>
  <c r="D469" i="40"/>
  <c r="E468" i="40"/>
  <c r="B467" i="40"/>
  <c r="C466" i="40"/>
  <c r="D465" i="40"/>
  <c r="E464" i="40"/>
  <c r="B463" i="40"/>
  <c r="C462" i="40"/>
  <c r="D461" i="40"/>
  <c r="E460" i="40"/>
  <c r="B459" i="40"/>
  <c r="C458" i="40"/>
  <c r="D457" i="40"/>
  <c r="E456" i="40"/>
  <c r="B455" i="40"/>
  <c r="C454" i="40"/>
  <c r="D453" i="40"/>
  <c r="E452" i="40"/>
  <c r="B451" i="40"/>
  <c r="C450" i="40"/>
  <c r="D449" i="40"/>
  <c r="E448" i="40"/>
  <c r="B447" i="40"/>
  <c r="C446" i="40"/>
  <c r="D445" i="40"/>
  <c r="E444" i="40"/>
  <c r="B443" i="40"/>
  <c r="C442" i="40"/>
  <c r="D441" i="40"/>
  <c r="E440" i="40"/>
  <c r="B439" i="40"/>
  <c r="C438" i="40"/>
  <c r="D437" i="40"/>
  <c r="E436" i="40"/>
  <c r="B435" i="40"/>
  <c r="C434" i="40"/>
  <c r="D433" i="40"/>
  <c r="E432" i="40"/>
  <c r="B431" i="40"/>
  <c r="C430" i="40"/>
  <c r="D429" i="40"/>
  <c r="E428" i="40"/>
  <c r="B427" i="40"/>
  <c r="C426" i="40"/>
  <c r="D425" i="40"/>
  <c r="E424" i="40"/>
  <c r="B423" i="40"/>
  <c r="C422" i="40"/>
  <c r="D421" i="40"/>
  <c r="E420" i="40"/>
  <c r="B419" i="40"/>
  <c r="C418" i="40"/>
  <c r="D417" i="40"/>
  <c r="E416" i="40"/>
  <c r="B415" i="40"/>
  <c r="C414" i="40"/>
  <c r="D413" i="40"/>
  <c r="E412" i="40"/>
  <c r="B411" i="40"/>
  <c r="C410" i="40"/>
  <c r="D409" i="40"/>
  <c r="E408" i="40"/>
  <c r="B407" i="40"/>
  <c r="C406" i="40"/>
  <c r="D405" i="40"/>
  <c r="E404" i="40"/>
  <c r="B403" i="40"/>
  <c r="C402" i="40"/>
  <c r="D401" i="40"/>
  <c r="E400" i="40"/>
  <c r="B399" i="40"/>
  <c r="C398" i="40"/>
  <c r="D397" i="40"/>
  <c r="E396" i="40"/>
  <c r="B395" i="40"/>
  <c r="C394" i="40"/>
  <c r="D393" i="40"/>
  <c r="E392" i="40"/>
  <c r="B391" i="40"/>
  <c r="C390" i="40"/>
  <c r="D389" i="40"/>
  <c r="E388" i="40"/>
  <c r="B387" i="40"/>
  <c r="C386" i="40"/>
  <c r="D385" i="40"/>
  <c r="E384" i="40"/>
  <c r="B383" i="40"/>
  <c r="C382" i="40"/>
  <c r="D381" i="40"/>
  <c r="E380" i="40"/>
  <c r="B379" i="40"/>
  <c r="C378" i="40"/>
  <c r="D377" i="40"/>
  <c r="E376" i="40"/>
  <c r="B375" i="40"/>
  <c r="C374" i="40"/>
  <c r="D373" i="40"/>
  <c r="E372" i="40"/>
  <c r="B371" i="40"/>
  <c r="C370" i="40"/>
  <c r="D369" i="40"/>
  <c r="E368" i="40"/>
  <c r="B367" i="40"/>
  <c r="C366" i="40"/>
  <c r="D365" i="40"/>
  <c r="E364" i="40"/>
  <c r="B363" i="40"/>
  <c r="C362" i="40"/>
  <c r="D361" i="40"/>
  <c r="E360" i="40"/>
  <c r="B359" i="40"/>
  <c r="C358" i="40"/>
  <c r="D357" i="40"/>
  <c r="E356" i="40"/>
  <c r="B355" i="40"/>
  <c r="C354" i="40"/>
  <c r="D353" i="40"/>
  <c r="E352" i="40"/>
  <c r="B351" i="40"/>
  <c r="C350" i="40"/>
  <c r="D349" i="40"/>
  <c r="E348" i="40"/>
  <c r="B347" i="40"/>
  <c r="C346" i="40"/>
  <c r="D345" i="40"/>
  <c r="E344" i="40"/>
  <c r="B343" i="40"/>
  <c r="C342" i="40"/>
  <c r="D341" i="40"/>
  <c r="E340" i="40"/>
  <c r="B339" i="40"/>
  <c r="C338" i="40"/>
  <c r="D337" i="40"/>
  <c r="E336" i="40"/>
  <c r="B335" i="40"/>
  <c r="C334" i="40"/>
  <c r="D333" i="40"/>
  <c r="B332" i="40"/>
  <c r="D330" i="40"/>
  <c r="C327" i="40"/>
  <c r="E325" i="40"/>
  <c r="B324" i="40"/>
  <c r="D322" i="40"/>
  <c r="C319" i="40"/>
  <c r="E317" i="40"/>
  <c r="B316" i="40"/>
  <c r="D314" i="40"/>
  <c r="C311" i="40"/>
  <c r="E309" i="40"/>
  <c r="B308" i="40"/>
  <c r="D306" i="40"/>
  <c r="C303" i="40"/>
  <c r="E301" i="40"/>
  <c r="B300" i="40"/>
  <c r="D298" i="40"/>
  <c r="C295" i="40"/>
  <c r="E293" i="40"/>
  <c r="B292" i="40"/>
  <c r="D290" i="40"/>
  <c r="C287" i="40"/>
  <c r="E285" i="40"/>
  <c r="B284" i="40"/>
  <c r="D282" i="40"/>
  <c r="C279" i="40"/>
  <c r="E277" i="40"/>
  <c r="B276" i="40"/>
  <c r="D274" i="40"/>
  <c r="C271" i="40"/>
  <c r="E269" i="40"/>
  <c r="B268" i="40"/>
  <c r="D266" i="40"/>
  <c r="C263" i="40"/>
  <c r="E261" i="40"/>
  <c r="B260" i="40"/>
  <c r="D258" i="40"/>
  <c r="C255" i="40"/>
  <c r="E253" i="40"/>
  <c r="B252" i="40"/>
  <c r="D250" i="40"/>
  <c r="C247" i="40"/>
  <c r="E245" i="40"/>
  <c r="B244" i="40"/>
  <c r="D242" i="40"/>
  <c r="C239" i="40"/>
  <c r="E237" i="40"/>
  <c r="B236" i="40"/>
  <c r="D234" i="40"/>
  <c r="C231" i="40"/>
  <c r="E229" i="40"/>
  <c r="B228" i="40"/>
  <c r="D226" i="40"/>
  <c r="C223" i="40"/>
  <c r="E221" i="40"/>
  <c r="B220" i="40"/>
  <c r="D218" i="40"/>
  <c r="C215" i="40"/>
  <c r="E213" i="40"/>
  <c r="B212" i="40"/>
  <c r="D210" i="40"/>
  <c r="C207" i="40"/>
  <c r="E205" i="40"/>
  <c r="B204" i="40"/>
  <c r="D202" i="40"/>
  <c r="C199" i="40"/>
  <c r="E197" i="40"/>
  <c r="B196" i="40"/>
  <c r="D194" i="40"/>
  <c r="C191" i="40"/>
  <c r="E189" i="40"/>
  <c r="B188" i="40"/>
  <c r="D186" i="40"/>
  <c r="C183" i="40"/>
  <c r="E181" i="40"/>
  <c r="B180" i="40"/>
  <c r="D178" i="40"/>
  <c r="C175" i="40"/>
  <c r="E173" i="40"/>
  <c r="B172" i="40"/>
  <c r="D170" i="40"/>
  <c r="C167" i="40"/>
  <c r="E165" i="40"/>
  <c r="B164" i="40"/>
  <c r="D162" i="40"/>
  <c r="C159" i="40"/>
  <c r="E157" i="40"/>
  <c r="B156" i="40"/>
  <c r="D154" i="40"/>
  <c r="C151" i="40"/>
  <c r="E149" i="40"/>
  <c r="B148" i="40"/>
  <c r="D146" i="40"/>
  <c r="C143" i="40"/>
  <c r="E141" i="40"/>
  <c r="B140" i="40"/>
  <c r="D138" i="40"/>
  <c r="C135" i="40"/>
  <c r="E133" i="40"/>
  <c r="B132" i="40"/>
  <c r="D130" i="40"/>
  <c r="C127" i="40"/>
  <c r="E125" i="40"/>
  <c r="B124" i="40"/>
  <c r="D122" i="40"/>
  <c r="C119" i="40"/>
  <c r="E117" i="40"/>
  <c r="D114" i="40"/>
  <c r="C111" i="40"/>
  <c r="E109" i="40"/>
  <c r="D106" i="40"/>
  <c r="C103" i="40"/>
  <c r="E101" i="40"/>
  <c r="C95" i="40"/>
  <c r="E93" i="40"/>
  <c r="C87" i="40"/>
  <c r="E85" i="40"/>
  <c r="C79" i="40"/>
  <c r="E77" i="40"/>
  <c r="C71" i="40"/>
  <c r="E69" i="40"/>
  <c r="B68" i="40"/>
  <c r="D66" i="40"/>
  <c r="C65" i="40"/>
  <c r="D64" i="40"/>
  <c r="E63" i="40"/>
  <c r="B62" i="40"/>
  <c r="C61" i="40"/>
  <c r="D60" i="40"/>
  <c r="E59" i="40"/>
  <c r="B58" i="40"/>
  <c r="C57" i="40"/>
  <c r="D56" i="40"/>
  <c r="E55" i="40"/>
  <c r="B54" i="40"/>
  <c r="C53" i="40"/>
  <c r="D52" i="40"/>
  <c r="E51" i="40"/>
  <c r="B50" i="40"/>
  <c r="C49" i="40"/>
  <c r="D48" i="40"/>
  <c r="E47" i="40"/>
  <c r="B46" i="40"/>
  <c r="C45" i="40"/>
  <c r="D44" i="40"/>
  <c r="E43" i="40"/>
  <c r="B42" i="40"/>
  <c r="C41" i="40"/>
  <c r="D40" i="40"/>
  <c r="E39" i="40"/>
  <c r="B38" i="40"/>
  <c r="C37" i="40"/>
  <c r="D36" i="40"/>
  <c r="E35" i="40"/>
  <c r="B333" i="40"/>
  <c r="C332" i="40"/>
  <c r="D331" i="40"/>
  <c r="E330" i="40"/>
  <c r="B329" i="40"/>
  <c r="C328" i="40"/>
  <c r="D327" i="40"/>
  <c r="E326" i="40"/>
  <c r="B325" i="40"/>
  <c r="C324" i="40"/>
  <c r="D323" i="40"/>
  <c r="E322" i="40"/>
  <c r="B321" i="40"/>
  <c r="C320" i="40"/>
  <c r="D319" i="40"/>
  <c r="E318" i="40"/>
  <c r="B317" i="40"/>
  <c r="C316" i="40"/>
  <c r="D315" i="40"/>
  <c r="E314" i="40"/>
  <c r="B313" i="40"/>
  <c r="C312" i="40"/>
  <c r="D311" i="40"/>
  <c r="E310" i="40"/>
  <c r="B309" i="40"/>
  <c r="C308" i="40"/>
  <c r="D307" i="40"/>
  <c r="E306" i="40"/>
  <c r="B305" i="40"/>
  <c r="C304" i="40"/>
  <c r="D303" i="40"/>
  <c r="E302" i="40"/>
  <c r="B301" i="40"/>
  <c r="C300" i="40"/>
  <c r="D299" i="40"/>
  <c r="E298" i="40"/>
  <c r="B297" i="40"/>
  <c r="C296" i="40"/>
  <c r="D295" i="40"/>
  <c r="E294" i="40"/>
  <c r="B293" i="40"/>
  <c r="C292" i="40"/>
  <c r="D291" i="40"/>
  <c r="E290" i="40"/>
  <c r="B289" i="40"/>
  <c r="C288" i="40"/>
  <c r="D287" i="40"/>
  <c r="E286" i="40"/>
  <c r="B285" i="40"/>
  <c r="C284" i="40"/>
  <c r="D283" i="40"/>
  <c r="E282" i="40"/>
  <c r="B281" i="40"/>
  <c r="C280" i="40"/>
  <c r="D279" i="40"/>
  <c r="E278" i="40"/>
  <c r="B277" i="40"/>
  <c r="C276" i="40"/>
  <c r="D275" i="40"/>
  <c r="E274" i="40"/>
  <c r="B273" i="40"/>
  <c r="C272" i="40"/>
  <c r="D271" i="40"/>
  <c r="E270" i="40"/>
  <c r="B269" i="40"/>
  <c r="C268" i="40"/>
  <c r="D267" i="40"/>
  <c r="E266" i="40"/>
  <c r="B265" i="40"/>
  <c r="C264" i="40"/>
  <c r="D263" i="40"/>
  <c r="E262" i="40"/>
  <c r="B261" i="40"/>
  <c r="C260" i="40"/>
  <c r="D259" i="40"/>
  <c r="E258" i="40"/>
  <c r="B257" i="40"/>
  <c r="C256" i="40"/>
  <c r="D255" i="40"/>
  <c r="E254" i="40"/>
  <c r="B253" i="40"/>
  <c r="C252" i="40"/>
  <c r="D251" i="40"/>
  <c r="E250" i="40"/>
  <c r="B249" i="40"/>
  <c r="C248" i="40"/>
  <c r="D247" i="40"/>
  <c r="E246" i="40"/>
  <c r="B245" i="40"/>
  <c r="C244" i="40"/>
  <c r="D243" i="40"/>
  <c r="E242" i="40"/>
  <c r="B241" i="40"/>
  <c r="C240" i="40"/>
  <c r="D239" i="40"/>
  <c r="E238" i="40"/>
  <c r="B237" i="40"/>
  <c r="C236" i="40"/>
  <c r="D235" i="40"/>
  <c r="E234" i="40"/>
  <c r="B233" i="40"/>
  <c r="C232" i="40"/>
  <c r="D231" i="40"/>
  <c r="E230" i="40"/>
  <c r="B229" i="40"/>
  <c r="C228" i="40"/>
  <c r="D227" i="40"/>
  <c r="E226" i="40"/>
  <c r="B225" i="40"/>
  <c r="C224" i="40"/>
  <c r="D223" i="40"/>
  <c r="E222" i="40"/>
  <c r="B221" i="40"/>
  <c r="C220" i="40"/>
  <c r="D219" i="40"/>
  <c r="E218" i="40"/>
  <c r="B217" i="40"/>
  <c r="C216" i="40"/>
  <c r="D215" i="40"/>
  <c r="E214" i="40"/>
  <c r="B213" i="40"/>
  <c r="C212" i="40"/>
  <c r="D211" i="40"/>
  <c r="E210" i="40"/>
  <c r="B209" i="40"/>
  <c r="C208" i="40"/>
  <c r="D207" i="40"/>
  <c r="E206" i="40"/>
  <c r="B205" i="40"/>
  <c r="C204" i="40"/>
  <c r="D203" i="40"/>
  <c r="E202" i="40"/>
  <c r="B201" i="40"/>
  <c r="C200" i="40"/>
  <c r="D199" i="40"/>
  <c r="E198" i="40"/>
  <c r="B197" i="40"/>
  <c r="C196" i="40"/>
  <c r="D195" i="40"/>
  <c r="E194" i="40"/>
  <c r="B193" i="40"/>
  <c r="C192" i="40"/>
  <c r="D191" i="40"/>
  <c r="E190" i="40"/>
  <c r="B189" i="40"/>
  <c r="C188" i="40"/>
  <c r="D187" i="40"/>
  <c r="E186" i="40"/>
  <c r="B185" i="40"/>
  <c r="C184" i="40"/>
  <c r="D183" i="40"/>
  <c r="E182" i="40"/>
  <c r="B181" i="40"/>
  <c r="C180" i="40"/>
  <c r="D179" i="40"/>
  <c r="E178" i="40"/>
  <c r="B177" i="40"/>
  <c r="C176" i="40"/>
  <c r="D175" i="40"/>
  <c r="E174" i="40"/>
  <c r="B173" i="40"/>
  <c r="C172" i="40"/>
  <c r="D171" i="40"/>
  <c r="E170" i="40"/>
  <c r="B169" i="40"/>
  <c r="C168" i="40"/>
  <c r="D167" i="40"/>
  <c r="E166" i="40"/>
  <c r="B165" i="40"/>
  <c r="C164" i="40"/>
  <c r="D163" i="40"/>
  <c r="E162" i="40"/>
  <c r="B161" i="40"/>
  <c r="C160" i="40"/>
  <c r="D159" i="40"/>
  <c r="E158" i="40"/>
  <c r="B157" i="40"/>
  <c r="C156" i="40"/>
  <c r="D155" i="40"/>
  <c r="E154" i="40"/>
  <c r="B153" i="40"/>
  <c r="C152" i="40"/>
  <c r="D151" i="40"/>
  <c r="E150" i="40"/>
  <c r="B149" i="40"/>
  <c r="C148" i="40"/>
  <c r="D147" i="40"/>
  <c r="E146" i="40"/>
  <c r="B145" i="40"/>
  <c r="C144" i="40"/>
  <c r="D143" i="40"/>
  <c r="E142" i="40"/>
  <c r="B141" i="40"/>
  <c r="C140" i="40"/>
  <c r="D139" i="40"/>
  <c r="E138" i="40"/>
  <c r="B137" i="40"/>
  <c r="C136" i="40"/>
  <c r="D135" i="40"/>
  <c r="E134" i="40"/>
  <c r="B133" i="40"/>
  <c r="C132" i="40"/>
  <c r="D131" i="40"/>
  <c r="E130" i="40"/>
  <c r="B129" i="40"/>
  <c r="C128" i="40"/>
  <c r="D127" i="40"/>
  <c r="E126" i="40"/>
  <c r="B125" i="40"/>
  <c r="C124" i="40"/>
  <c r="D123" i="40"/>
  <c r="E122" i="40"/>
  <c r="B121" i="40"/>
  <c r="C120" i="40"/>
  <c r="D119" i="40"/>
  <c r="E118" i="40"/>
  <c r="B117" i="40"/>
  <c r="C116" i="40"/>
  <c r="D115" i="40"/>
  <c r="E114" i="40"/>
  <c r="B113" i="40"/>
  <c r="C112" i="40"/>
  <c r="D111" i="40"/>
  <c r="E110" i="40"/>
  <c r="B109" i="40"/>
  <c r="C108" i="40"/>
  <c r="D107" i="40"/>
  <c r="E106" i="40"/>
  <c r="B105" i="40"/>
  <c r="C104" i="40"/>
  <c r="D103" i="40"/>
  <c r="E102" i="40"/>
  <c r="B101" i="40"/>
  <c r="C100" i="40"/>
  <c r="D99" i="40"/>
  <c r="E98" i="40"/>
  <c r="B97" i="40"/>
  <c r="C96" i="40"/>
  <c r="D95" i="40"/>
  <c r="E94" i="40"/>
  <c r="B93" i="40"/>
  <c r="C92" i="40"/>
  <c r="D91" i="40"/>
  <c r="E90" i="40"/>
  <c r="B89" i="40"/>
  <c r="C88" i="40"/>
  <c r="D87" i="40"/>
  <c r="E86" i="40"/>
  <c r="B85" i="40"/>
  <c r="C84" i="40"/>
  <c r="D83" i="40"/>
  <c r="E82" i="40"/>
  <c r="B81" i="40"/>
  <c r="C80" i="40"/>
  <c r="D79" i="40"/>
  <c r="E78" i="40"/>
  <c r="B77" i="40"/>
  <c r="C76" i="40"/>
  <c r="D75" i="40"/>
  <c r="E74" i="40"/>
  <c r="B73" i="40"/>
  <c r="C72" i="40"/>
  <c r="D71" i="40"/>
  <c r="E70" i="40"/>
  <c r="B69" i="40"/>
  <c r="C68" i="40"/>
  <c r="D67" i="40"/>
  <c r="E66" i="40"/>
  <c r="B65" i="40"/>
  <c r="C64" i="40"/>
  <c r="D63" i="40"/>
  <c r="E62" i="40"/>
  <c r="B61" i="40"/>
  <c r="C60" i="40"/>
  <c r="D59" i="40"/>
  <c r="E58" i="40"/>
  <c r="B57" i="40"/>
  <c r="C56" i="40"/>
  <c r="D55" i="40"/>
  <c r="E54" i="40"/>
  <c r="B53" i="40"/>
  <c r="C52" i="40"/>
  <c r="D51" i="40"/>
  <c r="E50" i="40"/>
  <c r="B49" i="40"/>
  <c r="C48" i="40"/>
  <c r="D47" i="40"/>
  <c r="E46" i="40"/>
  <c r="B45" i="40"/>
  <c r="C44" i="40"/>
  <c r="D43" i="40"/>
  <c r="E42" i="40"/>
  <c r="B41" i="40"/>
  <c r="C40" i="40"/>
  <c r="D39" i="40"/>
  <c r="E38" i="40"/>
  <c r="B37" i="40"/>
  <c r="C36" i="40"/>
  <c r="D35" i="40"/>
  <c r="BG13" i="40" l="1"/>
  <c r="BF13" i="40"/>
  <c r="BD13" i="40"/>
  <c r="BC13" i="40"/>
  <c r="BA13" i="40"/>
  <c r="AZ13" i="40"/>
  <c r="AX13" i="40"/>
  <c r="AW13" i="40"/>
  <c r="AU13" i="40"/>
  <c r="AT13" i="40"/>
  <c r="AR13" i="40"/>
  <c r="AQ13" i="40"/>
  <c r="AO13" i="40"/>
  <c r="AN13" i="40"/>
  <c r="AL13" i="40"/>
  <c r="AK13" i="40"/>
  <c r="AI13" i="40"/>
  <c r="AH13" i="40"/>
  <c r="AF13" i="40"/>
  <c r="AE13" i="40"/>
  <c r="AC13" i="40"/>
  <c r="AB13" i="40"/>
  <c r="Z13" i="40"/>
  <c r="Y13" i="40"/>
  <c r="W13" i="40"/>
  <c r="V13" i="40"/>
  <c r="T13" i="40"/>
  <c r="S13" i="40"/>
  <c r="Q13" i="40"/>
  <c r="P13" i="40"/>
  <c r="N13" i="40"/>
  <c r="M13" i="40"/>
  <c r="K13" i="40"/>
  <c r="J13" i="40"/>
  <c r="C1" i="44" l="1"/>
  <c r="B12" i="43" l="1"/>
  <c r="C12" i="43" s="1"/>
  <c r="D12" i="43" s="1"/>
  <c r="E12" i="43" s="1"/>
  <c r="F12" i="43" s="1"/>
  <c r="H12" i="43" s="1"/>
  <c r="I12" i="43" l="1"/>
  <c r="J12" i="43" s="1"/>
  <c r="K12" i="43" s="1"/>
  <c r="L12" i="43" s="1"/>
  <c r="M12" i="43" s="1"/>
  <c r="N12" i="43" s="1"/>
  <c r="O12" i="43" s="1"/>
  <c r="P12" i="43" s="1"/>
  <c r="Q12" i="43" s="1"/>
  <c r="R12" i="43" s="1"/>
  <c r="S12" i="43" s="1"/>
  <c r="T12" i="43" s="1"/>
  <c r="U12" i="43" s="1"/>
  <c r="V12" i="43" s="1"/>
  <c r="W12" i="43" s="1"/>
  <c r="X12" i="43" s="1"/>
  <c r="Y12" i="43" s="1"/>
  <c r="Z12" i="43" s="1"/>
  <c r="AA12" i="43" s="1"/>
  <c r="AB12" i="43" s="1"/>
  <c r="AC12" i="43" s="1"/>
  <c r="AD12" i="43" s="1"/>
  <c r="AE12" i="43" s="1"/>
  <c r="AF12" i="43" s="1"/>
  <c r="AG12" i="43" s="1"/>
  <c r="AH12" i="43" s="1"/>
  <c r="AR1" i="43"/>
  <c r="AI12" i="43" l="1"/>
  <c r="AJ12" i="43" s="1"/>
  <c r="AK12" i="43" s="1"/>
  <c r="AL12" i="43" s="1"/>
  <c r="AM12" i="43" s="1"/>
  <c r="AN12" i="43" s="1"/>
  <c r="AO12" i="43" s="1"/>
  <c r="AP12" i="43" s="1"/>
  <c r="AQ12" i="43" s="1"/>
  <c r="AR12" i="43" s="1"/>
  <c r="AS12" i="43" s="1"/>
  <c r="AT12" i="43" s="1"/>
  <c r="AU12" i="43" s="1"/>
  <c r="AV12" i="43" s="1"/>
  <c r="AW12" i="43" s="1"/>
  <c r="AX12" i="43" s="1"/>
  <c r="AY12" i="43" s="1"/>
  <c r="AZ12" i="43" s="1"/>
  <c r="BA12" i="43" s="1"/>
  <c r="BB12" i="43" s="1"/>
  <c r="BC12" i="43" s="1"/>
  <c r="BD12" i="43" s="1"/>
  <c r="BE12" i="43" s="1"/>
  <c r="BF12" i="43" s="1"/>
  <c r="BG12" i="43" s="1"/>
  <c r="BH12" i="43" s="1"/>
  <c r="BI12" i="43" s="1"/>
  <c r="BJ12" i="43" s="1"/>
  <c r="BK12" i="43" s="1"/>
  <c r="BL12" i="43" s="1"/>
  <c r="AJ1" i="43"/>
  <c r="AI1" i="43"/>
  <c r="BM12" i="43" l="1"/>
  <c r="BN12" i="43" s="1"/>
  <c r="BO12" i="43" s="1"/>
  <c r="BP12" i="43" s="1"/>
  <c r="BQ12" i="43" s="1"/>
  <c r="BR12" i="43" s="1"/>
  <c r="BS12" i="43" s="1"/>
  <c r="BT12" i="43" s="1"/>
  <c r="BU12" i="43" s="1"/>
  <c r="BV12" i="43" s="1"/>
  <c r="BW12" i="43" s="1"/>
  <c r="BX12" i="43" s="1"/>
  <c r="BY12" i="43" s="1"/>
  <c r="BZ12" i="43" s="1"/>
  <c r="CA12" i="43" s="1"/>
  <c r="CB12" i="43" s="1"/>
  <c r="CC12" i="43" s="1"/>
  <c r="CD12" i="43" s="1"/>
  <c r="CE12" i="43" s="1"/>
  <c r="CF12" i="43" s="1"/>
  <c r="CG12" i="43" s="1"/>
  <c r="CH12" i="43" s="1"/>
  <c r="CI12" i="43" s="1"/>
  <c r="CJ12" i="43" s="1"/>
  <c r="CK12" i="43" s="1"/>
  <c r="CL12" i="43" s="1"/>
  <c r="CM12" i="43" s="1"/>
  <c r="CN12" i="43" s="1"/>
  <c r="CO12" i="43" s="1"/>
  <c r="CP12" i="43" s="1"/>
  <c r="CQ12" i="43" s="1"/>
  <c r="CR12" i="43" s="1"/>
  <c r="CS12" i="43" s="1"/>
  <c r="CT12" i="43" s="1"/>
  <c r="CU12" i="43" s="1"/>
  <c r="CV12" i="43" s="1"/>
  <c r="CW12" i="43" s="1"/>
  <c r="CX12" i="43" s="1"/>
  <c r="CY12" i="43" s="1"/>
  <c r="CZ12" i="43" s="1"/>
  <c r="DA12" i="43" s="1"/>
  <c r="DB12" i="43" s="1"/>
  <c r="DC12" i="43" s="1"/>
  <c r="DD12" i="43" s="1"/>
  <c r="DE12" i="43" s="1"/>
  <c r="DF12" i="43" s="1"/>
  <c r="DG12" i="43" s="1"/>
  <c r="DH12" i="43" s="1"/>
  <c r="DI12" i="43" s="1"/>
  <c r="DJ12" i="43" s="1"/>
  <c r="DK12" i="43" s="1"/>
  <c r="DL12" i="43" s="1"/>
  <c r="DM12" i="43" s="1"/>
  <c r="DN12" i="43" s="1"/>
  <c r="DO12" i="43" s="1"/>
  <c r="DP12" i="43" s="1"/>
  <c r="DQ12" i="43" s="1"/>
  <c r="DR12" i="43" s="1"/>
  <c r="DS12" i="43" s="1"/>
  <c r="X12" i="35"/>
  <c r="P12" i="35"/>
  <c r="DT12" i="43" l="1"/>
  <c r="DU12" i="43" s="1"/>
  <c r="DV12" i="43" s="1"/>
  <c r="DW12" i="43" s="1"/>
  <c r="DX12" i="43" s="1"/>
  <c r="DY12" i="43" s="1"/>
  <c r="DZ12" i="43" s="1"/>
  <c r="EA12" i="43" s="1"/>
  <c r="EB12" i="43" s="1"/>
  <c r="EC12" i="43" s="1"/>
  <c r="ED12" i="43" s="1"/>
  <c r="EE12" i="43" s="1"/>
  <c r="EF12" i="43" s="1"/>
  <c r="EG12" i="43" s="1"/>
  <c r="EH12" i="43" s="1"/>
  <c r="EI12" i="43" s="1"/>
  <c r="EJ12" i="43" s="1"/>
  <c r="EK12" i="43" s="1"/>
  <c r="EL12" i="43" s="1"/>
  <c r="EM12" i="43" s="1"/>
  <c r="EN12" i="43" s="1"/>
  <c r="EO12" i="43" s="1"/>
  <c r="EP12" i="43" s="1"/>
  <c r="EQ12" i="43" s="1"/>
  <c r="ER12" i="43" s="1"/>
  <c r="ES12" i="43" s="1"/>
  <c r="ET12" i="43" s="1"/>
  <c r="EU12" i="43" s="1"/>
  <c r="EV12" i="43" s="1"/>
  <c r="EW12" i="43" s="1"/>
  <c r="EX12" i="43" s="1"/>
  <c r="EY12" i="43" s="1"/>
  <c r="EZ12" i="43" s="1"/>
  <c r="FA12" i="43" s="1"/>
  <c r="FB12" i="43" s="1"/>
  <c r="FC12" i="43" s="1"/>
  <c r="FD12" i="43" s="1"/>
  <c r="FE12" i="43" s="1"/>
  <c r="FF12" i="43" s="1"/>
  <c r="FG12" i="43" s="1"/>
  <c r="FH12" i="43" s="1"/>
  <c r="FI12" i="43" s="1"/>
  <c r="FJ12" i="43" s="1"/>
  <c r="FK12" i="43" s="1"/>
  <c r="FL12" i="43" s="1"/>
  <c r="FM12" i="43" s="1"/>
  <c r="FN12" i="43" s="1"/>
  <c r="FO12" i="43" s="1"/>
  <c r="FP12" i="43" s="1"/>
  <c r="FQ12" i="43" s="1"/>
  <c r="FR12" i="43" s="1"/>
  <c r="FS12" i="43" s="1"/>
  <c r="FT12" i="43" s="1"/>
  <c r="FU12" i="43" s="1"/>
  <c r="FV12" i="43" s="1"/>
  <c r="FW12" i="43" s="1"/>
  <c r="FX12" i="43" s="1"/>
  <c r="FY12" i="43" s="1"/>
  <c r="FZ12" i="43" s="1"/>
  <c r="GA12" i="43" s="1"/>
  <c r="GB12" i="43" s="1"/>
  <c r="GC12" i="43" s="1"/>
  <c r="GD12" i="43" s="1"/>
  <c r="GE12" i="43" s="1"/>
  <c r="GF12" i="43" s="1"/>
  <c r="GG12" i="43" s="1"/>
  <c r="GH12" i="43" s="1"/>
  <c r="GI12" i="43" s="1"/>
  <c r="GJ12" i="43" s="1"/>
  <c r="GK12" i="43" s="1"/>
  <c r="GL12" i="43" s="1"/>
  <c r="GM12" i="43" s="1"/>
  <c r="GN12" i="43" s="1"/>
  <c r="GO12" i="43" s="1"/>
  <c r="GP12" i="43" s="1"/>
  <c r="GQ12" i="43" s="1"/>
  <c r="GR12" i="43" l="1"/>
  <c r="GS12" i="43" s="1"/>
  <c r="GT12" i="43"/>
  <c r="GU12" i="43" s="1"/>
  <c r="GV12" i="43" s="1"/>
  <c r="GW12" i="43" s="1"/>
  <c r="GX12" i="43" s="1"/>
  <c r="GY12" i="43" s="1"/>
  <c r="GZ12" i="43" s="1"/>
  <c r="HA12" i="43" s="1"/>
  <c r="HB12" i="43" s="1"/>
  <c r="HC12" i="43" s="1"/>
  <c r="HD12" i="43" s="1"/>
  <c r="HE12" i="43" s="1"/>
  <c r="HF12" i="43" s="1"/>
  <c r="HG12" i="43" s="1"/>
  <c r="HH12" i="43" s="1"/>
  <c r="HI12" i="43" s="1"/>
  <c r="HJ12" i="43" s="1"/>
  <c r="HK12" i="43" s="1"/>
  <c r="HL12" i="43" s="1"/>
  <c r="HM12" i="43" s="1"/>
  <c r="HN12" i="43" s="1"/>
  <c r="HO12" i="43" s="1"/>
  <c r="A13" i="40"/>
  <c r="A3" i="40" s="1"/>
  <c r="B13" i="40"/>
  <c r="C13" i="40"/>
  <c r="E13" i="40"/>
  <c r="B11" i="40"/>
  <c r="C11" i="40" s="1"/>
  <c r="D11" i="40" s="1"/>
  <c r="E11" i="40" s="1"/>
  <c r="F11" i="40" s="1"/>
  <c r="G11" i="40" s="1"/>
  <c r="H11" i="40" s="1"/>
  <c r="I11" i="40" s="1"/>
  <c r="J11" i="40" s="1"/>
  <c r="K11" i="40" s="1"/>
  <c r="L11" i="40" s="1"/>
  <c r="M11" i="40" s="1"/>
  <c r="N11" i="40" s="1"/>
  <c r="O11" i="40" s="1"/>
  <c r="P11" i="40" s="1"/>
  <c r="Q11" i="40" s="1"/>
  <c r="R11" i="40" s="1"/>
  <c r="S11" i="40" s="1"/>
  <c r="T11" i="40" s="1"/>
  <c r="U11" i="40" s="1"/>
  <c r="V11" i="40" s="1"/>
  <c r="W11" i="40" s="1"/>
  <c r="X11" i="40" s="1"/>
  <c r="Y11" i="40" s="1"/>
  <c r="Z11" i="40" s="1"/>
  <c r="AA11" i="40" s="1"/>
  <c r="AB11" i="40" s="1"/>
  <c r="AC11" i="40" s="1"/>
  <c r="AD11" i="40" s="1"/>
  <c r="AE11" i="40" s="1"/>
  <c r="AF11" i="40" s="1"/>
  <c r="AG11" i="40" s="1"/>
  <c r="AH11" i="40" s="1"/>
  <c r="AI11" i="40" s="1"/>
  <c r="AJ11" i="40" s="1"/>
  <c r="AK11" i="40" s="1"/>
  <c r="AL11" i="40" s="1"/>
  <c r="AM11" i="40" s="1"/>
  <c r="AN11" i="40" s="1"/>
  <c r="AO11" i="40" s="1"/>
  <c r="AP11" i="40" s="1"/>
  <c r="AQ11" i="40" s="1"/>
  <c r="AR11" i="40" s="1"/>
  <c r="AS11" i="40" s="1"/>
  <c r="AT11" i="40" s="1"/>
  <c r="AU11" i="40" s="1"/>
  <c r="AV11" i="40" s="1"/>
  <c r="AW11" i="40" s="1"/>
  <c r="AX11" i="40" s="1"/>
  <c r="AY11" i="40" s="1"/>
  <c r="AZ11" i="40" s="1"/>
  <c r="BA11" i="40" s="1"/>
  <c r="BB11" i="40" s="1"/>
  <c r="BC11" i="40" s="1"/>
  <c r="BD11" i="40" s="1"/>
  <c r="BE11" i="40" s="1"/>
  <c r="BF11" i="40" s="1"/>
  <c r="BG11" i="40" s="1"/>
  <c r="BH11" i="40" s="1"/>
  <c r="BI11" i="40" s="1"/>
  <c r="BJ11" i="40" s="1"/>
  <c r="BK11" i="40" s="1"/>
  <c r="BL11" i="40" s="1"/>
  <c r="BM11" i="40" s="1"/>
  <c r="B10" i="29" l="1"/>
  <c r="C10" i="29" s="1"/>
  <c r="D10" i="29" s="1"/>
  <c r="E10" i="29" s="1"/>
  <c r="F10" i="29" s="1"/>
  <c r="H10" i="29" s="1"/>
  <c r="G12" i="35"/>
  <c r="F12" i="35"/>
  <c r="E12" i="35"/>
  <c r="C12" i="35"/>
  <c r="B12" i="35"/>
  <c r="A12" i="35"/>
  <c r="I10" i="29" l="1"/>
  <c r="J10" i="29" s="1"/>
  <c r="K10" i="29" s="1"/>
  <c r="L10" i="29" s="1"/>
  <c r="M10" i="29" s="1"/>
  <c r="N10" i="29" s="1"/>
  <c r="O10" i="29" s="1"/>
  <c r="P10" i="29" s="1"/>
  <c r="Q10" i="29" s="1"/>
  <c r="R10" i="29" s="1"/>
  <c r="S10" i="29" s="1"/>
  <c r="T10" i="29" s="1"/>
  <c r="U10" i="29" s="1"/>
  <c r="V10" i="29" s="1"/>
  <c r="W10" i="29" s="1"/>
  <c r="X10" i="29" s="1"/>
  <c r="Y10" i="29" s="1"/>
  <c r="Z10" i="29" s="1"/>
  <c r="AA10" i="29" s="1"/>
  <c r="AB10" i="29" s="1"/>
  <c r="AC10" i="29" s="1"/>
  <c r="AD10" i="29" s="1"/>
  <c r="AE10" i="29" s="1"/>
  <c r="AF10" i="29" s="1"/>
  <c r="DK1" i="44"/>
  <c r="DC1" i="44"/>
  <c r="D12" i="35"/>
  <c r="D13" i="40"/>
  <c r="CC1" i="44" l="1"/>
  <c r="CD1" i="44"/>
  <c r="AG10" i="29" l="1"/>
  <c r="AH10" i="29" s="1"/>
  <c r="AI10" i="29" s="1"/>
  <c r="AJ10" i="29" s="1"/>
  <c r="AK10" i="29" s="1"/>
  <c r="AL10" i="29" s="1"/>
  <c r="AM10" i="29" s="1"/>
  <c r="AN10" i="29" s="1"/>
  <c r="AO10" i="29" s="1"/>
  <c r="AP10" i="29" s="1"/>
  <c r="AQ10" i="29" s="1"/>
  <c r="AR10" i="29" s="1"/>
  <c r="AS10" i="29" s="1"/>
  <c r="AT10" i="29" s="1"/>
  <c r="AU10" i="29" s="1"/>
  <c r="AV10" i="29" s="1"/>
  <c r="AW10" i="29" s="1"/>
  <c r="AX10" i="29" s="1"/>
  <c r="AY10" i="29" s="1"/>
  <c r="AZ10" i="29" s="1"/>
  <c r="BA10" i="29" s="1"/>
  <c r="BB10" i="29" s="1"/>
  <c r="BC10" i="29" l="1"/>
  <c r="BD10" i="29" s="1"/>
  <c r="BE10" i="29" s="1"/>
  <c r="BF10" i="29" s="1"/>
  <c r="BG10" i="29" s="1"/>
  <c r="BH10" i="29" s="1"/>
  <c r="BI10" i="29" s="1"/>
  <c r="BJ10" i="29" s="1"/>
  <c r="G10" i="31" s="1"/>
  <c r="H10" i="31" s="1"/>
  <c r="I10" i="31" s="1"/>
  <c r="J10" i="31" s="1"/>
  <c r="K10" i="31" s="1"/>
  <c r="L10" i="31" s="1"/>
  <c r="M10" i="31" s="1"/>
  <c r="N10" i="31" s="1"/>
  <c r="O10" i="31" s="1"/>
  <c r="P10" i="31" s="1"/>
  <c r="Q10" i="31" s="1"/>
  <c r="R10" i="31" s="1"/>
  <c r="S10" i="31" s="1"/>
  <c r="T10" i="31" s="1"/>
  <c r="U10" i="31" s="1"/>
  <c r="V10" i="31" s="1"/>
  <c r="W10" i="31" s="1"/>
  <c r="X10" i="31" s="1"/>
  <c r="Y10" i="31" s="1"/>
  <c r="Z10" i="31" s="1"/>
  <c r="AA10" i="31" s="1"/>
  <c r="AB10" i="31" s="1"/>
  <c r="AC10" i="31" s="1"/>
  <c r="AD10" i="31" s="1"/>
  <c r="AE10" i="31" s="1"/>
  <c r="AF10" i="31" s="1"/>
  <c r="AG10" i="31" s="1"/>
  <c r="AH10" i="31" s="1"/>
  <c r="AI10" i="31" s="1"/>
  <c r="AJ10" i="31" s="1"/>
  <c r="AK10" i="31" s="1"/>
  <c r="AL10" i="31" s="1"/>
  <c r="AM10" i="31" s="1"/>
  <c r="AN10" i="31" s="1"/>
  <c r="AO10" i="31" s="1"/>
  <c r="AP10" i="31" s="1"/>
  <c r="AQ10" i="31" s="1"/>
  <c r="AR10" i="31" s="1"/>
  <c r="AS10" i="31" s="1"/>
  <c r="AT10" i="31" s="1"/>
  <c r="AU10" i="31" s="1"/>
  <c r="AV10" i="31" s="1"/>
  <c r="AW10" i="31" s="1"/>
  <c r="AX10" i="31" s="1"/>
  <c r="AY10" i="31" s="1"/>
  <c r="AZ10" i="31" s="1"/>
  <c r="BA10" i="31" s="1"/>
  <c r="BB10" i="31" s="1"/>
  <c r="BC10" i="31" s="1"/>
  <c r="BD10" i="31" s="1"/>
  <c r="BE10" i="31" s="1"/>
  <c r="BF10" i="31" s="1"/>
  <c r="BG10" i="31" s="1"/>
  <c r="BH10" i="31" s="1"/>
  <c r="BI10" i="31" s="1"/>
  <c r="BJ10" i="31" s="1"/>
  <c r="BK10" i="31" s="1"/>
  <c r="BL10" i="31" s="1"/>
  <c r="BM10" i="31" s="1"/>
  <c r="BN10" i="31" s="1"/>
  <c r="BO10" i="31" s="1"/>
  <c r="BP10" i="31" s="1"/>
  <c r="BQ10" i="31" s="1"/>
  <c r="BR10" i="31" s="1"/>
  <c r="BS10" i="31" s="1"/>
  <c r="BT10" i="31" s="1"/>
  <c r="BU10" i="31" s="1"/>
  <c r="BV10" i="31" s="1"/>
  <c r="BW10" i="31" s="1"/>
  <c r="BX10" i="31" s="1"/>
  <c r="BY10" i="31" s="1"/>
  <c r="BZ10" i="31" s="1"/>
  <c r="CA10" i="31" s="1"/>
  <c r="CB10" i="31" s="1"/>
  <c r="CC10" i="31" s="1"/>
  <c r="CD10" i="31" s="1"/>
  <c r="CE10" i="31" s="1"/>
  <c r="CF10" i="31" s="1"/>
  <c r="CG10" i="31" s="1"/>
  <c r="CH10" i="31" s="1"/>
  <c r="CI10" i="31" s="1"/>
  <c r="CJ10" i="31" s="1"/>
  <c r="CK10" i="31" s="1"/>
  <c r="CL10" i="31" s="1"/>
  <c r="CM10" i="31" s="1"/>
  <c r="CN10" i="31" s="1"/>
  <c r="CO10" i="31" s="1"/>
  <c r="CP10" i="31" s="1"/>
  <c r="CQ10" i="31" s="1"/>
  <c r="CR10" i="31" s="1"/>
  <c r="CS10" i="31" s="1"/>
  <c r="CT10" i="31" l="1"/>
  <c r="CU10" i="31" s="1"/>
  <c r="CV10" i="31" s="1"/>
  <c r="CW10" i="31" s="1"/>
  <c r="CX10" i="31" s="1"/>
  <c r="CY10" i="31" s="1"/>
  <c r="CZ10" i="31" s="1"/>
  <c r="DA10" i="31" s="1"/>
  <c r="DB10" i="31" s="1"/>
  <c r="DC10" i="31" s="1"/>
  <c r="DD10" i="31" s="1"/>
  <c r="DE10" i="31" s="1"/>
  <c r="DF10" i="31" s="1"/>
  <c r="DG10" i="31" s="1"/>
  <c r="DH10" i="31" s="1"/>
  <c r="DI10" i="31" s="1"/>
  <c r="DJ10" i="31" s="1"/>
  <c r="DK10" i="31" s="1"/>
  <c r="DL10" i="31" s="1"/>
  <c r="DM10" i="31" s="1"/>
  <c r="DN10" i="31" s="1"/>
  <c r="DO10" i="31" s="1"/>
  <c r="DP10" i="31" s="1"/>
  <c r="DQ10" i="31" s="1"/>
  <c r="DR10" i="31" s="1"/>
  <c r="DS10" i="31" s="1"/>
  <c r="DT10" i="31" s="1"/>
  <c r="DU10" i="31" s="1"/>
  <c r="DV10" i="31" s="1"/>
  <c r="DW10" i="31" s="1"/>
  <c r="DX10" i="31" s="1"/>
  <c r="DY10" i="31" s="1"/>
  <c r="DZ10" i="31" s="1"/>
  <c r="EA10" i="31" s="1"/>
  <c r="EB10" i="31" s="1"/>
  <c r="EC10" i="31" s="1"/>
  <c r="ED10" i="31" s="1"/>
  <c r="EE10" i="31" s="1"/>
  <c r="EF10" i="31" s="1"/>
  <c r="EG10" i="31" s="1"/>
  <c r="EH10" i="31" s="1"/>
  <c r="EI10" i="31" s="1"/>
  <c r="EJ10" i="31" l="1"/>
  <c r="EK10" i="31" s="1"/>
  <c r="EL10" i="31" s="1"/>
  <c r="EM10" i="31" s="1"/>
  <c r="EN10" i="31" s="1"/>
  <c r="EO10" i="31" s="1"/>
  <c r="EP10" i="31" s="1"/>
  <c r="EQ10" i="31" s="1"/>
  <c r="ER10" i="31" s="1"/>
  <c r="ES10" i="31" s="1"/>
  <c r="ET10" i="31" s="1"/>
  <c r="EU10" i="31" s="1"/>
  <c r="EV10" i="31" s="1"/>
  <c r="EW10" i="31" s="1"/>
  <c r="EX10" i="31" s="1"/>
  <c r="EY10" i="31" s="1"/>
  <c r="EZ10" i="31" s="1"/>
  <c r="FA10" i="31" s="1"/>
  <c r="FB10" i="31" s="1"/>
  <c r="FC10" i="31" s="1"/>
  <c r="FD10" i="31" s="1"/>
  <c r="FE10" i="31" s="1"/>
  <c r="FF10" i="31" s="1"/>
  <c r="FG10" i="31" s="1"/>
  <c r="FH10" i="31" s="1"/>
  <c r="FI10" i="31" s="1"/>
  <c r="H12" i="48" l="1"/>
  <c r="I12" i="48" l="1"/>
  <c r="J12" i="48" s="1"/>
  <c r="K12" i="48" s="1"/>
  <c r="L12" i="48" l="1"/>
  <c r="M12" i="48" s="1"/>
  <c r="N12" i="48" s="1"/>
  <c r="O12" i="48" s="1"/>
  <c r="P12" i="48" s="1"/>
  <c r="R12" i="48" s="1"/>
  <c r="S12" i="48" s="1"/>
  <c r="T12" i="48" s="1"/>
  <c r="U12" i="48" s="1"/>
  <c r="V12" i="48" s="1"/>
  <c r="W12" i="48" s="1"/>
  <c r="X12" i="48" s="1"/>
  <c r="Y12" i="48" s="1"/>
  <c r="Z12" i="48" s="1"/>
  <c r="AA12" i="48" s="1"/>
  <c r="AB12" i="48" s="1"/>
  <c r="AC12" i="48" s="1"/>
  <c r="AD12" i="48" s="1"/>
  <c r="AE12" i="48" s="1"/>
  <c r="AF12" i="48" s="1"/>
  <c r="AG12" i="48" s="1"/>
  <c r="AH12" i="48" s="1"/>
  <c r="AI12" i="48" s="1"/>
  <c r="AJ12" i="48" s="1"/>
  <c r="AK12" i="48" s="1"/>
  <c r="AL12" i="48" s="1"/>
  <c r="AM12" i="48" s="1"/>
  <c r="AO12" i="48" s="1"/>
  <c r="AP12" i="48" l="1"/>
  <c r="AQ12" i="48" s="1"/>
  <c r="AR12" i="48" s="1"/>
  <c r="AS12" i="48" s="1"/>
  <c r="AT12" i="48" s="1"/>
  <c r="AU12" i="48" s="1"/>
  <c r="AV12" i="48" s="1"/>
  <c r="AW12" i="48" s="1"/>
  <c r="AX12" i="48" s="1"/>
  <c r="AY12" i="48" s="1"/>
  <c r="AZ12" i="48" l="1"/>
  <c r="BA12" i="48" s="1"/>
  <c r="BC12" i="48" s="1"/>
  <c r="BD12" i="48" s="1"/>
  <c r="BE12" i="48" s="1"/>
  <c r="BG12" i="48" s="1"/>
  <c r="BH12" i="48" l="1"/>
  <c r="BI12" i="48" s="1"/>
  <c r="G10" i="32" s="1"/>
  <c r="H10" i="32" s="1"/>
  <c r="I10" i="32" s="1"/>
  <c r="J10" i="32" s="1"/>
  <c r="K10" i="32" s="1"/>
  <c r="L10" i="32" s="1"/>
  <c r="M10" i="32" s="1"/>
  <c r="N10" i="32" s="1"/>
  <c r="O10" i="32" s="1"/>
  <c r="P10" i="32" s="1"/>
  <c r="Q10" i="32" s="1"/>
  <c r="R10" i="32" s="1"/>
  <c r="S10" i="32" s="1"/>
  <c r="T10" i="32" s="1"/>
  <c r="U10" i="32" s="1"/>
  <c r="V10" i="32" s="1"/>
  <c r="W10" i="32" s="1"/>
  <c r="X10" i="32" s="1"/>
  <c r="Y10" i="32" s="1"/>
  <c r="Z10" i="32" s="1"/>
  <c r="AA10" i="32" s="1"/>
  <c r="AB10" i="32" s="1"/>
  <c r="AC10" i="32" s="1"/>
  <c r="AD10" i="32" s="1"/>
  <c r="AE10" i="32" s="1"/>
  <c r="AF10" i="32" s="1"/>
  <c r="AG10" i="32" s="1"/>
  <c r="AH10" i="32" s="1"/>
  <c r="AI10" i="32" s="1"/>
  <c r="AJ10" i="32" s="1"/>
  <c r="AK10" i="32" s="1"/>
  <c r="AL10" i="32" s="1"/>
  <c r="AM10" i="32" s="1"/>
  <c r="AN10" i="32" s="1"/>
  <c r="AO10" i="32" s="1"/>
  <c r="L10" i="34" s="1"/>
  <c r="M10" i="34" s="1"/>
  <c r="N10" i="34" s="1"/>
  <c r="O10" i="34" s="1"/>
  <c r="P10" i="34" s="1"/>
  <c r="Q10" i="34" s="1"/>
  <c r="R10" i="34" s="1"/>
  <c r="S10" i="34" s="1"/>
  <c r="T10" i="34" s="1"/>
  <c r="U10" i="34" s="1"/>
  <c r="V10" i="34" s="1"/>
  <c r="W10" i="34" s="1"/>
  <c r="X10" i="34" s="1"/>
  <c r="Y10" i="34" s="1"/>
  <c r="Z10" i="34" s="1"/>
  <c r="AA10" i="34" s="1"/>
  <c r="AB10" i="34" s="1"/>
  <c r="AC10" i="34" s="1"/>
  <c r="AD10" i="34" s="1"/>
  <c r="AE10" i="34" s="1"/>
  <c r="AF10" i="34" s="1"/>
  <c r="AG10" i="34" s="1"/>
  <c r="AH10" i="34" s="1"/>
  <c r="AI10" i="34" s="1"/>
  <c r="AJ10" i="34" s="1"/>
  <c r="AK10" i="34" s="1"/>
  <c r="AL10" i="34" s="1"/>
  <c r="AM10" i="34" s="1"/>
  <c r="AN10" i="34" s="1"/>
  <c r="AO10" i="34" s="1"/>
  <c r="AP10" i="34" s="1"/>
  <c r="AQ10" i="34" s="1"/>
  <c r="AR10" i="34" s="1"/>
  <c r="AS10" i="34" s="1"/>
  <c r="AT10" i="34" s="1"/>
  <c r="AU10" i="34" s="1"/>
  <c r="AV10" i="34" s="1"/>
  <c r="AW10" i="34" s="1"/>
  <c r="AX10" i="34" s="1"/>
  <c r="AY10" i="34" s="1"/>
  <c r="AZ10" i="34" s="1"/>
  <c r="BA10" i="34" s="1"/>
  <c r="BB10" i="34" s="1"/>
  <c r="BC10" i="34" s="1"/>
  <c r="BD10" i="34" s="1"/>
  <c r="BE10" i="34" s="1"/>
  <c r="BF10" i="34" s="1"/>
  <c r="BG10" i="34" s="1"/>
  <c r="BH10" i="34" s="1"/>
  <c r="BI10" i="34" s="1"/>
  <c r="BJ10" i="34" s="1"/>
  <c r="BK10" i="34" s="1"/>
  <c r="BL10" i="34" s="1"/>
  <c r="BM10" i="34" s="1"/>
  <c r="BN10" i="34" s="1"/>
  <c r="BO10" i="34" s="1"/>
  <c r="BP10" i="34" s="1"/>
  <c r="BQ10" i="34" s="1"/>
  <c r="BR10" i="34" s="1"/>
  <c r="BS10" i="34" s="1"/>
  <c r="BT10" i="34" s="1"/>
  <c r="BU10" i="34" s="1"/>
  <c r="BV10" i="34" s="1"/>
  <c r="H10" i="35" s="1"/>
  <c r="I10" i="35" l="1"/>
  <c r="J10" i="35" s="1"/>
  <c r="K10" i="35" s="1"/>
  <c r="L10" i="35" s="1"/>
  <c r="M10" i="35" s="1"/>
  <c r="N10" i="35" s="1"/>
  <c r="O10" i="35" s="1"/>
  <c r="P10" i="35" s="1"/>
  <c r="Q10" i="35" s="1"/>
  <c r="R10" i="35" s="1"/>
  <c r="S10" i="35" s="1"/>
  <c r="T10" i="35" s="1"/>
  <c r="U10" i="35" s="1"/>
  <c r="V10" i="35" s="1"/>
  <c r="W10" i="35" s="1"/>
  <c r="X10" i="35" s="1"/>
  <c r="Y10" i="35" s="1"/>
  <c r="Z10" i="35" s="1"/>
  <c r="AA10" i="35" s="1"/>
  <c r="AB10" i="35" s="1"/>
  <c r="AC10" i="35" s="1"/>
  <c r="AD10" i="35" s="1"/>
  <c r="AE10" i="35" s="1"/>
  <c r="AF10" i="35" s="1"/>
  <c r="AG10" i="35" s="1"/>
  <c r="AH10" i="35" s="1"/>
  <c r="AI10" i="35" s="1"/>
  <c r="AJ10" i="35" s="1"/>
  <c r="AK10" i="35" s="1"/>
  <c r="AL10" i="35" s="1"/>
  <c r="AM10" i="35" s="1"/>
  <c r="AN10" i="35" s="1"/>
  <c r="AO10" i="35" s="1"/>
  <c r="AP10" i="35" s="1"/>
  <c r="AQ10" i="35" s="1"/>
  <c r="AR10" i="35" s="1"/>
  <c r="AS10" i="35" s="1"/>
  <c r="AT10" i="35" s="1"/>
  <c r="AU10" i="35" s="1"/>
  <c r="AV10" i="35" s="1"/>
  <c r="AW10" i="35" s="1"/>
  <c r="AX10" i="35" s="1"/>
  <c r="AY10" i="35" s="1"/>
  <c r="AZ10" i="35" s="1"/>
  <c r="BA10" i="35" s="1"/>
  <c r="BB10" i="35" s="1"/>
  <c r="BC10" i="35" s="1"/>
  <c r="BD10" i="35" l="1"/>
  <c r="BE10" i="35" s="1"/>
  <c r="BF10" i="35" s="1"/>
  <c r="BG10" i="35" s="1"/>
  <c r="BH10" i="35" s="1"/>
  <c r="BI10" i="35" s="1"/>
  <c r="BJ10" i="35" s="1"/>
  <c r="BK10" i="35" s="1"/>
  <c r="BL10" i="35" s="1"/>
  <c r="BM10" i="3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<sst xmlns="http://schemas.openxmlformats.org/spreadsheetml/2006/main" count="10915" uniqueCount="4164">
  <si>
    <t>畑面積計</t>
    <rPh sb="0" eb="1">
      <t>ハタ</t>
    </rPh>
    <rPh sb="1" eb="3">
      <t>メンセキ</t>
    </rPh>
    <rPh sb="3" eb="4">
      <t>ケイ</t>
    </rPh>
    <phoneticPr fontId="3"/>
  </si>
  <si>
    <t>草地面積計</t>
    <rPh sb="0" eb="2">
      <t>クサチ</t>
    </rPh>
    <rPh sb="2" eb="4">
      <t>メンセキ</t>
    </rPh>
    <rPh sb="4" eb="5">
      <t>ケイ</t>
    </rPh>
    <phoneticPr fontId="3"/>
  </si>
  <si>
    <t>採草放牧地面積計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</si>
  <si>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基礎
単価</t>
    <rPh sb="0" eb="2">
      <t>キソ</t>
    </rPh>
    <rPh sb="3" eb="5">
      <t>タンカ</t>
    </rPh>
    <phoneticPr fontId="3"/>
  </si>
  <si>
    <t>土地改良区</t>
    <rPh sb="0" eb="2">
      <t>トチ</t>
    </rPh>
    <rPh sb="2" eb="4">
      <t>カイリョウ</t>
    </rPh>
    <rPh sb="4" eb="5">
      <t>ク</t>
    </rPh>
    <phoneticPr fontId="3"/>
  </si>
  <si>
    <t>田面積</t>
    <rPh sb="0" eb="1">
      <t>デン</t>
    </rPh>
    <rPh sb="1" eb="3">
      <t>メンセキ</t>
    </rPh>
    <phoneticPr fontId="3"/>
  </si>
  <si>
    <t>草地面積</t>
    <rPh sb="0" eb="1">
      <t>ソウ</t>
    </rPh>
    <rPh sb="1" eb="2">
      <t>チ</t>
    </rPh>
    <rPh sb="2" eb="4">
      <t>メンセキ</t>
    </rPh>
    <phoneticPr fontId="3"/>
  </si>
  <si>
    <t>畑面積</t>
    <rPh sb="0" eb="1">
      <t>ハタ</t>
    </rPh>
    <rPh sb="1" eb="3">
      <t>メンセキ</t>
    </rPh>
    <phoneticPr fontId="3"/>
  </si>
  <si>
    <t>都道府県名</t>
    <rPh sb="0" eb="4">
      <t>トドウフケン</t>
    </rPh>
    <rPh sb="4" eb="5">
      <t>メイ</t>
    </rPh>
    <phoneticPr fontId="3"/>
  </si>
  <si>
    <t>地方公共団体コード</t>
    <rPh sb="0" eb="2">
      <t>チホウ</t>
    </rPh>
    <rPh sb="2" eb="4">
      <t>コウキョウ</t>
    </rPh>
    <rPh sb="4" eb="6">
      <t>ダンタイ</t>
    </rPh>
    <phoneticPr fontId="3"/>
  </si>
  <si>
    <t>①協定識別事項</t>
    <rPh sb="1" eb="3">
      <t>キョウテイ</t>
    </rPh>
    <rPh sb="3" eb="5">
      <t>シキベツ</t>
    </rPh>
    <rPh sb="5" eb="7">
      <t>ジコウ</t>
    </rPh>
    <phoneticPr fontId="3"/>
  </si>
  <si>
    <t>Ⅰ必須事項（農業生産活動等）</t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</si>
  <si>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Ⅱ選択的必須事項（多面的機能を増進する活動）</t>
    <rPh sb="9" eb="12">
      <t>タメンテキ</t>
    </rPh>
    <rPh sb="12" eb="14">
      <t>キノウ</t>
    </rPh>
    <rPh sb="15" eb="17">
      <t>ゾウシン</t>
    </rPh>
    <rPh sb="19" eb="21">
      <t>カツドウ</t>
    </rPh>
    <phoneticPr fontId="3"/>
  </si>
  <si>
    <t>　集落マスタープラン</t>
    <rPh sb="1" eb="3">
      <t>シュウラク</t>
    </rPh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</si>
  <si>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</si>
  <si>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うち林地化済面積総計</t>
    <rPh sb="2" eb="4">
      <t>リンチ</t>
    </rPh>
    <rPh sb="4" eb="5">
      <t>カ</t>
    </rPh>
    <rPh sb="5" eb="6">
      <t>ス</t>
    </rPh>
    <rPh sb="6" eb="8">
      <t>メンセキ</t>
    </rPh>
    <rPh sb="8" eb="10">
      <t>ソウケイ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</si>
  <si>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</si>
  <si>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</si>
  <si>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②協定参加者</t>
    <rPh sb="1" eb="3">
      <t>キョウテイ</t>
    </rPh>
    <rPh sb="3" eb="6">
      <t>サンカシャ</t>
    </rPh>
    <phoneticPr fontId="3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</si>
  <si>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3"/>
  </si>
  <si>
    <t>市町村名</t>
    <rPh sb="0" eb="3">
      <t>シチョウソン</t>
    </rPh>
    <rPh sb="3" eb="4">
      <t>メイ</t>
    </rPh>
    <phoneticPr fontId="3"/>
  </si>
  <si>
    <t>協定整理番号</t>
    <rPh sb="0" eb="2">
      <t>キョウテイ</t>
    </rPh>
    <rPh sb="2" eb="4">
      <t>セイリ</t>
    </rPh>
    <rPh sb="4" eb="6">
      <t>バンゴウ</t>
    </rPh>
    <phoneticPr fontId="3"/>
  </si>
  <si>
    <t>その他</t>
    <rPh sb="2" eb="3">
      <t>タ</t>
    </rPh>
    <phoneticPr fontId="3"/>
  </si>
  <si>
    <t>急傾斜</t>
    <rPh sb="0" eb="3">
      <t>キュウケイシャ</t>
    </rPh>
    <phoneticPr fontId="3"/>
  </si>
  <si>
    <t>緩傾斜</t>
    <rPh sb="0" eb="1">
      <t>カン</t>
    </rPh>
    <rPh sb="1" eb="3">
      <t>ケイシャ</t>
    </rPh>
    <phoneticPr fontId="3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</si>
  <si>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3"/>
  </si>
  <si>
    <t>小区画不整形</t>
    <rPh sb="0" eb="3">
      <t>ショウクカク</t>
    </rPh>
    <rPh sb="3" eb="5">
      <t>フセイ</t>
    </rPh>
    <rPh sb="5" eb="6">
      <t>ケイ</t>
    </rPh>
    <phoneticPr fontId="3"/>
  </si>
  <si>
    <t>草地比率の高い草地</t>
    <rPh sb="0" eb="2">
      <t>クサチ</t>
    </rPh>
    <rPh sb="2" eb="4">
      <t>ヒリツ</t>
    </rPh>
    <rPh sb="5" eb="6">
      <t>タカ</t>
    </rPh>
    <rPh sb="7" eb="9">
      <t>クサチ</t>
    </rPh>
    <phoneticPr fontId="3"/>
  </si>
  <si>
    <t>農業生産活動等の体制整備として取り組むべき事項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5" eb="16">
      <t>ト</t>
    </rPh>
    <rPh sb="17" eb="18">
      <t>ク</t>
    </rPh>
    <rPh sb="21" eb="23">
      <t>ジコウ</t>
    </rPh>
    <phoneticPr fontId="3"/>
  </si>
  <si>
    <t>体制整備単価</t>
    <rPh sb="0" eb="2">
      <t>タイセイ</t>
    </rPh>
    <rPh sb="2" eb="4">
      <t>セイビ</t>
    </rPh>
    <rPh sb="4" eb="6">
      <t>タンカ</t>
    </rPh>
    <phoneticPr fontId="3"/>
  </si>
  <si>
    <t>⑦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</si>
  <si>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⑧　簡易な基盤整備</t>
    <rPh sb="2" eb="4">
      <t>カンイ</t>
    </rPh>
    <rPh sb="5" eb="7">
      <t>キバン</t>
    </rPh>
    <rPh sb="7" eb="9">
      <t>セイビ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</si>
  <si>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</si>
  <si>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</si>
  <si>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</si>
  <si>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１　国土保全機能を高める取組</t>
    <rPh sb="2" eb="4">
      <t>コクド</t>
    </rPh>
    <rPh sb="4" eb="6">
      <t>ホゼン</t>
    </rPh>
    <rPh sb="6" eb="8">
      <t>キノウ</t>
    </rPh>
    <rPh sb="9" eb="10">
      <t>タカ</t>
    </rPh>
    <rPh sb="12" eb="14">
      <t>トリクミ</t>
    </rPh>
    <phoneticPr fontId="3"/>
  </si>
  <si>
    <t>２　保健休養機能を高める取組</t>
    <rPh sb="2" eb="4">
      <t>ホケン</t>
    </rPh>
    <rPh sb="4" eb="6">
      <t>キュウヨウ</t>
    </rPh>
    <rPh sb="6" eb="8">
      <t>キノウ</t>
    </rPh>
    <rPh sb="9" eb="10">
      <t>タカ</t>
    </rPh>
    <rPh sb="12" eb="14">
      <t>トリクミ</t>
    </rPh>
    <phoneticPr fontId="3"/>
  </si>
  <si>
    <t>３　自然生態系の保全に資する取組</t>
    <rPh sb="2" eb="4">
      <t>シゼン</t>
    </rPh>
    <rPh sb="4" eb="7">
      <t>セイタイケイ</t>
    </rPh>
    <rPh sb="8" eb="10">
      <t>ホゼン</t>
    </rPh>
    <rPh sb="11" eb="12">
      <t>シ</t>
    </rPh>
    <rPh sb="14" eb="16">
      <t>トリクミ</t>
    </rPh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</si>
  <si>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</si>
  <si>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</si>
  <si>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</si>
  <si>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</si>
  <si>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協定整理
番号</t>
    <rPh sb="0" eb="2">
      <t>キョウテイ</t>
    </rPh>
    <rPh sb="2" eb="4">
      <t>セイリ</t>
    </rPh>
    <rPh sb="5" eb="7">
      <t>バンゴウ</t>
    </rPh>
    <phoneticPr fontId="3"/>
  </si>
  <si>
    <t>通常地域</t>
    <rPh sb="0" eb="2">
      <t>ツウジョウ</t>
    </rPh>
    <rPh sb="2" eb="4">
      <t>チイキ</t>
    </rPh>
    <phoneticPr fontId="3"/>
  </si>
  <si>
    <t>特認地域</t>
    <rPh sb="0" eb="1">
      <t>トク</t>
    </rPh>
    <rPh sb="1" eb="2">
      <t>ニン</t>
    </rPh>
    <rPh sb="2" eb="4">
      <t>チイキ</t>
    </rPh>
    <phoneticPr fontId="3"/>
  </si>
  <si>
    <t>通常地域+特認地域</t>
    <rPh sb="0" eb="2">
      <t>ツウジョウ</t>
    </rPh>
    <rPh sb="2" eb="4">
      <t>チイキ</t>
    </rPh>
    <rPh sb="5" eb="6">
      <t>トク</t>
    </rPh>
    <rPh sb="6" eb="7">
      <t>ニン</t>
    </rPh>
    <rPh sb="7" eb="9">
      <t>チイキ</t>
    </rPh>
    <phoneticPr fontId="3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</si>
  <si>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3"/>
  </si>
  <si>
    <t>水利組合</t>
    <rPh sb="0" eb="2">
      <t>スイリ</t>
    </rPh>
    <rPh sb="2" eb="4">
      <t>クミアイ</t>
    </rPh>
    <phoneticPr fontId="3"/>
  </si>
  <si>
    <t>うち限界的農地の林地化面積</t>
    <rPh sb="2" eb="5">
      <t>ゲンカイテキ</t>
    </rPh>
    <rPh sb="5" eb="7">
      <t>ノウチ</t>
    </rPh>
    <rPh sb="8" eb="10">
      <t>リンチ</t>
    </rPh>
    <rPh sb="10" eb="11">
      <t>カ</t>
    </rPh>
    <rPh sb="11" eb="13">
      <t>メンセキ</t>
    </rPh>
    <phoneticPr fontId="3"/>
  </si>
  <si>
    <t>限界的農地の林地化面積計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</si>
  <si>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3"/>
  </si>
  <si>
    <t>積立等計</t>
    <rPh sb="0" eb="2">
      <t>ツミタテ</t>
    </rPh>
    <rPh sb="2" eb="3">
      <t>トウ</t>
    </rPh>
    <rPh sb="3" eb="4">
      <t>ケイ</t>
    </rPh>
    <phoneticPr fontId="3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</si>
  <si>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3"/>
  </si>
  <si>
    <t>田面積計</t>
    <rPh sb="0" eb="1">
      <t>デン</t>
    </rPh>
    <rPh sb="1" eb="3">
      <t>メンセキ</t>
    </rPh>
    <rPh sb="3" eb="4">
      <t>ケイ</t>
    </rPh>
    <phoneticPr fontId="3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</si>
  <si>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</si>
  <si>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地目別面積</t>
    <rPh sb="0" eb="2">
      <t>チモク</t>
    </rPh>
    <rPh sb="2" eb="3">
      <t>ベツ</t>
    </rPh>
    <rPh sb="3" eb="5">
      <t>メンセキ</t>
    </rPh>
    <phoneticPr fontId="3"/>
  </si>
  <si>
    <t>⑤　農地の法面管理</t>
    <rPh sb="2" eb="4">
      <t>ノウチ</t>
    </rPh>
    <rPh sb="5" eb="6">
      <t>ノリ</t>
    </rPh>
    <rPh sb="6" eb="7">
      <t>メン</t>
    </rPh>
    <rPh sb="7" eb="9">
      <t>カンリ</t>
    </rPh>
    <phoneticPr fontId="3"/>
  </si>
  <si>
    <t>農業者（人）</t>
    <rPh sb="0" eb="3">
      <t>ノウギョウシャ</t>
    </rPh>
    <rPh sb="4" eb="5">
      <t>ニン</t>
    </rPh>
    <phoneticPr fontId="3"/>
  </si>
  <si>
    <t>うち交付農用地を持たない農業者（人）</t>
    <rPh sb="2" eb="4">
      <t>コウフ</t>
    </rPh>
    <rPh sb="4" eb="7">
      <t>ノウヨウチ</t>
    </rPh>
    <rPh sb="8" eb="9">
      <t>モ</t>
    </rPh>
    <rPh sb="12" eb="15">
      <t>ノウギョウシャ</t>
    </rPh>
    <rPh sb="16" eb="17">
      <t>ニン</t>
    </rPh>
    <phoneticPr fontId="3"/>
  </si>
  <si>
    <t>非農業者（人）</t>
    <rPh sb="0" eb="1">
      <t>ヒ</t>
    </rPh>
    <rPh sb="1" eb="4">
      <t>ノウギョウシャ</t>
    </rPh>
    <rPh sb="5" eb="6">
      <t>ニン</t>
    </rPh>
    <phoneticPr fontId="3"/>
  </si>
  <si>
    <t>協定締結面積総計</t>
    <rPh sb="0" eb="2">
      <t>キョウテイ</t>
    </rPh>
    <rPh sb="2" eb="4">
      <t>テイケツ</t>
    </rPh>
    <rPh sb="4" eb="6">
      <t>メンセキ</t>
    </rPh>
    <rPh sb="6" eb="8">
      <t>ソウケイ</t>
    </rPh>
    <phoneticPr fontId="3"/>
  </si>
  <si>
    <t>⑬　輪作の徹底</t>
    <rPh sb="2" eb="4">
      <t>リンサク</t>
    </rPh>
    <rPh sb="5" eb="7">
      <t>テッテイ</t>
    </rPh>
    <phoneticPr fontId="3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</si>
  <si>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3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</si>
  <si>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3"/>
  </si>
  <si>
    <t>交付金額（円）</t>
    <rPh sb="0" eb="3">
      <t>コウフキン</t>
    </rPh>
    <rPh sb="3" eb="4">
      <t>ガク</t>
    </rPh>
    <rPh sb="5" eb="6">
      <t>エン</t>
    </rPh>
    <phoneticPr fontId="3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</si>
  <si>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3"/>
  </si>
  <si>
    <t>⑥　景観作物の作付け</t>
    <rPh sb="2" eb="4">
      <t>ケイカン</t>
    </rPh>
    <rPh sb="4" eb="6">
      <t>サクモツ</t>
    </rPh>
    <rPh sb="7" eb="9">
      <t>サクツ</t>
    </rPh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</si>
  <si>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</si>
  <si>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</si>
  <si>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</si>
  <si>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⑩　堆きゅう肥の施肥</t>
    <rPh sb="2" eb="3">
      <t>タイ</t>
    </rPh>
    <rPh sb="6" eb="7">
      <t>ヒ</t>
    </rPh>
    <rPh sb="8" eb="10">
      <t>セヒ</t>
    </rPh>
    <phoneticPr fontId="3"/>
  </si>
  <si>
    <t>⑪　拮抗作物の利用</t>
    <rPh sb="2" eb="4">
      <t>キッコウ</t>
    </rPh>
    <rPh sb="4" eb="6">
      <t>サクモツ</t>
    </rPh>
    <rPh sb="7" eb="9">
      <t>リヨウ</t>
    </rPh>
    <phoneticPr fontId="3"/>
  </si>
  <si>
    <t>⑫　合鴨・鯉の利用</t>
    <rPh sb="2" eb="4">
      <t>アイガモ</t>
    </rPh>
    <rPh sb="5" eb="6">
      <t>コイ</t>
    </rPh>
    <rPh sb="7" eb="9">
      <t>リヨウ</t>
    </rPh>
    <phoneticPr fontId="3"/>
  </si>
  <si>
    <t>⑭　緑肥作物の作付け</t>
    <rPh sb="2" eb="4">
      <t>リョクヒ</t>
    </rPh>
    <rPh sb="4" eb="6">
      <t>サクモツ</t>
    </rPh>
    <rPh sb="7" eb="9">
      <t>サクツ</t>
    </rPh>
    <phoneticPr fontId="3"/>
  </si>
  <si>
    <t>⑮　その他活動</t>
    <rPh sb="4" eb="5">
      <t>タ</t>
    </rPh>
    <rPh sb="5" eb="7">
      <t>カツドウ</t>
    </rPh>
    <phoneticPr fontId="3"/>
  </si>
  <si>
    <t>協定参加者総計</t>
    <rPh sb="0" eb="2">
      <t>キョウテイ</t>
    </rPh>
    <rPh sb="2" eb="5">
      <t>サンカシャ</t>
    </rPh>
    <rPh sb="5" eb="7">
      <t>ソウケイ</t>
    </rPh>
    <phoneticPr fontId="3"/>
  </si>
  <si>
    <t>③協定締結面積</t>
    <rPh sb="1" eb="3">
      <t>キョウテイ</t>
    </rPh>
    <rPh sb="3" eb="5">
      <t>テイケツ</t>
    </rPh>
    <rPh sb="5" eb="7">
      <t>メンセキ</t>
    </rPh>
    <phoneticPr fontId="3"/>
  </si>
  <si>
    <t>役員報酬</t>
    <rPh sb="0" eb="2">
      <t>ヤクイン</t>
    </rPh>
    <rPh sb="2" eb="4">
      <t>ホウシュウ</t>
    </rPh>
    <phoneticPr fontId="3"/>
  </si>
  <si>
    <t>農地管理費</t>
    <rPh sb="0" eb="2">
      <t>ノウチ</t>
    </rPh>
    <rPh sb="2" eb="5">
      <t>カンリヒ</t>
    </rPh>
    <phoneticPr fontId="3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</si>
  <si>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3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</si>
  <si>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3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</si>
  <si>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3"/>
  </si>
  <si>
    <t>特認基準</t>
    <rPh sb="0" eb="2">
      <t>トクニン</t>
    </rPh>
    <rPh sb="2" eb="4">
      <t>キジュン</t>
    </rPh>
    <phoneticPr fontId="3"/>
  </si>
  <si>
    <t>特認基準</t>
    <rPh sb="0" eb="1">
      <t>トク</t>
    </rPh>
    <rPh sb="1" eb="2">
      <t>ニン</t>
    </rPh>
    <rPh sb="2" eb="4">
      <t>キジュン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</si>
  <si>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</si>
  <si>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道・水路管理費</t>
    <rPh sb="0" eb="1">
      <t>ドウ</t>
    </rPh>
    <rPh sb="2" eb="4">
      <t>スイロ</t>
    </rPh>
    <rPh sb="4" eb="7">
      <t>カンリヒ</t>
    </rPh>
    <phoneticPr fontId="3"/>
  </si>
  <si>
    <t>うち道・水路整備費</t>
    <rPh sb="2" eb="3">
      <t>ドウ</t>
    </rPh>
    <rPh sb="4" eb="6">
      <t>スイロ</t>
    </rPh>
    <rPh sb="6" eb="8">
      <t>セイビ</t>
    </rPh>
    <rPh sb="8" eb="9">
      <t>ヒ</t>
    </rPh>
    <phoneticPr fontId="3"/>
  </si>
  <si>
    <t>機械</t>
    <rPh sb="0" eb="2">
      <t>キカイ</t>
    </rPh>
    <phoneticPr fontId="3"/>
  </si>
  <si>
    <t>施設</t>
    <rPh sb="0" eb="2">
      <t>シセツ</t>
    </rPh>
    <phoneticPr fontId="3"/>
  </si>
  <si>
    <t>災害</t>
    <rPh sb="0" eb="2">
      <t>サイガイ</t>
    </rPh>
    <phoneticPr fontId="3"/>
  </si>
  <si>
    <t>耕作継続</t>
    <rPh sb="0" eb="2">
      <t>コウサク</t>
    </rPh>
    <rPh sb="2" eb="4">
      <t>ケイゾク</t>
    </rPh>
    <phoneticPr fontId="3"/>
  </si>
  <si>
    <t>イベント</t>
    <phoneticPr fontId="3"/>
  </si>
  <si>
    <t>協定内容チェック用参照セル</t>
    <rPh sb="0" eb="2">
      <t>キョウテイ</t>
    </rPh>
    <rPh sb="2" eb="4">
      <t>ナイヨウ</t>
    </rPh>
    <rPh sb="8" eb="9">
      <t>ヨウ</t>
    </rPh>
    <rPh sb="9" eb="11">
      <t>サンショウ</t>
    </rPh>
    <phoneticPr fontId="3"/>
  </si>
  <si>
    <t>協定変更認定年度</t>
    <rPh sb="0" eb="2">
      <t>キョウテイ</t>
    </rPh>
    <rPh sb="2" eb="4">
      <t>ヘンコウ</t>
    </rPh>
    <rPh sb="4" eb="6">
      <t>ニンテイ</t>
    </rPh>
    <rPh sb="6" eb="8">
      <t>ネンド</t>
    </rPh>
    <phoneticPr fontId="3"/>
  </si>
  <si>
    <t>特認地域　田　交付基準別</t>
    <rPh sb="0" eb="1">
      <t>トク</t>
    </rPh>
    <rPh sb="1" eb="2">
      <t>ニン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</si>
  <si>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特認地域　畑　交付基準別</t>
    <rPh sb="0" eb="1">
      <t>トク</t>
    </rPh>
    <rPh sb="1" eb="2">
      <t>ニン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</si>
  <si>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特認地域　草地　交付基準別</t>
    <rPh sb="0" eb="1">
      <t>トク</t>
    </rPh>
    <rPh sb="1" eb="2">
      <t>ニン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</si>
  <si>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特認地域　採草放牧地　交付基準別</t>
    <rPh sb="0" eb="1">
      <t>トク</t>
    </rPh>
    <rPh sb="1" eb="2">
      <t>ニン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</si>
  <si>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うち農地整備費</t>
    <rPh sb="2" eb="4">
      <t>ノウチ</t>
    </rPh>
    <rPh sb="4" eb="7">
      <t>セイビヒ</t>
    </rPh>
    <phoneticPr fontId="3"/>
  </si>
  <si>
    <t>通常地域面積計</t>
    <rPh sb="0" eb="2">
      <t>ツウジョウ</t>
    </rPh>
    <rPh sb="2" eb="4">
      <t>チイキ</t>
    </rPh>
    <rPh sb="4" eb="6">
      <t>メンセキ</t>
    </rPh>
    <rPh sb="6" eb="7">
      <t>ケイ</t>
    </rPh>
    <phoneticPr fontId="3"/>
  </si>
  <si>
    <t>特認地域面積計</t>
    <rPh sb="0" eb="1">
      <t>トク</t>
    </rPh>
    <rPh sb="1" eb="2">
      <t>ニン</t>
    </rPh>
    <rPh sb="2" eb="4">
      <t>チイキ</t>
    </rPh>
    <rPh sb="4" eb="6">
      <t>メンセキ</t>
    </rPh>
    <rPh sb="6" eb="7">
      <t>ケイ</t>
    </rPh>
    <phoneticPr fontId="3"/>
  </si>
  <si>
    <t>田面積計（通常地域）</t>
    <rPh sb="0" eb="1">
      <t>デン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</si>
  <si>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畑面積計（通常地域）</t>
    <rPh sb="0" eb="1">
      <t>ハタ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</si>
  <si>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草地面積計（通常地域）</t>
    <rPh sb="0" eb="2">
      <t>クサチ</t>
    </rPh>
    <rPh sb="2" eb="4">
      <t>メンセキ</t>
    </rPh>
    <rPh sb="4" eb="5">
      <t>ケイ</t>
    </rPh>
    <phoneticPr fontId="3"/>
  </si>
  <si>
    <t>採草放牧地面積計（通常地域）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</si>
  <si>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田面積計（特認地域）</t>
    <rPh sb="0" eb="1">
      <t>デン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</si>
  <si>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通常地域　田　交付基準別</t>
    <rPh sb="0" eb="2">
      <t>ツウジョウ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</si>
  <si>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通常地域　畑　交付基準別</t>
    <rPh sb="0" eb="2">
      <t>ツウジョウ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</si>
  <si>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通常地域　草地　交付基準別</t>
    <rPh sb="0" eb="2">
      <t>ツウジョウ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</si>
  <si>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通常地域　採草放牧地　交付基準別</t>
    <rPh sb="0" eb="2">
      <t>ツウジョウ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</si>
  <si>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畑面積計（特認地域）</t>
    <rPh sb="0" eb="1">
      <t>ハタ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</si>
  <si>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草地面積計（特認地域）</t>
    <rPh sb="0" eb="2">
      <t>クサチ</t>
    </rPh>
    <rPh sb="2" eb="4">
      <t>メンセキ</t>
    </rPh>
    <rPh sb="4" eb="5">
      <t>ケイ</t>
    </rPh>
    <rPh sb="6" eb="7">
      <t>トク</t>
    </rPh>
    <rPh sb="7" eb="8">
      <t>ニン</t>
    </rPh>
    <phoneticPr fontId="3"/>
  </si>
  <si>
    <t>採草放牧地面積計（特認地域）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rPh sb="9" eb="10">
      <t>トク</t>
    </rPh>
    <rPh sb="10" eb="11">
      <t>ニン</t>
    </rPh>
    <phoneticPr fontId="3"/>
  </si>
  <si>
    <t>協定識別コード</t>
    <rPh sb="0" eb="2">
      <t>キョウテイ</t>
    </rPh>
    <rPh sb="2" eb="4">
      <t>シキベツ</t>
    </rPh>
    <phoneticPr fontId="3"/>
  </si>
  <si>
    <t>備考欄</t>
    <rPh sb="0" eb="2">
      <t>ビコウ</t>
    </rPh>
    <rPh sb="2" eb="3">
      <t>ラン</t>
    </rPh>
    <phoneticPr fontId="3"/>
  </si>
  <si>
    <t>地域区分</t>
    <rPh sb="0" eb="2">
      <t>チイキ</t>
    </rPh>
    <rPh sb="2" eb="4">
      <t>クブン</t>
    </rPh>
    <phoneticPr fontId="3"/>
  </si>
  <si>
    <t>復旧面積（計画）</t>
    <rPh sb="0" eb="2">
      <t>フッキュウ</t>
    </rPh>
    <rPh sb="2" eb="4">
      <t>メンセキ</t>
    </rPh>
    <rPh sb="5" eb="7">
      <t>ケイカク</t>
    </rPh>
    <phoneticPr fontId="3"/>
  </si>
  <si>
    <t>うち林地化済面積</t>
    <rPh sb="3" eb="4">
      <t>チ</t>
    </rPh>
    <rPh sb="4" eb="5">
      <t>カ</t>
    </rPh>
    <rPh sb="5" eb="6">
      <t>ス</t>
    </rPh>
    <rPh sb="6" eb="8">
      <t>メンセキ</t>
    </rPh>
    <phoneticPr fontId="3"/>
  </si>
  <si>
    <t>うち林地化済面積</t>
    <rPh sb="2" eb="4">
      <t>リンチ</t>
    </rPh>
    <rPh sb="4" eb="5">
      <t>カ</t>
    </rPh>
    <rPh sb="5" eb="6">
      <t>ス</t>
    </rPh>
    <rPh sb="6" eb="8">
      <t>メンセキ</t>
    </rPh>
    <phoneticPr fontId="3"/>
  </si>
  <si>
    <t>うち復旧済面積</t>
    <rPh sb="2" eb="4">
      <t>フッキュウ</t>
    </rPh>
    <rPh sb="4" eb="5">
      <t>ズ</t>
    </rPh>
    <rPh sb="5" eb="7">
      <t>メンセキ</t>
    </rPh>
    <phoneticPr fontId="3"/>
  </si>
  <si>
    <t>交付単価区分</t>
    <rPh sb="0" eb="2">
      <t>コウフ</t>
    </rPh>
    <rPh sb="2" eb="4">
      <t>タンカ</t>
    </rPh>
    <rPh sb="4" eb="6">
      <t>クブン</t>
    </rPh>
    <phoneticPr fontId="3"/>
  </si>
  <si>
    <t>積立</t>
    <rPh sb="0" eb="2">
      <t>ツミタテ</t>
    </rPh>
    <phoneticPr fontId="3"/>
  </si>
  <si>
    <t>（交付単価区分）
体制整備単価</t>
    <rPh sb="9" eb="11">
      <t>タイセイ</t>
    </rPh>
    <rPh sb="11" eb="13">
      <t>セイビ</t>
    </rPh>
    <rPh sb="13" eb="15">
      <t>タンカ</t>
    </rPh>
    <phoneticPr fontId="3"/>
  </si>
  <si>
    <t>①協定識別事項参照セル</t>
    <rPh sb="1" eb="3">
      <t>キョウテイ</t>
    </rPh>
    <rPh sb="3" eb="5">
      <t>シキベツ</t>
    </rPh>
    <rPh sb="5" eb="7">
      <t>ジコウ</t>
    </rPh>
    <rPh sb="7" eb="9">
      <t>サンショウ</t>
    </rPh>
    <phoneticPr fontId="3"/>
  </si>
  <si>
    <t>適正な道・水路等の管理活動（項目数）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rPh sb="14" eb="17">
      <t>コウモクスウ</t>
    </rPh>
    <phoneticPr fontId="3"/>
  </si>
  <si>
    <t>適正な多面的機能の維持・増進活動（項目数）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rPh sb="17" eb="20">
      <t>コウモクスウ</t>
    </rPh>
    <phoneticPr fontId="3"/>
  </si>
  <si>
    <t>⑥活動内容（全協定共通）</t>
    <rPh sb="1" eb="3">
      <t>カツドウ</t>
    </rPh>
    <rPh sb="3" eb="5">
      <t>ナイヨウ</t>
    </rPh>
    <rPh sb="6" eb="7">
      <t>ゼン</t>
    </rPh>
    <rPh sb="7" eb="9">
      <t>キョウテイ</t>
    </rPh>
    <rPh sb="9" eb="11">
      <t>キョウツウ</t>
    </rPh>
    <phoneticPr fontId="3"/>
  </si>
  <si>
    <t>⑦活動内容（体制整備単価）</t>
    <rPh sb="1" eb="3">
      <t>カツドウ</t>
    </rPh>
    <rPh sb="3" eb="5">
      <t>ナイヨウ</t>
    </rPh>
    <rPh sb="6" eb="8">
      <t>タイセイ</t>
    </rPh>
    <rPh sb="8" eb="10">
      <t>セイビ</t>
    </rPh>
    <rPh sb="10" eb="12">
      <t>タンカ</t>
    </rPh>
    <phoneticPr fontId="3"/>
  </si>
  <si>
    <t>⑤交付金額</t>
    <rPh sb="1" eb="3">
      <t>コウフ</t>
    </rPh>
    <rPh sb="3" eb="5">
      <t>キンガク</t>
    </rPh>
    <phoneticPr fontId="3"/>
  </si>
  <si>
    <t>農業生産活動等として取り組むべき事項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10" eb="11">
      <t>ト</t>
    </rPh>
    <rPh sb="12" eb="13">
      <t>ク</t>
    </rPh>
    <rPh sb="16" eb="18">
      <t>ジコウ</t>
    </rPh>
    <phoneticPr fontId="3"/>
  </si>
  <si>
    <t>複数の市町村にまたがる協定の事項</t>
    <phoneticPr fontId="3"/>
  </si>
  <si>
    <t>通常・特認地域別、地目別及び交付基準別協定締結面積</t>
    <rPh sb="0" eb="2">
      <t>ツウジョウ</t>
    </rPh>
    <rPh sb="3" eb="5">
      <t>トクニン</t>
    </rPh>
    <rPh sb="5" eb="7">
      <t>チイキ</t>
    </rPh>
    <rPh sb="7" eb="8">
      <t>ベツ</t>
    </rPh>
    <rPh sb="9" eb="11">
      <t>チモク</t>
    </rPh>
    <rPh sb="11" eb="12">
      <t>ベツ</t>
    </rPh>
    <rPh sb="12" eb="13">
      <t>オヨ</t>
    </rPh>
    <rPh sb="14" eb="16">
      <t>コウフ</t>
    </rPh>
    <rPh sb="16" eb="18">
      <t>キジュン</t>
    </rPh>
    <rPh sb="18" eb="19">
      <t>ベツ</t>
    </rPh>
    <rPh sb="19" eb="21">
      <t>キョウテイ</t>
    </rPh>
    <rPh sb="21" eb="23">
      <t>テイケツ</t>
    </rPh>
    <rPh sb="23" eb="25">
      <t>メンセキ</t>
    </rPh>
    <phoneticPr fontId="3"/>
  </si>
  <si>
    <t>自然災害を受けている農用地の復旧面積計</t>
    <rPh sb="0" eb="2">
      <t>シゼン</t>
    </rPh>
    <rPh sb="2" eb="4">
      <t>サイガイ</t>
    </rPh>
    <rPh sb="5" eb="6">
      <t>ウ</t>
    </rPh>
    <rPh sb="10" eb="13">
      <t>ノウヨウチ</t>
    </rPh>
    <rPh sb="14" eb="16">
      <t>フッキュウ</t>
    </rPh>
    <rPh sb="16" eb="18">
      <t>メンセキ</t>
    </rPh>
    <rPh sb="18" eb="19">
      <t>ケイ</t>
    </rPh>
    <phoneticPr fontId="3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</si>
  <si>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3"/>
  </si>
  <si>
    <t>[1]</t>
    <phoneticPr fontId="3"/>
  </si>
  <si>
    <t>[2]</t>
  </si>
  <si>
    <t>[3]</t>
  </si>
  <si>
    <t>[4]</t>
  </si>
  <si>
    <t>[5]</t>
  </si>
  <si>
    <t>[6]</t>
  </si>
  <si>
    <t>林地化面積総計</t>
    <rPh sb="0" eb="2">
      <t>リンチ</t>
    </rPh>
    <rPh sb="2" eb="3">
      <t>カ</t>
    </rPh>
    <rPh sb="3" eb="5">
      <t>メンセキ</t>
    </rPh>
    <rPh sb="5" eb="7">
      <t>ソウケイ</t>
    </rPh>
    <phoneticPr fontId="3"/>
  </si>
  <si>
    <t>限界的農地の林地化面積計(計画)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</si>
  <si>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④　その他</t>
    <rPh sb="4" eb="5">
      <t>タ</t>
    </rPh>
    <phoneticPr fontId="3"/>
  </si>
  <si>
    <t>目指すべき将来像</t>
    <rPh sb="0" eb="2">
      <t>メザ</t>
    </rPh>
    <rPh sb="5" eb="8">
      <t>ショウライゾウ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</si>
  <si>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</si>
  <si>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目指すべき将来像のチェック</t>
    <rPh sb="0" eb="2">
      <t>メザ</t>
    </rPh>
    <rPh sb="5" eb="8">
      <t>ショウライゾウ</t>
    </rPh>
    <phoneticPr fontId="3"/>
  </si>
  <si>
    <t>活動方策のチェック</t>
    <rPh sb="0" eb="2">
      <t>カツドウ</t>
    </rPh>
    <rPh sb="2" eb="4">
      <t>ホウサク</t>
    </rPh>
    <phoneticPr fontId="3"/>
  </si>
  <si>
    <t>協定認定年度（交付開始年度）</t>
    <rPh sb="0" eb="2">
      <t>キョウテイ</t>
    </rPh>
    <rPh sb="2" eb="4">
      <t>ニンテイ</t>
    </rPh>
    <rPh sb="4" eb="6">
      <t>ネンド</t>
    </rPh>
    <rPh sb="7" eb="9">
      <t>コウフ</t>
    </rPh>
    <rPh sb="9" eb="11">
      <t>カイシ</t>
    </rPh>
    <rPh sb="11" eb="13">
      <t>ネンド</t>
    </rPh>
    <phoneticPr fontId="3"/>
  </si>
  <si>
    <t>うち
女性（人）</t>
    <rPh sb="3" eb="5">
      <t>ジョセイ</t>
    </rPh>
    <rPh sb="6" eb="7">
      <t>ニン</t>
    </rPh>
    <phoneticPr fontId="3"/>
  </si>
  <si>
    <t>その他の内容</t>
    <rPh sb="2" eb="3">
      <t>タ</t>
    </rPh>
    <rPh sb="4" eb="6">
      <t>ナイヨウ</t>
    </rPh>
    <phoneticPr fontId="3"/>
  </si>
  <si>
    <t>協定参加者の年齢区分別計</t>
    <rPh sb="0" eb="2">
      <t>キョウテイ</t>
    </rPh>
    <rPh sb="2" eb="5">
      <t>サンカシャ</t>
    </rPh>
    <rPh sb="6" eb="8">
      <t>ネンレイ</t>
    </rPh>
    <rPh sb="8" eb="10">
      <t>クブン</t>
    </rPh>
    <rPh sb="10" eb="11">
      <t>ベツ</t>
    </rPh>
    <rPh sb="11" eb="12">
      <t>ケイ</t>
    </rPh>
    <phoneticPr fontId="3"/>
  </si>
  <si>
    <t>協定役員の年齢区分別計</t>
    <rPh sb="0" eb="2">
      <t>キョウテイ</t>
    </rPh>
    <rPh sb="2" eb="4">
      <t>ヤクイン</t>
    </rPh>
    <rPh sb="5" eb="7">
      <t>ネンレイ</t>
    </rPh>
    <rPh sb="7" eb="9">
      <t>クブン</t>
    </rPh>
    <rPh sb="9" eb="10">
      <t>ベツ</t>
    </rPh>
    <rPh sb="10" eb="11">
      <t>ケイ</t>
    </rPh>
    <phoneticPr fontId="3"/>
  </si>
  <si>
    <t>協定の所在地</t>
    <rPh sb="0" eb="2">
      <t>キョウテイ</t>
    </rPh>
    <rPh sb="3" eb="6">
      <t>ショザイチ</t>
    </rPh>
    <phoneticPr fontId="3"/>
  </si>
  <si>
    <t>人・農地プランの対象の有無</t>
    <rPh sb="0" eb="1">
      <t>ヒト</t>
    </rPh>
    <rPh sb="2" eb="4">
      <t>ノウチ</t>
    </rPh>
    <rPh sb="8" eb="10">
      <t>タイショウ</t>
    </rPh>
    <rPh sb="11" eb="13">
      <t>ウム</t>
    </rPh>
    <phoneticPr fontId="3"/>
  </si>
  <si>
    <t>取組状況
（実施している場合：1）</t>
    <rPh sb="0" eb="1">
      <t>トリ</t>
    </rPh>
    <rPh sb="1" eb="2">
      <t>クミ</t>
    </rPh>
    <rPh sb="2" eb="3">
      <t>ジョウ</t>
    </rPh>
    <rPh sb="3" eb="4">
      <t>キョウ</t>
    </rPh>
    <rPh sb="6" eb="8">
      <t>ジッシ</t>
    </rPh>
    <rPh sb="12" eb="14">
      <t>バアイ</t>
    </rPh>
    <phoneticPr fontId="3"/>
  </si>
  <si>
    <t>連携集落数</t>
    <rPh sb="0" eb="2">
      <t>レンケイ</t>
    </rPh>
    <rPh sb="2" eb="5">
      <t>シュウラクスウ</t>
    </rPh>
    <phoneticPr fontId="3"/>
  </si>
  <si>
    <t>加算金額</t>
    <rPh sb="0" eb="3">
      <t>カサンキン</t>
    </rPh>
    <rPh sb="3" eb="4">
      <t>ガク</t>
    </rPh>
    <phoneticPr fontId="3"/>
  </si>
  <si>
    <t>取組状況
（実施している場合：1）</t>
    <phoneticPr fontId="3"/>
  </si>
  <si>
    <t>Ⅱ　超急傾斜農地保全管理加算</t>
    <rPh sb="2" eb="3">
      <t>チョウ</t>
    </rPh>
    <rPh sb="3" eb="6">
      <t>キュウケイシャ</t>
    </rPh>
    <rPh sb="6" eb="8">
      <t>ノウチ</t>
    </rPh>
    <rPh sb="8" eb="10">
      <t>ホゼン</t>
    </rPh>
    <rPh sb="10" eb="12">
      <t>カンリ</t>
    </rPh>
    <rPh sb="12" eb="14">
      <t>カサン</t>
    </rPh>
    <phoneticPr fontId="3"/>
  </si>
  <si>
    <t>加算面積</t>
    <rPh sb="0" eb="2">
      <t>カサン</t>
    </rPh>
    <rPh sb="2" eb="4">
      <t>メンセキ</t>
    </rPh>
    <phoneticPr fontId="3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</si>
  <si>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3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</si>
  <si>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3"/>
  </si>
  <si>
    <t>繰越</t>
    <rPh sb="0" eb="2">
      <t>クリコシ</t>
    </rPh>
    <phoneticPr fontId="3"/>
  </si>
  <si>
    <t>繰越の内容</t>
    <rPh sb="0" eb="2">
      <t>クリコシ</t>
    </rPh>
    <rPh sb="3" eb="5">
      <t>ナイヨウ</t>
    </rPh>
    <phoneticPr fontId="3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</si>
  <si>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3"/>
  </si>
  <si>
    <t>②　既荒廃農用地の復旧</t>
    <rPh sb="2" eb="3">
      <t>キ</t>
    </rPh>
    <rPh sb="3" eb="5">
      <t>コウハイ</t>
    </rPh>
    <rPh sb="5" eb="8">
      <t>ノウヨウチ</t>
    </rPh>
    <rPh sb="9" eb="11">
      <t>フッキュウ</t>
    </rPh>
    <phoneticPr fontId="3"/>
  </si>
  <si>
    <t>③　既荒廃農用地の林地化</t>
    <rPh sb="2" eb="3">
      <t>キ</t>
    </rPh>
    <rPh sb="3" eb="5">
      <t>コウハイ</t>
    </rPh>
    <rPh sb="5" eb="8">
      <t>ノウヨウチ</t>
    </rPh>
    <rPh sb="9" eb="11">
      <t>リンチ</t>
    </rPh>
    <rPh sb="11" eb="12">
      <t>カ</t>
    </rPh>
    <phoneticPr fontId="3"/>
  </si>
  <si>
    <t>④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3"/>
  </si>
  <si>
    <t>⑨　担い手の確保</t>
    <rPh sb="2" eb="3">
      <t>ニナ</t>
    </rPh>
    <rPh sb="4" eb="5">
      <t>テ</t>
    </rPh>
    <rPh sb="6" eb="8">
      <t>カクホ</t>
    </rPh>
    <phoneticPr fontId="3"/>
  </si>
  <si>
    <t>⑩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</si>
  <si>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</si>
  <si>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</si>
  <si>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</si>
  <si>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既荒廃農地の復旧面積計</t>
    <rPh sb="0" eb="1">
      <t>キ</t>
    </rPh>
    <rPh sb="1" eb="5">
      <t>コウハイノウチ</t>
    </rPh>
    <rPh sb="6" eb="8">
      <t>フッキュウ</t>
    </rPh>
    <rPh sb="8" eb="10">
      <t>メンセキ</t>
    </rPh>
    <rPh sb="10" eb="11">
      <t>ケイ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</si>
  <si>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6">
      <t>コウハイノウチ</t>
    </rPh>
    <rPh sb="17" eb="19">
      <t>カンリ</t>
    </rPh>
    <rPh sb="19" eb="21">
      <t>メンセキ</t>
    </rPh>
    <phoneticPr fontId="3"/>
  </si>
  <si>
    <t>道・水路、農地整備</t>
    <rPh sb="0" eb="1">
      <t>ドウ</t>
    </rPh>
    <rPh sb="2" eb="4">
      <t>スイロ</t>
    </rPh>
    <rPh sb="5" eb="7">
      <t>ノウチ</t>
    </rPh>
    <rPh sb="7" eb="9">
      <t>セイビ</t>
    </rPh>
    <phoneticPr fontId="3"/>
  </si>
  <si>
    <t>既荒廃農地の林地化面積計</t>
    <rPh sb="0" eb="1">
      <t>キ</t>
    </rPh>
    <rPh sb="1" eb="5">
      <t>コウハイノウチ</t>
    </rPh>
    <rPh sb="6" eb="8">
      <t>リンチ</t>
    </rPh>
    <rPh sb="8" eb="9">
      <t>カ</t>
    </rPh>
    <rPh sb="9" eb="11">
      <t>メンセキ</t>
    </rPh>
    <rPh sb="11" eb="12">
      <t>ケイ</t>
    </rPh>
    <phoneticPr fontId="3"/>
  </si>
  <si>
    <t>加算面積計</t>
    <rPh sb="0" eb="2">
      <t>カサン</t>
    </rPh>
    <rPh sb="2" eb="4">
      <t>メンセキ</t>
    </rPh>
    <rPh sb="4" eb="5">
      <t>ケイ</t>
    </rPh>
    <phoneticPr fontId="3"/>
  </si>
  <si>
    <t>⑪　土地改良事業</t>
    <rPh sb="2" eb="4">
      <t>トチ</t>
    </rPh>
    <rPh sb="4" eb="6">
      <t>カイリョウ</t>
    </rPh>
    <rPh sb="6" eb="8">
      <t>ジギョウ</t>
    </rPh>
    <phoneticPr fontId="3"/>
  </si>
  <si>
    <t>⑫　自然災害を受けている農用地の復旧</t>
    <rPh sb="2" eb="4">
      <t>シゼン</t>
    </rPh>
    <rPh sb="4" eb="6">
      <t>サイガイ</t>
    </rPh>
    <rPh sb="7" eb="8">
      <t>ウ</t>
    </rPh>
    <rPh sb="12" eb="15">
      <t>ノウヨウチ</t>
    </rPh>
    <rPh sb="16" eb="18">
      <t>フッキュウ</t>
    </rPh>
    <phoneticPr fontId="3"/>
  </si>
  <si>
    <t>⑬　地目変換</t>
    <rPh sb="2" eb="4">
      <t>チモク</t>
    </rPh>
    <rPh sb="4" eb="6">
      <t>ヘンカン</t>
    </rPh>
    <phoneticPr fontId="3"/>
  </si>
  <si>
    <t>⑭　その他</t>
    <rPh sb="4" eb="5">
      <t>タ</t>
    </rPh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</si>
  <si>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</si>
  <si>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</si>
  <si>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</si>
  <si>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</si>
  <si>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</si>
  <si>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</si>
  <si>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</si>
  <si>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</si>
  <si>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</si>
  <si>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</si>
  <si>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都道府県名
（漢字）</t>
    <rPh sb="0" eb="4">
      <t>トドウフケン</t>
    </rPh>
    <rPh sb="4" eb="5">
      <t>メイ</t>
    </rPh>
    <rPh sb="7" eb="9">
      <t>カンジ</t>
    </rPh>
    <phoneticPr fontId="1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</si>
  <si>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</si>
  <si>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</si>
  <si>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</si>
  <si>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</si>
  <si>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</si>
  <si>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</si>
  <si>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</si>
  <si>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</si>
  <si>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</si>
  <si>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</si>
  <si>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</si>
  <si>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</si>
  <si>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</si>
  <si>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</si>
  <si>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</si>
  <si>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</si>
  <si>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</si>
  <si>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</si>
  <si>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</si>
  <si>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</si>
  <si>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</si>
  <si>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</si>
  <si>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</si>
  <si>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</si>
  <si>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</si>
  <si>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</si>
  <si>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</si>
  <si>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</si>
  <si>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</si>
  <si>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</si>
  <si>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</si>
  <si>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</si>
  <si>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</si>
  <si>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</si>
  <si>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</si>
  <si>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</si>
  <si>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</si>
  <si>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</si>
  <si>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</si>
  <si>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</si>
  <si>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</si>
  <si>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</si>
  <si>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</si>
  <si>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</si>
  <si>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</si>
  <si>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</si>
  <si>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</si>
  <si>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</si>
  <si>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</si>
  <si>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</si>
  <si>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</si>
  <si>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</si>
  <si>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</si>
  <si>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</si>
  <si>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</si>
  <si>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</si>
  <si>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</si>
  <si>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</si>
  <si>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</si>
  <si>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</si>
  <si>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</si>
  <si>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</si>
  <si>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</si>
  <si>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</si>
  <si>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</si>
  <si>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</si>
  <si>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</si>
  <si>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</si>
  <si>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</si>
  <si>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</si>
  <si>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</si>
  <si>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</si>
  <si>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</si>
  <si>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</si>
  <si>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</si>
  <si>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</si>
  <si>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</si>
  <si>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</si>
  <si>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</si>
  <si>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</si>
  <si>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</si>
  <si>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</si>
  <si>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</si>
  <si>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</si>
  <si>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</si>
  <si>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</si>
  <si>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</si>
  <si>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</si>
  <si>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</si>
  <si>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</si>
  <si>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</si>
  <si>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</si>
  <si>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</si>
  <si>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</si>
  <si>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</si>
  <si>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</si>
  <si>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</si>
  <si>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</si>
  <si>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</si>
  <si>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</si>
  <si>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</si>
  <si>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</si>
  <si>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</si>
  <si>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</si>
  <si>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</si>
  <si>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</si>
  <si>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</si>
  <si>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</si>
  <si>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</si>
  <si>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</si>
  <si>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</si>
  <si>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</si>
  <si>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</si>
  <si>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</si>
  <si>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</si>
  <si>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</si>
  <si>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</si>
  <si>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</si>
  <si>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</si>
  <si>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</si>
  <si>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</si>
  <si>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</si>
  <si>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</si>
  <si>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</si>
  <si>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</si>
  <si>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</si>
  <si>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</si>
  <si>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</si>
  <si>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</si>
  <si>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</si>
  <si>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</si>
  <si>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</si>
  <si>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</si>
  <si>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</si>
  <si>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</si>
  <si>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</si>
  <si>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</si>
  <si>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</si>
  <si>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</si>
  <si>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</si>
  <si>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</si>
  <si>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</si>
  <si>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</si>
  <si>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</si>
  <si>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</si>
  <si>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</si>
  <si>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</si>
  <si>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</si>
  <si>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</si>
  <si>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</si>
  <si>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</si>
  <si>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</si>
  <si>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</si>
  <si>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</si>
  <si>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</si>
  <si>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</si>
  <si>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</si>
  <si>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</si>
  <si>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</si>
  <si>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</si>
  <si>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</si>
  <si>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</si>
  <si>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</si>
  <si>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</si>
  <si>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</si>
  <si>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</si>
  <si>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</si>
  <si>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</si>
  <si>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</si>
  <si>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</si>
  <si>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</si>
  <si>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</si>
  <si>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</si>
  <si>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</si>
  <si>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</si>
  <si>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</si>
  <si>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</si>
  <si>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</si>
  <si>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</si>
  <si>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</si>
  <si>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</si>
  <si>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</si>
  <si>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</si>
  <si>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</si>
  <si>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</si>
  <si>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</si>
  <si>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</si>
  <si>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</si>
  <si>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</si>
  <si>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</si>
  <si>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</si>
  <si>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</si>
  <si>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</si>
  <si>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</si>
  <si>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</si>
  <si>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</si>
  <si>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</si>
  <si>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</si>
  <si>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</si>
  <si>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</si>
  <si>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</si>
  <si>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</si>
  <si>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</si>
  <si>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</si>
  <si>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</si>
  <si>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</si>
  <si>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</si>
  <si>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</si>
  <si>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</si>
  <si>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</si>
  <si>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</si>
  <si>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</si>
  <si>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</si>
  <si>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</si>
  <si>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</si>
  <si>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</si>
  <si>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</si>
  <si>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</si>
  <si>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</si>
  <si>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</si>
  <si>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</si>
  <si>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</si>
  <si>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</si>
  <si>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</si>
  <si>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</si>
  <si>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</si>
  <si>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</si>
  <si>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</si>
  <si>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</si>
  <si>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</si>
  <si>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</si>
  <si>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</si>
  <si>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</si>
  <si>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</si>
  <si>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</si>
  <si>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</si>
  <si>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</si>
  <si>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</si>
  <si>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</si>
  <si>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</si>
  <si>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</si>
  <si>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</si>
  <si>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</si>
  <si>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</si>
  <si>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</si>
  <si>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</si>
  <si>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</si>
  <si>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</si>
  <si>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</si>
  <si>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</si>
  <si>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</si>
  <si>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</si>
  <si>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</si>
  <si>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</si>
  <si>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</si>
  <si>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</si>
  <si>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</si>
  <si>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</si>
  <si>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</si>
  <si>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</si>
  <si>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</si>
  <si>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</si>
  <si>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</si>
  <si>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</si>
  <si>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</si>
  <si>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</si>
  <si>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</si>
  <si>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</si>
  <si>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</si>
  <si>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</si>
  <si>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</si>
  <si>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</si>
  <si>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</si>
  <si>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</si>
  <si>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</si>
  <si>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</si>
  <si>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</si>
  <si>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</si>
  <si>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</si>
  <si>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</si>
  <si>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</si>
  <si>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</si>
  <si>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</si>
  <si>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</si>
  <si>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</si>
  <si>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</si>
  <si>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</si>
  <si>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</si>
  <si>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</si>
  <si>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</si>
  <si>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</si>
  <si>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</si>
  <si>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</si>
  <si>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</si>
  <si>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</si>
  <si>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</si>
  <si>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</si>
  <si>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</si>
  <si>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</si>
  <si>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</si>
  <si>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</si>
  <si>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</si>
  <si>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</si>
  <si>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</si>
  <si>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</si>
  <si>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</si>
  <si>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</si>
  <si>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</si>
  <si>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</si>
  <si>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</si>
  <si>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</si>
  <si>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</si>
  <si>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</si>
  <si>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</si>
  <si>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</si>
  <si>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</si>
  <si>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</si>
  <si>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</si>
  <si>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</si>
  <si>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</si>
  <si>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</si>
  <si>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</si>
  <si>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</si>
  <si>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</si>
  <si>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</si>
  <si>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</si>
  <si>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</si>
  <si>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</si>
  <si>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</si>
  <si>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</si>
  <si>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</si>
  <si>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</si>
  <si>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</si>
  <si>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</si>
  <si>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</si>
  <si>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</si>
  <si>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</si>
  <si>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</si>
  <si>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</si>
  <si>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</si>
  <si>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</si>
  <si>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</si>
  <si>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</si>
  <si>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</si>
  <si>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</si>
  <si>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</si>
  <si>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</si>
  <si>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</si>
  <si>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</si>
  <si>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</si>
  <si>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</si>
  <si>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</si>
  <si>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</si>
  <si>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</si>
  <si>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</si>
  <si>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</si>
  <si>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</si>
  <si>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</si>
  <si>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</si>
  <si>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</si>
  <si>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</si>
  <si>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</si>
  <si>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</si>
  <si>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</si>
  <si>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</si>
  <si>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</si>
  <si>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</si>
  <si>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</si>
  <si>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</si>
  <si>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</si>
  <si>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</si>
  <si>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</si>
  <si>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</si>
  <si>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</si>
  <si>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</si>
  <si>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</si>
  <si>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</si>
  <si>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</si>
  <si>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</si>
  <si>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</si>
  <si>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</si>
  <si>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</si>
  <si>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</si>
  <si>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</si>
  <si>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</si>
  <si>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</si>
  <si>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</si>
  <si>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</si>
  <si>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</si>
  <si>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</si>
  <si>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</si>
  <si>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</si>
  <si>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</si>
  <si>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</si>
  <si>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</si>
  <si>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</si>
  <si>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</si>
  <si>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</si>
  <si>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</si>
  <si>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</si>
  <si>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</si>
  <si>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</si>
  <si>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</si>
  <si>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</si>
  <si>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</si>
  <si>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</si>
  <si>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</si>
  <si>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</si>
  <si>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</si>
  <si>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</si>
  <si>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</si>
  <si>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</si>
  <si>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</si>
  <si>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</si>
  <si>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</si>
  <si>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</si>
  <si>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</si>
  <si>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</si>
  <si>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</si>
  <si>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</si>
  <si>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</si>
  <si>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</si>
  <si>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</si>
  <si>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</si>
  <si>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</si>
  <si>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</si>
  <si>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</si>
  <si>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</si>
  <si>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</si>
  <si>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</si>
  <si>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</si>
  <si>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</si>
  <si>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</si>
  <si>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</si>
  <si>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</si>
  <si>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</si>
  <si>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</si>
  <si>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</si>
  <si>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</si>
  <si>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</si>
  <si>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</si>
  <si>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</si>
  <si>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</si>
  <si>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</si>
  <si>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</si>
  <si>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</si>
  <si>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</si>
  <si>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</si>
  <si>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</si>
  <si>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</si>
  <si>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</si>
  <si>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</si>
  <si>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</si>
  <si>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</si>
  <si>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</si>
  <si>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</si>
  <si>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</si>
  <si>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</si>
  <si>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</si>
  <si>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</si>
  <si>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</si>
  <si>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</si>
  <si>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</si>
  <si>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</si>
  <si>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</si>
  <si>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</si>
  <si>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</si>
  <si>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</si>
  <si>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</si>
  <si>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</si>
  <si>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</si>
  <si>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</si>
  <si>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</si>
  <si>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</si>
  <si>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</si>
  <si>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</si>
  <si>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</si>
  <si>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</si>
  <si>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</si>
  <si>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</si>
  <si>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</si>
  <si>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</si>
  <si>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</si>
  <si>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</si>
  <si>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</si>
  <si>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</si>
  <si>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</si>
  <si>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</si>
  <si>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</si>
  <si>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</si>
  <si>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</si>
  <si>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</si>
  <si>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</si>
  <si>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</si>
  <si>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</si>
  <si>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</si>
  <si>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</si>
  <si>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</si>
  <si>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</si>
  <si>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</si>
  <si>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</si>
  <si>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</si>
  <si>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</si>
  <si>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</si>
  <si>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</si>
  <si>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</si>
  <si>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</si>
  <si>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</si>
  <si>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</si>
  <si>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</si>
  <si>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</si>
  <si>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</si>
  <si>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</si>
  <si>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</si>
  <si>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</si>
  <si>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</si>
  <si>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</si>
  <si>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</si>
  <si>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</si>
  <si>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</si>
  <si>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</si>
  <si>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</si>
  <si>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</si>
  <si>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</si>
  <si>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</si>
  <si>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</si>
  <si>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</si>
  <si>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</si>
  <si>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</si>
  <si>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</si>
  <si>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</si>
  <si>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</si>
  <si>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</si>
  <si>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</si>
  <si>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</si>
  <si>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</si>
  <si>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</si>
  <si>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</si>
  <si>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</si>
  <si>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</si>
  <si>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</si>
  <si>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</si>
  <si>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</si>
  <si>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</si>
  <si>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</si>
  <si>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</si>
  <si>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</si>
  <si>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</si>
  <si>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</si>
  <si>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</si>
  <si>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</si>
  <si>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</si>
  <si>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</si>
  <si>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</si>
  <si>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</si>
  <si>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</si>
  <si>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</si>
  <si>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</si>
  <si>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</si>
  <si>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</si>
  <si>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</si>
  <si>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</si>
  <si>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</si>
  <si>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</si>
  <si>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</si>
  <si>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</si>
  <si>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</si>
  <si>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</si>
  <si>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</si>
  <si>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</si>
  <si>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</si>
  <si>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</si>
  <si>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</si>
  <si>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</si>
  <si>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</si>
  <si>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</si>
  <si>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</si>
  <si>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</si>
  <si>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</si>
  <si>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</si>
  <si>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</si>
  <si>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</si>
  <si>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</si>
  <si>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</si>
  <si>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</si>
  <si>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</si>
  <si>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</si>
  <si>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</si>
  <si>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</si>
  <si>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</si>
  <si>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</si>
  <si>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</si>
  <si>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</si>
  <si>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</si>
  <si>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</si>
  <si>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</si>
  <si>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</si>
  <si>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</si>
  <si>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</si>
  <si>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</si>
  <si>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</si>
  <si>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</si>
  <si>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</si>
  <si>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</si>
  <si>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</si>
  <si>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</si>
  <si>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</si>
  <si>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</si>
  <si>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</si>
  <si>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</si>
  <si>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</si>
  <si>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</si>
  <si>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</si>
  <si>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</si>
  <si>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</si>
  <si>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</si>
  <si>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</si>
  <si>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</si>
  <si>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</si>
  <si>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</si>
  <si>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</si>
  <si>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</si>
  <si>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</si>
  <si>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</si>
  <si>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</si>
  <si>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</si>
  <si>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</si>
  <si>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</si>
  <si>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</si>
  <si>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</si>
  <si>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</si>
  <si>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</si>
  <si>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</si>
  <si>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</si>
  <si>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</si>
  <si>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</si>
  <si>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</si>
  <si>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</si>
  <si>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</si>
  <si>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</si>
  <si>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</si>
  <si>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</si>
  <si>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</si>
  <si>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</si>
  <si>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</si>
  <si>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</si>
  <si>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</si>
  <si>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</si>
  <si>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</si>
  <si>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</si>
  <si>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</si>
  <si>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</si>
  <si>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</si>
  <si>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</si>
  <si>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</si>
  <si>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</si>
  <si>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</si>
  <si>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</si>
  <si>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</si>
  <si>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</si>
  <si>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</si>
  <si>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</si>
  <si>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</si>
  <si>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</si>
  <si>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</si>
  <si>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</si>
  <si>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</si>
  <si>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</si>
  <si>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</si>
  <si>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</si>
  <si>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</si>
  <si>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</si>
  <si>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</si>
  <si>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</si>
  <si>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</si>
  <si>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</si>
  <si>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</si>
  <si>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</si>
  <si>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</si>
  <si>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</si>
  <si>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</si>
  <si>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</si>
  <si>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</si>
  <si>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</si>
  <si>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</si>
  <si>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</si>
  <si>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</si>
  <si>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</si>
  <si>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</si>
  <si>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</si>
  <si>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</si>
  <si>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</si>
  <si>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</si>
  <si>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</si>
  <si>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</si>
  <si>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</si>
  <si>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</si>
  <si>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</si>
  <si>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</si>
  <si>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</si>
  <si>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</si>
  <si>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</si>
  <si>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</si>
  <si>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</si>
  <si>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</si>
  <si>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</si>
  <si>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</si>
  <si>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</si>
  <si>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</si>
  <si>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</si>
  <si>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</si>
  <si>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</si>
  <si>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</si>
  <si>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</si>
  <si>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</si>
  <si>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</si>
  <si>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</si>
  <si>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</si>
  <si>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</si>
  <si>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</si>
  <si>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</si>
  <si>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</si>
  <si>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</si>
  <si>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</si>
  <si>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</si>
  <si>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</si>
  <si>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</si>
  <si>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</si>
  <si>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</si>
  <si>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</si>
  <si>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</si>
  <si>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</si>
  <si>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</si>
  <si>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</si>
  <si>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</si>
  <si>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</si>
  <si>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</si>
  <si>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</si>
  <si>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</si>
  <si>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</si>
  <si>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</si>
  <si>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</si>
  <si>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</si>
  <si>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</si>
  <si>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</si>
  <si>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</si>
  <si>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</si>
  <si>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</si>
  <si>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</si>
  <si>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</si>
  <si>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</si>
  <si>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</si>
  <si>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</si>
  <si>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</si>
  <si>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</si>
  <si>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</si>
  <si>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</si>
  <si>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</si>
  <si>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</si>
  <si>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</si>
  <si>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</si>
  <si>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</si>
  <si>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</si>
  <si>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</si>
  <si>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</si>
  <si>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</si>
  <si>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</si>
  <si>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</si>
  <si>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</si>
  <si>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</si>
  <si>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</si>
  <si>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</si>
  <si>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</si>
  <si>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</si>
  <si>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</si>
  <si>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</si>
  <si>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</si>
  <si>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</si>
  <si>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</si>
  <si>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</si>
  <si>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</si>
  <si>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</si>
  <si>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</si>
  <si>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</si>
  <si>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</si>
  <si>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</si>
  <si>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</si>
  <si>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</si>
  <si>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</si>
  <si>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</si>
  <si>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</si>
  <si>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</si>
  <si>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</si>
  <si>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</si>
  <si>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</si>
  <si>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</si>
  <si>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</si>
  <si>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</si>
  <si>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</si>
  <si>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</si>
  <si>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</si>
  <si>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</si>
  <si>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</si>
  <si>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</si>
  <si>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</si>
  <si>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</si>
  <si>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</si>
  <si>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</si>
  <si>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</si>
  <si>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</si>
  <si>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</si>
  <si>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</si>
  <si>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</si>
  <si>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</si>
  <si>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</si>
  <si>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</si>
  <si>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</si>
  <si>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</si>
  <si>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</si>
  <si>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</si>
  <si>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</si>
  <si>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</si>
  <si>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</si>
  <si>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</si>
  <si>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</si>
  <si>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</si>
  <si>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</si>
  <si>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</si>
  <si>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</si>
  <si>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</si>
  <si>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</si>
  <si>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</si>
  <si>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</si>
  <si>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</si>
  <si>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</si>
  <si>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</si>
  <si>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</si>
  <si>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</si>
  <si>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</si>
  <si>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</si>
  <si>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</si>
  <si>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</si>
  <si>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</si>
  <si>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</si>
  <si>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</si>
  <si>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</si>
  <si>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</si>
  <si>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</si>
  <si>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</si>
  <si>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</si>
  <si>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</si>
  <si>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</si>
  <si>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</si>
  <si>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</si>
  <si>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</si>
  <si>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</si>
  <si>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</si>
  <si>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</si>
  <si>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</si>
  <si>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</si>
  <si>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</si>
  <si>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</si>
  <si>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</si>
  <si>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</si>
  <si>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</si>
  <si>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</si>
  <si>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</si>
  <si>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</si>
  <si>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</si>
  <si>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</si>
  <si>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</si>
  <si>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</si>
  <si>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</si>
  <si>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</si>
  <si>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</si>
  <si>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</si>
  <si>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</si>
  <si>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</si>
  <si>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</si>
  <si>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</si>
  <si>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</si>
  <si>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</si>
  <si>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</si>
  <si>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</si>
  <si>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</si>
  <si>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</si>
  <si>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</si>
  <si>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</si>
  <si>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</si>
  <si>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</si>
  <si>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</si>
  <si>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</si>
  <si>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</si>
  <si>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</si>
  <si>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</si>
  <si>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</si>
  <si>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</si>
  <si>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</si>
  <si>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</si>
  <si>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</si>
  <si>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</si>
  <si>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</si>
  <si>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</si>
  <si>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</si>
  <si>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</si>
  <si>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</si>
  <si>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</si>
  <si>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</si>
  <si>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</si>
  <si>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</si>
  <si>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</si>
  <si>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</si>
  <si>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</si>
  <si>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</si>
  <si>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</si>
  <si>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</si>
  <si>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</si>
  <si>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</si>
  <si>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</si>
  <si>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</si>
  <si>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</si>
  <si>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</si>
  <si>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</si>
  <si>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</si>
  <si>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</si>
  <si>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</si>
  <si>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</si>
  <si>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</si>
  <si>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</si>
  <si>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</si>
  <si>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</si>
  <si>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</si>
  <si>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</si>
  <si>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</si>
  <si>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</si>
  <si>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</si>
  <si>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</si>
  <si>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</si>
  <si>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</si>
  <si>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</si>
  <si>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</si>
  <si>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</si>
  <si>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</si>
  <si>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</si>
  <si>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</si>
  <si>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</si>
  <si>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</si>
  <si>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</si>
  <si>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</si>
  <si>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</si>
  <si>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</si>
  <si>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</si>
  <si>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</si>
  <si>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</si>
  <si>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</si>
  <si>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</si>
  <si>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</si>
  <si>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</si>
  <si>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</si>
  <si>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</si>
  <si>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</si>
  <si>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</si>
  <si>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</si>
  <si>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</si>
  <si>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</si>
  <si>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</si>
  <si>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</si>
  <si>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</si>
  <si>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</si>
  <si>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</si>
  <si>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</si>
  <si>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</si>
  <si>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</si>
  <si>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</si>
  <si>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</si>
  <si>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</si>
  <si>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</si>
  <si>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</si>
  <si>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</si>
  <si>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</si>
  <si>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</si>
  <si>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</si>
  <si>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</si>
  <si>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</si>
  <si>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</si>
  <si>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</si>
  <si>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</si>
  <si>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</si>
  <si>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</si>
  <si>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</si>
  <si>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</si>
  <si>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</si>
  <si>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</si>
  <si>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</si>
  <si>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</si>
  <si>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</si>
  <si>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</si>
  <si>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</si>
  <si>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</si>
  <si>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</si>
  <si>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</si>
  <si>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</si>
  <si>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</si>
  <si>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</si>
  <si>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</si>
  <si>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</si>
  <si>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</si>
  <si>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</si>
  <si>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</si>
  <si>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</si>
  <si>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</si>
  <si>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</si>
  <si>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</si>
  <si>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</si>
  <si>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</si>
  <si>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</si>
  <si>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</si>
  <si>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</si>
  <si>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</si>
  <si>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</si>
  <si>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</si>
  <si>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</si>
  <si>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</si>
  <si>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</si>
  <si>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</si>
  <si>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</si>
  <si>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</si>
  <si>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</si>
  <si>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</si>
  <si>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</si>
  <si>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</si>
  <si>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</si>
  <si>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</si>
  <si>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</si>
  <si>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</si>
  <si>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</si>
  <si>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</si>
  <si>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</si>
  <si>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</si>
  <si>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</si>
  <si>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</si>
  <si>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</si>
  <si>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</si>
  <si>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</si>
  <si>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</si>
  <si>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</si>
  <si>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</si>
  <si>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</si>
  <si>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</si>
  <si>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</si>
  <si>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</si>
  <si>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</si>
  <si>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</si>
  <si>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</si>
  <si>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</si>
  <si>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</si>
  <si>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</si>
  <si>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</si>
  <si>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</si>
  <si>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</si>
  <si>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</si>
  <si>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</si>
  <si>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</si>
  <si>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</si>
  <si>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</si>
  <si>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</si>
  <si>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</si>
  <si>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</si>
  <si>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</si>
  <si>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</si>
  <si>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</si>
  <si>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</si>
  <si>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</si>
  <si>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</si>
  <si>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</si>
  <si>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</si>
  <si>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</si>
  <si>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</si>
  <si>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</si>
  <si>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</si>
  <si>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</si>
  <si>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</si>
  <si>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</si>
  <si>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</si>
  <si>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</si>
  <si>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</si>
  <si>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</si>
  <si>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</si>
  <si>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</si>
  <si>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</si>
  <si>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</si>
  <si>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</si>
  <si>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</si>
  <si>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</si>
  <si>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</si>
  <si>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</si>
  <si>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</si>
  <si>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</si>
  <si>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</si>
  <si>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</si>
  <si>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</si>
  <si>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</si>
  <si>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</si>
  <si>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</si>
  <si>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</si>
  <si>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</si>
  <si>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</si>
  <si>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</si>
  <si>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</si>
  <si>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</si>
  <si>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</si>
  <si>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</si>
  <si>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</si>
  <si>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</si>
  <si>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</si>
  <si>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</si>
  <si>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</si>
  <si>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</si>
  <si>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</si>
  <si>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</si>
  <si>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</si>
  <si>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</si>
  <si>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</si>
  <si>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</si>
  <si>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</si>
  <si>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</si>
  <si>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</si>
  <si>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</si>
  <si>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</si>
  <si>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</si>
  <si>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</si>
  <si>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</si>
  <si>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</si>
  <si>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</si>
  <si>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</si>
  <si>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</si>
  <si>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</si>
  <si>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</si>
  <si>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</si>
  <si>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</si>
  <si>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</si>
  <si>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</si>
  <si>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</si>
  <si>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</si>
  <si>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</si>
  <si>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</si>
  <si>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</si>
  <si>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</si>
  <si>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</si>
  <si>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</si>
  <si>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</si>
  <si>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</si>
  <si>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</si>
  <si>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</si>
  <si>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</si>
  <si>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</si>
  <si>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</si>
  <si>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</si>
  <si>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</si>
  <si>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</si>
  <si>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</si>
  <si>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</si>
  <si>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</si>
  <si>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</si>
  <si>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</si>
  <si>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</si>
  <si>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</si>
  <si>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</si>
  <si>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</si>
  <si>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</si>
  <si>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</si>
  <si>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</si>
  <si>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</si>
  <si>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</si>
  <si>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</si>
  <si>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</si>
  <si>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</si>
  <si>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</si>
  <si>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</si>
  <si>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</si>
  <si>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</si>
  <si>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</si>
  <si>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</si>
  <si>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</si>
  <si>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</si>
  <si>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</si>
  <si>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</si>
  <si>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</si>
  <si>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</si>
  <si>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</si>
  <si>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</si>
  <si>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</si>
  <si>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</si>
  <si>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</si>
  <si>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</si>
  <si>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</si>
  <si>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</si>
  <si>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</si>
  <si>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</si>
  <si>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</si>
  <si>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</si>
  <si>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</si>
  <si>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</si>
  <si>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</si>
  <si>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</si>
  <si>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</si>
  <si>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</si>
  <si>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</si>
  <si>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</si>
  <si>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</si>
  <si>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</si>
  <si>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</si>
  <si>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</si>
  <si>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</si>
  <si>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</si>
  <si>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</si>
  <si>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</si>
  <si>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</si>
  <si>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</si>
  <si>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</si>
  <si>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</si>
  <si>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</si>
  <si>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</si>
  <si>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</si>
  <si>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</si>
  <si>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</si>
  <si>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</si>
  <si>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</si>
  <si>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</si>
  <si>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</si>
  <si>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</si>
  <si>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</si>
  <si>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</si>
  <si>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</si>
  <si>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</si>
  <si>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</si>
  <si>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</si>
  <si>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</si>
  <si>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</si>
  <si>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</si>
  <si>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</si>
  <si>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</si>
  <si>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</si>
  <si>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</si>
  <si>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</si>
  <si>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</si>
  <si>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</si>
  <si>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</si>
  <si>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</si>
  <si>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</si>
  <si>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</si>
  <si>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</si>
  <si>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</si>
  <si>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</si>
  <si>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</si>
  <si>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</si>
  <si>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</si>
  <si>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</si>
  <si>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</si>
  <si>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</si>
  <si>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</si>
  <si>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</si>
  <si>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</si>
  <si>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</si>
  <si>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</si>
  <si>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</si>
  <si>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</si>
  <si>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</si>
  <si>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</si>
  <si>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</si>
  <si>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</si>
  <si>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</si>
  <si>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</si>
  <si>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</si>
  <si>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</si>
  <si>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</si>
  <si>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</si>
  <si>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</si>
  <si>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</si>
  <si>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</si>
  <si>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</si>
  <si>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</si>
  <si>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</si>
  <si>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</si>
  <si>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</si>
  <si>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</si>
  <si>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</si>
  <si>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</si>
  <si>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</si>
  <si>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</si>
  <si>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</si>
  <si>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</si>
  <si>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</si>
  <si>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</si>
  <si>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</si>
  <si>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</si>
  <si>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</si>
  <si>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</si>
  <si>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</si>
  <si>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</si>
  <si>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</si>
  <si>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</si>
  <si>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</si>
  <si>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</si>
  <si>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</si>
  <si>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</si>
  <si>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</si>
  <si>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</si>
  <si>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</si>
  <si>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</si>
  <si>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</si>
  <si>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</si>
  <si>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</si>
  <si>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</si>
  <si>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</si>
  <si>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</si>
  <si>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</si>
  <si>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</si>
  <si>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</si>
  <si>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</si>
  <si>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</si>
  <si>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</si>
  <si>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</si>
  <si>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</si>
  <si>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</si>
  <si>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</si>
  <si>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</si>
  <si>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</si>
  <si>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</si>
  <si>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</si>
  <si>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</si>
  <si>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</si>
  <si>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</si>
  <si>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</si>
  <si>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</si>
  <si>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</si>
  <si>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</si>
  <si>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</si>
  <si>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</si>
  <si>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</si>
  <si>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</si>
  <si>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</si>
  <si>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</si>
  <si>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</si>
  <si>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</si>
  <si>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</si>
  <si>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</si>
  <si>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</si>
  <si>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</si>
  <si>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</si>
  <si>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</si>
  <si>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</si>
  <si>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</si>
  <si>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</si>
  <si>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</si>
  <si>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</si>
  <si>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</si>
  <si>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</si>
  <si>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</si>
  <si>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</si>
  <si>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</si>
  <si>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</si>
  <si>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</si>
  <si>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</si>
  <si>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</si>
  <si>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</si>
  <si>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</si>
  <si>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</si>
  <si>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</si>
  <si>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</si>
  <si>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</si>
  <si>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</si>
  <si>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</si>
  <si>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</si>
  <si>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</si>
  <si>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</si>
  <si>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</si>
  <si>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</si>
  <si>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</si>
  <si>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</si>
  <si>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</si>
  <si>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</si>
  <si>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</si>
  <si>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</si>
  <si>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</si>
  <si>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</si>
  <si>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</si>
  <si>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</si>
  <si>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</si>
  <si>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</si>
  <si>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</si>
  <si>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</si>
  <si>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</si>
  <si>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</si>
  <si>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</si>
  <si>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</si>
  <si>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</si>
  <si>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</si>
  <si>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</si>
  <si>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</si>
  <si>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</si>
  <si>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</si>
  <si>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</si>
  <si>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</si>
  <si>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</si>
  <si>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</si>
  <si>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</si>
  <si>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</si>
  <si>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</si>
  <si>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</si>
  <si>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</si>
  <si>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</si>
  <si>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</si>
  <si>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</si>
  <si>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</si>
  <si>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</si>
  <si>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</si>
  <si>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</si>
  <si>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</si>
  <si>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</si>
  <si>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</si>
  <si>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</si>
  <si>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</si>
  <si>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</si>
  <si>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</si>
  <si>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</si>
  <si>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</si>
  <si>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</si>
  <si>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</si>
  <si>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</si>
  <si>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</si>
  <si>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</si>
  <si>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</si>
  <si>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</si>
  <si>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</si>
  <si>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</si>
  <si>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</si>
  <si>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</si>
  <si>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</si>
  <si>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</si>
  <si>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</si>
  <si>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</si>
  <si>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</si>
  <si>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</si>
  <si>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</si>
  <si>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</si>
  <si>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</si>
  <si>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</si>
  <si>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</si>
  <si>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</si>
  <si>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</si>
  <si>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</si>
  <si>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</si>
  <si>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</si>
  <si>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</si>
  <si>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</si>
  <si>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</si>
  <si>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</si>
  <si>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</si>
  <si>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</si>
  <si>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</si>
  <si>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</si>
  <si>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</si>
  <si>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</si>
  <si>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</si>
  <si>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</si>
  <si>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</si>
  <si>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</si>
  <si>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</si>
  <si>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</si>
  <si>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</si>
  <si>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</si>
  <si>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</si>
  <si>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</si>
  <si>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</si>
  <si>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</si>
  <si>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</si>
  <si>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</si>
  <si>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</si>
  <si>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</si>
  <si>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</si>
  <si>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</si>
  <si>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</si>
  <si>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</si>
  <si>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</si>
  <si>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</si>
  <si>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</si>
  <si>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</si>
  <si>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</si>
  <si>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</si>
  <si>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</si>
  <si>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</si>
  <si>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</si>
  <si>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</si>
  <si>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</si>
  <si>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</si>
  <si>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</si>
  <si>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</si>
  <si>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</si>
  <si>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</si>
  <si>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</si>
  <si>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</si>
  <si>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</si>
  <si>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</si>
  <si>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</si>
  <si>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</si>
  <si>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</si>
  <si>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</si>
  <si>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</si>
  <si>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</si>
  <si>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</si>
  <si>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</si>
  <si>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</si>
  <si>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</si>
  <si>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</si>
  <si>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</si>
  <si>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</si>
  <si>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</si>
  <si>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</si>
  <si>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</si>
  <si>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</si>
  <si>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</si>
  <si>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</si>
  <si>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</si>
  <si>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</si>
  <si>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</si>
  <si>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</si>
  <si>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</si>
  <si>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</si>
  <si>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</si>
  <si>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</si>
  <si>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</si>
  <si>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</si>
  <si>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</si>
  <si>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</si>
  <si>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</si>
  <si>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</si>
  <si>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</si>
  <si>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</si>
  <si>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</si>
  <si>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</si>
  <si>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</si>
  <si>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</si>
  <si>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</si>
  <si>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</si>
  <si>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</si>
  <si>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</si>
  <si>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</si>
  <si>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</si>
  <si>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</si>
  <si>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</si>
  <si>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</si>
  <si>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</si>
  <si>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</si>
  <si>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</si>
  <si>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</si>
  <si>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</si>
  <si>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</si>
  <si>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</si>
  <si>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</si>
  <si>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</si>
  <si>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</si>
  <si>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</si>
  <si>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</si>
  <si>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</si>
  <si>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</si>
  <si>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</si>
  <si>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</si>
  <si>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</si>
  <si>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</si>
  <si>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</si>
  <si>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</si>
  <si>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</si>
  <si>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</si>
  <si>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</si>
  <si>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</si>
  <si>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</si>
  <si>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</si>
  <si>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</si>
  <si>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</si>
  <si>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</si>
  <si>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</si>
  <si>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</si>
  <si>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</si>
  <si>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</si>
  <si>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</si>
  <si>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</si>
  <si>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</si>
  <si>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</si>
  <si>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</si>
  <si>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</si>
  <si>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</si>
  <si>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</si>
  <si>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</si>
  <si>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</si>
  <si>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</si>
  <si>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</si>
  <si>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</si>
  <si>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</si>
  <si>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</si>
  <si>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</si>
  <si>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</si>
  <si>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</si>
  <si>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</si>
  <si>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</si>
  <si>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</si>
  <si>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</si>
  <si>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</si>
  <si>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</si>
  <si>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</si>
  <si>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</si>
  <si>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</si>
  <si>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</si>
  <si>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</si>
  <si>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</si>
  <si>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</si>
  <si>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</si>
  <si>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</si>
  <si>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</si>
  <si>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</si>
  <si>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</si>
  <si>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</si>
  <si>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</si>
  <si>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</si>
  <si>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</si>
  <si>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</si>
  <si>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</si>
  <si>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</si>
  <si>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</si>
  <si>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</si>
  <si>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</si>
  <si>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</si>
  <si>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</si>
  <si>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</si>
  <si>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</si>
  <si>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</si>
  <si>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</si>
  <si>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</si>
  <si>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</si>
  <si>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</si>
  <si>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</si>
  <si>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</si>
  <si>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</si>
  <si>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</si>
  <si>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</si>
  <si>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</si>
  <si>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</si>
  <si>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</si>
  <si>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</si>
  <si>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</si>
  <si>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</si>
  <si>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</si>
  <si>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</si>
  <si>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</si>
  <si>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</si>
  <si>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</si>
  <si>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</si>
  <si>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</si>
  <si>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</si>
  <si>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</si>
  <si>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</si>
  <si>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</si>
  <si>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</si>
  <si>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</si>
  <si>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</si>
  <si>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</si>
  <si>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</si>
  <si>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</si>
  <si>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</si>
  <si>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</si>
  <si>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</si>
  <si>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</si>
  <si>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</si>
  <si>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</si>
  <si>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</si>
  <si>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</si>
  <si>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</si>
  <si>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</si>
  <si>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</si>
  <si>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</si>
  <si>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</si>
  <si>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</si>
  <si>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</si>
  <si>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</si>
  <si>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</si>
  <si>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</si>
  <si>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</si>
  <si>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</si>
  <si>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</si>
  <si>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</si>
  <si>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</si>
  <si>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</si>
  <si>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</si>
  <si>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</si>
  <si>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</si>
  <si>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</si>
  <si>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</si>
  <si>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</si>
  <si>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</si>
  <si>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</si>
  <si>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</si>
  <si>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</si>
  <si>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</si>
  <si>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</si>
  <si>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</si>
  <si>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</si>
  <si>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</si>
  <si>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</si>
  <si>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</si>
  <si>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</si>
  <si>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</si>
  <si>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</si>
  <si>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</si>
  <si>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</si>
  <si>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</si>
  <si>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</si>
  <si>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</si>
  <si>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</si>
  <si>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</si>
  <si>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</si>
  <si>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</si>
  <si>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</si>
  <si>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</si>
  <si>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</si>
  <si>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</si>
  <si>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</si>
  <si>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</si>
  <si>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</si>
  <si>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</si>
  <si>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</si>
  <si>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</si>
  <si>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</si>
  <si>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</si>
  <si>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</si>
  <si>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</si>
  <si>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</si>
  <si>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</si>
  <si>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</si>
  <si>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</si>
  <si>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</si>
  <si>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</si>
  <si>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</si>
  <si>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</si>
  <si>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</si>
  <si>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</si>
  <si>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</si>
  <si>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</si>
  <si>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</si>
  <si>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</si>
  <si>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</si>
  <si>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</si>
  <si>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</si>
  <si>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</si>
  <si>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</si>
  <si>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富谷市</t>
    <rPh sb="2" eb="3">
      <t>シ</t>
    </rPh>
    <phoneticPr fontId="1"/>
  </si>
  <si>
    <t>熊本県</t>
    <rPh sb="0" eb="3">
      <t>クマモトケン</t>
    </rPh>
    <phoneticPr fontId="2"/>
  </si>
  <si>
    <t>都道府県</t>
    <rPh sb="0" eb="4">
      <t>トドウフケン</t>
    </rPh>
    <phoneticPr fontId="3"/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</si>
  <si>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</si>
  <si>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</si>
  <si>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</si>
  <si>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</si>
  <si>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</si>
  <si>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</si>
  <si>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</si>
  <si>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</si>
  <si>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</si>
  <si>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</si>
  <si>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</si>
  <si>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</si>
  <si>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</si>
  <si>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</si>
  <si>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</si>
  <si>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</si>
  <si>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</si>
  <si>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</si>
  <si>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</si>
  <si>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</si>
  <si>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</si>
  <si>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</si>
  <si>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</si>
  <si>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</si>
  <si>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</si>
  <si>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</si>
  <si>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</si>
  <si>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</si>
  <si>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</si>
  <si>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</si>
  <si>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交付対象外</t>
    <rPh sb="0" eb="2">
      <t>コウフ</t>
    </rPh>
    <rPh sb="2" eb="5">
      <t>タイショウガイ</t>
    </rPh>
    <phoneticPr fontId="3"/>
  </si>
  <si>
    <t>交付対象外(田畑混在地)</t>
    <rPh sb="6" eb="8">
      <t>デンパタ</t>
    </rPh>
    <rPh sb="8" eb="10">
      <t>コンザイ</t>
    </rPh>
    <rPh sb="10" eb="11">
      <t>チ</t>
    </rPh>
    <phoneticPr fontId="3"/>
  </si>
  <si>
    <t>交付対象外(田畑混在地以外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</si>
  <si>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交付対象外(田草地混在地)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</si>
  <si>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交付対象外(田草地混在地以外)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</si>
  <si>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交付対象外（田採草放牧地混在）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phoneticPr fontId="3"/>
  </si>
  <si>
    <t>交付対象外（田採草放牧地混在以外）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6">
      <t>イガイ</t>
    </rPh>
    <phoneticPr fontId="3"/>
  </si>
  <si>
    <t>特認地域の基準区分</t>
    <rPh sb="0" eb="2">
      <t>トクニン</t>
    </rPh>
    <rPh sb="2" eb="4">
      <t>チイキ</t>
    </rPh>
    <rPh sb="5" eb="7">
      <t>キジュン</t>
    </rPh>
    <rPh sb="7" eb="9">
      <t>クブン</t>
    </rPh>
    <phoneticPr fontId="3"/>
  </si>
  <si>
    <t>交付対象外（田畑混在地）</t>
    <rPh sb="6" eb="8">
      <t>デンパタ</t>
    </rPh>
    <rPh sb="8" eb="10">
      <t>コンザイ</t>
    </rPh>
    <rPh sb="10" eb="11">
      <t>チ</t>
    </rPh>
    <phoneticPr fontId="3"/>
  </si>
  <si>
    <t>交付対象外（田畑混在地以外）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</si>
  <si>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交付対象外（田草地混在地）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</si>
  <si>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交付対象外（田草地混在地以外）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</si>
  <si>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うち既荒廃農地の林地化面積</t>
    <rPh sb="2" eb="3">
      <t>スデ</t>
    </rPh>
    <rPh sb="3" eb="5">
      <t>コウハイ</t>
    </rPh>
    <rPh sb="5" eb="6">
      <t>ノウ</t>
    </rPh>
    <rPh sb="6" eb="7">
      <t>チ</t>
    </rPh>
    <rPh sb="8" eb="10">
      <t>リンチ</t>
    </rPh>
    <rPh sb="10" eb="11">
      <t>カ</t>
    </rPh>
    <rPh sb="11" eb="13">
      <t>メンセキ</t>
    </rPh>
    <phoneticPr fontId="3"/>
  </si>
  <si>
    <t>既荒廃農地の林地化面積計(計画)</t>
    <rPh sb="0" eb="1">
      <t>キ</t>
    </rPh>
    <rPh sb="1" eb="3">
      <t>コウハイ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</si>
  <si>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リスト</t>
    <phoneticPr fontId="3"/>
  </si>
  <si>
    <t>整数</t>
    <rPh sb="0" eb="2">
      <t>セイスウ</t>
    </rPh>
    <phoneticPr fontId="3"/>
  </si>
  <si>
    <t>自動入力</t>
    <rPh sb="0" eb="2">
      <t>ジドウ</t>
    </rPh>
    <rPh sb="2" eb="4">
      <t>ニュウリョク</t>
    </rPh>
    <phoneticPr fontId="3"/>
  </si>
  <si>
    <t>文字</t>
    <rPh sb="0" eb="2">
      <t>モジ</t>
    </rPh>
    <phoneticPr fontId="3"/>
  </si>
  <si>
    <t>整数</t>
    <rPh sb="0" eb="2">
      <t>セイスウ</t>
    </rPh>
    <phoneticPr fontId="3"/>
  </si>
  <si>
    <t>文字</t>
    <rPh sb="0" eb="2">
      <t>モジ</t>
    </rPh>
    <phoneticPr fontId="3"/>
  </si>
  <si>
    <t>39歳以下</t>
    <rPh sb="2" eb="5">
      <t>サイイカ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</si>
  <si>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</si>
  <si>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</si>
  <si>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</si>
  <si>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</si>
  <si>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</si>
  <si>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</si>
  <si>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</si>
  <si>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</si>
  <si>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40～45歳</t>
    <rPh sb="5" eb="6">
      <t>サイ</t>
    </rPh>
    <phoneticPr fontId="3"/>
  </si>
  <si>
    <t>Ⅰ 棚田地域振興活動加算</t>
    <rPh sb="2" eb="4">
      <t>タナダ</t>
    </rPh>
    <rPh sb="4" eb="6">
      <t>チイキ</t>
    </rPh>
    <rPh sb="6" eb="8">
      <t>シンコウ</t>
    </rPh>
    <rPh sb="8" eb="10">
      <t>カツドウ</t>
    </rPh>
    <rPh sb="10" eb="12">
      <t>カサン</t>
    </rPh>
    <phoneticPr fontId="3"/>
  </si>
  <si>
    <t>うち第4期対策に取り組んでいた集落数</t>
    <rPh sb="2" eb="3">
      <t>ダイ</t>
    </rPh>
    <rPh sb="4" eb="5">
      <t>キ</t>
    </rPh>
    <rPh sb="5" eb="7">
      <t>タイサク</t>
    </rPh>
    <rPh sb="8" eb="9">
      <t>ト</t>
    </rPh>
    <rPh sb="10" eb="11">
      <t>ク</t>
    </rPh>
    <rPh sb="15" eb="18">
      <t>シュウラクスウ</t>
    </rPh>
    <phoneticPr fontId="3"/>
  </si>
  <si>
    <t>採草放牧地</t>
    <rPh sb="0" eb="2">
      <t>サイソウ</t>
    </rPh>
    <rPh sb="2" eb="5">
      <t>ホウボクチ</t>
    </rPh>
    <phoneticPr fontId="3"/>
  </si>
  <si>
    <t>Ⅲ　集落協定広域化加算</t>
    <rPh sb="2" eb="4">
      <t>シュウラク</t>
    </rPh>
    <rPh sb="4" eb="6">
      <t>キョウテイ</t>
    </rPh>
    <rPh sb="6" eb="9">
      <t>コウイキカ</t>
    </rPh>
    <rPh sb="9" eb="11">
      <t>カサン</t>
    </rPh>
    <phoneticPr fontId="3"/>
  </si>
  <si>
    <t>Ⅳ　集落機能強化加算</t>
    <rPh sb="2" eb="4">
      <t>シュウラク</t>
    </rPh>
    <rPh sb="4" eb="6">
      <t>キノウ</t>
    </rPh>
    <rPh sb="6" eb="8">
      <t>キョウカ</t>
    </rPh>
    <rPh sb="8" eb="10">
      <t>カサン</t>
    </rPh>
    <phoneticPr fontId="3"/>
  </si>
  <si>
    <t>Ⅴ　生産性向上加算</t>
    <rPh sb="2" eb="5">
      <t>セイサンセイ</t>
    </rPh>
    <rPh sb="5" eb="7">
      <t>コウジョウ</t>
    </rPh>
    <rPh sb="7" eb="9">
      <t>カサン</t>
    </rPh>
    <phoneticPr fontId="3"/>
  </si>
  <si>
    <t>（様式５）農業集落DS［集落協定］</t>
    <rPh sb="1" eb="3">
      <t>ヨウシキ</t>
    </rPh>
    <rPh sb="5" eb="7">
      <t>ノウギョウ</t>
    </rPh>
    <rPh sb="7" eb="9">
      <t>シュウラク</t>
    </rPh>
    <rPh sb="12" eb="14">
      <t>シュウラク</t>
    </rPh>
    <rPh sb="14" eb="16">
      <t>キョウテイ</t>
    </rPh>
    <phoneticPr fontId="16"/>
  </si>
  <si>
    <t>協定識別コード</t>
    <rPh sb="0" eb="2">
      <t>キョウテイ</t>
    </rPh>
    <rPh sb="2" eb="4">
      <t>シキベツ</t>
    </rPh>
    <phoneticPr fontId="16"/>
  </si>
  <si>
    <t xml:space="preserve">都道府県名
</t>
    <rPh sb="0" eb="4">
      <t>トドウフケン</t>
    </rPh>
    <rPh sb="4" eb="5">
      <t>メイ</t>
    </rPh>
    <phoneticPr fontId="16"/>
  </si>
  <si>
    <t xml:space="preserve">市町村名
</t>
    <rPh sb="0" eb="4">
      <t>シチョウソンメイ</t>
    </rPh>
    <phoneticPr fontId="16"/>
  </si>
  <si>
    <t>地方公共団体コード</t>
    <rPh sb="0" eb="2">
      <t>チホウ</t>
    </rPh>
    <rPh sb="2" eb="4">
      <t>コウキョウ</t>
    </rPh>
    <rPh sb="4" eb="6">
      <t>ダンタイ</t>
    </rPh>
    <phoneticPr fontId="16"/>
  </si>
  <si>
    <t xml:space="preserve">集落協定名
</t>
    <rPh sb="0" eb="2">
      <t>シュウラク</t>
    </rPh>
    <rPh sb="2" eb="4">
      <t>キョウテイ</t>
    </rPh>
    <rPh sb="4" eb="5">
      <t>メイ</t>
    </rPh>
    <phoneticPr fontId="16"/>
  </si>
  <si>
    <t>農業集落コード</t>
    <rPh sb="0" eb="2">
      <t>ノウギョウ</t>
    </rPh>
    <rPh sb="2" eb="4">
      <t>シュウラク</t>
    </rPh>
    <phoneticPr fontId="16"/>
  </si>
  <si>
    <t>旧市区町村名</t>
    <rPh sb="0" eb="1">
      <t>キュウ</t>
    </rPh>
    <rPh sb="1" eb="5">
      <t>シクチョウソン</t>
    </rPh>
    <rPh sb="5" eb="6">
      <t>メイ</t>
    </rPh>
    <phoneticPr fontId="16"/>
  </si>
  <si>
    <t>農業集落名</t>
    <rPh sb="0" eb="2">
      <t>ノウギョウ</t>
    </rPh>
    <rPh sb="2" eb="4">
      <t>シュウラク</t>
    </rPh>
    <rPh sb="4" eb="5">
      <t>メイ</t>
    </rPh>
    <phoneticPr fontId="16"/>
  </si>
  <si>
    <t>自動入力</t>
    <rPh sb="0" eb="2">
      <t>ジドウ</t>
    </rPh>
    <rPh sb="2" eb="4">
      <t>ニュウリョク</t>
    </rPh>
    <phoneticPr fontId="16"/>
  </si>
  <si>
    <t>整数</t>
    <rPh sb="0" eb="2">
      <t>セイスウ</t>
    </rPh>
    <phoneticPr fontId="16"/>
  </si>
  <si>
    <t>中ノ川</t>
  </si>
  <si>
    <t>下中</t>
  </si>
  <si>
    <t>上野</t>
  </si>
  <si>
    <t>上湯川</t>
  </si>
  <si>
    <t>湯川</t>
  </si>
  <si>
    <t>中野</t>
  </si>
  <si>
    <t>清水</t>
  </si>
  <si>
    <t>高山</t>
  </si>
  <si>
    <t>新町</t>
  </si>
  <si>
    <t>中島</t>
  </si>
  <si>
    <t>岩内</t>
  </si>
  <si>
    <t>東</t>
  </si>
  <si>
    <t>美里</t>
  </si>
  <si>
    <t>豊田</t>
  </si>
  <si>
    <t>柏木</t>
  </si>
  <si>
    <t>丸山</t>
  </si>
  <si>
    <t>小西</t>
  </si>
  <si>
    <t>柏原</t>
  </si>
  <si>
    <t>落合</t>
  </si>
  <si>
    <t>徳田</t>
  </si>
  <si>
    <t>北山</t>
  </si>
  <si>
    <t>和田村</t>
  </si>
  <si>
    <t>川口</t>
  </si>
  <si>
    <t>東和田</t>
  </si>
  <si>
    <t>本町</t>
  </si>
  <si>
    <t>原野</t>
  </si>
  <si>
    <t>中山</t>
  </si>
  <si>
    <t>大町</t>
  </si>
  <si>
    <t>梅本</t>
  </si>
  <si>
    <t>萩原</t>
  </si>
  <si>
    <t>本郷</t>
  </si>
  <si>
    <t>小川</t>
  </si>
  <si>
    <t>西原</t>
  </si>
  <si>
    <t>中原</t>
  </si>
  <si>
    <t>大島村</t>
  </si>
  <si>
    <t>福島</t>
  </si>
  <si>
    <t>吉野</t>
  </si>
  <si>
    <t>大川</t>
  </si>
  <si>
    <t>上中野</t>
  </si>
  <si>
    <t>港町</t>
  </si>
  <si>
    <t>姫川</t>
  </si>
  <si>
    <t>大新</t>
  </si>
  <si>
    <t>平</t>
  </si>
  <si>
    <t>大崎</t>
  </si>
  <si>
    <t>太田</t>
  </si>
  <si>
    <t>中里</t>
  </si>
  <si>
    <t>水上</t>
  </si>
  <si>
    <t>冷水</t>
  </si>
  <si>
    <t>黒川</t>
  </si>
  <si>
    <t>黒田</t>
  </si>
  <si>
    <t>山田</t>
  </si>
  <si>
    <t>曲川</t>
  </si>
  <si>
    <t>大野</t>
  </si>
  <si>
    <t>森</t>
  </si>
  <si>
    <t>新宮一</t>
  </si>
  <si>
    <t>新宮二</t>
  </si>
  <si>
    <t>西川</t>
  </si>
  <si>
    <t>三谷</t>
  </si>
  <si>
    <t>吹上</t>
  </si>
  <si>
    <t>松井</t>
  </si>
  <si>
    <t>西</t>
  </si>
  <si>
    <t>楠</t>
  </si>
  <si>
    <t>田代</t>
  </si>
  <si>
    <t>東野</t>
  </si>
  <si>
    <t>藤井</t>
  </si>
  <si>
    <t>野中</t>
  </si>
  <si>
    <t>野崎</t>
  </si>
  <si>
    <t>高野</t>
  </si>
  <si>
    <t>江南</t>
  </si>
  <si>
    <t>大谷</t>
  </si>
  <si>
    <t>北</t>
  </si>
  <si>
    <t>野上</t>
  </si>
  <si>
    <t>平野</t>
  </si>
  <si>
    <t>境原</t>
  </si>
  <si>
    <t>寺尾</t>
  </si>
  <si>
    <t>立石</t>
  </si>
  <si>
    <t>熊ノ川</t>
  </si>
  <si>
    <t>黒岩</t>
  </si>
  <si>
    <t>竹原</t>
  </si>
  <si>
    <t>古田</t>
  </si>
  <si>
    <t>山口</t>
  </si>
  <si>
    <t>樋下</t>
  </si>
  <si>
    <t>熊野</t>
  </si>
  <si>
    <t>大原</t>
  </si>
  <si>
    <t>日高</t>
  </si>
  <si>
    <t>南中</t>
  </si>
  <si>
    <t>門前</t>
  </si>
  <si>
    <t>上中島</t>
  </si>
  <si>
    <t>地域運営組織の有無</t>
    <rPh sb="0" eb="2">
      <t>チイキ</t>
    </rPh>
    <rPh sb="2" eb="4">
      <t>ウンエイ</t>
    </rPh>
    <rPh sb="4" eb="6">
      <t>ソシキ</t>
    </rPh>
    <rPh sb="7" eb="9">
      <t>ウム</t>
    </rPh>
    <phoneticPr fontId="3"/>
  </si>
  <si>
    <t>協定農用地の一部を除外した場合の理由、面積</t>
    <rPh sb="0" eb="2">
      <t>キョウテイ</t>
    </rPh>
    <rPh sb="2" eb="5">
      <t>ノウヨウチ</t>
    </rPh>
    <rPh sb="6" eb="8">
      <t>イチブ</t>
    </rPh>
    <rPh sb="9" eb="11">
      <t>ジョガイ</t>
    </rPh>
    <rPh sb="13" eb="15">
      <t>バアイ</t>
    </rPh>
    <rPh sb="16" eb="18">
      <t>リユウ</t>
    </rPh>
    <rPh sb="19" eb="21">
      <t>メンセキ</t>
    </rPh>
    <phoneticPr fontId="3"/>
  </si>
  <si>
    <t>交付金の返還を伴うもの</t>
    <rPh sb="0" eb="3">
      <t>コウフキン</t>
    </rPh>
    <rPh sb="4" eb="6">
      <t>ヘンカン</t>
    </rPh>
    <rPh sb="7" eb="8">
      <t>トモナ</t>
    </rPh>
    <phoneticPr fontId="3"/>
  </si>
  <si>
    <t>交付金の返還が免責されるもの</t>
    <rPh sb="0" eb="3">
      <t>コウフキン</t>
    </rPh>
    <rPh sb="4" eb="6">
      <t>ヘンカン</t>
    </rPh>
    <rPh sb="7" eb="9">
      <t>メンセキ</t>
    </rPh>
    <phoneticPr fontId="3"/>
  </si>
  <si>
    <t>耕作又は維持管理が行われなかった</t>
    <rPh sb="0" eb="2">
      <t>コウサク</t>
    </rPh>
    <rPh sb="2" eb="3">
      <t>マタ</t>
    </rPh>
    <rPh sb="4" eb="6">
      <t>イジ</t>
    </rPh>
    <rPh sb="6" eb="8">
      <t>カンリ</t>
    </rPh>
    <rPh sb="9" eb="10">
      <t>オコナ</t>
    </rPh>
    <phoneticPr fontId="3"/>
  </si>
  <si>
    <t>荒廃農地等の復旧、林地化が行われなかった</t>
    <rPh sb="0" eb="2">
      <t>コウハイ</t>
    </rPh>
    <rPh sb="2" eb="4">
      <t>ノウチ</t>
    </rPh>
    <rPh sb="4" eb="5">
      <t>トウ</t>
    </rPh>
    <rPh sb="6" eb="8">
      <t>フッキュウ</t>
    </rPh>
    <rPh sb="9" eb="12">
      <t>リンチカ</t>
    </rPh>
    <rPh sb="13" eb="14">
      <t>オコナ</t>
    </rPh>
    <phoneticPr fontId="3"/>
  </si>
  <si>
    <t>農業者の死亡、病気、高齢等</t>
    <rPh sb="0" eb="3">
      <t>ノウギョウシャ</t>
    </rPh>
    <rPh sb="4" eb="6">
      <t>シボウ</t>
    </rPh>
    <rPh sb="7" eb="9">
      <t>ビョウキ</t>
    </rPh>
    <rPh sb="10" eb="12">
      <t>コウレイ</t>
    </rPh>
    <rPh sb="12" eb="13">
      <t>トウ</t>
    </rPh>
    <phoneticPr fontId="3"/>
  </si>
  <si>
    <t>自然災害</t>
    <rPh sb="0" eb="2">
      <t>シゼン</t>
    </rPh>
    <rPh sb="2" eb="4">
      <t>サイガイ</t>
    </rPh>
    <phoneticPr fontId="3"/>
  </si>
  <si>
    <t>土地収用法に基づく収容、使用</t>
    <rPh sb="0" eb="2">
      <t>トチ</t>
    </rPh>
    <rPh sb="2" eb="5">
      <t>シュウヨウホウ</t>
    </rPh>
    <rPh sb="6" eb="7">
      <t>モト</t>
    </rPh>
    <rPh sb="9" eb="11">
      <t>シュウヨウ</t>
    </rPh>
    <rPh sb="12" eb="14">
      <t>シヨウ</t>
    </rPh>
    <phoneticPr fontId="3"/>
  </si>
  <si>
    <t>農業用施設用地等への転用</t>
    <rPh sb="0" eb="3">
      <t>ノウギョウヨウ</t>
    </rPh>
    <rPh sb="3" eb="5">
      <t>シセツ</t>
    </rPh>
    <rPh sb="5" eb="7">
      <t>ヨウチ</t>
    </rPh>
    <rPh sb="7" eb="8">
      <t>トウ</t>
    </rPh>
    <rPh sb="10" eb="12">
      <t>テンヨウ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</si>
  <si>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4">
      <t>コウハイ</t>
    </rPh>
    <rPh sb="14" eb="16">
      <t>ノウチ</t>
    </rPh>
    <rPh sb="17" eb="19">
      <t>カンリ</t>
    </rPh>
    <rPh sb="19" eb="21">
      <t>メンセキ</t>
    </rPh>
    <phoneticPr fontId="3"/>
  </si>
  <si>
    <t>⑥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3"/>
  </si>
  <si>
    <t>Ⅰ集落戦略の作成状況</t>
    <rPh sb="1" eb="3">
      <t>シュウラク</t>
    </rPh>
    <rPh sb="3" eb="5">
      <t>センリャク</t>
    </rPh>
    <rPh sb="6" eb="8">
      <t>サクセイ</t>
    </rPh>
    <rPh sb="8" eb="10">
      <t>ジョウキョウ</t>
    </rPh>
    <phoneticPr fontId="3"/>
  </si>
  <si>
    <t>「1」：集落において作成中
「2」：集落から市町村に提出があり、市町村から指導助言を実施中
「3」：要件を全て満たす集落戦略が市町村に提出済み</t>
    <phoneticPr fontId="3"/>
  </si>
  <si>
    <t>管理者が引き続き耕作</t>
    <phoneticPr fontId="3"/>
  </si>
  <si>
    <t>後継者が耕作を継承</t>
    <phoneticPr fontId="3"/>
  </si>
  <si>
    <t>協定農用地の将来像</t>
    <rPh sb="0" eb="2">
      <t>キョウテイ</t>
    </rPh>
    <rPh sb="2" eb="5">
      <t>ノウヨウチ</t>
    </rPh>
    <rPh sb="6" eb="9">
      <t>ショウライゾウ</t>
    </rPh>
    <phoneticPr fontId="3"/>
  </si>
  <si>
    <t>協定農用地の将来像の合計</t>
    <rPh sb="0" eb="2">
      <t>キョウテイ</t>
    </rPh>
    <rPh sb="2" eb="5">
      <t>ノウヨウチ</t>
    </rPh>
    <rPh sb="6" eb="9">
      <t>ショウライゾウ</t>
    </rPh>
    <rPh sb="10" eb="12">
      <t>ゴウケイ</t>
    </rPh>
    <phoneticPr fontId="3"/>
  </si>
  <si>
    <t>那珂川市</t>
    <rPh sb="3" eb="4">
      <t>シ</t>
    </rPh>
    <phoneticPr fontId="3"/>
  </si>
  <si>
    <t>担い手等に引き受けてもらう（受け手が決まっている）</t>
    <phoneticPr fontId="3"/>
  </si>
  <si>
    <t>担い手等に引き受けてもらうことを希望（受け手が決まっていない）</t>
    <phoneticPr fontId="3"/>
  </si>
  <si>
    <t>中間管理機構への貸し付けを希望</t>
    <phoneticPr fontId="3"/>
  </si>
  <si>
    <t>草刈り等管理のみ</t>
    <phoneticPr fontId="3"/>
  </si>
  <si>
    <t>その他</t>
    <phoneticPr fontId="3"/>
  </si>
  <si>
    <t>協定農用地の将来像を踏まえた集落の現状</t>
    <rPh sb="0" eb="2">
      <t>キョウテイ</t>
    </rPh>
    <rPh sb="2" eb="5">
      <t>ノウヨウチ</t>
    </rPh>
    <rPh sb="6" eb="9">
      <t>ショウライゾウ</t>
    </rPh>
    <rPh sb="10" eb="11">
      <t>フ</t>
    </rPh>
    <rPh sb="14" eb="16">
      <t>シュウラク</t>
    </rPh>
    <rPh sb="17" eb="19">
      <t>ゲンジョウ</t>
    </rPh>
    <phoneticPr fontId="3"/>
  </si>
  <si>
    <t>該当事項の合計</t>
    <rPh sb="0" eb="2">
      <t>ガイトウ</t>
    </rPh>
    <rPh sb="2" eb="4">
      <t>ジコウ</t>
    </rPh>
    <rPh sb="5" eb="7">
      <t>ゴウケイ</t>
    </rPh>
    <phoneticPr fontId="3"/>
  </si>
  <si>
    <t>リスト</t>
    <phoneticPr fontId="3"/>
  </si>
  <si>
    <t>担い手が確保できており、耕作を継続</t>
    <rPh sb="0" eb="1">
      <t>ニナ</t>
    </rPh>
    <rPh sb="2" eb="3">
      <t>テ</t>
    </rPh>
    <rPh sb="4" eb="6">
      <t>カクホ</t>
    </rPh>
    <rPh sb="12" eb="14">
      <t>コウサク</t>
    </rPh>
    <rPh sb="15" eb="17">
      <t>ケイゾク</t>
    </rPh>
    <phoneticPr fontId="3"/>
  </si>
  <si>
    <t>担い手が確保できているが、全ての委託希望は受けられない</t>
    <rPh sb="0" eb="1">
      <t>ニナ</t>
    </rPh>
    <rPh sb="2" eb="3">
      <t>テ</t>
    </rPh>
    <rPh sb="4" eb="6">
      <t>カクホ</t>
    </rPh>
    <rPh sb="13" eb="14">
      <t>スベ</t>
    </rPh>
    <rPh sb="16" eb="18">
      <t>イタク</t>
    </rPh>
    <rPh sb="18" eb="20">
      <t>キボウ</t>
    </rPh>
    <rPh sb="21" eb="22">
      <t>ウ</t>
    </rPh>
    <phoneticPr fontId="3"/>
  </si>
  <si>
    <t>担い手が確保できていない</t>
    <rPh sb="0" eb="1">
      <t>ニナ</t>
    </rPh>
    <rPh sb="2" eb="3">
      <t>テ</t>
    </rPh>
    <rPh sb="4" eb="6">
      <t>カクホ</t>
    </rPh>
    <phoneticPr fontId="3"/>
  </si>
  <si>
    <t>耕作を継続したいが、耕作条件の悪い農地がある</t>
    <rPh sb="0" eb="2">
      <t>コウサク</t>
    </rPh>
    <rPh sb="3" eb="5">
      <t>ケイゾク</t>
    </rPh>
    <rPh sb="10" eb="12">
      <t>コウサク</t>
    </rPh>
    <rPh sb="12" eb="14">
      <t>ジョウケン</t>
    </rPh>
    <rPh sb="15" eb="16">
      <t>ワル</t>
    </rPh>
    <rPh sb="17" eb="19">
      <t>ノウチ</t>
    </rPh>
    <phoneticPr fontId="3"/>
  </si>
  <si>
    <t>耕作を継続したいが、農業所得が低い</t>
    <rPh sb="0" eb="2">
      <t>コウサク</t>
    </rPh>
    <rPh sb="3" eb="5">
      <t>ケイゾク</t>
    </rPh>
    <rPh sb="10" eb="12">
      <t>ノウギョウ</t>
    </rPh>
    <rPh sb="12" eb="14">
      <t>ショトク</t>
    </rPh>
    <rPh sb="15" eb="16">
      <t>ヒク</t>
    </rPh>
    <phoneticPr fontId="3"/>
  </si>
  <si>
    <t>耕作を継続したいが、法面や水路・農道等の管理が過重な負担となっている</t>
    <rPh sb="0" eb="2">
      <t>コウサク</t>
    </rPh>
    <rPh sb="3" eb="5">
      <t>ケイゾク</t>
    </rPh>
    <rPh sb="10" eb="12">
      <t>ノリメン</t>
    </rPh>
    <rPh sb="13" eb="15">
      <t>スイロ</t>
    </rPh>
    <rPh sb="16" eb="18">
      <t>ノウドウ</t>
    </rPh>
    <rPh sb="18" eb="19">
      <t>トウ</t>
    </rPh>
    <rPh sb="20" eb="22">
      <t>カンリ</t>
    </rPh>
    <rPh sb="23" eb="25">
      <t>カジュウ</t>
    </rPh>
    <rPh sb="26" eb="28">
      <t>フタン</t>
    </rPh>
    <phoneticPr fontId="3"/>
  </si>
  <si>
    <t>鳥獣被害が深刻であり、耕作意欲が減退している</t>
    <rPh sb="0" eb="2">
      <t>チョウジュウ</t>
    </rPh>
    <rPh sb="2" eb="4">
      <t>ヒガイ</t>
    </rPh>
    <rPh sb="5" eb="7">
      <t>シンコク</t>
    </rPh>
    <rPh sb="11" eb="13">
      <t>コウサク</t>
    </rPh>
    <rPh sb="13" eb="15">
      <t>イヨク</t>
    </rPh>
    <rPh sb="16" eb="18">
      <t>ゲンタイ</t>
    </rPh>
    <phoneticPr fontId="3"/>
  </si>
  <si>
    <t>集落の自治（コミュニティ）機能が低下しており、生活に支障・不安が生じている</t>
    <rPh sb="0" eb="2">
      <t>シュウラク</t>
    </rPh>
    <rPh sb="3" eb="5">
      <t>ジチ</t>
    </rPh>
    <rPh sb="13" eb="15">
      <t>キノウ</t>
    </rPh>
    <rPh sb="16" eb="18">
      <t>テイカ</t>
    </rPh>
    <rPh sb="23" eb="25">
      <t>セイカツ</t>
    </rPh>
    <rPh sb="26" eb="28">
      <t>シショウ</t>
    </rPh>
    <rPh sb="29" eb="31">
      <t>フアン</t>
    </rPh>
    <rPh sb="32" eb="33">
      <t>ショウ</t>
    </rPh>
    <phoneticPr fontId="3"/>
  </si>
  <si>
    <t>集落の現状を踏まえた対応の方向性</t>
    <rPh sb="0" eb="2">
      <t>シュウラク</t>
    </rPh>
    <rPh sb="3" eb="5">
      <t>ゲンジョウ</t>
    </rPh>
    <rPh sb="6" eb="7">
      <t>フ</t>
    </rPh>
    <rPh sb="10" eb="12">
      <t>タイオウ</t>
    </rPh>
    <rPh sb="13" eb="16">
      <t>ホウコウセイ</t>
    </rPh>
    <phoneticPr fontId="3"/>
  </si>
  <si>
    <t>耕作放棄の懸念はなく、集落の課題もないことから、対策は不要</t>
    <phoneticPr fontId="3"/>
  </si>
  <si>
    <t>協定内で担い手を育成・確保</t>
    <phoneticPr fontId="3"/>
  </si>
  <si>
    <t>協定外で担い手を確保</t>
    <phoneticPr fontId="3"/>
  </si>
  <si>
    <t>基盤整備等により耕作条件を改善</t>
    <phoneticPr fontId="3"/>
  </si>
  <si>
    <t>農産物の高付加価値化により所得の向上を図る</t>
    <phoneticPr fontId="3"/>
  </si>
  <si>
    <t>新たな作物の導入により所得の向上を図る</t>
    <phoneticPr fontId="3"/>
  </si>
  <si>
    <t>省力化技術の導入や外注化等により労働負担の軽減を図る</t>
    <phoneticPr fontId="3"/>
  </si>
  <si>
    <t>耕作継続が困難な農用地の林地化</t>
    <phoneticPr fontId="3"/>
  </si>
  <si>
    <t>放牧利用による農用地の管理</t>
    <phoneticPr fontId="3"/>
  </si>
  <si>
    <t>鳥獣被害防止対策の実施</t>
    <phoneticPr fontId="3"/>
  </si>
  <si>
    <t>集落の自治（コミュニティ）機能の強化</t>
    <phoneticPr fontId="3"/>
  </si>
  <si>
    <t>具体的な対策に向けた検討</t>
    <rPh sb="0" eb="3">
      <t>グタイテキ</t>
    </rPh>
    <rPh sb="4" eb="6">
      <t>タイサク</t>
    </rPh>
    <rPh sb="7" eb="8">
      <t>ム</t>
    </rPh>
    <rPh sb="10" eb="12">
      <t>ケントウ</t>
    </rPh>
    <phoneticPr fontId="3"/>
  </si>
  <si>
    <t>農業生産活動等の継続のための支援体制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ケイゾク</t>
    </rPh>
    <rPh sb="14" eb="16">
      <t>シエン</t>
    </rPh>
    <rPh sb="16" eb="18">
      <t>タイセイ</t>
    </rPh>
    <phoneticPr fontId="3"/>
  </si>
  <si>
    <t>特に懸念はなく、協定参加者で実施していく</t>
    <phoneticPr fontId="3"/>
  </si>
  <si>
    <t>協定参加者だけでは検討が困難であり外部（県・市町村含む）からの助力を得たい</t>
    <phoneticPr fontId="3"/>
  </si>
  <si>
    <t>他の協定との広域化を考えたい</t>
    <phoneticPr fontId="3"/>
  </si>
  <si>
    <t>中山間地域等直接支払交付金の加算措置を活用したい</t>
    <phoneticPr fontId="3"/>
  </si>
  <si>
    <t>対策に活用可能な補助事業等を紹介して欲しい</t>
    <phoneticPr fontId="3"/>
  </si>
  <si>
    <t>農地所有適格法人が支援する</t>
    <phoneticPr fontId="3"/>
  </si>
  <si>
    <t>JAが支援する</t>
    <phoneticPr fontId="3"/>
  </si>
  <si>
    <t>集落営農組織が支援する</t>
    <phoneticPr fontId="3"/>
  </si>
  <si>
    <t>農業者が支援する</t>
    <phoneticPr fontId="3"/>
  </si>
  <si>
    <t>協定参加者で役割分担しつつ、農用地の維持管理を行う</t>
    <phoneticPr fontId="3"/>
  </si>
  <si>
    <t>②協定締結者</t>
    <rPh sb="1" eb="3">
      <t>キョウテイ</t>
    </rPh>
    <rPh sb="3" eb="5">
      <t>テイケツ</t>
    </rPh>
    <rPh sb="5" eb="6">
      <t>シャ</t>
    </rPh>
    <phoneticPr fontId="3"/>
  </si>
  <si>
    <t>③交付金額</t>
    <rPh sb="1" eb="3">
      <t>コウフ</t>
    </rPh>
    <rPh sb="3" eb="5">
      <t>キンガク</t>
    </rPh>
    <phoneticPr fontId="3"/>
  </si>
  <si>
    <t>④協定締結面積</t>
    <rPh sb="1" eb="3">
      <t>キョウテイ</t>
    </rPh>
    <rPh sb="3" eb="5">
      <t>テイケツ</t>
    </rPh>
    <rPh sb="5" eb="7">
      <t>メンセキ</t>
    </rPh>
    <phoneticPr fontId="3"/>
  </si>
  <si>
    <t>⑤活動内容（自作地を含めた協定）</t>
    <rPh sb="1" eb="3">
      <t>カツドウ</t>
    </rPh>
    <rPh sb="3" eb="5">
      <t>ナイヨウ</t>
    </rPh>
    <rPh sb="6" eb="7">
      <t>ジ</t>
    </rPh>
    <rPh sb="7" eb="8">
      <t>サク</t>
    </rPh>
    <rPh sb="8" eb="9">
      <t>チ</t>
    </rPh>
    <rPh sb="10" eb="11">
      <t>フク</t>
    </rPh>
    <rPh sb="13" eb="15">
      <t>キョウテイ</t>
    </rPh>
    <phoneticPr fontId="3"/>
  </si>
  <si>
    <t>⑥加算措置</t>
    <rPh sb="1" eb="3">
      <t>カサン</t>
    </rPh>
    <rPh sb="3" eb="5">
      <t>ソチ</t>
    </rPh>
    <phoneticPr fontId="3"/>
  </si>
  <si>
    <t>個別協定名</t>
    <rPh sb="0" eb="2">
      <t>コベツ</t>
    </rPh>
    <rPh sb="2" eb="4">
      <t>キョウテイ</t>
    </rPh>
    <rPh sb="4" eb="5">
      <t>メイ</t>
    </rPh>
    <phoneticPr fontId="3"/>
  </si>
  <si>
    <t>協定認定年度（交付開
始年度）</t>
    <rPh sb="0" eb="2">
      <t>キョウテイ</t>
    </rPh>
    <rPh sb="2" eb="4">
      <t>ニンテイ</t>
    </rPh>
    <rPh sb="4" eb="6">
      <t>ネンド</t>
    </rPh>
    <phoneticPr fontId="3"/>
  </si>
  <si>
    <t>多面的機能支払との重複の有無</t>
    <rPh sb="0" eb="3">
      <t>タメンテキ</t>
    </rPh>
    <rPh sb="3" eb="5">
      <t>キノウ</t>
    </rPh>
    <rPh sb="5" eb="7">
      <t>シハライ</t>
    </rPh>
    <rPh sb="9" eb="11">
      <t>チョウフク</t>
    </rPh>
    <rPh sb="12" eb="14">
      <t>ウム</t>
    </rPh>
    <phoneticPr fontId="3"/>
  </si>
  <si>
    <t>認定農業者（個人）</t>
    <rPh sb="0" eb="2">
      <t>ニンテイ</t>
    </rPh>
    <rPh sb="2" eb="5">
      <t>ノウギョウシャ</t>
    </rPh>
    <rPh sb="6" eb="8">
      <t>コジン</t>
    </rPh>
    <phoneticPr fontId="3"/>
  </si>
  <si>
    <t>認定農業者に準ずる者</t>
    <rPh sb="0" eb="2">
      <t>ニンテイ</t>
    </rPh>
    <rPh sb="2" eb="5">
      <t>ノウギョウシャ</t>
    </rPh>
    <rPh sb="6" eb="7">
      <t>ジュン</t>
    </rPh>
    <rPh sb="9" eb="10">
      <t>モノ</t>
    </rPh>
    <phoneticPr fontId="3"/>
  </si>
  <si>
    <t>農地所有適格法人</t>
    <rPh sb="0" eb="2">
      <t>ノウチ</t>
    </rPh>
    <rPh sb="2" eb="4">
      <t>ショユウ</t>
    </rPh>
    <rPh sb="4" eb="6">
      <t>テキカク</t>
    </rPh>
    <rPh sb="6" eb="8">
      <t>ホウジン</t>
    </rPh>
    <phoneticPr fontId="3"/>
  </si>
  <si>
    <t>特定農業法人</t>
    <rPh sb="0" eb="2">
      <t>トクテイ</t>
    </rPh>
    <rPh sb="2" eb="4">
      <t>ノウギョウ</t>
    </rPh>
    <rPh sb="4" eb="6">
      <t>ホウジン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</si>
  <si>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</si>
  <si>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第3セクター</t>
    <rPh sb="0" eb="1">
      <t>ダイ</t>
    </rPh>
    <phoneticPr fontId="3"/>
  </si>
  <si>
    <t>任意組織</t>
    <rPh sb="0" eb="2">
      <t>ニンイ</t>
    </rPh>
    <rPh sb="2" eb="4">
      <t>ソシキ</t>
    </rPh>
    <phoneticPr fontId="3"/>
  </si>
  <si>
    <t>交付金額
（円）</t>
    <rPh sb="0" eb="3">
      <t>コウフキン</t>
    </rPh>
    <rPh sb="3" eb="4">
      <t>ガク</t>
    </rPh>
    <rPh sb="6" eb="7">
      <t>エン</t>
    </rPh>
    <phoneticPr fontId="3"/>
  </si>
  <si>
    <t>地域・地目・交付基準別面積（㎡）</t>
    <rPh sb="0" eb="2">
      <t>チイキ</t>
    </rPh>
    <rPh sb="3" eb="5">
      <t>チモク</t>
    </rPh>
    <rPh sb="6" eb="8">
      <t>コウフ</t>
    </rPh>
    <rPh sb="8" eb="10">
      <t>キジュン</t>
    </rPh>
    <rPh sb="10" eb="11">
      <t>ベツ</t>
    </rPh>
    <rPh sb="11" eb="13">
      <t>メンセキ</t>
    </rPh>
    <phoneticPr fontId="3"/>
  </si>
  <si>
    <t>うち既荒廃農地の林地化面積</t>
    <rPh sb="2" eb="3">
      <t>キ</t>
    </rPh>
    <rPh sb="3" eb="7">
      <t>コウハイノウチ</t>
    </rPh>
    <rPh sb="8" eb="10">
      <t>リンチ</t>
    </rPh>
    <rPh sb="10" eb="11">
      <t>カ</t>
    </rPh>
    <rPh sb="11" eb="13">
      <t>メンセキ</t>
    </rPh>
    <phoneticPr fontId="3"/>
  </si>
  <si>
    <t>うち既荒廃農地復旧面積</t>
    <rPh sb="2" eb="3">
      <t>キ</t>
    </rPh>
    <rPh sb="3" eb="7">
      <t>コウハイノウチ</t>
    </rPh>
    <rPh sb="7" eb="9">
      <t>フッキュウ</t>
    </rPh>
    <rPh sb="9" eb="11">
      <t>メンセキ</t>
    </rPh>
    <phoneticPr fontId="3"/>
  </si>
  <si>
    <t>うち自然災害農用地の復旧面積</t>
    <rPh sb="2" eb="4">
      <t>シゼン</t>
    </rPh>
    <rPh sb="4" eb="6">
      <t>サイガイ</t>
    </rPh>
    <rPh sb="6" eb="9">
      <t>ノウヨウチ</t>
    </rPh>
    <rPh sb="10" eb="12">
      <t>フッキュウ</t>
    </rPh>
    <rPh sb="12" eb="14">
      <t>メンセキ</t>
    </rPh>
    <phoneticPr fontId="3"/>
  </si>
  <si>
    <t>設定権利等種類別面積チェック用</t>
    <rPh sb="14" eb="15">
      <t>ヨウ</t>
    </rPh>
    <phoneticPr fontId="3"/>
  </si>
  <si>
    <t>協定締結面積の権利種類別内訳</t>
    <rPh sb="0" eb="2">
      <t>キョウテイ</t>
    </rPh>
    <rPh sb="2" eb="4">
      <t>テイケツ</t>
    </rPh>
    <rPh sb="4" eb="6">
      <t>メンセキ</t>
    </rPh>
    <rPh sb="7" eb="9">
      <t>ケンリ</t>
    </rPh>
    <rPh sb="9" eb="11">
      <t>シュルイ</t>
    </rPh>
    <rPh sb="11" eb="12">
      <t>ルイベツ</t>
    </rPh>
    <rPh sb="12" eb="14">
      <t>ウチワケ</t>
    </rPh>
    <phoneticPr fontId="3"/>
  </si>
  <si>
    <t>適正な要件の設定確認</t>
    <rPh sb="0" eb="2">
      <t>テキセイ</t>
    </rPh>
    <rPh sb="3" eb="5">
      <t>ヨウケン</t>
    </rPh>
    <rPh sb="6" eb="8">
      <t>セッテイ</t>
    </rPh>
    <rPh sb="8" eb="10">
      <t>カクニン</t>
    </rPh>
    <phoneticPr fontId="3"/>
  </si>
  <si>
    <t>利用権の設定等として取り組むべき事項</t>
    <rPh sb="0" eb="3">
      <t>リヨウケン</t>
    </rPh>
    <rPh sb="4" eb="6">
      <t>セッテイ</t>
    </rPh>
    <rPh sb="6" eb="7">
      <t>トウ</t>
    </rPh>
    <rPh sb="10" eb="11">
      <t>ト</t>
    </rPh>
    <rPh sb="12" eb="13">
      <t>ク</t>
    </rPh>
    <rPh sb="16" eb="18">
      <t>ジコウ</t>
    </rPh>
    <phoneticPr fontId="3"/>
  </si>
  <si>
    <t>超急傾斜農地保全管理加算</t>
    <rPh sb="0" eb="1">
      <t>チョウ</t>
    </rPh>
    <rPh sb="1" eb="4">
      <t>キュウケイシャ</t>
    </rPh>
    <rPh sb="4" eb="6">
      <t>ノウチ</t>
    </rPh>
    <rPh sb="6" eb="8">
      <t>ホゼン</t>
    </rPh>
    <rPh sb="8" eb="10">
      <t>カンリ</t>
    </rPh>
    <rPh sb="10" eb="12">
      <t>カサン</t>
    </rPh>
    <phoneticPr fontId="3"/>
  </si>
  <si>
    <t>Ⅰ必須事項（農業生産活動等）</t>
    <rPh sb="1" eb="3">
      <t>ヒッス</t>
    </rPh>
    <rPh sb="3" eb="5">
      <t>ジコウ</t>
    </rPh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</si>
  <si>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Ⅱ選択的必須事項（多面的機能を増進する活動）</t>
    <rPh sb="1" eb="4">
      <t>センタクテキ</t>
    </rPh>
    <rPh sb="4" eb="6">
      <t>ヒッス</t>
    </rPh>
    <rPh sb="6" eb="8">
      <t>ジコウ</t>
    </rPh>
    <rPh sb="9" eb="12">
      <t>タメンテキ</t>
    </rPh>
    <rPh sb="12" eb="14">
      <t>キノウ</t>
    </rPh>
    <rPh sb="15" eb="17">
      <t>ゾウシン</t>
    </rPh>
    <rPh sb="19" eb="21">
      <t>カツドウ</t>
    </rPh>
    <phoneticPr fontId="3"/>
  </si>
  <si>
    <t>取組状況
（実施している場合：1）</t>
    <rPh sb="0" eb="2">
      <t>トリクミ</t>
    </rPh>
    <rPh sb="2" eb="4">
      <t>ジョウキョウ</t>
    </rPh>
    <phoneticPr fontId="3"/>
  </si>
  <si>
    <t>体制整備
単価</t>
    <rPh sb="0" eb="2">
      <t>タイセイ</t>
    </rPh>
    <rPh sb="2" eb="4">
      <t>セイビ</t>
    </rPh>
    <rPh sb="5" eb="7">
      <t>タンカ</t>
    </rPh>
    <phoneticPr fontId="3"/>
  </si>
  <si>
    <t>既荒廃農地復旧面積総計</t>
    <rPh sb="0" eb="1">
      <t>キ</t>
    </rPh>
    <rPh sb="1" eb="5">
      <t>コウハイノウチ</t>
    </rPh>
    <rPh sb="5" eb="7">
      <t>フッキュウ</t>
    </rPh>
    <rPh sb="7" eb="9">
      <t>メンセキ</t>
    </rPh>
    <rPh sb="9" eb="11">
      <t>ソウケイ</t>
    </rPh>
    <phoneticPr fontId="3"/>
  </si>
  <si>
    <t>所有権の移転</t>
    <rPh sb="0" eb="3">
      <t>ショユウケン</t>
    </rPh>
    <rPh sb="4" eb="6">
      <t>イテン</t>
    </rPh>
    <phoneticPr fontId="3"/>
  </si>
  <si>
    <t>利用権の設定等</t>
    <rPh sb="0" eb="3">
      <t>リヨウケン</t>
    </rPh>
    <rPh sb="4" eb="6">
      <t>セッテイ</t>
    </rPh>
    <rPh sb="6" eb="7">
      <t>トウ</t>
    </rPh>
    <phoneticPr fontId="3"/>
  </si>
  <si>
    <t>農作業受委託契約</t>
    <rPh sb="0" eb="3">
      <t>ノウサギョウ</t>
    </rPh>
    <rPh sb="3" eb="4">
      <t>ジュ</t>
    </rPh>
    <rPh sb="4" eb="6">
      <t>イタク</t>
    </rPh>
    <rPh sb="6" eb="8">
      <t>ケイヤク</t>
    </rPh>
    <phoneticPr fontId="3"/>
  </si>
  <si>
    <t>協定締結面積うち協定に含めた自作地面積</t>
    <rPh sb="0" eb="2">
      <t>キョウテイ</t>
    </rPh>
    <rPh sb="2" eb="4">
      <t>テイケツ</t>
    </rPh>
    <rPh sb="4" eb="6">
      <t>メンセキ</t>
    </rPh>
    <rPh sb="8" eb="10">
      <t>キョウテイ</t>
    </rPh>
    <rPh sb="11" eb="12">
      <t>フク</t>
    </rPh>
    <rPh sb="14" eb="15">
      <t>ジ</t>
    </rPh>
    <rPh sb="15" eb="16">
      <t>サク</t>
    </rPh>
    <rPh sb="16" eb="17">
      <t>チ</t>
    </rPh>
    <rPh sb="17" eb="19">
      <t>メンセキ</t>
    </rPh>
    <phoneticPr fontId="3"/>
  </si>
  <si>
    <t>適正な道・水路等の管理活動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phoneticPr fontId="3"/>
  </si>
  <si>
    <t>適正な多面的機能の維持・増進活動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</si>
  <si>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</si>
  <si>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</si>
  <si>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交付対象外（田採草放牧地混在地）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5">
      <t>チ</t>
    </rPh>
    <phoneticPr fontId="3"/>
  </si>
  <si>
    <t>交付対象外（田採草放牧地混在地以外）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5">
      <t>チ</t>
    </rPh>
    <rPh sb="15" eb="17">
      <t>イガイ</t>
    </rPh>
    <phoneticPr fontId="3"/>
  </si>
  <si>
    <t>一団の農用地を全て耕作しているもの</t>
    <rPh sb="0" eb="1">
      <t>イチ</t>
    </rPh>
    <rPh sb="1" eb="2">
      <t>ダン</t>
    </rPh>
    <rPh sb="3" eb="6">
      <t>ノウヨウチ</t>
    </rPh>
    <rPh sb="7" eb="8">
      <t>スベ</t>
    </rPh>
    <rPh sb="9" eb="11">
      <t>コウサク</t>
    </rPh>
    <phoneticPr fontId="3"/>
  </si>
  <si>
    <t>都府県３ｈａ、北海道30ｈａ以上の経営規模</t>
    <rPh sb="0" eb="3">
      <t>トフケン</t>
    </rPh>
    <rPh sb="7" eb="10">
      <t>ホッカイドウ</t>
    </rPh>
    <rPh sb="14" eb="16">
      <t>イジョウ</t>
    </rPh>
    <rPh sb="17" eb="19">
      <t>ケイエイ</t>
    </rPh>
    <rPh sb="19" eb="21">
      <t>キボ</t>
    </rPh>
    <phoneticPr fontId="3"/>
  </si>
  <si>
    <t>適正な耕作放棄の防止等の活動</t>
    <rPh sb="0" eb="2">
      <t>テキセイ</t>
    </rPh>
    <rPh sb="3" eb="5">
      <t>コウサク</t>
    </rPh>
    <rPh sb="5" eb="7">
      <t>ホウキ</t>
    </rPh>
    <rPh sb="8" eb="11">
      <t>ボウシナド</t>
    </rPh>
    <rPh sb="12" eb="14">
      <t>カツドウ</t>
    </rPh>
    <phoneticPr fontId="3"/>
  </si>
  <si>
    <t>②　既荒廃農地の復旧</t>
    <rPh sb="2" eb="3">
      <t>キ</t>
    </rPh>
    <rPh sb="3" eb="7">
      <t>コウハイノウチ</t>
    </rPh>
    <rPh sb="8" eb="10">
      <t>フッキュウ</t>
    </rPh>
    <phoneticPr fontId="3"/>
  </si>
  <si>
    <t>③　既荒廃農地の林地化</t>
    <rPh sb="2" eb="3">
      <t>キ</t>
    </rPh>
    <rPh sb="3" eb="7">
      <t>コウハイノウチ</t>
    </rPh>
    <rPh sb="8" eb="10">
      <t>リンチ</t>
    </rPh>
    <rPh sb="10" eb="11">
      <t>カ</t>
    </rPh>
    <phoneticPr fontId="3"/>
  </si>
  <si>
    <t>④　既荒廃農地の保全管理　</t>
    <rPh sb="2" eb="3">
      <t>キ</t>
    </rPh>
    <rPh sb="3" eb="7">
      <t>コウハイノウチ</t>
    </rPh>
    <rPh sb="8" eb="10">
      <t>ホゼン</t>
    </rPh>
    <rPh sb="10" eb="12">
      <t>カンリ</t>
    </rPh>
    <phoneticPr fontId="3"/>
  </si>
  <si>
    <t>⑥　柵、ネット等の設置</t>
    <rPh sb="2" eb="3">
      <t>サク</t>
    </rPh>
    <rPh sb="7" eb="8">
      <t>ナド</t>
    </rPh>
    <rPh sb="9" eb="11">
      <t>セッチ</t>
    </rPh>
    <phoneticPr fontId="3"/>
  </si>
  <si>
    <t>⑬　輪作の実施</t>
    <rPh sb="2" eb="4">
      <t>リンサク</t>
    </rPh>
    <rPh sb="5" eb="7">
      <t>ジッシ</t>
    </rPh>
    <phoneticPr fontId="3"/>
  </si>
  <si>
    <t>田面積
（勾配1/10以上）</t>
    <rPh sb="0" eb="1">
      <t>デン</t>
    </rPh>
    <rPh sb="1" eb="3">
      <t>メンセキ</t>
    </rPh>
    <rPh sb="5" eb="7">
      <t>コウバイ</t>
    </rPh>
    <rPh sb="11" eb="13">
      <t>イジョウ</t>
    </rPh>
    <phoneticPr fontId="3"/>
  </si>
  <si>
    <t>畑面積
（勾配20度以上）</t>
    <rPh sb="0" eb="1">
      <t>ハタケ</t>
    </rPh>
    <rPh sb="1" eb="3">
      <t>メンセキ</t>
    </rPh>
    <rPh sb="5" eb="7">
      <t>コウバイ</t>
    </rPh>
    <rPh sb="9" eb="10">
      <t>ド</t>
    </rPh>
    <rPh sb="10" eb="12">
      <t>イジョウ</t>
    </rPh>
    <phoneticPr fontId="3"/>
  </si>
  <si>
    <t>水路の延長</t>
    <rPh sb="0" eb="2">
      <t>スイロ</t>
    </rPh>
    <rPh sb="3" eb="5">
      <t>エンチョウ</t>
    </rPh>
    <phoneticPr fontId="3"/>
  </si>
  <si>
    <t>農道の延長</t>
    <rPh sb="0" eb="2">
      <t>ノウドウ</t>
    </rPh>
    <rPh sb="3" eb="5">
      <t>エンチョウ</t>
    </rPh>
    <phoneticPr fontId="3"/>
  </si>
  <si>
    <t>下草刈の面積</t>
    <rPh sb="0" eb="1">
      <t>シタ</t>
    </rPh>
    <rPh sb="1" eb="3">
      <t>クサカリ</t>
    </rPh>
    <rPh sb="4" eb="6">
      <t>メンセキ</t>
    </rPh>
    <phoneticPr fontId="3"/>
  </si>
  <si>
    <t>棚田オーナー制度対象面積</t>
    <rPh sb="0" eb="2">
      <t>タナダ</t>
    </rPh>
    <rPh sb="6" eb="8">
      <t>セイド</t>
    </rPh>
    <rPh sb="8" eb="10">
      <t>タイショウ</t>
    </rPh>
    <rPh sb="10" eb="12">
      <t>メンセキ</t>
    </rPh>
    <phoneticPr fontId="3"/>
  </si>
  <si>
    <t>棚田オーナーの数</t>
    <rPh sb="0" eb="2">
      <t>タナダ</t>
    </rPh>
    <rPh sb="7" eb="8">
      <t>カズ</t>
    </rPh>
    <phoneticPr fontId="3"/>
  </si>
  <si>
    <t>市民農園等の面積</t>
    <rPh sb="0" eb="2">
      <t>シミン</t>
    </rPh>
    <rPh sb="2" eb="5">
      <t>ノウエントウ</t>
    </rPh>
    <rPh sb="6" eb="8">
      <t>メンセキ</t>
    </rPh>
    <phoneticPr fontId="3"/>
  </si>
  <si>
    <t>市民農園等の利用者数</t>
    <rPh sb="0" eb="2">
      <t>シミン</t>
    </rPh>
    <rPh sb="2" eb="4">
      <t>ノウエン</t>
    </rPh>
    <rPh sb="4" eb="5">
      <t>トウ</t>
    </rPh>
    <rPh sb="6" eb="9">
      <t>リヨウシャ</t>
    </rPh>
    <rPh sb="9" eb="10">
      <t>スウ</t>
    </rPh>
    <phoneticPr fontId="3"/>
  </si>
  <si>
    <t>体験民衆の施設数</t>
    <rPh sb="0" eb="2">
      <t>タイケン</t>
    </rPh>
    <rPh sb="2" eb="4">
      <t>ミンシュウ</t>
    </rPh>
    <rPh sb="5" eb="8">
      <t>シセツスウ</t>
    </rPh>
    <phoneticPr fontId="3"/>
  </si>
  <si>
    <t>体験民宿の利用者数</t>
    <rPh sb="0" eb="2">
      <t>タイケン</t>
    </rPh>
    <rPh sb="2" eb="4">
      <t>ミンシュク</t>
    </rPh>
    <rPh sb="5" eb="8">
      <t>リヨウシャ</t>
    </rPh>
    <rPh sb="8" eb="9">
      <t>スウ</t>
    </rPh>
    <phoneticPr fontId="3"/>
  </si>
  <si>
    <t>都道
府県名</t>
    <rPh sb="5" eb="6">
      <t>メイ</t>
    </rPh>
    <phoneticPr fontId="3"/>
  </si>
  <si>
    <t>市町村名</t>
    <rPh sb="3" eb="4">
      <t>メイ</t>
    </rPh>
    <phoneticPr fontId="3"/>
  </si>
  <si>
    <t>対象に関する事項</t>
    <rPh sb="0" eb="2">
      <t>タイショウ</t>
    </rPh>
    <rPh sb="3" eb="4">
      <t>カン</t>
    </rPh>
    <rPh sb="6" eb="8">
      <t>ジコウ</t>
    </rPh>
    <phoneticPr fontId="3"/>
  </si>
  <si>
    <t>前対策での対象に係る事項</t>
    <rPh sb="5" eb="7">
      <t>タイショウ</t>
    </rPh>
    <rPh sb="8" eb="9">
      <t>カカ</t>
    </rPh>
    <rPh sb="10" eb="12">
      <t>ジコウ</t>
    </rPh>
    <phoneticPr fontId="3"/>
  </si>
  <si>
    <t>対象農用地面積</t>
    <rPh sb="0" eb="2">
      <t>タイショウ</t>
    </rPh>
    <rPh sb="2" eb="5">
      <t>ノウヨウチ</t>
    </rPh>
    <rPh sb="5" eb="7">
      <t>メンセキ</t>
    </rPh>
    <phoneticPr fontId="3"/>
  </si>
  <si>
    <t>緩傾斜農用地基準の指定</t>
    <rPh sb="0" eb="3">
      <t>カンケイシャ</t>
    </rPh>
    <rPh sb="3" eb="6">
      <t>ノウヨウチ</t>
    </rPh>
    <rPh sb="6" eb="8">
      <t>キジュン</t>
    </rPh>
    <rPh sb="9" eb="11">
      <t>シテイ</t>
    </rPh>
    <phoneticPr fontId="3"/>
  </si>
  <si>
    <t>農振農用地への編入</t>
    <rPh sb="0" eb="1">
      <t>ノウ</t>
    </rPh>
    <rPh sb="1" eb="5">
      <t>シンノウヨウチ</t>
    </rPh>
    <rPh sb="7" eb="9">
      <t>ヘンニュウ</t>
    </rPh>
    <phoneticPr fontId="3"/>
  </si>
  <si>
    <t>交付金交付市町村</t>
    <rPh sb="0" eb="3">
      <t>コウフキン</t>
    </rPh>
    <rPh sb="3" eb="5">
      <t>コウフ</t>
    </rPh>
    <rPh sb="5" eb="8">
      <t>シチョウソン</t>
    </rPh>
    <phoneticPr fontId="16"/>
  </si>
  <si>
    <t>促進計画を策定しない市町村</t>
    <rPh sb="0" eb="2">
      <t>ソクシン</t>
    </rPh>
    <rPh sb="2" eb="4">
      <t>ケイカク</t>
    </rPh>
    <rPh sb="10" eb="13">
      <t>シチョウソン</t>
    </rPh>
    <phoneticPr fontId="3"/>
  </si>
  <si>
    <t>交付金交付に至らなかった市町村</t>
    <phoneticPr fontId="3"/>
  </si>
  <si>
    <t>地域指定</t>
    <rPh sb="0" eb="2">
      <t>チイキ</t>
    </rPh>
    <rPh sb="2" eb="4">
      <t>シテイ</t>
    </rPh>
    <phoneticPr fontId="3"/>
  </si>
  <si>
    <t>基準指定</t>
    <phoneticPr fontId="3"/>
  </si>
  <si>
    <t>対象農用地面積の合計</t>
    <rPh sb="0" eb="5">
      <t>タイショウノウヨウチ</t>
    </rPh>
    <rPh sb="5" eb="7">
      <t>メンセキ</t>
    </rPh>
    <rPh sb="8" eb="10">
      <t>ゴウケイ</t>
    </rPh>
    <phoneticPr fontId="3"/>
  </si>
  <si>
    <t>通常地域</t>
    <rPh sb="2" eb="4">
      <t>チイキ</t>
    </rPh>
    <phoneticPr fontId="16"/>
  </si>
  <si>
    <t>特認地域</t>
    <phoneticPr fontId="16"/>
  </si>
  <si>
    <t>農振農用地への編入を行った市町村</t>
    <rPh sb="0" eb="1">
      <t>ノウ</t>
    </rPh>
    <rPh sb="1" eb="5">
      <t>シンノウヨウチ</t>
    </rPh>
    <rPh sb="7" eb="9">
      <t>ヘンニュウ</t>
    </rPh>
    <rPh sb="10" eb="11">
      <t>オコナ</t>
    </rPh>
    <rPh sb="13" eb="16">
      <t>シチョウソン</t>
    </rPh>
    <phoneticPr fontId="3"/>
  </si>
  <si>
    <t>農振農用地への編入を行った協定数</t>
    <rPh sb="0" eb="1">
      <t>ノウ</t>
    </rPh>
    <rPh sb="1" eb="5">
      <t>シンノウヨウチ</t>
    </rPh>
    <rPh sb="7" eb="9">
      <t>ヘンニュウ</t>
    </rPh>
    <rPh sb="10" eb="11">
      <t>オコナ</t>
    </rPh>
    <rPh sb="13" eb="15">
      <t>キョウテイ</t>
    </rPh>
    <rPh sb="15" eb="16">
      <t>スウ</t>
    </rPh>
    <phoneticPr fontId="3"/>
  </si>
  <si>
    <t>農振農用地区域への編入面積</t>
    <phoneticPr fontId="3"/>
  </si>
  <si>
    <t>実施状況の公表手段</t>
    <rPh sb="0" eb="2">
      <t>ジッシ</t>
    </rPh>
    <rPh sb="2" eb="4">
      <t>ジョウキョウ</t>
    </rPh>
    <rPh sb="5" eb="7">
      <t>コウヒョウ</t>
    </rPh>
    <rPh sb="7" eb="9">
      <t>シュダン</t>
    </rPh>
    <phoneticPr fontId="16"/>
  </si>
  <si>
    <t>理由別</t>
    <phoneticPr fontId="3"/>
  </si>
  <si>
    <t>次年度以降の策定予定</t>
    <rPh sb="0" eb="3">
      <t>ジネンド</t>
    </rPh>
    <rPh sb="3" eb="5">
      <t>イコウ</t>
    </rPh>
    <rPh sb="6" eb="8">
      <t>サクテイ</t>
    </rPh>
    <rPh sb="8" eb="10">
      <t>ヨテイ</t>
    </rPh>
    <phoneticPr fontId="3"/>
  </si>
  <si>
    <t>理由別</t>
    <rPh sb="0" eb="2">
      <t>リユウ</t>
    </rPh>
    <rPh sb="2" eb="3">
      <t>ベツ</t>
    </rPh>
    <phoneticPr fontId="16"/>
  </si>
  <si>
    <t>次年度以降の交付予定</t>
    <rPh sb="0" eb="3">
      <t>ジネンド</t>
    </rPh>
    <rPh sb="3" eb="5">
      <t>イコウ</t>
    </rPh>
    <rPh sb="6" eb="8">
      <t>コウフ</t>
    </rPh>
    <rPh sb="8" eb="10">
      <t>ヨテイ</t>
    </rPh>
    <phoneticPr fontId="3"/>
  </si>
  <si>
    <t>交付に向けた働きかけの内容</t>
    <rPh sb="0" eb="2">
      <t>コウフ</t>
    </rPh>
    <rPh sb="3" eb="4">
      <t>ム</t>
    </rPh>
    <rPh sb="6" eb="7">
      <t>ハタラ</t>
    </rPh>
    <rPh sb="11" eb="13">
      <t>ナイヨウ</t>
    </rPh>
    <phoneticPr fontId="16"/>
  </si>
  <si>
    <t>対象地域にある市町村</t>
    <phoneticPr fontId="3"/>
  </si>
  <si>
    <t>対象農用地基準を満たす農用地を有する市町村</t>
    <phoneticPr fontId="3"/>
  </si>
  <si>
    <t>田</t>
    <phoneticPr fontId="16"/>
  </si>
  <si>
    <t>畑</t>
    <rPh sb="0" eb="1">
      <t>ハタケ</t>
    </rPh>
    <phoneticPr fontId="3"/>
  </si>
  <si>
    <t>草地</t>
    <rPh sb="0" eb="2">
      <t>ソウチ</t>
    </rPh>
    <phoneticPr fontId="16"/>
  </si>
  <si>
    <t>採草放牧地</t>
    <rPh sb="0" eb="2">
      <t>サイソウ</t>
    </rPh>
    <rPh sb="2" eb="4">
      <t>ホウボク</t>
    </rPh>
    <rPh sb="4" eb="5">
      <t>チ</t>
    </rPh>
    <phoneticPr fontId="16"/>
  </si>
  <si>
    <t>畑</t>
    <rPh sb="0" eb="1">
      <t>ハタケ</t>
    </rPh>
    <phoneticPr fontId="16"/>
  </si>
  <si>
    <t>草地</t>
    <rPh sb="0" eb="2">
      <t>クサチ</t>
    </rPh>
    <phoneticPr fontId="16"/>
  </si>
  <si>
    <t>指定市町村</t>
    <phoneticPr fontId="3"/>
  </si>
  <si>
    <t>うち協定内の全農用地面積を編入した協定数</t>
    <rPh sb="2" eb="5">
      <t>キョウテイナイ</t>
    </rPh>
    <rPh sb="6" eb="8">
      <t>ゼンノウ</t>
    </rPh>
    <rPh sb="8" eb="10">
      <t>ヨウチ</t>
    </rPh>
    <rPh sb="10" eb="12">
      <t>メンセキ</t>
    </rPh>
    <rPh sb="13" eb="15">
      <t>ヘンニュウ</t>
    </rPh>
    <rPh sb="17" eb="19">
      <t>キョウテイ</t>
    </rPh>
    <rPh sb="19" eb="20">
      <t>スウ</t>
    </rPh>
    <phoneticPr fontId="3"/>
  </si>
  <si>
    <t>その他</t>
    <rPh sb="2" eb="3">
      <t>タ</t>
    </rPh>
    <phoneticPr fontId="16"/>
  </si>
  <si>
    <t>広報紙への掲載</t>
    <rPh sb="0" eb="3">
      <t>コウホウシ</t>
    </rPh>
    <rPh sb="5" eb="7">
      <t>ケイサイ</t>
    </rPh>
    <phoneticPr fontId="16"/>
  </si>
  <si>
    <t>ホームページへの掲載</t>
    <rPh sb="8" eb="10">
      <t>ケイサイ</t>
    </rPh>
    <phoneticPr fontId="16"/>
  </si>
  <si>
    <t>掲示</t>
    <rPh sb="0" eb="2">
      <t>ケイジ</t>
    </rPh>
    <phoneticPr fontId="16"/>
  </si>
  <si>
    <t>01.対象農用地を有する市町村ではなくなったため（対象農用地基準からの除外等）</t>
    <phoneticPr fontId="3"/>
  </si>
  <si>
    <t>02.農振除外予定等で、対象となる農用地が減少するため</t>
    <phoneticPr fontId="3"/>
  </si>
  <si>
    <t>03.地域内の不公平感（条件格差が小、農用地が混在等）が高まったため</t>
    <phoneticPr fontId="3"/>
  </si>
  <si>
    <t>04.協定締結の見込がない（意欲の低下等）</t>
    <phoneticPr fontId="3"/>
  </si>
  <si>
    <t>05.特段の支援をしなくても耕作放棄のおそれがなくなった</t>
    <phoneticPr fontId="3"/>
  </si>
  <si>
    <t>06.市町村の財政理由</t>
    <phoneticPr fontId="3"/>
  </si>
  <si>
    <t>07.その他</t>
    <phoneticPr fontId="3"/>
  </si>
  <si>
    <t>詳細な内容</t>
    <rPh sb="0" eb="2">
      <t>ショウサイ</t>
    </rPh>
    <rPh sb="3" eb="5">
      <t>ナイヨウ</t>
    </rPh>
    <phoneticPr fontId="16"/>
  </si>
  <si>
    <t>01.対象農用地を有する市町村でなくなったため（促進計画を策定しなかった数を含む）</t>
    <rPh sb="3" eb="5">
      <t>タイショウ</t>
    </rPh>
    <rPh sb="5" eb="8">
      <t>ノウヨウチ</t>
    </rPh>
    <rPh sb="9" eb="10">
      <t>ユウ</t>
    </rPh>
    <rPh sb="12" eb="15">
      <t>シチョウソン</t>
    </rPh>
    <rPh sb="24" eb="26">
      <t>ソクシン</t>
    </rPh>
    <rPh sb="26" eb="28">
      <t>ケイカク</t>
    </rPh>
    <rPh sb="29" eb="31">
      <t>サクテイ</t>
    </rPh>
    <rPh sb="36" eb="37">
      <t>スウ</t>
    </rPh>
    <rPh sb="38" eb="39">
      <t>フク</t>
    </rPh>
    <phoneticPr fontId="16"/>
  </si>
  <si>
    <t>02.地域内の不公平感（条件格差が小、農用地が混在等）が高まった。</t>
    <rPh sb="28" eb="29">
      <t>タカ</t>
    </rPh>
    <phoneticPr fontId="16"/>
  </si>
  <si>
    <t>03.集落構成員が高齢者のみ、担い手リーダーが不在で取組が困難</t>
    <rPh sb="3" eb="5">
      <t>シュウラク</t>
    </rPh>
    <rPh sb="5" eb="8">
      <t>コウセイイン</t>
    </rPh>
    <rPh sb="9" eb="12">
      <t>コウレイシャ</t>
    </rPh>
    <rPh sb="15" eb="16">
      <t>ニナ</t>
    </rPh>
    <rPh sb="17" eb="18">
      <t>テ</t>
    </rPh>
    <rPh sb="23" eb="25">
      <t>フザイ</t>
    </rPh>
    <rPh sb="26" eb="28">
      <t>トリクミ</t>
    </rPh>
    <rPh sb="29" eb="31">
      <t>コンナン</t>
    </rPh>
    <phoneticPr fontId="16"/>
  </si>
  <si>
    <t>04.特段の支援をしなくても耕作放棄のおそれがなくなった。</t>
    <phoneticPr fontId="16"/>
  </si>
  <si>
    <t>05.中山間地域等直接支払制度への不満</t>
    <rPh sb="3" eb="6">
      <t>チュウサンカン</t>
    </rPh>
    <rPh sb="6" eb="8">
      <t>チイキ</t>
    </rPh>
    <rPh sb="8" eb="9">
      <t>トウ</t>
    </rPh>
    <rPh sb="9" eb="11">
      <t>チョクセツ</t>
    </rPh>
    <rPh sb="11" eb="13">
      <t>シハライ</t>
    </rPh>
    <rPh sb="13" eb="15">
      <t>セイド</t>
    </rPh>
    <rPh sb="17" eb="19">
      <t>フマン</t>
    </rPh>
    <phoneticPr fontId="16"/>
  </si>
  <si>
    <t>06.（中山間地域等直接支払制度以外での）行政への不満</t>
    <rPh sb="4" eb="7">
      <t>チュウサンカン</t>
    </rPh>
    <rPh sb="7" eb="9">
      <t>チイキ</t>
    </rPh>
    <rPh sb="9" eb="10">
      <t>トウ</t>
    </rPh>
    <rPh sb="10" eb="12">
      <t>チョクセツ</t>
    </rPh>
    <rPh sb="12" eb="14">
      <t>シハライ</t>
    </rPh>
    <rPh sb="14" eb="16">
      <t>セイド</t>
    </rPh>
    <rPh sb="16" eb="18">
      <t>イガイ</t>
    </rPh>
    <rPh sb="21" eb="23">
      <t>ギョウセイ</t>
    </rPh>
    <rPh sb="25" eb="27">
      <t>フマン</t>
    </rPh>
    <phoneticPr fontId="16"/>
  </si>
  <si>
    <t>07.その他</t>
    <phoneticPr fontId="16"/>
  </si>
  <si>
    <t>詳細な内容</t>
    <phoneticPr fontId="16"/>
  </si>
  <si>
    <t>通常地域該当</t>
    <rPh sb="0" eb="2">
      <t>ツウジョウ</t>
    </rPh>
    <rPh sb="2" eb="4">
      <t>チイキ</t>
    </rPh>
    <rPh sb="4" eb="6">
      <t>ガイトウ</t>
    </rPh>
    <phoneticPr fontId="3"/>
  </si>
  <si>
    <t>特認地域該当</t>
    <rPh sb="0" eb="2">
      <t>トクニン</t>
    </rPh>
    <rPh sb="2" eb="4">
      <t>チイキ</t>
    </rPh>
    <rPh sb="4" eb="6">
      <t>ガイトウ</t>
    </rPh>
    <phoneticPr fontId="3"/>
  </si>
  <si>
    <t>交付開始
年度</t>
    <phoneticPr fontId="3"/>
  </si>
  <si>
    <t>前対策で対象農用地基準を満たす農用地を有していた市町村</t>
    <rPh sb="4" eb="6">
      <t>タイショウ</t>
    </rPh>
    <rPh sb="6" eb="9">
      <t>ノウヨウチ</t>
    </rPh>
    <rPh sb="9" eb="11">
      <t>キジュン</t>
    </rPh>
    <rPh sb="12" eb="13">
      <t>ミ</t>
    </rPh>
    <rPh sb="15" eb="18">
      <t>ノウヨウチ</t>
    </rPh>
    <rPh sb="19" eb="20">
      <t>ユウ</t>
    </rPh>
    <rPh sb="24" eb="27">
      <t>シチョウソン</t>
    </rPh>
    <phoneticPr fontId="3"/>
  </si>
  <si>
    <t>前対策交付開始年度</t>
    <phoneticPr fontId="3"/>
  </si>
  <si>
    <t>緩傾斜</t>
    <rPh sb="0" eb="3">
      <t>カンケイシャ</t>
    </rPh>
    <phoneticPr fontId="3"/>
  </si>
  <si>
    <t>小区画・不整形</t>
    <rPh sb="0" eb="3">
      <t>ショウクカク</t>
    </rPh>
    <rPh sb="4" eb="5">
      <t>フ</t>
    </rPh>
    <rPh sb="5" eb="7">
      <t>セイケイ</t>
    </rPh>
    <phoneticPr fontId="3"/>
  </si>
  <si>
    <t>高齢化・耕作放棄率</t>
    <rPh sb="0" eb="3">
      <t>コウレイカ</t>
    </rPh>
    <rPh sb="4" eb="6">
      <t>コウサク</t>
    </rPh>
    <rPh sb="6" eb="8">
      <t>ホウキ</t>
    </rPh>
    <rPh sb="8" eb="9">
      <t>リツ</t>
    </rPh>
    <phoneticPr fontId="3"/>
  </si>
  <si>
    <t>草地比率の高い草地</t>
    <rPh sb="0" eb="2">
      <t>ソウチ</t>
    </rPh>
    <rPh sb="2" eb="4">
      <t>ヒリツ</t>
    </rPh>
    <rPh sb="5" eb="6">
      <t>タカ</t>
    </rPh>
    <rPh sb="7" eb="9">
      <t>クサチ</t>
    </rPh>
    <phoneticPr fontId="16"/>
  </si>
  <si>
    <t>うちすべて対象</t>
    <rPh sb="5" eb="7">
      <t>タイショウ</t>
    </rPh>
    <phoneticPr fontId="3"/>
  </si>
  <si>
    <t>ガイドライン</t>
    <phoneticPr fontId="3"/>
  </si>
  <si>
    <t>独自基準</t>
    <rPh sb="0" eb="2">
      <t>ドクジ</t>
    </rPh>
    <rPh sb="2" eb="4">
      <t>キジュン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</si>
  <si>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</si>
  <si>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</si>
  <si>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草地</t>
    <rPh sb="0" eb="2">
      <t>ソウチ</t>
    </rPh>
    <phoneticPr fontId="3"/>
  </si>
  <si>
    <t>リスト</t>
    <phoneticPr fontId="16"/>
  </si>
  <si>
    <t>㎡</t>
  </si>
  <si>
    <t>利用権等が解除された</t>
    <rPh sb="0" eb="3">
      <t>リヨウケン</t>
    </rPh>
    <rPh sb="3" eb="4">
      <t>トウ</t>
    </rPh>
    <rPh sb="5" eb="7">
      <t>カイジョ</t>
    </rPh>
    <phoneticPr fontId="3"/>
  </si>
  <si>
    <t>受託者に責のない理由での利用権等の解除</t>
    <rPh sb="0" eb="3">
      <t>ジュタクシャ</t>
    </rPh>
    <rPh sb="4" eb="5">
      <t>セキ</t>
    </rPh>
    <rPh sb="8" eb="10">
      <t>リユウ</t>
    </rPh>
    <rPh sb="12" eb="15">
      <t>リヨウケン</t>
    </rPh>
    <rPh sb="15" eb="16">
      <t>トウ</t>
    </rPh>
    <rPh sb="17" eb="19">
      <t>カイジョ</t>
    </rPh>
    <phoneticPr fontId="3"/>
  </si>
  <si>
    <t>交付面積の合計</t>
    <rPh sb="0" eb="2">
      <t>コウフ</t>
    </rPh>
    <rPh sb="2" eb="4">
      <t>メンセキ</t>
    </rPh>
    <rPh sb="5" eb="7">
      <t>ゴウケイ</t>
    </rPh>
    <phoneticPr fontId="3"/>
  </si>
  <si>
    <t>Primary_key_2020</t>
  </si>
  <si>
    <t>都道府県名_漢字名称_2020</t>
  </si>
  <si>
    <t>市区町村名_漢字名称_2020</t>
  </si>
  <si>
    <t>旧市区町村名_漢字名称_2020</t>
  </si>
  <si>
    <t>農業集落名_漢字名称_2020</t>
  </si>
  <si>
    <t>橋本</t>
  </si>
  <si>
    <t>高田村</t>
  </si>
  <si>
    <t>高田</t>
  </si>
  <si>
    <t>新城</t>
  </si>
  <si>
    <t>前田</t>
  </si>
  <si>
    <t>野尻</t>
  </si>
  <si>
    <t>矢田</t>
  </si>
  <si>
    <t>福田</t>
  </si>
  <si>
    <t>松原</t>
  </si>
  <si>
    <t>川合</t>
  </si>
  <si>
    <t>黒土</t>
  </si>
  <si>
    <t>吉川</t>
  </si>
  <si>
    <t>中畑</t>
  </si>
  <si>
    <t>中崎</t>
  </si>
  <si>
    <t>小島</t>
  </si>
  <si>
    <t>真土</t>
  </si>
  <si>
    <t>中道</t>
  </si>
  <si>
    <t>小田</t>
  </si>
  <si>
    <t>西山</t>
  </si>
  <si>
    <t>馬場</t>
  </si>
  <si>
    <t>駅前</t>
  </si>
  <si>
    <t>梅田</t>
  </si>
  <si>
    <t>田川</t>
  </si>
  <si>
    <t>高瀬</t>
  </si>
  <si>
    <t>赤沼</t>
  </si>
  <si>
    <t>北野</t>
  </si>
  <si>
    <t>大窪</t>
  </si>
  <si>
    <t>一本松</t>
  </si>
  <si>
    <t>川尻</t>
  </si>
  <si>
    <t>田屋</t>
  </si>
  <si>
    <t>水尻</t>
  </si>
  <si>
    <t>金谷</t>
  </si>
  <si>
    <t>畑</t>
  </si>
  <si>
    <t>吉見</t>
  </si>
  <si>
    <t>加納</t>
  </si>
  <si>
    <t>大畑</t>
  </si>
  <si>
    <t>中田</t>
  </si>
  <si>
    <t>尾上</t>
  </si>
  <si>
    <t>金屋</t>
  </si>
  <si>
    <t>長田</t>
  </si>
  <si>
    <t>高畑</t>
  </si>
  <si>
    <t>原田</t>
  </si>
  <si>
    <t>尾崎</t>
  </si>
  <si>
    <t>山崎</t>
  </si>
  <si>
    <t>広瀬</t>
  </si>
  <si>
    <t>野田</t>
  </si>
  <si>
    <t>深谷</t>
  </si>
  <si>
    <t>中下</t>
  </si>
  <si>
    <t>坂本</t>
  </si>
  <si>
    <t>藤崎</t>
  </si>
  <si>
    <t>小畑</t>
  </si>
  <si>
    <t>宮川</t>
  </si>
  <si>
    <t>西野</t>
  </si>
  <si>
    <t>和田</t>
  </si>
  <si>
    <t>長谷</t>
  </si>
  <si>
    <t>柵</t>
  </si>
  <si>
    <t>南平</t>
  </si>
  <si>
    <t>三田</t>
  </si>
  <si>
    <t>佐野</t>
  </si>
  <si>
    <t>小坂</t>
  </si>
  <si>
    <t>中津川</t>
  </si>
  <si>
    <t>太田村</t>
  </si>
  <si>
    <t>大沼</t>
  </si>
  <si>
    <t>川又</t>
  </si>
  <si>
    <t>松島</t>
  </si>
  <si>
    <t>崎山</t>
  </si>
  <si>
    <t>内田</t>
  </si>
  <si>
    <t>大又</t>
  </si>
  <si>
    <t>八幡村</t>
  </si>
  <si>
    <t>小原</t>
  </si>
  <si>
    <t>小倉</t>
  </si>
  <si>
    <t>有田</t>
  </si>
  <si>
    <t>向</t>
  </si>
  <si>
    <t>岡田</t>
  </si>
  <si>
    <t>沼田</t>
  </si>
  <si>
    <t>土井</t>
  </si>
  <si>
    <t>小池</t>
  </si>
  <si>
    <t>深山</t>
  </si>
  <si>
    <t>笠松</t>
  </si>
  <si>
    <t>志賀</t>
  </si>
  <si>
    <t>広野</t>
  </si>
  <si>
    <t>深田</t>
  </si>
  <si>
    <t>滝</t>
  </si>
  <si>
    <t>田尻</t>
  </si>
  <si>
    <t>小原田</t>
  </si>
  <si>
    <t>沢</t>
  </si>
  <si>
    <t>江川</t>
  </si>
  <si>
    <t>菅沢</t>
  </si>
  <si>
    <t>吉田</t>
  </si>
  <si>
    <t>上</t>
  </si>
  <si>
    <t>藤田</t>
  </si>
  <si>
    <t>小松</t>
  </si>
  <si>
    <t>西川原</t>
  </si>
  <si>
    <t>東川原</t>
  </si>
  <si>
    <t>合川</t>
  </si>
  <si>
    <t>岡本</t>
  </si>
  <si>
    <t>山内</t>
  </si>
  <si>
    <t>島</t>
  </si>
  <si>
    <t>田原村</t>
  </si>
  <si>
    <t>野</t>
  </si>
  <si>
    <t>市野々</t>
  </si>
  <si>
    <t>池田</t>
  </si>
  <si>
    <t>矢櫃</t>
  </si>
  <si>
    <t>中南</t>
  </si>
  <si>
    <t>田子</t>
  </si>
  <si>
    <t>星山</t>
  </si>
  <si>
    <t>長井</t>
  </si>
  <si>
    <t>平井</t>
  </si>
  <si>
    <t>鳥居</t>
  </si>
  <si>
    <t>沼</t>
  </si>
  <si>
    <t>有家</t>
  </si>
  <si>
    <t>内原</t>
  </si>
  <si>
    <t>五味</t>
  </si>
  <si>
    <t>辻堂</t>
  </si>
  <si>
    <t>明神</t>
  </si>
  <si>
    <t>船戸</t>
  </si>
  <si>
    <t>青木</t>
  </si>
  <si>
    <t>入山</t>
  </si>
  <si>
    <t>大谷村</t>
  </si>
  <si>
    <t>梁瀬</t>
  </si>
  <si>
    <t>市川</t>
  </si>
  <si>
    <t>東田中</t>
  </si>
  <si>
    <t>大柳</t>
  </si>
  <si>
    <t>峯</t>
  </si>
  <si>
    <t>細川</t>
  </si>
  <si>
    <t>元町一</t>
  </si>
  <si>
    <t>元町二</t>
  </si>
  <si>
    <t>中</t>
  </si>
  <si>
    <t>下</t>
  </si>
  <si>
    <t>大島</t>
  </si>
  <si>
    <t>北又</t>
  </si>
  <si>
    <t>上谷</t>
  </si>
  <si>
    <t>大山</t>
  </si>
  <si>
    <t>大角</t>
  </si>
  <si>
    <t>中嶋</t>
  </si>
  <si>
    <t>寺内</t>
  </si>
  <si>
    <t>川添村</t>
  </si>
  <si>
    <t>別所</t>
  </si>
  <si>
    <t>大滝</t>
  </si>
  <si>
    <t>山田村</t>
  </si>
  <si>
    <t>赤塚</t>
  </si>
  <si>
    <t>松根</t>
  </si>
  <si>
    <t>宮ノ前</t>
  </si>
  <si>
    <t>高尾</t>
  </si>
  <si>
    <t>桂瀬</t>
  </si>
  <si>
    <t>堺</t>
  </si>
  <si>
    <t>吉原</t>
  </si>
  <si>
    <t>小松原</t>
  </si>
  <si>
    <t>青田</t>
  </si>
  <si>
    <t>切畑</t>
  </si>
  <si>
    <t>桑山</t>
  </si>
  <si>
    <t>東中</t>
  </si>
  <si>
    <t>谷口</t>
  </si>
  <si>
    <t>生石</t>
  </si>
  <si>
    <t>曽根田</t>
  </si>
  <si>
    <t>勝浦</t>
  </si>
  <si>
    <t>窪</t>
  </si>
  <si>
    <t>山口村</t>
  </si>
  <si>
    <t>丹生</t>
  </si>
  <si>
    <t>粟生</t>
  </si>
  <si>
    <t>筋</t>
  </si>
  <si>
    <t>天満</t>
  </si>
  <si>
    <t>名高</t>
  </si>
  <si>
    <t>東郷</t>
  </si>
  <si>
    <t>大瀬</t>
  </si>
  <si>
    <t>西郷</t>
  </si>
  <si>
    <t>小南</t>
  </si>
  <si>
    <t>長原</t>
  </si>
  <si>
    <t>面川</t>
  </si>
  <si>
    <t>新在家</t>
  </si>
  <si>
    <t>名倉</t>
  </si>
  <si>
    <t>赤木</t>
  </si>
  <si>
    <t>江田</t>
  </si>
  <si>
    <t>宮</t>
  </si>
  <si>
    <t>後田</t>
  </si>
  <si>
    <t>小中</t>
  </si>
  <si>
    <t>上田</t>
  </si>
  <si>
    <t>田原</t>
  </si>
  <si>
    <t>宮本</t>
  </si>
  <si>
    <t>沓掛</t>
  </si>
  <si>
    <t>西谷</t>
  </si>
  <si>
    <t>永谷</t>
  </si>
  <si>
    <t>橋本町</t>
  </si>
  <si>
    <t>浅間</t>
  </si>
  <si>
    <t>坂田</t>
  </si>
  <si>
    <t>黒谷</t>
  </si>
  <si>
    <t>井谷</t>
  </si>
  <si>
    <t>田口</t>
  </si>
  <si>
    <t>小野田</t>
  </si>
  <si>
    <t>島田一</t>
  </si>
  <si>
    <t>井関</t>
  </si>
  <si>
    <t>永山</t>
  </si>
  <si>
    <t>神谷</t>
  </si>
  <si>
    <t>九重村</t>
  </si>
  <si>
    <t>西大井</t>
  </si>
  <si>
    <t>関戸</t>
  </si>
  <si>
    <t>堀口</t>
  </si>
  <si>
    <t>佐田</t>
  </si>
  <si>
    <t>野口村</t>
  </si>
  <si>
    <t>野口一</t>
  </si>
  <si>
    <t>野口二</t>
  </si>
  <si>
    <t>野口三</t>
  </si>
  <si>
    <t>那賀</t>
  </si>
  <si>
    <t>西山田</t>
  </si>
  <si>
    <t>高津</t>
  </si>
  <si>
    <t>平川</t>
  </si>
  <si>
    <t>大月</t>
  </si>
  <si>
    <t>東山田</t>
  </si>
  <si>
    <t>上中</t>
  </si>
  <si>
    <t>谷</t>
  </si>
  <si>
    <t>大蔵</t>
  </si>
  <si>
    <t>山野</t>
  </si>
  <si>
    <t>長田村</t>
  </si>
  <si>
    <t>広町</t>
  </si>
  <si>
    <t>寒川村</t>
  </si>
  <si>
    <t>大内川</t>
  </si>
  <si>
    <t>西の原</t>
  </si>
  <si>
    <t>新南</t>
  </si>
  <si>
    <t>入郷</t>
  </si>
  <si>
    <t>西大谷</t>
  </si>
  <si>
    <t>今中</t>
  </si>
  <si>
    <t>植野</t>
  </si>
  <si>
    <t>長野村</t>
  </si>
  <si>
    <t>西国分</t>
  </si>
  <si>
    <t>神戸</t>
  </si>
  <si>
    <t>東谷</t>
  </si>
  <si>
    <t>城</t>
  </si>
  <si>
    <t>市場</t>
  </si>
  <si>
    <t>大</t>
  </si>
  <si>
    <t>池田村</t>
  </si>
  <si>
    <t>丹生村</t>
  </si>
  <si>
    <t>古屋</t>
  </si>
  <si>
    <t>井田</t>
  </si>
  <si>
    <t>星尾</t>
  </si>
  <si>
    <t>梅原</t>
  </si>
  <si>
    <t>山</t>
  </si>
  <si>
    <t>南平野</t>
  </si>
  <si>
    <t>下川上</t>
  </si>
  <si>
    <t>杉原</t>
  </si>
  <si>
    <t>北中</t>
  </si>
  <si>
    <t>嵯峨</t>
  </si>
  <si>
    <t>藤田村</t>
  </si>
  <si>
    <t>西一</t>
  </si>
  <si>
    <t>西二</t>
  </si>
  <si>
    <t>向島</t>
  </si>
  <si>
    <t>安上</t>
  </si>
  <si>
    <t>砂山</t>
  </si>
  <si>
    <t>野島</t>
  </si>
  <si>
    <t>中一</t>
  </si>
  <si>
    <t>今西</t>
  </si>
  <si>
    <t>高富</t>
  </si>
  <si>
    <t>上野一</t>
  </si>
  <si>
    <t>上野二</t>
  </si>
  <si>
    <t>元</t>
  </si>
  <si>
    <t>御所</t>
  </si>
  <si>
    <t>須江</t>
  </si>
  <si>
    <t>日野</t>
  </si>
  <si>
    <t>井戸</t>
  </si>
  <si>
    <t>渡瀬</t>
  </si>
  <si>
    <t>長山</t>
  </si>
  <si>
    <t>坂足</t>
  </si>
  <si>
    <t>二川村</t>
  </si>
  <si>
    <t>南谷</t>
  </si>
  <si>
    <t>広原</t>
  </si>
  <si>
    <t>田中村</t>
  </si>
  <si>
    <t>出水</t>
  </si>
  <si>
    <t>西広</t>
  </si>
  <si>
    <t>三ツ又</t>
  </si>
  <si>
    <t>高野山</t>
  </si>
  <si>
    <t>長谷川</t>
  </si>
  <si>
    <t>糸川</t>
  </si>
  <si>
    <t>鎌滝</t>
  </si>
  <si>
    <t>東吉田</t>
  </si>
  <si>
    <t>小浦</t>
  </si>
  <si>
    <t>中峯</t>
  </si>
  <si>
    <t>奥</t>
  </si>
  <si>
    <t>星川</t>
  </si>
  <si>
    <t>南馬場</t>
  </si>
  <si>
    <t>城北</t>
  </si>
  <si>
    <t>下和田</t>
  </si>
  <si>
    <t>小熊</t>
  </si>
  <si>
    <t>入野</t>
  </si>
  <si>
    <t>舟原</t>
  </si>
  <si>
    <t>久木</t>
  </si>
  <si>
    <t>曽屋</t>
  </si>
  <si>
    <t>戸川</t>
  </si>
  <si>
    <t>下古沢</t>
  </si>
  <si>
    <t>上古沢</t>
  </si>
  <si>
    <t>竹尾</t>
  </si>
  <si>
    <t>天野</t>
  </si>
  <si>
    <t>笠木</t>
  </si>
  <si>
    <t>金池</t>
  </si>
  <si>
    <t>下中島</t>
  </si>
  <si>
    <t>中之島</t>
  </si>
  <si>
    <t>大崎村</t>
  </si>
  <si>
    <t>赤尾</t>
  </si>
  <si>
    <t>木津</t>
  </si>
  <si>
    <t>上田原</t>
  </si>
  <si>
    <t>船坂</t>
  </si>
  <si>
    <t>滝川原</t>
  </si>
  <si>
    <t>上野山</t>
  </si>
  <si>
    <t>丸田</t>
  </si>
  <si>
    <t>塩屋</t>
  </si>
  <si>
    <t>有田村</t>
  </si>
  <si>
    <t>市屋</t>
  </si>
  <si>
    <t>井ノ口</t>
  </si>
  <si>
    <t>次郎丸</t>
  </si>
  <si>
    <t>加茂村</t>
  </si>
  <si>
    <t>横谷</t>
  </si>
  <si>
    <t>多田</t>
  </si>
  <si>
    <t>高塚</t>
  </si>
  <si>
    <t>津久野</t>
  </si>
  <si>
    <t>境川</t>
  </si>
  <si>
    <t>吉里</t>
  </si>
  <si>
    <t>塩津</t>
  </si>
  <si>
    <t>平瀬</t>
  </si>
  <si>
    <t>押手</t>
  </si>
  <si>
    <t>三川村</t>
  </si>
  <si>
    <t>南金屋</t>
  </si>
  <si>
    <t>北馬場</t>
  </si>
  <si>
    <t>猪谷</t>
  </si>
  <si>
    <t>神通</t>
  </si>
  <si>
    <t>角</t>
  </si>
  <si>
    <t>国吉村</t>
  </si>
  <si>
    <t>出</t>
  </si>
  <si>
    <t>新堂</t>
  </si>
  <si>
    <t>庄</t>
  </si>
  <si>
    <t>杉尾</t>
  </si>
  <si>
    <t>井口</t>
  </si>
  <si>
    <t>安居</t>
  </si>
  <si>
    <t>殿</t>
  </si>
  <si>
    <t>土生</t>
  </si>
  <si>
    <t>柳瀬</t>
  </si>
  <si>
    <t>山崎村</t>
  </si>
  <si>
    <t>大桑</t>
  </si>
  <si>
    <t>安原村</t>
  </si>
  <si>
    <t>打越町</t>
  </si>
  <si>
    <t>西脇</t>
  </si>
  <si>
    <t>尾中</t>
  </si>
  <si>
    <t>須谷</t>
  </si>
  <si>
    <t>塩屋村</t>
  </si>
  <si>
    <t>真砂</t>
  </si>
  <si>
    <t>下田原</t>
  </si>
  <si>
    <t>冬野</t>
  </si>
  <si>
    <t>新庄</t>
  </si>
  <si>
    <t>姫</t>
  </si>
  <si>
    <t>御坊町</t>
  </si>
  <si>
    <t>本堂</t>
  </si>
  <si>
    <t>麻生津村</t>
  </si>
  <si>
    <t>菖蒲谷</t>
  </si>
  <si>
    <t>西畑</t>
  </si>
  <si>
    <t>篠尾</t>
  </si>
  <si>
    <t>平尾</t>
  </si>
  <si>
    <t>加尾</t>
  </si>
  <si>
    <t>伏原</t>
  </si>
  <si>
    <t>上黒谷</t>
  </si>
  <si>
    <t>西番</t>
  </si>
  <si>
    <t>沖野々</t>
  </si>
  <si>
    <t>今福</t>
  </si>
  <si>
    <t>下兵庫</t>
  </si>
  <si>
    <t>上兵庫</t>
  </si>
  <si>
    <t>脇谷</t>
  </si>
  <si>
    <t>大藪</t>
  </si>
  <si>
    <t>榎原</t>
  </si>
  <si>
    <t>小笠原</t>
  </si>
  <si>
    <t>樫山</t>
  </si>
  <si>
    <t>高家</t>
  </si>
  <si>
    <t>花坂</t>
  </si>
  <si>
    <t>鶴川</t>
  </si>
  <si>
    <t>宮原村</t>
  </si>
  <si>
    <t>三里村</t>
  </si>
  <si>
    <t>道</t>
  </si>
  <si>
    <t>市小路</t>
  </si>
  <si>
    <t>登尾</t>
  </si>
  <si>
    <t>滝本</t>
  </si>
  <si>
    <t>野竹</t>
  </si>
  <si>
    <t>東一</t>
  </si>
  <si>
    <t>東二</t>
  </si>
  <si>
    <t>東三</t>
  </si>
  <si>
    <t>宇津木</t>
  </si>
  <si>
    <t>志賀村</t>
  </si>
  <si>
    <t>樫原</t>
  </si>
  <si>
    <t>大河内</t>
  </si>
  <si>
    <t>野田原</t>
  </si>
  <si>
    <t>毛見</t>
  </si>
  <si>
    <t>山村</t>
  </si>
  <si>
    <t>段</t>
  </si>
  <si>
    <t>上大野</t>
  </si>
  <si>
    <t>古井</t>
  </si>
  <si>
    <t>笠田町</t>
  </si>
  <si>
    <t>上洞</t>
  </si>
  <si>
    <t>赤沼田</t>
  </si>
  <si>
    <t>和佐</t>
  </si>
  <si>
    <t>城山村</t>
  </si>
  <si>
    <t>田</t>
  </si>
  <si>
    <t>柱本</t>
  </si>
  <si>
    <t>東大谷</t>
  </si>
  <si>
    <t>網代</t>
  </si>
  <si>
    <t>相賀</t>
  </si>
  <si>
    <t>岩田村</t>
  </si>
  <si>
    <t>浜１</t>
  </si>
  <si>
    <t>浜２</t>
  </si>
  <si>
    <t>浜３</t>
  </si>
  <si>
    <t>浜４</t>
  </si>
  <si>
    <t>浜５</t>
  </si>
  <si>
    <t>滝頭</t>
  </si>
  <si>
    <t>畑毛</t>
  </si>
  <si>
    <t>西ケ峯</t>
  </si>
  <si>
    <t>下津町</t>
  </si>
  <si>
    <t>四郷</t>
  </si>
  <si>
    <t>市平</t>
  </si>
  <si>
    <t>離島</t>
  </si>
  <si>
    <t>塩津村</t>
  </si>
  <si>
    <t>王子</t>
  </si>
  <si>
    <t>広口</t>
  </si>
  <si>
    <t>船着村２－２</t>
  </si>
  <si>
    <t>富貴村</t>
  </si>
  <si>
    <t>垣内</t>
  </si>
  <si>
    <t>四郷村</t>
  </si>
  <si>
    <t>山田原</t>
  </si>
  <si>
    <t>北別所</t>
  </si>
  <si>
    <t>南畑</t>
  </si>
  <si>
    <t>短野</t>
  </si>
  <si>
    <t>名田村</t>
  </si>
  <si>
    <t>湯屋谷</t>
  </si>
  <si>
    <t>成川</t>
  </si>
  <si>
    <t>三瀬川</t>
  </si>
  <si>
    <t>山地</t>
  </si>
  <si>
    <t>神領</t>
  </si>
  <si>
    <t>五村</t>
  </si>
  <si>
    <t>西庄</t>
  </si>
  <si>
    <t>荒見</t>
  </si>
  <si>
    <t>野上野</t>
  </si>
  <si>
    <t>相谷</t>
  </si>
  <si>
    <t>今畑</t>
  </si>
  <si>
    <t>原谷</t>
  </si>
  <si>
    <t>嶋</t>
  </si>
  <si>
    <t>安井</t>
  </si>
  <si>
    <t>上三栖</t>
  </si>
  <si>
    <t>下三栖</t>
  </si>
  <si>
    <t>西野山</t>
  </si>
  <si>
    <t>興</t>
  </si>
  <si>
    <t>橋谷</t>
  </si>
  <si>
    <t>神前</t>
  </si>
  <si>
    <t>川関</t>
  </si>
  <si>
    <t>出雲</t>
  </si>
  <si>
    <t>打田</t>
  </si>
  <si>
    <t>井辺</t>
  </si>
  <si>
    <t>土居</t>
  </si>
  <si>
    <t>名島</t>
  </si>
  <si>
    <t>円明寺</t>
  </si>
  <si>
    <t>矢田村</t>
  </si>
  <si>
    <t>大引</t>
  </si>
  <si>
    <t>信太村</t>
  </si>
  <si>
    <t>七山</t>
  </si>
  <si>
    <t>丁</t>
  </si>
  <si>
    <t>相坂</t>
  </si>
  <si>
    <t>中ノ番</t>
  </si>
  <si>
    <t>芋生</t>
  </si>
  <si>
    <t>垂井</t>
  </si>
  <si>
    <t>尼寺</t>
  </si>
  <si>
    <t>勝谷</t>
  </si>
  <si>
    <t>遠方</t>
  </si>
  <si>
    <t>福定</t>
  </si>
  <si>
    <t>西田井</t>
  </si>
  <si>
    <t>岸上</t>
  </si>
  <si>
    <t>重行</t>
  </si>
  <si>
    <t>御坊</t>
  </si>
  <si>
    <t>平沼田</t>
  </si>
  <si>
    <t>九品寺</t>
  </si>
  <si>
    <t>新子</t>
  </si>
  <si>
    <t>滝畑</t>
  </si>
  <si>
    <t>七色</t>
  </si>
  <si>
    <t>中黒</t>
  </si>
  <si>
    <t>雄湊</t>
  </si>
  <si>
    <t>津秦</t>
  </si>
  <si>
    <t>秋月</t>
  </si>
  <si>
    <t>鳴神一</t>
  </si>
  <si>
    <t>鳴神二</t>
  </si>
  <si>
    <t>鳴神三</t>
  </si>
  <si>
    <t>北出島</t>
  </si>
  <si>
    <t>納定</t>
  </si>
  <si>
    <t>新内</t>
  </si>
  <si>
    <t>有本一</t>
  </si>
  <si>
    <t>有本二</t>
  </si>
  <si>
    <t>有本三</t>
  </si>
  <si>
    <t>杭ノ瀬一</t>
  </si>
  <si>
    <t>杭ノ瀬二</t>
  </si>
  <si>
    <t>杭ノ瀬三</t>
  </si>
  <si>
    <t>杭ノ瀬四</t>
  </si>
  <si>
    <t>杭ノ瀬五</t>
  </si>
  <si>
    <t>杭ノ瀬六</t>
  </si>
  <si>
    <t>新中島</t>
  </si>
  <si>
    <t>南出島</t>
  </si>
  <si>
    <t>手平出島</t>
  </si>
  <si>
    <t>中島一</t>
  </si>
  <si>
    <t>中島二</t>
  </si>
  <si>
    <t>手平</t>
  </si>
  <si>
    <t>小雑賀</t>
  </si>
  <si>
    <t>梶取</t>
  </si>
  <si>
    <t>湊一</t>
  </si>
  <si>
    <t>湊二</t>
  </si>
  <si>
    <t>湊三</t>
  </si>
  <si>
    <t>北島一</t>
  </si>
  <si>
    <t>北島二</t>
  </si>
  <si>
    <t>北島三</t>
  </si>
  <si>
    <t>狐島一</t>
  </si>
  <si>
    <t>狐島二</t>
  </si>
  <si>
    <t>狐島三</t>
  </si>
  <si>
    <t>和田一</t>
  </si>
  <si>
    <t>和田二</t>
  </si>
  <si>
    <t>和田三</t>
  </si>
  <si>
    <t>和田四</t>
  </si>
  <si>
    <t>松江東</t>
  </si>
  <si>
    <t>松江中</t>
  </si>
  <si>
    <t>松江西</t>
  </si>
  <si>
    <t>木ノ本一</t>
  </si>
  <si>
    <t>木ノ本二</t>
  </si>
  <si>
    <t>栄谷一</t>
  </si>
  <si>
    <t>栄谷二</t>
  </si>
  <si>
    <t>栄谷三</t>
  </si>
  <si>
    <t>栄谷四</t>
  </si>
  <si>
    <t>延時</t>
  </si>
  <si>
    <t>土入</t>
  </si>
  <si>
    <t>善明寺一</t>
  </si>
  <si>
    <t>善明寺二</t>
  </si>
  <si>
    <t>平井一</t>
  </si>
  <si>
    <t>平井二</t>
  </si>
  <si>
    <t>平井三</t>
  </si>
  <si>
    <t>平井四</t>
  </si>
  <si>
    <t>楠見中</t>
  </si>
  <si>
    <t>粟一</t>
  </si>
  <si>
    <t>粟二</t>
  </si>
  <si>
    <t>船所</t>
  </si>
  <si>
    <t>西浜一</t>
  </si>
  <si>
    <t>西浜二</t>
  </si>
  <si>
    <t>西浜三</t>
  </si>
  <si>
    <t>西浜四</t>
  </si>
  <si>
    <t>西浜五</t>
  </si>
  <si>
    <t>小二里</t>
  </si>
  <si>
    <t>薬種畑</t>
  </si>
  <si>
    <t>宇須</t>
  </si>
  <si>
    <t>和歌浦</t>
  </si>
  <si>
    <t>布引一</t>
  </si>
  <si>
    <t>布引二</t>
  </si>
  <si>
    <t>紀三井寺</t>
  </si>
  <si>
    <t>三葛</t>
  </si>
  <si>
    <t>加太町</t>
  </si>
  <si>
    <t>加太一</t>
  </si>
  <si>
    <t>加太二</t>
  </si>
  <si>
    <t>加太三</t>
  </si>
  <si>
    <t>加太四</t>
  </si>
  <si>
    <t>加太五</t>
  </si>
  <si>
    <t>西脇野村</t>
  </si>
  <si>
    <t>本脇</t>
  </si>
  <si>
    <t>磯の浦一</t>
  </si>
  <si>
    <t>磯の浦二</t>
  </si>
  <si>
    <t>有功村</t>
  </si>
  <si>
    <t>園部</t>
  </si>
  <si>
    <t>六十谷</t>
  </si>
  <si>
    <t>直川村</t>
  </si>
  <si>
    <t>直川一</t>
  </si>
  <si>
    <t>直川二</t>
  </si>
  <si>
    <t>直川三</t>
  </si>
  <si>
    <t>直川四</t>
  </si>
  <si>
    <t>直川五</t>
  </si>
  <si>
    <t>直川六</t>
  </si>
  <si>
    <t>直川七</t>
  </si>
  <si>
    <t>直川八</t>
  </si>
  <si>
    <t>直川九</t>
  </si>
  <si>
    <t>直川十</t>
  </si>
  <si>
    <t>直川十一</t>
  </si>
  <si>
    <t>直川十二</t>
  </si>
  <si>
    <t>直川十三</t>
  </si>
  <si>
    <t>直川十四</t>
  </si>
  <si>
    <t>紀伊村</t>
  </si>
  <si>
    <t>府中一</t>
  </si>
  <si>
    <t>府中二</t>
  </si>
  <si>
    <t>弘西一</t>
  </si>
  <si>
    <t>弘西二</t>
  </si>
  <si>
    <t>弘西三</t>
  </si>
  <si>
    <t>北野一</t>
  </si>
  <si>
    <t>北野二</t>
  </si>
  <si>
    <t>小豆島一</t>
  </si>
  <si>
    <t>小豆島二</t>
  </si>
  <si>
    <t>中筋日延一</t>
  </si>
  <si>
    <t>中筋日延二</t>
  </si>
  <si>
    <t>平岡一</t>
  </si>
  <si>
    <t>平岡二</t>
  </si>
  <si>
    <t>谷一</t>
  </si>
  <si>
    <t>谷二</t>
  </si>
  <si>
    <t>山口西一</t>
  </si>
  <si>
    <t>山口西二</t>
  </si>
  <si>
    <t>里一</t>
  </si>
  <si>
    <t>里二</t>
  </si>
  <si>
    <t>里三</t>
  </si>
  <si>
    <t>里四</t>
  </si>
  <si>
    <t>川永村</t>
  </si>
  <si>
    <t>神波</t>
  </si>
  <si>
    <t>楠本</t>
  </si>
  <si>
    <t>宇田森</t>
  </si>
  <si>
    <t>永穂一</t>
  </si>
  <si>
    <t>永穂二</t>
  </si>
  <si>
    <t>永穂三</t>
  </si>
  <si>
    <t>川辺一</t>
  </si>
  <si>
    <t>川辺二</t>
  </si>
  <si>
    <t>川辺三</t>
  </si>
  <si>
    <t>西和佐村</t>
  </si>
  <si>
    <t>岩橋一</t>
  </si>
  <si>
    <t>岩橋二</t>
  </si>
  <si>
    <t>岩橋三</t>
  </si>
  <si>
    <t>岩橋四</t>
  </si>
  <si>
    <t>岩橋五</t>
  </si>
  <si>
    <t>岩橋六</t>
  </si>
  <si>
    <t>岩橋七</t>
  </si>
  <si>
    <t>栗栖一</t>
  </si>
  <si>
    <t>栗栖二</t>
  </si>
  <si>
    <t>栗栖三</t>
  </si>
  <si>
    <t>栗栖四</t>
  </si>
  <si>
    <t>出島一</t>
  </si>
  <si>
    <t>出島二</t>
  </si>
  <si>
    <t>和佐村</t>
  </si>
  <si>
    <t>布施屋</t>
  </si>
  <si>
    <t>和佐関戸</t>
  </si>
  <si>
    <t>祢宜一</t>
  </si>
  <si>
    <t>祢宜二</t>
  </si>
  <si>
    <t>和佐中</t>
  </si>
  <si>
    <t>下和佐</t>
  </si>
  <si>
    <t>小倉村２－１</t>
  </si>
  <si>
    <t>上三毛</t>
  </si>
  <si>
    <t>下三毛</t>
  </si>
  <si>
    <t>満屋</t>
  </si>
  <si>
    <t>大垣内一</t>
  </si>
  <si>
    <t>大垣内二</t>
  </si>
  <si>
    <t>吐前</t>
  </si>
  <si>
    <t>岡崎村</t>
  </si>
  <si>
    <t>森小手穂一</t>
  </si>
  <si>
    <t>森小手穂二</t>
  </si>
  <si>
    <t>東山東村</t>
  </si>
  <si>
    <t>明王寺</t>
  </si>
  <si>
    <t>塩ノ谷</t>
  </si>
  <si>
    <t>木枕</t>
  </si>
  <si>
    <t>山東中</t>
  </si>
  <si>
    <t>西山東村</t>
  </si>
  <si>
    <t>吉礼</t>
  </si>
  <si>
    <t>口須佐一</t>
  </si>
  <si>
    <t>口須佐二</t>
  </si>
  <si>
    <t>伊太祈曽</t>
  </si>
  <si>
    <t>奥須佐</t>
  </si>
  <si>
    <t>朝日一</t>
  </si>
  <si>
    <t>朝日二</t>
  </si>
  <si>
    <t>本渡一</t>
  </si>
  <si>
    <t>本渡二</t>
  </si>
  <si>
    <t>小瀬田</t>
  </si>
  <si>
    <t>仁井辺</t>
  </si>
  <si>
    <t>薬勝寺</t>
  </si>
  <si>
    <t>黒江一</t>
  </si>
  <si>
    <t>黒江二</t>
  </si>
  <si>
    <t>黒江三</t>
  </si>
  <si>
    <t>船尾一</t>
  </si>
  <si>
    <t>船尾二</t>
  </si>
  <si>
    <t>船尾三</t>
  </si>
  <si>
    <t>日方一</t>
  </si>
  <si>
    <t>日方二</t>
  </si>
  <si>
    <t>日方三</t>
  </si>
  <si>
    <t>日方四</t>
  </si>
  <si>
    <t>大野中一</t>
  </si>
  <si>
    <t>大野中二</t>
  </si>
  <si>
    <t>大野中三</t>
  </si>
  <si>
    <t>大野中四</t>
  </si>
  <si>
    <t>幡川一</t>
  </si>
  <si>
    <t>幡川二</t>
  </si>
  <si>
    <t>鳥居一</t>
  </si>
  <si>
    <t>鳥居二</t>
  </si>
  <si>
    <t>藤白一</t>
  </si>
  <si>
    <t>藤白二</t>
  </si>
  <si>
    <t>藤白三</t>
  </si>
  <si>
    <t>亀川村</t>
  </si>
  <si>
    <t>且来</t>
  </si>
  <si>
    <t>巽村</t>
  </si>
  <si>
    <t>阪井一</t>
  </si>
  <si>
    <t>阪井二</t>
  </si>
  <si>
    <t>重根</t>
  </si>
  <si>
    <t>別所一</t>
  </si>
  <si>
    <t>別所二</t>
  </si>
  <si>
    <t>扱沢</t>
  </si>
  <si>
    <t>東畑一</t>
  </si>
  <si>
    <t>東畑二</t>
  </si>
  <si>
    <t>北野上村</t>
  </si>
  <si>
    <t>下津野</t>
  </si>
  <si>
    <t>別院</t>
  </si>
  <si>
    <t>孟子</t>
  </si>
  <si>
    <t>中野上村</t>
  </si>
  <si>
    <t>野上中</t>
  </si>
  <si>
    <t>溝ノ口</t>
  </si>
  <si>
    <t>椋木</t>
  </si>
  <si>
    <t>南野上村</t>
  </si>
  <si>
    <t>野上新</t>
  </si>
  <si>
    <t>次ケ谷</t>
  </si>
  <si>
    <t>ひや水</t>
  </si>
  <si>
    <t>海老谷</t>
  </si>
  <si>
    <t>市坪</t>
  </si>
  <si>
    <t>橘本</t>
  </si>
  <si>
    <t>青枝</t>
  </si>
  <si>
    <t>仁義村</t>
  </si>
  <si>
    <t>笠畑</t>
  </si>
  <si>
    <t>引尾一</t>
  </si>
  <si>
    <t>引尾二</t>
  </si>
  <si>
    <t>引尾三</t>
  </si>
  <si>
    <t>引尾四</t>
  </si>
  <si>
    <t>百垣内</t>
  </si>
  <si>
    <t>方一</t>
  </si>
  <si>
    <t>方二</t>
  </si>
  <si>
    <t>女良</t>
  </si>
  <si>
    <t>下津一</t>
  </si>
  <si>
    <t>下津二</t>
  </si>
  <si>
    <t>下津三</t>
  </si>
  <si>
    <t>鰈川</t>
  </si>
  <si>
    <t>市脇</t>
  </si>
  <si>
    <t>妻</t>
  </si>
  <si>
    <t>古佐田</t>
  </si>
  <si>
    <t>東家</t>
  </si>
  <si>
    <t>出塔</t>
  </si>
  <si>
    <t>神野々</t>
  </si>
  <si>
    <t>紀見村</t>
  </si>
  <si>
    <t>矢倉脇</t>
  </si>
  <si>
    <t>慶賀野</t>
  </si>
  <si>
    <t>御幸辻</t>
  </si>
  <si>
    <t>紀見</t>
  </si>
  <si>
    <t>胡麻生</t>
  </si>
  <si>
    <t>隅田村</t>
  </si>
  <si>
    <t>河瀬</t>
  </si>
  <si>
    <t>霜草</t>
  </si>
  <si>
    <t>恋野村</t>
  </si>
  <si>
    <t>恋野</t>
  </si>
  <si>
    <t>須河</t>
  </si>
  <si>
    <t>彦谷</t>
  </si>
  <si>
    <t>谷奥深</t>
  </si>
  <si>
    <t>只野</t>
  </si>
  <si>
    <t>南宿、北宿</t>
  </si>
  <si>
    <t>学文路村</t>
  </si>
  <si>
    <t>学文路</t>
  </si>
  <si>
    <t>賢堂</t>
  </si>
  <si>
    <t>向副</t>
  </si>
  <si>
    <t>横座</t>
  </si>
  <si>
    <t>岸上村</t>
  </si>
  <si>
    <t>高野口町</t>
  </si>
  <si>
    <t>嵯峨谷</t>
  </si>
  <si>
    <t>九重</t>
  </si>
  <si>
    <t>応其村</t>
  </si>
  <si>
    <t>名古曽</t>
  </si>
  <si>
    <t>応其</t>
  </si>
  <si>
    <t>糸我村</t>
  </si>
  <si>
    <t>中番一</t>
  </si>
  <si>
    <t>中番二</t>
  </si>
  <si>
    <t>中番三</t>
  </si>
  <si>
    <t>保田村</t>
  </si>
  <si>
    <t>千田西</t>
  </si>
  <si>
    <t>千田東</t>
  </si>
  <si>
    <t>箕島町</t>
  </si>
  <si>
    <t>男浦</t>
  </si>
  <si>
    <t>逢井</t>
  </si>
  <si>
    <t>箕島</t>
  </si>
  <si>
    <t>古江見</t>
  </si>
  <si>
    <t>小豆島</t>
  </si>
  <si>
    <t>辰ケ浜</t>
  </si>
  <si>
    <t>初島町</t>
  </si>
  <si>
    <t>里１</t>
  </si>
  <si>
    <t>里２</t>
  </si>
  <si>
    <t>里３</t>
  </si>
  <si>
    <t>里４</t>
  </si>
  <si>
    <t>島一</t>
  </si>
  <si>
    <t>島二</t>
  </si>
  <si>
    <t>島三</t>
  </si>
  <si>
    <t>薗一</t>
  </si>
  <si>
    <t>薗二</t>
  </si>
  <si>
    <t>薗三</t>
  </si>
  <si>
    <t>薗四</t>
  </si>
  <si>
    <t>薗五</t>
  </si>
  <si>
    <t>富安一</t>
  </si>
  <si>
    <t>富安二</t>
  </si>
  <si>
    <t>富安三</t>
  </si>
  <si>
    <t>小松原一</t>
  </si>
  <si>
    <t>小松原二</t>
  </si>
  <si>
    <t>財部一</t>
  </si>
  <si>
    <t>財部二</t>
  </si>
  <si>
    <t>財部三</t>
  </si>
  <si>
    <t>財部四</t>
  </si>
  <si>
    <t>財部五</t>
  </si>
  <si>
    <t>吉田一</t>
  </si>
  <si>
    <t>吉田二</t>
  </si>
  <si>
    <t>塩屋一</t>
  </si>
  <si>
    <t>塩屋二</t>
  </si>
  <si>
    <t>塩屋三</t>
  </si>
  <si>
    <t>塩屋四</t>
  </si>
  <si>
    <t>塩屋五</t>
  </si>
  <si>
    <t>祓井戸</t>
  </si>
  <si>
    <t>楠井</t>
  </si>
  <si>
    <t>印南町２－２</t>
  </si>
  <si>
    <t>明神川</t>
  </si>
  <si>
    <t>神子浜</t>
  </si>
  <si>
    <t>元町四</t>
  </si>
  <si>
    <t>湊四</t>
  </si>
  <si>
    <t>湊五</t>
  </si>
  <si>
    <t>上屋敷、中屋敷、栄町</t>
  </si>
  <si>
    <t>紺屋町、福路町、本町、片町</t>
  </si>
  <si>
    <t>下屋敷、新屋敷　神田</t>
  </si>
  <si>
    <t>芳養町一</t>
  </si>
  <si>
    <t>芳養町二</t>
  </si>
  <si>
    <t>芳養町三</t>
  </si>
  <si>
    <t>芳養町四</t>
  </si>
  <si>
    <t>芳養町五</t>
  </si>
  <si>
    <t>芳養町六</t>
  </si>
  <si>
    <t>芳養町七</t>
  </si>
  <si>
    <t>芳養町八</t>
  </si>
  <si>
    <t>芳養町九</t>
  </si>
  <si>
    <t>稲成村</t>
  </si>
  <si>
    <t>稲成町一</t>
  </si>
  <si>
    <t>稲成町二</t>
  </si>
  <si>
    <t>稲成町三</t>
  </si>
  <si>
    <t>稲成町四</t>
  </si>
  <si>
    <t>稲成町五</t>
  </si>
  <si>
    <t>下秋津村</t>
  </si>
  <si>
    <t>秋津町一</t>
  </si>
  <si>
    <t>秋津町二</t>
  </si>
  <si>
    <t>秋津町三</t>
  </si>
  <si>
    <t>秋津町四</t>
  </si>
  <si>
    <t>万呂村</t>
  </si>
  <si>
    <t>下万呂一</t>
  </si>
  <si>
    <t>下万呂二</t>
  </si>
  <si>
    <t>下万呂三</t>
  </si>
  <si>
    <t>下万呂四</t>
  </si>
  <si>
    <t>下万呂五</t>
  </si>
  <si>
    <t>下万呂六</t>
  </si>
  <si>
    <t>下万呂七</t>
  </si>
  <si>
    <t>中万呂一</t>
  </si>
  <si>
    <t>中万呂二</t>
  </si>
  <si>
    <t>中万呂三</t>
  </si>
  <si>
    <t>上万呂</t>
  </si>
  <si>
    <t>新庄町一</t>
  </si>
  <si>
    <t>新庄町二</t>
  </si>
  <si>
    <t>新庄町三</t>
  </si>
  <si>
    <t>新庄町四</t>
  </si>
  <si>
    <t>新庄町五</t>
  </si>
  <si>
    <t>新庄町七</t>
  </si>
  <si>
    <t>中芳養村</t>
  </si>
  <si>
    <t>中芳養一</t>
  </si>
  <si>
    <t>中芳養二</t>
  </si>
  <si>
    <t>中芳養三</t>
  </si>
  <si>
    <t>中芳養四</t>
  </si>
  <si>
    <t>中芳養五</t>
  </si>
  <si>
    <t>上芳養村</t>
  </si>
  <si>
    <t>上芳養一</t>
  </si>
  <si>
    <t>上芳養二</t>
  </si>
  <si>
    <t>上芳養三</t>
  </si>
  <si>
    <t>上芳養四</t>
  </si>
  <si>
    <t>上芳養五</t>
  </si>
  <si>
    <t>上芳養六</t>
  </si>
  <si>
    <t>秋津川村</t>
  </si>
  <si>
    <t>秋津川一</t>
  </si>
  <si>
    <t>秋津川二</t>
  </si>
  <si>
    <t>秋津川三</t>
  </si>
  <si>
    <t>秋津川四</t>
  </si>
  <si>
    <t>上秋津村</t>
  </si>
  <si>
    <t>上秋津一</t>
  </si>
  <si>
    <t>上秋津二</t>
  </si>
  <si>
    <t>上秋津三</t>
  </si>
  <si>
    <t>上秋津四</t>
  </si>
  <si>
    <t>上秋津五</t>
  </si>
  <si>
    <t>上秋津六</t>
  </si>
  <si>
    <t>上秋津七</t>
  </si>
  <si>
    <t>上秋津八</t>
  </si>
  <si>
    <t>上秋津九</t>
  </si>
  <si>
    <t>上秋津十</t>
  </si>
  <si>
    <t>上秋津十一</t>
  </si>
  <si>
    <t>三栖村</t>
  </si>
  <si>
    <t>中三栖</t>
  </si>
  <si>
    <t>長野一</t>
  </si>
  <si>
    <t>長野二</t>
  </si>
  <si>
    <t>長野三</t>
  </si>
  <si>
    <t>長野四</t>
  </si>
  <si>
    <t>長野五</t>
  </si>
  <si>
    <t>長野六</t>
  </si>
  <si>
    <t>龍神村</t>
  </si>
  <si>
    <t>広井原一</t>
  </si>
  <si>
    <t>広井原二</t>
  </si>
  <si>
    <t>湯ノ又一</t>
  </si>
  <si>
    <t>湯ノ又二</t>
  </si>
  <si>
    <t>小又川一</t>
  </si>
  <si>
    <t>小又川二</t>
  </si>
  <si>
    <t>龍神一</t>
  </si>
  <si>
    <t>龍神二</t>
  </si>
  <si>
    <t>龍神三</t>
  </si>
  <si>
    <t>龍神四</t>
  </si>
  <si>
    <t>下山路村</t>
  </si>
  <si>
    <t>福井一</t>
  </si>
  <si>
    <t>福井二</t>
  </si>
  <si>
    <t>福井三</t>
  </si>
  <si>
    <t>福井四</t>
  </si>
  <si>
    <t>福井五</t>
  </si>
  <si>
    <t>福井六</t>
  </si>
  <si>
    <t>甲斐ノ川一</t>
  </si>
  <si>
    <t>甲斐ノ川二</t>
  </si>
  <si>
    <t>甲斐ノ川三</t>
  </si>
  <si>
    <t>甲斐ノ川四</t>
  </si>
  <si>
    <t>甲斐ノ川五</t>
  </si>
  <si>
    <t>小家一</t>
  </si>
  <si>
    <t>小家二</t>
  </si>
  <si>
    <t>小家三</t>
  </si>
  <si>
    <t>小家四</t>
  </si>
  <si>
    <t>中山路村</t>
  </si>
  <si>
    <t>安井一</t>
  </si>
  <si>
    <t>安井二</t>
  </si>
  <si>
    <t>安井三</t>
  </si>
  <si>
    <t>安井四</t>
  </si>
  <si>
    <t>安井五</t>
  </si>
  <si>
    <t>柳瀬一</t>
  </si>
  <si>
    <t>柳瀬二</t>
  </si>
  <si>
    <t>柳瀬三</t>
  </si>
  <si>
    <t>柳瀬四</t>
  </si>
  <si>
    <t>柳瀬五</t>
  </si>
  <si>
    <t>柳瀬六</t>
  </si>
  <si>
    <t>上山路村</t>
  </si>
  <si>
    <t>殿原一</t>
  </si>
  <si>
    <t>殿原二</t>
  </si>
  <si>
    <t>殿原三</t>
  </si>
  <si>
    <t>丹生川一</t>
  </si>
  <si>
    <t>丹生川二</t>
  </si>
  <si>
    <t>宮代一</t>
  </si>
  <si>
    <t>宮代二</t>
  </si>
  <si>
    <t>宮代三</t>
  </si>
  <si>
    <t>宮代四</t>
  </si>
  <si>
    <t>栗栖川村</t>
  </si>
  <si>
    <t>内井川</t>
  </si>
  <si>
    <t>小皆</t>
  </si>
  <si>
    <t>栗栖川一</t>
  </si>
  <si>
    <t>栗栖川二</t>
  </si>
  <si>
    <t>栗栖川三</t>
  </si>
  <si>
    <t>栗栖川四</t>
  </si>
  <si>
    <t>栗栖川五</t>
  </si>
  <si>
    <t>石船</t>
  </si>
  <si>
    <t>北郡</t>
  </si>
  <si>
    <t>高原一</t>
  </si>
  <si>
    <t>高原二</t>
  </si>
  <si>
    <t>兵生</t>
  </si>
  <si>
    <t>温川</t>
  </si>
  <si>
    <t>近野村</t>
  </si>
  <si>
    <t>近露</t>
  </si>
  <si>
    <t>富里村２－２</t>
  </si>
  <si>
    <t>富里村２－１</t>
  </si>
  <si>
    <t>下川下一</t>
  </si>
  <si>
    <t>下川下二</t>
  </si>
  <si>
    <t>下川下三</t>
  </si>
  <si>
    <t>鮎川村２－１</t>
  </si>
  <si>
    <t>鮎川一</t>
  </si>
  <si>
    <t>鮎川二</t>
  </si>
  <si>
    <t>鮎川三</t>
  </si>
  <si>
    <t>鮎川四</t>
  </si>
  <si>
    <t>鮎川五</t>
  </si>
  <si>
    <t>鮎川六</t>
  </si>
  <si>
    <t>鮎川七</t>
  </si>
  <si>
    <t>鮎川八</t>
  </si>
  <si>
    <t>鮎川九</t>
  </si>
  <si>
    <t>鮎川十</t>
  </si>
  <si>
    <t>鮎川十一</t>
  </si>
  <si>
    <t>向山二</t>
  </si>
  <si>
    <t>向山三</t>
  </si>
  <si>
    <t>木守</t>
  </si>
  <si>
    <t>谷野口、串、下露</t>
  </si>
  <si>
    <t>竹ノ平、保平</t>
  </si>
  <si>
    <t>土河屋</t>
  </si>
  <si>
    <t>切畑一</t>
  </si>
  <si>
    <t>切畑二</t>
  </si>
  <si>
    <t>上切原</t>
  </si>
  <si>
    <t>大居一</t>
  </si>
  <si>
    <t>大居二</t>
  </si>
  <si>
    <t>大居三</t>
  </si>
  <si>
    <t>伏拝一</t>
  </si>
  <si>
    <t>伏拝二</t>
  </si>
  <si>
    <t>伏拝三</t>
  </si>
  <si>
    <t>伏拝四</t>
  </si>
  <si>
    <t>三越一</t>
  </si>
  <si>
    <t>三越二</t>
  </si>
  <si>
    <t>三越三</t>
  </si>
  <si>
    <t>三越四</t>
  </si>
  <si>
    <t>三越五</t>
  </si>
  <si>
    <t>本宮村</t>
  </si>
  <si>
    <t>本宮一</t>
  </si>
  <si>
    <t>本宮二</t>
  </si>
  <si>
    <t>本宮三</t>
  </si>
  <si>
    <t>本宮四</t>
  </si>
  <si>
    <t>本宮五</t>
  </si>
  <si>
    <t>本宮六</t>
  </si>
  <si>
    <t>四村</t>
  </si>
  <si>
    <t>湯峰</t>
  </si>
  <si>
    <t>下湯川</t>
  </si>
  <si>
    <t>久保野一</t>
  </si>
  <si>
    <t>久保野二</t>
  </si>
  <si>
    <t>平治川</t>
  </si>
  <si>
    <t>檜葉</t>
  </si>
  <si>
    <t>小々森</t>
  </si>
  <si>
    <t>皆地</t>
  </si>
  <si>
    <t>武住</t>
  </si>
  <si>
    <t>請川村</t>
  </si>
  <si>
    <t>大津荷</t>
  </si>
  <si>
    <t>請川</t>
  </si>
  <si>
    <t>耳打</t>
  </si>
  <si>
    <t>皆瀬川一</t>
  </si>
  <si>
    <t>皆瀬川二</t>
  </si>
  <si>
    <t>静川一</t>
  </si>
  <si>
    <t>静川二</t>
  </si>
  <si>
    <t>静川三</t>
  </si>
  <si>
    <t>静川四</t>
  </si>
  <si>
    <t>蓑尾谷</t>
  </si>
  <si>
    <t>敷屋村２－２</t>
  </si>
  <si>
    <t>小津荷</t>
  </si>
  <si>
    <t>木ノ川</t>
  </si>
  <si>
    <t>新宮三</t>
  </si>
  <si>
    <t>三輪崎一</t>
  </si>
  <si>
    <t>新宮五</t>
  </si>
  <si>
    <t>新宮四</t>
  </si>
  <si>
    <t>三輪崎二</t>
  </si>
  <si>
    <t>高田一</t>
  </si>
  <si>
    <t>高田二</t>
  </si>
  <si>
    <t>高田三</t>
  </si>
  <si>
    <t>南檜杖</t>
  </si>
  <si>
    <t>三津ノ村</t>
  </si>
  <si>
    <t>椋井</t>
  </si>
  <si>
    <t>日足一</t>
  </si>
  <si>
    <t>日足二</t>
  </si>
  <si>
    <t>日足三</t>
  </si>
  <si>
    <t>能城一</t>
  </si>
  <si>
    <t>能城二</t>
  </si>
  <si>
    <t>敷屋村２－１</t>
  </si>
  <si>
    <t>西敷屋一</t>
  </si>
  <si>
    <t>西敷屋二</t>
  </si>
  <si>
    <t>東敷屋</t>
  </si>
  <si>
    <t>四滝</t>
  </si>
  <si>
    <t>宮井一</t>
  </si>
  <si>
    <t>宮井二</t>
  </si>
  <si>
    <t>相須</t>
  </si>
  <si>
    <t>玉置口村</t>
  </si>
  <si>
    <t>玉置口</t>
  </si>
  <si>
    <t>嶋津</t>
  </si>
  <si>
    <t>小口村</t>
  </si>
  <si>
    <t>上長井</t>
  </si>
  <si>
    <t>鎌塚</t>
  </si>
  <si>
    <t>畝畑</t>
  </si>
  <si>
    <t>北大井</t>
  </si>
  <si>
    <t>南勢田</t>
  </si>
  <si>
    <t>北勢田</t>
  </si>
  <si>
    <t>池田新</t>
  </si>
  <si>
    <t>枇杷谷</t>
  </si>
  <si>
    <t>東三谷</t>
  </si>
  <si>
    <t>中三谷</t>
  </si>
  <si>
    <t>西三谷</t>
  </si>
  <si>
    <t>東国分一</t>
  </si>
  <si>
    <t>東国分二</t>
  </si>
  <si>
    <t>古和田</t>
  </si>
  <si>
    <t>久留壁</t>
  </si>
  <si>
    <t>田中馬場</t>
  </si>
  <si>
    <t>中井阪</t>
  </si>
  <si>
    <t>竹房</t>
  </si>
  <si>
    <t>東大井</t>
  </si>
  <si>
    <t>花野</t>
  </si>
  <si>
    <t>畑野上</t>
  </si>
  <si>
    <t>下井阪</t>
  </si>
  <si>
    <t>西井阪</t>
  </si>
  <si>
    <t>粉河町</t>
  </si>
  <si>
    <t>東毛</t>
  </si>
  <si>
    <t>粉河</t>
  </si>
  <si>
    <t>中ノ才</t>
  </si>
  <si>
    <t>猪垣</t>
  </si>
  <si>
    <t>鞆淵村</t>
  </si>
  <si>
    <t>上鞆渕</t>
  </si>
  <si>
    <t>中鞆渕</t>
  </si>
  <si>
    <t>下鞆渕</t>
  </si>
  <si>
    <t>川原村</t>
  </si>
  <si>
    <t>下丹生谷</t>
  </si>
  <si>
    <t>上丹生谷</t>
  </si>
  <si>
    <t>馬宿</t>
  </si>
  <si>
    <t>上田井</t>
  </si>
  <si>
    <t>南志野</t>
  </si>
  <si>
    <t>長田中</t>
  </si>
  <si>
    <t>北志野</t>
  </si>
  <si>
    <t>北長田</t>
  </si>
  <si>
    <t>龍門村</t>
  </si>
  <si>
    <t>風市</t>
  </si>
  <si>
    <t>勝神</t>
  </si>
  <si>
    <t>王子村２－２</t>
  </si>
  <si>
    <t>上名手村</t>
  </si>
  <si>
    <t>名手上</t>
  </si>
  <si>
    <t>名手下</t>
  </si>
  <si>
    <t>江川中</t>
  </si>
  <si>
    <t>麻生津中</t>
  </si>
  <si>
    <t>北涌</t>
  </si>
  <si>
    <t>王子村２－１</t>
  </si>
  <si>
    <t>名手西野</t>
  </si>
  <si>
    <t>名手町</t>
  </si>
  <si>
    <t>穴伏</t>
  </si>
  <si>
    <t>名手市場</t>
  </si>
  <si>
    <t>安楽川村</t>
  </si>
  <si>
    <t>段新田一</t>
  </si>
  <si>
    <t>段新田二</t>
  </si>
  <si>
    <t>神田一</t>
  </si>
  <si>
    <t>神田二</t>
  </si>
  <si>
    <t>最上一</t>
  </si>
  <si>
    <t>最上二</t>
  </si>
  <si>
    <t>最上三</t>
  </si>
  <si>
    <t>細野村２－１</t>
  </si>
  <si>
    <t>調月村</t>
  </si>
  <si>
    <t>調月一</t>
  </si>
  <si>
    <t>調月二</t>
  </si>
  <si>
    <t>調月三</t>
  </si>
  <si>
    <t>調月四</t>
  </si>
  <si>
    <t>調月五</t>
  </si>
  <si>
    <t>調月六</t>
  </si>
  <si>
    <t>調月七</t>
  </si>
  <si>
    <t>奥安楽川村</t>
  </si>
  <si>
    <t>善田</t>
  </si>
  <si>
    <t>西貴志村</t>
  </si>
  <si>
    <t>岸宮</t>
  </si>
  <si>
    <t>丸栖村</t>
  </si>
  <si>
    <t>丸栖</t>
  </si>
  <si>
    <t>中貴志村</t>
  </si>
  <si>
    <t>国主</t>
  </si>
  <si>
    <t>東貴志村</t>
  </si>
  <si>
    <t>岸小野</t>
  </si>
  <si>
    <t>岩出町</t>
  </si>
  <si>
    <t>高瀬備前</t>
  </si>
  <si>
    <t>溝川</t>
  </si>
  <si>
    <t>小倉村２－２</t>
  </si>
  <si>
    <t>境谷</t>
  </si>
  <si>
    <t>西安上原</t>
  </si>
  <si>
    <t>湯窪</t>
  </si>
  <si>
    <t>赤垣内</t>
  </si>
  <si>
    <t>波分</t>
  </si>
  <si>
    <t>根来村</t>
  </si>
  <si>
    <t>押川</t>
  </si>
  <si>
    <t>根来</t>
  </si>
  <si>
    <t>上岩出村</t>
  </si>
  <si>
    <t>北大池</t>
  </si>
  <si>
    <t>荊本</t>
  </si>
  <si>
    <t>新田広芝</t>
  </si>
  <si>
    <t>東坂本</t>
  </si>
  <si>
    <t>中迫</t>
  </si>
  <si>
    <t>南大池</t>
  </si>
  <si>
    <t>水栖</t>
  </si>
  <si>
    <t>志賀野村</t>
  </si>
  <si>
    <t>国木原</t>
  </si>
  <si>
    <t>釜滝</t>
  </si>
  <si>
    <t>松瀬</t>
  </si>
  <si>
    <t>東野上町</t>
  </si>
  <si>
    <t>下佐々一</t>
  </si>
  <si>
    <t>下佐々二</t>
  </si>
  <si>
    <t>動木一</t>
  </si>
  <si>
    <t>動木二</t>
  </si>
  <si>
    <t>動木三</t>
  </si>
  <si>
    <t>柴目</t>
  </si>
  <si>
    <t>奥佐々</t>
  </si>
  <si>
    <t>細野村２－２</t>
  </si>
  <si>
    <t>真国村</t>
  </si>
  <si>
    <t>井堰</t>
  </si>
  <si>
    <t>蓑垣内</t>
  </si>
  <si>
    <t>真国宮</t>
  </si>
  <si>
    <t>蓑津呂</t>
  </si>
  <si>
    <t>花野原</t>
  </si>
  <si>
    <t>初生谷</t>
  </si>
  <si>
    <t>下神野村</t>
  </si>
  <si>
    <t>箕六</t>
  </si>
  <si>
    <t>神野市場</t>
  </si>
  <si>
    <t>上神野村</t>
  </si>
  <si>
    <t>上ケ井</t>
  </si>
  <si>
    <t>三尾川</t>
  </si>
  <si>
    <t>津川</t>
  </si>
  <si>
    <t>明添</t>
  </si>
  <si>
    <t>松ケ峯</t>
  </si>
  <si>
    <t>滝ノ川</t>
  </si>
  <si>
    <t>長谷毛原村</t>
  </si>
  <si>
    <t>毛原下</t>
  </si>
  <si>
    <t>毛原中</t>
  </si>
  <si>
    <t>毛原宮</t>
  </si>
  <si>
    <t>毛原上</t>
  </si>
  <si>
    <t>長谷宮</t>
  </si>
  <si>
    <t>妙寺町</t>
  </si>
  <si>
    <t>西飯降</t>
  </si>
  <si>
    <t>中飯降</t>
  </si>
  <si>
    <t>妙寺</t>
  </si>
  <si>
    <t>丁の町</t>
  </si>
  <si>
    <t>移</t>
  </si>
  <si>
    <t>背の山</t>
  </si>
  <si>
    <t>広浦</t>
  </si>
  <si>
    <t>笠田中</t>
  </si>
  <si>
    <t>笠田東</t>
  </si>
  <si>
    <t>見好村</t>
  </si>
  <si>
    <t>教良寺</t>
  </si>
  <si>
    <t>兄井</t>
  </si>
  <si>
    <t>東渋田</t>
  </si>
  <si>
    <t>西渋田</t>
  </si>
  <si>
    <t>天野村</t>
  </si>
  <si>
    <t>花園村</t>
  </si>
  <si>
    <t>北寺</t>
  </si>
  <si>
    <t>九度山</t>
  </si>
  <si>
    <t>慈尊院</t>
  </si>
  <si>
    <t>椎出</t>
  </si>
  <si>
    <t>中古沢</t>
  </si>
  <si>
    <t>河根村</t>
  </si>
  <si>
    <t>河根</t>
  </si>
  <si>
    <t>丹生川</t>
  </si>
  <si>
    <t>相の浦</t>
  </si>
  <si>
    <t>杖ケ藪</t>
  </si>
  <si>
    <t>西富貴</t>
  </si>
  <si>
    <t>東富貴</t>
  </si>
  <si>
    <t>上筒香</t>
  </si>
  <si>
    <t>中筒香</t>
  </si>
  <si>
    <t>下筒香</t>
  </si>
  <si>
    <t>湯浅一</t>
  </si>
  <si>
    <t>湯浅二</t>
  </si>
  <si>
    <t>湯浅三</t>
  </si>
  <si>
    <t>湯浅四</t>
  </si>
  <si>
    <t>湯浅五</t>
  </si>
  <si>
    <t>湯浅六</t>
  </si>
  <si>
    <t>湯浅七</t>
  </si>
  <si>
    <t>湯浅八</t>
  </si>
  <si>
    <t>湯浅九</t>
  </si>
  <si>
    <t>湯浅十</t>
  </si>
  <si>
    <t>田栖川村</t>
  </si>
  <si>
    <t>栖原１</t>
  </si>
  <si>
    <t>栖原２</t>
  </si>
  <si>
    <t>津木村</t>
  </si>
  <si>
    <t>前田一</t>
  </si>
  <si>
    <t>前田二</t>
  </si>
  <si>
    <t>下津木一</t>
  </si>
  <si>
    <t>下津木二</t>
  </si>
  <si>
    <t>下津木三</t>
  </si>
  <si>
    <t>下津木四</t>
  </si>
  <si>
    <t>下津木五</t>
  </si>
  <si>
    <t>下津木六</t>
  </si>
  <si>
    <t>下津木七</t>
  </si>
  <si>
    <t>上津木一</t>
  </si>
  <si>
    <t>上津木二</t>
  </si>
  <si>
    <t>上津木三</t>
  </si>
  <si>
    <t>上津木四</t>
  </si>
  <si>
    <t>上津木五</t>
  </si>
  <si>
    <t>南広村</t>
  </si>
  <si>
    <t>山本一</t>
  </si>
  <si>
    <t>山本二</t>
  </si>
  <si>
    <t>唐尾</t>
  </si>
  <si>
    <t>広</t>
  </si>
  <si>
    <t>御霊村</t>
  </si>
  <si>
    <t>庄一</t>
  </si>
  <si>
    <t>庄二</t>
  </si>
  <si>
    <t>垣倉</t>
  </si>
  <si>
    <t>東丹生図</t>
  </si>
  <si>
    <t>西丹生図</t>
  </si>
  <si>
    <t>藤並村</t>
  </si>
  <si>
    <t>一ツ松</t>
  </si>
  <si>
    <t>北筋</t>
  </si>
  <si>
    <t>熊井</t>
  </si>
  <si>
    <t>田殿村</t>
  </si>
  <si>
    <t>大賀畑</t>
  </si>
  <si>
    <t>賢</t>
  </si>
  <si>
    <t>田角</t>
  </si>
  <si>
    <t>石垣村</t>
  </si>
  <si>
    <t>宇井苔</t>
  </si>
  <si>
    <t>修理川</t>
  </si>
  <si>
    <t>歓喜寺</t>
  </si>
  <si>
    <t>鳥屋城村</t>
  </si>
  <si>
    <t>伏羊</t>
  </si>
  <si>
    <t>中井原</t>
  </si>
  <si>
    <t>生石村</t>
  </si>
  <si>
    <t>糸野</t>
  </si>
  <si>
    <t>下六川</t>
  </si>
  <si>
    <t>釜中</t>
  </si>
  <si>
    <t>黒松</t>
  </si>
  <si>
    <t>上六川</t>
  </si>
  <si>
    <t>上六川西</t>
  </si>
  <si>
    <t>五西月村</t>
  </si>
  <si>
    <t>彦ケ瀬</t>
  </si>
  <si>
    <t>瀬井</t>
  </si>
  <si>
    <t>畦田</t>
  </si>
  <si>
    <t>西ケ峯下</t>
  </si>
  <si>
    <t>西ケ峯上</t>
  </si>
  <si>
    <t>有原</t>
  </si>
  <si>
    <t>延坂</t>
  </si>
  <si>
    <t>西薗</t>
  </si>
  <si>
    <t>岩倉村２－１</t>
  </si>
  <si>
    <t>岩野河</t>
  </si>
  <si>
    <t>岩倉村２－２</t>
  </si>
  <si>
    <t>二沢</t>
  </si>
  <si>
    <t>北野川</t>
  </si>
  <si>
    <t>二川南原</t>
  </si>
  <si>
    <t>二川北原</t>
  </si>
  <si>
    <t>日物川</t>
  </si>
  <si>
    <t>安諦村</t>
  </si>
  <si>
    <t>板尾下</t>
  </si>
  <si>
    <t>板尾上</t>
  </si>
  <si>
    <t>杉野原</t>
  </si>
  <si>
    <t>沼谷</t>
  </si>
  <si>
    <t>遠井</t>
  </si>
  <si>
    <t>小峠</t>
  </si>
  <si>
    <t>湯子川</t>
  </si>
  <si>
    <t>下ノ番</t>
  </si>
  <si>
    <t>上ノ番</t>
  </si>
  <si>
    <t>つづら</t>
  </si>
  <si>
    <t>東番</t>
  </si>
  <si>
    <t>下湯川西部</t>
  </si>
  <si>
    <t>下湯川東部</t>
  </si>
  <si>
    <t>室川</t>
  </si>
  <si>
    <t>松原村</t>
  </si>
  <si>
    <t>田井、浜ノ瀬</t>
  </si>
  <si>
    <t>三尾村</t>
  </si>
  <si>
    <t>小三尾</t>
  </si>
  <si>
    <t>大三尾</t>
  </si>
  <si>
    <t>本ノ脇</t>
  </si>
  <si>
    <t>内原村</t>
  </si>
  <si>
    <t>荊木</t>
  </si>
  <si>
    <t>志賀一</t>
  </si>
  <si>
    <t>志賀二</t>
  </si>
  <si>
    <t>志賀三</t>
  </si>
  <si>
    <t>志賀四</t>
  </si>
  <si>
    <t>志賀五</t>
  </si>
  <si>
    <t>志賀六</t>
  </si>
  <si>
    <t>比井崎村</t>
  </si>
  <si>
    <t>方杭</t>
  </si>
  <si>
    <t>比井</t>
  </si>
  <si>
    <t>産湯</t>
  </si>
  <si>
    <t>阿尾一</t>
  </si>
  <si>
    <t>阿尾二</t>
  </si>
  <si>
    <t>阿戸</t>
  </si>
  <si>
    <t>江ノ駒</t>
  </si>
  <si>
    <t>衣奈村</t>
  </si>
  <si>
    <t>小引</t>
  </si>
  <si>
    <t>戸津井</t>
  </si>
  <si>
    <t>衣奈</t>
  </si>
  <si>
    <t>白崎村</t>
  </si>
  <si>
    <t>吹井一</t>
  </si>
  <si>
    <t>吹井二</t>
  </si>
  <si>
    <t>切目村</t>
  </si>
  <si>
    <t>西ノ地一</t>
  </si>
  <si>
    <t>西ノ地二</t>
  </si>
  <si>
    <t>島田二</t>
  </si>
  <si>
    <t>島田三</t>
  </si>
  <si>
    <t>島田四</t>
  </si>
  <si>
    <t>島田五</t>
  </si>
  <si>
    <t>稲原村</t>
  </si>
  <si>
    <t>印南原</t>
  </si>
  <si>
    <t>印南町２－１</t>
  </si>
  <si>
    <t>津井</t>
  </si>
  <si>
    <t>印南一</t>
  </si>
  <si>
    <t>印南二</t>
  </si>
  <si>
    <t>印南三</t>
  </si>
  <si>
    <t>印南四</t>
  </si>
  <si>
    <t>印南五</t>
  </si>
  <si>
    <t>真妻村</t>
  </si>
  <si>
    <t>高串</t>
  </si>
  <si>
    <t>田ノ垣内</t>
  </si>
  <si>
    <t>西神ノ川</t>
  </si>
  <si>
    <t>皆瀬川</t>
  </si>
  <si>
    <t>崎ノ原</t>
  </si>
  <si>
    <t>切目川村</t>
  </si>
  <si>
    <t>羽六</t>
  </si>
  <si>
    <t>樮川</t>
  </si>
  <si>
    <t>清川一</t>
  </si>
  <si>
    <t>清川二</t>
  </si>
  <si>
    <t>清川三</t>
  </si>
  <si>
    <t>清川四</t>
  </si>
  <si>
    <t>高城村</t>
  </si>
  <si>
    <t>熊瀬川</t>
  </si>
  <si>
    <t>市井川</t>
  </si>
  <si>
    <t>島之瀬</t>
  </si>
  <si>
    <t>東神野川</t>
  </si>
  <si>
    <t>上南部村</t>
  </si>
  <si>
    <t>徳蔵</t>
  </si>
  <si>
    <t>熊岡</t>
  </si>
  <si>
    <t>晩稲一</t>
  </si>
  <si>
    <t>晩稲二</t>
  </si>
  <si>
    <t>晩稲三</t>
  </si>
  <si>
    <t>晩稲四</t>
  </si>
  <si>
    <t>東本庄一</t>
  </si>
  <si>
    <t>西本庄</t>
  </si>
  <si>
    <t>東本庄二</t>
  </si>
  <si>
    <t>東本庄三</t>
  </si>
  <si>
    <t>気佐藤</t>
  </si>
  <si>
    <t>南道一</t>
  </si>
  <si>
    <t>北道</t>
  </si>
  <si>
    <t>南道二</t>
  </si>
  <si>
    <t>芝一</t>
  </si>
  <si>
    <t>芝二</t>
  </si>
  <si>
    <t>芝三</t>
  </si>
  <si>
    <t>埴田</t>
  </si>
  <si>
    <t>岩代村</t>
  </si>
  <si>
    <t>東岩代一</t>
  </si>
  <si>
    <t>東岩代二</t>
  </si>
  <si>
    <t>東岩代三</t>
  </si>
  <si>
    <t>東岩代四</t>
  </si>
  <si>
    <t>西岩代一</t>
  </si>
  <si>
    <t>西岩代二</t>
  </si>
  <si>
    <t>西岩代三</t>
  </si>
  <si>
    <t>西岩代四</t>
  </si>
  <si>
    <t>早蘇村</t>
  </si>
  <si>
    <t>伊藤川</t>
  </si>
  <si>
    <t>玄子</t>
  </si>
  <si>
    <t>早藤</t>
  </si>
  <si>
    <t>蛇尾</t>
  </si>
  <si>
    <t>三百瀬</t>
  </si>
  <si>
    <t>大滝川</t>
  </si>
  <si>
    <t>三津ノ川</t>
  </si>
  <si>
    <t>江川一</t>
  </si>
  <si>
    <t>江川二</t>
  </si>
  <si>
    <t>千津川</t>
  </si>
  <si>
    <t>鐘巻</t>
  </si>
  <si>
    <t>若野</t>
  </si>
  <si>
    <t>船着村２－１</t>
  </si>
  <si>
    <t>藤野川</t>
  </si>
  <si>
    <t>小津茂</t>
  </si>
  <si>
    <t>下滝本</t>
  </si>
  <si>
    <t>上滝本</t>
  </si>
  <si>
    <t>尾曽中木</t>
  </si>
  <si>
    <t>伊佐ノ川</t>
  </si>
  <si>
    <t>姉子</t>
  </si>
  <si>
    <t>三十木</t>
  </si>
  <si>
    <t>原日浦</t>
  </si>
  <si>
    <t>高津尾川</t>
  </si>
  <si>
    <t>三十井川</t>
  </si>
  <si>
    <t>川中村</t>
  </si>
  <si>
    <t>佐井</t>
  </si>
  <si>
    <t>坂野川</t>
  </si>
  <si>
    <t>老星</t>
  </si>
  <si>
    <t>三佐</t>
  </si>
  <si>
    <t>小釜本</t>
  </si>
  <si>
    <t>川原河</t>
  </si>
  <si>
    <t>友渕竿本</t>
  </si>
  <si>
    <t>初湯川</t>
  </si>
  <si>
    <t>上初湯川</t>
  </si>
  <si>
    <t>熊野川</t>
  </si>
  <si>
    <t>愛口平</t>
  </si>
  <si>
    <t>愛川</t>
  </si>
  <si>
    <t>皆瀬</t>
  </si>
  <si>
    <t>上越方</t>
  </si>
  <si>
    <t>弥谷</t>
  </si>
  <si>
    <t>小籔川</t>
  </si>
  <si>
    <t>上板下板</t>
  </si>
  <si>
    <t>長志</t>
  </si>
  <si>
    <t>西ノ川</t>
  </si>
  <si>
    <t>朔日</t>
  </si>
  <si>
    <t>串本</t>
  </si>
  <si>
    <t>白浜一</t>
  </si>
  <si>
    <t>白浜二</t>
  </si>
  <si>
    <t>白浜三</t>
  </si>
  <si>
    <t>白浜四</t>
  </si>
  <si>
    <t>白浜五</t>
  </si>
  <si>
    <t>白浜六</t>
  </si>
  <si>
    <t>白浜七</t>
  </si>
  <si>
    <t>白浜八</t>
  </si>
  <si>
    <t>西富田村</t>
  </si>
  <si>
    <t>堅田一</t>
  </si>
  <si>
    <t>堅田二</t>
  </si>
  <si>
    <t>堅田三</t>
  </si>
  <si>
    <t>堅田四</t>
  </si>
  <si>
    <t>堅田五</t>
  </si>
  <si>
    <t>堅田六</t>
  </si>
  <si>
    <t>堅田七</t>
  </si>
  <si>
    <t>才野一</t>
  </si>
  <si>
    <t>才野二</t>
  </si>
  <si>
    <t>才野三</t>
  </si>
  <si>
    <t>堅田八</t>
  </si>
  <si>
    <t>東富田村</t>
  </si>
  <si>
    <t>十九渕一</t>
  </si>
  <si>
    <t>十九渕二</t>
  </si>
  <si>
    <t>十九渕三</t>
  </si>
  <si>
    <t>富田一</t>
  </si>
  <si>
    <t>富田二</t>
  </si>
  <si>
    <t>椿一</t>
  </si>
  <si>
    <t>椿二</t>
  </si>
  <si>
    <t>椿三</t>
  </si>
  <si>
    <t>椿四</t>
  </si>
  <si>
    <t>南富田村</t>
  </si>
  <si>
    <t>栄一</t>
  </si>
  <si>
    <t>北富田村</t>
  </si>
  <si>
    <t>保呂１</t>
  </si>
  <si>
    <t>保呂２</t>
  </si>
  <si>
    <t>内の川１</t>
  </si>
  <si>
    <t>庄川１</t>
  </si>
  <si>
    <t>平１</t>
  </si>
  <si>
    <t>日置町</t>
  </si>
  <si>
    <t>日置一</t>
  </si>
  <si>
    <t>日置二</t>
  </si>
  <si>
    <t>日置三</t>
  </si>
  <si>
    <t>日置四</t>
  </si>
  <si>
    <t>日置五</t>
  </si>
  <si>
    <t>日置六</t>
  </si>
  <si>
    <t>日置七</t>
  </si>
  <si>
    <t>大古</t>
  </si>
  <si>
    <t>安宅一</t>
  </si>
  <si>
    <t>安宅二</t>
  </si>
  <si>
    <t>塩野一</t>
  </si>
  <si>
    <t>塩野二</t>
  </si>
  <si>
    <t>日置八</t>
  </si>
  <si>
    <t>三舞村２－１</t>
  </si>
  <si>
    <t>田野井</t>
  </si>
  <si>
    <t>口ケ谷</t>
  </si>
  <si>
    <t>市鹿野一</t>
  </si>
  <si>
    <t>市鹿野二</t>
  </si>
  <si>
    <t>玉伝</t>
  </si>
  <si>
    <t>上露</t>
  </si>
  <si>
    <t>朝来村</t>
  </si>
  <si>
    <t>朝来一</t>
  </si>
  <si>
    <t>朝来二</t>
  </si>
  <si>
    <t>朝来三</t>
  </si>
  <si>
    <t>朝来四</t>
  </si>
  <si>
    <t>朝来五</t>
  </si>
  <si>
    <t>朝来六</t>
  </si>
  <si>
    <t>朝来七</t>
  </si>
  <si>
    <t>朝来八</t>
  </si>
  <si>
    <t>朝来九</t>
  </si>
  <si>
    <t>朝来十</t>
  </si>
  <si>
    <t>朝来十一</t>
  </si>
  <si>
    <t>朝来十二</t>
  </si>
  <si>
    <t>朝来十三</t>
  </si>
  <si>
    <t>生馬村</t>
  </si>
  <si>
    <t>生馬一</t>
  </si>
  <si>
    <t>生馬二</t>
  </si>
  <si>
    <t>生馬三</t>
  </si>
  <si>
    <t>生馬四</t>
  </si>
  <si>
    <t>生馬五</t>
  </si>
  <si>
    <t>生馬六</t>
  </si>
  <si>
    <t>生馬七</t>
  </si>
  <si>
    <t>生馬八</t>
  </si>
  <si>
    <t>岩田一</t>
  </si>
  <si>
    <t>岩田二</t>
  </si>
  <si>
    <t>岩田三</t>
  </si>
  <si>
    <t>岩田四</t>
  </si>
  <si>
    <t>岩田五</t>
  </si>
  <si>
    <t>岩田六</t>
  </si>
  <si>
    <t>岩田七</t>
  </si>
  <si>
    <t>岩田八</t>
  </si>
  <si>
    <t>岩田九</t>
  </si>
  <si>
    <t>岩田十</t>
  </si>
  <si>
    <t>岩田十一</t>
  </si>
  <si>
    <t>岩田十二</t>
  </si>
  <si>
    <t>岩田十三</t>
  </si>
  <si>
    <t>岩田十四</t>
  </si>
  <si>
    <t>岩田十五</t>
  </si>
  <si>
    <t>岩田十六</t>
  </si>
  <si>
    <t>市ノ瀬村</t>
  </si>
  <si>
    <t>市ノ瀬一</t>
  </si>
  <si>
    <t>市ノ瀬二</t>
  </si>
  <si>
    <t>市ノ瀬三</t>
  </si>
  <si>
    <t>市ノ瀬四</t>
  </si>
  <si>
    <t>市ノ瀬五</t>
  </si>
  <si>
    <t>市ノ瀬六</t>
  </si>
  <si>
    <t>市ノ瀬七</t>
  </si>
  <si>
    <t>市ノ瀬八</t>
  </si>
  <si>
    <t>市ノ瀬九</t>
  </si>
  <si>
    <t>鮎川村２－２</t>
  </si>
  <si>
    <t>下鮎川</t>
  </si>
  <si>
    <t>佐本村</t>
  </si>
  <si>
    <t>佐本一</t>
  </si>
  <si>
    <t>佐本二</t>
  </si>
  <si>
    <t>佐本三</t>
  </si>
  <si>
    <t>佐本四</t>
  </si>
  <si>
    <t>佐本五</t>
  </si>
  <si>
    <t>佐本六</t>
  </si>
  <si>
    <t>佐本七</t>
  </si>
  <si>
    <t>周参見町</t>
  </si>
  <si>
    <t>周参見一</t>
  </si>
  <si>
    <t>周参見二</t>
  </si>
  <si>
    <t>周参見三</t>
  </si>
  <si>
    <t>周参見四</t>
  </si>
  <si>
    <t>周参見五</t>
  </si>
  <si>
    <t>周参見六</t>
  </si>
  <si>
    <t>周参見七</t>
  </si>
  <si>
    <t>周参見八</t>
  </si>
  <si>
    <t>周参見九</t>
  </si>
  <si>
    <t>周参見十</t>
  </si>
  <si>
    <t>周参見十一</t>
  </si>
  <si>
    <t>周参見十二</t>
  </si>
  <si>
    <t>周参見十三</t>
  </si>
  <si>
    <t>大都河村</t>
  </si>
  <si>
    <t>大都河一</t>
  </si>
  <si>
    <t>大都河二</t>
  </si>
  <si>
    <t>大都河三</t>
  </si>
  <si>
    <t>大都河四</t>
  </si>
  <si>
    <t>大都河五</t>
  </si>
  <si>
    <t>大都河六</t>
  </si>
  <si>
    <t>大都河七</t>
  </si>
  <si>
    <t>江住村</t>
  </si>
  <si>
    <t>江住一</t>
  </si>
  <si>
    <t>江住二</t>
  </si>
  <si>
    <t>江住三</t>
  </si>
  <si>
    <t>江住四</t>
  </si>
  <si>
    <t>三舞村２－２</t>
  </si>
  <si>
    <t>太間川一</t>
  </si>
  <si>
    <t>宇久井村</t>
  </si>
  <si>
    <t>宇久井一</t>
  </si>
  <si>
    <t>宇久井二</t>
  </si>
  <si>
    <t>高津気</t>
  </si>
  <si>
    <t>狗子の川</t>
  </si>
  <si>
    <t>色川村</t>
  </si>
  <si>
    <t>口色川</t>
  </si>
  <si>
    <t>田垣内</t>
  </si>
  <si>
    <t>高直</t>
  </si>
  <si>
    <t>那智町</t>
  </si>
  <si>
    <t>橋ノ川</t>
  </si>
  <si>
    <t>二河</t>
  </si>
  <si>
    <t>天満一</t>
  </si>
  <si>
    <t>浜の宮</t>
  </si>
  <si>
    <t>那智山</t>
  </si>
  <si>
    <t>天満二</t>
  </si>
  <si>
    <t>井関一</t>
  </si>
  <si>
    <t>井関二</t>
  </si>
  <si>
    <t>井鹿</t>
  </si>
  <si>
    <t>南大居</t>
  </si>
  <si>
    <t>小匠</t>
  </si>
  <si>
    <t>西中ノ川</t>
  </si>
  <si>
    <t>下里町</t>
  </si>
  <si>
    <t>下里一</t>
  </si>
  <si>
    <t>下里二</t>
  </si>
  <si>
    <t>下里三</t>
  </si>
  <si>
    <t>八尺鏡野</t>
  </si>
  <si>
    <t>粉白</t>
  </si>
  <si>
    <t>浦神一</t>
  </si>
  <si>
    <t>浦神二</t>
  </si>
  <si>
    <t>太地</t>
  </si>
  <si>
    <t>森浦</t>
  </si>
  <si>
    <t>高池町</t>
  </si>
  <si>
    <t>池野山</t>
  </si>
  <si>
    <t>高池（上部）</t>
  </si>
  <si>
    <t>高池（下部）</t>
  </si>
  <si>
    <t>月野瀬</t>
  </si>
  <si>
    <t>明神村</t>
  </si>
  <si>
    <t>立合川</t>
  </si>
  <si>
    <t>直見</t>
  </si>
  <si>
    <t>一雨</t>
  </si>
  <si>
    <t>相瀬</t>
  </si>
  <si>
    <t>立合</t>
  </si>
  <si>
    <t>潤野</t>
  </si>
  <si>
    <t>三尾川村</t>
  </si>
  <si>
    <t>洞尾</t>
  </si>
  <si>
    <t>蔵土</t>
  </si>
  <si>
    <t>大川（端郷）</t>
  </si>
  <si>
    <t>大川（松の前）</t>
  </si>
  <si>
    <t>長追</t>
  </si>
  <si>
    <t>三尾川（追野々）</t>
  </si>
  <si>
    <t>三尾川（下地）</t>
  </si>
  <si>
    <t>三尾川（中村）</t>
  </si>
  <si>
    <t>山手（上地）</t>
  </si>
  <si>
    <t>山手（浦地）</t>
  </si>
  <si>
    <t>小川（椎平）</t>
  </si>
  <si>
    <t>小川（洞尾）</t>
  </si>
  <si>
    <t>小川（長）</t>
  </si>
  <si>
    <t>小川（滝の拝）</t>
  </si>
  <si>
    <t>西赤木</t>
  </si>
  <si>
    <t>小森川</t>
  </si>
  <si>
    <t>宇筒井</t>
  </si>
  <si>
    <t>七川村</t>
  </si>
  <si>
    <t>添野川</t>
  </si>
  <si>
    <t>下露</t>
  </si>
  <si>
    <t>下尾井</t>
  </si>
  <si>
    <t>和深村</t>
  </si>
  <si>
    <t>里川</t>
  </si>
  <si>
    <t>和深</t>
  </si>
  <si>
    <t>田並村</t>
  </si>
  <si>
    <t>田並</t>
  </si>
  <si>
    <t>潮岬村</t>
  </si>
  <si>
    <t>潮岬</t>
  </si>
  <si>
    <t>樫野</t>
  </si>
  <si>
    <t>二色</t>
  </si>
  <si>
    <t>くじ野川</t>
  </si>
  <si>
    <t>佐部</t>
  </si>
  <si>
    <t>古座町</t>
  </si>
  <si>
    <t>津荷</t>
  </si>
  <si>
    <t>中湊</t>
  </si>
  <si>
    <t>古座</t>
  </si>
  <si>
    <t>西向町</t>
  </si>
  <si>
    <t>伊串</t>
  </si>
  <si>
    <t>西向一</t>
  </si>
  <si>
    <t>神野川</t>
  </si>
  <si>
    <t>西向二</t>
  </si>
  <si>
    <t>西向三</t>
  </si>
  <si>
    <t>峠谷</t>
  </si>
  <si>
    <t>下津川</t>
  </si>
  <si>
    <t>竹ノ川</t>
  </si>
  <si>
    <t>都道府県名</t>
    <rPh sb="0" eb="4">
      <t>トドウフケン</t>
    </rPh>
    <rPh sb="4" eb="5">
      <t>メイ</t>
    </rPh>
    <phoneticPr fontId="16"/>
  </si>
  <si>
    <t>元年度</t>
    <rPh sb="0" eb="1">
      <t>ガン</t>
    </rPh>
    <rPh sb="1" eb="3">
      <t>ネンド</t>
    </rPh>
    <phoneticPr fontId="16"/>
  </si>
  <si>
    <t>２年度</t>
    <rPh sb="1" eb="3">
      <t>ネンド</t>
    </rPh>
    <rPh sb="2" eb="3">
      <t>ド</t>
    </rPh>
    <phoneticPr fontId="16"/>
  </si>
  <si>
    <t>協定識別コードの変更内容</t>
    <rPh sb="0" eb="2">
      <t>キョウテイ</t>
    </rPh>
    <rPh sb="2" eb="4">
      <t>シキベツ</t>
    </rPh>
    <rPh sb="8" eb="10">
      <t>ヘンコウ</t>
    </rPh>
    <rPh sb="10" eb="12">
      <t>ナイヨウ</t>
    </rPh>
    <phoneticPr fontId="16"/>
  </si>
  <si>
    <t>市町村名</t>
    <rPh sb="0" eb="4">
      <t>シチョウソンメイ</t>
    </rPh>
    <phoneticPr fontId="16"/>
  </si>
  <si>
    <t>集落協定名</t>
    <rPh sb="0" eb="2">
      <t>シュウラク</t>
    </rPh>
    <rPh sb="2" eb="4">
      <t>キョウテイ</t>
    </rPh>
    <rPh sb="4" eb="5">
      <t>メイ</t>
    </rPh>
    <phoneticPr fontId="16"/>
  </si>
  <si>
    <t>耕作放棄のおそれがなくなった（制度からの卒業）</t>
    <phoneticPr fontId="16"/>
  </si>
  <si>
    <t>高齢化の進展・担い手不足等で5年間続ける自信がない</t>
    <rPh sb="0" eb="3">
      <t>コウレイカ</t>
    </rPh>
    <rPh sb="4" eb="6">
      <t>シンテン</t>
    </rPh>
    <rPh sb="7" eb="8">
      <t>ニナ</t>
    </rPh>
    <rPh sb="9" eb="10">
      <t>テ</t>
    </rPh>
    <rPh sb="10" eb="12">
      <t>ブソク</t>
    </rPh>
    <rPh sb="12" eb="13">
      <t>トウ</t>
    </rPh>
    <rPh sb="15" eb="17">
      <t>ネンカン</t>
    </rPh>
    <rPh sb="17" eb="18">
      <t>ツヅ</t>
    </rPh>
    <rPh sb="20" eb="22">
      <t>ジシン</t>
    </rPh>
    <phoneticPr fontId="16"/>
  </si>
  <si>
    <t>基盤整備が行われていない等の理由から、農用地の引き受け手がいない</t>
    <rPh sb="0" eb="2">
      <t>キバン</t>
    </rPh>
    <rPh sb="2" eb="4">
      <t>セイビ</t>
    </rPh>
    <rPh sb="5" eb="6">
      <t>オコナ</t>
    </rPh>
    <rPh sb="12" eb="13">
      <t>トウ</t>
    </rPh>
    <rPh sb="14" eb="16">
      <t>リユウ</t>
    </rPh>
    <rPh sb="19" eb="22">
      <t>ノウヨウチ</t>
    </rPh>
    <rPh sb="23" eb="24">
      <t>ヒ</t>
    </rPh>
    <rPh sb="25" eb="26">
      <t>ウ</t>
    </rPh>
    <rPh sb="27" eb="28">
      <t>テ</t>
    </rPh>
    <phoneticPr fontId="16"/>
  </si>
  <si>
    <t>集落をまとめるリーダーが確保できない</t>
    <rPh sb="0" eb="2">
      <t>シュウラク</t>
    </rPh>
    <rPh sb="12" eb="14">
      <t>カクホ</t>
    </rPh>
    <phoneticPr fontId="16"/>
  </si>
  <si>
    <t>農地転用・農振除外等により、要件を満たさなくなった</t>
    <rPh sb="0" eb="2">
      <t>ノウチ</t>
    </rPh>
    <rPh sb="2" eb="4">
      <t>テンヨウ</t>
    </rPh>
    <rPh sb="5" eb="7">
      <t>ノウシン</t>
    </rPh>
    <rPh sb="7" eb="9">
      <t>ジョガイ</t>
    </rPh>
    <rPh sb="9" eb="10">
      <t>トウ</t>
    </rPh>
    <rPh sb="14" eb="16">
      <t>ヨウケン</t>
    </rPh>
    <rPh sb="17" eb="18">
      <t>ミ</t>
    </rPh>
    <phoneticPr fontId="16"/>
  </si>
  <si>
    <t>事務手続きが複雑であるため</t>
    <rPh sb="0" eb="2">
      <t>ジム</t>
    </rPh>
    <rPh sb="2" eb="4">
      <t>テツヅ</t>
    </rPh>
    <rPh sb="6" eb="8">
      <t>フクザツ</t>
    </rPh>
    <phoneticPr fontId="16"/>
  </si>
  <si>
    <t>集落内のもめ事により合意形成ができなかった</t>
    <rPh sb="0" eb="2">
      <t>シュウラク</t>
    </rPh>
    <rPh sb="2" eb="3">
      <t>ナイ</t>
    </rPh>
    <rPh sb="6" eb="7">
      <t>ゴト</t>
    </rPh>
    <rPh sb="10" eb="12">
      <t>ゴウイ</t>
    </rPh>
    <rPh sb="12" eb="14">
      <t>ケイセイ</t>
    </rPh>
    <phoneticPr fontId="16"/>
  </si>
  <si>
    <t>自然災害による被害</t>
    <rPh sb="0" eb="2">
      <t>シゼン</t>
    </rPh>
    <rPh sb="2" eb="4">
      <t>サイガイ</t>
    </rPh>
    <rPh sb="7" eb="9">
      <t>ヒガイ</t>
    </rPh>
    <phoneticPr fontId="16"/>
  </si>
  <si>
    <t>市町村の財政的な理由</t>
    <rPh sb="0" eb="3">
      <t>シチョウソン</t>
    </rPh>
    <rPh sb="4" eb="7">
      <t>ザイセイテキ</t>
    </rPh>
    <rPh sb="8" eb="10">
      <t>リユウ</t>
    </rPh>
    <phoneticPr fontId="16"/>
  </si>
  <si>
    <t>その他</t>
    <phoneticPr fontId="16"/>
  </si>
  <si>
    <t>その他の具体的な内容・理由を記入</t>
    <rPh sb="2" eb="3">
      <t>タ</t>
    </rPh>
    <rPh sb="4" eb="7">
      <t>グタイテキ</t>
    </rPh>
    <rPh sb="8" eb="10">
      <t>ナイヨウ</t>
    </rPh>
    <rPh sb="11" eb="13">
      <t>リユウ</t>
    </rPh>
    <rPh sb="14" eb="16">
      <t>キニュウ</t>
    </rPh>
    <phoneticPr fontId="16"/>
  </si>
  <si>
    <t>協定整理
番号</t>
    <phoneticPr fontId="3"/>
  </si>
  <si>
    <t>廃止理由数（確認用セル）</t>
    <rPh sb="0" eb="2">
      <t>ハイシ</t>
    </rPh>
    <rPh sb="2" eb="4">
      <t>リユウ</t>
    </rPh>
    <rPh sb="4" eb="5">
      <t>スウ</t>
    </rPh>
    <rPh sb="6" eb="8">
      <t>カクニン</t>
    </rPh>
    <rPh sb="8" eb="9">
      <t>ヨウ</t>
    </rPh>
    <phoneticPr fontId="16"/>
  </si>
  <si>
    <r>
      <t>廃止理由（</t>
    </r>
    <r>
      <rPr>
        <sz val="10"/>
        <color rgb="FFFF0000"/>
        <rFont val="ＭＳ ゴシック"/>
        <family val="3"/>
        <charset val="128"/>
      </rPr>
      <t>当てはまる</t>
    </r>
    <r>
      <rPr>
        <sz val="10"/>
        <color indexed="10"/>
        <rFont val="ＭＳ ゴシック"/>
        <family val="3"/>
        <charset val="128"/>
      </rPr>
      <t>項目に「１」を記入。その他は具体的理由を記入</t>
    </r>
    <r>
      <rPr>
        <sz val="10"/>
        <rFont val="ＭＳ ゴシック"/>
        <family val="3"/>
        <charset val="128"/>
      </rPr>
      <t>）</t>
    </r>
    <rPh sb="0" eb="2">
      <t>ハイシ</t>
    </rPh>
    <rPh sb="2" eb="4">
      <t>リユウ</t>
    </rPh>
    <rPh sb="5" eb="6">
      <t>ア</t>
    </rPh>
    <rPh sb="10" eb="12">
      <t>コウモク</t>
    </rPh>
    <rPh sb="17" eb="19">
      <t>キニュウ</t>
    </rPh>
    <rPh sb="22" eb="23">
      <t>タ</t>
    </rPh>
    <rPh sb="24" eb="27">
      <t>グタイテキ</t>
    </rPh>
    <rPh sb="27" eb="29">
      <t>リユウ</t>
    </rPh>
    <rPh sb="30" eb="32">
      <t>キニュウ</t>
    </rPh>
    <phoneticPr fontId="16"/>
  </si>
  <si>
    <t>基盤整備が行われていない等の理由から、5年間続ける自信がない</t>
    <rPh sb="0" eb="2">
      <t>キバン</t>
    </rPh>
    <rPh sb="2" eb="4">
      <t>セイビ</t>
    </rPh>
    <rPh sb="5" eb="6">
      <t>オコナ</t>
    </rPh>
    <rPh sb="12" eb="13">
      <t>トウ</t>
    </rPh>
    <rPh sb="14" eb="16">
      <t>リユウ</t>
    </rPh>
    <rPh sb="20" eb="22">
      <t>ネンカン</t>
    </rPh>
    <rPh sb="22" eb="23">
      <t>ツヅ</t>
    </rPh>
    <rPh sb="25" eb="27">
      <t>ジシン</t>
    </rPh>
    <phoneticPr fontId="16"/>
  </si>
  <si>
    <t>利用権の設定又は作業受委託契約の解除が行われたため</t>
    <rPh sb="0" eb="3">
      <t>リヨウケン</t>
    </rPh>
    <rPh sb="4" eb="6">
      <t>セッテイ</t>
    </rPh>
    <rPh sb="6" eb="7">
      <t>マタ</t>
    </rPh>
    <rPh sb="8" eb="10">
      <t>サギョウ</t>
    </rPh>
    <rPh sb="10" eb="13">
      <t>ジュイタク</t>
    </rPh>
    <rPh sb="13" eb="15">
      <t>ケイヤク</t>
    </rPh>
    <rPh sb="16" eb="18">
      <t>カイジョ</t>
    </rPh>
    <rPh sb="19" eb="20">
      <t>オコナ</t>
    </rPh>
    <phoneticPr fontId="16"/>
  </si>
  <si>
    <t>その他の具体的な内容・理由を記入</t>
    <rPh sb="4" eb="7">
      <t>グタイテキ</t>
    </rPh>
    <rPh sb="8" eb="10">
      <t>ナイヨウ</t>
    </rPh>
    <rPh sb="11" eb="13">
      <t>リユウ</t>
    </rPh>
    <rPh sb="14" eb="16">
      <t>キニュウ</t>
    </rPh>
    <phoneticPr fontId="16"/>
  </si>
  <si>
    <t>協定識別コード重複確認セル</t>
    <rPh sb="0" eb="2">
      <t>キョウテイ</t>
    </rPh>
    <rPh sb="2" eb="4">
      <t>シキベツ</t>
    </rPh>
    <rPh sb="7" eb="9">
      <t>ジュウフク</t>
    </rPh>
    <rPh sb="9" eb="11">
      <t>カクニン</t>
    </rPh>
    <phoneticPr fontId="3"/>
  </si>
  <si>
    <t>特農</t>
  </si>
  <si>
    <t>半島</t>
  </si>
  <si>
    <t>奄美</t>
  </si>
  <si>
    <t>沖縄</t>
  </si>
  <si>
    <t>過疎</t>
    <phoneticPr fontId="3"/>
  </si>
  <si>
    <t>8法指定の有無</t>
    <rPh sb="1" eb="4">
      <t>ホウシテイ</t>
    </rPh>
    <rPh sb="5" eb="7">
      <t>ウム</t>
    </rPh>
    <phoneticPr fontId="3"/>
  </si>
  <si>
    <t/>
  </si>
  <si>
    <t>チェック用セル</t>
    <rPh sb="4" eb="5">
      <t>ヨウ</t>
    </rPh>
    <phoneticPr fontId="3"/>
  </si>
  <si>
    <t>8法指定状況</t>
    <rPh sb="1" eb="2">
      <t>ホウ</t>
    </rPh>
    <rPh sb="2" eb="4">
      <t>シテイ</t>
    </rPh>
    <rPh sb="4" eb="6">
      <t>ジョウキョウ</t>
    </rPh>
    <phoneticPr fontId="3"/>
  </si>
  <si>
    <t>農業法人</t>
    <rPh sb="0" eb="2">
      <t>ノウギョウ</t>
    </rPh>
    <rPh sb="2" eb="4">
      <t>ホウジン</t>
    </rPh>
    <phoneticPr fontId="3"/>
  </si>
  <si>
    <t>農業生産組織</t>
    <rPh sb="0" eb="6">
      <t>ノウギョウセイサンソシキ</t>
    </rPh>
    <phoneticPr fontId="3"/>
  </si>
  <si>
    <t>交付金の使途</t>
    <rPh sb="0" eb="3">
      <t>コウフキン</t>
    </rPh>
    <rPh sb="4" eb="6">
      <t>シト</t>
    </rPh>
    <phoneticPr fontId="3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</si>
  <si>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3"/>
  </si>
  <si>
    <t>今年度交付額と前年度末積立等残高の計（円）</t>
    <phoneticPr fontId="3"/>
  </si>
  <si>
    <t>前年度末積立等残額（円）</t>
    <phoneticPr fontId="3"/>
  </si>
  <si>
    <t>個人配分支出総額（円）</t>
    <rPh sb="9" eb="10">
      <t>エン</t>
    </rPh>
    <phoneticPr fontId="3"/>
  </si>
  <si>
    <t>水路の延長(m)</t>
    <rPh sb="0" eb="2">
      <t>スイロ</t>
    </rPh>
    <rPh sb="3" eb="5">
      <t>エンチョウ</t>
    </rPh>
    <phoneticPr fontId="3"/>
  </si>
  <si>
    <t>農道の延長(m)</t>
    <rPh sb="0" eb="2">
      <t>ノウドウ</t>
    </rPh>
    <rPh sb="3" eb="5">
      <t>エンチョウ</t>
    </rPh>
    <phoneticPr fontId="3"/>
  </si>
  <si>
    <t>整数</t>
    <rPh sb="0" eb="2">
      <t>セイスウ</t>
    </rPh>
    <phoneticPr fontId="3"/>
  </si>
  <si>
    <t>対象農用地面積チェック用 様式２③+様式３参照セル（各市町村の交付面積）</t>
    <rPh sb="0" eb="2">
      <t>タイショウ</t>
    </rPh>
    <rPh sb="2" eb="5">
      <t>ノウヨウチ</t>
    </rPh>
    <rPh sb="5" eb="7">
      <t>メンセキ</t>
    </rPh>
    <rPh sb="11" eb="12">
      <t>ヨウ</t>
    </rPh>
    <rPh sb="13" eb="15">
      <t>ヨウシキ</t>
    </rPh>
    <rPh sb="18" eb="20">
      <t>ヨウシキ</t>
    </rPh>
    <rPh sb="21" eb="23">
      <t>サンショウ</t>
    </rPh>
    <rPh sb="26" eb="30">
      <t>カクシチョウソン</t>
    </rPh>
    <rPh sb="31" eb="33">
      <t>コウフ</t>
    </rPh>
    <rPh sb="33" eb="35">
      <t>メンセキ</t>
    </rPh>
    <phoneticPr fontId="3"/>
  </si>
  <si>
    <t>文字</t>
    <rPh sb="0" eb="2">
      <t>モジ</t>
    </rPh>
    <phoneticPr fontId="16"/>
  </si>
  <si>
    <t>市民農園等の利用者数</t>
    <rPh sb="0" eb="2">
      <t>シミン</t>
    </rPh>
    <rPh sb="2" eb="5">
      <t>ノウエントウ</t>
    </rPh>
    <rPh sb="6" eb="9">
      <t>リヨウシャ</t>
    </rPh>
    <rPh sb="9" eb="10">
      <t>スウ</t>
    </rPh>
    <phoneticPr fontId="3"/>
  </si>
  <si>
    <t>体験民宿の施設数</t>
    <rPh sb="0" eb="2">
      <t>タイケン</t>
    </rPh>
    <rPh sb="2" eb="4">
      <t>ミンシュク</t>
    </rPh>
    <rPh sb="5" eb="8">
      <t>シセツスウ</t>
    </rPh>
    <phoneticPr fontId="3"/>
  </si>
  <si>
    <t>体験民宿の利用者数</t>
    <rPh sb="0" eb="2">
      <t>タイケン</t>
    </rPh>
    <rPh sb="2" eb="4">
      <t>ミンシュク</t>
    </rPh>
    <rPh sb="5" eb="7">
      <t>リヨウ</t>
    </rPh>
    <rPh sb="7" eb="8">
      <t>シャ</t>
    </rPh>
    <rPh sb="8" eb="9">
      <t>スウ</t>
    </rPh>
    <phoneticPr fontId="3"/>
  </si>
  <si>
    <t>チェック用参照セル</t>
    <rPh sb="4" eb="5">
      <t>ヨウ</t>
    </rPh>
    <rPh sb="5" eb="7">
      <t>サンショウ</t>
    </rPh>
    <phoneticPr fontId="3"/>
  </si>
  <si>
    <t>協定数</t>
    <rPh sb="0" eb="2">
      <t>キョウテイ</t>
    </rPh>
    <rPh sb="2" eb="3">
      <t>スウ</t>
    </rPh>
    <phoneticPr fontId="3"/>
  </si>
  <si>
    <r>
      <t>（様式１）協定新旧対照表［集落協定］</t>
    </r>
    <r>
      <rPr>
        <b/>
        <u/>
        <sz val="11"/>
        <color rgb="FFFF0000"/>
        <rFont val="ＭＳ ゴシック"/>
        <family val="3"/>
        <charset val="128"/>
      </rPr>
      <t>※まず始めにこの様式から作成して下さい。</t>
    </r>
    <rPh sb="1" eb="3">
      <t>ヨウシキ</t>
    </rPh>
    <rPh sb="5" eb="7">
      <t>キョウテイ</t>
    </rPh>
    <rPh sb="7" eb="9">
      <t>シンキュウ</t>
    </rPh>
    <rPh sb="9" eb="12">
      <t>タイショウヒョウ</t>
    </rPh>
    <rPh sb="13" eb="15">
      <t>シュウラク</t>
    </rPh>
    <rPh sb="15" eb="17">
      <t>キョウテイ</t>
    </rPh>
    <rPh sb="21" eb="22">
      <t>ハジ</t>
    </rPh>
    <rPh sb="26" eb="28">
      <t>ヨウシキ</t>
    </rPh>
    <rPh sb="30" eb="32">
      <t>サクセイ</t>
    </rPh>
    <rPh sb="34" eb="35">
      <t>クダ</t>
    </rPh>
    <phoneticPr fontId="16"/>
  </si>
  <si>
    <r>
      <t>（様式１）協定新旧対照表［個別協定］</t>
    </r>
    <r>
      <rPr>
        <b/>
        <u/>
        <sz val="11"/>
        <color rgb="FFFF0000"/>
        <rFont val="ＭＳ ゴシック"/>
        <family val="3"/>
        <charset val="128"/>
      </rPr>
      <t>※まず始めにこの様式から作成して下さい。</t>
    </r>
    <rPh sb="1" eb="3">
      <t>ヨウシキ</t>
    </rPh>
    <rPh sb="5" eb="7">
      <t>キョウテイ</t>
    </rPh>
    <rPh sb="7" eb="9">
      <t>シンキュウ</t>
    </rPh>
    <rPh sb="9" eb="12">
      <t>タイショウヒョウ</t>
    </rPh>
    <rPh sb="13" eb="15">
      <t>コベツ</t>
    </rPh>
    <rPh sb="15" eb="17">
      <t>キョウテイ</t>
    </rPh>
    <phoneticPr fontId="16"/>
  </si>
  <si>
    <r>
      <t>多面的機能支払との重複面積</t>
    </r>
    <r>
      <rPr>
        <u/>
        <sz val="10"/>
        <rFont val="ＭＳ Ｐゴシック"/>
        <family val="3"/>
        <charset val="128"/>
      </rPr>
      <t>（単位：ａ、単位以下切り捨て）</t>
    </r>
    <rPh sb="0" eb="3">
      <t>タメンテキ</t>
    </rPh>
    <rPh sb="3" eb="5">
      <t>キノウ</t>
    </rPh>
    <rPh sb="5" eb="7">
      <t>シハライ</t>
    </rPh>
    <rPh sb="9" eb="11">
      <t>チョウフク</t>
    </rPh>
    <rPh sb="11" eb="13">
      <t>メンセキ</t>
    </rPh>
    <rPh sb="14" eb="16">
      <t>タンイ</t>
    </rPh>
    <rPh sb="19" eb="21">
      <t>タンイ</t>
    </rPh>
    <rPh sb="21" eb="23">
      <t>イカ</t>
    </rPh>
    <rPh sb="23" eb="24">
      <t>キ</t>
    </rPh>
    <rPh sb="25" eb="26">
      <t>ス</t>
    </rPh>
    <phoneticPr fontId="3"/>
  </si>
  <si>
    <t>農地所有適格法人構成員数</t>
    <rPh sb="0" eb="2">
      <t>ノウチ</t>
    </rPh>
    <rPh sb="2" eb="4">
      <t>ショユウ</t>
    </rPh>
    <rPh sb="4" eb="6">
      <t>テキカク</t>
    </rPh>
    <rPh sb="6" eb="8">
      <t>ホウジン</t>
    </rPh>
    <rPh sb="8" eb="11">
      <t>コウセイイン</t>
    </rPh>
    <rPh sb="11" eb="12">
      <t>スウ</t>
    </rPh>
    <phoneticPr fontId="3"/>
  </si>
  <si>
    <t>特定農業法人構成員数</t>
    <rPh sb="0" eb="2">
      <t>トクテイ</t>
    </rPh>
    <rPh sb="2" eb="4">
      <t>ノウギョウ</t>
    </rPh>
    <rPh sb="4" eb="6">
      <t>ホウジン</t>
    </rPh>
    <phoneticPr fontId="3"/>
  </si>
  <si>
    <t>その他法人構成員数</t>
    <rPh sb="2" eb="3">
      <t>タ</t>
    </rPh>
    <rPh sb="3" eb="5">
      <t>ホウジン</t>
    </rPh>
    <phoneticPr fontId="3"/>
  </si>
  <si>
    <t>機械・施設共同利用組織構成員数</t>
    <rPh sb="0" eb="2">
      <t>キカイ</t>
    </rPh>
    <rPh sb="3" eb="5">
      <t>シセツ</t>
    </rPh>
    <rPh sb="5" eb="7">
      <t>キョウドウ</t>
    </rPh>
    <rPh sb="7" eb="9">
      <t>リヨウ</t>
    </rPh>
    <rPh sb="9" eb="11">
      <t>ソシキ</t>
    </rPh>
    <phoneticPr fontId="3"/>
  </si>
  <si>
    <t>農作業受委託組織構成員数</t>
    <rPh sb="0" eb="3">
      <t>ノウサギョウ</t>
    </rPh>
    <rPh sb="3" eb="4">
      <t>ジュ</t>
    </rPh>
    <rPh sb="4" eb="6">
      <t>イタク</t>
    </rPh>
    <rPh sb="6" eb="8">
      <t>ソシキ</t>
    </rPh>
    <phoneticPr fontId="3"/>
  </si>
  <si>
    <t>栽培協定構成員数</t>
    <rPh sb="0" eb="2">
      <t>サイバイ</t>
    </rPh>
    <rPh sb="2" eb="4">
      <t>キョウテイ</t>
    </rPh>
    <phoneticPr fontId="3"/>
  </si>
  <si>
    <t>その他の組織構成員数</t>
    <rPh sb="2" eb="3">
      <t>タ</t>
    </rPh>
    <rPh sb="4" eb="6">
      <t>ソシキ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</si>
  <si>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林地化面積</t>
    </r>
    <rPh sb="0" eb="2">
      <t>キョウテイ</t>
    </rPh>
    <rPh sb="2" eb="4">
      <t>テイケツ</t>
    </rPh>
    <rPh sb="4" eb="6">
      <t>メンセキ</t>
    </rPh>
    <rPh sb="12" eb="14">
      <t>リンチ</t>
    </rPh>
    <rPh sb="14" eb="15">
      <t>カ</t>
    </rPh>
    <rPh sb="15" eb="17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</si>
  <si>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既荒廃農地の復旧面積</t>
    </r>
    <rPh sb="12" eb="13">
      <t>キ</t>
    </rPh>
    <rPh sb="13" eb="17">
      <t>コウハイノウチ</t>
    </rPh>
    <rPh sb="18" eb="20">
      <t>フッキュウ</t>
    </rPh>
    <rPh sb="20" eb="22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</si>
  <si>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自然災害を受けている農用地の復旧面積</t>
    </r>
    <rPh sb="12" eb="14">
      <t>シゼン</t>
    </rPh>
    <rPh sb="14" eb="16">
      <t>サイガイ</t>
    </rPh>
    <rPh sb="17" eb="18">
      <t>ウ</t>
    </rPh>
    <rPh sb="22" eb="25">
      <t>ノウヨウチ</t>
    </rPh>
    <rPh sb="26" eb="28">
      <t>フッキュウ</t>
    </rPh>
    <rPh sb="28" eb="30">
      <t>メンセキ</t>
    </rPh>
    <phoneticPr fontId="3"/>
  </si>
  <si>
    <t>うち
所得超過者（人）</t>
    <rPh sb="3" eb="7">
      <t>ショトクチョウカ</t>
    </rPh>
    <rPh sb="7" eb="8">
      <t>シャ</t>
    </rPh>
    <rPh sb="9" eb="10">
      <t>ニン</t>
    </rPh>
    <phoneticPr fontId="3"/>
  </si>
  <si>
    <t>うち
中核的リーダー（人）</t>
    <rPh sb="3" eb="6">
      <t>チュウカクテキ</t>
    </rPh>
    <rPh sb="11" eb="12">
      <t>ニン</t>
    </rPh>
    <phoneticPr fontId="3"/>
  </si>
  <si>
    <t>④加算措置（加算面積、加算金額）</t>
    <rPh sb="1" eb="3">
      <t>カサン</t>
    </rPh>
    <rPh sb="3" eb="5">
      <t>ソチ</t>
    </rPh>
    <rPh sb="6" eb="8">
      <t>カサン</t>
    </rPh>
    <rPh sb="8" eb="10">
      <t>メンセキ</t>
    </rPh>
    <rPh sb="11" eb="14">
      <t>カサンキン</t>
    </rPh>
    <rPh sb="14" eb="15">
      <t>ガク</t>
    </rPh>
    <phoneticPr fontId="3"/>
  </si>
  <si>
    <t>④加算措置（加算措置適用のために取り組むべき事項）</t>
    <rPh sb="1" eb="3">
      <t>カサン</t>
    </rPh>
    <rPh sb="3" eb="5">
      <t>ソチ</t>
    </rPh>
    <phoneticPr fontId="3"/>
  </si>
  <si>
    <t>文字</t>
    <rPh sb="0" eb="2">
      <t>モジ</t>
    </rPh>
    <phoneticPr fontId="3"/>
  </si>
  <si>
    <t>人材確保者数</t>
    <rPh sb="0" eb="2">
      <t>ジンザイ</t>
    </rPh>
    <rPh sb="2" eb="4">
      <t>カクホ</t>
    </rPh>
    <rPh sb="4" eb="5">
      <t>シャ</t>
    </rPh>
    <rPh sb="5" eb="6">
      <t>スウ</t>
    </rPh>
    <phoneticPr fontId="3"/>
  </si>
  <si>
    <t>確保された人材が担う地域活動</t>
    <rPh sb="0" eb="2">
      <t>カクホ</t>
    </rPh>
    <rPh sb="5" eb="7">
      <t>ジンザイ</t>
    </rPh>
    <rPh sb="8" eb="9">
      <t>ニナ</t>
    </rPh>
    <rPh sb="10" eb="12">
      <t>チイキ</t>
    </rPh>
    <rPh sb="12" eb="14">
      <t>カツドウ</t>
    </rPh>
    <phoneticPr fontId="3"/>
  </si>
  <si>
    <t>集落内からの人材確保者数</t>
    <rPh sb="0" eb="2">
      <t>シュウラク</t>
    </rPh>
    <rPh sb="2" eb="3">
      <t>ナイ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</si>
  <si>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集落外からの人材確保者数</t>
    <rPh sb="0" eb="2">
      <t>シュウラク</t>
    </rPh>
    <rPh sb="2" eb="3">
      <t>ガイ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</si>
  <si>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集落協定組織の活動</t>
    <rPh sb="0" eb="2">
      <t>シュウラク</t>
    </rPh>
    <rPh sb="2" eb="4">
      <t>キョウテイ</t>
    </rPh>
    <rPh sb="4" eb="6">
      <t>ソシキ</t>
    </rPh>
    <rPh sb="7" eb="9">
      <t>カツドウ</t>
    </rPh>
    <phoneticPr fontId="3"/>
  </si>
  <si>
    <t>農業生産組織の活動</t>
    <rPh sb="0" eb="2">
      <t>ノウギョウ</t>
    </rPh>
    <rPh sb="2" eb="4">
      <t>セイサン</t>
    </rPh>
    <rPh sb="4" eb="6">
      <t>ソシキ</t>
    </rPh>
    <rPh sb="7" eb="9">
      <t>カツドウ</t>
    </rPh>
    <phoneticPr fontId="3"/>
  </si>
  <si>
    <t>加工・販売組織の活動</t>
    <rPh sb="0" eb="2">
      <t>カコウ</t>
    </rPh>
    <rPh sb="3" eb="5">
      <t>ハンバイ</t>
    </rPh>
    <rPh sb="5" eb="7">
      <t>ソシキ</t>
    </rPh>
    <rPh sb="8" eb="10">
      <t>カツドウ</t>
    </rPh>
    <phoneticPr fontId="3"/>
  </si>
  <si>
    <t>うち女性の確保者数</t>
    <rPh sb="2" eb="4">
      <t>ジョセイ</t>
    </rPh>
    <rPh sb="5" eb="7">
      <t>カクホ</t>
    </rPh>
    <rPh sb="7" eb="8">
      <t>シャ</t>
    </rPh>
    <rPh sb="8" eb="9">
      <t>スウ</t>
    </rPh>
    <phoneticPr fontId="3"/>
  </si>
  <si>
    <t>広域化により実現する農業生産活動等の継続のための取組</t>
    <phoneticPr fontId="3"/>
  </si>
  <si>
    <t>新たな人材の確保に関する取組又は集落機能を強化する取組</t>
    <phoneticPr fontId="3"/>
  </si>
  <si>
    <t>農業生産性の向上にを図る取組</t>
    <phoneticPr fontId="3"/>
  </si>
  <si>
    <t>協定参加者減少数総計</t>
    <rPh sb="0" eb="2">
      <t>キョウテイ</t>
    </rPh>
    <rPh sb="2" eb="5">
      <t>サンカシャ</t>
    </rPh>
    <rPh sb="5" eb="8">
      <t>ゲンショウスウ</t>
    </rPh>
    <rPh sb="8" eb="10">
      <t>ソウケイ</t>
    </rPh>
    <phoneticPr fontId="3"/>
  </si>
  <si>
    <t>農業者の死亡・高齢等</t>
    <rPh sb="0" eb="3">
      <t>ノウギョウシャ</t>
    </rPh>
    <rPh sb="4" eb="6">
      <t>シボウ</t>
    </rPh>
    <rPh sb="7" eb="9">
      <t>コウレイ</t>
    </rPh>
    <rPh sb="9" eb="10">
      <t>トウ</t>
    </rPh>
    <phoneticPr fontId="3"/>
  </si>
  <si>
    <t>法人・組織等への参加</t>
    <rPh sb="0" eb="2">
      <t>ホウジン</t>
    </rPh>
    <rPh sb="3" eb="5">
      <t>ソシキ</t>
    </rPh>
    <rPh sb="5" eb="6">
      <t>トウ</t>
    </rPh>
    <rPh sb="8" eb="10">
      <t>サンカ</t>
    </rPh>
    <phoneticPr fontId="3"/>
  </si>
  <si>
    <t>担い手への農地集積</t>
    <rPh sb="0" eb="1">
      <t>ニナ</t>
    </rPh>
    <rPh sb="2" eb="3">
      <t>テ</t>
    </rPh>
    <rPh sb="5" eb="7">
      <t>ノウチ</t>
    </rPh>
    <rPh sb="7" eb="9">
      <t>シュウセキ</t>
    </rPh>
    <phoneticPr fontId="3"/>
  </si>
  <si>
    <t>協定農用地の一部除外面積の合計</t>
    <phoneticPr fontId="3"/>
  </si>
  <si>
    <t>Ⅲ　集落戦略の内容</t>
    <rPh sb="2" eb="4">
      <t>シュウラク</t>
    </rPh>
    <rPh sb="4" eb="6">
      <t>センリャク</t>
    </rPh>
    <rPh sb="7" eb="9">
      <t>ナイヨウ</t>
    </rPh>
    <phoneticPr fontId="3"/>
  </si>
  <si>
    <t>その他の具体的な内容</t>
    <phoneticPr fontId="3"/>
  </si>
  <si>
    <t>その他</t>
    <phoneticPr fontId="3"/>
  </si>
  <si>
    <t>参加者延べ人数（人）</t>
    <phoneticPr fontId="3"/>
  </si>
  <si>
    <t>開催回数</t>
    <phoneticPr fontId="3"/>
  </si>
  <si>
    <t>話し合いの開催</t>
    <phoneticPr fontId="3"/>
  </si>
  <si>
    <t>文字</t>
    <rPh sb="0" eb="2">
      <t>モジ</t>
    </rPh>
    <phoneticPr fontId="3"/>
  </si>
  <si>
    <t>その他の内容</t>
    <rPh sb="2" eb="3">
      <t>タ</t>
    </rPh>
    <rPh sb="4" eb="6">
      <t>ナイヨウ</t>
    </rPh>
    <phoneticPr fontId="3"/>
  </si>
  <si>
    <t>所得超過者のうち中核的リーダー数</t>
    <rPh sb="0" eb="4">
      <t>ショトクチョウカ</t>
    </rPh>
    <rPh sb="4" eb="5">
      <t>シャ</t>
    </rPh>
    <rPh sb="8" eb="11">
      <t>チュウカクテキ</t>
    </rPh>
    <rPh sb="15" eb="16">
      <t>スウ</t>
    </rPh>
    <phoneticPr fontId="3"/>
  </si>
  <si>
    <t>棚田等の保全</t>
    <rPh sb="0" eb="3">
      <t>タナダナド</t>
    </rPh>
    <rPh sb="4" eb="6">
      <t>ホゼン</t>
    </rPh>
    <phoneticPr fontId="3"/>
  </si>
  <si>
    <t>棚田等の保全を通じた多面にわたる機能の維持・発揮</t>
    <rPh sb="0" eb="3">
      <t>タナダナド</t>
    </rPh>
    <rPh sb="4" eb="6">
      <t>ホゼン</t>
    </rPh>
    <rPh sb="7" eb="8">
      <t>ツウ</t>
    </rPh>
    <rPh sb="10" eb="12">
      <t>タメン</t>
    </rPh>
    <rPh sb="16" eb="18">
      <t>キノウ</t>
    </rPh>
    <rPh sb="19" eb="21">
      <t>イジ</t>
    </rPh>
    <rPh sb="22" eb="24">
      <t>ハッキ</t>
    </rPh>
    <phoneticPr fontId="3"/>
  </si>
  <si>
    <t>棚田を核とした棚田地域の振興</t>
    <rPh sb="0" eb="2">
      <t>タナダ</t>
    </rPh>
    <rPh sb="3" eb="4">
      <t>カク</t>
    </rPh>
    <rPh sb="7" eb="9">
      <t>タナダ</t>
    </rPh>
    <rPh sb="9" eb="11">
      <t>チイキ</t>
    </rPh>
    <rPh sb="12" eb="14">
      <t>シンコウ</t>
    </rPh>
    <phoneticPr fontId="3"/>
  </si>
  <si>
    <t>目標</t>
    <rPh sb="0" eb="2">
      <t>モクヒョウ</t>
    </rPh>
    <phoneticPr fontId="3"/>
  </si>
  <si>
    <t>達成状況</t>
    <rPh sb="0" eb="2">
      <t>タッセイ</t>
    </rPh>
    <rPh sb="2" eb="4">
      <t>ジョウキョウ</t>
    </rPh>
    <phoneticPr fontId="3"/>
  </si>
  <si>
    <t>超急傾斜農地の保全</t>
    <rPh sb="0" eb="1">
      <t>チョウ</t>
    </rPh>
    <rPh sb="1" eb="4">
      <t>キュウケイシャ</t>
    </rPh>
    <rPh sb="4" eb="6">
      <t>ノウチ</t>
    </rPh>
    <rPh sb="7" eb="9">
      <t>ホゼン</t>
    </rPh>
    <phoneticPr fontId="3"/>
  </si>
  <si>
    <t>農地の転用</t>
    <rPh sb="0" eb="2">
      <t>ノウチ</t>
    </rPh>
    <rPh sb="3" eb="5">
      <t>テンヨウ</t>
    </rPh>
    <phoneticPr fontId="3"/>
  </si>
  <si>
    <t>所得超過に伴う協定からの離脱</t>
    <rPh sb="0" eb="4">
      <t>ショトクチョウカ</t>
    </rPh>
    <rPh sb="5" eb="6">
      <t>トモナ</t>
    </rPh>
    <rPh sb="7" eb="9">
      <t>キョウテイ</t>
    </rPh>
    <rPh sb="12" eb="14">
      <t>リダツ</t>
    </rPh>
    <phoneticPr fontId="3"/>
  </si>
  <si>
    <t>耕作放棄によるもの</t>
    <rPh sb="0" eb="2">
      <t>コウサク</t>
    </rPh>
    <rPh sb="2" eb="4">
      <t>ホウキ</t>
    </rPh>
    <phoneticPr fontId="3"/>
  </si>
  <si>
    <t>新規就農者住宅・後継者住宅への転用</t>
    <rPh sb="0" eb="2">
      <t>シンキ</t>
    </rPh>
    <rPh sb="2" eb="5">
      <t>シュウノウシャ</t>
    </rPh>
    <rPh sb="5" eb="7">
      <t>ジュウタク</t>
    </rPh>
    <rPh sb="8" eb="11">
      <t>コウケイシャ</t>
    </rPh>
    <rPh sb="11" eb="13">
      <t>ジュウタク</t>
    </rPh>
    <rPh sb="15" eb="17">
      <t>テンヨウ</t>
    </rPh>
    <phoneticPr fontId="3"/>
  </si>
  <si>
    <t>営農型太陽光発電への一時転用</t>
    <rPh sb="0" eb="2">
      <t>エイノウ</t>
    </rPh>
    <rPh sb="2" eb="3">
      <t>ガタ</t>
    </rPh>
    <rPh sb="3" eb="6">
      <t>タイヨウコウ</t>
    </rPh>
    <rPh sb="6" eb="8">
      <t>ハツデン</t>
    </rPh>
    <rPh sb="10" eb="12">
      <t>イチジ</t>
    </rPh>
    <rPh sb="12" eb="14">
      <t>テンヨウ</t>
    </rPh>
    <phoneticPr fontId="3"/>
  </si>
  <si>
    <t>林業又は水産業用施設への転用</t>
    <rPh sb="0" eb="2">
      <t>リンギョウ</t>
    </rPh>
    <rPh sb="2" eb="3">
      <t>マタ</t>
    </rPh>
    <rPh sb="4" eb="7">
      <t>スイサンギョウ</t>
    </rPh>
    <rPh sb="7" eb="10">
      <t>ヨウシセツ</t>
    </rPh>
    <rPh sb="12" eb="14">
      <t>テンヨウ</t>
    </rPh>
    <phoneticPr fontId="3"/>
  </si>
  <si>
    <t>その他</t>
    <rPh sb="2" eb="3">
      <t>タ</t>
    </rPh>
    <phoneticPr fontId="3"/>
  </si>
  <si>
    <t>その他の内容</t>
    <rPh sb="2" eb="3">
      <t>タ</t>
    </rPh>
    <rPh sb="4" eb="6">
      <t>ナイヨウ</t>
    </rPh>
    <phoneticPr fontId="3"/>
  </si>
  <si>
    <t>文字</t>
    <rPh sb="0" eb="2">
      <t>モジ</t>
    </rPh>
    <phoneticPr fontId="3"/>
  </si>
  <si>
    <t>目標年度</t>
    <rPh sb="0" eb="2">
      <t>モクヒョウ</t>
    </rPh>
    <rPh sb="2" eb="4">
      <t>ネンド</t>
    </rPh>
    <phoneticPr fontId="3"/>
  </si>
  <si>
    <t>リスト</t>
    <phoneticPr fontId="3"/>
  </si>
  <si>
    <t>田面積</t>
    <rPh sb="0" eb="1">
      <t>タ</t>
    </rPh>
    <rPh sb="1" eb="3">
      <t>メンセキ</t>
    </rPh>
    <phoneticPr fontId="3"/>
  </si>
  <si>
    <t>法面の維持・補修</t>
    <rPh sb="0" eb="2">
      <t>ノリメン</t>
    </rPh>
    <rPh sb="3" eb="5">
      <t>イジ</t>
    </rPh>
    <rPh sb="6" eb="8">
      <t>ホシュウ</t>
    </rPh>
    <phoneticPr fontId="3"/>
  </si>
  <si>
    <t>耕作道、ほ場進入路等の維持</t>
    <rPh sb="0" eb="3">
      <t>コウサクドウ</t>
    </rPh>
    <rPh sb="5" eb="6">
      <t>ジョウ</t>
    </rPh>
    <rPh sb="6" eb="9">
      <t>シンニュウロ</t>
    </rPh>
    <rPh sb="9" eb="10">
      <t>トウ</t>
    </rPh>
    <rPh sb="11" eb="13">
      <t>イジ</t>
    </rPh>
    <phoneticPr fontId="3"/>
  </si>
  <si>
    <t>作業足場の設置、ほ場進入路の改良等</t>
    <rPh sb="0" eb="2">
      <t>サギョウ</t>
    </rPh>
    <rPh sb="2" eb="4">
      <t>アシバ</t>
    </rPh>
    <rPh sb="5" eb="7">
      <t>セッチ</t>
    </rPh>
    <rPh sb="9" eb="10">
      <t>ジョウ</t>
    </rPh>
    <rPh sb="10" eb="13">
      <t>シンニュウロ</t>
    </rPh>
    <rPh sb="14" eb="16">
      <t>カイリョウ</t>
    </rPh>
    <rPh sb="16" eb="17">
      <t>トウ</t>
    </rPh>
    <phoneticPr fontId="3"/>
  </si>
  <si>
    <t>土壌流入、土壌流出の防止</t>
    <rPh sb="0" eb="2">
      <t>ドジョウ</t>
    </rPh>
    <rPh sb="2" eb="4">
      <t>リュウニュウ</t>
    </rPh>
    <rPh sb="5" eb="7">
      <t>ドジョウ</t>
    </rPh>
    <rPh sb="7" eb="9">
      <t>リュウシュツ</t>
    </rPh>
    <rPh sb="10" eb="12">
      <t>ボウシ</t>
    </rPh>
    <phoneticPr fontId="3"/>
  </si>
  <si>
    <t>農薬散布等の施設の整備</t>
    <rPh sb="0" eb="2">
      <t>ノウヤク</t>
    </rPh>
    <rPh sb="2" eb="4">
      <t>サンプ</t>
    </rPh>
    <rPh sb="4" eb="5">
      <t>トウ</t>
    </rPh>
    <rPh sb="6" eb="8">
      <t>シセツ</t>
    </rPh>
    <rPh sb="9" eb="11">
      <t>セイビ</t>
    </rPh>
    <phoneticPr fontId="3"/>
  </si>
  <si>
    <t>共同防除体制の構築</t>
    <rPh sb="0" eb="2">
      <t>キョウドウ</t>
    </rPh>
    <rPh sb="2" eb="4">
      <t>ボウジョ</t>
    </rPh>
    <rPh sb="4" eb="6">
      <t>タイセイ</t>
    </rPh>
    <rPh sb="7" eb="9">
      <t>コウチク</t>
    </rPh>
    <phoneticPr fontId="3"/>
  </si>
  <si>
    <t>鳥獣害防止施設の維持</t>
    <rPh sb="0" eb="2">
      <t>チョウジュウ</t>
    </rPh>
    <rPh sb="2" eb="3">
      <t>ガイ</t>
    </rPh>
    <rPh sb="3" eb="5">
      <t>ボウシ</t>
    </rPh>
    <rPh sb="5" eb="7">
      <t>シセツ</t>
    </rPh>
    <rPh sb="8" eb="10">
      <t>イジ</t>
    </rPh>
    <phoneticPr fontId="3"/>
  </si>
  <si>
    <t>鳥獣害防止施設の設置</t>
    <rPh sb="0" eb="2">
      <t>チョウジュウ</t>
    </rPh>
    <rPh sb="2" eb="3">
      <t>ガイ</t>
    </rPh>
    <rPh sb="3" eb="5">
      <t>ボウシ</t>
    </rPh>
    <rPh sb="5" eb="7">
      <t>シセツ</t>
    </rPh>
    <rPh sb="8" eb="10">
      <t>セッチ</t>
    </rPh>
    <phoneticPr fontId="3"/>
  </si>
  <si>
    <t>超急傾斜農地で生産される農産物の販売促進等</t>
    <rPh sb="0" eb="1">
      <t>チョウ</t>
    </rPh>
    <rPh sb="1" eb="4">
      <t>キュウケイシャ</t>
    </rPh>
    <rPh sb="4" eb="6">
      <t>ノウチ</t>
    </rPh>
    <rPh sb="7" eb="9">
      <t>セイサン</t>
    </rPh>
    <rPh sb="12" eb="15">
      <t>ノウサンブツ</t>
    </rPh>
    <rPh sb="16" eb="18">
      <t>ハンバイ</t>
    </rPh>
    <rPh sb="18" eb="20">
      <t>ソクシン</t>
    </rPh>
    <rPh sb="20" eb="21">
      <t>トウ</t>
    </rPh>
    <phoneticPr fontId="3"/>
  </si>
  <si>
    <t>共通パッケージの作成</t>
    <rPh sb="0" eb="2">
      <t>キョウツウ</t>
    </rPh>
    <rPh sb="8" eb="10">
      <t>サクセイ</t>
    </rPh>
    <phoneticPr fontId="3"/>
  </si>
  <si>
    <t>パンフレットの作成</t>
    <rPh sb="7" eb="9">
      <t>サクセイ</t>
    </rPh>
    <phoneticPr fontId="3"/>
  </si>
  <si>
    <t>農産物の加工</t>
    <rPh sb="0" eb="3">
      <t>ノウサンブツ</t>
    </rPh>
    <rPh sb="4" eb="6">
      <t>カコウ</t>
    </rPh>
    <phoneticPr fontId="3"/>
  </si>
  <si>
    <t>直売所等での販売</t>
    <rPh sb="0" eb="3">
      <t>チョクバイジョ</t>
    </rPh>
    <rPh sb="3" eb="4">
      <t>トウ</t>
    </rPh>
    <rPh sb="6" eb="8">
      <t>ハンバイ</t>
    </rPh>
    <phoneticPr fontId="3"/>
  </si>
  <si>
    <t>ブランド化</t>
    <rPh sb="4" eb="5">
      <t>カ</t>
    </rPh>
    <phoneticPr fontId="3"/>
  </si>
  <si>
    <t>景観作物の植栽</t>
    <rPh sb="0" eb="2">
      <t>ケイカン</t>
    </rPh>
    <rPh sb="2" eb="4">
      <t>サクモツ</t>
    </rPh>
    <rPh sb="5" eb="7">
      <t>ショクサイ</t>
    </rPh>
    <phoneticPr fontId="3"/>
  </si>
  <si>
    <t>環境に配慮した農業</t>
    <rPh sb="0" eb="2">
      <t>カンキョウ</t>
    </rPh>
    <rPh sb="3" eb="5">
      <t>ハイリョ</t>
    </rPh>
    <rPh sb="7" eb="9">
      <t>ノウギョウ</t>
    </rPh>
    <phoneticPr fontId="3"/>
  </si>
  <si>
    <t>都市住民との交流</t>
    <rPh sb="0" eb="2">
      <t>トシ</t>
    </rPh>
    <rPh sb="2" eb="4">
      <t>ジュウミン</t>
    </rPh>
    <rPh sb="6" eb="8">
      <t>コウリュウ</t>
    </rPh>
    <phoneticPr fontId="3"/>
  </si>
  <si>
    <t>施設の設置・運営</t>
    <rPh sb="0" eb="2">
      <t>シセツ</t>
    </rPh>
    <rPh sb="3" eb="5">
      <t>セッチ</t>
    </rPh>
    <rPh sb="6" eb="8">
      <t>ウンエイ</t>
    </rPh>
    <phoneticPr fontId="3"/>
  </si>
  <si>
    <t>棚田オーナー制度</t>
    <rPh sb="0" eb="2">
      <t>タナダ</t>
    </rPh>
    <rPh sb="6" eb="8">
      <t>セイド</t>
    </rPh>
    <phoneticPr fontId="3"/>
  </si>
  <si>
    <t>年齢階層別、後継者の状況が把握できる地図の作成</t>
    <rPh sb="0" eb="2">
      <t>ネンレイ</t>
    </rPh>
    <rPh sb="2" eb="5">
      <t>カイソウベツ</t>
    </rPh>
    <rPh sb="6" eb="9">
      <t>コウケイシャ</t>
    </rPh>
    <rPh sb="10" eb="12">
      <t>ジョウキョウ</t>
    </rPh>
    <rPh sb="13" eb="15">
      <t>ハアク</t>
    </rPh>
    <rPh sb="18" eb="20">
      <t>チズ</t>
    </rPh>
    <rPh sb="21" eb="23">
      <t>サクセイ</t>
    </rPh>
    <phoneticPr fontId="3"/>
  </si>
  <si>
    <t>農地保全活動等を実施する範囲等を記載した地図の作成</t>
    <rPh sb="0" eb="7">
      <t>ノウチホゼンカツドウトウ</t>
    </rPh>
    <rPh sb="8" eb="10">
      <t>ジッシ</t>
    </rPh>
    <rPh sb="12" eb="14">
      <t>ハンイ</t>
    </rPh>
    <rPh sb="14" eb="15">
      <t>トウ</t>
    </rPh>
    <rPh sb="16" eb="18">
      <t>キサイ</t>
    </rPh>
    <rPh sb="20" eb="22">
      <t>チズ</t>
    </rPh>
    <rPh sb="23" eb="25">
      <t>サクセイ</t>
    </rPh>
    <phoneticPr fontId="3"/>
  </si>
  <si>
    <r>
      <t>促進計画策定年度</t>
    </r>
    <r>
      <rPr>
        <sz val="8"/>
        <color rgb="FFFF0000"/>
        <rFont val="ＭＳ ゴシック"/>
        <family val="3"/>
        <charset val="128"/>
      </rPr>
      <t>（</t>
    </r>
    <r>
      <rPr>
        <u/>
        <sz val="8"/>
        <color rgb="FFFF0000"/>
        <rFont val="ＭＳ ゴシック"/>
        <family val="3"/>
        <charset val="128"/>
      </rPr>
      <t>変更した場合、直近の変更年度</t>
    </r>
    <r>
      <rPr>
        <sz val="8"/>
        <color rgb="FFFF0000"/>
        <rFont val="ＭＳ ゴシック"/>
        <family val="3"/>
        <charset val="128"/>
      </rPr>
      <t>）</t>
    </r>
    <rPh sb="0" eb="2">
      <t>ソクシン</t>
    </rPh>
    <rPh sb="2" eb="4">
      <t>ケイカク</t>
    </rPh>
    <rPh sb="9" eb="11">
      <t>ヘンコウ</t>
    </rPh>
    <rPh sb="13" eb="15">
      <t>バアイ</t>
    </rPh>
    <rPh sb="16" eb="18">
      <t>チョッキン</t>
    </rPh>
    <rPh sb="19" eb="21">
      <t>ヘンコウ</t>
    </rPh>
    <rPh sb="21" eb="23">
      <t>ネンド</t>
    </rPh>
    <phoneticPr fontId="3"/>
  </si>
  <si>
    <t>[178]</t>
    <phoneticPr fontId="3"/>
  </si>
  <si>
    <t>[183]</t>
    <phoneticPr fontId="3"/>
  </si>
  <si>
    <t>[188]</t>
    <phoneticPr fontId="3"/>
  </si>
  <si>
    <t>[193]</t>
    <phoneticPr fontId="3"/>
  </si>
  <si>
    <t>[196]</t>
    <phoneticPr fontId="3"/>
  </si>
  <si>
    <t>下皆瀬川</t>
  </si>
  <si>
    <t>脇ノ谷</t>
  </si>
  <si>
    <t>大白河</t>
  </si>
  <si>
    <t>南畑下</t>
  </si>
  <si>
    <t>柳畑</t>
  </si>
  <si>
    <t>小白河</t>
  </si>
  <si>
    <t>南畑上</t>
  </si>
  <si>
    <t>西山口</t>
  </si>
  <si>
    <t>中越下</t>
  </si>
  <si>
    <t>個別協定001</t>
  </si>
  <si>
    <t>個別協定002</t>
  </si>
  <si>
    <t>(有)柑香園</t>
  </si>
  <si>
    <t>個別協定名</t>
    <rPh sb="0" eb="2">
      <t>コベツ</t>
    </rPh>
    <rPh sb="2" eb="4">
      <t>キョウテイ</t>
    </rPh>
    <rPh sb="4" eb="5">
      <t>メイ</t>
    </rPh>
    <phoneticPr fontId="16"/>
  </si>
  <si>
    <t>廃止</t>
  </si>
  <si>
    <t>番号整理</t>
  </si>
  <si>
    <t>上洞</t>
    <rPh sb="0" eb="1">
      <t>ウエ</t>
    </rPh>
    <rPh sb="1" eb="2">
      <t>ドウ</t>
    </rPh>
    <phoneticPr fontId="3"/>
  </si>
  <si>
    <t>皆瀬川</t>
    <rPh sb="0" eb="2">
      <t>カイゼ</t>
    </rPh>
    <rPh sb="2" eb="3">
      <t>カワ</t>
    </rPh>
    <phoneticPr fontId="3"/>
  </si>
  <si>
    <t>皆瀬川・小原・田ノ垣内</t>
    <rPh sb="0" eb="2">
      <t>カイゼ</t>
    </rPh>
    <rPh sb="2" eb="3">
      <t>カワ</t>
    </rPh>
    <rPh sb="4" eb="6">
      <t>コバラ</t>
    </rPh>
    <rPh sb="7" eb="8">
      <t>タ</t>
    </rPh>
    <rPh sb="9" eb="11">
      <t>カキウチ</t>
    </rPh>
    <phoneticPr fontId="3"/>
  </si>
  <si>
    <t>崎ノ原</t>
    <rPh sb="0" eb="1">
      <t>サキ</t>
    </rPh>
    <rPh sb="2" eb="3">
      <t>ハラ</t>
    </rPh>
    <phoneticPr fontId="3"/>
  </si>
  <si>
    <t>美里</t>
    <rPh sb="0" eb="2">
      <t>ミサト</t>
    </rPh>
    <phoneticPr fontId="3"/>
  </si>
  <si>
    <t>羽六</t>
    <rPh sb="0" eb="1">
      <t>ハネ</t>
    </rPh>
    <rPh sb="1" eb="2">
      <t>ロク</t>
    </rPh>
    <phoneticPr fontId="3"/>
  </si>
  <si>
    <t>印南原</t>
    <rPh sb="0" eb="2">
      <t>イナミ</t>
    </rPh>
    <rPh sb="2" eb="3">
      <t>ハラ</t>
    </rPh>
    <phoneticPr fontId="3"/>
  </si>
  <si>
    <t>立石</t>
    <rPh sb="0" eb="2">
      <t>タテイシ</t>
    </rPh>
    <phoneticPr fontId="3"/>
  </si>
  <si>
    <t>島田</t>
    <rPh sb="0" eb="2">
      <t>シマダ</t>
    </rPh>
    <phoneticPr fontId="3"/>
  </si>
  <si>
    <t>山口</t>
    <rPh sb="0" eb="2">
      <t>ヤマグチ</t>
    </rPh>
    <phoneticPr fontId="3"/>
  </si>
  <si>
    <t>丹生</t>
    <rPh sb="0" eb="2">
      <t>ニュウ</t>
    </rPh>
    <phoneticPr fontId="3"/>
  </si>
  <si>
    <t>返還金</t>
    <rPh sb="0" eb="3">
      <t>ヘンカンキン</t>
    </rPh>
    <phoneticPr fontId="3"/>
  </si>
  <si>
    <t>水路修理費</t>
    <rPh sb="0" eb="2">
      <t>スイロ</t>
    </rPh>
    <rPh sb="2" eb="4">
      <t>シュウリ</t>
    </rPh>
    <rPh sb="4" eb="5">
      <t>ヒ</t>
    </rPh>
    <phoneticPr fontId="3"/>
  </si>
  <si>
    <t>作業日当</t>
    <rPh sb="0" eb="2">
      <t>サギョウ</t>
    </rPh>
    <rPh sb="2" eb="4">
      <t>ニットウ</t>
    </rPh>
    <phoneticPr fontId="3"/>
  </si>
  <si>
    <t>耕作者への配分</t>
    <rPh sb="0" eb="2">
      <t>コウサク</t>
    </rPh>
    <rPh sb="2" eb="3">
      <t>シャ</t>
    </rPh>
    <rPh sb="5" eb="7">
      <t>ハイブン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</si>
</sst>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&quot;[&quot;0&quot;]&quot;"/>
    <numFmt numFmtId="178" formatCode="0_ ;[Red]\-0\ "/>
    <numFmt numFmtId="179" formatCode="00&quot;・&quot;"/>
    <numFmt numFmtId="180" formatCode="#"/>
    <numFmt numFmtId="181" formatCode="0;\-0;;@"/>
    <numFmt numFmtId="182" formatCode="#,##0_);[Red]\(#,##0\)"/>
    <numFmt numFmtId="183" formatCode="00"/>
    <numFmt numFmtId="184" formatCode="#,##0_ "/>
    <numFmt numFmtId="185" formatCode="\(#,##0\)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ＰＲ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15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>
      <alignment vertical="center"/>
    </xf>
  </cellStyleXfs>
  <cellXfs count="9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9" fillId="0" borderId="6" xfId="0" applyFont="1" applyBorder="1" applyAlignment="1">
      <alignment horizontal="left" vertical="center"/>
    </xf>
    <xf numFmtId="0" fontId="0" fillId="3" borderId="9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center" vertical="center" shrinkToFit="1"/>
    </xf>
    <xf numFmtId="177" fontId="0" fillId="5" borderId="6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1" applyNumberFormat="1" applyFont="1">
      <alignment vertical="center"/>
    </xf>
    <xf numFmtId="179" fontId="13" fillId="0" borderId="14" xfId="0" applyNumberFormat="1" applyFont="1" applyFill="1" applyBorder="1" applyAlignment="1">
      <alignment horizontal="center" vertical="center" wrapText="1"/>
    </xf>
    <xf numFmtId="179" fontId="13" fillId="3" borderId="1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9" fontId="13" fillId="6" borderId="14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79" fontId="13" fillId="6" borderId="14" xfId="0" applyNumberFormat="1" applyFont="1" applyFill="1" applyBorder="1" applyAlignment="1">
      <alignment horizontal="center" vertical="center" shrinkToFit="1"/>
    </xf>
    <xf numFmtId="179" fontId="13" fillId="3" borderId="14" xfId="0" applyNumberFormat="1" applyFont="1" applyFill="1" applyBorder="1" applyAlignment="1">
      <alignment horizontal="center" vertical="center" shrinkToFit="1"/>
    </xf>
    <xf numFmtId="179" fontId="13" fillId="0" borderId="14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179" fontId="13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179" fontId="13" fillId="5" borderId="17" xfId="0" applyNumberFormat="1" applyFont="1" applyFill="1" applyBorder="1" applyAlignment="1">
      <alignment horizontal="center" vertical="center" shrinkToFit="1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177" fontId="18" fillId="0" borderId="1" xfId="2" applyNumberFormat="1" applyFont="1" applyBorder="1" applyAlignment="1">
      <alignment horizontal="center" vertical="center" wrapText="1"/>
    </xf>
    <xf numFmtId="177" fontId="18" fillId="5" borderId="1" xfId="2" applyNumberFormat="1" applyFont="1" applyFill="1" applyBorder="1" applyAlignment="1">
      <alignment horizontal="center" vertical="center" wrapText="1"/>
    </xf>
    <xf numFmtId="177" fontId="13" fillId="0" borderId="1" xfId="2" applyNumberFormat="1" applyFont="1" applyBorder="1" applyAlignment="1">
      <alignment horizontal="center" vertical="center" wrapText="1"/>
    </xf>
    <xf numFmtId="177" fontId="13" fillId="5" borderId="1" xfId="2" applyNumberFormat="1" applyFont="1" applyFill="1" applyBorder="1" applyAlignment="1">
      <alignment horizontal="center" vertical="center" wrapText="1"/>
    </xf>
    <xf numFmtId="0" fontId="18" fillId="0" borderId="1" xfId="2" applyFont="1" applyBorder="1" applyAlignment="1">
      <alignment vertical="center" shrinkToFit="1"/>
    </xf>
    <xf numFmtId="180" fontId="18" fillId="5" borderId="1" xfId="2" applyNumberFormat="1" applyFont="1" applyFill="1" applyBorder="1" applyAlignment="1">
      <alignment vertical="center" shrinkToFit="1"/>
    </xf>
    <xf numFmtId="181" fontId="18" fillId="5" borderId="1" xfId="2" applyNumberFormat="1" applyFont="1" applyFill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21" fillId="0" borderId="0" xfId="3"/>
    <xf numFmtId="177" fontId="18" fillId="6" borderId="1" xfId="2" applyNumberFormat="1" applyFont="1" applyFill="1" applyBorder="1" applyAlignment="1">
      <alignment horizontal="center" vertical="center" wrapText="1"/>
    </xf>
    <xf numFmtId="177" fontId="20" fillId="6" borderId="1" xfId="2" applyNumberFormat="1" applyFont="1" applyFill="1" applyBorder="1" applyAlignment="1">
      <alignment horizontal="center" vertical="center" wrapText="1"/>
    </xf>
    <xf numFmtId="0" fontId="18" fillId="6" borderId="1" xfId="2" applyFont="1" applyFill="1" applyBorder="1" applyAlignment="1">
      <alignment vertical="center" shrinkToFit="1"/>
    </xf>
    <xf numFmtId="0" fontId="18" fillId="6" borderId="6" xfId="2" applyFont="1" applyFill="1" applyBorder="1" applyAlignment="1">
      <alignment vertical="center" shrinkToFit="1"/>
    </xf>
    <xf numFmtId="0" fontId="5" fillId="0" borderId="5" xfId="0" applyFont="1" applyBorder="1" applyAlignment="1">
      <alignment horizontal="left" vertical="center"/>
    </xf>
    <xf numFmtId="177" fontId="0" fillId="7" borderId="1" xfId="0" applyNumberFormat="1" applyFill="1" applyBorder="1" applyAlignment="1">
      <alignment horizontal="center" vertical="center" wrapText="1"/>
    </xf>
    <xf numFmtId="177" fontId="0" fillId="3" borderId="6" xfId="0" applyNumberFormat="1" applyFill="1" applyBorder="1" applyAlignment="1">
      <alignment horizontal="center" vertical="center" wrapText="1"/>
    </xf>
    <xf numFmtId="179" fontId="13" fillId="3" borderId="19" xfId="0" applyNumberFormat="1" applyFont="1" applyFill="1" applyBorder="1" applyAlignment="1">
      <alignment horizontal="center" vertical="center" shrinkToFit="1"/>
    </xf>
    <xf numFmtId="179" fontId="13" fillId="0" borderId="17" xfId="0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79" fontId="13" fillId="5" borderId="14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177" fontId="22" fillId="0" borderId="1" xfId="0" applyNumberFormat="1" applyFont="1" applyBorder="1" applyAlignment="1">
      <alignment horizontal="center" vertical="center" shrinkToFit="1"/>
    </xf>
    <xf numFmtId="179" fontId="1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3" xfId="0" applyFont="1" applyBorder="1" applyAlignment="1">
      <alignment horizontal="justify" vertical="center" wrapText="1" shrinkToFit="1"/>
    </xf>
    <xf numFmtId="179" fontId="13" fillId="0" borderId="9" xfId="0" applyNumberFormat="1" applyFont="1" applyBorder="1" applyAlignment="1">
      <alignment horizontal="center" vertical="center" wrapText="1"/>
    </xf>
    <xf numFmtId="179" fontId="13" fillId="0" borderId="3" xfId="0" applyNumberFormat="1" applyFont="1" applyBorder="1" applyAlignment="1">
      <alignment horizontal="center" vertical="center" wrapText="1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179" fontId="13" fillId="0" borderId="1" xfId="6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3" fillId="0" borderId="3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9" fontId="13" fillId="0" borderId="14" xfId="0" applyNumberFormat="1" applyFont="1" applyBorder="1" applyAlignment="1">
      <alignment horizontal="center" vertical="center" wrapText="1"/>
    </xf>
    <xf numFmtId="0" fontId="13" fillId="0" borderId="0" xfId="6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5" fillId="0" borderId="0" xfId="5" applyAlignment="1">
      <alignment vertical="center"/>
    </xf>
    <xf numFmtId="0" fontId="23" fillId="0" borderId="1" xfId="0" applyFont="1" applyBorder="1">
      <alignment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justify" vertical="center" wrapText="1"/>
    </xf>
    <xf numFmtId="179" fontId="13" fillId="0" borderId="22" xfId="6" applyNumberFormat="1" applyFont="1" applyBorder="1" applyAlignment="1">
      <alignment horizontal="center" vertical="center" wrapText="1"/>
    </xf>
    <xf numFmtId="179" fontId="13" fillId="0" borderId="34" xfId="6" applyNumberFormat="1" applyFont="1" applyBorder="1" applyAlignment="1">
      <alignment horizontal="center" vertical="center" wrapText="1"/>
    </xf>
    <xf numFmtId="179" fontId="13" fillId="0" borderId="0" xfId="0" applyNumberFormat="1" applyFont="1" applyBorder="1" applyAlignment="1">
      <alignment horizontal="center" vertical="center" wrapText="1"/>
    </xf>
    <xf numFmtId="179" fontId="13" fillId="0" borderId="22" xfId="0" applyNumberFormat="1" applyFont="1" applyBorder="1" applyAlignment="1">
      <alignment vertical="center" wrapText="1"/>
    </xf>
    <xf numFmtId="179" fontId="13" fillId="0" borderId="44" xfId="0" applyNumberFormat="1" applyFont="1" applyBorder="1" applyAlignment="1">
      <alignment horizontal="center" vertical="center" wrapText="1"/>
    </xf>
    <xf numFmtId="177" fontId="10" fillId="0" borderId="22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177" fontId="10" fillId="5" borderId="4" xfId="0" applyNumberFormat="1" applyFont="1" applyFill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10" fillId="3" borderId="4" xfId="0" applyNumberFormat="1" applyFont="1" applyFill="1" applyBorder="1" applyAlignment="1">
      <alignment horizontal="center" vertical="center" shrinkToFit="1"/>
    </xf>
    <xf numFmtId="177" fontId="10" fillId="3" borderId="22" xfId="0" applyNumberFormat="1" applyFont="1" applyFill="1" applyBorder="1" applyAlignment="1">
      <alignment horizontal="center" vertical="center" shrinkToFit="1"/>
    </xf>
    <xf numFmtId="177" fontId="10" fillId="0" borderId="35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3" fillId="3" borderId="22" xfId="0" applyFont="1" applyFill="1" applyBorder="1">
      <alignment vertical="center"/>
    </xf>
    <xf numFmtId="0" fontId="13" fillId="0" borderId="1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22" xfId="0" applyFont="1" applyBorder="1">
      <alignment vertical="center"/>
    </xf>
    <xf numFmtId="38" fontId="13" fillId="0" borderId="1" xfId="1" applyFont="1" applyFill="1" applyBorder="1" applyAlignment="1">
      <alignment vertical="center" wrapText="1"/>
    </xf>
    <xf numFmtId="38" fontId="13" fillId="0" borderId="34" xfId="1" applyFont="1" applyFill="1" applyBorder="1" applyAlignment="1">
      <alignment vertical="center" wrapText="1"/>
    </xf>
    <xf numFmtId="0" fontId="13" fillId="0" borderId="6" xfId="0" applyFont="1" applyBorder="1">
      <alignment vertical="center"/>
    </xf>
    <xf numFmtId="0" fontId="0" fillId="0" borderId="0" xfId="0" applyAlignment="1">
      <alignment vertical="center" wrapText="1"/>
    </xf>
    <xf numFmtId="179" fontId="13" fillId="6" borderId="22" xfId="6" applyNumberFormat="1" applyFont="1" applyFill="1" applyBorder="1" applyAlignment="1">
      <alignment horizontal="center" vertical="center" wrapText="1"/>
    </xf>
    <xf numFmtId="179" fontId="13" fillId="6" borderId="1" xfId="6" applyNumberFormat="1" applyFont="1" applyFill="1" applyBorder="1" applyAlignment="1">
      <alignment horizontal="center" vertical="center" wrapText="1"/>
    </xf>
    <xf numFmtId="179" fontId="13" fillId="6" borderId="34" xfId="6" applyNumberFormat="1" applyFont="1" applyFill="1" applyBorder="1" applyAlignment="1">
      <alignment horizontal="center" vertical="center" wrapText="1"/>
    </xf>
    <xf numFmtId="179" fontId="13" fillId="6" borderId="20" xfId="0" applyNumberFormat="1" applyFont="1" applyFill="1" applyBorder="1" applyAlignment="1">
      <alignment horizontal="center" vertical="center" wrapText="1"/>
    </xf>
    <xf numFmtId="179" fontId="13" fillId="6" borderId="22" xfId="0" applyNumberFormat="1" applyFont="1" applyFill="1" applyBorder="1" applyAlignment="1">
      <alignment horizontal="center" vertical="center" wrapText="1"/>
    </xf>
    <xf numFmtId="179" fontId="13" fillId="6" borderId="1" xfId="0" applyNumberFormat="1" applyFont="1" applyFill="1" applyBorder="1" applyAlignment="1">
      <alignment horizontal="center" vertical="center" wrapText="1"/>
    </xf>
    <xf numFmtId="179" fontId="13" fillId="6" borderId="34" xfId="0" applyNumberFormat="1" applyFont="1" applyFill="1" applyBorder="1" applyAlignment="1">
      <alignment horizontal="center" vertical="center" wrapText="1"/>
    </xf>
    <xf numFmtId="38" fontId="13" fillId="6" borderId="20" xfId="6" applyNumberFormat="1" applyFont="1" applyFill="1" applyBorder="1" applyAlignment="1">
      <alignment vertical="center" shrinkToFit="1"/>
    </xf>
    <xf numFmtId="38" fontId="13" fillId="6" borderId="1" xfId="1" applyFont="1" applyFill="1" applyBorder="1" applyAlignment="1">
      <alignment vertical="center" shrinkToFit="1"/>
    </xf>
    <xf numFmtId="38" fontId="13" fillId="6" borderId="34" xfId="1" applyFont="1" applyFill="1" applyBorder="1" applyAlignment="1">
      <alignment vertical="center" shrinkToFit="1"/>
    </xf>
    <xf numFmtId="38" fontId="13" fillId="6" borderId="22" xfId="1" applyFont="1" applyFill="1" applyBorder="1" applyAlignment="1">
      <alignment vertical="center" shrinkToFit="1"/>
    </xf>
    <xf numFmtId="0" fontId="13" fillId="5" borderId="34" xfId="0" applyFont="1" applyFill="1" applyBorder="1">
      <alignment vertical="center"/>
    </xf>
    <xf numFmtId="0" fontId="21" fillId="0" borderId="0" xfId="3" applyAlignment="1">
      <alignment wrapText="1"/>
    </xf>
    <xf numFmtId="0" fontId="18" fillId="0" borderId="4" xfId="2" applyFont="1" applyBorder="1" applyAlignment="1">
      <alignment horizontal="center" vertical="center"/>
    </xf>
    <xf numFmtId="0" fontId="30" fillId="0" borderId="1" xfId="2" applyFont="1" applyBorder="1" applyAlignment="1">
      <alignment horizontal="justify" vertical="top" wrapText="1"/>
    </xf>
    <xf numFmtId="0" fontId="18" fillId="0" borderId="1" xfId="2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8" fillId="0" borderId="4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177" fontId="18" fillId="10" borderId="1" xfId="2" applyNumberFormat="1" applyFont="1" applyFill="1" applyBorder="1" applyAlignment="1">
      <alignment horizontal="center" vertical="center" wrapText="1"/>
    </xf>
    <xf numFmtId="0" fontId="18" fillId="10" borderId="1" xfId="2" applyFont="1" applyFill="1" applyBorder="1" applyAlignment="1">
      <alignment vertical="center" shrinkToFit="1"/>
    </xf>
    <xf numFmtId="0" fontId="18" fillId="6" borderId="1" xfId="2" applyFont="1" applyFill="1" applyBorder="1">
      <alignment vertical="center"/>
    </xf>
    <xf numFmtId="0" fontId="13" fillId="6" borderId="1" xfId="2" applyFont="1" applyFill="1" applyBorder="1" applyAlignment="1">
      <alignment horizontal="center" vertical="center" wrapText="1"/>
    </xf>
    <xf numFmtId="0" fontId="18" fillId="6" borderId="1" xfId="2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5" fillId="0" borderId="0" xfId="2" applyFont="1">
      <alignment vertical="center"/>
    </xf>
    <xf numFmtId="0" fontId="12" fillId="5" borderId="1" xfId="0" applyFont="1" applyFill="1" applyBorder="1">
      <alignment vertical="center"/>
    </xf>
    <xf numFmtId="177" fontId="0" fillId="6" borderId="1" xfId="0" applyNumberForma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justify" vertical="top" wrapText="1"/>
    </xf>
    <xf numFmtId="179" fontId="13" fillId="6" borderId="46" xfId="0" applyNumberFormat="1" applyFont="1" applyFill="1" applyBorder="1" applyAlignment="1">
      <alignment horizontal="center" vertical="center" shrinkToFit="1"/>
    </xf>
    <xf numFmtId="179" fontId="13" fillId="6" borderId="6" xfId="6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179" fontId="13" fillId="6" borderId="6" xfId="0" applyNumberFormat="1" applyFont="1" applyFill="1" applyBorder="1" applyAlignment="1">
      <alignment horizontal="center" vertical="center" wrapText="1"/>
    </xf>
    <xf numFmtId="38" fontId="13" fillId="6" borderId="6" xfId="1" applyFont="1" applyFill="1" applyBorder="1" applyAlignment="1">
      <alignment vertical="center" shrinkToFit="1"/>
    </xf>
    <xf numFmtId="0" fontId="13" fillId="6" borderId="47" xfId="0" applyFont="1" applyFill="1" applyBorder="1" applyAlignment="1">
      <alignment vertical="center" shrinkToFit="1"/>
    </xf>
    <xf numFmtId="0" fontId="13" fillId="6" borderId="35" xfId="0" applyFont="1" applyFill="1" applyBorder="1" applyAlignment="1">
      <alignment horizontal="center" vertical="center" wrapText="1"/>
    </xf>
    <xf numFmtId="38" fontId="13" fillId="0" borderId="34" xfId="1" applyFont="1" applyFill="1" applyBorder="1" applyAlignment="1">
      <alignment vertical="center" shrinkToFit="1"/>
    </xf>
    <xf numFmtId="38" fontId="13" fillId="0" borderId="1" xfId="1" applyFont="1" applyFill="1" applyBorder="1" applyAlignment="1">
      <alignment vertical="center" shrinkToFit="1"/>
    </xf>
    <xf numFmtId="0" fontId="12" fillId="5" borderId="1" xfId="0" applyFont="1" applyFill="1" applyBorder="1" applyProtection="1">
      <alignment vertical="center"/>
    </xf>
    <xf numFmtId="0" fontId="18" fillId="6" borderId="1" xfId="2" applyFont="1" applyFill="1" applyBorder="1" applyAlignment="1" applyProtection="1">
      <alignment vertical="center" shrinkToFit="1"/>
    </xf>
    <xf numFmtId="177" fontId="13" fillId="10" borderId="1" xfId="2" applyNumberFormat="1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25" fillId="0" borderId="5" xfId="0" applyFont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23" fillId="6" borderId="35" xfId="0" applyFont="1" applyFill="1" applyBorder="1">
      <alignment vertical="center"/>
    </xf>
    <xf numFmtId="179" fontId="13" fillId="5" borderId="19" xfId="0" applyNumberFormat="1" applyFont="1" applyFill="1" applyBorder="1" applyAlignment="1">
      <alignment horizontal="center" vertical="center" shrinkToFit="1"/>
    </xf>
    <xf numFmtId="179" fontId="13" fillId="3" borderId="40" xfId="0" applyNumberFormat="1" applyFont="1" applyFill="1" applyBorder="1" applyAlignment="1">
      <alignment horizontal="center" vertical="center" shrinkToFit="1"/>
    </xf>
    <xf numFmtId="38" fontId="13" fillId="3" borderId="5" xfId="6" applyNumberFormat="1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177" fontId="10" fillId="0" borderId="34" xfId="0" applyNumberFormat="1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 shrinkToFit="1"/>
    </xf>
    <xf numFmtId="38" fontId="32" fillId="0" borderId="0" xfId="1" applyFont="1" applyAlignment="1">
      <alignment vertical="center" shrinkToFit="1"/>
    </xf>
    <xf numFmtId="0" fontId="32" fillId="0" borderId="0" xfId="0" applyFont="1">
      <alignment vertical="center"/>
    </xf>
    <xf numFmtId="0" fontId="33" fillId="0" borderId="0" xfId="0" applyFont="1" applyFill="1" applyAlignment="1">
      <alignment vertical="center" shrinkToFit="1"/>
    </xf>
    <xf numFmtId="38" fontId="33" fillId="0" borderId="0" xfId="1" applyFont="1" applyAlignment="1">
      <alignment vertical="center" shrinkToFit="1"/>
    </xf>
    <xf numFmtId="0" fontId="34" fillId="0" borderId="0" xfId="5" applyFont="1" applyAlignment="1">
      <alignment vertical="center"/>
    </xf>
    <xf numFmtId="0" fontId="33" fillId="0" borderId="0" xfId="0" applyFont="1">
      <alignment vertical="center"/>
    </xf>
    <xf numFmtId="0" fontId="35" fillId="0" borderId="0" xfId="2" applyFont="1">
      <alignment vertical="center"/>
    </xf>
    <xf numFmtId="0" fontId="35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34" fillId="0" borderId="0" xfId="2" applyFont="1">
      <alignment vertical="center"/>
    </xf>
    <xf numFmtId="0" fontId="37" fillId="0" borderId="0" xfId="2" applyFont="1">
      <alignment vertical="center"/>
    </xf>
    <xf numFmtId="0" fontId="38" fillId="0" borderId="0" xfId="2" applyFont="1">
      <alignment vertical="center"/>
    </xf>
    <xf numFmtId="0" fontId="39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4" fillId="5" borderId="0" xfId="2" applyFont="1" applyFill="1" applyAlignment="1">
      <alignment horizontal="right" vertical="center"/>
    </xf>
    <xf numFmtId="0" fontId="38" fillId="5" borderId="0" xfId="2" applyFont="1" applyFill="1">
      <alignment vertical="center"/>
    </xf>
    <xf numFmtId="38" fontId="13" fillId="0" borderId="21" xfId="1" applyFont="1" applyFill="1" applyBorder="1" applyAlignment="1">
      <alignment vertical="center" shrinkToFit="1"/>
    </xf>
    <xf numFmtId="0" fontId="13" fillId="0" borderId="1" xfId="5" applyFont="1" applyBorder="1" applyAlignment="1">
      <alignment vertical="center" shrinkToFit="1"/>
    </xf>
    <xf numFmtId="0" fontId="13" fillId="0" borderId="34" xfId="5" applyFont="1" applyBorder="1" applyAlignment="1">
      <alignment vertical="center" shrinkToFit="1"/>
    </xf>
    <xf numFmtId="179" fontId="13" fillId="0" borderId="40" xfId="0" applyNumberFormat="1" applyFont="1" applyBorder="1" applyAlignment="1">
      <alignment horizontal="center" vertical="center" shrinkToFit="1"/>
    </xf>
    <xf numFmtId="179" fontId="13" fillId="0" borderId="14" xfId="0" applyNumberFormat="1" applyFont="1" applyBorder="1" applyAlignment="1">
      <alignment horizontal="center" vertical="center" shrinkToFit="1"/>
    </xf>
    <xf numFmtId="179" fontId="13" fillId="0" borderId="41" xfId="0" applyNumberFormat="1" applyFont="1" applyBorder="1" applyAlignment="1">
      <alignment horizontal="center" vertical="center" shrinkToFit="1"/>
    </xf>
    <xf numFmtId="179" fontId="13" fillId="3" borderId="45" xfId="0" applyNumberFormat="1" applyFont="1" applyFill="1" applyBorder="1" applyAlignment="1">
      <alignment horizontal="center" vertical="center" shrinkToFit="1"/>
    </xf>
    <xf numFmtId="179" fontId="13" fillId="0" borderId="42" xfId="0" applyNumberFormat="1" applyFont="1" applyBorder="1" applyAlignment="1">
      <alignment horizontal="center" vertical="center" shrinkToFit="1"/>
    </xf>
    <xf numFmtId="179" fontId="13" fillId="0" borderId="43" xfId="0" applyNumberFormat="1" applyFont="1" applyBorder="1" applyAlignment="1">
      <alignment horizontal="center" vertical="center" shrinkToFit="1"/>
    </xf>
    <xf numFmtId="179" fontId="13" fillId="0" borderId="19" xfId="0" applyNumberFormat="1" applyFont="1" applyBorder="1" applyAlignment="1">
      <alignment horizontal="center" vertical="center" shrinkToFit="1"/>
    </xf>
    <xf numFmtId="179" fontId="13" fillId="7" borderId="14" xfId="0" applyNumberFormat="1" applyFont="1" applyFill="1" applyBorder="1" applyAlignment="1">
      <alignment horizontal="center" vertical="center" shrinkToFit="1"/>
    </xf>
    <xf numFmtId="179" fontId="13" fillId="5" borderId="14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177" fontId="0" fillId="7" borderId="22" xfId="0" applyNumberFormat="1" applyFill="1" applyBorder="1" applyAlignment="1">
      <alignment horizontal="center" vertical="center" shrinkToFit="1"/>
    </xf>
    <xf numFmtId="177" fontId="0" fillId="5" borderId="1" xfId="0" applyNumberFormat="1" applyFill="1" applyBorder="1" applyAlignment="1">
      <alignment horizontal="center" vertical="center" shrinkToFit="1"/>
    </xf>
    <xf numFmtId="177" fontId="0" fillId="6" borderId="1" xfId="0" applyNumberForma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177" fontId="0" fillId="3" borderId="4" xfId="0" applyNumberFormat="1" applyFill="1" applyBorder="1" applyAlignment="1">
      <alignment horizontal="center" vertical="center" shrinkToFit="1"/>
    </xf>
    <xf numFmtId="177" fontId="0" fillId="3" borderId="1" xfId="0" applyNumberFormat="1" applyFill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3" borderId="22" xfId="0" applyNumberFormat="1" applyFill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79" fontId="13" fillId="6" borderId="40" xfId="0" applyNumberFormat="1" applyFont="1" applyFill="1" applyBorder="1" applyAlignment="1">
      <alignment horizontal="center" vertical="center" shrinkToFit="1"/>
    </xf>
    <xf numFmtId="179" fontId="13" fillId="6" borderId="41" xfId="0" applyNumberFormat="1" applyFont="1" applyFill="1" applyBorder="1" applyAlignment="1">
      <alignment horizontal="center" vertical="center" shrinkToFit="1"/>
    </xf>
    <xf numFmtId="179" fontId="13" fillId="6" borderId="19" xfId="0" applyNumberFormat="1" applyFont="1" applyFill="1" applyBorder="1" applyAlignment="1">
      <alignment horizontal="center" vertical="center" shrinkToFit="1"/>
    </xf>
    <xf numFmtId="0" fontId="13" fillId="6" borderId="48" xfId="0" applyFont="1" applyFill="1" applyBorder="1" applyAlignment="1">
      <alignment horizontal="center" vertical="center" shrinkToFit="1"/>
    </xf>
    <xf numFmtId="0" fontId="20" fillId="0" borderId="1" xfId="2" applyFont="1" applyBorder="1" applyAlignment="1">
      <alignment vertical="center" shrinkToFit="1"/>
    </xf>
    <xf numFmtId="0" fontId="10" fillId="5" borderId="1" xfId="0" applyFont="1" applyFill="1" applyBorder="1">
      <alignment vertical="center"/>
    </xf>
    <xf numFmtId="0" fontId="10" fillId="5" borderId="1" xfId="0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center" shrinkToFit="1"/>
    </xf>
    <xf numFmtId="0" fontId="20" fillId="0" borderId="16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38" fontId="10" fillId="0" borderId="34" xfId="4" applyFont="1" applyBorder="1" applyAlignment="1">
      <alignment vertical="center" shrinkToFit="1"/>
    </xf>
    <xf numFmtId="0" fontId="10" fillId="3" borderId="4" xfId="0" applyFont="1" applyFill="1" applyBorder="1" applyAlignment="1">
      <alignment vertical="center" shrinkToFit="1"/>
    </xf>
    <xf numFmtId="182" fontId="10" fillId="3" borderId="1" xfId="0" applyNumberFormat="1" applyFont="1" applyFill="1" applyBorder="1" applyAlignment="1">
      <alignment vertical="center" shrinkToFit="1"/>
    </xf>
    <xf numFmtId="182" fontId="10" fillId="0" borderId="1" xfId="0" applyNumberFormat="1" applyFont="1" applyBorder="1" applyAlignment="1">
      <alignment vertical="center" shrinkToFit="1"/>
    </xf>
    <xf numFmtId="182" fontId="10" fillId="0" borderId="6" xfId="0" applyNumberFormat="1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3" borderId="22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20" fillId="0" borderId="1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38" fontId="10" fillId="5" borderId="1" xfId="0" applyNumberFormat="1" applyFont="1" applyFill="1" applyBorder="1" applyAlignment="1">
      <alignment vertical="center" shrinkToFit="1"/>
    </xf>
    <xf numFmtId="38" fontId="10" fillId="0" borderId="1" xfId="1" applyFont="1" applyFill="1" applyBorder="1" applyAlignment="1">
      <alignment vertical="center" shrinkToFit="1"/>
    </xf>
    <xf numFmtId="0" fontId="10" fillId="2" borderId="1" xfId="0" applyFont="1" applyFill="1" applyBorder="1" applyAlignment="1" applyProtection="1">
      <alignment vertical="center" shrinkToFit="1"/>
      <protection locked="0"/>
    </xf>
    <xf numFmtId="38" fontId="10" fillId="2" borderId="1" xfId="0" applyNumberFormat="1" applyFont="1" applyFill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>
      <alignment vertical="center"/>
    </xf>
    <xf numFmtId="38" fontId="10" fillId="0" borderId="1" xfId="1" applyFont="1" applyBorder="1" applyAlignment="1">
      <alignment vertical="center" shrinkToFit="1"/>
    </xf>
    <xf numFmtId="38" fontId="10" fillId="5" borderId="1" xfId="1" applyFont="1" applyFill="1" applyBorder="1" applyAlignment="1">
      <alignment vertical="center" shrinkToFit="1"/>
    </xf>
    <xf numFmtId="176" fontId="10" fillId="3" borderId="1" xfId="0" applyNumberFormat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8" xfId="1" applyFont="1" applyBorder="1" applyAlignment="1">
      <alignment vertical="center" shrinkToFit="1"/>
    </xf>
    <xf numFmtId="38" fontId="10" fillId="3" borderId="1" xfId="1" applyFont="1" applyFill="1" applyBorder="1" applyAlignment="1">
      <alignment vertical="center" shrinkToFit="1"/>
    </xf>
    <xf numFmtId="178" fontId="10" fillId="0" borderId="1" xfId="1" applyNumberFormat="1" applyFont="1" applyBorder="1" applyAlignment="1">
      <alignment vertical="center" shrinkToFit="1"/>
    </xf>
    <xf numFmtId="180" fontId="10" fillId="2" borderId="1" xfId="0" applyNumberFormat="1" applyFont="1" applyFill="1" applyBorder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horizontal="right" vertical="center" shrinkToFit="1"/>
    </xf>
    <xf numFmtId="38" fontId="10" fillId="0" borderId="13" xfId="1" applyFont="1" applyFill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6" xfId="1" applyFont="1" applyFill="1" applyBorder="1" applyAlignment="1">
      <alignment vertical="center" shrinkToFit="1"/>
    </xf>
    <xf numFmtId="38" fontId="10" fillId="3" borderId="16" xfId="1" applyFont="1" applyFill="1" applyBorder="1" applyAlignment="1">
      <alignment vertical="center" shrinkToFit="1"/>
    </xf>
    <xf numFmtId="38" fontId="10" fillId="5" borderId="16" xfId="1" applyFont="1" applyFill="1" applyBorder="1" applyAlignment="1">
      <alignment vertical="center" shrinkToFit="1"/>
    </xf>
    <xf numFmtId="177" fontId="20" fillId="0" borderId="1" xfId="2" applyNumberFormat="1" applyFont="1" applyBorder="1" applyAlignment="1">
      <alignment horizontal="center" vertical="center" wrapText="1"/>
    </xf>
    <xf numFmtId="177" fontId="20" fillId="5" borderId="1" xfId="2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180" fontId="18" fillId="6" borderId="1" xfId="2" applyNumberFormat="1" applyFont="1" applyFill="1" applyBorder="1" applyAlignment="1">
      <alignment vertical="center" shrinkToFit="1"/>
    </xf>
    <xf numFmtId="0" fontId="12" fillId="3" borderId="5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38" fontId="32" fillId="7" borderId="0" xfId="1" applyFont="1" applyFill="1" applyAlignment="1">
      <alignment vertical="center" shrinkToFit="1"/>
    </xf>
    <xf numFmtId="0" fontId="0" fillId="7" borderId="0" xfId="0" applyFill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38" fontId="10" fillId="6" borderId="1" xfId="1" applyFont="1" applyFill="1" applyBorder="1" applyAlignment="1">
      <alignment vertical="center" shrinkToFit="1"/>
    </xf>
    <xf numFmtId="179" fontId="13" fillId="6" borderId="17" xfId="0" applyNumberFormat="1" applyFont="1" applyFill="1" applyBorder="1" applyAlignment="1">
      <alignment horizontal="center" vertical="center" shrinkToFit="1"/>
    </xf>
    <xf numFmtId="38" fontId="10" fillId="6" borderId="16" xfId="1" applyFont="1" applyFill="1" applyBorder="1" applyAlignment="1">
      <alignment vertical="center" shrinkToFit="1"/>
    </xf>
    <xf numFmtId="0" fontId="12" fillId="5" borderId="9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shrinkToFit="1"/>
    </xf>
    <xf numFmtId="177" fontId="0" fillId="5" borderId="6" xfId="0" applyNumberFormat="1" applyFill="1" applyBorder="1" applyAlignment="1">
      <alignment horizontal="center" vertical="center" wrapText="1"/>
    </xf>
    <xf numFmtId="38" fontId="10" fillId="5" borderId="6" xfId="1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77" fontId="10" fillId="5" borderId="1" xfId="0" applyNumberFormat="1" applyFont="1" applyFill="1" applyBorder="1" applyAlignment="1">
      <alignment horizontal="center" vertical="center" shrinkToFit="1"/>
    </xf>
    <xf numFmtId="182" fontId="10" fillId="5" borderId="1" xfId="0" applyNumberFormat="1" applyFont="1" applyFill="1" applyBorder="1" applyAlignment="1">
      <alignment vertical="center" shrinkToFi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177" fontId="13" fillId="5" borderId="34" xfId="0" applyNumberFormat="1" applyFont="1" applyFill="1" applyBorder="1" applyAlignment="1">
      <alignment horizontal="center" vertical="center" wrapText="1"/>
    </xf>
    <xf numFmtId="177" fontId="13" fillId="0" borderId="34" xfId="0" applyNumberFormat="1" applyFont="1" applyBorder="1" applyAlignment="1">
      <alignment horizontal="center" vertical="center" wrapText="1"/>
    </xf>
    <xf numFmtId="177" fontId="13" fillId="5" borderId="21" xfId="0" applyNumberFormat="1" applyFont="1" applyFill="1" applyBorder="1" applyAlignment="1">
      <alignment horizontal="center" vertical="center" wrapText="1"/>
    </xf>
    <xf numFmtId="177" fontId="13" fillId="5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Protection="1">
      <alignment vertical="center"/>
      <protection locked="0"/>
    </xf>
    <xf numFmtId="38" fontId="3" fillId="7" borderId="1" xfId="1" applyFont="1" applyFill="1" applyBorder="1" applyAlignment="1">
      <alignment vertical="center" wrapText="1"/>
    </xf>
    <xf numFmtId="182" fontId="3" fillId="0" borderId="1" xfId="0" applyNumberFormat="1" applyFont="1" applyBorder="1" applyAlignment="1">
      <alignment vertical="center" wrapText="1"/>
    </xf>
    <xf numFmtId="182" fontId="3" fillId="0" borderId="1" xfId="0" applyNumberFormat="1" applyFont="1" applyBorder="1" applyAlignment="1">
      <alignment vertical="center" wrapText="1" shrinkToFit="1"/>
    </xf>
    <xf numFmtId="182" fontId="3" fillId="7" borderId="1" xfId="0" applyNumberFormat="1" applyFont="1" applyFill="1" applyBorder="1" applyAlignment="1">
      <alignment vertical="center" wrapText="1"/>
    </xf>
    <xf numFmtId="182" fontId="3" fillId="7" borderId="1" xfId="0" applyNumberFormat="1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horizontal="left" vertical="center" wrapText="1"/>
    </xf>
    <xf numFmtId="38" fontId="10" fillId="0" borderId="1" xfId="1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9" xfId="0" applyFont="1" applyBorder="1" applyAlignment="1">
      <alignment horizontal="centerContinuous" vertical="center" wrapText="1"/>
    </xf>
    <xf numFmtId="0" fontId="12" fillId="0" borderId="3" xfId="0" applyFont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Continuous" vertical="center" wrapText="1"/>
    </xf>
    <xf numFmtId="0" fontId="12" fillId="0" borderId="11" xfId="0" applyFont="1" applyBorder="1" applyAlignment="1">
      <alignment horizontal="centerContinuous" vertical="center" wrapText="1"/>
    </xf>
    <xf numFmtId="0" fontId="18" fillId="0" borderId="1" xfId="2" applyFont="1" applyBorder="1" applyAlignment="1">
      <alignment horizontal="centerContinuous" vertical="center"/>
    </xf>
    <xf numFmtId="0" fontId="18" fillId="0" borderId="9" xfId="2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8" fillId="10" borderId="6" xfId="2" applyFont="1" applyFill="1" applyBorder="1" applyAlignment="1">
      <alignment horizontal="centerContinuous" vertical="center"/>
    </xf>
    <xf numFmtId="0" fontId="18" fillId="10" borderId="5" xfId="2" applyFont="1" applyFill="1" applyBorder="1" applyAlignment="1">
      <alignment horizontal="centerContinuous" vertical="center"/>
    </xf>
    <xf numFmtId="0" fontId="18" fillId="10" borderId="4" xfId="2" applyFont="1" applyFill="1" applyBorder="1" applyAlignment="1">
      <alignment horizontal="centerContinuous" vertical="center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38" fontId="10" fillId="5" borderId="6" xfId="1" applyFont="1" applyFill="1" applyBorder="1" applyAlignment="1">
      <alignment horizontal="right" vertical="center" shrinkToFit="1"/>
    </xf>
    <xf numFmtId="38" fontId="10" fillId="7" borderId="1" xfId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177" fontId="0" fillId="0" borderId="22" xfId="0" applyNumberForma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8" fillId="0" borderId="0" xfId="2" applyFont="1" applyFill="1">
      <alignment vertical="center"/>
    </xf>
    <xf numFmtId="0" fontId="38" fillId="0" borderId="0" xfId="2" applyFont="1" applyFill="1">
      <alignment vertical="center"/>
    </xf>
    <xf numFmtId="0" fontId="18" fillId="0" borderId="9" xfId="2" applyFont="1" applyFill="1" applyBorder="1" applyAlignment="1">
      <alignment horizontal="centerContinuous" vertical="center"/>
    </xf>
    <xf numFmtId="177" fontId="18" fillId="0" borderId="1" xfId="2" applyNumberFormat="1" applyFont="1" applyFill="1" applyBorder="1" applyAlignment="1">
      <alignment horizontal="center" vertical="center" wrapText="1"/>
    </xf>
    <xf numFmtId="177" fontId="13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vertical="center" shrinkToFit="1"/>
    </xf>
    <xf numFmtId="0" fontId="18" fillId="0" borderId="0" xfId="2" applyFont="1" applyFill="1" applyAlignment="1">
      <alignment vertical="center" shrinkToFit="1"/>
    </xf>
    <xf numFmtId="0" fontId="34" fillId="0" borderId="0" xfId="2" applyFont="1" applyFill="1" applyAlignment="1">
      <alignment horizontal="right" vertical="center"/>
    </xf>
    <xf numFmtId="0" fontId="18" fillId="0" borderId="11" xfId="2" applyFont="1" applyFill="1" applyBorder="1" applyAlignment="1">
      <alignment horizontal="centerContinuous" vertical="center"/>
    </xf>
    <xf numFmtId="0" fontId="18" fillId="0" borderId="1" xfId="2" applyFont="1" applyFill="1" applyBorder="1" applyAlignment="1" applyProtection="1">
      <alignment vertical="center" shrinkToFit="1"/>
      <protection locked="0"/>
    </xf>
    <xf numFmtId="38" fontId="45" fillId="0" borderId="31" xfId="7" applyFont="1" applyFill="1" applyBorder="1" applyAlignment="1" applyProtection="1">
      <alignment vertical="center" shrinkToFit="1"/>
      <protection locked="0"/>
    </xf>
    <xf numFmtId="38" fontId="45" fillId="0" borderId="22" xfId="7" applyFont="1" applyFill="1" applyBorder="1" applyAlignment="1" applyProtection="1">
      <alignment vertical="center"/>
      <protection locked="0"/>
    </xf>
    <xf numFmtId="38" fontId="45" fillId="0" borderId="16" xfId="7" applyFont="1" applyFill="1" applyBorder="1" applyAlignment="1" applyProtection="1">
      <alignment vertical="center" shrinkToFit="1"/>
      <protection locked="0"/>
    </xf>
    <xf numFmtId="38" fontId="45" fillId="0" borderId="1" xfId="7" applyFont="1" applyFill="1" applyBorder="1" applyAlignment="1" applyProtection="1">
      <alignment vertical="center"/>
      <protection locked="0"/>
    </xf>
    <xf numFmtId="38" fontId="45" fillId="0" borderId="16" xfId="7" applyFont="1" applyBorder="1" applyAlignment="1"/>
    <xf numFmtId="38" fontId="45" fillId="0" borderId="16" xfId="7" applyFont="1" applyFill="1" applyBorder="1" applyAlignment="1"/>
    <xf numFmtId="38" fontId="45" fillId="0" borderId="16" xfId="7" applyFont="1" applyBorder="1" applyAlignment="1" applyProtection="1">
      <protection locked="0"/>
    </xf>
    <xf numFmtId="0" fontId="18" fillId="0" borderId="1" xfId="0" applyFont="1" applyBorder="1" applyAlignment="1">
      <alignment vertical="center" shrinkToFit="1"/>
    </xf>
    <xf numFmtId="178" fontId="10" fillId="0" borderId="1" xfId="1" applyNumberFormat="1" applyFont="1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38" fontId="10" fillId="0" borderId="0" xfId="4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38" fontId="10" fillId="0" borderId="1" xfId="4" applyFont="1" applyBorder="1" applyAlignment="1">
      <alignment vertical="center" shrinkToFit="1"/>
    </xf>
    <xf numFmtId="38" fontId="10" fillId="0" borderId="6" xfId="4" applyFont="1" applyBorder="1" applyAlignment="1">
      <alignment vertical="center" shrinkToFit="1"/>
    </xf>
    <xf numFmtId="38" fontId="10" fillId="0" borderId="1" xfId="4" applyFont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38" fontId="10" fillId="0" borderId="1" xfId="4" applyFont="1" applyFill="1" applyBorder="1" applyAlignment="1">
      <alignment vertical="center" shrinkToFit="1"/>
    </xf>
    <xf numFmtId="0" fontId="13" fillId="0" borderId="17" xfId="2" applyFont="1" applyBorder="1" applyAlignment="1">
      <alignment horizontal="center" vertical="center" wrapText="1"/>
    </xf>
    <xf numFmtId="0" fontId="13" fillId="0" borderId="16" xfId="2" applyFont="1" applyBorder="1" applyAlignment="1">
      <alignment vertical="center" wrapText="1"/>
    </xf>
    <xf numFmtId="0" fontId="18" fillId="0" borderId="11" xfId="2" applyFont="1" applyBorder="1" applyAlignment="1">
      <alignment horizontal="center" vertical="center"/>
    </xf>
    <xf numFmtId="0" fontId="15" fillId="0" borderId="16" xfId="2" applyBorder="1">
      <alignment vertical="center"/>
    </xf>
    <xf numFmtId="0" fontId="18" fillId="10" borderId="17" xfId="2" applyFont="1" applyFill="1" applyBorder="1" applyAlignment="1">
      <alignment vertical="center" wrapText="1"/>
    </xf>
    <xf numFmtId="0" fontId="18" fillId="10" borderId="12" xfId="2" applyFont="1" applyFill="1" applyBorder="1" applyAlignment="1">
      <alignment vertical="center" wrapText="1"/>
    </xf>
    <xf numFmtId="0" fontId="18" fillId="10" borderId="13" xfId="2" applyFont="1" applyFill="1" applyBorder="1" applyAlignment="1">
      <alignment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1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8" fillId="10" borderId="6" xfId="2" applyFont="1" applyFill="1" applyBorder="1" applyAlignment="1">
      <alignment horizontal="center" vertical="center"/>
    </xf>
    <xf numFmtId="0" fontId="18" fillId="10" borderId="5" xfId="2" applyFont="1" applyFill="1" applyBorder="1" applyAlignment="1">
      <alignment horizontal="center" vertical="center"/>
    </xf>
    <xf numFmtId="0" fontId="18" fillId="10" borderId="4" xfId="2" applyFont="1" applyFill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42" fillId="0" borderId="17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2" fillId="0" borderId="16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5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 wrapText="1" shrinkToFit="1"/>
    </xf>
    <xf numFmtId="0" fontId="12" fillId="0" borderId="17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2" fillId="2" borderId="1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vertical="center" wrapText="1"/>
    </xf>
    <xf numFmtId="0" fontId="25" fillId="3" borderId="17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12" fillId="5" borderId="1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2" fillId="0" borderId="12" xfId="0" applyFont="1" applyFill="1" applyBorder="1" applyAlignment="1">
      <alignment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5" borderId="6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top" wrapText="1"/>
    </xf>
    <xf numFmtId="0" fontId="12" fillId="3" borderId="15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25" fillId="0" borderId="1" xfId="0" applyFont="1" applyBorder="1" applyAlignment="1">
      <alignment vertical="center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7" xfId="0" applyFont="1" applyFill="1" applyBorder="1" applyAlignment="1">
      <alignment horizontal="left" vertical="top" wrapText="1"/>
    </xf>
    <xf numFmtId="0" fontId="25" fillId="0" borderId="6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vertical="center" wrapText="1"/>
    </xf>
    <xf numFmtId="0" fontId="10" fillId="0" borderId="1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3" borderId="3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vertical="center" wrapText="1"/>
    </xf>
    <xf numFmtId="0" fontId="25" fillId="3" borderId="30" xfId="0" applyFont="1" applyFill="1" applyBorder="1" applyAlignment="1">
      <alignment vertical="center" wrapText="1"/>
    </xf>
    <xf numFmtId="0" fontId="25" fillId="3" borderId="31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25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13" fillId="6" borderId="35" xfId="0" applyFont="1" applyFill="1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15" xfId="5" applyFont="1" applyBorder="1" applyAlignment="1">
      <alignment vertical="center" wrapText="1"/>
    </xf>
    <xf numFmtId="0" fontId="13" fillId="0" borderId="16" xfId="5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wrapText="1" shrinkToFit="1"/>
    </xf>
    <xf numFmtId="0" fontId="13" fillId="0" borderId="33" xfId="0" applyFont="1" applyBorder="1" applyAlignment="1">
      <alignment horizontal="left" vertical="center" wrapText="1" shrinkToFit="1"/>
    </xf>
    <xf numFmtId="183" fontId="13" fillId="0" borderId="24" xfId="5" applyNumberFormat="1" applyFont="1" applyBorder="1" applyAlignment="1">
      <alignment vertical="center" wrapText="1"/>
    </xf>
    <xf numFmtId="183" fontId="13" fillId="0" borderId="39" xfId="5" applyNumberFormat="1" applyFont="1" applyBorder="1" applyAlignment="1">
      <alignment vertical="center" wrapText="1"/>
    </xf>
    <xf numFmtId="183" fontId="13" fillId="0" borderId="11" xfId="5" applyNumberFormat="1" applyFont="1" applyBorder="1" applyAlignment="1">
      <alignment vertical="center" wrapText="1"/>
    </xf>
    <xf numFmtId="183" fontId="13" fillId="0" borderId="12" xfId="5" applyNumberFormat="1" applyFont="1" applyBorder="1" applyAlignment="1">
      <alignment vertical="center" wrapText="1"/>
    </xf>
    <xf numFmtId="183" fontId="13" fillId="0" borderId="17" xfId="5" applyNumberFormat="1" applyFont="1" applyBorder="1" applyAlignment="1">
      <alignment horizontal="center" vertical="center" wrapText="1"/>
    </xf>
    <xf numFmtId="183" fontId="13" fillId="0" borderId="16" xfId="5" applyNumberFormat="1" applyFont="1" applyBorder="1" applyAlignment="1">
      <alignment horizontal="center" vertical="center" wrapText="1"/>
    </xf>
    <xf numFmtId="0" fontId="13" fillId="0" borderId="17" xfId="5" applyFont="1" applyBorder="1" applyAlignment="1">
      <alignment horizontal="center" vertical="center" wrapText="1"/>
    </xf>
    <xf numFmtId="0" fontId="13" fillId="0" borderId="16" xfId="5" applyFont="1" applyBorder="1" applyAlignment="1">
      <alignment horizontal="center" vertical="center" wrapText="1"/>
    </xf>
    <xf numFmtId="0" fontId="13" fillId="0" borderId="31" xfId="5" applyFont="1" applyBorder="1" applyAlignment="1">
      <alignment vertical="center" wrapText="1"/>
    </xf>
    <xf numFmtId="0" fontId="13" fillId="0" borderId="22" xfId="5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179" fontId="13" fillId="0" borderId="6" xfId="6" applyNumberFormat="1" applyFont="1" applyBorder="1" applyAlignment="1">
      <alignment horizontal="center" vertical="center" wrapText="1"/>
    </xf>
    <xf numFmtId="179" fontId="13" fillId="0" borderId="5" xfId="6" applyNumberFormat="1" applyFont="1" applyBorder="1" applyAlignment="1">
      <alignment horizontal="center" vertical="center" wrapText="1"/>
    </xf>
    <xf numFmtId="179" fontId="13" fillId="0" borderId="4" xfId="6" applyNumberFormat="1" applyFont="1" applyBorder="1" applyAlignment="1">
      <alignment horizontal="center" vertical="center" wrapText="1"/>
    </xf>
    <xf numFmtId="179" fontId="19" fillId="2" borderId="22" xfId="6" applyNumberFormat="1" applyFont="1" applyFill="1" applyBorder="1" applyAlignment="1">
      <alignment horizontal="center" vertical="center" wrapText="1"/>
    </xf>
    <xf numFmtId="179" fontId="19" fillId="2" borderId="1" xfId="6" applyNumberFormat="1" applyFont="1" applyFill="1" applyBorder="1" applyAlignment="1">
      <alignment horizontal="center" vertical="center" wrapText="1"/>
    </xf>
    <xf numFmtId="179" fontId="19" fillId="2" borderId="34" xfId="6" applyNumberFormat="1" applyFont="1" applyFill="1" applyBorder="1" applyAlignment="1">
      <alignment horizontal="center" vertical="center" wrapText="1"/>
    </xf>
    <xf numFmtId="179" fontId="13" fillId="0" borderId="21" xfId="6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 shrinkToFit="1"/>
    </xf>
    <xf numFmtId="0" fontId="19" fillId="8" borderId="5" xfId="0" applyFont="1" applyFill="1" applyBorder="1" applyAlignment="1">
      <alignment horizontal="center" vertical="center"/>
    </xf>
    <xf numFmtId="179" fontId="26" fillId="5" borderId="9" xfId="6" applyNumberFormat="1" applyFont="1" applyFill="1" applyBorder="1" applyAlignment="1">
      <alignment horizontal="center" vertical="center" wrapText="1"/>
    </xf>
    <xf numFmtId="179" fontId="26" fillId="5" borderId="0" xfId="6" applyNumberFormat="1" applyFont="1" applyFill="1" applyBorder="1" applyAlignment="1">
      <alignment horizontal="center" vertical="center" wrapText="1"/>
    </xf>
    <xf numFmtId="179" fontId="26" fillId="5" borderId="7" xfId="6" applyNumberFormat="1" applyFont="1" applyFill="1" applyBorder="1" applyAlignment="1">
      <alignment horizontal="center" vertical="center" wrapText="1"/>
    </xf>
    <xf numFmtId="179" fontId="19" fillId="9" borderId="22" xfId="6" applyNumberFormat="1" applyFont="1" applyFill="1" applyBorder="1" applyAlignment="1">
      <alignment horizontal="center" vertical="center" wrapText="1"/>
    </xf>
    <xf numFmtId="179" fontId="19" fillId="9" borderId="1" xfId="6" applyNumberFormat="1" applyFont="1" applyFill="1" applyBorder="1" applyAlignment="1">
      <alignment horizontal="center" vertical="center" wrapText="1"/>
    </xf>
    <xf numFmtId="179" fontId="19" fillId="9" borderId="34" xfId="6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 shrinkToFit="1"/>
    </xf>
    <xf numFmtId="0" fontId="13" fillId="0" borderId="31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38" fontId="13" fillId="0" borderId="20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center" vertical="center"/>
    </xf>
    <xf numFmtId="184" fontId="13" fillId="0" borderId="24" xfId="0" applyNumberFormat="1" applyFont="1" applyBorder="1" applyAlignment="1">
      <alignment horizontal="center" vertical="center" wrapText="1"/>
    </xf>
    <xf numFmtId="184" fontId="13" fillId="0" borderId="3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justify" vertical="center" wrapText="1" shrinkToFit="1"/>
    </xf>
    <xf numFmtId="0" fontId="13" fillId="0" borderId="16" xfId="0" applyFont="1" applyBorder="1" applyAlignment="1">
      <alignment horizontal="justify" vertical="center" wrapText="1" shrinkToFit="1"/>
    </xf>
    <xf numFmtId="0" fontId="13" fillId="0" borderId="2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9" fontId="13" fillId="0" borderId="20" xfId="6" applyNumberFormat="1" applyFont="1" applyBorder="1" applyAlignment="1">
      <alignment horizontal="center" vertical="center" wrapText="1"/>
    </xf>
    <xf numFmtId="0" fontId="0" fillId="0" borderId="36" xfId="5" applyFont="1" applyBorder="1" applyAlignment="1">
      <alignment horizontal="center" vertical="center"/>
    </xf>
    <xf numFmtId="0" fontId="18" fillId="0" borderId="37" xfId="5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0" fillId="0" borderId="20" xfId="5" applyFont="1" applyBorder="1" applyAlignment="1">
      <alignment horizontal="center" vertical="center" wrapText="1"/>
    </xf>
    <xf numFmtId="0" fontId="20" fillId="0" borderId="5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183" fontId="13" fillId="0" borderId="15" xfId="5" applyNumberFormat="1" applyFont="1" applyBorder="1" applyAlignment="1">
      <alignment vertical="center" wrapText="1"/>
    </xf>
    <xf numFmtId="183" fontId="13" fillId="0" borderId="16" xfId="5" applyNumberFormat="1" applyFont="1" applyBorder="1" applyAlignment="1">
      <alignment vertical="center" wrapText="1"/>
    </xf>
    <xf numFmtId="0" fontId="13" fillId="0" borderId="32" xfId="5" applyFont="1" applyBorder="1" applyAlignment="1">
      <alignment horizontal="center" vertical="center" wrapText="1"/>
    </xf>
    <xf numFmtId="0" fontId="13" fillId="0" borderId="28" xfId="5" applyFont="1" applyBorder="1" applyAlignment="1">
      <alignment horizontal="center" vertical="center" wrapText="1"/>
    </xf>
    <xf numFmtId="0" fontId="13" fillId="0" borderId="33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179" fontId="13" fillId="0" borderId="11" xfId="0" applyNumberFormat="1" applyFont="1" applyBorder="1" applyAlignment="1">
      <alignment horizontal="center" vertical="center" wrapText="1"/>
    </xf>
    <xf numFmtId="179" fontId="13" fillId="0" borderId="12" xfId="0" applyNumberFormat="1" applyFont="1" applyBorder="1" applyAlignment="1">
      <alignment horizontal="center" vertical="center" wrapText="1"/>
    </xf>
    <xf numFmtId="179" fontId="13" fillId="0" borderId="13" xfId="0" applyNumberFormat="1" applyFont="1" applyBorder="1" applyAlignment="1">
      <alignment horizontal="center" vertical="center" wrapText="1"/>
    </xf>
    <xf numFmtId="179" fontId="13" fillId="5" borderId="11" xfId="0" applyNumberFormat="1" applyFont="1" applyFill="1" applyBorder="1" applyAlignment="1">
      <alignment horizontal="center" vertical="center" wrapText="1"/>
    </xf>
    <xf numFmtId="179" fontId="13" fillId="5" borderId="12" xfId="0" applyNumberFormat="1" applyFont="1" applyFill="1" applyBorder="1" applyAlignment="1">
      <alignment horizontal="center" vertical="center" wrapText="1"/>
    </xf>
    <xf numFmtId="179" fontId="13" fillId="5" borderId="13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79" fontId="13" fillId="0" borderId="22" xfId="0" applyNumberFormat="1" applyFont="1" applyBorder="1" applyAlignment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 wrapText="1"/>
    </xf>
    <xf numFmtId="179" fontId="13" fillId="0" borderId="34" xfId="0" applyNumberFormat="1" applyFont="1" applyBorder="1" applyAlignment="1">
      <alignment horizontal="center" vertical="center" wrapText="1"/>
    </xf>
    <xf numFmtId="179" fontId="13" fillId="5" borderId="24" xfId="0" applyNumberFormat="1" applyFont="1" applyFill="1" applyBorder="1" applyAlignment="1">
      <alignment horizontal="center" vertical="center" wrapText="1"/>
    </xf>
    <xf numFmtId="179" fontId="13" fillId="5" borderId="27" xfId="0" applyNumberFormat="1" applyFont="1" applyFill="1" applyBorder="1" applyAlignment="1">
      <alignment horizontal="center" vertical="center" wrapText="1"/>
    </xf>
    <xf numFmtId="179" fontId="13" fillId="0" borderId="11" xfId="0" applyNumberFormat="1" applyFont="1" applyBorder="1" applyAlignment="1">
      <alignment vertical="center" wrapText="1"/>
    </xf>
    <xf numFmtId="179" fontId="13" fillId="0" borderId="13" xfId="0" applyNumberFormat="1" applyFont="1" applyBorder="1" applyAlignment="1">
      <alignment vertical="center" wrapText="1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179" fontId="26" fillId="6" borderId="24" xfId="6" applyNumberFormat="1" applyFont="1" applyFill="1" applyBorder="1" applyAlignment="1">
      <alignment horizontal="center" vertical="center" wrapText="1"/>
    </xf>
    <xf numFmtId="179" fontId="26" fillId="6" borderId="39" xfId="6" applyNumberFormat="1" applyFont="1" applyFill="1" applyBorder="1" applyAlignment="1">
      <alignment horizontal="center" vertical="center" wrapText="1"/>
    </xf>
    <xf numFmtId="179" fontId="26" fillId="6" borderId="27" xfId="6" applyNumberFormat="1" applyFont="1" applyFill="1" applyBorder="1" applyAlignment="1">
      <alignment horizontal="center" vertical="center" wrapText="1"/>
    </xf>
    <xf numFmtId="179" fontId="19" fillId="6" borderId="22" xfId="6" applyNumberFormat="1" applyFont="1" applyFill="1" applyBorder="1" applyAlignment="1">
      <alignment horizontal="center" vertical="center" wrapText="1"/>
    </xf>
    <xf numFmtId="179" fontId="19" fillId="6" borderId="1" xfId="6" applyNumberFormat="1" applyFont="1" applyFill="1" applyBorder="1" applyAlignment="1">
      <alignment horizontal="center" vertical="center" wrapText="1"/>
    </xf>
    <xf numFmtId="179" fontId="19" fillId="6" borderId="34" xfId="6" applyNumberFormat="1" applyFont="1" applyFill="1" applyBorder="1" applyAlignment="1">
      <alignment horizontal="center" vertical="center" wrapText="1"/>
    </xf>
    <xf numFmtId="179" fontId="19" fillId="6" borderId="6" xfId="6" applyNumberFormat="1" applyFont="1" applyFill="1" applyBorder="1" applyAlignment="1">
      <alignment horizontal="center" vertical="center" wrapText="1"/>
    </xf>
    <xf numFmtId="38" fontId="13" fillId="6" borderId="20" xfId="1" applyFont="1" applyFill="1" applyBorder="1" applyAlignment="1">
      <alignment horizontal="center" vertical="center"/>
    </xf>
    <xf numFmtId="38" fontId="13" fillId="6" borderId="5" xfId="1" applyFont="1" applyFill="1" applyBorder="1" applyAlignment="1">
      <alignment horizontal="center" vertical="center"/>
    </xf>
    <xf numFmtId="38" fontId="13" fillId="6" borderId="4" xfId="1" applyFont="1" applyFill="1" applyBorder="1" applyAlignment="1">
      <alignment horizontal="center" vertical="center"/>
    </xf>
    <xf numFmtId="179" fontId="13" fillId="6" borderId="6" xfId="6" applyNumberFormat="1" applyFont="1" applyFill="1" applyBorder="1" applyAlignment="1">
      <alignment horizontal="center" vertical="center" wrapText="1"/>
    </xf>
    <xf numFmtId="179" fontId="13" fillId="6" borderId="5" xfId="6" applyNumberFormat="1" applyFont="1" applyFill="1" applyBorder="1" applyAlignment="1">
      <alignment horizontal="center" vertical="center" wrapText="1"/>
    </xf>
    <xf numFmtId="179" fontId="13" fillId="6" borderId="4" xfId="6" applyNumberFormat="1" applyFont="1" applyFill="1" applyBorder="1" applyAlignment="1">
      <alignment horizontal="center" vertical="center" wrapText="1"/>
    </xf>
    <xf numFmtId="179" fontId="13" fillId="6" borderId="21" xfId="6" applyNumberFormat="1" applyFont="1" applyFill="1" applyBorder="1" applyAlignment="1">
      <alignment horizontal="center" vertical="center" wrapText="1"/>
    </xf>
    <xf numFmtId="179" fontId="13" fillId="6" borderId="20" xfId="6" applyNumberFormat="1" applyFont="1" applyFill="1" applyBorder="1" applyAlignment="1">
      <alignment horizontal="center" vertical="center" wrapText="1"/>
    </xf>
    <xf numFmtId="0" fontId="18" fillId="5" borderId="17" xfId="2" applyFont="1" applyFill="1" applyBorder="1" applyAlignment="1">
      <alignment horizontal="center" vertical="center" wrapText="1"/>
    </xf>
    <xf numFmtId="0" fontId="18" fillId="5" borderId="15" xfId="2" applyFont="1" applyFill="1" applyBorder="1" applyAlignment="1">
      <alignment horizontal="center" vertical="center" wrapText="1"/>
    </xf>
    <xf numFmtId="0" fontId="18" fillId="5" borderId="16" xfId="2" applyFont="1" applyFill="1" applyBorder="1" applyAlignment="1">
      <alignment horizontal="center" vertical="center" wrapText="1"/>
    </xf>
    <xf numFmtId="0" fontId="18" fillId="7" borderId="17" xfId="2" quotePrefix="1" applyFont="1" applyFill="1" applyBorder="1" applyAlignment="1">
      <alignment horizontal="center" vertical="center" wrapText="1"/>
    </xf>
    <xf numFmtId="0" fontId="18" fillId="7" borderId="15" xfId="2" applyFont="1" applyFill="1" applyBorder="1" applyAlignment="1">
      <alignment horizontal="center" vertical="center" wrapText="1"/>
    </xf>
    <xf numFmtId="0" fontId="18" fillId="7" borderId="16" xfId="2" applyFont="1" applyFill="1" applyBorder="1" applyAlignment="1">
      <alignment horizontal="center" vertical="center" wrapText="1"/>
    </xf>
    <xf numFmtId="0" fontId="18" fillId="5" borderId="17" xfId="2" quotePrefix="1" applyFont="1" applyFill="1" applyBorder="1" applyAlignment="1">
      <alignment horizontal="center" vertical="center" wrapText="1"/>
    </xf>
    <xf numFmtId="185" fontId="18" fillId="0" borderId="6" xfId="2" quotePrefix="1" applyNumberFormat="1" applyFont="1" applyBorder="1" applyAlignment="1">
      <alignment horizontal="center" vertical="center"/>
    </xf>
    <xf numFmtId="185" fontId="18" fillId="0" borderId="5" xfId="2" applyNumberFormat="1" applyFont="1" applyBorder="1" applyAlignment="1">
      <alignment horizontal="center" vertical="center"/>
    </xf>
    <xf numFmtId="185" fontId="18" fillId="0" borderId="4" xfId="2" applyNumberFormat="1" applyFont="1" applyBorder="1" applyAlignment="1">
      <alignment horizontal="center" vertical="center"/>
    </xf>
    <xf numFmtId="0" fontId="18" fillId="6" borderId="17" xfId="2" applyFont="1" applyFill="1" applyBorder="1" applyAlignment="1">
      <alignment horizontal="center" vertical="center" wrapText="1"/>
    </xf>
    <xf numFmtId="0" fontId="18" fillId="6" borderId="15" xfId="2" applyFont="1" applyFill="1" applyBorder="1" applyAlignment="1">
      <alignment horizontal="center" vertical="center" wrapText="1"/>
    </xf>
    <xf numFmtId="0" fontId="18" fillId="6" borderId="16" xfId="2" applyFont="1" applyFill="1" applyBorder="1" applyAlignment="1">
      <alignment horizontal="center" vertical="center"/>
    </xf>
    <xf numFmtId="185" fontId="18" fillId="0" borderId="5" xfId="2" quotePrefix="1" applyNumberFormat="1" applyFont="1" applyBorder="1" applyAlignment="1">
      <alignment horizontal="center" vertical="center"/>
    </xf>
  </cellXfs>
  <cellStyles count="10"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3" xfId="7" xr:uid="{00000000-0005-0000-0000-000004000000}"/>
    <cellStyle name="標準" xfId="0" builtinId="0"/>
    <cellStyle name="標準 2" xfId="2" xr:uid="{00000000-0005-0000-0000-000006000000}"/>
    <cellStyle name="標準 2 2" xfId="3" xr:uid="{00000000-0005-0000-0000-000007000000}"/>
    <cellStyle name="標準 3" xfId="9" xr:uid="{00000000-0005-0000-0000-000008000000}"/>
    <cellStyle name="標準_H17対象農用地（案）" xfId="6" xr:uid="{00000000-0005-0000-0000-000009000000}"/>
    <cellStyle name="標準_実施計画Ⅱ以外（様式・記入要領）" xfId="5" xr:uid="{00000000-0005-0000-0000-00000A000000}"/>
  </cellStyles>
  <dxfs count="57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200025</xdr:colOff>
      <xdr:row>5</xdr:row>
      <xdr:rowOff>1028700</xdr:rowOff>
    </xdr:from>
    <xdr:to>
      <xdr:col>56</xdr:col>
      <xdr:colOff>333375</xdr:colOff>
      <xdr:row>5</xdr:row>
      <xdr:rowOff>1304925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40CDFD77-AE60-477A-B33D-A1B35B7B914A}"/>
            </a:ext>
          </a:extLst>
        </xdr:cNvPr>
        <xdr:cNvSpPr>
          <a:spLocks noChangeArrowheads="1"/>
        </xdr:cNvSpPr>
      </xdr:nvSpPr>
      <xdr:spPr bwMode="auto">
        <a:xfrm>
          <a:off x="33659445" y="1531620"/>
          <a:ext cx="337947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※[52]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[58]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は、令和２年度からの累計のデータを入力して下さい。</a:t>
          </a:r>
        </a:p>
      </xdr:txBody>
    </xdr:sp>
    <xdr:clientData/>
  </xdr:twoCellAnchor>
  <xdr:twoCellAnchor>
    <xdr:from>
      <xdr:col>50</xdr:col>
      <xdr:colOff>22860</xdr:colOff>
      <xdr:row>5</xdr:row>
      <xdr:rowOff>1028700</xdr:rowOff>
    </xdr:from>
    <xdr:to>
      <xdr:col>56</xdr:col>
      <xdr:colOff>403860</xdr:colOff>
      <xdr:row>5</xdr:row>
      <xdr:rowOff>1304925</xdr:rowOff>
    </xdr:to>
    <xdr:sp macro="" textlink="">
      <xdr:nvSpPr>
        <xdr:cNvPr id="3" name="Rectangle 53">
          <a:extLst>
            <a:ext uri="{FF2B5EF4-FFF2-40B4-BE49-F238E27FC236}">
              <a16:creationId xmlns:a16="http://schemas.microsoft.com/office/drawing/2014/main" id="{719F6BB9-EB8E-46FC-9E7B-8D1D40C59CE4}"/>
            </a:ext>
          </a:extLst>
        </xdr:cNvPr>
        <xdr:cNvSpPr>
          <a:spLocks noChangeArrowheads="1"/>
        </xdr:cNvSpPr>
      </xdr:nvSpPr>
      <xdr:spPr bwMode="auto">
        <a:xfrm>
          <a:off x="21633180" y="1531620"/>
          <a:ext cx="2941320" cy="2762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※[52]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[58]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は、令和２年度からの累計のデータを入力して下さい。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①集落協定概要ver.1"/>
      <sheetName val="(1)①集落協定概要ver.2"/>
      <sheetName val="○(1)①集落協定概要ver.3"/>
      <sheetName val="ｸｴﾘ307 00"/>
      <sheetName val="(1)②面積別協定数"/>
      <sheetName val="ｸｴﾘ308 00"/>
      <sheetName val="(3)③参加者数"/>
      <sheetName val="ｸｴﾘ403"/>
      <sheetName val="(2)①-1耕作放棄防止等"/>
      <sheetName val="ｸｴﾘ309"/>
      <sheetName val="(2)①-2多面的機能増進"/>
      <sheetName val="ｸｴﾘ310"/>
      <sheetName val="(2)①-3ﾏｽﾀｰﾌﾟﾗﾝ"/>
      <sheetName val="ｸｴﾘ311"/>
      <sheetName val="(2)②-1農用地保全ﾏｯﾌﾟ"/>
      <sheetName val="ｸｴﾘ312"/>
      <sheetName val="(2)②-2体制整備取組"/>
      <sheetName val="ｸｴﾘ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X28"/>
  <sheetViews>
    <sheetView view="pageBreakPreview" zoomScale="115" zoomScaleNormal="85" zoomScaleSheetLayoutView="115" workbookViewId="0">
      <pane ySplit="9" topLeftCell="A10" activePane="bottomLeft" state="frozen"/>
      <selection activeCell="D40" sqref="D40"/>
      <selection pane="bottomLeft" activeCell="D40" sqref="D40"/>
    </sheetView>
  </sheetViews>
  <sheetFormatPr defaultRowHeight="13.5"/>
  <cols>
    <col min="1" max="1" width="8.875" style="51"/>
    <col min="2" max="2" width="10" style="51" customWidth="1"/>
    <col min="3" max="3" width="9.75" style="51" customWidth="1"/>
    <col min="4" max="4" width="10.125" style="51" customWidth="1"/>
    <col min="5" max="5" width="13.875" style="51" customWidth="1"/>
    <col min="6" max="6" width="10" style="382" customWidth="1"/>
    <col min="7" max="9" width="8.875" style="140"/>
    <col min="10" max="10" width="13.875" style="382" customWidth="1"/>
    <col min="11" max="11" width="5.375" style="51" customWidth="1"/>
    <col min="12" max="12" width="11.375" style="131" customWidth="1"/>
    <col min="13" max="23" width="9" style="51"/>
    <col min="24" max="24" width="4.25" style="51" customWidth="1"/>
  </cols>
  <sheetData>
    <row r="1" spans="1:24" s="42" customFormat="1" ht="15.75" customHeight="1">
      <c r="A1" s="141" t="s">
        <v>4046</v>
      </c>
      <c r="F1" s="376"/>
      <c r="J1" s="376"/>
      <c r="L1" s="43"/>
    </row>
    <row r="2" spans="1:24" s="42" customFormat="1" ht="12">
      <c r="B2" s="186" t="s">
        <v>4045</v>
      </c>
      <c r="D2" s="181"/>
      <c r="F2" s="383" t="s">
        <v>4045</v>
      </c>
      <c r="I2" s="181"/>
      <c r="J2" s="376"/>
      <c r="L2" s="43"/>
    </row>
    <row r="3" spans="1:24" s="183" customFormat="1" ht="21" customHeight="1">
      <c r="B3" s="187" cm="1">
        <f t="array" ref="B3">SUMPRODUCT((B10:B219&lt;&gt;"")/COUNTIF(B10:B219,B10:B219&amp;""))</f>
        <v>19</v>
      </c>
      <c r="C3" s="185"/>
      <c r="D3" s="185"/>
      <c r="F3" s="377" cm="1">
        <f t="array" ref="F3">SUMPRODUCT((F10:F219&lt;&gt;"")/COUNTIF(F10:F219,F10:F219&amp;""))</f>
        <v>18</v>
      </c>
      <c r="I3" s="185"/>
      <c r="J3" s="377"/>
    </row>
    <row r="4" spans="1:24" s="183" customFormat="1" ht="6" customHeight="1">
      <c r="C4" s="185"/>
      <c r="D4" s="185"/>
      <c r="F4" s="377"/>
      <c r="I4" s="185"/>
      <c r="J4" s="377"/>
    </row>
    <row r="5" spans="1:24" s="42" customFormat="1" ht="15.75" customHeight="1">
      <c r="A5" s="416" t="s">
        <v>3996</v>
      </c>
      <c r="B5" s="358" t="s">
        <v>3997</v>
      </c>
      <c r="C5" s="359"/>
      <c r="D5" s="359"/>
      <c r="E5" s="360"/>
      <c r="F5" s="384" t="s">
        <v>3998</v>
      </c>
      <c r="G5" s="356"/>
      <c r="H5" s="356"/>
      <c r="I5" s="356"/>
      <c r="J5" s="378"/>
      <c r="K5" s="357"/>
      <c r="L5" s="419" t="s">
        <v>3999</v>
      </c>
      <c r="M5" s="355" t="s">
        <v>4015</v>
      </c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136"/>
    </row>
    <row r="6" spans="1:24" s="42" customFormat="1" ht="15.75" customHeight="1">
      <c r="A6" s="417"/>
      <c r="B6" s="422" t="s">
        <v>2017</v>
      </c>
      <c r="C6" s="422" t="s">
        <v>4000</v>
      </c>
      <c r="D6" s="422" t="s">
        <v>2020</v>
      </c>
      <c r="E6" s="422" t="s">
        <v>4001</v>
      </c>
      <c r="F6" s="423" t="s">
        <v>2017</v>
      </c>
      <c r="G6" s="424" t="s">
        <v>3996</v>
      </c>
      <c r="H6" s="424" t="s">
        <v>4000</v>
      </c>
      <c r="I6" s="425" t="s">
        <v>2020</v>
      </c>
      <c r="J6" s="426" t="s">
        <v>4001</v>
      </c>
      <c r="K6" s="132"/>
      <c r="L6" s="420"/>
      <c r="M6" s="412" t="s">
        <v>4002</v>
      </c>
      <c r="N6" s="412" t="s">
        <v>4003</v>
      </c>
      <c r="O6" s="412" t="s">
        <v>4004</v>
      </c>
      <c r="P6" s="412" t="s">
        <v>4005</v>
      </c>
      <c r="Q6" s="412" t="s">
        <v>4006</v>
      </c>
      <c r="R6" s="412" t="s">
        <v>4007</v>
      </c>
      <c r="S6" s="412" t="s">
        <v>4008</v>
      </c>
      <c r="T6" s="412" t="s">
        <v>4009</v>
      </c>
      <c r="U6" s="412" t="s">
        <v>4010</v>
      </c>
      <c r="V6" s="414" t="s">
        <v>4011</v>
      </c>
      <c r="W6" s="128"/>
      <c r="X6" s="136"/>
    </row>
    <row r="7" spans="1:24" s="43" customFormat="1" ht="75" customHeight="1">
      <c r="A7" s="418"/>
      <c r="B7" s="422"/>
      <c r="C7" s="422"/>
      <c r="D7" s="422"/>
      <c r="E7" s="422"/>
      <c r="F7" s="423"/>
      <c r="G7" s="424"/>
      <c r="H7" s="424"/>
      <c r="I7" s="425"/>
      <c r="J7" s="423"/>
      <c r="K7" s="133" t="s">
        <v>4013</v>
      </c>
      <c r="L7" s="421"/>
      <c r="M7" s="413"/>
      <c r="N7" s="413"/>
      <c r="O7" s="413"/>
      <c r="P7" s="413"/>
      <c r="Q7" s="413"/>
      <c r="R7" s="413"/>
      <c r="S7" s="413"/>
      <c r="T7" s="413"/>
      <c r="U7" s="413"/>
      <c r="V7" s="415"/>
      <c r="W7" s="129" t="s">
        <v>4012</v>
      </c>
      <c r="X7" s="137" t="s">
        <v>4014</v>
      </c>
    </row>
    <row r="8" spans="1:24" s="43" customFormat="1" ht="12">
      <c r="A8" s="134">
        <v>1</v>
      </c>
      <c r="B8" s="134">
        <f>A8+1</f>
        <v>2</v>
      </c>
      <c r="C8" s="134">
        <f t="shared" ref="C8:F8" si="0">B8+1</f>
        <v>3</v>
      </c>
      <c r="D8" s="134">
        <f t="shared" si="0"/>
        <v>4</v>
      </c>
      <c r="E8" s="134">
        <f t="shared" si="0"/>
        <v>5</v>
      </c>
      <c r="F8" s="379">
        <f t="shared" si="0"/>
        <v>6</v>
      </c>
      <c r="G8" s="44">
        <f t="shared" ref="G8:H8" si="1">F8+1</f>
        <v>7</v>
      </c>
      <c r="H8" s="44">
        <f t="shared" si="1"/>
        <v>8</v>
      </c>
      <c r="I8" s="45">
        <f>H8+1</f>
        <v>9</v>
      </c>
      <c r="J8" s="379">
        <f t="shared" ref="J8:W8" si="2">I8+1</f>
        <v>10</v>
      </c>
      <c r="K8" s="44">
        <f t="shared" ref="K8" si="3">J8+1</f>
        <v>11</v>
      </c>
      <c r="L8" s="44">
        <f t="shared" ref="L8" si="4">K8+1</f>
        <v>12</v>
      </c>
      <c r="M8" s="44">
        <f t="shared" si="2"/>
        <v>13</v>
      </c>
      <c r="N8" s="44">
        <f t="shared" si="2"/>
        <v>14</v>
      </c>
      <c r="O8" s="44">
        <f t="shared" si="2"/>
        <v>15</v>
      </c>
      <c r="P8" s="44">
        <f t="shared" si="2"/>
        <v>16</v>
      </c>
      <c r="Q8" s="44">
        <f t="shared" si="2"/>
        <v>17</v>
      </c>
      <c r="R8" s="44">
        <f t="shared" si="2"/>
        <v>18</v>
      </c>
      <c r="S8" s="44">
        <f t="shared" si="2"/>
        <v>19</v>
      </c>
      <c r="T8" s="44">
        <f t="shared" si="2"/>
        <v>20</v>
      </c>
      <c r="U8" s="44">
        <f t="shared" si="2"/>
        <v>21</v>
      </c>
      <c r="V8" s="44">
        <f t="shared" si="2"/>
        <v>22</v>
      </c>
      <c r="W8" s="44">
        <f t="shared" si="2"/>
        <v>23</v>
      </c>
      <c r="X8" s="138"/>
    </row>
    <row r="9" spans="1:24" s="43" customFormat="1" ht="12">
      <c r="A9" s="158" t="s">
        <v>1997</v>
      </c>
      <c r="B9" s="158" t="s">
        <v>1995</v>
      </c>
      <c r="C9" s="158" t="s">
        <v>1997</v>
      </c>
      <c r="D9" s="158" t="s">
        <v>1995</v>
      </c>
      <c r="E9" s="158" t="s">
        <v>1997</v>
      </c>
      <c r="F9" s="380" t="s">
        <v>1995</v>
      </c>
      <c r="G9" s="46" t="s">
        <v>1994</v>
      </c>
      <c r="H9" s="46" t="s">
        <v>1994</v>
      </c>
      <c r="I9" s="47" t="s">
        <v>1996</v>
      </c>
      <c r="J9" s="380" t="s">
        <v>1997</v>
      </c>
      <c r="K9" s="46" t="s">
        <v>1995</v>
      </c>
      <c r="L9" s="46" t="s">
        <v>1994</v>
      </c>
      <c r="M9" s="46" t="s">
        <v>1994</v>
      </c>
      <c r="N9" s="46" t="s">
        <v>1994</v>
      </c>
      <c r="O9" s="46" t="s">
        <v>1994</v>
      </c>
      <c r="P9" s="46" t="s">
        <v>1994</v>
      </c>
      <c r="Q9" s="46" t="s">
        <v>1994</v>
      </c>
      <c r="R9" s="46" t="s">
        <v>1994</v>
      </c>
      <c r="S9" s="46" t="s">
        <v>1994</v>
      </c>
      <c r="T9" s="46" t="s">
        <v>1994</v>
      </c>
      <c r="U9" s="46" t="s">
        <v>1994</v>
      </c>
      <c r="V9" s="46" t="s">
        <v>1994</v>
      </c>
      <c r="W9" s="46" t="s">
        <v>1997</v>
      </c>
      <c r="X9" s="159"/>
    </row>
    <row r="10" spans="1:24">
      <c r="A10" s="135" t="s">
        <v>1438</v>
      </c>
      <c r="B10" s="135">
        <v>303900001</v>
      </c>
      <c r="C10" s="135" t="s">
        <v>1456</v>
      </c>
      <c r="D10" s="135">
        <v>30390</v>
      </c>
      <c r="E10" s="135" t="s">
        <v>2702</v>
      </c>
      <c r="F10" s="381">
        <v>303900001</v>
      </c>
      <c r="G10" s="330" t="s">
        <v>1438</v>
      </c>
      <c r="H10" s="330" t="s">
        <v>1456</v>
      </c>
      <c r="I10" s="156">
        <f>IF(ISERROR(VLOOKUP(G10&amp;H10,地方公共団体コード!D:E,2,0)),"",VLOOKUP(G10&amp;H10,地方公共団体コード!D:E,2,0))</f>
        <v>30390</v>
      </c>
      <c r="J10" s="381" t="s">
        <v>2702</v>
      </c>
      <c r="K10" s="48">
        <v>1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57">
        <f t="shared" ref="X10:X28" si="5">SUM(M10:V10)</f>
        <v>0</v>
      </c>
    </row>
    <row r="11" spans="1:24">
      <c r="A11" s="135" t="s">
        <v>1438</v>
      </c>
      <c r="B11" s="135">
        <v>303900002</v>
      </c>
      <c r="C11" s="135" t="s">
        <v>1456</v>
      </c>
      <c r="D11" s="135">
        <v>30390</v>
      </c>
      <c r="E11" s="135" t="s">
        <v>4134</v>
      </c>
      <c r="F11" s="381">
        <v>303900003</v>
      </c>
      <c r="G11" s="330" t="s">
        <v>1438</v>
      </c>
      <c r="H11" s="330" t="s">
        <v>1456</v>
      </c>
      <c r="I11" s="156">
        <f>IF(ISERROR(VLOOKUP(G11&amp;H11,地方公共団体コード!D:E,2,0)),"",VLOOKUP(G11&amp;H11,地方公共団体コード!D:E,2,0))</f>
        <v>30390</v>
      </c>
      <c r="J11" s="381" t="s">
        <v>4134</v>
      </c>
      <c r="K11" s="48">
        <v>3</v>
      </c>
      <c r="L11" s="130" t="s">
        <v>4148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57">
        <f t="shared" si="5"/>
        <v>0</v>
      </c>
    </row>
    <row r="12" spans="1:24">
      <c r="A12" s="135" t="s">
        <v>1438</v>
      </c>
      <c r="B12" s="135">
        <v>303900003</v>
      </c>
      <c r="C12" s="135" t="s">
        <v>1456</v>
      </c>
      <c r="D12" s="135">
        <v>30390</v>
      </c>
      <c r="E12" s="135" t="s">
        <v>3995</v>
      </c>
      <c r="F12" s="381">
        <v>303900002</v>
      </c>
      <c r="G12" s="330" t="s">
        <v>1438</v>
      </c>
      <c r="H12" s="330" t="s">
        <v>1456</v>
      </c>
      <c r="I12" s="156">
        <f>IF(ISERROR(VLOOKUP(G12&amp;H12,地方公共団体コード!D:E,2,0)),"",VLOOKUP(G12&amp;H12,地方公共団体コード!D:E,2,0))</f>
        <v>30390</v>
      </c>
      <c r="J12" s="381" t="s">
        <v>3995</v>
      </c>
      <c r="K12" s="48">
        <v>2</v>
      </c>
      <c r="L12" s="130" t="s">
        <v>4148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57">
        <f t="shared" si="5"/>
        <v>0</v>
      </c>
    </row>
    <row r="13" spans="1:24">
      <c r="A13" s="135" t="s">
        <v>1438</v>
      </c>
      <c r="B13" s="135">
        <v>303900004</v>
      </c>
      <c r="C13" s="135" t="s">
        <v>1456</v>
      </c>
      <c r="D13" s="135">
        <v>30390</v>
      </c>
      <c r="E13" s="135" t="s">
        <v>3671</v>
      </c>
      <c r="F13" s="381">
        <v>303900004</v>
      </c>
      <c r="G13" s="330" t="s">
        <v>1438</v>
      </c>
      <c r="H13" s="330" t="s">
        <v>1456</v>
      </c>
      <c r="I13" s="156">
        <f>IF(ISERROR(VLOOKUP(G13&amp;H13,地方公共団体コード!D:E,2,0)),"",VLOOKUP(G13&amp;H13,地方公共団体コード!D:E,2,0))</f>
        <v>30390</v>
      </c>
      <c r="J13" s="381" t="s">
        <v>3671</v>
      </c>
      <c r="K13" s="48">
        <v>4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57">
        <f t="shared" si="5"/>
        <v>0</v>
      </c>
    </row>
    <row r="14" spans="1:24">
      <c r="A14" s="135" t="s">
        <v>1438</v>
      </c>
      <c r="B14" s="135">
        <v>303900005</v>
      </c>
      <c r="C14" s="135" t="s">
        <v>1456</v>
      </c>
      <c r="D14" s="135">
        <v>30390</v>
      </c>
      <c r="E14" s="135" t="s">
        <v>4135</v>
      </c>
      <c r="F14" s="381">
        <v>303900006</v>
      </c>
      <c r="G14" s="330" t="s">
        <v>1438</v>
      </c>
      <c r="H14" s="330" t="s">
        <v>1456</v>
      </c>
      <c r="I14" s="156">
        <f>IF(ISERROR(VLOOKUP(G14&amp;H14,地方公共団体コード!D:E,2,0)),"",VLOOKUP(G14&amp;H14,地方公共団体コード!D:E,2,0))</f>
        <v>30390</v>
      </c>
      <c r="J14" s="381" t="s">
        <v>4135</v>
      </c>
      <c r="K14" s="48">
        <v>6</v>
      </c>
      <c r="L14" s="130" t="s">
        <v>4148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57">
        <f t="shared" si="5"/>
        <v>0</v>
      </c>
    </row>
    <row r="15" spans="1:24">
      <c r="A15" s="135" t="s">
        <v>1438</v>
      </c>
      <c r="B15" s="135">
        <v>303900006</v>
      </c>
      <c r="C15" s="135" t="s">
        <v>1456</v>
      </c>
      <c r="D15" s="135">
        <v>30390</v>
      </c>
      <c r="E15" s="135" t="s">
        <v>2064</v>
      </c>
      <c r="F15" s="381">
        <v>303900008</v>
      </c>
      <c r="G15" s="330" t="s">
        <v>1438</v>
      </c>
      <c r="H15" s="330" t="s">
        <v>1456</v>
      </c>
      <c r="I15" s="156">
        <f>IF(ISERROR(VLOOKUP(G15&amp;H15,地方公共団体コード!D:E,2,0)),"",VLOOKUP(G15&amp;H15,地方公共団体コード!D:E,2,0))</f>
        <v>30390</v>
      </c>
      <c r="J15" s="381" t="s">
        <v>2064</v>
      </c>
      <c r="K15" s="48">
        <v>8</v>
      </c>
      <c r="L15" s="130" t="s">
        <v>4148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57">
        <f t="shared" si="5"/>
        <v>0</v>
      </c>
    </row>
    <row r="16" spans="1:24">
      <c r="A16" s="135" t="s">
        <v>1438</v>
      </c>
      <c r="B16" s="135">
        <v>303900007</v>
      </c>
      <c r="C16" s="135" t="s">
        <v>1456</v>
      </c>
      <c r="D16" s="135">
        <v>30390</v>
      </c>
      <c r="E16" s="135" t="s">
        <v>2378</v>
      </c>
      <c r="F16" s="381">
        <v>303900009</v>
      </c>
      <c r="G16" s="330" t="s">
        <v>1438</v>
      </c>
      <c r="H16" s="330" t="s">
        <v>1456</v>
      </c>
      <c r="I16" s="156">
        <f>IF(ISERROR(VLOOKUP(G16&amp;H16,地方公共団体コード!D:E,2,0)),"",VLOOKUP(G16&amp;H16,地方公共団体コード!D:E,2,0))</f>
        <v>30390</v>
      </c>
      <c r="J16" s="381" t="s">
        <v>2378</v>
      </c>
      <c r="K16" s="48">
        <v>9</v>
      </c>
      <c r="L16" s="130" t="s">
        <v>4148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57">
        <f t="shared" si="5"/>
        <v>0</v>
      </c>
    </row>
    <row r="17" spans="1:24">
      <c r="A17" s="135" t="s">
        <v>1438</v>
      </c>
      <c r="B17" s="135">
        <v>303900008</v>
      </c>
      <c r="C17" s="135" t="s">
        <v>1456</v>
      </c>
      <c r="D17" s="135">
        <v>30390</v>
      </c>
      <c r="E17" s="135" t="s">
        <v>4136</v>
      </c>
      <c r="F17" s="381">
        <v>303900010</v>
      </c>
      <c r="G17" s="330" t="s">
        <v>1438</v>
      </c>
      <c r="H17" s="330" t="s">
        <v>1456</v>
      </c>
      <c r="I17" s="156">
        <f>IF(ISERROR(VLOOKUP(G17&amp;H17,地方公共団体コード!D:E,2,0)),"",VLOOKUP(G17&amp;H17,地方公共団体コード!D:E,2,0))</f>
        <v>30390</v>
      </c>
      <c r="J17" s="381" t="s">
        <v>4136</v>
      </c>
      <c r="K17" s="48">
        <v>10</v>
      </c>
      <c r="L17" s="130" t="s">
        <v>4148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57">
        <f t="shared" si="5"/>
        <v>0</v>
      </c>
    </row>
    <row r="18" spans="1:24">
      <c r="A18" s="135" t="s">
        <v>1438</v>
      </c>
      <c r="B18" s="135">
        <v>303900009</v>
      </c>
      <c r="C18" s="135" t="s">
        <v>1456</v>
      </c>
      <c r="D18" s="135">
        <v>30390</v>
      </c>
      <c r="E18" s="135" t="s">
        <v>4137</v>
      </c>
      <c r="F18" s="381">
        <v>303900013</v>
      </c>
      <c r="G18" s="330" t="s">
        <v>1438</v>
      </c>
      <c r="H18" s="330" t="s">
        <v>1456</v>
      </c>
      <c r="I18" s="156">
        <f>IF(ISERROR(VLOOKUP(G18&amp;H18,地方公共団体コード!D:E,2,0)),"",VLOOKUP(G18&amp;H18,地方公共団体コード!D:E,2,0))</f>
        <v>30390</v>
      </c>
      <c r="J18" s="381" t="s">
        <v>4137</v>
      </c>
      <c r="K18" s="48">
        <v>13</v>
      </c>
      <c r="L18" s="130" t="s">
        <v>4148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57">
        <f t="shared" si="5"/>
        <v>0</v>
      </c>
    </row>
    <row r="19" spans="1:24">
      <c r="A19" s="135" t="s">
        <v>1438</v>
      </c>
      <c r="B19" s="135">
        <v>303900010</v>
      </c>
      <c r="C19" s="135" t="s">
        <v>1456</v>
      </c>
      <c r="D19" s="135">
        <v>30390</v>
      </c>
      <c r="E19" s="135" t="s">
        <v>4138</v>
      </c>
      <c r="F19" s="385"/>
      <c r="G19" s="330"/>
      <c r="H19" s="330"/>
      <c r="I19" s="156" t="str">
        <f>IF(ISERROR(VLOOKUP(G19&amp;H19,地方公共団体コード!D:E,2,0)),"",VLOOKUP(G19&amp;H19,地方公共団体コード!D:E,2,0))</f>
        <v/>
      </c>
      <c r="J19" s="381"/>
      <c r="K19" s="48"/>
      <c r="L19" s="130" t="s">
        <v>4147</v>
      </c>
      <c r="M19" s="130"/>
      <c r="N19" s="130">
        <v>1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57">
        <f t="shared" si="5"/>
        <v>1</v>
      </c>
    </row>
    <row r="20" spans="1:24">
      <c r="A20" s="135" t="s">
        <v>1438</v>
      </c>
      <c r="B20" s="135">
        <v>303900011</v>
      </c>
      <c r="C20" s="135" t="s">
        <v>1456</v>
      </c>
      <c r="D20" s="135">
        <v>30390</v>
      </c>
      <c r="E20" s="135" t="s">
        <v>3993</v>
      </c>
      <c r="F20" s="381">
        <v>303900015</v>
      </c>
      <c r="G20" s="330" t="s">
        <v>1438</v>
      </c>
      <c r="H20" s="330" t="s">
        <v>1456</v>
      </c>
      <c r="I20" s="156">
        <f>IF(ISERROR(VLOOKUP(G20&amp;H20,地方公共団体コード!D:E,2,0)),"",VLOOKUP(G20&amp;H20,地方公共団体コード!D:E,2,0))</f>
        <v>30390</v>
      </c>
      <c r="J20" s="381" t="s">
        <v>3993</v>
      </c>
      <c r="K20" s="48">
        <v>15</v>
      </c>
      <c r="L20" s="130" t="s">
        <v>4148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57">
        <f t="shared" si="5"/>
        <v>0</v>
      </c>
    </row>
    <row r="21" spans="1:24">
      <c r="A21" s="135" t="s">
        <v>1438</v>
      </c>
      <c r="B21" s="135">
        <v>303900012</v>
      </c>
      <c r="C21" s="135" t="s">
        <v>1456</v>
      </c>
      <c r="D21" s="135">
        <v>30390</v>
      </c>
      <c r="E21" s="135" t="s">
        <v>2102</v>
      </c>
      <c r="F21" s="381">
        <v>303900016</v>
      </c>
      <c r="G21" s="330" t="s">
        <v>1438</v>
      </c>
      <c r="H21" s="330" t="s">
        <v>1456</v>
      </c>
      <c r="I21" s="156">
        <f>IF(ISERROR(VLOOKUP(G21&amp;H21,地方公共団体コード!D:E,2,0)),"",VLOOKUP(G21&amp;H21,地方公共団体コード!D:E,2,0))</f>
        <v>30390</v>
      </c>
      <c r="J21" s="381" t="s">
        <v>2102</v>
      </c>
      <c r="K21" s="48">
        <v>16</v>
      </c>
      <c r="L21" s="130" t="s">
        <v>4148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57">
        <f t="shared" si="5"/>
        <v>0</v>
      </c>
    </row>
    <row r="22" spans="1:24">
      <c r="A22" s="135" t="s">
        <v>1438</v>
      </c>
      <c r="B22" s="135">
        <v>303900013</v>
      </c>
      <c r="C22" s="135" t="s">
        <v>1456</v>
      </c>
      <c r="D22" s="135">
        <v>30390</v>
      </c>
      <c r="E22" s="135" t="s">
        <v>2377</v>
      </c>
      <c r="F22" s="381">
        <v>303900018</v>
      </c>
      <c r="G22" s="330" t="s">
        <v>1438</v>
      </c>
      <c r="H22" s="330" t="s">
        <v>1456</v>
      </c>
      <c r="I22" s="156">
        <f>IF(ISERROR(VLOOKUP(G22&amp;H22,地方公共団体コード!D:E,2,0)),"",VLOOKUP(G22&amp;H22,地方公共団体コード!D:E,2,0))</f>
        <v>30390</v>
      </c>
      <c r="J22" s="381" t="s">
        <v>2377</v>
      </c>
      <c r="K22" s="48">
        <v>18</v>
      </c>
      <c r="L22" s="130" t="s">
        <v>4148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57">
        <f t="shared" si="5"/>
        <v>0</v>
      </c>
    </row>
    <row r="23" spans="1:24">
      <c r="A23" s="135" t="s">
        <v>1438</v>
      </c>
      <c r="B23" s="135">
        <v>303900014</v>
      </c>
      <c r="C23" s="135" t="s">
        <v>1456</v>
      </c>
      <c r="D23" s="135">
        <v>30390</v>
      </c>
      <c r="E23" s="135" t="s">
        <v>4139</v>
      </c>
      <c r="F23" s="381">
        <v>303900011</v>
      </c>
      <c r="G23" s="330" t="s">
        <v>1438</v>
      </c>
      <c r="H23" s="330" t="s">
        <v>1456</v>
      </c>
      <c r="I23" s="156">
        <f>IF(ISERROR(VLOOKUP(G23&amp;H23,地方公共団体コード!D:E,2,0)),"",VLOOKUP(G23&amp;H23,地方公共団体コード!D:E,2,0))</f>
        <v>30390</v>
      </c>
      <c r="J23" s="381" t="s">
        <v>4139</v>
      </c>
      <c r="K23" s="48">
        <v>11</v>
      </c>
      <c r="L23" s="130" t="s">
        <v>4148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57">
        <f t="shared" si="5"/>
        <v>0</v>
      </c>
    </row>
    <row r="24" spans="1:24">
      <c r="A24" s="135" t="s">
        <v>1438</v>
      </c>
      <c r="B24" s="135">
        <v>303900015</v>
      </c>
      <c r="C24" s="135" t="s">
        <v>1456</v>
      </c>
      <c r="D24" s="135">
        <v>30390</v>
      </c>
      <c r="E24" s="135" t="s">
        <v>4140</v>
      </c>
      <c r="F24" s="381">
        <v>303900012</v>
      </c>
      <c r="G24" s="330" t="s">
        <v>1438</v>
      </c>
      <c r="H24" s="330" t="s">
        <v>1456</v>
      </c>
      <c r="I24" s="156">
        <f>IF(ISERROR(VLOOKUP(G24&amp;H24,地方公共団体コード!D:E,2,0)),"",VLOOKUP(G24&amp;H24,地方公共団体コード!D:E,2,0))</f>
        <v>30390</v>
      </c>
      <c r="J24" s="381" t="s">
        <v>4140</v>
      </c>
      <c r="K24" s="48">
        <v>12</v>
      </c>
      <c r="L24" s="130" t="s">
        <v>4148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57">
        <f t="shared" si="5"/>
        <v>0</v>
      </c>
    </row>
    <row r="25" spans="1:24">
      <c r="A25" s="135" t="s">
        <v>1438</v>
      </c>
      <c r="B25" s="135">
        <v>303900016</v>
      </c>
      <c r="C25" s="135" t="s">
        <v>1456</v>
      </c>
      <c r="D25" s="135">
        <v>30390</v>
      </c>
      <c r="E25" s="135" t="s">
        <v>4141</v>
      </c>
      <c r="F25" s="381">
        <v>303900017</v>
      </c>
      <c r="G25" s="330" t="s">
        <v>1438</v>
      </c>
      <c r="H25" s="330" t="s">
        <v>1456</v>
      </c>
      <c r="I25" s="156">
        <f>IF(ISERROR(VLOOKUP(G25&amp;H25,地方公共団体コード!D:E,2,0)),"",VLOOKUP(G25&amp;H25,地方公共団体コード!D:E,2,0))</f>
        <v>30390</v>
      </c>
      <c r="J25" s="381" t="s">
        <v>4141</v>
      </c>
      <c r="K25" s="48">
        <v>17</v>
      </c>
      <c r="L25" s="130" t="s">
        <v>4148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57">
        <f t="shared" si="5"/>
        <v>0</v>
      </c>
    </row>
    <row r="26" spans="1:24">
      <c r="A26" s="135" t="s">
        <v>1438</v>
      </c>
      <c r="B26" s="135">
        <v>303900017</v>
      </c>
      <c r="C26" s="135" t="s">
        <v>1456</v>
      </c>
      <c r="D26" s="135">
        <v>30390</v>
      </c>
      <c r="E26" s="135" t="s">
        <v>4142</v>
      </c>
      <c r="F26" s="381">
        <v>303900014</v>
      </c>
      <c r="G26" s="330" t="s">
        <v>1438</v>
      </c>
      <c r="H26" s="330" t="s">
        <v>1456</v>
      </c>
      <c r="I26" s="156">
        <f>IF(ISERROR(VLOOKUP(G26&amp;H26,地方公共団体コード!D:E,2,0)),"",VLOOKUP(G26&amp;H26,地方公共団体コード!D:E,2,0))</f>
        <v>30390</v>
      </c>
      <c r="J26" s="381" t="s">
        <v>4142</v>
      </c>
      <c r="K26" s="48">
        <v>14</v>
      </c>
      <c r="L26" s="130" t="s">
        <v>4148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57">
        <f t="shared" si="5"/>
        <v>0</v>
      </c>
    </row>
    <row r="27" spans="1:24">
      <c r="A27" s="135" t="s">
        <v>1438</v>
      </c>
      <c r="B27" s="135">
        <v>303900018</v>
      </c>
      <c r="C27" s="135" t="s">
        <v>1456</v>
      </c>
      <c r="D27" s="135">
        <v>30390</v>
      </c>
      <c r="E27" s="135" t="s">
        <v>2470</v>
      </c>
      <c r="F27" s="381">
        <v>303900005</v>
      </c>
      <c r="G27" s="330" t="s">
        <v>1438</v>
      </c>
      <c r="H27" s="330" t="s">
        <v>1456</v>
      </c>
      <c r="I27" s="156">
        <f>IF(ISERROR(VLOOKUP(G27&amp;H27,地方公共団体コード!D:E,2,0)),"",VLOOKUP(G27&amp;H27,地方公共団体コード!D:E,2,0))</f>
        <v>30390</v>
      </c>
      <c r="J27" s="381" t="s">
        <v>2470</v>
      </c>
      <c r="K27" s="48">
        <v>5</v>
      </c>
      <c r="L27" s="130" t="s">
        <v>4148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57">
        <f t="shared" si="5"/>
        <v>0</v>
      </c>
    </row>
    <row r="28" spans="1:24">
      <c r="A28" s="135" t="s">
        <v>1438</v>
      </c>
      <c r="B28" s="135">
        <v>303900019</v>
      </c>
      <c r="C28" s="135" t="s">
        <v>1456</v>
      </c>
      <c r="D28" s="135">
        <v>30390</v>
      </c>
      <c r="E28" s="135" t="s">
        <v>3994</v>
      </c>
      <c r="F28" s="381">
        <v>303900007</v>
      </c>
      <c r="G28" s="330" t="s">
        <v>1438</v>
      </c>
      <c r="H28" s="330" t="s">
        <v>1456</v>
      </c>
      <c r="I28" s="156">
        <f>IF(ISERROR(VLOOKUP(G28&amp;H28,地方公共団体コード!D:E,2,0)),"",VLOOKUP(G28&amp;H28,地方公共団体コード!D:E,2,0))</f>
        <v>30390</v>
      </c>
      <c r="J28" s="381" t="s">
        <v>3994</v>
      </c>
      <c r="K28" s="48">
        <v>7</v>
      </c>
      <c r="L28" s="130" t="s">
        <v>4148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57">
        <f t="shared" si="5"/>
        <v>0</v>
      </c>
    </row>
  </sheetData>
  <autoFilter ref="A9:X28" xr:uid="{00000000-0009-0000-0000-000000000000}"/>
  <dataConsolidate/>
  <mergeCells count="21">
    <mergeCell ref="N6:N7"/>
    <mergeCell ref="A5:A7"/>
    <mergeCell ref="L5:L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U6:U7"/>
    <mergeCell ref="V6:V7"/>
    <mergeCell ref="O6:O7"/>
    <mergeCell ref="P6:P7"/>
    <mergeCell ref="Q6:Q7"/>
    <mergeCell ref="R6:R7"/>
    <mergeCell ref="S6:S7"/>
    <mergeCell ref="T6:T7"/>
  </mergeCells>
  <phoneticPr fontId="3"/>
  <conditionalFormatting sqref="F19">
    <cfRule type="cellIs" dxfId="575" priority="366" operator="notEqual">
      <formula>I19*10000+K19</formula>
    </cfRule>
  </conditionalFormatting>
  <conditionalFormatting sqref="M10:M28">
    <cfRule type="expression" dxfId="574" priority="336">
      <formula>IF(L10="廃止",X10&lt;1)</formula>
    </cfRule>
  </conditionalFormatting>
  <conditionalFormatting sqref="N10:N28">
    <cfRule type="expression" dxfId="573" priority="335">
      <formula>IF(L10="廃止",X10&lt;1)</formula>
    </cfRule>
  </conditionalFormatting>
  <conditionalFormatting sqref="O10:O28">
    <cfRule type="expression" dxfId="572" priority="334">
      <formula>IF(L10="廃止",X10&lt;1)</formula>
    </cfRule>
  </conditionalFormatting>
  <conditionalFormatting sqref="P10:P28">
    <cfRule type="expression" dxfId="571" priority="333">
      <formula>IF(L10="廃止",X10&lt;1)</formula>
    </cfRule>
  </conditionalFormatting>
  <conditionalFormatting sqref="Q10:Q28">
    <cfRule type="expression" dxfId="570" priority="332">
      <formula>IF(L10="廃止",X10&lt;1)</formula>
    </cfRule>
  </conditionalFormatting>
  <conditionalFormatting sqref="R10:R28">
    <cfRule type="expression" dxfId="569" priority="331">
      <formula>IF(L10="廃止",X10&lt;1)</formula>
    </cfRule>
  </conditionalFormatting>
  <conditionalFormatting sqref="S10:S28">
    <cfRule type="expression" dxfId="568" priority="330">
      <formula>IF(L10="廃止",X10&lt;1)</formula>
    </cfRule>
  </conditionalFormatting>
  <conditionalFormatting sqref="T10:T28">
    <cfRule type="expression" dxfId="567" priority="329">
      <formula>IF(L10="廃止",X10&lt;1)</formula>
    </cfRule>
  </conditionalFormatting>
  <conditionalFormatting sqref="U10:U28">
    <cfRule type="expression" dxfId="566" priority="328">
      <formula>IF(L10="廃止",X10&lt;1)</formula>
    </cfRule>
  </conditionalFormatting>
  <conditionalFormatting sqref="V10:V28">
    <cfRule type="expression" dxfId="565" priority="327">
      <formula>IF(L10="廃止",X10&lt;1)</formula>
    </cfRule>
  </conditionalFormatting>
  <conditionalFormatting sqref="L10:L28">
    <cfRule type="expression" dxfId="564" priority="307">
      <formula>IF(B10-F10=0,L10&lt;&gt;"")</formula>
    </cfRule>
    <cfRule type="expression" dxfId="563" priority="326">
      <formula>IF(B10-F10&lt;&gt;0,L10="")</formula>
    </cfRule>
  </conditionalFormatting>
  <conditionalFormatting sqref="X10:X219">
    <cfRule type="expression" dxfId="562" priority="325">
      <formula>IF(L10&lt;&gt;"廃止",X10&gt;0)</formula>
    </cfRule>
  </conditionalFormatting>
  <conditionalFormatting sqref="J19 J29:J219">
    <cfRule type="expression" dxfId="561" priority="308">
      <formula>IF(F19&gt;0,J19="")</formula>
    </cfRule>
  </conditionalFormatting>
  <conditionalFormatting sqref="F19">
    <cfRule type="expression" dxfId="560" priority="2053">
      <formula>IF(COUNTIF($F$3:$F$28,F19)&gt;1,L19&lt;&gt;"統合")</formula>
    </cfRule>
    <cfRule type="expression" dxfId="559" priority="2054" stopIfTrue="1">
      <formula>AND($L19="廃止",F19 &lt;&gt;"")</formula>
    </cfRule>
  </conditionalFormatting>
  <dataValidations count="12">
    <dataValidation type="custom" allowBlank="1" showInputMessage="1" showErrorMessage="1" error="計算式が入っています。変更しないで下さい。" sqref="F3" xr:uid="{00000000-0002-0000-0000-000000000000}">
      <formula1>"SUMPRODUCT((F10:F1700&lt;&gt;"""")/COUNTIF(F10:F1700,F10:F1700&amp;""""))"</formula1>
    </dataValidation>
    <dataValidation type="custom" allowBlank="1" showInputMessage="1" showErrorMessage="1" error="計算式が入っています。変更しないで下さい。" sqref="B3" xr:uid="{00000000-0002-0000-0000-000001000000}">
      <formula1>"SUMPRODUCT((B10:B1700&lt;&gt;"""")/COUNTIF(B10:B1700,B10:B1700&amp;""""))"</formula1>
    </dataValidation>
    <dataValidation type="whole" operator="greaterThanOrEqual" allowBlank="1" showInputMessage="1" showErrorMessage="1" errorTitle="協定識別コード" error="整数を入力して下さい。_x000a_地方公共団体コード×10000+協定整理番号" prompt="地方公共団体コード×10000+協定整理番号" sqref="F19" xr:uid="{00000000-0002-0000-0000-000002000000}">
      <formula1>0</formula1>
    </dataValidation>
    <dataValidation type="list" allowBlank="1" showInputMessage="1" showErrorMessage="1" errorTitle="都道府県名" error="都道府県名を入力して下さい。" sqref="G10:G28" xr:uid="{00000000-0002-0000-0000-000003000000}">
      <formula1>都道府県名</formula1>
    </dataValidation>
    <dataValidation type="whole" operator="greaterThanOrEqual" allowBlank="1" showInputMessage="1" showErrorMessage="1" errorTitle="協定整理番号" error="整数を入力して下さい（1以上）" sqref="K10:K28" xr:uid="{00000000-0002-0000-0000-000004000000}">
      <formula1>1</formula1>
    </dataValidation>
    <dataValidation type="list" allowBlank="1" showInputMessage="1" showErrorMessage="1" errorTitle="協定識別コード変更内容" error="協定識別コードの変更があった場合、変更内容をリストから選択して下さい。" promptTitle="協定識別コードの変更" prompt="協定識別コードが変更された場合はいずれかを入力" sqref="L10:L28" xr:uid="{00000000-0002-0000-0000-000005000000}">
      <formula1>"新規,新規（復活）,廃止,統合,分割,番号整理"</formula1>
    </dataValidation>
    <dataValidation type="list" allowBlank="1" showInputMessage="1" showErrorMessage="1" errorTitle="廃止理由" error="該当する項目について「１」を選択して下さい" sqref="M10:M28" xr:uid="{00000000-0002-0000-0000-000006000000}">
      <formula1>"1"</formula1>
    </dataValidation>
    <dataValidation type="list" allowBlank="1" showInputMessage="1" showErrorMessage="1" error="該当する項目について「１」を選択して下さい。" sqref="N10:V28" xr:uid="{00000000-0002-0000-0000-000007000000}">
      <formula1>"1"</formula1>
    </dataValidation>
    <dataValidation allowBlank="1" showInputMessage="1" sqref="W10:W28" xr:uid="{00000000-0002-0000-0000-000008000000}"/>
    <dataValidation type="custom" allowBlank="1" showInputMessage="1" showErrorMessage="1" error="数式が入っています。変更しないで下さい。" sqref="X10:X28" xr:uid="{00000000-0002-0000-0000-000009000000}">
      <formula1>"SUM(M9:V9)"</formula1>
    </dataValidation>
    <dataValidation type="custom" allowBlank="1" showInputMessage="1" showErrorMessage="1" errorTitle="関数セル" error="計算式が入っているので変更しないで下さい" sqref="I10:I28" xr:uid="{00000000-0002-0000-0000-00000A000000}">
      <formula1>"IF(ISERROR(VLOOKUP(G10&amp;H10,地方公共団体コード!D:E,2,0)),"""",VLOOKUP(G10&amp;H10,地方公共団体コード!D:E,2,0))"</formula1>
    </dataValidation>
    <dataValidation type="list" allowBlank="1" showInputMessage="1" showErrorMessage="1" errorTitle="市町村名" error="市町村名を選択して下さい" sqref="H10:H28" xr:uid="{00000000-0002-0000-0000-00000B000000}">
      <formula1>INDIRECT(G10)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3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W32"/>
  <sheetViews>
    <sheetView zoomScale="85" zoomScaleNormal="85" workbookViewId="0">
      <pane ySplit="9" topLeftCell="A10" activePane="bottomLeft" state="frozen"/>
      <selection activeCell="D40" sqref="D40"/>
      <selection pane="bottomLeft" activeCell="D40" sqref="D40"/>
    </sheetView>
  </sheetViews>
  <sheetFormatPr defaultRowHeight="13.5"/>
  <cols>
    <col min="1" max="1" width="8.875" style="51"/>
    <col min="2" max="2" width="10" style="51" customWidth="1"/>
    <col min="3" max="3" width="9.75" style="51" customWidth="1"/>
    <col min="4" max="4" width="10.125" style="51" customWidth="1"/>
    <col min="5" max="5" width="13.875" style="51" customWidth="1"/>
    <col min="6" max="6" width="10" style="51" customWidth="1"/>
    <col min="7" max="9" width="8.875" style="140"/>
    <col min="10" max="10" width="13.875" style="51" customWidth="1"/>
    <col min="11" max="11" width="5.25" style="51" customWidth="1"/>
    <col min="12" max="12" width="11.375" style="131" customWidth="1"/>
    <col min="13" max="22" width="8.875" style="51"/>
    <col min="23" max="23" width="4.25" style="51" customWidth="1"/>
  </cols>
  <sheetData>
    <row r="1" spans="1:23" s="42" customFormat="1" ht="15.75" customHeight="1">
      <c r="A1" s="141" t="s">
        <v>4047</v>
      </c>
      <c r="L1" s="43"/>
    </row>
    <row r="2" spans="1:23" s="42" customFormat="1" ht="12">
      <c r="B2" s="186" t="s">
        <v>4045</v>
      </c>
      <c r="F2" s="186" t="s">
        <v>4045</v>
      </c>
      <c r="L2" s="43"/>
    </row>
    <row r="3" spans="1:23" s="182" customFormat="1" ht="19.149999999999999" customHeight="1">
      <c r="B3" s="187" cm="1">
        <f t="array" ref="B3">SUMPRODUCT((B10:B1574&lt;&gt;"")/COUNTIF(B10:B1574,B10:B1574&amp;""))</f>
        <v>3</v>
      </c>
      <c r="C3" s="184"/>
      <c r="D3" s="184"/>
      <c r="F3" s="187" cm="1">
        <f t="array" ref="F3">SUMPRODUCT((F10:F1574&lt;&gt;"")/COUNTIF(F10:F1574,F10:F1574&amp;""))</f>
        <v>0</v>
      </c>
      <c r="I3" s="184"/>
    </row>
    <row r="4" spans="1:23" s="182" customFormat="1" ht="5.45" customHeight="1">
      <c r="B4" s="183"/>
      <c r="C4" s="184"/>
      <c r="D4" s="184"/>
      <c r="F4" s="183"/>
      <c r="I4" s="184"/>
    </row>
    <row r="5" spans="1:23" s="42" customFormat="1" ht="15.75" customHeight="1">
      <c r="A5" s="416" t="s">
        <v>3996</v>
      </c>
      <c r="B5" s="430" t="s">
        <v>3997</v>
      </c>
      <c r="C5" s="431"/>
      <c r="D5" s="431"/>
      <c r="E5" s="432"/>
      <c r="F5" s="414" t="s">
        <v>3998</v>
      </c>
      <c r="G5" s="433"/>
      <c r="H5" s="433"/>
      <c r="I5" s="433"/>
      <c r="J5" s="433"/>
      <c r="K5" s="434"/>
      <c r="L5" s="419" t="s">
        <v>3999</v>
      </c>
      <c r="M5" s="435" t="s">
        <v>4015</v>
      </c>
      <c r="N5" s="435"/>
      <c r="O5" s="435"/>
      <c r="P5" s="435"/>
      <c r="Q5" s="435"/>
      <c r="R5" s="435"/>
      <c r="S5" s="435"/>
      <c r="T5" s="435"/>
      <c r="U5" s="435"/>
      <c r="V5" s="435"/>
      <c r="W5" s="136"/>
    </row>
    <row r="6" spans="1:23" s="42" customFormat="1" ht="15.75" customHeight="1">
      <c r="A6" s="417"/>
      <c r="B6" s="422" t="s">
        <v>2017</v>
      </c>
      <c r="C6" s="422" t="s">
        <v>4000</v>
      </c>
      <c r="D6" s="422" t="s">
        <v>2020</v>
      </c>
      <c r="E6" s="422" t="s">
        <v>4146</v>
      </c>
      <c r="F6" s="424" t="s">
        <v>2017</v>
      </c>
      <c r="G6" s="424" t="s">
        <v>3996</v>
      </c>
      <c r="H6" s="424" t="s">
        <v>4000</v>
      </c>
      <c r="I6" s="425" t="s">
        <v>2020</v>
      </c>
      <c r="J6" s="436" t="s">
        <v>4146</v>
      </c>
      <c r="K6" s="132"/>
      <c r="L6" s="420"/>
      <c r="M6" s="429" t="s">
        <v>4002</v>
      </c>
      <c r="N6" s="429" t="s">
        <v>4003</v>
      </c>
      <c r="O6" s="429" t="s">
        <v>4016</v>
      </c>
      <c r="P6" s="429" t="s">
        <v>4006</v>
      </c>
      <c r="Q6" s="429" t="s">
        <v>4017</v>
      </c>
      <c r="R6" s="429" t="s">
        <v>4007</v>
      </c>
      <c r="S6" s="429" t="s">
        <v>4009</v>
      </c>
      <c r="T6" s="429" t="s">
        <v>4010</v>
      </c>
      <c r="U6" s="427" t="s">
        <v>2267</v>
      </c>
      <c r="V6" s="144"/>
      <c r="W6" s="136"/>
    </row>
    <row r="7" spans="1:23" s="43" customFormat="1" ht="75" customHeight="1">
      <c r="A7" s="418"/>
      <c r="B7" s="422"/>
      <c r="C7" s="422"/>
      <c r="D7" s="422"/>
      <c r="E7" s="422"/>
      <c r="F7" s="424"/>
      <c r="G7" s="424"/>
      <c r="H7" s="424"/>
      <c r="I7" s="425"/>
      <c r="J7" s="424"/>
      <c r="K7" s="133" t="s">
        <v>4013</v>
      </c>
      <c r="L7" s="421"/>
      <c r="M7" s="428"/>
      <c r="N7" s="428"/>
      <c r="O7" s="428"/>
      <c r="P7" s="428"/>
      <c r="Q7" s="428"/>
      <c r="R7" s="428"/>
      <c r="S7" s="428"/>
      <c r="T7" s="428"/>
      <c r="U7" s="428"/>
      <c r="V7" s="145" t="s">
        <v>4018</v>
      </c>
      <c r="W7" s="137" t="s">
        <v>4014</v>
      </c>
    </row>
    <row r="8" spans="1:23" s="43" customFormat="1" ht="12">
      <c r="A8" s="134">
        <v>1</v>
      </c>
      <c r="B8" s="134">
        <f>A8+1</f>
        <v>2</v>
      </c>
      <c r="C8" s="134">
        <f t="shared" ref="C8:H8" si="0">B8+1</f>
        <v>3</v>
      </c>
      <c r="D8" s="134">
        <f t="shared" si="0"/>
        <v>4</v>
      </c>
      <c r="E8" s="134">
        <f t="shared" si="0"/>
        <v>5</v>
      </c>
      <c r="F8" s="44">
        <f t="shared" si="0"/>
        <v>6</v>
      </c>
      <c r="G8" s="44">
        <f t="shared" si="0"/>
        <v>7</v>
      </c>
      <c r="H8" s="44">
        <f t="shared" si="0"/>
        <v>8</v>
      </c>
      <c r="I8" s="45">
        <f>H8+1</f>
        <v>9</v>
      </c>
      <c r="J8" s="44">
        <f t="shared" ref="J8:V8" si="1">I8+1</f>
        <v>10</v>
      </c>
      <c r="K8" s="44">
        <f t="shared" si="1"/>
        <v>11</v>
      </c>
      <c r="L8" s="44">
        <f t="shared" si="1"/>
        <v>12</v>
      </c>
      <c r="M8" s="44">
        <f>L8+1</f>
        <v>13</v>
      </c>
      <c r="N8" s="44">
        <f t="shared" si="1"/>
        <v>14</v>
      </c>
      <c r="O8" s="44">
        <f t="shared" si="1"/>
        <v>15</v>
      </c>
      <c r="P8" s="44">
        <f t="shared" si="1"/>
        <v>16</v>
      </c>
      <c r="Q8" s="44">
        <f t="shared" si="1"/>
        <v>17</v>
      </c>
      <c r="R8" s="44">
        <f t="shared" si="1"/>
        <v>18</v>
      </c>
      <c r="S8" s="44">
        <f t="shared" si="1"/>
        <v>19</v>
      </c>
      <c r="T8" s="44">
        <f t="shared" si="1"/>
        <v>20</v>
      </c>
      <c r="U8" s="44">
        <f t="shared" si="1"/>
        <v>21</v>
      </c>
      <c r="V8" s="44">
        <f t="shared" si="1"/>
        <v>22</v>
      </c>
      <c r="W8" s="138"/>
    </row>
    <row r="9" spans="1:23" s="43" customFormat="1" ht="12">
      <c r="A9" s="158" t="s">
        <v>1997</v>
      </c>
      <c r="B9" s="158" t="s">
        <v>1995</v>
      </c>
      <c r="C9" s="158" t="s">
        <v>1997</v>
      </c>
      <c r="D9" s="158" t="s">
        <v>1995</v>
      </c>
      <c r="E9" s="158" t="s">
        <v>1997</v>
      </c>
      <c r="F9" s="46" t="s">
        <v>1995</v>
      </c>
      <c r="G9" s="46" t="s">
        <v>1994</v>
      </c>
      <c r="H9" s="46" t="s">
        <v>1994</v>
      </c>
      <c r="I9" s="47" t="s">
        <v>1996</v>
      </c>
      <c r="J9" s="46" t="s">
        <v>1997</v>
      </c>
      <c r="K9" s="46" t="s">
        <v>1995</v>
      </c>
      <c r="L9" s="46" t="s">
        <v>1994</v>
      </c>
      <c r="M9" s="46" t="s">
        <v>1994</v>
      </c>
      <c r="N9" s="46" t="s">
        <v>1994</v>
      </c>
      <c r="O9" s="46" t="s">
        <v>1994</v>
      </c>
      <c r="P9" s="46" t="s">
        <v>1994</v>
      </c>
      <c r="Q9" s="46" t="s">
        <v>1994</v>
      </c>
      <c r="R9" s="46" t="s">
        <v>1994</v>
      </c>
      <c r="S9" s="46" t="s">
        <v>1994</v>
      </c>
      <c r="T9" s="46" t="s">
        <v>1994</v>
      </c>
      <c r="U9" s="46" t="s">
        <v>1994</v>
      </c>
      <c r="V9" s="46" t="s">
        <v>1997</v>
      </c>
      <c r="W9" s="159"/>
    </row>
    <row r="10" spans="1:23">
      <c r="A10" s="135" t="s">
        <v>1438</v>
      </c>
      <c r="B10" s="135">
        <v>302030080</v>
      </c>
      <c r="C10" s="135" t="s">
        <v>1441</v>
      </c>
      <c r="D10" s="135">
        <v>30203</v>
      </c>
      <c r="E10" s="135" t="s">
        <v>4143</v>
      </c>
      <c r="F10" s="48"/>
      <c r="G10" s="139"/>
      <c r="H10" s="139"/>
      <c r="I10" s="142" t="str">
        <f>IF(ISERROR(VLOOKUP(G10&amp;H10,地方公共団体コード!D:E,2,0)),"",VLOOKUP(G10&amp;H10,地方公共団体コード!D:E,2,0))</f>
        <v/>
      </c>
      <c r="J10" s="48"/>
      <c r="K10" s="48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55">
        <f t="shared" ref="W10:W12" si="2">SUM(M10:V10)</f>
        <v>0</v>
      </c>
    </row>
    <row r="11" spans="1:23">
      <c r="A11" s="135" t="s">
        <v>1438</v>
      </c>
      <c r="B11" s="135">
        <v>302030081</v>
      </c>
      <c r="C11" s="135" t="s">
        <v>1441</v>
      </c>
      <c r="D11" s="135">
        <v>30203</v>
      </c>
      <c r="E11" s="135" t="s">
        <v>4144</v>
      </c>
      <c r="F11" s="48"/>
      <c r="G11" s="139"/>
      <c r="H11" s="139"/>
      <c r="I11" s="142" t="str">
        <f>IF(ISERROR(VLOOKUP(G11&amp;H11,地方公共団体コード!D:E,2,0)),"",VLOOKUP(G11&amp;H11,地方公共団体コード!D:E,2,0))</f>
        <v/>
      </c>
      <c r="J11" s="48"/>
      <c r="K11" s="48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55">
        <f t="shared" si="2"/>
        <v>0</v>
      </c>
    </row>
    <row r="12" spans="1:23">
      <c r="A12" s="135" t="s">
        <v>1438</v>
      </c>
      <c r="B12" s="135">
        <v>302080051</v>
      </c>
      <c r="C12" s="135" t="s">
        <v>1446</v>
      </c>
      <c r="D12" s="135">
        <v>30208</v>
      </c>
      <c r="E12" s="135" t="s">
        <v>4145</v>
      </c>
      <c r="F12" s="48"/>
      <c r="G12" s="139"/>
      <c r="H12" s="139"/>
      <c r="I12" s="142" t="str">
        <f>IF(ISERROR(VLOOKUP(G12&amp;H12,地方公共団体コード!D:E,2,0)),"",VLOOKUP(G12&amp;H12,地方公共団体コード!D:E,2,0))</f>
        <v/>
      </c>
      <c r="J12" s="48"/>
      <c r="K12" s="48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55">
        <f t="shared" si="2"/>
        <v>0</v>
      </c>
    </row>
    <row r="13" spans="1:23">
      <c r="A13" s="135"/>
      <c r="B13" s="135"/>
      <c r="C13" s="135"/>
      <c r="D13" s="135"/>
      <c r="E13" s="135"/>
      <c r="F13" s="48"/>
      <c r="G13" s="139"/>
      <c r="H13" s="139"/>
      <c r="I13" s="142" t="str">
        <f>IF(ISERROR(VLOOKUP(G13&amp;H13,地方公共団体コード!D:E,2,0)),"",VLOOKUP(G13&amp;H13,地方公共団体コード!D:E,2,0))</f>
        <v/>
      </c>
      <c r="J13" s="48"/>
      <c r="K13" s="4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55">
        <f t="shared" ref="W13:W32" si="3">SUM(M13:V13)</f>
        <v>0</v>
      </c>
    </row>
    <row r="14" spans="1:23">
      <c r="A14" s="135"/>
      <c r="B14" s="135"/>
      <c r="C14" s="135"/>
      <c r="D14" s="135"/>
      <c r="E14" s="135"/>
      <c r="F14" s="48"/>
      <c r="G14" s="139"/>
      <c r="H14" s="139"/>
      <c r="I14" s="142" t="str">
        <f>IF(ISERROR(VLOOKUP(G14&amp;H14,地方公共団体コード!D:E,2,0)),"",VLOOKUP(G14&amp;H14,地方公共団体コード!D:E,2,0))</f>
        <v/>
      </c>
      <c r="J14" s="48"/>
      <c r="K14" s="48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55">
        <f t="shared" si="3"/>
        <v>0</v>
      </c>
    </row>
    <row r="15" spans="1:23">
      <c r="A15" s="135"/>
      <c r="B15" s="135"/>
      <c r="C15" s="135"/>
      <c r="D15" s="135"/>
      <c r="E15" s="135"/>
      <c r="F15" s="48"/>
      <c r="G15" s="139"/>
      <c r="H15" s="139"/>
      <c r="I15" s="142" t="str">
        <f>IF(ISERROR(VLOOKUP(G15&amp;H15,地方公共団体コード!D:E,2,0)),"",VLOOKUP(G15&amp;H15,地方公共団体コード!D:E,2,0))</f>
        <v/>
      </c>
      <c r="J15" s="48"/>
      <c r="K15" s="48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55">
        <f t="shared" si="3"/>
        <v>0</v>
      </c>
    </row>
    <row r="16" spans="1:23">
      <c r="A16" s="135"/>
      <c r="B16" s="135"/>
      <c r="C16" s="135"/>
      <c r="D16" s="135"/>
      <c r="E16" s="135"/>
      <c r="F16" s="48"/>
      <c r="G16" s="139"/>
      <c r="H16" s="139"/>
      <c r="I16" s="142" t="str">
        <f>IF(ISERROR(VLOOKUP(G16&amp;H16,地方公共団体コード!D:E,2,0)),"",VLOOKUP(G16&amp;H16,地方公共団体コード!D:E,2,0))</f>
        <v/>
      </c>
      <c r="J16" s="48"/>
      <c r="K16" s="48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55">
        <f t="shared" si="3"/>
        <v>0</v>
      </c>
    </row>
    <row r="17" spans="1:23">
      <c r="A17" s="135"/>
      <c r="B17" s="135"/>
      <c r="C17" s="135"/>
      <c r="D17" s="135"/>
      <c r="E17" s="135"/>
      <c r="F17" s="48"/>
      <c r="G17" s="139"/>
      <c r="H17" s="139"/>
      <c r="I17" s="142" t="str">
        <f>IF(ISERROR(VLOOKUP(G17&amp;H17,地方公共団体コード!D:E,2,0)),"",VLOOKUP(G17&amp;H17,地方公共団体コード!D:E,2,0))</f>
        <v/>
      </c>
      <c r="J17" s="48"/>
      <c r="K17" s="48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55">
        <f t="shared" si="3"/>
        <v>0</v>
      </c>
    </row>
    <row r="18" spans="1:23">
      <c r="A18" s="135"/>
      <c r="B18" s="135"/>
      <c r="C18" s="135"/>
      <c r="D18" s="135"/>
      <c r="E18" s="135"/>
      <c r="F18" s="48"/>
      <c r="G18" s="139"/>
      <c r="H18" s="139"/>
      <c r="I18" s="142" t="str">
        <f>IF(ISERROR(VLOOKUP(G18&amp;H18,地方公共団体コード!D:E,2,0)),"",VLOOKUP(G18&amp;H18,地方公共団体コード!D:E,2,0))</f>
        <v/>
      </c>
      <c r="J18" s="48"/>
      <c r="K18" s="48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55">
        <f t="shared" si="3"/>
        <v>0</v>
      </c>
    </row>
    <row r="19" spans="1:23">
      <c r="A19" s="135"/>
      <c r="B19" s="135"/>
      <c r="C19" s="135"/>
      <c r="D19" s="135"/>
      <c r="E19" s="135"/>
      <c r="F19" s="48"/>
      <c r="G19" s="139"/>
      <c r="H19" s="139"/>
      <c r="I19" s="142" t="str">
        <f>IF(ISERROR(VLOOKUP(G19&amp;H19,地方公共団体コード!D:E,2,0)),"",VLOOKUP(G19&amp;H19,地方公共団体コード!D:E,2,0))</f>
        <v/>
      </c>
      <c r="J19" s="48"/>
      <c r="K19" s="48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55">
        <f t="shared" si="3"/>
        <v>0</v>
      </c>
    </row>
    <row r="20" spans="1:23">
      <c r="A20" s="135"/>
      <c r="B20" s="135"/>
      <c r="C20" s="135"/>
      <c r="D20" s="135"/>
      <c r="E20" s="135"/>
      <c r="F20" s="48"/>
      <c r="G20" s="139"/>
      <c r="H20" s="139"/>
      <c r="I20" s="142" t="str">
        <f>IF(ISERROR(VLOOKUP(G20&amp;H20,地方公共団体コード!D:E,2,0)),"",VLOOKUP(G20&amp;H20,地方公共団体コード!D:E,2,0))</f>
        <v/>
      </c>
      <c r="J20" s="48"/>
      <c r="K20" s="48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55">
        <f t="shared" si="3"/>
        <v>0</v>
      </c>
    </row>
    <row r="21" spans="1:23">
      <c r="A21" s="135"/>
      <c r="B21" s="135"/>
      <c r="C21" s="135"/>
      <c r="D21" s="135"/>
      <c r="E21" s="135"/>
      <c r="F21" s="48"/>
      <c r="G21" s="139"/>
      <c r="H21" s="139"/>
      <c r="I21" s="142" t="str">
        <f>IF(ISERROR(VLOOKUP(G21&amp;H21,地方公共団体コード!D:E,2,0)),"",VLOOKUP(G21&amp;H21,地方公共団体コード!D:E,2,0))</f>
        <v/>
      </c>
      <c r="J21" s="48"/>
      <c r="K21" s="48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55">
        <f t="shared" si="3"/>
        <v>0</v>
      </c>
    </row>
    <row r="22" spans="1:23">
      <c r="A22" s="135"/>
      <c r="B22" s="135"/>
      <c r="C22" s="135"/>
      <c r="D22" s="135"/>
      <c r="E22" s="135"/>
      <c r="F22" s="48"/>
      <c r="G22" s="139"/>
      <c r="H22" s="139"/>
      <c r="I22" s="142" t="str">
        <f>IF(ISERROR(VLOOKUP(G22&amp;H22,地方公共団体コード!D:E,2,0)),"",VLOOKUP(G22&amp;H22,地方公共団体コード!D:E,2,0))</f>
        <v/>
      </c>
      <c r="J22" s="48"/>
      <c r="K22" s="48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55">
        <f t="shared" si="3"/>
        <v>0</v>
      </c>
    </row>
    <row r="23" spans="1:23">
      <c r="A23" s="135"/>
      <c r="B23" s="135"/>
      <c r="C23" s="135"/>
      <c r="D23" s="135"/>
      <c r="E23" s="135"/>
      <c r="F23" s="48"/>
      <c r="G23" s="139"/>
      <c r="H23" s="139"/>
      <c r="I23" s="142" t="str">
        <f>IF(ISERROR(VLOOKUP(G23&amp;H23,地方公共団体コード!D:E,2,0)),"",VLOOKUP(G23&amp;H23,地方公共団体コード!D:E,2,0))</f>
        <v/>
      </c>
      <c r="J23" s="48"/>
      <c r="K23" s="48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55">
        <f t="shared" si="3"/>
        <v>0</v>
      </c>
    </row>
    <row r="24" spans="1:23">
      <c r="A24" s="135"/>
      <c r="B24" s="135"/>
      <c r="C24" s="135"/>
      <c r="D24" s="135"/>
      <c r="E24" s="135"/>
      <c r="F24" s="48"/>
      <c r="G24" s="139"/>
      <c r="H24" s="139"/>
      <c r="I24" s="142" t="str">
        <f>IF(ISERROR(VLOOKUP(G24&amp;H24,地方公共団体コード!D:E,2,0)),"",VLOOKUP(G24&amp;H24,地方公共団体コード!D:E,2,0))</f>
        <v/>
      </c>
      <c r="J24" s="48"/>
      <c r="K24" s="48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55">
        <f t="shared" si="3"/>
        <v>0</v>
      </c>
    </row>
    <row r="25" spans="1:23">
      <c r="A25" s="135"/>
      <c r="B25" s="135"/>
      <c r="C25" s="135"/>
      <c r="D25" s="135"/>
      <c r="E25" s="135"/>
      <c r="F25" s="48"/>
      <c r="G25" s="139"/>
      <c r="H25" s="139"/>
      <c r="I25" s="142" t="str">
        <f>IF(ISERROR(VLOOKUP(G25&amp;H25,地方公共団体コード!D:E,2,0)),"",VLOOKUP(G25&amp;H25,地方公共団体コード!D:E,2,0))</f>
        <v/>
      </c>
      <c r="J25" s="48"/>
      <c r="K25" s="48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55">
        <f t="shared" si="3"/>
        <v>0</v>
      </c>
    </row>
    <row r="26" spans="1:23">
      <c r="A26" s="135"/>
      <c r="B26" s="135"/>
      <c r="C26" s="135"/>
      <c r="D26" s="135"/>
      <c r="E26" s="135"/>
      <c r="F26" s="48"/>
      <c r="G26" s="139"/>
      <c r="H26" s="139"/>
      <c r="I26" s="142" t="str">
        <f>IF(ISERROR(VLOOKUP(G26&amp;H26,地方公共団体コード!D:E,2,0)),"",VLOOKUP(G26&amp;H26,地方公共団体コード!D:E,2,0))</f>
        <v/>
      </c>
      <c r="J26" s="48"/>
      <c r="K26" s="48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55">
        <f t="shared" si="3"/>
        <v>0</v>
      </c>
    </row>
    <row r="27" spans="1:23">
      <c r="A27" s="135"/>
      <c r="B27" s="135"/>
      <c r="C27" s="135"/>
      <c r="D27" s="135"/>
      <c r="E27" s="135"/>
      <c r="F27" s="48"/>
      <c r="G27" s="139"/>
      <c r="H27" s="139"/>
      <c r="I27" s="142" t="str">
        <f>IF(ISERROR(VLOOKUP(G27&amp;H27,地方公共団体コード!D:E,2,0)),"",VLOOKUP(G27&amp;H27,地方公共団体コード!D:E,2,0))</f>
        <v/>
      </c>
      <c r="J27" s="48"/>
      <c r="K27" s="48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55">
        <f t="shared" si="3"/>
        <v>0</v>
      </c>
    </row>
    <row r="28" spans="1:23">
      <c r="A28" s="135"/>
      <c r="B28" s="135"/>
      <c r="C28" s="135"/>
      <c r="D28" s="135"/>
      <c r="E28" s="135"/>
      <c r="F28" s="48"/>
      <c r="G28" s="139"/>
      <c r="H28" s="139"/>
      <c r="I28" s="142" t="str">
        <f>IF(ISERROR(VLOOKUP(G28&amp;H28,地方公共団体コード!D:E,2,0)),"",VLOOKUP(G28&amp;H28,地方公共団体コード!D:E,2,0))</f>
        <v/>
      </c>
      <c r="J28" s="48"/>
      <c r="K28" s="48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55">
        <f t="shared" si="3"/>
        <v>0</v>
      </c>
    </row>
    <row r="29" spans="1:23">
      <c r="A29" s="135"/>
      <c r="B29" s="135"/>
      <c r="C29" s="135"/>
      <c r="D29" s="135"/>
      <c r="E29" s="135"/>
      <c r="F29" s="48"/>
      <c r="G29" s="139"/>
      <c r="H29" s="139"/>
      <c r="I29" s="142" t="str">
        <f>IF(ISERROR(VLOOKUP(G29&amp;H29,地方公共団体コード!D:E,2,0)),"",VLOOKUP(G29&amp;H29,地方公共団体コード!D:E,2,0))</f>
        <v/>
      </c>
      <c r="J29" s="48"/>
      <c r="K29" s="48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55">
        <f t="shared" si="3"/>
        <v>0</v>
      </c>
    </row>
    <row r="30" spans="1:23">
      <c r="A30" s="135"/>
      <c r="B30" s="135"/>
      <c r="C30" s="135"/>
      <c r="D30" s="135"/>
      <c r="E30" s="135"/>
      <c r="F30" s="48"/>
      <c r="G30" s="139"/>
      <c r="H30" s="139"/>
      <c r="I30" s="142" t="str">
        <f>IF(ISERROR(VLOOKUP(G30&amp;H30,地方公共団体コード!D:E,2,0)),"",VLOOKUP(G30&amp;H30,地方公共団体コード!D:E,2,0))</f>
        <v/>
      </c>
      <c r="J30" s="48"/>
      <c r="K30" s="48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55">
        <f t="shared" si="3"/>
        <v>0</v>
      </c>
    </row>
    <row r="31" spans="1:23">
      <c r="A31" s="135"/>
      <c r="B31" s="135"/>
      <c r="C31" s="135"/>
      <c r="D31" s="135"/>
      <c r="E31" s="135"/>
      <c r="F31" s="48"/>
      <c r="G31" s="139"/>
      <c r="H31" s="139"/>
      <c r="I31" s="142" t="str">
        <f>IF(ISERROR(VLOOKUP(G31&amp;H31,地方公共団体コード!D:E,2,0)),"",VLOOKUP(G31&amp;H31,地方公共団体コード!D:E,2,0))</f>
        <v/>
      </c>
      <c r="J31" s="48"/>
      <c r="K31" s="48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55">
        <f t="shared" si="3"/>
        <v>0</v>
      </c>
    </row>
    <row r="32" spans="1:23">
      <c r="A32" s="135"/>
      <c r="B32" s="135"/>
      <c r="C32" s="135"/>
      <c r="D32" s="135"/>
      <c r="E32" s="135"/>
      <c r="F32" s="48"/>
      <c r="G32" s="139"/>
      <c r="H32" s="139"/>
      <c r="I32" s="142" t="str">
        <f>IF(ISERROR(VLOOKUP(G32&amp;H32,地方公共団体コード!D:E,2,0)),"",VLOOKUP(G32&amp;H32,地方公共団体コード!D:E,2,0))</f>
        <v/>
      </c>
      <c r="J32" s="48"/>
      <c r="K32" s="48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55">
        <f t="shared" si="3"/>
        <v>0</v>
      </c>
    </row>
  </sheetData>
  <autoFilter ref="A9:W9" xr:uid="{00000000-0009-0000-0000-000001000000}"/>
  <mergeCells count="23">
    <mergeCell ref="N6:N7"/>
    <mergeCell ref="A5:A7"/>
    <mergeCell ref="B5:E5"/>
    <mergeCell ref="F5:K5"/>
    <mergeCell ref="L5:L7"/>
    <mergeCell ref="M5:V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U6:U7"/>
    <mergeCell ref="O6:O7"/>
    <mergeCell ref="P6:P7"/>
    <mergeCell ref="Q6:Q7"/>
    <mergeCell ref="R6:R7"/>
    <mergeCell ref="S6:S7"/>
    <mergeCell ref="T6:T7"/>
  </mergeCells>
  <phoneticPr fontId="3"/>
  <conditionalFormatting sqref="F10:F32">
    <cfRule type="cellIs" dxfId="558" priority="123" operator="notEqual">
      <formula>I10*10000+K10</formula>
    </cfRule>
  </conditionalFormatting>
  <conditionalFormatting sqref="L10:L32">
    <cfRule type="expression" dxfId="557" priority="58">
      <formula>IF(B10-F10=0,L10&lt;&gt;"")</formula>
    </cfRule>
    <cfRule type="expression" dxfId="556" priority="109">
      <formula>IF(B10-F10&lt;&gt;0,L10="")</formula>
    </cfRule>
  </conditionalFormatting>
  <conditionalFormatting sqref="M10:M32">
    <cfRule type="expression" dxfId="555" priority="1196">
      <formula>IF(L10="廃止",W10&lt;1)</formula>
    </cfRule>
  </conditionalFormatting>
  <conditionalFormatting sqref="N10:N32">
    <cfRule type="expression" dxfId="554" priority="1197">
      <formula>IF(L10="廃止",W10&lt;1)</formula>
    </cfRule>
  </conditionalFormatting>
  <conditionalFormatting sqref="O10:O32">
    <cfRule type="expression" dxfId="553" priority="1198">
      <formula>IF(L10="廃止",W10&lt;1)</formula>
    </cfRule>
  </conditionalFormatting>
  <conditionalFormatting sqref="P10:P32">
    <cfRule type="expression" dxfId="552" priority="1199">
      <formula>IF(L10="廃止",W10&lt;1)</formula>
    </cfRule>
  </conditionalFormatting>
  <conditionalFormatting sqref="Q10:Q32">
    <cfRule type="expression" dxfId="551" priority="1200">
      <formula>IF(L10="廃止",W10&lt;1)</formula>
    </cfRule>
  </conditionalFormatting>
  <conditionalFormatting sqref="R10:R32">
    <cfRule type="expression" dxfId="550" priority="1201">
      <formula>IF(L10="廃止",W10&lt;1)</formula>
    </cfRule>
  </conditionalFormatting>
  <conditionalFormatting sqref="S10:S32">
    <cfRule type="expression" dxfId="549" priority="1202">
      <formula>IF(L10="廃止",W10&lt;1)</formula>
    </cfRule>
  </conditionalFormatting>
  <conditionalFormatting sqref="T10:T32">
    <cfRule type="expression" dxfId="548" priority="1203">
      <formula>IF(L10="廃止",W10&lt;1)</formula>
    </cfRule>
  </conditionalFormatting>
  <conditionalFormatting sqref="U10:U32">
    <cfRule type="expression" dxfId="547" priority="1204">
      <formula>IF(L10="廃止",W10&lt;1)</formula>
    </cfRule>
  </conditionalFormatting>
  <conditionalFormatting sqref="V10:V32">
    <cfRule type="expression" dxfId="546" priority="1205">
      <formula>IF(L10="廃止",W10&lt;1)</formula>
    </cfRule>
  </conditionalFormatting>
  <conditionalFormatting sqref="B15:D22">
    <cfRule type="expression" dxfId="545" priority="95" stopIfTrue="1">
      <formula>AND($L15="新規",B15&gt;0)</formula>
    </cfRule>
  </conditionalFormatting>
  <conditionalFormatting sqref="W10:W32">
    <cfRule type="expression" dxfId="544" priority="60">
      <formula>IF(S10&gt;0,W10="")</formula>
    </cfRule>
    <cfRule type="expression" dxfId="543" priority="77">
      <formula>IF(L10&lt;&gt;"廃止",W10&gt;0)</formula>
    </cfRule>
  </conditionalFormatting>
  <conditionalFormatting sqref="J10:J32">
    <cfRule type="expression" dxfId="542" priority="59">
      <formula>IF(F10&gt;0,J10="")</formula>
    </cfRule>
  </conditionalFormatting>
  <conditionalFormatting sqref="F10:F32">
    <cfRule type="expression" dxfId="541" priority="1713">
      <formula>IF(COUNTIF($F$3:$F$32,F10)&gt;1,L10&lt;&gt;"統合")</formula>
    </cfRule>
    <cfRule type="expression" dxfId="540" priority="1714" stopIfTrue="1">
      <formula>AND($L10="廃止",F10 &lt;&gt;"")</formula>
    </cfRule>
  </conditionalFormatting>
  <dataValidations count="10">
    <dataValidation type="custom" allowBlank="1" showInputMessage="1" showErrorMessage="1" error="計算式が入っています。変更しないで下さい。" sqref="F3" xr:uid="{00000000-0002-0000-0100-000000000000}">
      <formula1>"SUMPRODUCT((F10:F1700&lt;&gt;"""")/COUNTIF(F10:F1700,F10:F1700&amp;""""))"</formula1>
    </dataValidation>
    <dataValidation type="custom" allowBlank="1" showInputMessage="1" showErrorMessage="1" error="計算式が入っています。変更しないで下さい。" sqref="B3" xr:uid="{00000000-0002-0000-0100-000001000000}">
      <formula1>"SUMPRODUCT((B10:B1700&lt;&gt;"""")/COUNTIF(B10:B1700,B10:B1700&amp;""""))"</formula1>
    </dataValidation>
    <dataValidation type="whole" operator="greaterThanOrEqual" allowBlank="1" showInputMessage="1" showErrorMessage="1" errorTitle="協定識別コード" error="整数を入力して下さい_x000a_" prompt="地方公共団体コード×10000+協定整理番号を入力" sqref="F10:F32" xr:uid="{00000000-0002-0000-0100-000002000000}">
      <formula1>0</formula1>
    </dataValidation>
    <dataValidation type="list" allowBlank="1" showInputMessage="1" showErrorMessage="1" errorTitle="都道府県名" error="都道府県名を選択して下さい" sqref="G10:G32" xr:uid="{00000000-0002-0000-0100-000003000000}">
      <formula1>都道府県名</formula1>
    </dataValidation>
    <dataValidation type="list" allowBlank="1" showInputMessage="1" showErrorMessage="1" errorTitle="市町村名" error="市町村名を選択して下さい" sqref="H10:H32" xr:uid="{00000000-0002-0000-0100-000004000000}">
      <formula1>INDIRECT(G10)</formula1>
    </dataValidation>
    <dataValidation allowBlank="1" showInputMessage="1" sqref="J10:J32 V10:V32" xr:uid="{00000000-0002-0000-0100-000005000000}"/>
    <dataValidation type="whole" operator="greaterThanOrEqual" allowBlank="1" showInputMessage="1" showErrorMessage="1" error="整数（１以上）を入力して下さい" sqref="K10:K32" xr:uid="{00000000-0002-0000-0100-000006000000}">
      <formula1>1</formula1>
    </dataValidation>
    <dataValidation type="list" allowBlank="1" showInputMessage="1" showErrorMessage="1" error="協定識別コードの変更があった場合いずれかを選択して下さい" promptTitle="協定識別コードの変更" prompt="協定識別コードが変更された場合はいずれかを入力" sqref="L10:L32" xr:uid="{00000000-0002-0000-0100-000007000000}">
      <formula1>"新規,新規（復活）,廃止,統合,分割,番号整理"</formula1>
    </dataValidation>
    <dataValidation type="list" allowBlank="1" showInputMessage="1" showErrorMessage="1" error="廃止協定について、該当する項目に「１」を選択して下さい" sqref="M10:U32" xr:uid="{00000000-0002-0000-0100-000008000000}">
      <formula1>"1"</formula1>
    </dataValidation>
    <dataValidation type="custom" allowBlank="1" showInputMessage="1" showErrorMessage="1" error="計算式が入っていますので変更しないで下さい" sqref="I10:I32" xr:uid="{00000000-0002-0000-0100-000009000000}">
      <formula1>"IF(ISERROR(VLOOKUP(G10&amp;H10,地方公共団体コード!D:E,2,0)),"""",VLOOKUP(G10&amp;H10,地方公共団体コード!D:E,2,0))"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42"/>
  </sheetPr>
  <dimension ref="A1:BJ29"/>
  <sheetViews>
    <sheetView showGridLines="0" tabSelected="1" view="pageBreakPreview" zoomScale="70" zoomScaleNormal="70" zoomScaleSheetLayoutView="70" workbookViewId="0">
      <pane xSplit="6" ySplit="11" topLeftCell="I12" activePane="bottomRight" state="frozen"/>
      <selection activeCell="A14" sqref="A14:XFD14"/>
      <selection pane="topRight" activeCell="A14" sqref="A14:XFD14"/>
      <selection pane="bottomLeft" activeCell="A14" sqref="A14:XFD14"/>
      <selection pane="bottomRight" activeCell="BL7" sqref="BL7"/>
    </sheetView>
  </sheetViews>
  <sheetFormatPr defaultColWidth="10" defaultRowHeight="13.5"/>
  <cols>
    <col min="1" max="1" width="10" style="4" hidden="1" customWidth="1"/>
    <col min="2" max="3" width="10" style="25" hidden="1" customWidth="1"/>
    <col min="4" max="4" width="10" style="4" hidden="1" customWidth="1"/>
    <col min="5" max="5" width="15" style="25" customWidth="1"/>
    <col min="6" max="6" width="5.75" style="25" customWidth="1"/>
    <col min="7" max="7" width="4.5" style="25" hidden="1" customWidth="1"/>
    <col min="8" max="8" width="8" hidden="1" customWidth="1"/>
    <col min="9" max="10" width="5.25" customWidth="1"/>
    <col min="11" max="11" width="7.625" hidden="1" customWidth="1"/>
    <col min="12" max="12" width="6.625" hidden="1" customWidth="1"/>
    <col min="13" max="20" width="5.25" customWidth="1"/>
    <col min="21" max="21" width="6.75" customWidth="1"/>
    <col min="22" max="32" width="5.25" hidden="1" customWidth="1"/>
    <col min="33" max="33" width="6.5" customWidth="1"/>
    <col min="34" max="43" width="5.5" customWidth="1"/>
    <col min="44" max="44" width="6.5" customWidth="1"/>
    <col min="45" max="54" width="5.5" customWidth="1"/>
    <col min="55" max="62" width="6.875" hidden="1" customWidth="1"/>
  </cols>
  <sheetData>
    <row r="1" spans="1:62" s="1" customFormat="1" ht="24" customHeight="1">
      <c r="B1" s="374"/>
      <c r="C1" s="374"/>
      <c r="D1" s="374"/>
      <c r="E1" s="373" t="s">
        <v>10</v>
      </c>
      <c r="F1" s="374"/>
      <c r="G1" s="374"/>
      <c r="H1" s="374"/>
      <c r="I1" s="374"/>
      <c r="J1" s="374"/>
      <c r="K1" s="374"/>
      <c r="L1" s="374"/>
      <c r="M1" s="374"/>
      <c r="N1" s="23"/>
      <c r="O1" s="467" t="s">
        <v>18</v>
      </c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346"/>
      <c r="BD1" s="346"/>
      <c r="BE1" s="346"/>
      <c r="BF1" s="346"/>
      <c r="BG1" s="346"/>
      <c r="BH1" s="346"/>
      <c r="BI1" s="346"/>
      <c r="BJ1" s="67"/>
    </row>
    <row r="2" spans="1:62" s="1" customFormat="1" ht="13.5" customHeight="1">
      <c r="A2" s="462" t="s">
        <v>113</v>
      </c>
      <c r="B2" s="463" t="s">
        <v>8</v>
      </c>
      <c r="C2" s="463" t="s">
        <v>20</v>
      </c>
      <c r="D2" s="463" t="s">
        <v>9</v>
      </c>
      <c r="E2" s="465" t="s">
        <v>41</v>
      </c>
      <c r="F2" s="277"/>
      <c r="G2" s="456" t="s">
        <v>4019</v>
      </c>
      <c r="H2" s="466" t="s">
        <v>152</v>
      </c>
      <c r="I2" s="439" t="s">
        <v>147</v>
      </c>
      <c r="J2" s="439" t="s">
        <v>93</v>
      </c>
      <c r="K2" s="439" t="s">
        <v>130</v>
      </c>
      <c r="L2" s="437" t="s">
        <v>4048</v>
      </c>
      <c r="M2" s="447" t="s">
        <v>153</v>
      </c>
      <c r="N2" s="437" t="s">
        <v>2115</v>
      </c>
      <c r="O2" s="470" t="s">
        <v>75</v>
      </c>
      <c r="P2" s="278"/>
      <c r="Q2" s="300"/>
      <c r="R2" s="300"/>
      <c r="S2" s="338"/>
      <c r="T2" s="343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5"/>
      <c r="AG2" s="9"/>
      <c r="AH2" s="341"/>
      <c r="AI2" s="341"/>
      <c r="AJ2" s="341"/>
      <c r="AK2" s="341"/>
      <c r="AL2" s="341"/>
      <c r="AM2" s="341"/>
      <c r="AN2" s="341"/>
      <c r="AO2" s="341"/>
      <c r="AP2" s="341"/>
      <c r="AQ2" s="342"/>
      <c r="AR2" s="16"/>
      <c r="AS2" s="14"/>
      <c r="AT2" s="32"/>
      <c r="AU2" s="32"/>
      <c r="AV2" s="32"/>
      <c r="AW2" s="32"/>
      <c r="AX2" s="32"/>
      <c r="AY2" s="14"/>
      <c r="AZ2" s="14"/>
      <c r="BA2" s="14"/>
      <c r="BB2" s="15"/>
      <c r="BC2" s="473" t="s">
        <v>4075</v>
      </c>
      <c r="BD2" s="315"/>
      <c r="BE2" s="315"/>
      <c r="BF2" s="315"/>
      <c r="BG2" s="315"/>
      <c r="BH2" s="315"/>
      <c r="BI2" s="315"/>
      <c r="BJ2" s="316"/>
    </row>
    <row r="3" spans="1:62" s="1" customFormat="1" ht="29.25" customHeight="1">
      <c r="A3" s="459"/>
      <c r="B3" s="464"/>
      <c r="C3" s="464"/>
      <c r="D3" s="464"/>
      <c r="E3" s="465"/>
      <c r="F3" s="450" t="s">
        <v>42</v>
      </c>
      <c r="G3" s="457"/>
      <c r="H3" s="438"/>
      <c r="I3" s="443"/>
      <c r="J3" s="443"/>
      <c r="K3" s="443"/>
      <c r="L3" s="438"/>
      <c r="M3" s="448"/>
      <c r="N3" s="438"/>
      <c r="O3" s="470"/>
      <c r="P3" s="298"/>
      <c r="Q3" s="298"/>
      <c r="R3" s="299"/>
      <c r="S3" s="339"/>
      <c r="T3" s="354" t="s">
        <v>57</v>
      </c>
      <c r="U3" s="351"/>
      <c r="V3" s="350" t="s">
        <v>4029</v>
      </c>
      <c r="W3" s="350"/>
      <c r="X3" s="351"/>
      <c r="Y3" s="352" t="s">
        <v>4030</v>
      </c>
      <c r="Z3" s="352"/>
      <c r="AA3" s="352"/>
      <c r="AB3" s="353"/>
      <c r="AC3" s="443" t="s">
        <v>4</v>
      </c>
      <c r="AD3" s="437" t="s">
        <v>47</v>
      </c>
      <c r="AE3" s="443" t="s">
        <v>59</v>
      </c>
      <c r="AF3" s="443" t="s">
        <v>22</v>
      </c>
      <c r="AG3" s="476" t="s">
        <v>150</v>
      </c>
      <c r="AH3" s="440" t="s">
        <v>2000</v>
      </c>
      <c r="AI3" s="440" t="s">
        <v>2009</v>
      </c>
      <c r="AJ3" s="440" t="s">
        <v>2001</v>
      </c>
      <c r="AK3" s="440" t="s">
        <v>2002</v>
      </c>
      <c r="AL3" s="440" t="s">
        <v>2003</v>
      </c>
      <c r="AM3" s="440" t="s">
        <v>2004</v>
      </c>
      <c r="AN3" s="440" t="s">
        <v>2005</v>
      </c>
      <c r="AO3" s="440" t="s">
        <v>2006</v>
      </c>
      <c r="AP3" s="440" t="s">
        <v>2007</v>
      </c>
      <c r="AQ3" s="440" t="s">
        <v>2008</v>
      </c>
      <c r="AR3" s="476" t="s">
        <v>151</v>
      </c>
      <c r="AS3" s="440" t="s">
        <v>2000</v>
      </c>
      <c r="AT3" s="440" t="s">
        <v>2009</v>
      </c>
      <c r="AU3" s="440" t="s">
        <v>2001</v>
      </c>
      <c r="AV3" s="440" t="s">
        <v>2002</v>
      </c>
      <c r="AW3" s="440" t="s">
        <v>2003</v>
      </c>
      <c r="AX3" s="440" t="s">
        <v>2004</v>
      </c>
      <c r="AY3" s="440" t="s">
        <v>2005</v>
      </c>
      <c r="AZ3" s="440" t="s">
        <v>2006</v>
      </c>
      <c r="BA3" s="440" t="s">
        <v>2007</v>
      </c>
      <c r="BB3" s="440" t="s">
        <v>2008</v>
      </c>
      <c r="BC3" s="474"/>
      <c r="BD3" s="471" t="s">
        <v>4076</v>
      </c>
      <c r="BE3" s="471" t="s">
        <v>4077</v>
      </c>
      <c r="BF3" s="471" t="s">
        <v>4078</v>
      </c>
      <c r="BG3" s="437" t="s">
        <v>4095</v>
      </c>
      <c r="BH3" s="437" t="s">
        <v>4096</v>
      </c>
      <c r="BI3" s="447" t="s">
        <v>22</v>
      </c>
      <c r="BJ3" s="297"/>
    </row>
    <row r="4" spans="1:62" s="1" customFormat="1" ht="13.5" customHeight="1">
      <c r="A4" s="459"/>
      <c r="B4" s="464"/>
      <c r="C4" s="464"/>
      <c r="D4" s="464"/>
      <c r="E4" s="465"/>
      <c r="F4" s="451"/>
      <c r="G4" s="457"/>
      <c r="H4" s="438"/>
      <c r="I4" s="443"/>
      <c r="J4" s="443"/>
      <c r="K4" s="443"/>
      <c r="L4" s="438"/>
      <c r="M4" s="448"/>
      <c r="N4" s="438"/>
      <c r="O4" s="470"/>
      <c r="P4" s="459" t="s">
        <v>148</v>
      </c>
      <c r="Q4" s="459" t="s">
        <v>4060</v>
      </c>
      <c r="R4" s="461" t="s">
        <v>4059</v>
      </c>
      <c r="S4" s="340"/>
      <c r="T4" s="448"/>
      <c r="U4" s="279"/>
      <c r="V4" s="437" t="s">
        <v>4049</v>
      </c>
      <c r="W4" s="437" t="s">
        <v>4050</v>
      </c>
      <c r="X4" s="437" t="s">
        <v>4051</v>
      </c>
      <c r="Y4" s="437" t="s">
        <v>4052</v>
      </c>
      <c r="Z4" s="437" t="s">
        <v>4053</v>
      </c>
      <c r="AA4" s="437" t="s">
        <v>4054</v>
      </c>
      <c r="AB4" s="444" t="s">
        <v>4055</v>
      </c>
      <c r="AC4" s="443"/>
      <c r="AD4" s="438"/>
      <c r="AE4" s="443"/>
      <c r="AF4" s="443"/>
      <c r="AG4" s="438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76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74"/>
      <c r="BD4" s="472"/>
      <c r="BE4" s="472"/>
      <c r="BF4" s="472"/>
      <c r="BG4" s="438"/>
      <c r="BH4" s="438"/>
      <c r="BI4" s="448"/>
      <c r="BJ4" s="437" t="s">
        <v>149</v>
      </c>
    </row>
    <row r="5" spans="1:62" s="1" customFormat="1" ht="13.5" customHeight="1">
      <c r="A5" s="459"/>
      <c r="B5" s="464"/>
      <c r="C5" s="464"/>
      <c r="D5" s="464"/>
      <c r="E5" s="465"/>
      <c r="F5" s="451"/>
      <c r="G5" s="457"/>
      <c r="H5" s="438"/>
      <c r="I5" s="443"/>
      <c r="J5" s="443"/>
      <c r="K5" s="443"/>
      <c r="L5" s="438"/>
      <c r="M5" s="448"/>
      <c r="N5" s="438"/>
      <c r="O5" s="470"/>
      <c r="P5" s="460"/>
      <c r="Q5" s="460"/>
      <c r="R5" s="460"/>
      <c r="S5" s="453" t="s">
        <v>4088</v>
      </c>
      <c r="T5" s="448"/>
      <c r="U5" s="437" t="s">
        <v>58</v>
      </c>
      <c r="V5" s="438"/>
      <c r="W5" s="438"/>
      <c r="X5" s="438"/>
      <c r="Y5" s="438"/>
      <c r="Z5" s="438"/>
      <c r="AA5" s="438"/>
      <c r="AB5" s="445"/>
      <c r="AC5" s="443"/>
      <c r="AD5" s="438"/>
      <c r="AE5" s="443"/>
      <c r="AF5" s="443"/>
      <c r="AG5" s="438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76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74"/>
      <c r="BD5" s="472"/>
      <c r="BE5" s="472"/>
      <c r="BF5" s="472"/>
      <c r="BG5" s="438"/>
      <c r="BH5" s="438"/>
      <c r="BI5" s="448"/>
      <c r="BJ5" s="438"/>
    </row>
    <row r="6" spans="1:62" s="1" customFormat="1">
      <c r="A6" s="459"/>
      <c r="B6" s="464"/>
      <c r="C6" s="464"/>
      <c r="D6" s="464"/>
      <c r="E6" s="465"/>
      <c r="F6" s="451"/>
      <c r="G6" s="457"/>
      <c r="H6" s="438"/>
      <c r="I6" s="443"/>
      <c r="J6" s="443"/>
      <c r="K6" s="443"/>
      <c r="L6" s="438"/>
      <c r="M6" s="448"/>
      <c r="N6" s="438"/>
      <c r="O6" s="470"/>
      <c r="P6" s="460"/>
      <c r="Q6" s="460"/>
      <c r="R6" s="460"/>
      <c r="S6" s="454"/>
      <c r="T6" s="448"/>
      <c r="U6" s="438"/>
      <c r="V6" s="438"/>
      <c r="W6" s="438"/>
      <c r="X6" s="438"/>
      <c r="Y6" s="438"/>
      <c r="Z6" s="438"/>
      <c r="AA6" s="438"/>
      <c r="AB6" s="445"/>
      <c r="AC6" s="443"/>
      <c r="AD6" s="438"/>
      <c r="AE6" s="443"/>
      <c r="AF6" s="443"/>
      <c r="AG6" s="438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76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74"/>
      <c r="BD6" s="472"/>
      <c r="BE6" s="472"/>
      <c r="BF6" s="472"/>
      <c r="BG6" s="438"/>
      <c r="BH6" s="438"/>
      <c r="BI6" s="448"/>
      <c r="BJ6" s="438"/>
    </row>
    <row r="7" spans="1:62" s="1" customFormat="1">
      <c r="A7" s="459"/>
      <c r="B7" s="464"/>
      <c r="C7" s="464"/>
      <c r="D7" s="464"/>
      <c r="E7" s="465"/>
      <c r="F7" s="451"/>
      <c r="G7" s="457"/>
      <c r="H7" s="438"/>
      <c r="I7" s="443"/>
      <c r="J7" s="443"/>
      <c r="K7" s="443"/>
      <c r="L7" s="438"/>
      <c r="M7" s="448"/>
      <c r="N7" s="438"/>
      <c r="O7" s="470"/>
      <c r="P7" s="460"/>
      <c r="Q7" s="460"/>
      <c r="R7" s="460"/>
      <c r="S7" s="454"/>
      <c r="T7" s="448"/>
      <c r="U7" s="438"/>
      <c r="V7" s="438"/>
      <c r="W7" s="438"/>
      <c r="X7" s="438"/>
      <c r="Y7" s="438"/>
      <c r="Z7" s="438"/>
      <c r="AA7" s="438"/>
      <c r="AB7" s="445"/>
      <c r="AC7" s="443"/>
      <c r="AD7" s="438"/>
      <c r="AE7" s="443"/>
      <c r="AF7" s="443"/>
      <c r="AG7" s="438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76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74"/>
      <c r="BD7" s="472"/>
      <c r="BE7" s="472"/>
      <c r="BF7" s="472"/>
      <c r="BG7" s="438"/>
      <c r="BH7" s="438"/>
      <c r="BI7" s="448"/>
      <c r="BJ7" s="438"/>
    </row>
    <row r="8" spans="1:62" s="1" customFormat="1">
      <c r="A8" s="459"/>
      <c r="B8" s="464"/>
      <c r="C8" s="464"/>
      <c r="D8" s="464"/>
      <c r="E8" s="465"/>
      <c r="F8" s="451"/>
      <c r="G8" s="457"/>
      <c r="H8" s="438"/>
      <c r="I8" s="443"/>
      <c r="J8" s="443"/>
      <c r="K8" s="443"/>
      <c r="L8" s="438"/>
      <c r="M8" s="448"/>
      <c r="N8" s="438"/>
      <c r="O8" s="470"/>
      <c r="P8" s="460"/>
      <c r="Q8" s="460"/>
      <c r="R8" s="460"/>
      <c r="S8" s="454"/>
      <c r="T8" s="448"/>
      <c r="U8" s="438"/>
      <c r="V8" s="438"/>
      <c r="W8" s="438"/>
      <c r="X8" s="438"/>
      <c r="Y8" s="438"/>
      <c r="Z8" s="438"/>
      <c r="AA8" s="438"/>
      <c r="AB8" s="445"/>
      <c r="AC8" s="443"/>
      <c r="AD8" s="438"/>
      <c r="AE8" s="443"/>
      <c r="AF8" s="443"/>
      <c r="AG8" s="438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76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74"/>
      <c r="BD8" s="472"/>
      <c r="BE8" s="472"/>
      <c r="BF8" s="472"/>
      <c r="BG8" s="438"/>
      <c r="BH8" s="438"/>
      <c r="BI8" s="448"/>
      <c r="BJ8" s="438"/>
    </row>
    <row r="9" spans="1:62" s="1" customFormat="1" ht="36.75" customHeight="1">
      <c r="A9" s="459"/>
      <c r="B9" s="464"/>
      <c r="C9" s="464"/>
      <c r="D9" s="464"/>
      <c r="E9" s="465"/>
      <c r="F9" s="452"/>
      <c r="G9" s="458"/>
      <c r="H9" s="439"/>
      <c r="I9" s="443"/>
      <c r="J9" s="443"/>
      <c r="K9" s="443"/>
      <c r="L9" s="439"/>
      <c r="M9" s="449"/>
      <c r="N9" s="439"/>
      <c r="O9" s="470"/>
      <c r="P9" s="460"/>
      <c r="Q9" s="460"/>
      <c r="R9" s="460"/>
      <c r="S9" s="455"/>
      <c r="T9" s="449"/>
      <c r="U9" s="439"/>
      <c r="V9" s="439"/>
      <c r="W9" s="439"/>
      <c r="X9" s="439"/>
      <c r="Y9" s="439"/>
      <c r="Z9" s="439"/>
      <c r="AA9" s="439"/>
      <c r="AB9" s="446"/>
      <c r="AC9" s="443"/>
      <c r="AD9" s="439"/>
      <c r="AE9" s="443"/>
      <c r="AF9" s="443"/>
      <c r="AG9" s="439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63"/>
      <c r="AS9" s="442"/>
      <c r="AT9" s="442"/>
      <c r="AU9" s="442"/>
      <c r="AV9" s="442"/>
      <c r="AW9" s="442"/>
      <c r="AX9" s="442"/>
      <c r="AY9" s="442"/>
      <c r="AZ9" s="442"/>
      <c r="BA9" s="442"/>
      <c r="BB9" s="442"/>
      <c r="BC9" s="475"/>
      <c r="BD9" s="462"/>
      <c r="BE9" s="462"/>
      <c r="BF9" s="462"/>
      <c r="BG9" s="439"/>
      <c r="BH9" s="439"/>
      <c r="BI9" s="449"/>
      <c r="BJ9" s="439"/>
    </row>
    <row r="10" spans="1:62" s="1" customFormat="1">
      <c r="A10" s="10">
        <v>1</v>
      </c>
      <c r="B10" s="13">
        <f>A10+1</f>
        <v>2</v>
      </c>
      <c r="C10" s="13">
        <f t="shared" ref="C10:AS10" si="0">B10+1</f>
        <v>3</v>
      </c>
      <c r="D10" s="13">
        <f t="shared" si="0"/>
        <v>4</v>
      </c>
      <c r="E10" s="13">
        <f t="shared" si="0"/>
        <v>5</v>
      </c>
      <c r="F10" s="13">
        <f t="shared" si="0"/>
        <v>6</v>
      </c>
      <c r="G10" s="143"/>
      <c r="H10" s="58">
        <f>F10+1</f>
        <v>7</v>
      </c>
      <c r="I10" s="10">
        <f>H10+1</f>
        <v>8</v>
      </c>
      <c r="J10" s="10">
        <f t="shared" si="0"/>
        <v>9</v>
      </c>
      <c r="K10" s="10">
        <f t="shared" si="0"/>
        <v>10</v>
      </c>
      <c r="L10" s="10">
        <f>K10+1</f>
        <v>11</v>
      </c>
      <c r="M10" s="10">
        <f>L10+1</f>
        <v>12</v>
      </c>
      <c r="N10" s="10">
        <f>M10+1</f>
        <v>13</v>
      </c>
      <c r="O10" s="13">
        <f>N10+1</f>
        <v>14</v>
      </c>
      <c r="P10" s="10">
        <f t="shared" si="0"/>
        <v>15</v>
      </c>
      <c r="Q10" s="10">
        <f t="shared" ref="Q10:R10" si="1">P10+1</f>
        <v>16</v>
      </c>
      <c r="R10" s="10">
        <f t="shared" si="1"/>
        <v>17</v>
      </c>
      <c r="S10" s="10">
        <f t="shared" ref="S10:U10" si="2">R10+1</f>
        <v>18</v>
      </c>
      <c r="T10" s="10">
        <f t="shared" si="2"/>
        <v>19</v>
      </c>
      <c r="U10" s="10">
        <f t="shared" si="2"/>
        <v>20</v>
      </c>
      <c r="V10" s="10">
        <f t="shared" ref="V10" si="3">U10+1</f>
        <v>21</v>
      </c>
      <c r="W10" s="10">
        <f t="shared" ref="W10" si="4">V10+1</f>
        <v>22</v>
      </c>
      <c r="X10" s="10">
        <f t="shared" ref="X10" si="5">W10+1</f>
        <v>23</v>
      </c>
      <c r="Y10" s="10">
        <f t="shared" ref="Y10" si="6">X10+1</f>
        <v>24</v>
      </c>
      <c r="Z10" s="10">
        <f t="shared" ref="Z10" si="7">Y10+1</f>
        <v>25</v>
      </c>
      <c r="AA10" s="10">
        <f t="shared" ref="AA10" si="8">Z10+1</f>
        <v>26</v>
      </c>
      <c r="AB10" s="10">
        <f t="shared" ref="AB10" si="9">AA10+1</f>
        <v>27</v>
      </c>
      <c r="AC10" s="10">
        <f t="shared" ref="AC10" si="10">AB10+1</f>
        <v>28</v>
      </c>
      <c r="AD10" s="10">
        <f t="shared" ref="AD10" si="11">AC10+1</f>
        <v>29</v>
      </c>
      <c r="AE10" s="10">
        <f t="shared" ref="AE10" si="12">AD10+1</f>
        <v>30</v>
      </c>
      <c r="AF10" s="10">
        <f t="shared" ref="AF10" si="13">AE10+1</f>
        <v>31</v>
      </c>
      <c r="AG10" s="13">
        <f t="shared" si="0"/>
        <v>32</v>
      </c>
      <c r="AH10" s="12">
        <f>AG10+1</f>
        <v>33</v>
      </c>
      <c r="AI10" s="12">
        <f t="shared" ref="AI10:AQ10" si="14">AH10+1</f>
        <v>34</v>
      </c>
      <c r="AJ10" s="12">
        <f t="shared" si="14"/>
        <v>35</v>
      </c>
      <c r="AK10" s="12">
        <f t="shared" si="14"/>
        <v>36</v>
      </c>
      <c r="AL10" s="12">
        <f t="shared" si="14"/>
        <v>37</v>
      </c>
      <c r="AM10" s="12">
        <f t="shared" si="14"/>
        <v>38</v>
      </c>
      <c r="AN10" s="12">
        <f t="shared" si="14"/>
        <v>39</v>
      </c>
      <c r="AO10" s="12">
        <f t="shared" si="14"/>
        <v>40</v>
      </c>
      <c r="AP10" s="12">
        <f t="shared" si="14"/>
        <v>41</v>
      </c>
      <c r="AQ10" s="12">
        <f t="shared" si="14"/>
        <v>42</v>
      </c>
      <c r="AR10" s="13">
        <f t="shared" si="0"/>
        <v>43</v>
      </c>
      <c r="AS10" s="12">
        <f t="shared" si="0"/>
        <v>44</v>
      </c>
      <c r="AT10" s="12">
        <f t="shared" ref="AT10" si="15">AS10+1</f>
        <v>45</v>
      </c>
      <c r="AU10" s="12">
        <f t="shared" ref="AU10" si="16">AT10+1</f>
        <v>46</v>
      </c>
      <c r="AV10" s="12">
        <f t="shared" ref="AV10" si="17">AU10+1</f>
        <v>47</v>
      </c>
      <c r="AW10" s="12">
        <f t="shared" ref="AW10" si="18">AV10+1</f>
        <v>48</v>
      </c>
      <c r="AX10" s="12">
        <f t="shared" ref="AX10" si="19">AW10+1</f>
        <v>49</v>
      </c>
      <c r="AY10" s="12">
        <f t="shared" ref="AY10" si="20">AX10+1</f>
        <v>50</v>
      </c>
      <c r="AZ10" s="12">
        <f t="shared" ref="AZ10" si="21">AY10+1</f>
        <v>51</v>
      </c>
      <c r="BA10" s="12">
        <f t="shared" ref="BA10" si="22">AZ10+1</f>
        <v>52</v>
      </c>
      <c r="BB10" s="12">
        <f t="shared" ref="BB10:BJ10" si="23">BA10+1</f>
        <v>53</v>
      </c>
      <c r="BC10" s="13">
        <f t="shared" si="23"/>
        <v>54</v>
      </c>
      <c r="BD10" s="10">
        <f t="shared" si="23"/>
        <v>55</v>
      </c>
      <c r="BE10" s="12">
        <f t="shared" si="23"/>
        <v>56</v>
      </c>
      <c r="BF10" s="12">
        <f t="shared" si="23"/>
        <v>57</v>
      </c>
      <c r="BG10" s="12">
        <f t="shared" si="23"/>
        <v>58</v>
      </c>
      <c r="BH10" s="12">
        <f t="shared" si="23"/>
        <v>59</v>
      </c>
      <c r="BI10" s="12">
        <f t="shared" si="23"/>
        <v>60</v>
      </c>
      <c r="BJ10" s="12">
        <f t="shared" si="23"/>
        <v>61</v>
      </c>
    </row>
    <row r="11" spans="1:62" s="29" customFormat="1" ht="10.5" customHeight="1" thickBot="1">
      <c r="A11" s="86" t="s">
        <v>1995</v>
      </c>
      <c r="B11" s="63" t="s">
        <v>1996</v>
      </c>
      <c r="C11" s="63" t="s">
        <v>1996</v>
      </c>
      <c r="D11" s="63" t="s">
        <v>1996</v>
      </c>
      <c r="E11" s="63" t="s">
        <v>1996</v>
      </c>
      <c r="F11" s="63" t="s">
        <v>1996</v>
      </c>
      <c r="G11" s="31" t="s">
        <v>1996</v>
      </c>
      <c r="H11" s="27" t="s">
        <v>1997</v>
      </c>
      <c r="I11" s="27" t="s">
        <v>1994</v>
      </c>
      <c r="J11" s="27" t="s">
        <v>1994</v>
      </c>
      <c r="K11" s="27" t="s">
        <v>1997</v>
      </c>
      <c r="L11" s="27" t="s">
        <v>1995</v>
      </c>
      <c r="M11" s="27" t="s">
        <v>1994</v>
      </c>
      <c r="N11" s="27" t="s">
        <v>1994</v>
      </c>
      <c r="O11" s="28" t="s">
        <v>1996</v>
      </c>
      <c r="P11" s="27" t="s">
        <v>1995</v>
      </c>
      <c r="Q11" s="27" t="s">
        <v>1995</v>
      </c>
      <c r="R11" s="27" t="s">
        <v>1995</v>
      </c>
      <c r="S11" s="27" t="s">
        <v>1995</v>
      </c>
      <c r="T11" s="27" t="s">
        <v>1995</v>
      </c>
      <c r="U11" s="27" t="s">
        <v>1995</v>
      </c>
      <c r="V11" s="27" t="s">
        <v>1995</v>
      </c>
      <c r="W11" s="27" t="s">
        <v>1995</v>
      </c>
      <c r="X11" s="27" t="s">
        <v>1995</v>
      </c>
      <c r="Y11" s="27" t="s">
        <v>1995</v>
      </c>
      <c r="Z11" s="27" t="s">
        <v>1995</v>
      </c>
      <c r="AA11" s="27" t="s">
        <v>1995</v>
      </c>
      <c r="AB11" s="27" t="s">
        <v>1995</v>
      </c>
      <c r="AC11" s="27" t="s">
        <v>1995</v>
      </c>
      <c r="AD11" s="27" t="s">
        <v>1995</v>
      </c>
      <c r="AE11" s="27" t="s">
        <v>1995</v>
      </c>
      <c r="AF11" s="27" t="s">
        <v>1995</v>
      </c>
      <c r="AG11" s="28" t="s">
        <v>1996</v>
      </c>
      <c r="AH11" s="27" t="s">
        <v>1995</v>
      </c>
      <c r="AI11" s="27" t="s">
        <v>1995</v>
      </c>
      <c r="AJ11" s="27" t="s">
        <v>1995</v>
      </c>
      <c r="AK11" s="27" t="s">
        <v>1995</v>
      </c>
      <c r="AL11" s="27" t="s">
        <v>1995</v>
      </c>
      <c r="AM11" s="27" t="s">
        <v>1995</v>
      </c>
      <c r="AN11" s="27" t="s">
        <v>1995</v>
      </c>
      <c r="AO11" s="27" t="s">
        <v>1995</v>
      </c>
      <c r="AP11" s="27" t="s">
        <v>1995</v>
      </c>
      <c r="AQ11" s="27" t="s">
        <v>1995</v>
      </c>
      <c r="AR11" s="28" t="s">
        <v>1996</v>
      </c>
      <c r="AS11" s="27" t="s">
        <v>1995</v>
      </c>
      <c r="AT11" s="27" t="s">
        <v>1995</v>
      </c>
      <c r="AU11" s="27" t="s">
        <v>1995</v>
      </c>
      <c r="AV11" s="27" t="s">
        <v>1995</v>
      </c>
      <c r="AW11" s="27" t="s">
        <v>1995</v>
      </c>
      <c r="AX11" s="27" t="s">
        <v>1995</v>
      </c>
      <c r="AY11" s="27" t="s">
        <v>1995</v>
      </c>
      <c r="AZ11" s="27" t="s">
        <v>1995</v>
      </c>
      <c r="BA11" s="27" t="s">
        <v>1995</v>
      </c>
      <c r="BB11" s="27" t="s">
        <v>1995</v>
      </c>
      <c r="BC11" s="28" t="s">
        <v>1996</v>
      </c>
      <c r="BD11" s="27" t="s">
        <v>1996</v>
      </c>
      <c r="BE11" s="86" t="s">
        <v>1995</v>
      </c>
      <c r="BF11" s="86" t="s">
        <v>1995</v>
      </c>
      <c r="BG11" s="86" t="s">
        <v>1995</v>
      </c>
      <c r="BH11" s="86" t="s">
        <v>1995</v>
      </c>
      <c r="BI11" s="86" t="s">
        <v>1995</v>
      </c>
      <c r="BJ11" s="86" t="s">
        <v>1997</v>
      </c>
    </row>
    <row r="12" spans="1:62" s="106" customFormat="1" ht="14.45" customHeight="1">
      <c r="A12" s="381">
        <v>303900001</v>
      </c>
      <c r="B12" s="229" t="str">
        <f>IFERROR(VLOOKUP(A12,様式１①!$F$10:$K$219,2,0),"")</f>
        <v>和歌山県</v>
      </c>
      <c r="C12" s="229" t="str">
        <f>IFERROR(VLOOKUP(A12,様式１①!$F$10:$K$219,3,0),"")</f>
        <v>印南町</v>
      </c>
      <c r="D12" s="229">
        <f>IF(ISERROR(VLOOKUP(B12&amp;C12,地方公共団体コード!D:E,2,0)),"",VLOOKUP(B12&amp;C12,地方公共団体コード!D:E,2,0))</f>
        <v>30390</v>
      </c>
      <c r="E12" s="229" t="str">
        <f>IFERROR(VLOOKUP(A12,様式１①!$F$10:$K$219,5,0),"")</f>
        <v>上洞</v>
      </c>
      <c r="F12" s="229">
        <f>IFERROR(VLOOKUP(A12,様式１①!$F$10:$K$219,6,0),"")</f>
        <v>1</v>
      </c>
      <c r="G12" s="230">
        <f t="shared" ref="G12" si="24">IFERROR(D12*10000+F12,"")</f>
        <v>303900001</v>
      </c>
      <c r="H12" s="310" t="s">
        <v>4149</v>
      </c>
      <c r="I12" s="245">
        <v>2</v>
      </c>
      <c r="J12" s="245"/>
      <c r="K12" s="232"/>
      <c r="L12" s="232"/>
      <c r="M12" s="232">
        <v>0</v>
      </c>
      <c r="N12" s="232">
        <v>0</v>
      </c>
      <c r="O12" s="242">
        <f t="shared" ref="O12" si="25">T12+V12+W12+X12+Y12+Z12+AA12+AB12+AC12+AD12+AE12+AF12</f>
        <v>8</v>
      </c>
      <c r="P12" s="246"/>
      <c r="Q12" s="246"/>
      <c r="R12" s="246"/>
      <c r="S12" s="246"/>
      <c r="T12" s="232">
        <v>8</v>
      </c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29">
        <f t="shared" ref="AG12" si="26">AH12+AI12+AJ12+AK12+AL12+AM12+AN12+AO12+AP12+AQ12</f>
        <v>8</v>
      </c>
      <c r="AH12" s="232"/>
      <c r="AI12" s="232"/>
      <c r="AJ12" s="232"/>
      <c r="AK12" s="232"/>
      <c r="AL12" s="232">
        <v>1</v>
      </c>
      <c r="AM12" s="232">
        <v>1</v>
      </c>
      <c r="AN12" s="232">
        <v>3</v>
      </c>
      <c r="AO12" s="232">
        <v>1</v>
      </c>
      <c r="AP12" s="232">
        <v>1</v>
      </c>
      <c r="AQ12" s="232">
        <v>1</v>
      </c>
      <c r="AR12" s="229">
        <f t="shared" ref="AR12" si="27">AS12+AT12+AU12+AV12+AW12+AX12+AY12+AZ12+BA12+BB12</f>
        <v>3</v>
      </c>
      <c r="AS12" s="232"/>
      <c r="AT12" s="232"/>
      <c r="AU12" s="232"/>
      <c r="AV12" s="232"/>
      <c r="AW12" s="232"/>
      <c r="AX12" s="232">
        <v>1</v>
      </c>
      <c r="AY12" s="232"/>
      <c r="AZ12" s="232">
        <v>2</v>
      </c>
      <c r="BA12" s="232"/>
      <c r="BB12" s="232"/>
      <c r="BC12" s="309">
        <f>BD12+BE12+BF12+BG12+BH12+BI12</f>
        <v>0</v>
      </c>
      <c r="BD12" s="317"/>
      <c r="BE12" s="310"/>
      <c r="BF12" s="310"/>
      <c r="BG12" s="310"/>
      <c r="BH12" s="310"/>
      <c r="BI12" s="310"/>
      <c r="BJ12" s="310"/>
    </row>
    <row r="13" spans="1:62" s="106" customFormat="1" ht="14.45" customHeight="1">
      <c r="A13" s="381">
        <v>303900002</v>
      </c>
      <c r="B13" s="229" t="str">
        <f>IFERROR(VLOOKUP(A13,様式１①!$F$10:$K$219,2,0),"")</f>
        <v>和歌山県</v>
      </c>
      <c r="C13" s="229" t="str">
        <f>IFERROR(VLOOKUP(A13,様式１①!$F$10:$K$219,3,0),"")</f>
        <v>印南町</v>
      </c>
      <c r="D13" s="229">
        <f>IF(ISERROR(VLOOKUP(B13&amp;C13,地方公共団体コード!D:E,2,0)),"",VLOOKUP(B13&amp;C13,地方公共団体コード!D:E,2,0))</f>
        <v>30390</v>
      </c>
      <c r="E13" s="229" t="str">
        <f>IFERROR(VLOOKUP(A13,様式１①!$F$10:$K$219,5,0),"")</f>
        <v>竹ノ川</v>
      </c>
      <c r="F13" s="229">
        <f>IFERROR(VLOOKUP(A13,様式１①!$F$10:$K$219,6,0),"")</f>
        <v>2</v>
      </c>
      <c r="G13" s="230">
        <f t="shared" ref="G13:G29" si="28">IFERROR(D13*10000+F13,"")</f>
        <v>303900002</v>
      </c>
      <c r="H13" s="310" t="s">
        <v>4151</v>
      </c>
      <c r="I13" s="245">
        <v>2</v>
      </c>
      <c r="J13" s="245"/>
      <c r="K13" s="232"/>
      <c r="L13" s="232"/>
      <c r="M13" s="232">
        <v>0</v>
      </c>
      <c r="N13" s="232">
        <v>0</v>
      </c>
      <c r="O13" s="242">
        <f t="shared" ref="O13:O29" si="29">T13+V13+W13+X13+Y13+Z13+AA13+AB13+AC13+AD13+AE13+AF13</f>
        <v>16</v>
      </c>
      <c r="P13" s="246"/>
      <c r="Q13" s="246"/>
      <c r="R13" s="246"/>
      <c r="S13" s="246"/>
      <c r="T13" s="232">
        <v>16</v>
      </c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29">
        <f t="shared" ref="AG13:AG29" si="30">AH13+AI13+AJ13+AK13+AL13+AM13+AN13+AO13+AP13+AQ13</f>
        <v>16</v>
      </c>
      <c r="AH13" s="232"/>
      <c r="AI13" s="232"/>
      <c r="AJ13" s="232"/>
      <c r="AK13" s="232">
        <v>2</v>
      </c>
      <c r="AL13" s="232">
        <v>1</v>
      </c>
      <c r="AM13" s="232">
        <v>4</v>
      </c>
      <c r="AN13" s="232">
        <v>4</v>
      </c>
      <c r="AO13" s="232">
        <v>2</v>
      </c>
      <c r="AP13" s="232">
        <v>3</v>
      </c>
      <c r="AQ13" s="232"/>
      <c r="AR13" s="229">
        <f t="shared" ref="AR13:AR29" si="31">AS13+AT13+AU13+AV13+AW13+AX13+AY13+AZ13+BA13+BB13</f>
        <v>3</v>
      </c>
      <c r="AS13" s="232"/>
      <c r="AT13" s="232"/>
      <c r="AU13" s="232"/>
      <c r="AV13" s="232"/>
      <c r="AW13" s="232">
        <v>1</v>
      </c>
      <c r="AX13" s="232">
        <v>2</v>
      </c>
      <c r="AY13" s="232"/>
      <c r="AZ13" s="232"/>
      <c r="BA13" s="232"/>
      <c r="BB13" s="232"/>
      <c r="BC13" s="309">
        <f t="shared" ref="BC13:BC29" si="32">BD13+BE13+BF13+BG13+BH13+BI13</f>
        <v>0</v>
      </c>
      <c r="BD13" s="317"/>
      <c r="BE13" s="310"/>
      <c r="BF13" s="310"/>
      <c r="BG13" s="310"/>
      <c r="BH13" s="310"/>
      <c r="BI13" s="310"/>
      <c r="BJ13" s="310"/>
    </row>
    <row r="14" spans="1:62" s="106" customFormat="1" ht="14.45" customHeight="1">
      <c r="A14" s="381">
        <v>303900003</v>
      </c>
      <c r="B14" s="229" t="str">
        <f>IFERROR(VLOOKUP(A14,様式１①!$F$10:$K$219,2,0),"")</f>
        <v>和歌山県</v>
      </c>
      <c r="C14" s="229" t="str">
        <f>IFERROR(VLOOKUP(A14,様式１①!$F$10:$K$219,3,0),"")</f>
        <v>印南町</v>
      </c>
      <c r="D14" s="229">
        <f>IF(ISERROR(VLOOKUP(B14&amp;C14,地方公共団体コード!D:E,2,0)),"",VLOOKUP(B14&amp;C14,地方公共団体コード!D:E,2,0))</f>
        <v>30390</v>
      </c>
      <c r="E14" s="229" t="str">
        <f>IFERROR(VLOOKUP(A14,様式１①!$F$10:$K$219,5,0),"")</f>
        <v>下皆瀬川</v>
      </c>
      <c r="F14" s="229">
        <f>IFERROR(VLOOKUP(A14,様式１①!$F$10:$K$219,6,0),"")</f>
        <v>3</v>
      </c>
      <c r="G14" s="230">
        <f t="shared" si="28"/>
        <v>303900003</v>
      </c>
      <c r="H14" s="310" t="s">
        <v>4150</v>
      </c>
      <c r="I14" s="245">
        <v>2</v>
      </c>
      <c r="J14" s="245"/>
      <c r="K14" s="232"/>
      <c r="L14" s="232"/>
      <c r="M14" s="232">
        <v>0</v>
      </c>
      <c r="N14" s="232">
        <v>0</v>
      </c>
      <c r="O14" s="242">
        <f t="shared" si="29"/>
        <v>10</v>
      </c>
      <c r="P14" s="246"/>
      <c r="Q14" s="246"/>
      <c r="R14" s="246"/>
      <c r="S14" s="246"/>
      <c r="T14" s="232">
        <v>10</v>
      </c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29">
        <f t="shared" si="30"/>
        <v>10</v>
      </c>
      <c r="AH14" s="232"/>
      <c r="AI14" s="232"/>
      <c r="AJ14" s="232"/>
      <c r="AK14" s="232"/>
      <c r="AL14" s="232"/>
      <c r="AM14" s="232">
        <v>4</v>
      </c>
      <c r="AN14" s="232">
        <v>4</v>
      </c>
      <c r="AO14" s="232"/>
      <c r="AP14" s="232">
        <v>1</v>
      </c>
      <c r="AQ14" s="232">
        <v>1</v>
      </c>
      <c r="AR14" s="229">
        <f t="shared" si="31"/>
        <v>3</v>
      </c>
      <c r="AS14" s="232"/>
      <c r="AT14" s="232"/>
      <c r="AU14" s="232"/>
      <c r="AV14" s="232"/>
      <c r="AW14" s="232"/>
      <c r="AX14" s="232"/>
      <c r="AY14" s="232">
        <v>1</v>
      </c>
      <c r="AZ14" s="232"/>
      <c r="BA14" s="232">
        <v>1</v>
      </c>
      <c r="BB14" s="232">
        <v>1</v>
      </c>
      <c r="BC14" s="309">
        <f t="shared" si="32"/>
        <v>0</v>
      </c>
      <c r="BD14" s="317"/>
      <c r="BE14" s="310"/>
      <c r="BF14" s="310"/>
      <c r="BG14" s="310"/>
      <c r="BH14" s="310"/>
      <c r="BI14" s="310"/>
      <c r="BJ14" s="310"/>
    </row>
    <row r="15" spans="1:62" s="106" customFormat="1" ht="14.45" customHeight="1">
      <c r="A15" s="381">
        <v>303900004</v>
      </c>
      <c r="B15" s="229" t="str">
        <f>IFERROR(VLOOKUP(A15,様式１①!$F$10:$K$219,2,0),"")</f>
        <v>和歌山県</v>
      </c>
      <c r="C15" s="229" t="str">
        <f>IFERROR(VLOOKUP(A15,様式１①!$F$10:$K$219,3,0),"")</f>
        <v>印南町</v>
      </c>
      <c r="D15" s="229">
        <f>IF(ISERROR(VLOOKUP(B15&amp;C15,地方公共団体コード!D:E,2,0)),"",VLOOKUP(B15&amp;C15,地方公共団体コード!D:E,2,0))</f>
        <v>30390</v>
      </c>
      <c r="E15" s="229" t="str">
        <f>IFERROR(VLOOKUP(A15,様式１①!$F$10:$K$219,5,0),"")</f>
        <v>崎ノ原</v>
      </c>
      <c r="F15" s="229">
        <f>IFERROR(VLOOKUP(A15,様式１①!$F$10:$K$219,6,0),"")</f>
        <v>4</v>
      </c>
      <c r="G15" s="230">
        <f t="shared" si="28"/>
        <v>303900004</v>
      </c>
      <c r="H15" s="310" t="s">
        <v>4152</v>
      </c>
      <c r="I15" s="245">
        <v>2</v>
      </c>
      <c r="J15" s="245"/>
      <c r="K15" s="232"/>
      <c r="L15" s="232"/>
      <c r="M15" s="232">
        <v>0</v>
      </c>
      <c r="N15" s="232">
        <v>0</v>
      </c>
      <c r="O15" s="242">
        <f t="shared" si="29"/>
        <v>7</v>
      </c>
      <c r="P15" s="246"/>
      <c r="Q15" s="246"/>
      <c r="R15" s="246"/>
      <c r="S15" s="246"/>
      <c r="T15" s="232">
        <v>7</v>
      </c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29">
        <f t="shared" si="30"/>
        <v>7</v>
      </c>
      <c r="AH15" s="232"/>
      <c r="AI15" s="232"/>
      <c r="AJ15" s="232"/>
      <c r="AK15" s="232"/>
      <c r="AL15" s="232">
        <v>1</v>
      </c>
      <c r="AM15" s="232">
        <v>2</v>
      </c>
      <c r="AN15" s="232">
        <v>2</v>
      </c>
      <c r="AO15" s="232"/>
      <c r="AP15" s="232">
        <v>1</v>
      </c>
      <c r="AQ15" s="232">
        <v>1</v>
      </c>
      <c r="AR15" s="229">
        <f t="shared" si="31"/>
        <v>2</v>
      </c>
      <c r="AS15" s="232"/>
      <c r="AT15" s="232"/>
      <c r="AU15" s="232"/>
      <c r="AV15" s="232"/>
      <c r="AW15" s="232"/>
      <c r="AX15" s="232">
        <v>1</v>
      </c>
      <c r="AY15" s="232">
        <v>1</v>
      </c>
      <c r="AZ15" s="232"/>
      <c r="BA15" s="232"/>
      <c r="BB15" s="232"/>
      <c r="BC15" s="309">
        <f t="shared" si="32"/>
        <v>0</v>
      </c>
      <c r="BD15" s="317"/>
      <c r="BE15" s="310"/>
      <c r="BF15" s="310"/>
      <c r="BG15" s="310"/>
      <c r="BH15" s="310"/>
      <c r="BI15" s="310"/>
      <c r="BJ15" s="310"/>
    </row>
    <row r="16" spans="1:62" s="106" customFormat="1" ht="14.45" customHeight="1">
      <c r="A16" s="381">
        <v>303900005</v>
      </c>
      <c r="B16" s="229" t="str">
        <f>IFERROR(VLOOKUP(A16,様式１①!$F$10:$K$219,2,0),"")</f>
        <v>和歌山県</v>
      </c>
      <c r="C16" s="229" t="str">
        <f>IFERROR(VLOOKUP(A16,様式１①!$F$10:$K$219,3,0),"")</f>
        <v>印南町</v>
      </c>
      <c r="D16" s="229">
        <f>IF(ISERROR(VLOOKUP(B16&amp;C16,地方公共団体コード!D:E,2,0)),"",VLOOKUP(B16&amp;C16,地方公共団体コード!D:E,2,0))</f>
        <v>30390</v>
      </c>
      <c r="E16" s="229" t="str">
        <f>IFERROR(VLOOKUP(A16,様式１①!$F$10:$K$219,5,0),"")</f>
        <v>丹生</v>
      </c>
      <c r="F16" s="229">
        <f>IFERROR(VLOOKUP(A16,様式１①!$F$10:$K$219,6,0),"")</f>
        <v>5</v>
      </c>
      <c r="G16" s="230">
        <f t="shared" si="28"/>
        <v>303900005</v>
      </c>
      <c r="H16" s="310" t="s">
        <v>4159</v>
      </c>
      <c r="I16" s="245">
        <v>2</v>
      </c>
      <c r="J16" s="245"/>
      <c r="K16" s="232"/>
      <c r="L16" s="232"/>
      <c r="M16" s="232">
        <v>0</v>
      </c>
      <c r="N16" s="232">
        <v>0</v>
      </c>
      <c r="O16" s="242">
        <f t="shared" si="29"/>
        <v>18</v>
      </c>
      <c r="P16" s="246">
        <v>2</v>
      </c>
      <c r="Q16" s="246"/>
      <c r="R16" s="246"/>
      <c r="S16" s="246"/>
      <c r="T16" s="232">
        <v>18</v>
      </c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29">
        <f t="shared" si="30"/>
        <v>18</v>
      </c>
      <c r="AH16" s="232"/>
      <c r="AI16" s="232"/>
      <c r="AJ16" s="232">
        <v>1</v>
      </c>
      <c r="AK16" s="232">
        <v>2</v>
      </c>
      <c r="AL16" s="232">
        <v>1</v>
      </c>
      <c r="AM16" s="232">
        <v>1</v>
      </c>
      <c r="AN16" s="232">
        <v>6</v>
      </c>
      <c r="AO16" s="232">
        <v>3</v>
      </c>
      <c r="AP16" s="232">
        <v>1</v>
      </c>
      <c r="AQ16" s="232">
        <v>3</v>
      </c>
      <c r="AR16" s="229">
        <f t="shared" si="31"/>
        <v>3</v>
      </c>
      <c r="AS16" s="232"/>
      <c r="AT16" s="232"/>
      <c r="AU16" s="232"/>
      <c r="AV16" s="232"/>
      <c r="AW16" s="232"/>
      <c r="AX16" s="232"/>
      <c r="AY16" s="232"/>
      <c r="AZ16" s="232">
        <v>2</v>
      </c>
      <c r="BA16" s="232"/>
      <c r="BB16" s="232">
        <v>1</v>
      </c>
      <c r="BC16" s="309">
        <f t="shared" si="32"/>
        <v>0</v>
      </c>
      <c r="BD16" s="317"/>
      <c r="BE16" s="310"/>
      <c r="BF16" s="310"/>
      <c r="BG16" s="310"/>
      <c r="BH16" s="310"/>
      <c r="BI16" s="310"/>
      <c r="BJ16" s="310"/>
    </row>
    <row r="17" spans="1:62" s="106" customFormat="1" ht="14.45" customHeight="1">
      <c r="A17" s="381">
        <v>303900006</v>
      </c>
      <c r="B17" s="229" t="str">
        <f>IFERROR(VLOOKUP(A17,様式１①!$F$10:$K$219,2,0),"")</f>
        <v>和歌山県</v>
      </c>
      <c r="C17" s="229" t="str">
        <f>IFERROR(VLOOKUP(A17,様式１①!$F$10:$K$219,3,0),"")</f>
        <v>印南町</v>
      </c>
      <c r="D17" s="229">
        <f>IF(ISERROR(VLOOKUP(B17&amp;C17,地方公共団体コード!D:E,2,0)),"",VLOOKUP(B17&amp;C17,地方公共団体コード!D:E,2,0))</f>
        <v>30390</v>
      </c>
      <c r="E17" s="229" t="str">
        <f>IFERROR(VLOOKUP(A17,様式１①!$F$10:$K$219,5,0),"")</f>
        <v>脇ノ谷</v>
      </c>
      <c r="F17" s="229">
        <f>IFERROR(VLOOKUP(A17,様式１①!$F$10:$K$219,6,0),"")</f>
        <v>6</v>
      </c>
      <c r="G17" s="230">
        <f t="shared" si="28"/>
        <v>303900006</v>
      </c>
      <c r="H17" s="310" t="s">
        <v>4153</v>
      </c>
      <c r="I17" s="245">
        <v>2</v>
      </c>
      <c r="J17" s="245"/>
      <c r="K17" s="232"/>
      <c r="L17" s="232"/>
      <c r="M17" s="232">
        <v>0</v>
      </c>
      <c r="N17" s="232">
        <v>0</v>
      </c>
      <c r="O17" s="242">
        <f t="shared" si="29"/>
        <v>8</v>
      </c>
      <c r="P17" s="246">
        <v>1</v>
      </c>
      <c r="Q17" s="246"/>
      <c r="R17" s="246"/>
      <c r="S17" s="246"/>
      <c r="T17" s="232">
        <v>8</v>
      </c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29">
        <f t="shared" si="30"/>
        <v>8</v>
      </c>
      <c r="AH17" s="232"/>
      <c r="AI17" s="232">
        <v>1</v>
      </c>
      <c r="AJ17" s="232"/>
      <c r="AK17" s="232"/>
      <c r="AL17" s="232"/>
      <c r="AM17" s="232">
        <v>3</v>
      </c>
      <c r="AN17" s="232">
        <v>2</v>
      </c>
      <c r="AO17" s="232"/>
      <c r="AP17" s="232"/>
      <c r="AQ17" s="232">
        <v>2</v>
      </c>
      <c r="AR17" s="229">
        <f t="shared" si="31"/>
        <v>3</v>
      </c>
      <c r="AS17" s="232"/>
      <c r="AT17" s="232"/>
      <c r="AU17" s="232"/>
      <c r="AV17" s="232"/>
      <c r="AW17" s="232"/>
      <c r="AX17" s="232"/>
      <c r="AY17" s="232">
        <v>2</v>
      </c>
      <c r="AZ17" s="232"/>
      <c r="BA17" s="232"/>
      <c r="BB17" s="232">
        <v>1</v>
      </c>
      <c r="BC17" s="309">
        <f t="shared" si="32"/>
        <v>0</v>
      </c>
      <c r="BD17" s="317"/>
      <c r="BE17" s="310"/>
      <c r="BF17" s="310"/>
      <c r="BG17" s="310"/>
      <c r="BH17" s="310"/>
      <c r="BI17" s="310"/>
      <c r="BJ17" s="310"/>
    </row>
    <row r="18" spans="1:62" s="106" customFormat="1" ht="14.45" customHeight="1">
      <c r="A18" s="381">
        <v>303900007</v>
      </c>
      <c r="B18" s="229" t="str">
        <f>IFERROR(VLOOKUP(A18,様式１①!$F$10:$K$219,2,0),"")</f>
        <v>和歌山県</v>
      </c>
      <c r="C18" s="229" t="str">
        <f>IFERROR(VLOOKUP(A18,様式１①!$F$10:$K$219,3,0),"")</f>
        <v>印南町</v>
      </c>
      <c r="D18" s="229">
        <f>IF(ISERROR(VLOOKUP(B18&amp;C18,地方公共団体コード!D:E,2,0)),"",VLOOKUP(B18&amp;C18,地方公共団体コード!D:E,2,0))</f>
        <v>30390</v>
      </c>
      <c r="E18" s="229" t="str">
        <f>IFERROR(VLOOKUP(A18,様式１①!$F$10:$K$219,5,0),"")</f>
        <v>下津川</v>
      </c>
      <c r="F18" s="229">
        <f>IFERROR(VLOOKUP(A18,様式１①!$F$10:$K$219,6,0),"")</f>
        <v>7</v>
      </c>
      <c r="G18" s="230">
        <f t="shared" si="28"/>
        <v>303900007</v>
      </c>
      <c r="H18" s="310" t="s">
        <v>4153</v>
      </c>
      <c r="I18" s="245">
        <v>2</v>
      </c>
      <c r="J18" s="245"/>
      <c r="K18" s="232"/>
      <c r="L18" s="232"/>
      <c r="M18" s="232">
        <v>0</v>
      </c>
      <c r="N18" s="232">
        <v>0</v>
      </c>
      <c r="O18" s="242">
        <f t="shared" si="29"/>
        <v>12</v>
      </c>
      <c r="P18" s="246">
        <v>1</v>
      </c>
      <c r="Q18" s="246"/>
      <c r="R18" s="246"/>
      <c r="S18" s="246"/>
      <c r="T18" s="232">
        <v>12</v>
      </c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29">
        <f t="shared" si="30"/>
        <v>12</v>
      </c>
      <c r="AH18" s="232"/>
      <c r="AI18" s="232"/>
      <c r="AJ18" s="232">
        <v>1</v>
      </c>
      <c r="AK18" s="232"/>
      <c r="AL18" s="232">
        <v>1</v>
      </c>
      <c r="AM18" s="232">
        <v>3</v>
      </c>
      <c r="AN18" s="232">
        <v>3</v>
      </c>
      <c r="AO18" s="232">
        <v>1</v>
      </c>
      <c r="AP18" s="232">
        <v>1</v>
      </c>
      <c r="AQ18" s="232">
        <v>2</v>
      </c>
      <c r="AR18" s="229">
        <f t="shared" si="31"/>
        <v>2</v>
      </c>
      <c r="AS18" s="232"/>
      <c r="AT18" s="232"/>
      <c r="AU18" s="232">
        <v>1</v>
      </c>
      <c r="AV18" s="232"/>
      <c r="AW18" s="232"/>
      <c r="AX18" s="232"/>
      <c r="AY18" s="232">
        <v>1</v>
      </c>
      <c r="AZ18" s="232"/>
      <c r="BA18" s="232"/>
      <c r="BB18" s="232"/>
      <c r="BC18" s="309">
        <f t="shared" si="32"/>
        <v>0</v>
      </c>
      <c r="BD18" s="317"/>
      <c r="BE18" s="310"/>
      <c r="BF18" s="310"/>
      <c r="BG18" s="310"/>
      <c r="BH18" s="310"/>
      <c r="BI18" s="310"/>
      <c r="BJ18" s="310"/>
    </row>
    <row r="19" spans="1:62" s="106" customFormat="1" ht="14.45" customHeight="1">
      <c r="A19" s="381">
        <v>303900008</v>
      </c>
      <c r="B19" s="229" t="str">
        <f>IFERROR(VLOOKUP(A19,様式１①!$F$10:$K$219,2,0),"")</f>
        <v>和歌山県</v>
      </c>
      <c r="C19" s="229" t="str">
        <f>IFERROR(VLOOKUP(A19,様式１①!$F$10:$K$219,3,0),"")</f>
        <v>印南町</v>
      </c>
      <c r="D19" s="229">
        <f>IF(ISERROR(VLOOKUP(B19&amp;C19,地方公共団体コード!D:E,2,0)),"",VLOOKUP(B19&amp;C19,地方公共団体コード!D:E,2,0))</f>
        <v>30390</v>
      </c>
      <c r="E19" s="229" t="str">
        <f>IFERROR(VLOOKUP(A19,様式１①!$F$10:$K$219,5,0),"")</f>
        <v>大川</v>
      </c>
      <c r="F19" s="229">
        <f>IFERROR(VLOOKUP(A19,様式１①!$F$10:$K$219,6,0),"")</f>
        <v>8</v>
      </c>
      <c r="G19" s="230">
        <f t="shared" si="28"/>
        <v>303900008</v>
      </c>
      <c r="H19" s="310" t="s">
        <v>4154</v>
      </c>
      <c r="I19" s="245">
        <v>2</v>
      </c>
      <c r="J19" s="245"/>
      <c r="K19" s="232"/>
      <c r="L19" s="232"/>
      <c r="M19" s="232">
        <v>0</v>
      </c>
      <c r="N19" s="232">
        <v>0</v>
      </c>
      <c r="O19" s="242">
        <f t="shared" si="29"/>
        <v>13</v>
      </c>
      <c r="P19" s="246">
        <v>2</v>
      </c>
      <c r="Q19" s="246"/>
      <c r="R19" s="246"/>
      <c r="S19" s="246"/>
      <c r="T19" s="232">
        <v>13</v>
      </c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29">
        <f t="shared" si="30"/>
        <v>13</v>
      </c>
      <c r="AH19" s="232"/>
      <c r="AI19" s="232"/>
      <c r="AJ19" s="232"/>
      <c r="AK19" s="232"/>
      <c r="AL19" s="232">
        <v>2</v>
      </c>
      <c r="AM19" s="232">
        <v>2</v>
      </c>
      <c r="AN19" s="232">
        <v>2</v>
      </c>
      <c r="AO19" s="232">
        <v>3</v>
      </c>
      <c r="AP19" s="232">
        <v>1</v>
      </c>
      <c r="AQ19" s="232">
        <v>3</v>
      </c>
      <c r="AR19" s="229">
        <f t="shared" si="31"/>
        <v>3</v>
      </c>
      <c r="AS19" s="232"/>
      <c r="AT19" s="232"/>
      <c r="AU19" s="232"/>
      <c r="AV19" s="232"/>
      <c r="AW19" s="232"/>
      <c r="AX19" s="232">
        <v>1</v>
      </c>
      <c r="AY19" s="232"/>
      <c r="AZ19" s="232">
        <v>1</v>
      </c>
      <c r="BA19" s="232">
        <v>1</v>
      </c>
      <c r="BB19" s="232"/>
      <c r="BC19" s="309">
        <f t="shared" si="32"/>
        <v>0</v>
      </c>
      <c r="BD19" s="317"/>
      <c r="BE19" s="310"/>
      <c r="BF19" s="310"/>
      <c r="BG19" s="310"/>
      <c r="BH19" s="310"/>
      <c r="BI19" s="310"/>
      <c r="BJ19" s="310"/>
    </row>
    <row r="20" spans="1:62" s="106" customFormat="1" ht="14.45" customHeight="1">
      <c r="A20" s="381">
        <v>303900009</v>
      </c>
      <c r="B20" s="229" t="str">
        <f>IFERROR(VLOOKUP(A20,様式１①!$F$10:$K$219,2,0),"")</f>
        <v>和歌山県</v>
      </c>
      <c r="C20" s="229" t="str">
        <f>IFERROR(VLOOKUP(A20,様式１①!$F$10:$K$219,3,0),"")</f>
        <v>印南町</v>
      </c>
      <c r="D20" s="229">
        <f>IF(ISERROR(VLOOKUP(B20&amp;C20,地方公共団体コード!D:E,2,0)),"",VLOOKUP(B20&amp;C20,地方公共団体コード!D:E,2,0))</f>
        <v>30390</v>
      </c>
      <c r="E20" s="229" t="str">
        <f>IFERROR(VLOOKUP(A20,様式１①!$F$10:$K$219,5,0),"")</f>
        <v>内田</v>
      </c>
      <c r="F20" s="229">
        <f>IFERROR(VLOOKUP(A20,様式１①!$F$10:$K$219,6,0),"")</f>
        <v>9</v>
      </c>
      <c r="G20" s="230">
        <f t="shared" si="28"/>
        <v>303900009</v>
      </c>
      <c r="H20" s="310" t="s">
        <v>4154</v>
      </c>
      <c r="I20" s="245">
        <v>2</v>
      </c>
      <c r="J20" s="245"/>
      <c r="K20" s="232"/>
      <c r="L20" s="232"/>
      <c r="M20" s="232">
        <v>0</v>
      </c>
      <c r="N20" s="232">
        <v>0</v>
      </c>
      <c r="O20" s="242">
        <f t="shared" si="29"/>
        <v>19</v>
      </c>
      <c r="P20" s="246">
        <v>4</v>
      </c>
      <c r="Q20" s="246"/>
      <c r="R20" s="246"/>
      <c r="S20" s="246"/>
      <c r="T20" s="232">
        <v>19</v>
      </c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29">
        <f t="shared" si="30"/>
        <v>19</v>
      </c>
      <c r="AH20" s="232"/>
      <c r="AI20" s="232"/>
      <c r="AJ20" s="232"/>
      <c r="AK20" s="232"/>
      <c r="AL20" s="232">
        <v>3</v>
      </c>
      <c r="AM20" s="232">
        <v>2</v>
      </c>
      <c r="AN20" s="232">
        <v>2</v>
      </c>
      <c r="AO20" s="232">
        <v>2</v>
      </c>
      <c r="AP20" s="232">
        <v>6</v>
      </c>
      <c r="AQ20" s="232">
        <v>4</v>
      </c>
      <c r="AR20" s="229">
        <f t="shared" si="31"/>
        <v>3</v>
      </c>
      <c r="AS20" s="232"/>
      <c r="AT20" s="232"/>
      <c r="AU20" s="232"/>
      <c r="AV20" s="232"/>
      <c r="AW20" s="232">
        <v>2</v>
      </c>
      <c r="AX20" s="232">
        <v>1</v>
      </c>
      <c r="AY20" s="232"/>
      <c r="AZ20" s="232"/>
      <c r="BA20" s="232"/>
      <c r="BB20" s="232"/>
      <c r="BC20" s="309">
        <f t="shared" si="32"/>
        <v>0</v>
      </c>
      <c r="BD20" s="317"/>
      <c r="BE20" s="310"/>
      <c r="BF20" s="310"/>
      <c r="BG20" s="310"/>
      <c r="BH20" s="310"/>
      <c r="BI20" s="310"/>
      <c r="BJ20" s="310"/>
    </row>
    <row r="21" spans="1:62" s="106" customFormat="1" ht="14.45" customHeight="1">
      <c r="A21" s="381">
        <v>303900010</v>
      </c>
      <c r="B21" s="229" t="str">
        <f>IFERROR(VLOOKUP(A21,様式１①!$F$10:$K$219,2,0),"")</f>
        <v>和歌山県</v>
      </c>
      <c r="C21" s="229" t="str">
        <f>IFERROR(VLOOKUP(A21,様式１①!$F$10:$K$219,3,0),"")</f>
        <v>印南町</v>
      </c>
      <c r="D21" s="229">
        <f>IF(ISERROR(VLOOKUP(B21&amp;C21,地方公共団体コード!D:E,2,0)),"",VLOOKUP(B21&amp;C21,地方公共団体コード!D:E,2,0))</f>
        <v>30390</v>
      </c>
      <c r="E21" s="229" t="str">
        <f>IFERROR(VLOOKUP(A21,様式１①!$F$10:$K$219,5,0),"")</f>
        <v>大白河</v>
      </c>
      <c r="F21" s="229">
        <f>IFERROR(VLOOKUP(A21,様式１①!$F$10:$K$219,6,0),"")</f>
        <v>10</v>
      </c>
      <c r="G21" s="230">
        <f t="shared" si="28"/>
        <v>303900010</v>
      </c>
      <c r="H21" s="310" t="s">
        <v>4155</v>
      </c>
      <c r="I21" s="245">
        <v>2</v>
      </c>
      <c r="J21" s="245"/>
      <c r="K21" s="232"/>
      <c r="L21" s="232"/>
      <c r="M21" s="232">
        <v>0</v>
      </c>
      <c r="N21" s="232">
        <v>0</v>
      </c>
      <c r="O21" s="242">
        <f t="shared" si="29"/>
        <v>12</v>
      </c>
      <c r="P21" s="246">
        <v>2</v>
      </c>
      <c r="Q21" s="246"/>
      <c r="R21" s="246"/>
      <c r="S21" s="246"/>
      <c r="T21" s="232">
        <v>12</v>
      </c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29">
        <f t="shared" si="30"/>
        <v>12</v>
      </c>
      <c r="AH21" s="232"/>
      <c r="AI21" s="232"/>
      <c r="AJ21" s="232"/>
      <c r="AK21" s="232">
        <v>2</v>
      </c>
      <c r="AL21" s="232">
        <v>1</v>
      </c>
      <c r="AM21" s="232">
        <v>1</v>
      </c>
      <c r="AN21" s="232">
        <v>1</v>
      </c>
      <c r="AO21" s="232">
        <v>3</v>
      </c>
      <c r="AP21" s="232">
        <v>3</v>
      </c>
      <c r="AQ21" s="232">
        <v>1</v>
      </c>
      <c r="AR21" s="229">
        <f t="shared" si="31"/>
        <v>2</v>
      </c>
      <c r="AS21" s="232"/>
      <c r="AT21" s="232"/>
      <c r="AU21" s="232"/>
      <c r="AV21" s="232"/>
      <c r="AW21" s="232">
        <v>1</v>
      </c>
      <c r="AX21" s="232"/>
      <c r="AY21" s="232">
        <v>1</v>
      </c>
      <c r="AZ21" s="232"/>
      <c r="BA21" s="232"/>
      <c r="BB21" s="232"/>
      <c r="BC21" s="309">
        <f t="shared" si="32"/>
        <v>0</v>
      </c>
      <c r="BD21" s="317"/>
      <c r="BE21" s="310"/>
      <c r="BF21" s="310"/>
      <c r="BG21" s="310"/>
      <c r="BH21" s="310"/>
      <c r="BI21" s="310"/>
      <c r="BJ21" s="310"/>
    </row>
    <row r="22" spans="1:62" s="106" customFormat="1" ht="14.45" customHeight="1">
      <c r="A22" s="381">
        <v>303900011</v>
      </c>
      <c r="B22" s="229" t="str">
        <f>IFERROR(VLOOKUP(A22,様式１①!$F$10:$K$219,2,0),"")</f>
        <v>和歌山県</v>
      </c>
      <c r="C22" s="229" t="str">
        <f>IFERROR(VLOOKUP(A22,様式１①!$F$10:$K$219,3,0),"")</f>
        <v>印南町</v>
      </c>
      <c r="D22" s="229">
        <f>IF(ISERROR(VLOOKUP(B22&amp;C22,地方公共団体コード!D:E,2,0)),"",VLOOKUP(B22&amp;C22,地方公共団体コード!D:E,2,0))</f>
        <v>30390</v>
      </c>
      <c r="E22" s="229" t="str">
        <f>IFERROR(VLOOKUP(A22,様式１①!$F$10:$K$219,5,0),"")</f>
        <v>小白河</v>
      </c>
      <c r="F22" s="229">
        <f>IFERROR(VLOOKUP(A22,様式１①!$F$10:$K$219,6,0),"")</f>
        <v>11</v>
      </c>
      <c r="G22" s="230">
        <f t="shared" si="28"/>
        <v>303900011</v>
      </c>
      <c r="H22" s="310" t="s">
        <v>4155</v>
      </c>
      <c r="I22" s="245">
        <v>2</v>
      </c>
      <c r="J22" s="245"/>
      <c r="K22" s="232"/>
      <c r="L22" s="232"/>
      <c r="M22" s="232">
        <v>0</v>
      </c>
      <c r="N22" s="232">
        <v>0</v>
      </c>
      <c r="O22" s="242">
        <f t="shared" si="29"/>
        <v>11</v>
      </c>
      <c r="P22" s="246">
        <v>1</v>
      </c>
      <c r="Q22" s="246"/>
      <c r="R22" s="246"/>
      <c r="S22" s="246"/>
      <c r="T22" s="232">
        <v>11</v>
      </c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29">
        <f t="shared" si="30"/>
        <v>11</v>
      </c>
      <c r="AH22" s="232"/>
      <c r="AI22" s="232">
        <v>1</v>
      </c>
      <c r="AJ22" s="232"/>
      <c r="AK22" s="232">
        <v>1</v>
      </c>
      <c r="AL22" s="232">
        <v>1</v>
      </c>
      <c r="AM22" s="232">
        <v>1</v>
      </c>
      <c r="AN22" s="232">
        <v>3</v>
      </c>
      <c r="AO22" s="232">
        <v>2</v>
      </c>
      <c r="AP22" s="232">
        <v>1</v>
      </c>
      <c r="AQ22" s="232">
        <v>1</v>
      </c>
      <c r="AR22" s="229">
        <f t="shared" si="31"/>
        <v>3</v>
      </c>
      <c r="AS22" s="232"/>
      <c r="AT22" s="232"/>
      <c r="AU22" s="232"/>
      <c r="AV22" s="232"/>
      <c r="AW22" s="232">
        <v>1</v>
      </c>
      <c r="AX22" s="232"/>
      <c r="AY22" s="232">
        <v>2</v>
      </c>
      <c r="AZ22" s="232"/>
      <c r="BA22" s="232"/>
      <c r="BB22" s="232"/>
      <c r="BC22" s="309">
        <f t="shared" si="32"/>
        <v>0</v>
      </c>
      <c r="BD22" s="317"/>
      <c r="BE22" s="310"/>
      <c r="BF22" s="310"/>
      <c r="BG22" s="310"/>
      <c r="BH22" s="310"/>
      <c r="BI22" s="310"/>
      <c r="BJ22" s="310"/>
    </row>
    <row r="23" spans="1:62" s="106" customFormat="1" ht="14.45" customHeight="1">
      <c r="A23" s="381">
        <v>303900012</v>
      </c>
      <c r="B23" s="229" t="str">
        <f>IFERROR(VLOOKUP(A23,様式１①!$F$10:$K$219,2,0),"")</f>
        <v>和歌山県</v>
      </c>
      <c r="C23" s="229" t="str">
        <f>IFERROR(VLOOKUP(A23,様式１①!$F$10:$K$219,3,0),"")</f>
        <v>印南町</v>
      </c>
      <c r="D23" s="229">
        <f>IF(ISERROR(VLOOKUP(B23&amp;C23,地方公共団体コード!D:E,2,0)),"",VLOOKUP(B23&amp;C23,地方公共団体コード!D:E,2,0))</f>
        <v>30390</v>
      </c>
      <c r="E23" s="229" t="str">
        <f>IFERROR(VLOOKUP(A23,様式１①!$F$10:$K$219,5,0),"")</f>
        <v>南畑上</v>
      </c>
      <c r="F23" s="229">
        <f>IFERROR(VLOOKUP(A23,様式１①!$F$10:$K$219,6,0),"")</f>
        <v>12</v>
      </c>
      <c r="G23" s="230">
        <f t="shared" si="28"/>
        <v>303900012</v>
      </c>
      <c r="H23" s="310" t="s">
        <v>4155</v>
      </c>
      <c r="I23" s="245">
        <v>2</v>
      </c>
      <c r="J23" s="245"/>
      <c r="K23" s="232"/>
      <c r="L23" s="232"/>
      <c r="M23" s="232">
        <v>0</v>
      </c>
      <c r="N23" s="232">
        <v>0</v>
      </c>
      <c r="O23" s="242">
        <f t="shared" si="29"/>
        <v>12</v>
      </c>
      <c r="P23" s="246">
        <v>1</v>
      </c>
      <c r="Q23" s="246"/>
      <c r="R23" s="246"/>
      <c r="S23" s="246"/>
      <c r="T23" s="232">
        <v>12</v>
      </c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29">
        <f t="shared" si="30"/>
        <v>12</v>
      </c>
      <c r="AH23" s="232">
        <v>1</v>
      </c>
      <c r="AI23" s="232"/>
      <c r="AJ23" s="232"/>
      <c r="AK23" s="232"/>
      <c r="AL23" s="232">
        <v>1</v>
      </c>
      <c r="AM23" s="232">
        <v>4</v>
      </c>
      <c r="AN23" s="232">
        <v>2</v>
      </c>
      <c r="AO23" s="232">
        <v>1</v>
      </c>
      <c r="AP23" s="232">
        <v>3</v>
      </c>
      <c r="AQ23" s="232"/>
      <c r="AR23" s="229">
        <f t="shared" si="31"/>
        <v>3</v>
      </c>
      <c r="AS23" s="232"/>
      <c r="AT23" s="232"/>
      <c r="AU23" s="232"/>
      <c r="AV23" s="232"/>
      <c r="AW23" s="232"/>
      <c r="AX23" s="232"/>
      <c r="AY23" s="232">
        <v>1</v>
      </c>
      <c r="AZ23" s="232">
        <v>1</v>
      </c>
      <c r="BA23" s="232">
        <v>1</v>
      </c>
      <c r="BB23" s="232"/>
      <c r="BC23" s="309">
        <f t="shared" si="32"/>
        <v>0</v>
      </c>
      <c r="BD23" s="317"/>
      <c r="BE23" s="310"/>
      <c r="BF23" s="310"/>
      <c r="BG23" s="310"/>
      <c r="BH23" s="310"/>
      <c r="BI23" s="310"/>
      <c r="BJ23" s="310"/>
    </row>
    <row r="24" spans="1:62" s="244" customFormat="1" ht="14.45" customHeight="1">
      <c r="A24" s="381">
        <v>303900013</v>
      </c>
      <c r="B24" s="229" t="str">
        <f>IFERROR(VLOOKUP(A24,様式１①!$F$10:$K$219,2,0),"")</f>
        <v>和歌山県</v>
      </c>
      <c r="C24" s="229" t="str">
        <f>IFERROR(VLOOKUP(A24,様式１①!$F$10:$K$219,3,0),"")</f>
        <v>印南町</v>
      </c>
      <c r="D24" s="229">
        <f>IF(ISERROR(VLOOKUP(B24&amp;C24,地方公共団体コード!D:E,2,0)),"",VLOOKUP(B24&amp;C24,地方公共団体コード!D:E,2,0))</f>
        <v>30390</v>
      </c>
      <c r="E24" s="229" t="str">
        <f>IFERROR(VLOOKUP(A24,様式１①!$F$10:$K$219,5,0),"")</f>
        <v>南畑下</v>
      </c>
      <c r="F24" s="229">
        <f>IFERROR(VLOOKUP(A24,様式１①!$F$10:$K$219,6,0),"")</f>
        <v>13</v>
      </c>
      <c r="G24" s="230">
        <f t="shared" si="28"/>
        <v>303900013</v>
      </c>
      <c r="H24" s="310" t="s">
        <v>4155</v>
      </c>
      <c r="I24" s="245">
        <v>2</v>
      </c>
      <c r="J24" s="245"/>
      <c r="K24" s="232"/>
      <c r="L24" s="232"/>
      <c r="M24" s="232">
        <v>0</v>
      </c>
      <c r="N24" s="232">
        <v>0</v>
      </c>
      <c r="O24" s="242">
        <f t="shared" si="29"/>
        <v>4</v>
      </c>
      <c r="P24" s="246"/>
      <c r="Q24" s="246"/>
      <c r="R24" s="246"/>
      <c r="S24" s="246"/>
      <c r="T24" s="232">
        <v>4</v>
      </c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29">
        <f t="shared" si="30"/>
        <v>4</v>
      </c>
      <c r="AH24" s="232">
        <v>1</v>
      </c>
      <c r="AI24" s="232"/>
      <c r="AJ24" s="232"/>
      <c r="AK24" s="232"/>
      <c r="AL24" s="232">
        <v>1</v>
      </c>
      <c r="AM24" s="232">
        <v>1</v>
      </c>
      <c r="AN24" s="232"/>
      <c r="AO24" s="232"/>
      <c r="AP24" s="232">
        <v>1</v>
      </c>
      <c r="AQ24" s="232"/>
      <c r="AR24" s="229">
        <f t="shared" si="31"/>
        <v>1</v>
      </c>
      <c r="AS24" s="232"/>
      <c r="AT24" s="232"/>
      <c r="AU24" s="232"/>
      <c r="AV24" s="232"/>
      <c r="AW24" s="232">
        <v>1</v>
      </c>
      <c r="AX24" s="232"/>
      <c r="AY24" s="232"/>
      <c r="AZ24" s="232"/>
      <c r="BA24" s="232"/>
      <c r="BB24" s="232"/>
      <c r="BC24" s="309">
        <f t="shared" si="32"/>
        <v>0</v>
      </c>
      <c r="BD24" s="317"/>
      <c r="BE24" s="310"/>
      <c r="BF24" s="310"/>
      <c r="BG24" s="310"/>
      <c r="BH24" s="310"/>
      <c r="BI24" s="310"/>
      <c r="BJ24" s="310"/>
    </row>
    <row r="25" spans="1:62" s="244" customFormat="1" ht="14.45" customHeight="1">
      <c r="A25" s="381">
        <v>303900014</v>
      </c>
      <c r="B25" s="229" t="str">
        <f>IFERROR(VLOOKUP(A25,様式１①!$F$10:$K$219,2,0),"")</f>
        <v>和歌山県</v>
      </c>
      <c r="C25" s="229" t="str">
        <f>IFERROR(VLOOKUP(A25,様式１①!$F$10:$K$219,3,0),"")</f>
        <v>印南町</v>
      </c>
      <c r="D25" s="229">
        <f>IF(ISERROR(VLOOKUP(B25&amp;C25,地方公共団体コード!D:E,2,0)),"",VLOOKUP(B25&amp;C25,地方公共団体コード!D:E,2,0))</f>
        <v>30390</v>
      </c>
      <c r="E25" s="229" t="str">
        <f>IFERROR(VLOOKUP(A25,様式１①!$F$10:$K$219,5,0),"")</f>
        <v>中越下</v>
      </c>
      <c r="F25" s="229">
        <f>IFERROR(VLOOKUP(A25,様式１①!$F$10:$K$219,6,0),"")</f>
        <v>14</v>
      </c>
      <c r="G25" s="230">
        <f t="shared" si="28"/>
        <v>303900014</v>
      </c>
      <c r="H25" s="310" t="s">
        <v>4155</v>
      </c>
      <c r="I25" s="245">
        <v>2</v>
      </c>
      <c r="J25" s="245"/>
      <c r="K25" s="232"/>
      <c r="L25" s="232"/>
      <c r="M25" s="232">
        <v>0</v>
      </c>
      <c r="N25" s="232">
        <v>0</v>
      </c>
      <c r="O25" s="242">
        <f t="shared" si="29"/>
        <v>10</v>
      </c>
      <c r="P25" s="246"/>
      <c r="Q25" s="246"/>
      <c r="R25" s="246"/>
      <c r="S25" s="246"/>
      <c r="T25" s="232">
        <v>10</v>
      </c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29">
        <f t="shared" si="30"/>
        <v>10</v>
      </c>
      <c r="AH25" s="232"/>
      <c r="AI25" s="232"/>
      <c r="AJ25" s="232"/>
      <c r="AK25" s="232"/>
      <c r="AL25" s="232"/>
      <c r="AM25" s="232">
        <v>1</v>
      </c>
      <c r="AN25" s="232"/>
      <c r="AO25" s="232">
        <v>4</v>
      </c>
      <c r="AP25" s="232">
        <v>1</v>
      </c>
      <c r="AQ25" s="232">
        <v>4</v>
      </c>
      <c r="AR25" s="229">
        <f t="shared" si="31"/>
        <v>3</v>
      </c>
      <c r="AS25" s="232"/>
      <c r="AT25" s="232"/>
      <c r="AU25" s="232"/>
      <c r="AV25" s="232"/>
      <c r="AW25" s="232"/>
      <c r="AX25" s="232"/>
      <c r="AY25" s="232"/>
      <c r="AZ25" s="232">
        <v>2</v>
      </c>
      <c r="BA25" s="232"/>
      <c r="BB25" s="232">
        <v>1</v>
      </c>
      <c r="BC25" s="309">
        <f t="shared" si="32"/>
        <v>0</v>
      </c>
      <c r="BD25" s="317"/>
      <c r="BE25" s="310"/>
      <c r="BF25" s="310"/>
      <c r="BG25" s="310"/>
      <c r="BH25" s="310"/>
      <c r="BI25" s="310"/>
      <c r="BJ25" s="310"/>
    </row>
    <row r="26" spans="1:62" s="244" customFormat="1" ht="14.45" customHeight="1">
      <c r="A26" s="381">
        <v>303900015</v>
      </c>
      <c r="B26" s="229" t="str">
        <f>IFERROR(VLOOKUP(A26,様式１①!$F$10:$K$219,2,0),"")</f>
        <v>和歌山県</v>
      </c>
      <c r="C26" s="229" t="str">
        <f>IFERROR(VLOOKUP(A26,様式１①!$F$10:$K$219,3,0),"")</f>
        <v>印南町</v>
      </c>
      <c r="D26" s="229">
        <f>IF(ISERROR(VLOOKUP(B26&amp;C26,地方公共団体コード!D:E,2,0)),"",VLOOKUP(B26&amp;C26,地方公共団体コード!D:E,2,0))</f>
        <v>30390</v>
      </c>
      <c r="E26" s="229" t="str">
        <f>IFERROR(VLOOKUP(A26,様式１①!$F$10:$K$219,5,0),"")</f>
        <v>峠谷</v>
      </c>
      <c r="F26" s="229">
        <f>IFERROR(VLOOKUP(A26,様式１①!$F$10:$K$219,6,0),"")</f>
        <v>15</v>
      </c>
      <c r="G26" s="230">
        <f t="shared" si="28"/>
        <v>303900015</v>
      </c>
      <c r="H26" s="310" t="s">
        <v>4155</v>
      </c>
      <c r="I26" s="245">
        <v>2</v>
      </c>
      <c r="J26" s="245"/>
      <c r="K26" s="232"/>
      <c r="L26" s="232"/>
      <c r="M26" s="232">
        <v>0</v>
      </c>
      <c r="N26" s="232">
        <v>0</v>
      </c>
      <c r="O26" s="242">
        <f t="shared" si="29"/>
        <v>6</v>
      </c>
      <c r="P26" s="246"/>
      <c r="Q26" s="246"/>
      <c r="R26" s="246"/>
      <c r="S26" s="246"/>
      <c r="T26" s="232">
        <v>6</v>
      </c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29">
        <f t="shared" si="30"/>
        <v>6</v>
      </c>
      <c r="AH26" s="232"/>
      <c r="AI26" s="232">
        <v>1</v>
      </c>
      <c r="AJ26" s="232"/>
      <c r="AK26" s="232">
        <v>1</v>
      </c>
      <c r="AL26" s="232"/>
      <c r="AM26" s="232">
        <v>1</v>
      </c>
      <c r="AN26" s="232"/>
      <c r="AO26" s="232"/>
      <c r="AP26" s="232"/>
      <c r="AQ26" s="232">
        <v>3</v>
      </c>
      <c r="AR26" s="229">
        <f t="shared" si="31"/>
        <v>3</v>
      </c>
      <c r="AS26" s="232"/>
      <c r="AT26" s="232">
        <v>1</v>
      </c>
      <c r="AU26" s="232"/>
      <c r="AV26" s="232"/>
      <c r="AW26" s="232"/>
      <c r="AX26" s="232">
        <v>1</v>
      </c>
      <c r="AY26" s="232"/>
      <c r="AZ26" s="232"/>
      <c r="BA26" s="232"/>
      <c r="BB26" s="232">
        <v>1</v>
      </c>
      <c r="BC26" s="309">
        <f t="shared" si="32"/>
        <v>0</v>
      </c>
      <c r="BD26" s="317"/>
      <c r="BE26" s="310"/>
      <c r="BF26" s="310"/>
      <c r="BG26" s="310"/>
      <c r="BH26" s="310"/>
      <c r="BI26" s="310"/>
      <c r="BJ26" s="310"/>
    </row>
    <row r="27" spans="1:62" s="244" customFormat="1" ht="14.45" customHeight="1">
      <c r="A27" s="381">
        <v>303900016</v>
      </c>
      <c r="B27" s="229" t="str">
        <f>IFERROR(VLOOKUP(A27,様式１①!$F$10:$K$219,2,0),"")</f>
        <v>和歌山県</v>
      </c>
      <c r="C27" s="229" t="str">
        <f>IFERROR(VLOOKUP(A27,様式１①!$F$10:$K$219,3,0),"")</f>
        <v>印南町</v>
      </c>
      <c r="D27" s="229">
        <f>IF(ISERROR(VLOOKUP(B27&amp;C27,地方公共団体コード!D:E,2,0)),"",VLOOKUP(B27&amp;C27,地方公共団体コード!D:E,2,0))</f>
        <v>30390</v>
      </c>
      <c r="E27" s="229" t="str">
        <f>IFERROR(VLOOKUP(A27,様式１①!$F$10:$K$219,5,0),"")</f>
        <v>立石</v>
      </c>
      <c r="F27" s="229">
        <f>IFERROR(VLOOKUP(A27,様式１①!$F$10:$K$219,6,0),"")</f>
        <v>16</v>
      </c>
      <c r="G27" s="230">
        <f t="shared" si="28"/>
        <v>303900016</v>
      </c>
      <c r="H27" s="310" t="s">
        <v>4156</v>
      </c>
      <c r="I27" s="245">
        <v>2</v>
      </c>
      <c r="J27" s="245"/>
      <c r="K27" s="232"/>
      <c r="L27" s="232"/>
      <c r="M27" s="232">
        <v>0</v>
      </c>
      <c r="N27" s="232">
        <v>0</v>
      </c>
      <c r="O27" s="242">
        <f t="shared" si="29"/>
        <v>6</v>
      </c>
      <c r="P27" s="246">
        <v>2</v>
      </c>
      <c r="Q27" s="246"/>
      <c r="R27" s="246"/>
      <c r="S27" s="246"/>
      <c r="T27" s="232">
        <v>6</v>
      </c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29">
        <f t="shared" si="30"/>
        <v>6</v>
      </c>
      <c r="AH27" s="232"/>
      <c r="AI27" s="232"/>
      <c r="AJ27" s="232"/>
      <c r="AK27" s="232"/>
      <c r="AL27" s="232">
        <v>1</v>
      </c>
      <c r="AM27" s="232">
        <v>1</v>
      </c>
      <c r="AN27" s="232"/>
      <c r="AO27" s="232">
        <v>2</v>
      </c>
      <c r="AP27" s="232">
        <v>1</v>
      </c>
      <c r="AQ27" s="232">
        <v>1</v>
      </c>
      <c r="AR27" s="229">
        <f t="shared" si="31"/>
        <v>2</v>
      </c>
      <c r="AS27" s="232"/>
      <c r="AT27" s="232"/>
      <c r="AU27" s="232"/>
      <c r="AV27" s="232"/>
      <c r="AW27" s="232"/>
      <c r="AX27" s="232"/>
      <c r="AY27" s="232"/>
      <c r="AZ27" s="232">
        <v>1</v>
      </c>
      <c r="BA27" s="232">
        <v>1</v>
      </c>
      <c r="BB27" s="232"/>
      <c r="BC27" s="309">
        <f t="shared" si="32"/>
        <v>0</v>
      </c>
      <c r="BD27" s="317"/>
      <c r="BE27" s="310"/>
      <c r="BF27" s="310"/>
      <c r="BG27" s="310"/>
      <c r="BH27" s="310"/>
      <c r="BI27" s="310"/>
      <c r="BJ27" s="310"/>
    </row>
    <row r="28" spans="1:62" s="244" customFormat="1" ht="14.45" customHeight="1">
      <c r="A28" s="381">
        <v>303900017</v>
      </c>
      <c r="B28" s="229" t="str">
        <f>IFERROR(VLOOKUP(A28,様式１①!$F$10:$K$219,2,0),"")</f>
        <v>和歌山県</v>
      </c>
      <c r="C28" s="229" t="str">
        <f>IFERROR(VLOOKUP(A28,様式１①!$F$10:$K$219,3,0),"")</f>
        <v>印南町</v>
      </c>
      <c r="D28" s="229">
        <f>IF(ISERROR(VLOOKUP(B28&amp;C28,地方公共団体コード!D:E,2,0)),"",VLOOKUP(B28&amp;C28,地方公共団体コード!D:E,2,0))</f>
        <v>30390</v>
      </c>
      <c r="E28" s="229" t="str">
        <f>IFERROR(VLOOKUP(A28,様式１①!$F$10:$K$219,5,0),"")</f>
        <v>西山口</v>
      </c>
      <c r="F28" s="229">
        <f>IFERROR(VLOOKUP(A28,様式１①!$F$10:$K$219,6,0),"")</f>
        <v>17</v>
      </c>
      <c r="G28" s="230">
        <f t="shared" si="28"/>
        <v>303900017</v>
      </c>
      <c r="H28" s="310" t="s">
        <v>4158</v>
      </c>
      <c r="I28" s="245">
        <v>2</v>
      </c>
      <c r="J28" s="245"/>
      <c r="K28" s="232"/>
      <c r="L28" s="232"/>
      <c r="M28" s="232">
        <v>0</v>
      </c>
      <c r="N28" s="232">
        <v>0</v>
      </c>
      <c r="O28" s="242">
        <f t="shared" si="29"/>
        <v>29</v>
      </c>
      <c r="P28" s="246">
        <v>4</v>
      </c>
      <c r="Q28" s="246"/>
      <c r="R28" s="246"/>
      <c r="S28" s="246"/>
      <c r="T28" s="232">
        <v>29</v>
      </c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29">
        <f t="shared" si="30"/>
        <v>29</v>
      </c>
      <c r="AH28" s="232"/>
      <c r="AI28" s="232">
        <v>1</v>
      </c>
      <c r="AJ28" s="232">
        <v>1</v>
      </c>
      <c r="AK28" s="232">
        <v>3</v>
      </c>
      <c r="AL28" s="232">
        <v>3</v>
      </c>
      <c r="AM28" s="232">
        <v>3</v>
      </c>
      <c r="AN28" s="232">
        <v>3</v>
      </c>
      <c r="AO28" s="232">
        <v>8</v>
      </c>
      <c r="AP28" s="232">
        <v>3</v>
      </c>
      <c r="AQ28" s="232">
        <v>4</v>
      </c>
      <c r="AR28" s="229">
        <f t="shared" si="31"/>
        <v>3</v>
      </c>
      <c r="AS28" s="232"/>
      <c r="AT28" s="232">
        <v>1</v>
      </c>
      <c r="AU28" s="232">
        <v>1</v>
      </c>
      <c r="AV28" s="232"/>
      <c r="AW28" s="232">
        <v>1</v>
      </c>
      <c r="AX28" s="232"/>
      <c r="AY28" s="232"/>
      <c r="AZ28" s="232"/>
      <c r="BA28" s="232"/>
      <c r="BB28" s="232"/>
      <c r="BC28" s="309">
        <f t="shared" si="32"/>
        <v>0</v>
      </c>
      <c r="BD28" s="317"/>
      <c r="BE28" s="310"/>
      <c r="BF28" s="310"/>
      <c r="BG28" s="310"/>
      <c r="BH28" s="310"/>
      <c r="BI28" s="310"/>
      <c r="BJ28" s="310"/>
    </row>
    <row r="29" spans="1:62" s="244" customFormat="1" ht="14.45" customHeight="1">
      <c r="A29" s="381">
        <v>303900018</v>
      </c>
      <c r="B29" s="229" t="str">
        <f>IFERROR(VLOOKUP(A29,様式１①!$F$10:$K$219,2,0),"")</f>
        <v>和歌山県</v>
      </c>
      <c r="C29" s="229" t="str">
        <f>IFERROR(VLOOKUP(A29,様式１①!$F$10:$K$219,3,0),"")</f>
        <v>印南町</v>
      </c>
      <c r="D29" s="229">
        <f>IF(ISERROR(VLOOKUP(B29&amp;C29,地方公共団体コード!D:E,2,0)),"",VLOOKUP(B29&amp;C29,地方公共団体コード!D:E,2,0))</f>
        <v>30390</v>
      </c>
      <c r="E29" s="229" t="str">
        <f>IFERROR(VLOOKUP(A29,様式１①!$F$10:$K$219,5,0),"")</f>
        <v>崎山</v>
      </c>
      <c r="F29" s="229">
        <f>IFERROR(VLOOKUP(A29,様式１①!$F$10:$K$219,6,0),"")</f>
        <v>18</v>
      </c>
      <c r="G29" s="230">
        <f t="shared" si="28"/>
        <v>303900018</v>
      </c>
      <c r="H29" s="310" t="s">
        <v>4157</v>
      </c>
      <c r="I29" s="245">
        <v>2</v>
      </c>
      <c r="J29" s="245"/>
      <c r="K29" s="232"/>
      <c r="L29" s="232"/>
      <c r="M29" s="232">
        <v>0</v>
      </c>
      <c r="N29" s="232">
        <v>0</v>
      </c>
      <c r="O29" s="242">
        <f t="shared" si="29"/>
        <v>12</v>
      </c>
      <c r="P29" s="246"/>
      <c r="Q29" s="246"/>
      <c r="R29" s="246"/>
      <c r="S29" s="246"/>
      <c r="T29" s="232">
        <v>12</v>
      </c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29">
        <f t="shared" si="30"/>
        <v>12</v>
      </c>
      <c r="AH29" s="232"/>
      <c r="AI29" s="232">
        <v>1</v>
      </c>
      <c r="AJ29" s="232"/>
      <c r="AK29" s="232">
        <v>1</v>
      </c>
      <c r="AL29" s="232">
        <v>3</v>
      </c>
      <c r="AM29" s="232">
        <v>4</v>
      </c>
      <c r="AN29" s="232"/>
      <c r="AO29" s="232">
        <v>1</v>
      </c>
      <c r="AP29" s="232">
        <v>1</v>
      </c>
      <c r="AQ29" s="232">
        <v>1</v>
      </c>
      <c r="AR29" s="229">
        <f t="shared" si="31"/>
        <v>3</v>
      </c>
      <c r="AS29" s="232"/>
      <c r="AT29" s="232"/>
      <c r="AU29" s="232"/>
      <c r="AV29" s="232">
        <v>1</v>
      </c>
      <c r="AW29" s="232">
        <v>2</v>
      </c>
      <c r="AX29" s="232"/>
      <c r="AY29" s="232"/>
      <c r="AZ29" s="232"/>
      <c r="BA29" s="232"/>
      <c r="BB29" s="232"/>
      <c r="BC29" s="309">
        <f t="shared" si="32"/>
        <v>0</v>
      </c>
      <c r="BD29" s="317"/>
      <c r="BE29" s="310"/>
      <c r="BF29" s="310"/>
      <c r="BG29" s="310"/>
      <c r="BH29" s="310"/>
      <c r="BI29" s="310"/>
      <c r="BJ29" s="310"/>
    </row>
  </sheetData>
  <autoFilter ref="A11:BB29" xr:uid="{00000000-0009-0000-0000-000002000000}"/>
  <dataConsolidate/>
  <mergeCells count="63">
    <mergeCell ref="AS3:AS9"/>
    <mergeCell ref="Z4:Z9"/>
    <mergeCell ref="T4:T9"/>
    <mergeCell ref="V4:V9"/>
    <mergeCell ref="W4:W9"/>
    <mergeCell ref="X4:X9"/>
    <mergeCell ref="AD3:AD9"/>
    <mergeCell ref="AR3:AR9"/>
    <mergeCell ref="AE3:AE9"/>
    <mergeCell ref="AF3:AF9"/>
    <mergeCell ref="Y4:Y9"/>
    <mergeCell ref="AG3:AG9"/>
    <mergeCell ref="AQ3:AQ9"/>
    <mergeCell ref="AL3:AL9"/>
    <mergeCell ref="AM3:AM9"/>
    <mergeCell ref="AN3:AN9"/>
    <mergeCell ref="BJ4:BJ9"/>
    <mergeCell ref="BE3:BE9"/>
    <mergeCell ref="BF3:BF9"/>
    <mergeCell ref="BC2:BC9"/>
    <mergeCell ref="BD3:BD9"/>
    <mergeCell ref="BG3:BG9"/>
    <mergeCell ref="BH3:BH9"/>
    <mergeCell ref="BI3:BI9"/>
    <mergeCell ref="O1:BB1"/>
    <mergeCell ref="AU3:AU9"/>
    <mergeCell ref="N2:N9"/>
    <mergeCell ref="AY3:AY9"/>
    <mergeCell ref="AZ3:AZ9"/>
    <mergeCell ref="BA3:BA9"/>
    <mergeCell ref="BB3:BB9"/>
    <mergeCell ref="AT3:AT9"/>
    <mergeCell ref="AV3:AV9"/>
    <mergeCell ref="AW3:AW9"/>
    <mergeCell ref="AX3:AX9"/>
    <mergeCell ref="AH3:AH9"/>
    <mergeCell ref="AJ3:AJ9"/>
    <mergeCell ref="AK3:AK9"/>
    <mergeCell ref="U5:U9"/>
    <mergeCell ref="O2:O9"/>
    <mergeCell ref="A2:A9"/>
    <mergeCell ref="B2:B9"/>
    <mergeCell ref="D2:D9"/>
    <mergeCell ref="E2:E9"/>
    <mergeCell ref="I2:I9"/>
    <mergeCell ref="H2:H9"/>
    <mergeCell ref="C2:C9"/>
    <mergeCell ref="M2:M9"/>
    <mergeCell ref="K2:K9"/>
    <mergeCell ref="F3:F9"/>
    <mergeCell ref="S5:S9"/>
    <mergeCell ref="G2:G9"/>
    <mergeCell ref="L2:L9"/>
    <mergeCell ref="J2:J9"/>
    <mergeCell ref="P4:P9"/>
    <mergeCell ref="Q4:Q9"/>
    <mergeCell ref="R4:R9"/>
    <mergeCell ref="AA4:AA9"/>
    <mergeCell ref="AO3:AO9"/>
    <mergeCell ref="AP3:AP9"/>
    <mergeCell ref="AI3:AI9"/>
    <mergeCell ref="AC3:AC9"/>
    <mergeCell ref="AB4:AB9"/>
  </mergeCells>
  <phoneticPr fontId="3"/>
  <conditionalFormatting sqref="U12:U29">
    <cfRule type="cellIs" dxfId="539" priority="150" stopIfTrue="1" operator="greaterThan">
      <formula>T12</formula>
    </cfRule>
  </conditionalFormatting>
  <conditionalFormatting sqref="O12:O29">
    <cfRule type="cellIs" dxfId="538" priority="138" stopIfTrue="1" operator="lessThan">
      <formula>2</formula>
    </cfRule>
  </conditionalFormatting>
  <conditionalFormatting sqref="M12:N29">
    <cfRule type="cellIs" dxfId="537" priority="146" stopIfTrue="1" operator="notBetween">
      <formula>0</formula>
      <formula>3</formula>
    </cfRule>
  </conditionalFormatting>
  <conditionalFormatting sqref="M12:N29">
    <cfRule type="containsBlanks" dxfId="536" priority="143" stopIfTrue="1">
      <formula>LEN(TRIM(M12))=0</formula>
    </cfRule>
  </conditionalFormatting>
  <conditionalFormatting sqref="J12:J29">
    <cfRule type="cellIs" dxfId="535" priority="29" operator="greaterThan">
      <formula>6</formula>
    </cfRule>
    <cfRule type="expression" dxfId="534" priority="100" stopIfTrue="1">
      <formula>AND(J12&lt;&gt;"",J12&lt;I12)</formula>
    </cfRule>
  </conditionalFormatting>
  <conditionalFormatting sqref="I12:I29">
    <cfRule type="cellIs" dxfId="533" priority="31" operator="notBetween">
      <formula>2</formula>
      <formula>6</formula>
    </cfRule>
    <cfRule type="containsBlanks" dxfId="532" priority="878">
      <formula>LEN(TRIM(I12))=0</formula>
    </cfRule>
  </conditionalFormatting>
  <conditionalFormatting sqref="AG12:AG29">
    <cfRule type="cellIs" dxfId="531" priority="3" operator="greaterThan">
      <formula>O12</formula>
    </cfRule>
    <cfRule type="cellIs" dxfId="530" priority="877" stopIfTrue="1" operator="notEqual">
      <formula>AH12+AI12+AJ12+AK12+AL12+AM12+AN12+AO12+AP12+AQ12</formula>
    </cfRule>
  </conditionalFormatting>
  <conditionalFormatting sqref="AR12:AR29">
    <cfRule type="cellIs" dxfId="529" priority="2" operator="greaterThan">
      <formula>O12</formula>
    </cfRule>
    <cfRule type="cellIs" dxfId="528" priority="53" operator="notEqual">
      <formula>AS12+AT12+AU12+AV12+AW12+AX12+AY12+AZ12+BA12+BB12</formula>
    </cfRule>
  </conditionalFormatting>
  <conditionalFormatting sqref="B12:B29">
    <cfRule type="expression" dxfId="527" priority="45">
      <formula>IF(A12&gt;0,B12="")</formula>
    </cfRule>
  </conditionalFormatting>
  <conditionalFormatting sqref="C12:C29">
    <cfRule type="expression" dxfId="526" priority="44">
      <formula>IF(A12&gt;0,C12="")</formula>
    </cfRule>
  </conditionalFormatting>
  <conditionalFormatting sqref="D12:D29">
    <cfRule type="expression" dxfId="525" priority="43">
      <formula>IF(A12&gt;0,D12="")</formula>
    </cfRule>
  </conditionalFormatting>
  <conditionalFormatting sqref="E12:E29">
    <cfRule type="expression" dxfId="524" priority="42">
      <formula>IF(A12&gt;0,E12="")</formula>
    </cfRule>
  </conditionalFormatting>
  <conditionalFormatting sqref="F12:F29">
    <cfRule type="expression" dxfId="523" priority="33">
      <formula>IF(A12&gt;0,F12="")</formula>
    </cfRule>
  </conditionalFormatting>
  <conditionalFormatting sqref="O12:O29">
    <cfRule type="cellIs" dxfId="522" priority="32" operator="notEqual">
      <formula>T12+V12+W12+X12+Y12+Z12+AA12+AB12+AC12+AD12+AE12+AF12</formula>
    </cfRule>
  </conditionalFormatting>
  <conditionalFormatting sqref="BC12:BC29">
    <cfRule type="cellIs" dxfId="521" priority="21" stopIfTrue="1" operator="notEqual">
      <formula>BD12+BE12+BF12+BG12+BH12+BI12</formula>
    </cfRule>
  </conditionalFormatting>
  <conditionalFormatting sqref="BJ12:BJ29">
    <cfRule type="expression" dxfId="520" priority="19" stopIfTrue="1">
      <formula>IF(BI12&gt;0,BJ12=0)</formula>
    </cfRule>
  </conditionalFormatting>
  <conditionalFormatting sqref="R12:R29">
    <cfRule type="cellIs" dxfId="519" priority="1539" stopIfTrue="1" operator="greaterThan">
      <formula>O12</formula>
    </cfRule>
  </conditionalFormatting>
  <conditionalFormatting sqref="S12:S29">
    <cfRule type="cellIs" dxfId="518" priority="18" operator="greaterThan">
      <formula>R12</formula>
    </cfRule>
  </conditionalFormatting>
  <conditionalFormatting sqref="S12:S29 Q12:Q29">
    <cfRule type="cellIs" dxfId="517" priority="17" operator="greaterThan">
      <formula>O12</formula>
    </cfRule>
  </conditionalFormatting>
  <conditionalFormatting sqref="G12:G29">
    <cfRule type="duplicateValues" dxfId="516" priority="2074"/>
  </conditionalFormatting>
  <dataValidations count="24">
    <dataValidation imeMode="halfAlpha" allowBlank="1" showInputMessage="1" errorTitle="コード入力セル" error="4桁または5桁の整数（都道府県コード＋市町村コード）を入力_x000a_" promptTitle="自動入力" prompt="協定識別コードを記入すると自動入力されます" sqref="D12:D29" xr:uid="{00000000-0002-0000-0200-000000000000}"/>
    <dataValidation imeMode="halfAlpha" operator="greaterThanOrEqual" allowBlank="1" showInputMessage="1" errorTitle="協定整理番号" error="整数で入力" promptTitle="自動入力" prompt="協定識別コードに重複があるとエラー（赤表示）が出ます。" sqref="G12:G29" xr:uid="{00000000-0002-0000-0200-000001000000}"/>
    <dataValidation allowBlank="1" showInputMessage="1" errorTitle="都道府県名" error="ドロップダウンリストから選択" promptTitle="自動入力" prompt="協定識別コードを記入すると自動入力されます" sqref="B12:B29" xr:uid="{00000000-0002-0000-0200-000002000000}"/>
    <dataValidation allowBlank="1" showInputMessage="1" errorTitle="市町村名" error="ドロップダウンリストから選択" promptTitle="自動入力" prompt="協定識別コードを記入すると自動入力されます" sqref="C12:C29" xr:uid="{00000000-0002-0000-0200-000003000000}"/>
    <dataValidation allowBlank="1" showInputMessage="1" promptTitle="自動入力" prompt="協定識別コードを記入すると自動入力されます" sqref="E12:E29" xr:uid="{00000000-0002-0000-0200-000004000000}"/>
    <dataValidation imeMode="halfAlpha" operator="greaterThanOrEqual" allowBlank="1" showInputMessage="1" errorTitle="協定整理番号" error="整数で入力" promptTitle="自動入力" prompt="協定識別コードを記入すると自動入力されます" sqref="F12:F29" xr:uid="{00000000-0002-0000-0200-000005000000}"/>
    <dataValidation type="list" allowBlank="1" showInputMessage="1" showErrorMessage="1" error="協定認定年度（和暦）を整数で入力して下さい。_x000a_" promptTitle="2（令和2）" prompt="年度を入力" sqref="I12:I29" xr:uid="{00000000-0002-0000-0200-000008000000}">
      <formula1>"2"</formula1>
    </dataValidation>
    <dataValidation type="list" allowBlank="1" showInputMessage="1" showErrorMessage="1" error="協定の変更があった場合変更認定年度（和暦）を整数で入力してください。" promptTitle="2（令和２）" prompt="年度を入力" sqref="J12:J29" xr:uid="{00000000-0002-0000-0200-000009000000}">
      <formula1>"2"</formula1>
    </dataValidation>
    <dataValidation imeMode="hiragana" allowBlank="1" showInputMessage="1" sqref="K12:K29" xr:uid="{00000000-0002-0000-0200-00000A000000}"/>
    <dataValidation type="whole" operator="greaterThan" allowBlank="1" showInputMessage="1" showErrorMessage="1" errorTitle="多面との重複面積" error="該当がある場合、単位アールで入力して下さい。_x000a_" sqref="L12:L29" xr:uid="{00000000-0002-0000-0200-00000B000000}">
      <formula1>0</formula1>
    </dataValidation>
    <dataValidation type="list" imeMode="halfAlpha" operator="equal" allowBlank="1" showInputMessage="1" showErrorMessage="1" errorTitle="人農地プラン" error="ドロップダウンリストから「0」,「1」,「2」のいずれかを選択して下さい。" sqref="M12:M29" xr:uid="{00000000-0002-0000-0200-00000C000000}">
      <formula1>"0,1,2"</formula1>
    </dataValidation>
    <dataValidation type="list" imeMode="halfAlpha" operator="equal" allowBlank="1" showInputMessage="1" showErrorMessage="1" errorTitle="地域運営組織の有無" error="ドロップダウンリストから「0」,「1」,｢2｣,｢3｣のいずれかを選択して下さい。" sqref="N12:N29" xr:uid="{00000000-0002-0000-0200-00000D000000}">
      <formula1>"0,1,2,3"</formula1>
    </dataValidation>
    <dataValidation type="custom" imeMode="halfAlpha" allowBlank="1" showInputMessage="1" showErrorMessage="1" errorTitle="関数セル" error="計算式が入っています。変更しないで下さい。" sqref="O12:O29" xr:uid="{00000000-0002-0000-0200-00000E000000}">
      <formula1>"O11+Q11+R11+S11+T11+U11+V11+W11+X11+Y11+Z11+AA11"</formula1>
    </dataValidation>
    <dataValidation type="whole" imeMode="off" operator="greaterThan" allowBlank="1" showInputMessage="1" showErrorMessage="1" errorTitle="参加者数入力セル" error="当該項目に該当する参加者数を入力して下さい（「０」の場合は入力不要）" sqref="T12:AF29" xr:uid="{00000000-0002-0000-0200-00000F000000}">
      <formula1>0</formula1>
    </dataValidation>
    <dataValidation type="whole" imeMode="off" operator="greaterThan" allowBlank="1" showInputMessage="1" showErrorMessage="1" errorTitle="年齢区分別参加者数入力セル" error="当該項目に該当する参加者数を入力して下さい（「０」の場合は入力不要）" sqref="AH12:AQ29" xr:uid="{00000000-0002-0000-0200-000010000000}">
      <formula1>0</formula1>
    </dataValidation>
    <dataValidation type="custom" imeMode="halfAlpha" allowBlank="1" showInputMessage="1" showErrorMessage="1" errorTitle="協定参加者の年齢区分" error="計算式が入っています。変更しないで下さい。" sqref="AG12:AG29" xr:uid="{00000000-0002-0000-0200-000011000000}">
      <formula1>"AK12+AL12+AM12+AN12+AO12+AP12+AQ12+AR12+AS12+AT12"</formula1>
    </dataValidation>
    <dataValidation type="custom" imeMode="halfAlpha" allowBlank="1" showInputMessage="1" showErrorMessage="1" errorTitle="役員の年齢区分" error="計算式が入っています。変更しないで下さい。" sqref="AR12:AR29" xr:uid="{00000000-0002-0000-0200-000012000000}">
      <formula1>"AV12+AW12+AX12+AY12+AZ12+BA12+BB12+BC12+BD12+BE12"</formula1>
    </dataValidation>
    <dataValidation type="whole" imeMode="off" operator="greaterThan" allowBlank="1" showInputMessage="1" showErrorMessage="1" errorTitle="年齢区分別協定役員数入力セル" error="当該項目に該当する参加者数を入力して下さい（「０」の場合は入力不要）" sqref="AS12:BB29" xr:uid="{00000000-0002-0000-0200-000013000000}">
      <formula1>0</formula1>
    </dataValidation>
    <dataValidation type="whole" imeMode="off" operator="greaterThan" allowBlank="1" showInputMessage="1" showErrorMessage="1" errorTitle="協定参加者減少者数入力セル" error="当該項目に該当する協定参加者の減少数を入力" sqref="BE12:BI29" xr:uid="{00000000-0002-0000-0200-000014000000}">
      <formula1>0</formula1>
    </dataValidation>
    <dataValidation type="whole" imeMode="halfAlpha" operator="greaterThan" allowBlank="1" showInputMessage="1" showErrorMessage="1" errorTitle="農業者の死亡・高齢等" error="協定参加者減少すを整数で記載して下さい。" sqref="BD12:BD29" xr:uid="{00000000-0002-0000-0200-000015000000}">
      <formula1>0</formula1>
    </dataValidation>
    <dataValidation type="custom" imeMode="halfAlpha" allowBlank="1" showInputMessage="1" showErrorMessage="1" errorTitle="協定参加者の減少者数" error="計算式が入っています。変更しないで下さい。" sqref="BC12:BC29" xr:uid="{00000000-0002-0000-0200-000016000000}">
      <formula1>"BC14+BD14+BE14+BF14+BG14+BH14"</formula1>
    </dataValidation>
    <dataValidation type="whole" imeMode="off" operator="greaterThan" allowBlank="1" showInputMessage="1" showErrorMessage="1" errorTitle="うち女性（人）" error="女性参加者数を入力して下さい（女性参加者が「0」の場合は入力不要）" sqref="P12:R29" xr:uid="{00000000-0002-0000-0200-000017000000}">
      <formula1>0</formula1>
    </dataValidation>
    <dataValidation type="whole" imeMode="off" operator="greaterThan" allowBlank="1" showInputMessage="1" showErrorMessage="1" errorTitle="所得超過者のうち中核的リーダー数" error="所得超過者のうち中核的リーダー数を入力して下さい（「0」の場合は入力不要）" sqref="S12:S29" xr:uid="{00000000-0002-0000-0200-000018000000}">
      <formula1>0</formula1>
    </dataValidation>
    <dataValidation imeMode="hiragana" allowBlank="1" showInputMessage="1" showErrorMessage="1" sqref="H12 H29" xr:uid="{6EB194FC-ABA3-4321-A640-1649BCDC8076}"/>
  </dataValidations>
  <pageMargins left="0.39370078740157483" right="0.39370078740157483" top="0.78740157480314965" bottom="0.78740157480314965" header="0.51181102362204722" footer="0.51181102362204722"/>
  <pageSetup paperSize="9" scale="70" pageOrder="overThenDown" orientation="landscape" r:id="rId1"/>
  <headerFooter alignWithMargins="0">
    <oddHeader>&amp;L&amp;18（様式４－１）集落協定ＤＳ &amp;A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50CCE0-7D07-4C9B-B431-6719897F0A68}">
            <xm:f>IF('⑥活動内容（共通）'!M12=1,L12="")</xm:f>
            <x14:dxf>
              <fill>
                <patternFill>
                  <bgColor rgb="FFFF0000"/>
                </patternFill>
              </fill>
            </x14:dxf>
          </x14:cfRule>
          <xm:sqref>L12:L29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2"/>
  </sheetPr>
  <dimension ref="A1:FI29"/>
  <sheetViews>
    <sheetView view="pageBreakPreview" zoomScale="80" zoomScaleNormal="70" zoomScaleSheetLayoutView="80" workbookViewId="0">
      <pane xSplit="6" ySplit="11" topLeftCell="G12" activePane="bottomRight" state="frozen"/>
      <selection activeCell="T30" sqref="T30"/>
      <selection pane="topRight" activeCell="T30" sqref="T30"/>
      <selection pane="bottomLeft" activeCell="T30" sqref="T30"/>
      <selection pane="bottomRight" activeCell="H12" sqref="H12"/>
    </sheetView>
  </sheetViews>
  <sheetFormatPr defaultRowHeight="13.5"/>
  <cols>
    <col min="1" max="2" width="9.5" hidden="1" customWidth="1"/>
    <col min="3" max="3" width="9.875" hidden="1" customWidth="1"/>
    <col min="4" max="4" width="8" hidden="1" customWidth="1"/>
    <col min="5" max="5" width="15" customWidth="1"/>
    <col min="6" max="6" width="4.75" customWidth="1"/>
    <col min="7" max="7" width="7" customWidth="1"/>
    <col min="8" max="8" width="8.875" customWidth="1"/>
    <col min="9" max="22" width="7" customWidth="1"/>
    <col min="23" max="36" width="7" hidden="1" customWidth="1"/>
    <col min="37" max="37" width="8.375" customWidth="1"/>
    <col min="38" max="51" width="7" customWidth="1"/>
    <col min="52" max="66" width="7" hidden="1" customWidth="1"/>
    <col min="67" max="67" width="8.375" hidden="1" customWidth="1"/>
    <col min="68" max="102" width="7" hidden="1" customWidth="1"/>
    <col min="103" max="103" width="14.125" hidden="1" customWidth="1"/>
    <col min="104" max="108" width="7" hidden="1" customWidth="1"/>
    <col min="109" max="119" width="8" hidden="1" customWidth="1"/>
    <col min="120" max="122" width="10.625" hidden="1" customWidth="1"/>
    <col min="123" max="132" width="7.875" customWidth="1"/>
    <col min="133" max="133" width="7.875" hidden="1" customWidth="1"/>
    <col min="134" max="134" width="7.875" style="25" hidden="1" customWidth="1"/>
    <col min="135" max="138" width="7.875" hidden="1" customWidth="1"/>
    <col min="139" max="139" width="7.875" style="25" hidden="1" customWidth="1"/>
    <col min="140" max="141" width="7.875" hidden="1" customWidth="1"/>
    <col min="142" max="142" width="7.875" style="25" hidden="1" customWidth="1"/>
    <col min="143" max="143" width="7.875" hidden="1" customWidth="1"/>
    <col min="147" max="153" width="0" hidden="1" customWidth="1"/>
    <col min="159" max="165" width="0" hidden="1" customWidth="1"/>
  </cols>
  <sheetData>
    <row r="1" spans="1:165" s="1" customFormat="1" ht="24" customHeight="1">
      <c r="A1" s="514" t="s">
        <v>123</v>
      </c>
      <c r="B1" s="515"/>
      <c r="C1" s="515"/>
      <c r="D1" s="515"/>
      <c r="E1" s="515"/>
      <c r="F1" s="516"/>
      <c r="H1" s="8" t="s">
        <v>76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7"/>
      <c r="DS1" s="552" t="s">
        <v>4061</v>
      </c>
      <c r="DT1" s="553"/>
      <c r="DU1" s="553"/>
      <c r="DV1" s="553"/>
      <c r="DW1" s="553"/>
      <c r="DX1" s="553"/>
      <c r="DY1" s="553"/>
      <c r="DZ1" s="553"/>
      <c r="EA1" s="553"/>
      <c r="EB1" s="553"/>
      <c r="EC1" s="553"/>
      <c r="ED1" s="553"/>
      <c r="EE1" s="553"/>
      <c r="EF1" s="553"/>
      <c r="EG1" s="553"/>
      <c r="EH1" s="553"/>
      <c r="EI1" s="553"/>
      <c r="EJ1" s="553"/>
      <c r="EK1" s="553"/>
      <c r="EL1" s="553"/>
      <c r="EM1" s="553"/>
      <c r="EN1" s="395"/>
      <c r="EO1" s="395"/>
      <c r="EP1" s="395"/>
      <c r="EQ1" s="395"/>
      <c r="ER1" s="395"/>
      <c r="ES1" s="395"/>
      <c r="ET1" s="395"/>
      <c r="EU1" s="395"/>
      <c r="EV1" s="395"/>
      <c r="EW1" s="395"/>
      <c r="EX1" s="395"/>
      <c r="EY1" s="395"/>
      <c r="EZ1" s="395"/>
      <c r="FA1" s="395"/>
      <c r="FB1" s="395"/>
      <c r="FC1" s="395"/>
      <c r="FD1" s="395"/>
      <c r="FE1" s="395"/>
      <c r="FF1" s="395"/>
      <c r="FG1" s="395"/>
      <c r="FH1" s="395"/>
      <c r="FI1" s="395"/>
    </row>
    <row r="2" spans="1:165" s="1" customFormat="1" ht="15.75" customHeight="1">
      <c r="A2" s="517" t="s">
        <v>113</v>
      </c>
      <c r="B2" s="517" t="s">
        <v>8</v>
      </c>
      <c r="C2" s="517" t="s">
        <v>20</v>
      </c>
      <c r="D2" s="517" t="s">
        <v>9</v>
      </c>
      <c r="E2" s="520" t="s">
        <v>41</v>
      </c>
      <c r="F2" s="520"/>
      <c r="G2" s="463" t="s">
        <v>115</v>
      </c>
      <c r="H2" s="541" t="s">
        <v>60</v>
      </c>
      <c r="I2" s="280" t="s">
        <v>131</v>
      </c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2"/>
      <c r="CR2" s="548" t="s">
        <v>2116</v>
      </c>
      <c r="CS2" s="549"/>
      <c r="CT2" s="549"/>
      <c r="CU2" s="549"/>
      <c r="CV2" s="549"/>
      <c r="CW2" s="549"/>
      <c r="CX2" s="549"/>
      <c r="CY2" s="549"/>
      <c r="CZ2" s="549"/>
      <c r="DA2" s="549"/>
      <c r="DB2" s="549"/>
      <c r="DC2" s="549"/>
      <c r="DD2" s="550"/>
      <c r="DE2" s="504" t="s">
        <v>4056</v>
      </c>
      <c r="DF2" s="505"/>
      <c r="DG2" s="505"/>
      <c r="DH2" s="505"/>
      <c r="DI2" s="505"/>
      <c r="DJ2" s="505"/>
      <c r="DK2" s="443" t="s">
        <v>4057</v>
      </c>
      <c r="DL2" s="443"/>
      <c r="DM2" s="443"/>
      <c r="DN2" s="443"/>
      <c r="DO2" s="443"/>
      <c r="DP2" s="439" t="s">
        <v>4058</v>
      </c>
      <c r="DQ2" s="449"/>
      <c r="DR2" s="437" t="s">
        <v>2125</v>
      </c>
      <c r="DS2" s="485" t="s">
        <v>2010</v>
      </c>
      <c r="DT2" s="486"/>
      <c r="DU2" s="486"/>
      <c r="DV2" s="486"/>
      <c r="DW2" s="487"/>
      <c r="DX2" s="477" t="s">
        <v>158</v>
      </c>
      <c r="DY2" s="478"/>
      <c r="DZ2" s="478"/>
      <c r="EA2" s="478"/>
      <c r="EB2" s="478"/>
      <c r="EC2" s="478"/>
      <c r="ED2" s="478"/>
      <c r="EE2" s="478"/>
      <c r="EF2" s="478"/>
      <c r="EG2" s="478"/>
      <c r="EH2" s="478"/>
      <c r="EI2" s="478"/>
      <c r="EJ2" s="478"/>
      <c r="EK2" s="478"/>
      <c r="EL2" s="478"/>
      <c r="EM2" s="478"/>
      <c r="EN2" s="478"/>
      <c r="EO2" s="478"/>
      <c r="EP2" s="478"/>
      <c r="EQ2" s="478"/>
      <c r="ER2" s="478"/>
      <c r="ES2" s="478"/>
      <c r="ET2" s="478"/>
      <c r="EU2" s="478"/>
      <c r="EV2" s="478"/>
      <c r="EW2" s="478"/>
      <c r="EX2" s="478"/>
      <c r="EY2" s="478"/>
      <c r="EZ2" s="478"/>
      <c r="FA2" s="478"/>
      <c r="FB2" s="478"/>
      <c r="FC2" s="478"/>
      <c r="FD2" s="478"/>
      <c r="FE2" s="478"/>
      <c r="FF2" s="478"/>
      <c r="FG2" s="478"/>
      <c r="FH2" s="478"/>
      <c r="FI2" s="478"/>
    </row>
    <row r="3" spans="1:165" s="1" customFormat="1" ht="15.75" customHeight="1">
      <c r="A3" s="518"/>
      <c r="B3" s="518"/>
      <c r="C3" s="518"/>
      <c r="D3" s="518"/>
      <c r="E3" s="520"/>
      <c r="F3" s="520"/>
      <c r="G3" s="521"/>
      <c r="H3" s="542"/>
      <c r="I3" s="283" t="s">
        <v>45</v>
      </c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3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551" t="s">
        <v>4079</v>
      </c>
      <c r="CS3" s="506" t="s">
        <v>2117</v>
      </c>
      <c r="CT3" s="524"/>
      <c r="CU3" s="524"/>
      <c r="CV3" s="524"/>
      <c r="CW3" s="524"/>
      <c r="CX3" s="524"/>
      <c r="CY3" s="524"/>
      <c r="CZ3" s="525"/>
      <c r="DA3" s="506" t="s">
        <v>2118</v>
      </c>
      <c r="DB3" s="524"/>
      <c r="DC3" s="524"/>
      <c r="DD3" s="525"/>
      <c r="DE3" s="473" t="s">
        <v>140</v>
      </c>
      <c r="DF3" s="285"/>
      <c r="DG3" s="491" t="s">
        <v>1992</v>
      </c>
      <c r="DH3" s="492"/>
      <c r="DI3" s="491" t="s">
        <v>48</v>
      </c>
      <c r="DJ3" s="495"/>
      <c r="DK3" s="443"/>
      <c r="DL3" s="443"/>
      <c r="DM3" s="443"/>
      <c r="DN3" s="443"/>
      <c r="DO3" s="443"/>
      <c r="DP3" s="443"/>
      <c r="DQ3" s="500"/>
      <c r="DR3" s="438"/>
      <c r="DS3" s="488"/>
      <c r="DT3" s="489"/>
      <c r="DU3" s="489"/>
      <c r="DV3" s="489"/>
      <c r="DW3" s="490"/>
      <c r="DX3" s="479"/>
      <c r="DY3" s="480"/>
      <c r="DZ3" s="480"/>
      <c r="EA3" s="480"/>
      <c r="EB3" s="480"/>
      <c r="EC3" s="480"/>
      <c r="ED3" s="480"/>
      <c r="EE3" s="480"/>
      <c r="EF3" s="480"/>
      <c r="EG3" s="480"/>
      <c r="EH3" s="480"/>
      <c r="EI3" s="480"/>
      <c r="EJ3" s="480"/>
      <c r="EK3" s="480"/>
      <c r="EL3" s="480"/>
      <c r="EM3" s="480"/>
      <c r="EN3" s="480"/>
      <c r="EO3" s="480"/>
      <c r="EP3" s="480"/>
      <c r="EQ3" s="480"/>
      <c r="ER3" s="480"/>
      <c r="ES3" s="480"/>
      <c r="ET3" s="480"/>
      <c r="EU3" s="480"/>
      <c r="EV3" s="480"/>
      <c r="EW3" s="480"/>
      <c r="EX3" s="480"/>
      <c r="EY3" s="480"/>
      <c r="EZ3" s="480"/>
      <c r="FA3" s="480"/>
      <c r="FB3" s="480"/>
      <c r="FC3" s="480"/>
      <c r="FD3" s="480"/>
      <c r="FE3" s="480"/>
      <c r="FF3" s="480"/>
      <c r="FG3" s="480"/>
      <c r="FH3" s="480"/>
      <c r="FI3" s="480"/>
    </row>
    <row r="4" spans="1:165" s="1" customFormat="1" ht="15.75" customHeight="1">
      <c r="A4" s="518"/>
      <c r="B4" s="518"/>
      <c r="C4" s="518"/>
      <c r="D4" s="518"/>
      <c r="E4" s="520"/>
      <c r="F4" s="539" t="s">
        <v>21</v>
      </c>
      <c r="G4" s="521"/>
      <c r="H4" s="523"/>
      <c r="I4" s="474" t="s">
        <v>53</v>
      </c>
      <c r="J4" s="286"/>
      <c r="K4" s="286"/>
      <c r="L4" s="286"/>
      <c r="M4" s="286"/>
      <c r="N4" s="286"/>
      <c r="O4" s="285"/>
      <c r="P4" s="474" t="s">
        <v>0</v>
      </c>
      <c r="Q4" s="286"/>
      <c r="R4" s="286"/>
      <c r="S4" s="286"/>
      <c r="T4" s="286"/>
      <c r="U4" s="286"/>
      <c r="V4" s="285"/>
      <c r="W4" s="474" t="s">
        <v>1</v>
      </c>
      <c r="X4" s="286"/>
      <c r="Y4" s="286"/>
      <c r="Z4" s="286"/>
      <c r="AA4" s="286"/>
      <c r="AB4" s="286"/>
      <c r="AC4" s="286"/>
      <c r="AD4" s="285"/>
      <c r="AE4" s="474" t="s">
        <v>2</v>
      </c>
      <c r="AF4" s="286"/>
      <c r="AG4" s="286"/>
      <c r="AH4" s="286"/>
      <c r="AI4" s="286"/>
      <c r="AJ4" s="286"/>
      <c r="AK4" s="512" t="s">
        <v>43</v>
      </c>
      <c r="AL4" s="513"/>
      <c r="AM4" s="5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513"/>
      <c r="AY4" s="513"/>
      <c r="AZ4" s="513"/>
      <c r="BA4" s="513"/>
      <c r="BB4" s="513"/>
      <c r="BC4" s="513"/>
      <c r="BD4" s="513"/>
      <c r="BE4" s="513"/>
      <c r="BF4" s="513"/>
      <c r="BG4" s="513"/>
      <c r="BH4" s="513"/>
      <c r="BI4" s="513"/>
      <c r="BJ4" s="513"/>
      <c r="BK4" s="513"/>
      <c r="BL4" s="513"/>
      <c r="BM4" s="162"/>
      <c r="BN4" s="537" t="s">
        <v>44</v>
      </c>
      <c r="BO4" s="538"/>
      <c r="BP4" s="538"/>
      <c r="BQ4" s="538"/>
      <c r="BR4" s="538"/>
      <c r="BS4" s="538"/>
      <c r="BT4" s="538"/>
      <c r="BU4" s="538"/>
      <c r="BV4" s="538"/>
      <c r="BW4" s="538"/>
      <c r="BX4" s="538"/>
      <c r="BY4" s="538"/>
      <c r="BZ4" s="538"/>
      <c r="CA4" s="538"/>
      <c r="CB4" s="538"/>
      <c r="CC4" s="538"/>
      <c r="CD4" s="538"/>
      <c r="CE4" s="538"/>
      <c r="CF4" s="538"/>
      <c r="CG4" s="538"/>
      <c r="CH4" s="538"/>
      <c r="CI4" s="538"/>
      <c r="CJ4" s="538"/>
      <c r="CK4" s="538"/>
      <c r="CL4" s="538"/>
      <c r="CM4" s="538"/>
      <c r="CN4" s="538"/>
      <c r="CO4" s="538"/>
      <c r="CP4" s="538"/>
      <c r="CQ4" s="287"/>
      <c r="CR4" s="533"/>
      <c r="CS4" s="526"/>
      <c r="CT4" s="527"/>
      <c r="CU4" s="527"/>
      <c r="CV4" s="527"/>
      <c r="CW4" s="527"/>
      <c r="CX4" s="527"/>
      <c r="CY4" s="527"/>
      <c r="CZ4" s="528"/>
      <c r="DA4" s="526"/>
      <c r="DB4" s="527"/>
      <c r="DC4" s="527"/>
      <c r="DD4" s="528"/>
      <c r="DE4" s="474"/>
      <c r="DF4" s="521" t="s">
        <v>15</v>
      </c>
      <c r="DG4" s="493"/>
      <c r="DH4" s="494"/>
      <c r="DI4" s="493"/>
      <c r="DJ4" s="496"/>
      <c r="DK4" s="473" t="s">
        <v>173</v>
      </c>
      <c r="DL4" s="507"/>
      <c r="DM4" s="507"/>
      <c r="DN4" s="507"/>
      <c r="DO4" s="508"/>
      <c r="DP4" s="471" t="s">
        <v>132</v>
      </c>
      <c r="DQ4" s="288"/>
      <c r="DR4" s="438"/>
      <c r="DS4" s="481" t="s">
        <v>157</v>
      </c>
      <c r="DT4" s="473" t="s">
        <v>159</v>
      </c>
      <c r="DU4" s="289"/>
      <c r="DV4" s="289"/>
      <c r="DW4" s="482" t="s">
        <v>156</v>
      </c>
      <c r="DX4" s="481" t="s">
        <v>157</v>
      </c>
      <c r="DY4" s="473" t="s">
        <v>177</v>
      </c>
      <c r="DZ4" s="289"/>
      <c r="EA4" s="289"/>
      <c r="EB4" s="482" t="s">
        <v>156</v>
      </c>
      <c r="EC4" s="481" t="s">
        <v>154</v>
      </c>
      <c r="ED4" s="471" t="s">
        <v>177</v>
      </c>
      <c r="EE4" s="482" t="s">
        <v>156</v>
      </c>
      <c r="EF4" s="471" t="s">
        <v>155</v>
      </c>
      <c r="EG4" s="290"/>
      <c r="EH4" s="481" t="s">
        <v>154</v>
      </c>
      <c r="EI4" s="471" t="s">
        <v>177</v>
      </c>
      <c r="EJ4" s="482" t="s">
        <v>156</v>
      </c>
      <c r="EK4" s="481" t="s">
        <v>154</v>
      </c>
      <c r="EL4" s="471" t="s">
        <v>177</v>
      </c>
      <c r="EM4" s="482" t="s">
        <v>156</v>
      </c>
      <c r="EN4" s="369" t="s">
        <v>4094</v>
      </c>
      <c r="EO4" s="160"/>
      <c r="EP4" s="160"/>
      <c r="EQ4" s="160"/>
      <c r="ER4" s="160"/>
      <c r="ES4" s="160"/>
      <c r="ET4" s="160"/>
      <c r="EU4" s="160"/>
      <c r="EV4" s="160"/>
      <c r="EW4" s="370"/>
      <c r="EX4" s="369" t="s">
        <v>4115</v>
      </c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370"/>
    </row>
    <row r="5" spans="1:165" s="1" customFormat="1" ht="15.75" customHeight="1">
      <c r="A5" s="518"/>
      <c r="B5" s="518"/>
      <c r="C5" s="518"/>
      <c r="D5" s="518"/>
      <c r="E5" s="520"/>
      <c r="F5" s="540"/>
      <c r="G5" s="521"/>
      <c r="H5" s="523"/>
      <c r="I5" s="474"/>
      <c r="J5" s="521" t="s">
        <v>23</v>
      </c>
      <c r="K5" s="521" t="s">
        <v>24</v>
      </c>
      <c r="L5" s="521" t="s">
        <v>25</v>
      </c>
      <c r="M5" s="521" t="s">
        <v>26</v>
      </c>
      <c r="N5" s="521" t="s">
        <v>82</v>
      </c>
      <c r="O5" s="521" t="s">
        <v>1980</v>
      </c>
      <c r="P5" s="474"/>
      <c r="Q5" s="521" t="s">
        <v>23</v>
      </c>
      <c r="R5" s="521" t="s">
        <v>24</v>
      </c>
      <c r="S5" s="521" t="s">
        <v>25</v>
      </c>
      <c r="T5" s="521" t="s">
        <v>82</v>
      </c>
      <c r="U5" s="521" t="s">
        <v>1988</v>
      </c>
      <c r="V5" s="521" t="s">
        <v>1989</v>
      </c>
      <c r="W5" s="474"/>
      <c r="X5" s="521" t="s">
        <v>23</v>
      </c>
      <c r="Y5" s="521" t="s">
        <v>24</v>
      </c>
      <c r="Z5" s="521" t="s">
        <v>27</v>
      </c>
      <c r="AA5" s="521" t="s">
        <v>25</v>
      </c>
      <c r="AB5" s="521" t="s">
        <v>83</v>
      </c>
      <c r="AC5" s="521" t="s">
        <v>1990</v>
      </c>
      <c r="AD5" s="521" t="s">
        <v>1991</v>
      </c>
      <c r="AE5" s="474"/>
      <c r="AF5" s="521" t="s">
        <v>23</v>
      </c>
      <c r="AG5" s="521" t="s">
        <v>24</v>
      </c>
      <c r="AH5" s="521" t="s">
        <v>82</v>
      </c>
      <c r="AI5" s="521" t="s">
        <v>1985</v>
      </c>
      <c r="AJ5" s="544" t="s">
        <v>1986</v>
      </c>
      <c r="AK5" s="522" t="s">
        <v>99</v>
      </c>
      <c r="AL5" s="474" t="s">
        <v>101</v>
      </c>
      <c r="AM5" s="509" t="s">
        <v>106</v>
      </c>
      <c r="AN5" s="510"/>
      <c r="AO5" s="510"/>
      <c r="AP5" s="510"/>
      <c r="AQ5" s="510"/>
      <c r="AR5" s="511"/>
      <c r="AS5" s="481" t="s">
        <v>102</v>
      </c>
      <c r="AT5" s="509" t="s">
        <v>107</v>
      </c>
      <c r="AU5" s="510"/>
      <c r="AV5" s="510"/>
      <c r="AW5" s="510"/>
      <c r="AX5" s="510"/>
      <c r="AY5" s="511"/>
      <c r="AZ5" s="481" t="s">
        <v>103</v>
      </c>
      <c r="BA5" s="509" t="s">
        <v>108</v>
      </c>
      <c r="BB5" s="510"/>
      <c r="BC5" s="510"/>
      <c r="BD5" s="510"/>
      <c r="BE5" s="510"/>
      <c r="BF5" s="510"/>
      <c r="BG5" s="511"/>
      <c r="BH5" s="481" t="s">
        <v>104</v>
      </c>
      <c r="BI5" s="509" t="s">
        <v>109</v>
      </c>
      <c r="BJ5" s="510"/>
      <c r="BK5" s="510"/>
      <c r="BL5" s="510"/>
      <c r="BM5" s="510"/>
      <c r="BN5" s="545" t="s">
        <v>1987</v>
      </c>
      <c r="BO5" s="523" t="s">
        <v>100</v>
      </c>
      <c r="BP5" s="474" t="s">
        <v>105</v>
      </c>
      <c r="BQ5" s="509" t="s">
        <v>94</v>
      </c>
      <c r="BR5" s="510"/>
      <c r="BS5" s="510"/>
      <c r="BT5" s="510"/>
      <c r="BU5" s="510"/>
      <c r="BV5" s="511"/>
      <c r="BW5" s="481" t="s">
        <v>110</v>
      </c>
      <c r="BX5" s="509" t="s">
        <v>95</v>
      </c>
      <c r="BY5" s="510"/>
      <c r="BZ5" s="510"/>
      <c r="CA5" s="510"/>
      <c r="CB5" s="510"/>
      <c r="CC5" s="511"/>
      <c r="CD5" s="481" t="s">
        <v>111</v>
      </c>
      <c r="CE5" s="509" t="s">
        <v>96</v>
      </c>
      <c r="CF5" s="510"/>
      <c r="CG5" s="510"/>
      <c r="CH5" s="510"/>
      <c r="CI5" s="510"/>
      <c r="CJ5" s="510"/>
      <c r="CK5" s="511"/>
      <c r="CL5" s="481" t="s">
        <v>112</v>
      </c>
      <c r="CM5" s="531" t="s">
        <v>97</v>
      </c>
      <c r="CN5" s="532"/>
      <c r="CO5" s="532"/>
      <c r="CP5" s="532"/>
      <c r="CQ5" s="532"/>
      <c r="CR5" s="533"/>
      <c r="CS5" s="529" t="s">
        <v>2119</v>
      </c>
      <c r="CT5" s="365"/>
      <c r="CU5" s="365"/>
      <c r="CV5" s="365"/>
      <c r="CW5" s="365"/>
      <c r="CX5" s="365"/>
      <c r="CY5" s="366"/>
      <c r="CZ5" s="530" t="s">
        <v>2120</v>
      </c>
      <c r="DA5" s="530" t="s">
        <v>2121</v>
      </c>
      <c r="DB5" s="530" t="s">
        <v>2122</v>
      </c>
      <c r="DC5" s="530" t="s">
        <v>2123</v>
      </c>
      <c r="DD5" s="530" t="s">
        <v>2124</v>
      </c>
      <c r="DE5" s="474"/>
      <c r="DF5" s="521"/>
      <c r="DG5" s="506" t="s">
        <v>1993</v>
      </c>
      <c r="DH5" s="291"/>
      <c r="DI5" s="506" t="s">
        <v>141</v>
      </c>
      <c r="DJ5" s="291"/>
      <c r="DK5" s="474"/>
      <c r="DL5" s="459" t="s">
        <v>119</v>
      </c>
      <c r="DM5" s="501" t="s">
        <v>116</v>
      </c>
      <c r="DN5" s="502"/>
      <c r="DO5" s="503"/>
      <c r="DP5" s="554"/>
      <c r="DQ5" s="461" t="s">
        <v>119</v>
      </c>
      <c r="DR5" s="438"/>
      <c r="DS5" s="476"/>
      <c r="DT5" s="476"/>
      <c r="DU5" s="483" t="s">
        <v>55</v>
      </c>
      <c r="DV5" s="484"/>
      <c r="DW5" s="438"/>
      <c r="DX5" s="476"/>
      <c r="DY5" s="476"/>
      <c r="DZ5" s="483" t="s">
        <v>55</v>
      </c>
      <c r="EA5" s="484"/>
      <c r="EB5" s="438"/>
      <c r="EC5" s="476"/>
      <c r="ED5" s="472"/>
      <c r="EE5" s="438"/>
      <c r="EF5" s="472"/>
      <c r="EG5" s="482" t="s">
        <v>2011</v>
      </c>
      <c r="EH5" s="476"/>
      <c r="EI5" s="472"/>
      <c r="EJ5" s="438"/>
      <c r="EK5" s="476"/>
      <c r="EL5" s="472"/>
      <c r="EM5" s="438"/>
      <c r="EN5" s="437" t="s">
        <v>4107</v>
      </c>
      <c r="EO5" s="437" t="s">
        <v>4108</v>
      </c>
      <c r="EP5" s="437" t="s">
        <v>4109</v>
      </c>
      <c r="EQ5" s="437" t="s">
        <v>4110</v>
      </c>
      <c r="ER5" s="437" t="s">
        <v>4111</v>
      </c>
      <c r="ES5" s="437" t="s">
        <v>4112</v>
      </c>
      <c r="ET5" s="437" t="s">
        <v>4113</v>
      </c>
      <c r="EU5" s="437" t="s">
        <v>4114</v>
      </c>
      <c r="EV5" s="447" t="s">
        <v>22</v>
      </c>
      <c r="EW5" s="396"/>
      <c r="EX5" s="437" t="s">
        <v>4116</v>
      </c>
      <c r="EY5" s="437" t="s">
        <v>4117</v>
      </c>
      <c r="EZ5" s="437" t="s">
        <v>4118</v>
      </c>
      <c r="FA5" s="437" t="s">
        <v>4119</v>
      </c>
      <c r="FB5" s="437" t="s">
        <v>4120</v>
      </c>
      <c r="FC5" s="437" t="s">
        <v>4121</v>
      </c>
      <c r="FD5" s="437" t="s">
        <v>4122</v>
      </c>
      <c r="FE5" s="437" t="s">
        <v>4123</v>
      </c>
      <c r="FF5" s="437" t="s">
        <v>4124</v>
      </c>
      <c r="FG5" s="437" t="s">
        <v>4125</v>
      </c>
      <c r="FH5" s="447" t="s">
        <v>22</v>
      </c>
      <c r="FI5" s="396"/>
    </row>
    <row r="6" spans="1:165" s="1" customFormat="1" ht="15.75" customHeight="1">
      <c r="A6" s="518"/>
      <c r="B6" s="518"/>
      <c r="C6" s="518"/>
      <c r="D6" s="518"/>
      <c r="E6" s="520"/>
      <c r="F6" s="540"/>
      <c r="G6" s="521"/>
      <c r="H6" s="523"/>
      <c r="I6" s="474"/>
      <c r="J6" s="521"/>
      <c r="K6" s="521"/>
      <c r="L6" s="521"/>
      <c r="M6" s="521"/>
      <c r="N6" s="521"/>
      <c r="O6" s="521"/>
      <c r="P6" s="474"/>
      <c r="Q6" s="521"/>
      <c r="R6" s="521"/>
      <c r="S6" s="521"/>
      <c r="T6" s="521"/>
      <c r="U6" s="521"/>
      <c r="V6" s="521"/>
      <c r="W6" s="474"/>
      <c r="X6" s="521"/>
      <c r="Y6" s="521"/>
      <c r="Z6" s="521"/>
      <c r="AA6" s="521"/>
      <c r="AB6" s="521"/>
      <c r="AC6" s="521"/>
      <c r="AD6" s="521"/>
      <c r="AE6" s="474"/>
      <c r="AF6" s="521"/>
      <c r="AG6" s="521"/>
      <c r="AH6" s="521"/>
      <c r="AI6" s="521"/>
      <c r="AJ6" s="544"/>
      <c r="AK6" s="523"/>
      <c r="AL6" s="474"/>
      <c r="AM6" s="438" t="s">
        <v>23</v>
      </c>
      <c r="AN6" s="438" t="s">
        <v>24</v>
      </c>
      <c r="AO6" s="438" t="s">
        <v>25</v>
      </c>
      <c r="AP6" s="438" t="s">
        <v>26</v>
      </c>
      <c r="AQ6" s="448" t="s">
        <v>82</v>
      </c>
      <c r="AR6" s="443" t="s">
        <v>1980</v>
      </c>
      <c r="AS6" s="476"/>
      <c r="AT6" s="438" t="s">
        <v>23</v>
      </c>
      <c r="AU6" s="438" t="s">
        <v>24</v>
      </c>
      <c r="AV6" s="438" t="s">
        <v>25</v>
      </c>
      <c r="AW6" s="438" t="s">
        <v>82</v>
      </c>
      <c r="AX6" s="448" t="s">
        <v>1981</v>
      </c>
      <c r="AY6" s="437" t="s">
        <v>1982</v>
      </c>
      <c r="AZ6" s="476"/>
      <c r="BA6" s="438" t="s">
        <v>23</v>
      </c>
      <c r="BB6" s="438" t="s">
        <v>24</v>
      </c>
      <c r="BC6" s="438" t="s">
        <v>27</v>
      </c>
      <c r="BD6" s="438" t="s">
        <v>25</v>
      </c>
      <c r="BE6" s="438" t="s">
        <v>83</v>
      </c>
      <c r="BF6" s="448" t="s">
        <v>1983</v>
      </c>
      <c r="BG6" s="437" t="s">
        <v>1984</v>
      </c>
      <c r="BH6" s="476"/>
      <c r="BI6" s="438" t="s">
        <v>23</v>
      </c>
      <c r="BJ6" s="438" t="s">
        <v>24</v>
      </c>
      <c r="BK6" s="438" t="s">
        <v>82</v>
      </c>
      <c r="BL6" s="448" t="s">
        <v>1985</v>
      </c>
      <c r="BM6" s="448" t="s">
        <v>1986</v>
      </c>
      <c r="BN6" s="546"/>
      <c r="BO6" s="523"/>
      <c r="BP6" s="474"/>
      <c r="BQ6" s="438" t="s">
        <v>23</v>
      </c>
      <c r="BR6" s="438" t="s">
        <v>24</v>
      </c>
      <c r="BS6" s="438" t="s">
        <v>25</v>
      </c>
      <c r="BT6" s="438" t="s">
        <v>26</v>
      </c>
      <c r="BU6" s="448" t="s">
        <v>82</v>
      </c>
      <c r="BV6" s="443" t="s">
        <v>1980</v>
      </c>
      <c r="BW6" s="476"/>
      <c r="BX6" s="438" t="s">
        <v>23</v>
      </c>
      <c r="BY6" s="438" t="s">
        <v>24</v>
      </c>
      <c r="BZ6" s="438" t="s">
        <v>25</v>
      </c>
      <c r="CA6" s="438" t="s">
        <v>82</v>
      </c>
      <c r="CB6" s="448" t="s">
        <v>1981</v>
      </c>
      <c r="CC6" s="437" t="s">
        <v>1982</v>
      </c>
      <c r="CD6" s="476"/>
      <c r="CE6" s="438" t="s">
        <v>23</v>
      </c>
      <c r="CF6" s="438" t="s">
        <v>24</v>
      </c>
      <c r="CG6" s="438" t="s">
        <v>27</v>
      </c>
      <c r="CH6" s="438" t="s">
        <v>25</v>
      </c>
      <c r="CI6" s="438" t="s">
        <v>83</v>
      </c>
      <c r="CJ6" s="448" t="s">
        <v>1983</v>
      </c>
      <c r="CK6" s="437" t="s">
        <v>1984</v>
      </c>
      <c r="CL6" s="476"/>
      <c r="CM6" s="438" t="s">
        <v>23</v>
      </c>
      <c r="CN6" s="438" t="s">
        <v>24</v>
      </c>
      <c r="CO6" s="438" t="s">
        <v>82</v>
      </c>
      <c r="CP6" s="448" t="s">
        <v>1985</v>
      </c>
      <c r="CQ6" s="448" t="s">
        <v>1986</v>
      </c>
      <c r="CR6" s="533"/>
      <c r="CS6" s="476"/>
      <c r="CT6" s="437" t="s">
        <v>4097</v>
      </c>
      <c r="CU6" s="437" t="s">
        <v>4098</v>
      </c>
      <c r="CV6" s="437" t="s">
        <v>4099</v>
      </c>
      <c r="CW6" s="447" t="s">
        <v>4100</v>
      </c>
      <c r="CX6" s="447" t="s">
        <v>4101</v>
      </c>
      <c r="CY6" s="361"/>
      <c r="CZ6" s="438"/>
      <c r="DA6" s="438"/>
      <c r="DB6" s="438"/>
      <c r="DC6" s="438"/>
      <c r="DD6" s="438"/>
      <c r="DE6" s="474"/>
      <c r="DF6" s="521"/>
      <c r="DG6" s="498"/>
      <c r="DH6" s="497" t="s">
        <v>117</v>
      </c>
      <c r="DI6" s="498"/>
      <c r="DJ6" s="497" t="s">
        <v>118</v>
      </c>
      <c r="DK6" s="474"/>
      <c r="DL6" s="459"/>
      <c r="DM6" s="482" t="s">
        <v>5</v>
      </c>
      <c r="DN6" s="482" t="s">
        <v>7</v>
      </c>
      <c r="DO6" s="482" t="s">
        <v>6</v>
      </c>
      <c r="DP6" s="554"/>
      <c r="DQ6" s="461"/>
      <c r="DR6" s="438"/>
      <c r="DS6" s="476"/>
      <c r="DT6" s="476"/>
      <c r="DU6" s="437" t="s">
        <v>4106</v>
      </c>
      <c r="DV6" s="447" t="s">
        <v>7</v>
      </c>
      <c r="DW6" s="438"/>
      <c r="DX6" s="476"/>
      <c r="DY6" s="476"/>
      <c r="DZ6" s="437" t="s">
        <v>4106</v>
      </c>
      <c r="EA6" s="447" t="s">
        <v>7</v>
      </c>
      <c r="EB6" s="438"/>
      <c r="EC6" s="476"/>
      <c r="ED6" s="472"/>
      <c r="EE6" s="438"/>
      <c r="EF6" s="472"/>
      <c r="EG6" s="472"/>
      <c r="EH6" s="476"/>
      <c r="EI6" s="472"/>
      <c r="EJ6" s="438"/>
      <c r="EK6" s="476"/>
      <c r="EL6" s="472"/>
      <c r="EM6" s="438"/>
      <c r="EN6" s="438"/>
      <c r="EO6" s="438"/>
      <c r="EP6" s="438"/>
      <c r="EQ6" s="438"/>
      <c r="ER6" s="438"/>
      <c r="ES6" s="438"/>
      <c r="ET6" s="438"/>
      <c r="EU6" s="438"/>
      <c r="EV6" s="438"/>
      <c r="EW6" s="437" t="s">
        <v>149</v>
      </c>
      <c r="EX6" s="438"/>
      <c r="EY6" s="438"/>
      <c r="EZ6" s="438"/>
      <c r="FA6" s="438"/>
      <c r="FB6" s="438"/>
      <c r="FC6" s="438"/>
      <c r="FD6" s="438"/>
      <c r="FE6" s="438"/>
      <c r="FF6" s="438"/>
      <c r="FG6" s="438"/>
      <c r="FH6" s="438"/>
      <c r="FI6" s="437" t="s">
        <v>149</v>
      </c>
    </row>
    <row r="7" spans="1:165" s="1" customFormat="1" ht="21" customHeight="1">
      <c r="A7" s="518"/>
      <c r="B7" s="518"/>
      <c r="C7" s="518"/>
      <c r="D7" s="518"/>
      <c r="E7" s="520"/>
      <c r="F7" s="540"/>
      <c r="G7" s="521"/>
      <c r="H7" s="523"/>
      <c r="I7" s="474"/>
      <c r="J7" s="521"/>
      <c r="K7" s="521"/>
      <c r="L7" s="521"/>
      <c r="M7" s="521"/>
      <c r="N7" s="521"/>
      <c r="O7" s="521"/>
      <c r="P7" s="474"/>
      <c r="Q7" s="521"/>
      <c r="R7" s="521"/>
      <c r="S7" s="521"/>
      <c r="T7" s="521"/>
      <c r="U7" s="521"/>
      <c r="V7" s="521"/>
      <c r="W7" s="474"/>
      <c r="X7" s="521"/>
      <c r="Y7" s="521"/>
      <c r="Z7" s="521"/>
      <c r="AA7" s="521"/>
      <c r="AB7" s="521"/>
      <c r="AC7" s="521"/>
      <c r="AD7" s="521"/>
      <c r="AE7" s="474"/>
      <c r="AF7" s="521"/>
      <c r="AG7" s="521"/>
      <c r="AH7" s="521"/>
      <c r="AI7" s="521"/>
      <c r="AJ7" s="544"/>
      <c r="AK7" s="523"/>
      <c r="AL7" s="474"/>
      <c r="AM7" s="438"/>
      <c r="AN7" s="438"/>
      <c r="AO7" s="438"/>
      <c r="AP7" s="438"/>
      <c r="AQ7" s="448"/>
      <c r="AR7" s="443"/>
      <c r="AS7" s="476"/>
      <c r="AT7" s="438"/>
      <c r="AU7" s="438"/>
      <c r="AV7" s="438"/>
      <c r="AW7" s="438"/>
      <c r="AX7" s="448"/>
      <c r="AY7" s="438"/>
      <c r="AZ7" s="476"/>
      <c r="BA7" s="438"/>
      <c r="BB7" s="438"/>
      <c r="BC7" s="438"/>
      <c r="BD7" s="438"/>
      <c r="BE7" s="438"/>
      <c r="BF7" s="448"/>
      <c r="BG7" s="438"/>
      <c r="BH7" s="476"/>
      <c r="BI7" s="438"/>
      <c r="BJ7" s="438"/>
      <c r="BK7" s="438"/>
      <c r="BL7" s="448"/>
      <c r="BM7" s="448"/>
      <c r="BN7" s="546"/>
      <c r="BO7" s="523"/>
      <c r="BP7" s="474"/>
      <c r="BQ7" s="438"/>
      <c r="BR7" s="438"/>
      <c r="BS7" s="438"/>
      <c r="BT7" s="438"/>
      <c r="BU7" s="448"/>
      <c r="BV7" s="443"/>
      <c r="BW7" s="476"/>
      <c r="BX7" s="438"/>
      <c r="BY7" s="438"/>
      <c r="BZ7" s="438"/>
      <c r="CA7" s="438"/>
      <c r="CB7" s="448"/>
      <c r="CC7" s="438"/>
      <c r="CD7" s="476"/>
      <c r="CE7" s="438"/>
      <c r="CF7" s="438"/>
      <c r="CG7" s="438"/>
      <c r="CH7" s="438"/>
      <c r="CI7" s="438"/>
      <c r="CJ7" s="448"/>
      <c r="CK7" s="438"/>
      <c r="CL7" s="476"/>
      <c r="CM7" s="438"/>
      <c r="CN7" s="438"/>
      <c r="CO7" s="438"/>
      <c r="CP7" s="448"/>
      <c r="CQ7" s="448"/>
      <c r="CR7" s="533"/>
      <c r="CS7" s="476"/>
      <c r="CT7" s="533"/>
      <c r="CU7" s="533"/>
      <c r="CV7" s="533"/>
      <c r="CW7" s="535"/>
      <c r="CX7" s="535"/>
      <c r="CY7" s="437" t="s">
        <v>4102</v>
      </c>
      <c r="CZ7" s="438"/>
      <c r="DA7" s="438"/>
      <c r="DB7" s="438"/>
      <c r="DC7" s="438"/>
      <c r="DD7" s="438"/>
      <c r="DE7" s="474"/>
      <c r="DF7" s="521"/>
      <c r="DG7" s="498"/>
      <c r="DH7" s="498"/>
      <c r="DI7" s="498"/>
      <c r="DJ7" s="498"/>
      <c r="DK7" s="474"/>
      <c r="DL7" s="459"/>
      <c r="DM7" s="472"/>
      <c r="DN7" s="472"/>
      <c r="DO7" s="472"/>
      <c r="DP7" s="554"/>
      <c r="DQ7" s="461"/>
      <c r="DR7" s="438"/>
      <c r="DS7" s="476"/>
      <c r="DT7" s="476"/>
      <c r="DU7" s="438"/>
      <c r="DV7" s="448"/>
      <c r="DW7" s="438"/>
      <c r="DX7" s="476"/>
      <c r="DY7" s="476"/>
      <c r="DZ7" s="438"/>
      <c r="EA7" s="448"/>
      <c r="EB7" s="438"/>
      <c r="EC7" s="476"/>
      <c r="ED7" s="472"/>
      <c r="EE7" s="438"/>
      <c r="EF7" s="472"/>
      <c r="EG7" s="472"/>
      <c r="EH7" s="476"/>
      <c r="EI7" s="472"/>
      <c r="EJ7" s="438"/>
      <c r="EK7" s="476"/>
      <c r="EL7" s="472"/>
      <c r="EM7" s="438"/>
      <c r="EN7" s="438"/>
      <c r="EO7" s="438"/>
      <c r="EP7" s="438"/>
      <c r="EQ7" s="438"/>
      <c r="ER7" s="438"/>
      <c r="ES7" s="438"/>
      <c r="ET7" s="438"/>
      <c r="EU7" s="438"/>
      <c r="EV7" s="438"/>
      <c r="EW7" s="438"/>
      <c r="EX7" s="438"/>
      <c r="EY7" s="438"/>
      <c r="EZ7" s="438"/>
      <c r="FA7" s="438"/>
      <c r="FB7" s="438"/>
      <c r="FC7" s="438"/>
      <c r="FD7" s="438"/>
      <c r="FE7" s="438"/>
      <c r="FF7" s="438"/>
      <c r="FG7" s="438"/>
      <c r="FH7" s="438"/>
      <c r="FI7" s="438"/>
    </row>
    <row r="8" spans="1:165" s="1" customFormat="1" ht="21" customHeight="1">
      <c r="A8" s="518"/>
      <c r="B8" s="518"/>
      <c r="C8" s="518"/>
      <c r="D8" s="518"/>
      <c r="E8" s="520"/>
      <c r="F8" s="540"/>
      <c r="G8" s="521"/>
      <c r="H8" s="523"/>
      <c r="I8" s="474"/>
      <c r="J8" s="521"/>
      <c r="K8" s="521"/>
      <c r="L8" s="521"/>
      <c r="M8" s="521"/>
      <c r="N8" s="521"/>
      <c r="O8" s="521"/>
      <c r="P8" s="474"/>
      <c r="Q8" s="521"/>
      <c r="R8" s="521"/>
      <c r="S8" s="521"/>
      <c r="T8" s="521"/>
      <c r="U8" s="521"/>
      <c r="V8" s="521"/>
      <c r="W8" s="474"/>
      <c r="X8" s="521"/>
      <c r="Y8" s="521"/>
      <c r="Z8" s="521"/>
      <c r="AA8" s="521"/>
      <c r="AB8" s="521"/>
      <c r="AC8" s="521"/>
      <c r="AD8" s="521"/>
      <c r="AE8" s="474"/>
      <c r="AF8" s="521"/>
      <c r="AG8" s="521"/>
      <c r="AH8" s="521"/>
      <c r="AI8" s="521"/>
      <c r="AJ8" s="544"/>
      <c r="AK8" s="523"/>
      <c r="AL8" s="474"/>
      <c r="AM8" s="438"/>
      <c r="AN8" s="438"/>
      <c r="AO8" s="438"/>
      <c r="AP8" s="438"/>
      <c r="AQ8" s="448"/>
      <c r="AR8" s="443"/>
      <c r="AS8" s="476"/>
      <c r="AT8" s="438"/>
      <c r="AU8" s="438"/>
      <c r="AV8" s="438"/>
      <c r="AW8" s="438"/>
      <c r="AX8" s="448"/>
      <c r="AY8" s="438"/>
      <c r="AZ8" s="476"/>
      <c r="BA8" s="438"/>
      <c r="BB8" s="438"/>
      <c r="BC8" s="438"/>
      <c r="BD8" s="438"/>
      <c r="BE8" s="438"/>
      <c r="BF8" s="448"/>
      <c r="BG8" s="438"/>
      <c r="BH8" s="476"/>
      <c r="BI8" s="438"/>
      <c r="BJ8" s="438"/>
      <c r="BK8" s="438"/>
      <c r="BL8" s="448"/>
      <c r="BM8" s="448"/>
      <c r="BN8" s="546"/>
      <c r="BO8" s="523"/>
      <c r="BP8" s="474"/>
      <c r="BQ8" s="438"/>
      <c r="BR8" s="438"/>
      <c r="BS8" s="438"/>
      <c r="BT8" s="438"/>
      <c r="BU8" s="448"/>
      <c r="BV8" s="443"/>
      <c r="BW8" s="476"/>
      <c r="BX8" s="438"/>
      <c r="BY8" s="438"/>
      <c r="BZ8" s="438"/>
      <c r="CA8" s="438"/>
      <c r="CB8" s="448"/>
      <c r="CC8" s="438"/>
      <c r="CD8" s="476"/>
      <c r="CE8" s="438"/>
      <c r="CF8" s="438"/>
      <c r="CG8" s="438"/>
      <c r="CH8" s="438"/>
      <c r="CI8" s="438"/>
      <c r="CJ8" s="448"/>
      <c r="CK8" s="438"/>
      <c r="CL8" s="476"/>
      <c r="CM8" s="438"/>
      <c r="CN8" s="438"/>
      <c r="CO8" s="438"/>
      <c r="CP8" s="448"/>
      <c r="CQ8" s="448"/>
      <c r="CR8" s="533"/>
      <c r="CS8" s="476"/>
      <c r="CT8" s="533"/>
      <c r="CU8" s="533"/>
      <c r="CV8" s="533"/>
      <c r="CW8" s="535"/>
      <c r="CX8" s="535"/>
      <c r="CY8" s="533"/>
      <c r="CZ8" s="438"/>
      <c r="DA8" s="438"/>
      <c r="DB8" s="438"/>
      <c r="DC8" s="438"/>
      <c r="DD8" s="438"/>
      <c r="DE8" s="474"/>
      <c r="DF8" s="521"/>
      <c r="DG8" s="498"/>
      <c r="DH8" s="498"/>
      <c r="DI8" s="498"/>
      <c r="DJ8" s="498"/>
      <c r="DK8" s="474"/>
      <c r="DL8" s="459"/>
      <c r="DM8" s="472"/>
      <c r="DN8" s="472"/>
      <c r="DO8" s="472"/>
      <c r="DP8" s="554"/>
      <c r="DQ8" s="461"/>
      <c r="DR8" s="438"/>
      <c r="DS8" s="476"/>
      <c r="DT8" s="476"/>
      <c r="DU8" s="438"/>
      <c r="DV8" s="448"/>
      <c r="DW8" s="438"/>
      <c r="DX8" s="476"/>
      <c r="DY8" s="476"/>
      <c r="DZ8" s="438"/>
      <c r="EA8" s="448"/>
      <c r="EB8" s="438"/>
      <c r="EC8" s="476"/>
      <c r="ED8" s="472"/>
      <c r="EE8" s="438"/>
      <c r="EF8" s="472"/>
      <c r="EG8" s="472"/>
      <c r="EH8" s="476"/>
      <c r="EI8" s="472"/>
      <c r="EJ8" s="438"/>
      <c r="EK8" s="476"/>
      <c r="EL8" s="472"/>
      <c r="EM8" s="438"/>
      <c r="EN8" s="438"/>
      <c r="EO8" s="438"/>
      <c r="EP8" s="438"/>
      <c r="EQ8" s="438"/>
      <c r="ER8" s="438"/>
      <c r="ES8" s="438"/>
      <c r="ET8" s="438"/>
      <c r="EU8" s="438"/>
      <c r="EV8" s="438"/>
      <c r="EW8" s="438"/>
      <c r="EX8" s="438"/>
      <c r="EY8" s="438"/>
      <c r="EZ8" s="438"/>
      <c r="FA8" s="438"/>
      <c r="FB8" s="438"/>
      <c r="FC8" s="438"/>
      <c r="FD8" s="438"/>
      <c r="FE8" s="438"/>
      <c r="FF8" s="438"/>
      <c r="FG8" s="438"/>
      <c r="FH8" s="438"/>
      <c r="FI8" s="438"/>
    </row>
    <row r="9" spans="1:165" s="1" customFormat="1" ht="21" customHeight="1">
      <c r="A9" s="519"/>
      <c r="B9" s="519"/>
      <c r="C9" s="519"/>
      <c r="D9" s="519"/>
      <c r="E9" s="520"/>
      <c r="F9" s="540"/>
      <c r="G9" s="481"/>
      <c r="H9" s="543"/>
      <c r="I9" s="475"/>
      <c r="J9" s="521"/>
      <c r="K9" s="521"/>
      <c r="L9" s="521"/>
      <c r="M9" s="521"/>
      <c r="N9" s="521"/>
      <c r="O9" s="521"/>
      <c r="P9" s="475"/>
      <c r="Q9" s="521"/>
      <c r="R9" s="521"/>
      <c r="S9" s="521"/>
      <c r="T9" s="521"/>
      <c r="U9" s="521"/>
      <c r="V9" s="521"/>
      <c r="W9" s="475"/>
      <c r="X9" s="521"/>
      <c r="Y9" s="521"/>
      <c r="Z9" s="521"/>
      <c r="AA9" s="521"/>
      <c r="AB9" s="521"/>
      <c r="AC9" s="521"/>
      <c r="AD9" s="521"/>
      <c r="AE9" s="475"/>
      <c r="AF9" s="521"/>
      <c r="AG9" s="521"/>
      <c r="AH9" s="521"/>
      <c r="AI9" s="521"/>
      <c r="AJ9" s="544"/>
      <c r="AK9" s="523"/>
      <c r="AL9" s="475"/>
      <c r="AM9" s="439"/>
      <c r="AN9" s="439"/>
      <c r="AO9" s="439"/>
      <c r="AP9" s="439"/>
      <c r="AQ9" s="449"/>
      <c r="AR9" s="443"/>
      <c r="AS9" s="463"/>
      <c r="AT9" s="439"/>
      <c r="AU9" s="439"/>
      <c r="AV9" s="439"/>
      <c r="AW9" s="439"/>
      <c r="AX9" s="449"/>
      <c r="AY9" s="439"/>
      <c r="AZ9" s="463"/>
      <c r="BA9" s="439"/>
      <c r="BB9" s="439"/>
      <c r="BC9" s="439"/>
      <c r="BD9" s="439"/>
      <c r="BE9" s="439"/>
      <c r="BF9" s="449"/>
      <c r="BG9" s="439"/>
      <c r="BH9" s="463"/>
      <c r="BI9" s="439"/>
      <c r="BJ9" s="439"/>
      <c r="BK9" s="439"/>
      <c r="BL9" s="449"/>
      <c r="BM9" s="449"/>
      <c r="BN9" s="547"/>
      <c r="BO9" s="523"/>
      <c r="BP9" s="475"/>
      <c r="BQ9" s="439"/>
      <c r="BR9" s="439"/>
      <c r="BS9" s="439"/>
      <c r="BT9" s="439"/>
      <c r="BU9" s="449"/>
      <c r="BV9" s="443"/>
      <c r="BW9" s="463"/>
      <c r="BX9" s="439"/>
      <c r="BY9" s="439"/>
      <c r="BZ9" s="439"/>
      <c r="CA9" s="439"/>
      <c r="CB9" s="449"/>
      <c r="CC9" s="439"/>
      <c r="CD9" s="463"/>
      <c r="CE9" s="439"/>
      <c r="CF9" s="439"/>
      <c r="CG9" s="439"/>
      <c r="CH9" s="439"/>
      <c r="CI9" s="439"/>
      <c r="CJ9" s="449"/>
      <c r="CK9" s="439"/>
      <c r="CL9" s="463"/>
      <c r="CM9" s="439"/>
      <c r="CN9" s="439"/>
      <c r="CO9" s="439"/>
      <c r="CP9" s="449"/>
      <c r="CQ9" s="449"/>
      <c r="CR9" s="534"/>
      <c r="CS9" s="463"/>
      <c r="CT9" s="534"/>
      <c r="CU9" s="534"/>
      <c r="CV9" s="534"/>
      <c r="CW9" s="536"/>
      <c r="CX9" s="536"/>
      <c r="CY9" s="534"/>
      <c r="CZ9" s="439"/>
      <c r="DA9" s="439"/>
      <c r="DB9" s="439"/>
      <c r="DC9" s="439"/>
      <c r="DD9" s="439"/>
      <c r="DE9" s="475"/>
      <c r="DF9" s="481"/>
      <c r="DG9" s="499"/>
      <c r="DH9" s="499"/>
      <c r="DI9" s="499"/>
      <c r="DJ9" s="499"/>
      <c r="DK9" s="474"/>
      <c r="DL9" s="482"/>
      <c r="DM9" s="462"/>
      <c r="DN9" s="462"/>
      <c r="DO9" s="462"/>
      <c r="DP9" s="554"/>
      <c r="DQ9" s="471"/>
      <c r="DR9" s="439"/>
      <c r="DS9" s="463"/>
      <c r="DT9" s="463"/>
      <c r="DU9" s="439"/>
      <c r="DV9" s="449"/>
      <c r="DW9" s="439"/>
      <c r="DX9" s="463"/>
      <c r="DY9" s="463"/>
      <c r="DZ9" s="439"/>
      <c r="EA9" s="449"/>
      <c r="EB9" s="439"/>
      <c r="EC9" s="463"/>
      <c r="ED9" s="462"/>
      <c r="EE9" s="439"/>
      <c r="EF9" s="462"/>
      <c r="EG9" s="462"/>
      <c r="EH9" s="463"/>
      <c r="EI9" s="462"/>
      <c r="EJ9" s="439"/>
      <c r="EK9" s="463"/>
      <c r="EL9" s="462"/>
      <c r="EM9" s="439"/>
      <c r="EN9" s="439"/>
      <c r="EO9" s="439"/>
      <c r="EP9" s="439"/>
      <c r="EQ9" s="439"/>
      <c r="ER9" s="439"/>
      <c r="ES9" s="439"/>
      <c r="ET9" s="439"/>
      <c r="EU9" s="439"/>
      <c r="EV9" s="439"/>
      <c r="EW9" s="439"/>
      <c r="EX9" s="439"/>
      <c r="EY9" s="439"/>
      <c r="EZ9" s="439"/>
      <c r="FA9" s="439"/>
      <c r="FB9" s="439"/>
      <c r="FC9" s="439"/>
      <c r="FD9" s="439"/>
      <c r="FE9" s="439"/>
      <c r="FF9" s="439"/>
      <c r="FG9" s="439"/>
      <c r="FH9" s="439"/>
      <c r="FI9" s="439"/>
    </row>
    <row r="10" spans="1:165" s="2" customFormat="1" ht="13.5" customHeight="1">
      <c r="A10" s="30" t="s">
        <v>134</v>
      </c>
      <c r="B10" s="3" t="s">
        <v>135</v>
      </c>
      <c r="C10" s="3" t="s">
        <v>136</v>
      </c>
      <c r="D10" s="3" t="s">
        <v>137</v>
      </c>
      <c r="E10" s="3" t="s">
        <v>138</v>
      </c>
      <c r="F10" s="3" t="s">
        <v>139</v>
      </c>
      <c r="G10" s="11">
        <f>①協定識別事項②協定参加者!BJ10+1</f>
        <v>62</v>
      </c>
      <c r="H10" s="11">
        <f>G10+1</f>
        <v>63</v>
      </c>
      <c r="I10" s="11">
        <f t="shared" ref="I10:AR10" si="0">H10+1</f>
        <v>64</v>
      </c>
      <c r="J10" s="11">
        <f t="shared" si="0"/>
        <v>65</v>
      </c>
      <c r="K10" s="11">
        <f t="shared" si="0"/>
        <v>66</v>
      </c>
      <c r="L10" s="11">
        <f t="shared" si="0"/>
        <v>67</v>
      </c>
      <c r="M10" s="11">
        <f t="shared" si="0"/>
        <v>68</v>
      </c>
      <c r="N10" s="11">
        <f t="shared" si="0"/>
        <v>69</v>
      </c>
      <c r="O10" s="11">
        <f t="shared" ref="O10" si="1">N10+1</f>
        <v>70</v>
      </c>
      <c r="P10" s="11">
        <f t="shared" ref="P10" si="2">O10+1</f>
        <v>71</v>
      </c>
      <c r="Q10" s="11">
        <f t="shared" ref="Q10" si="3">P10+1</f>
        <v>72</v>
      </c>
      <c r="R10" s="11">
        <f t="shared" ref="R10" si="4">Q10+1</f>
        <v>73</v>
      </c>
      <c r="S10" s="11">
        <f t="shared" ref="S10" si="5">R10+1</f>
        <v>74</v>
      </c>
      <c r="T10" s="11">
        <f t="shared" ref="T10" si="6">S10+1</f>
        <v>75</v>
      </c>
      <c r="U10" s="11">
        <f t="shared" ref="U10" si="7">T10+1</f>
        <v>76</v>
      </c>
      <c r="V10" s="11">
        <f t="shared" ref="V10" si="8">U10+1</f>
        <v>77</v>
      </c>
      <c r="W10" s="11">
        <f t="shared" ref="W10" si="9">V10+1</f>
        <v>78</v>
      </c>
      <c r="X10" s="11">
        <f t="shared" ref="X10" si="10">W10+1</f>
        <v>79</v>
      </c>
      <c r="Y10" s="11">
        <f t="shared" ref="Y10" si="11">X10+1</f>
        <v>80</v>
      </c>
      <c r="Z10" s="11">
        <f t="shared" ref="Z10" si="12">Y10+1</f>
        <v>81</v>
      </c>
      <c r="AA10" s="11">
        <f t="shared" ref="AA10" si="13">Z10+1</f>
        <v>82</v>
      </c>
      <c r="AB10" s="11">
        <f t="shared" ref="AB10" si="14">AA10+1</f>
        <v>83</v>
      </c>
      <c r="AC10" s="11">
        <f t="shared" ref="AC10" si="15">AB10+1</f>
        <v>84</v>
      </c>
      <c r="AD10" s="11">
        <f t="shared" ref="AD10" si="16">AC10+1</f>
        <v>85</v>
      </c>
      <c r="AE10" s="11">
        <f t="shared" ref="AE10" si="17">AD10+1</f>
        <v>86</v>
      </c>
      <c r="AF10" s="11">
        <f t="shared" ref="AF10" si="18">AE10+1</f>
        <v>87</v>
      </c>
      <c r="AG10" s="11">
        <f t="shared" ref="AG10" si="19">AF10+1</f>
        <v>88</v>
      </c>
      <c r="AH10" s="11">
        <f t="shared" ref="AH10" si="20">AG10+1</f>
        <v>89</v>
      </c>
      <c r="AI10" s="11">
        <f t="shared" ref="AI10" si="21">AH10+1</f>
        <v>90</v>
      </c>
      <c r="AJ10" s="59">
        <f t="shared" ref="AJ10:AK10" si="22">AI10+1</f>
        <v>91</v>
      </c>
      <c r="AK10" s="59">
        <f t="shared" si="22"/>
        <v>92</v>
      </c>
      <c r="AL10" s="11">
        <f t="shared" ref="AL10" si="23">AK10+1</f>
        <v>93</v>
      </c>
      <c r="AM10" s="12">
        <f t="shared" si="0"/>
        <v>94</v>
      </c>
      <c r="AN10" s="12">
        <f t="shared" si="0"/>
        <v>95</v>
      </c>
      <c r="AO10" s="12">
        <f t="shared" si="0"/>
        <v>96</v>
      </c>
      <c r="AP10" s="12">
        <f t="shared" si="0"/>
        <v>97</v>
      </c>
      <c r="AQ10" s="12">
        <f t="shared" si="0"/>
        <v>98</v>
      </c>
      <c r="AR10" s="12">
        <f t="shared" si="0"/>
        <v>99</v>
      </c>
      <c r="AS10" s="11">
        <f>AR10+1</f>
        <v>100</v>
      </c>
      <c r="AT10" s="12">
        <f t="shared" ref="AT10:CR10" si="24">AS10+1</f>
        <v>101</v>
      </c>
      <c r="AU10" s="12">
        <f t="shared" si="24"/>
        <v>102</v>
      </c>
      <c r="AV10" s="12">
        <f t="shared" si="24"/>
        <v>103</v>
      </c>
      <c r="AW10" s="12">
        <f t="shared" si="24"/>
        <v>104</v>
      </c>
      <c r="AX10" s="12">
        <f t="shared" si="24"/>
        <v>105</v>
      </c>
      <c r="AY10" s="12">
        <f t="shared" si="24"/>
        <v>106</v>
      </c>
      <c r="AZ10" s="11">
        <f t="shared" si="24"/>
        <v>107</v>
      </c>
      <c r="BA10" s="12">
        <f t="shared" si="24"/>
        <v>108</v>
      </c>
      <c r="BB10" s="12">
        <f t="shared" si="24"/>
        <v>109</v>
      </c>
      <c r="BC10" s="12">
        <f t="shared" si="24"/>
        <v>110</v>
      </c>
      <c r="BD10" s="12">
        <f t="shared" si="24"/>
        <v>111</v>
      </c>
      <c r="BE10" s="12">
        <f t="shared" si="24"/>
        <v>112</v>
      </c>
      <c r="BF10" s="12">
        <f t="shared" si="24"/>
        <v>113</v>
      </c>
      <c r="BG10" s="12">
        <f t="shared" si="24"/>
        <v>114</v>
      </c>
      <c r="BH10" s="11">
        <f t="shared" si="24"/>
        <v>115</v>
      </c>
      <c r="BI10" s="12">
        <f t="shared" si="24"/>
        <v>116</v>
      </c>
      <c r="BJ10" s="12">
        <f t="shared" si="24"/>
        <v>117</v>
      </c>
      <c r="BK10" s="12">
        <f t="shared" si="24"/>
        <v>118</v>
      </c>
      <c r="BL10" s="12">
        <f t="shared" si="24"/>
        <v>119</v>
      </c>
      <c r="BM10" s="12">
        <f t="shared" si="24"/>
        <v>120</v>
      </c>
      <c r="BN10" s="12">
        <f t="shared" si="24"/>
        <v>121</v>
      </c>
      <c r="BO10" s="11">
        <f t="shared" si="24"/>
        <v>122</v>
      </c>
      <c r="BP10" s="11">
        <f t="shared" si="24"/>
        <v>123</v>
      </c>
      <c r="BQ10" s="12">
        <f t="shared" si="24"/>
        <v>124</v>
      </c>
      <c r="BR10" s="12">
        <f t="shared" si="24"/>
        <v>125</v>
      </c>
      <c r="BS10" s="12">
        <f t="shared" si="24"/>
        <v>126</v>
      </c>
      <c r="BT10" s="12">
        <f t="shared" si="24"/>
        <v>127</v>
      </c>
      <c r="BU10" s="12">
        <f t="shared" si="24"/>
        <v>128</v>
      </c>
      <c r="BV10" s="12">
        <f t="shared" si="24"/>
        <v>129</v>
      </c>
      <c r="BW10" s="11">
        <f t="shared" si="24"/>
        <v>130</v>
      </c>
      <c r="BX10" s="12">
        <f t="shared" si="24"/>
        <v>131</v>
      </c>
      <c r="BY10" s="12">
        <f t="shared" si="24"/>
        <v>132</v>
      </c>
      <c r="BZ10" s="12">
        <f t="shared" si="24"/>
        <v>133</v>
      </c>
      <c r="CA10" s="12">
        <f t="shared" si="24"/>
        <v>134</v>
      </c>
      <c r="CB10" s="12">
        <f t="shared" si="24"/>
        <v>135</v>
      </c>
      <c r="CC10" s="12">
        <f t="shared" si="24"/>
        <v>136</v>
      </c>
      <c r="CD10" s="11">
        <f t="shared" si="24"/>
        <v>137</v>
      </c>
      <c r="CE10" s="12">
        <f t="shared" si="24"/>
        <v>138</v>
      </c>
      <c r="CF10" s="12">
        <f t="shared" si="24"/>
        <v>139</v>
      </c>
      <c r="CG10" s="12">
        <f t="shared" si="24"/>
        <v>140</v>
      </c>
      <c r="CH10" s="12">
        <f t="shared" si="24"/>
        <v>141</v>
      </c>
      <c r="CI10" s="12">
        <f t="shared" si="24"/>
        <v>142</v>
      </c>
      <c r="CJ10" s="12">
        <f t="shared" si="24"/>
        <v>143</v>
      </c>
      <c r="CK10" s="12">
        <f t="shared" si="24"/>
        <v>144</v>
      </c>
      <c r="CL10" s="11">
        <f t="shared" si="24"/>
        <v>145</v>
      </c>
      <c r="CM10" s="12">
        <f t="shared" si="24"/>
        <v>146</v>
      </c>
      <c r="CN10" s="12">
        <f t="shared" si="24"/>
        <v>147</v>
      </c>
      <c r="CO10" s="12">
        <f t="shared" si="24"/>
        <v>148</v>
      </c>
      <c r="CP10" s="17">
        <f t="shared" si="24"/>
        <v>149</v>
      </c>
      <c r="CQ10" s="17">
        <f t="shared" si="24"/>
        <v>150</v>
      </c>
      <c r="CR10" s="318">
        <f t="shared" si="24"/>
        <v>151</v>
      </c>
      <c r="CS10" s="318">
        <f>CR10+1</f>
        <v>152</v>
      </c>
      <c r="CT10" s="17">
        <f t="shared" ref="CT10:CZ10" si="25">CS10+1</f>
        <v>153</v>
      </c>
      <c r="CU10" s="17">
        <f t="shared" si="25"/>
        <v>154</v>
      </c>
      <c r="CV10" s="17">
        <f t="shared" si="25"/>
        <v>155</v>
      </c>
      <c r="CW10" s="17">
        <f t="shared" si="25"/>
        <v>156</v>
      </c>
      <c r="CX10" s="17">
        <f t="shared" si="25"/>
        <v>157</v>
      </c>
      <c r="CY10" s="17">
        <f t="shared" si="25"/>
        <v>158</v>
      </c>
      <c r="CZ10" s="17">
        <f t="shared" si="25"/>
        <v>159</v>
      </c>
      <c r="DA10" s="17">
        <f t="shared" ref="DA10" si="26">CZ10+1</f>
        <v>160</v>
      </c>
      <c r="DB10" s="17">
        <f t="shared" ref="DB10" si="27">DA10+1</f>
        <v>161</v>
      </c>
      <c r="DC10" s="17">
        <f t="shared" ref="DC10" si="28">DB10+1</f>
        <v>162</v>
      </c>
      <c r="DD10" s="17">
        <f t="shared" ref="DD10" si="29">DC10+1</f>
        <v>163</v>
      </c>
      <c r="DE10" s="11">
        <f>DD10+1</f>
        <v>164</v>
      </c>
      <c r="DF10" s="11">
        <f t="shared" ref="DF10:EG10" si="30">DE10+1</f>
        <v>165</v>
      </c>
      <c r="DG10" s="10">
        <f t="shared" si="30"/>
        <v>166</v>
      </c>
      <c r="DH10" s="10">
        <f t="shared" si="30"/>
        <v>167</v>
      </c>
      <c r="DI10" s="10">
        <f t="shared" si="30"/>
        <v>168</v>
      </c>
      <c r="DJ10" s="10">
        <f t="shared" si="30"/>
        <v>169</v>
      </c>
      <c r="DK10" s="11">
        <f t="shared" si="30"/>
        <v>170</v>
      </c>
      <c r="DL10" s="10">
        <f t="shared" si="30"/>
        <v>171</v>
      </c>
      <c r="DM10" s="10">
        <f t="shared" si="30"/>
        <v>172</v>
      </c>
      <c r="DN10" s="10">
        <f t="shared" si="30"/>
        <v>173</v>
      </c>
      <c r="DO10" s="10">
        <f t="shared" si="30"/>
        <v>174</v>
      </c>
      <c r="DP10" s="10">
        <f t="shared" si="30"/>
        <v>175</v>
      </c>
      <c r="DQ10" s="10">
        <f t="shared" si="30"/>
        <v>176</v>
      </c>
      <c r="DR10" s="10">
        <f t="shared" si="30"/>
        <v>177</v>
      </c>
      <c r="DS10" s="13">
        <f>DR10+1</f>
        <v>178</v>
      </c>
      <c r="DT10" s="13">
        <f t="shared" ref="DT10" si="31">DS10+1</f>
        <v>179</v>
      </c>
      <c r="DU10" s="10">
        <f t="shared" ref="DU10" si="32">DT10+1</f>
        <v>180</v>
      </c>
      <c r="DV10" s="10">
        <f t="shared" ref="DV10" si="33">DU10+1</f>
        <v>181</v>
      </c>
      <c r="DW10" s="10">
        <f t="shared" ref="DW10" si="34">DV10+1</f>
        <v>182</v>
      </c>
      <c r="DX10" s="13">
        <f t="shared" ref="DX10" si="35">DW10+1</f>
        <v>183</v>
      </c>
      <c r="DY10" s="13">
        <f t="shared" ref="DY10" si="36">DX10+1</f>
        <v>184</v>
      </c>
      <c r="DZ10" s="10">
        <f t="shared" ref="DZ10" si="37">DY10+1</f>
        <v>185</v>
      </c>
      <c r="EA10" s="10">
        <f t="shared" ref="EA10" si="38">DZ10+1</f>
        <v>186</v>
      </c>
      <c r="EB10" s="10">
        <f t="shared" ref="EB10:EC10" si="39">EA10+1</f>
        <v>187</v>
      </c>
      <c r="EC10" s="13">
        <f t="shared" si="39"/>
        <v>188</v>
      </c>
      <c r="ED10" s="10">
        <f t="shared" ref="ED10:EE10" si="40">EC10+1</f>
        <v>189</v>
      </c>
      <c r="EE10" s="10">
        <f t="shared" si="40"/>
        <v>190</v>
      </c>
      <c r="EF10" s="10">
        <f t="shared" ref="EF10" si="41">EE10+1</f>
        <v>191</v>
      </c>
      <c r="EG10" s="10">
        <f t="shared" si="30"/>
        <v>192</v>
      </c>
      <c r="EH10" s="13">
        <f>EG10+1</f>
        <v>193</v>
      </c>
      <c r="EI10" s="10">
        <f t="shared" ref="EI10:EJ10" si="42">EH10+1</f>
        <v>194</v>
      </c>
      <c r="EJ10" s="10">
        <f t="shared" si="42"/>
        <v>195</v>
      </c>
      <c r="EK10" s="13">
        <f t="shared" ref="EK10" si="43">EJ10+1</f>
        <v>196</v>
      </c>
      <c r="EL10" s="10">
        <f t="shared" ref="EL10:EM10" si="44">EK10+1</f>
        <v>197</v>
      </c>
      <c r="EM10" s="10">
        <f t="shared" si="44"/>
        <v>198</v>
      </c>
      <c r="EN10" s="12">
        <f>EM10+1</f>
        <v>199</v>
      </c>
      <c r="EO10" s="12">
        <f t="shared" ref="EO10:FI10" si="45">EN10+1</f>
        <v>200</v>
      </c>
      <c r="EP10" s="12">
        <f t="shared" si="45"/>
        <v>201</v>
      </c>
      <c r="EQ10" s="12">
        <f t="shared" si="45"/>
        <v>202</v>
      </c>
      <c r="ER10" s="12">
        <f t="shared" si="45"/>
        <v>203</v>
      </c>
      <c r="ES10" s="12">
        <f t="shared" si="45"/>
        <v>204</v>
      </c>
      <c r="ET10" s="12">
        <f t="shared" si="45"/>
        <v>205</v>
      </c>
      <c r="EU10" s="12">
        <f t="shared" si="45"/>
        <v>206</v>
      </c>
      <c r="EV10" s="12">
        <f t="shared" si="45"/>
        <v>207</v>
      </c>
      <c r="EW10" s="12">
        <f t="shared" si="45"/>
        <v>208</v>
      </c>
      <c r="EX10" s="12">
        <f t="shared" si="45"/>
        <v>209</v>
      </c>
      <c r="EY10" s="12">
        <f t="shared" si="45"/>
        <v>210</v>
      </c>
      <c r="EZ10" s="12">
        <f t="shared" si="45"/>
        <v>211</v>
      </c>
      <c r="FA10" s="12">
        <f t="shared" si="45"/>
        <v>212</v>
      </c>
      <c r="FB10" s="12">
        <f t="shared" si="45"/>
        <v>213</v>
      </c>
      <c r="FC10" s="12">
        <f t="shared" si="45"/>
        <v>214</v>
      </c>
      <c r="FD10" s="12">
        <f t="shared" si="45"/>
        <v>215</v>
      </c>
      <c r="FE10" s="12">
        <f t="shared" si="45"/>
        <v>216</v>
      </c>
      <c r="FF10" s="12">
        <f t="shared" si="45"/>
        <v>217</v>
      </c>
      <c r="FG10" s="12">
        <f t="shared" si="45"/>
        <v>218</v>
      </c>
      <c r="FH10" s="12">
        <f t="shared" si="45"/>
        <v>219</v>
      </c>
      <c r="FI10" s="12">
        <f t="shared" si="45"/>
        <v>220</v>
      </c>
    </row>
    <row r="11" spans="1:165" s="38" customFormat="1" ht="10.5" customHeight="1" thickBot="1">
      <c r="A11" s="33" t="s">
        <v>1996</v>
      </c>
      <c r="B11" s="33" t="s">
        <v>1996</v>
      </c>
      <c r="C11" s="33" t="s">
        <v>1996</v>
      </c>
      <c r="D11" s="33" t="s">
        <v>1996</v>
      </c>
      <c r="E11" s="33" t="s">
        <v>1996</v>
      </c>
      <c r="F11" s="33" t="s">
        <v>1996</v>
      </c>
      <c r="G11" s="34" t="s">
        <v>1996</v>
      </c>
      <c r="H11" s="34" t="s">
        <v>1996</v>
      </c>
      <c r="I11" s="34" t="s">
        <v>1996</v>
      </c>
      <c r="J11" s="34" t="s">
        <v>1996</v>
      </c>
      <c r="K11" s="34" t="s">
        <v>1996</v>
      </c>
      <c r="L11" s="34" t="s">
        <v>1996</v>
      </c>
      <c r="M11" s="34" t="s">
        <v>1996</v>
      </c>
      <c r="N11" s="34" t="s">
        <v>1996</v>
      </c>
      <c r="O11" s="34" t="s">
        <v>1996</v>
      </c>
      <c r="P11" s="34" t="s">
        <v>1996</v>
      </c>
      <c r="Q11" s="34" t="s">
        <v>1996</v>
      </c>
      <c r="R11" s="34" t="s">
        <v>1996</v>
      </c>
      <c r="S11" s="34" t="s">
        <v>1996</v>
      </c>
      <c r="T11" s="34" t="s">
        <v>1996</v>
      </c>
      <c r="U11" s="34" t="s">
        <v>1996</v>
      </c>
      <c r="V11" s="34" t="s">
        <v>1996</v>
      </c>
      <c r="W11" s="34" t="s">
        <v>1996</v>
      </c>
      <c r="X11" s="34" t="s">
        <v>1996</v>
      </c>
      <c r="Y11" s="34" t="s">
        <v>1996</v>
      </c>
      <c r="Z11" s="34" t="s">
        <v>1996</v>
      </c>
      <c r="AA11" s="34" t="s">
        <v>1996</v>
      </c>
      <c r="AB11" s="34" t="s">
        <v>1996</v>
      </c>
      <c r="AC11" s="34" t="s">
        <v>1996</v>
      </c>
      <c r="AD11" s="34" t="s">
        <v>1996</v>
      </c>
      <c r="AE11" s="34" t="s">
        <v>1996</v>
      </c>
      <c r="AF11" s="34" t="s">
        <v>1996</v>
      </c>
      <c r="AG11" s="34" t="s">
        <v>1996</v>
      </c>
      <c r="AH11" s="34" t="s">
        <v>1996</v>
      </c>
      <c r="AI11" s="34" t="s">
        <v>1996</v>
      </c>
      <c r="AJ11" s="60" t="s">
        <v>1996</v>
      </c>
      <c r="AK11" s="34" t="s">
        <v>1996</v>
      </c>
      <c r="AL11" s="34" t="s">
        <v>1996</v>
      </c>
      <c r="AM11" s="35" t="s">
        <v>1995</v>
      </c>
      <c r="AN11" s="35" t="s">
        <v>1995</v>
      </c>
      <c r="AO11" s="35" t="s">
        <v>1995</v>
      </c>
      <c r="AP11" s="35" t="s">
        <v>1995</v>
      </c>
      <c r="AQ11" s="35" t="s">
        <v>1995</v>
      </c>
      <c r="AR11" s="35" t="s">
        <v>1995</v>
      </c>
      <c r="AS11" s="34" t="s">
        <v>1996</v>
      </c>
      <c r="AT11" s="35" t="s">
        <v>1995</v>
      </c>
      <c r="AU11" s="35" t="s">
        <v>1995</v>
      </c>
      <c r="AV11" s="35" t="s">
        <v>1995</v>
      </c>
      <c r="AW11" s="35" t="s">
        <v>1995</v>
      </c>
      <c r="AX11" s="35" t="s">
        <v>1995</v>
      </c>
      <c r="AY11" s="35" t="s">
        <v>1995</v>
      </c>
      <c r="AZ11" s="34" t="s">
        <v>1996</v>
      </c>
      <c r="BA11" s="35" t="s">
        <v>1995</v>
      </c>
      <c r="BB11" s="35" t="s">
        <v>1995</v>
      </c>
      <c r="BC11" s="35" t="s">
        <v>1995</v>
      </c>
      <c r="BD11" s="35" t="s">
        <v>1995</v>
      </c>
      <c r="BE11" s="35" t="s">
        <v>1995</v>
      </c>
      <c r="BF11" s="35" t="s">
        <v>1995</v>
      </c>
      <c r="BG11" s="35" t="s">
        <v>1995</v>
      </c>
      <c r="BH11" s="34" t="s">
        <v>1996</v>
      </c>
      <c r="BI11" s="35" t="s">
        <v>1995</v>
      </c>
      <c r="BJ11" s="35" t="s">
        <v>1995</v>
      </c>
      <c r="BK11" s="35" t="s">
        <v>1995</v>
      </c>
      <c r="BL11" s="35" t="s">
        <v>1995</v>
      </c>
      <c r="BM11" s="35" t="s">
        <v>1995</v>
      </c>
      <c r="BN11" s="35" t="s">
        <v>1994</v>
      </c>
      <c r="BO11" s="34" t="s">
        <v>1996</v>
      </c>
      <c r="BP11" s="34" t="s">
        <v>1996</v>
      </c>
      <c r="BQ11" s="35" t="s">
        <v>1995</v>
      </c>
      <c r="BR11" s="35" t="s">
        <v>1995</v>
      </c>
      <c r="BS11" s="35" t="s">
        <v>1995</v>
      </c>
      <c r="BT11" s="35" t="s">
        <v>1995</v>
      </c>
      <c r="BU11" s="35" t="s">
        <v>1995</v>
      </c>
      <c r="BV11" s="35" t="s">
        <v>1995</v>
      </c>
      <c r="BW11" s="34" t="s">
        <v>1996</v>
      </c>
      <c r="BX11" s="35" t="s">
        <v>1995</v>
      </c>
      <c r="BY11" s="35" t="s">
        <v>1995</v>
      </c>
      <c r="BZ11" s="35" t="s">
        <v>1995</v>
      </c>
      <c r="CA11" s="35" t="s">
        <v>1995</v>
      </c>
      <c r="CB11" s="35" t="s">
        <v>1995</v>
      </c>
      <c r="CC11" s="35" t="s">
        <v>1995</v>
      </c>
      <c r="CD11" s="34" t="s">
        <v>1996</v>
      </c>
      <c r="CE11" s="35" t="s">
        <v>1995</v>
      </c>
      <c r="CF11" s="35" t="s">
        <v>1995</v>
      </c>
      <c r="CG11" s="35" t="s">
        <v>1995</v>
      </c>
      <c r="CH11" s="35" t="s">
        <v>1995</v>
      </c>
      <c r="CI11" s="35" t="s">
        <v>1995</v>
      </c>
      <c r="CJ11" s="35" t="s">
        <v>1995</v>
      </c>
      <c r="CK11" s="35" t="s">
        <v>1995</v>
      </c>
      <c r="CL11" s="34" t="s">
        <v>1996</v>
      </c>
      <c r="CM11" s="35" t="s">
        <v>1995</v>
      </c>
      <c r="CN11" s="35" t="s">
        <v>1995</v>
      </c>
      <c r="CO11" s="35" t="s">
        <v>1995</v>
      </c>
      <c r="CP11" s="35" t="s">
        <v>1995</v>
      </c>
      <c r="CQ11" s="35" t="s">
        <v>1995</v>
      </c>
      <c r="CR11" s="34" t="s">
        <v>1996</v>
      </c>
      <c r="CS11" s="199" t="s">
        <v>1995</v>
      </c>
      <c r="CT11" s="35" t="s">
        <v>1995</v>
      </c>
      <c r="CU11" s="35" t="s">
        <v>1995</v>
      </c>
      <c r="CV11" s="35" t="s">
        <v>1995</v>
      </c>
      <c r="CW11" s="35" t="s">
        <v>1995</v>
      </c>
      <c r="CX11" s="35" t="s">
        <v>1995</v>
      </c>
      <c r="CY11" s="35" t="s">
        <v>4103</v>
      </c>
      <c r="CZ11" s="35" t="s">
        <v>1995</v>
      </c>
      <c r="DA11" s="35" t="s">
        <v>1995</v>
      </c>
      <c r="DB11" s="35" t="s">
        <v>1995</v>
      </c>
      <c r="DC11" s="35" t="s">
        <v>1995</v>
      </c>
      <c r="DD11" s="35" t="s">
        <v>1995</v>
      </c>
      <c r="DE11" s="34" t="s">
        <v>1996</v>
      </c>
      <c r="DF11" s="34" t="s">
        <v>1996</v>
      </c>
      <c r="DG11" s="36" t="s">
        <v>1998</v>
      </c>
      <c r="DH11" s="36" t="s">
        <v>1998</v>
      </c>
      <c r="DI11" s="36" t="s">
        <v>1998</v>
      </c>
      <c r="DJ11" s="36" t="s">
        <v>1998</v>
      </c>
      <c r="DK11" s="37" t="s">
        <v>1996</v>
      </c>
      <c r="DL11" s="36" t="s">
        <v>1998</v>
      </c>
      <c r="DM11" s="36" t="s">
        <v>1998</v>
      </c>
      <c r="DN11" s="36" t="s">
        <v>1998</v>
      </c>
      <c r="DO11" s="36" t="s">
        <v>1998</v>
      </c>
      <c r="DP11" s="36" t="s">
        <v>1998</v>
      </c>
      <c r="DQ11" s="36" t="s">
        <v>1998</v>
      </c>
      <c r="DR11" s="36" t="s">
        <v>1995</v>
      </c>
      <c r="DS11" s="34" t="s">
        <v>1996</v>
      </c>
      <c r="DT11" s="34" t="s">
        <v>1996</v>
      </c>
      <c r="DU11" s="36" t="s">
        <v>1995</v>
      </c>
      <c r="DV11" s="36" t="s">
        <v>1995</v>
      </c>
      <c r="DW11" s="36" t="s">
        <v>1995</v>
      </c>
      <c r="DX11" s="34" t="s">
        <v>1996</v>
      </c>
      <c r="DY11" s="34" t="s">
        <v>1996</v>
      </c>
      <c r="DZ11" s="36" t="s">
        <v>1995</v>
      </c>
      <c r="EA11" s="36" t="s">
        <v>1995</v>
      </c>
      <c r="EB11" s="36" t="s">
        <v>1995</v>
      </c>
      <c r="EC11" s="34" t="s">
        <v>1996</v>
      </c>
      <c r="ED11" s="35" t="s">
        <v>1996</v>
      </c>
      <c r="EE11" s="36" t="s">
        <v>1995</v>
      </c>
      <c r="EF11" s="61" t="s">
        <v>1996</v>
      </c>
      <c r="EG11" s="39" t="s">
        <v>1998</v>
      </c>
      <c r="EH11" s="40" t="s">
        <v>1996</v>
      </c>
      <c r="EI11" s="61" t="s">
        <v>1996</v>
      </c>
      <c r="EJ11" s="39" t="s">
        <v>1995</v>
      </c>
      <c r="EK11" s="40" t="s">
        <v>1996</v>
      </c>
      <c r="EL11" s="61" t="s">
        <v>1996</v>
      </c>
      <c r="EM11" s="36" t="s">
        <v>1995</v>
      </c>
      <c r="EN11" s="308" t="s">
        <v>1994</v>
      </c>
      <c r="EO11" s="308" t="s">
        <v>1994</v>
      </c>
      <c r="EP11" s="308" t="s">
        <v>1994</v>
      </c>
      <c r="EQ11" s="308" t="s">
        <v>1994</v>
      </c>
      <c r="ER11" s="308" t="s">
        <v>1994</v>
      </c>
      <c r="ES11" s="308" t="s">
        <v>1994</v>
      </c>
      <c r="ET11" s="308" t="s">
        <v>1994</v>
      </c>
      <c r="EU11" s="308" t="s">
        <v>1994</v>
      </c>
      <c r="EV11" s="308" t="s">
        <v>1994</v>
      </c>
      <c r="EW11" s="308" t="s">
        <v>1997</v>
      </c>
      <c r="EX11" s="308" t="s">
        <v>1994</v>
      </c>
      <c r="EY11" s="308" t="s">
        <v>1994</v>
      </c>
      <c r="EZ11" s="308" t="s">
        <v>1994</v>
      </c>
      <c r="FA11" s="308" t="s">
        <v>1994</v>
      </c>
      <c r="FB11" s="308" t="s">
        <v>1994</v>
      </c>
      <c r="FC11" s="308" t="s">
        <v>1994</v>
      </c>
      <c r="FD11" s="308" t="s">
        <v>1994</v>
      </c>
      <c r="FE11" s="308" t="s">
        <v>1994</v>
      </c>
      <c r="FF11" s="308" t="s">
        <v>1994</v>
      </c>
      <c r="FG11" s="308" t="s">
        <v>1994</v>
      </c>
      <c r="FH11" s="308" t="s">
        <v>1994</v>
      </c>
      <c r="FI11" s="308" t="s">
        <v>1997</v>
      </c>
    </row>
    <row r="12" spans="1:165" s="106" customFormat="1" ht="14.45" customHeight="1">
      <c r="A12" s="261">
        <f>①協定識別事項②協定参加者!A12</f>
        <v>303900001</v>
      </c>
      <c r="B12" s="247" t="str">
        <f>①協定識別事項②協定参加者!B12</f>
        <v>和歌山県</v>
      </c>
      <c r="C12" s="247" t="str">
        <f>①協定識別事項②協定参加者!C12</f>
        <v>印南町</v>
      </c>
      <c r="D12" s="247">
        <f>①協定識別事項②協定参加者!D12</f>
        <v>30390</v>
      </c>
      <c r="E12" s="247" t="str">
        <f>①協定識別事項②協定参加者!E12</f>
        <v>上洞</v>
      </c>
      <c r="F12" s="247">
        <f>①協定識別事項②協定参加者!F12</f>
        <v>1</v>
      </c>
      <c r="G12" s="242" t="str">
        <f t="shared" ref="G12:G29" si="46">IF(BO12*AK12&gt;0,"通特併存",IF(AK12&lt;&gt;0,"通常",IF(BO12&lt;&gt;0,"特認",IF(BO12*AK12=0,""))))</f>
        <v>通常</v>
      </c>
      <c r="H12" s="259">
        <f t="shared" ref="H12:H29" si="47">I12+P12+W12+AE12</f>
        <v>48944</v>
      </c>
      <c r="I12" s="259">
        <f t="shared" ref="I12:I29" si="48">J12+K12+L12+M12+N12+O12</f>
        <v>30716</v>
      </c>
      <c r="J12" s="259">
        <f t="shared" ref="J12:J29" si="49">AM12+BQ12</f>
        <v>30716</v>
      </c>
      <c r="K12" s="259">
        <f t="shared" ref="K12:K29" si="50">AN12+BR12</f>
        <v>0</v>
      </c>
      <c r="L12" s="259">
        <f t="shared" ref="L12:L29" si="51">AO12+BS12</f>
        <v>0</v>
      </c>
      <c r="M12" s="259">
        <f t="shared" ref="M12:M29" si="52">AP12+BT12</f>
        <v>0</v>
      </c>
      <c r="N12" s="259">
        <f t="shared" ref="N12:N29" si="53">AQ12+BU12</f>
        <v>0</v>
      </c>
      <c r="O12" s="259">
        <f t="shared" ref="O12:O29" si="54">AR12+BV12</f>
        <v>0</v>
      </c>
      <c r="P12" s="259">
        <f t="shared" ref="P12:P29" si="55">Q12+R12+S12+T12+U12+V12</f>
        <v>18228</v>
      </c>
      <c r="Q12" s="259">
        <f t="shared" ref="Q12:Q29" si="56">AT12+BX12</f>
        <v>7115</v>
      </c>
      <c r="R12" s="259">
        <f t="shared" ref="R12:R29" si="57">AU12+BY12</f>
        <v>11113</v>
      </c>
      <c r="S12" s="259">
        <f t="shared" ref="S12:S29" si="58">AV12+BZ12</f>
        <v>0</v>
      </c>
      <c r="T12" s="259">
        <f t="shared" ref="T12:T29" si="59">AW12+CA12</f>
        <v>0</v>
      </c>
      <c r="U12" s="259">
        <f t="shared" ref="U12:U29" si="60">AX12+CB12</f>
        <v>0</v>
      </c>
      <c r="V12" s="259">
        <f t="shared" ref="V12:V29" si="61">AY12+CC12</f>
        <v>0</v>
      </c>
      <c r="W12" s="259">
        <f t="shared" ref="W12:W29" si="62">X12+Y12+Z12+AA12+AB12+AC12+AD12</f>
        <v>0</v>
      </c>
      <c r="X12" s="259">
        <f t="shared" ref="X12:X29" si="63">BA12+CE12</f>
        <v>0</v>
      </c>
      <c r="Y12" s="259">
        <f t="shared" ref="Y12:Y29" si="64">BB12+CF12</f>
        <v>0</v>
      </c>
      <c r="Z12" s="259">
        <f t="shared" ref="Z12:Z29" si="65">BC12+CG12</f>
        <v>0</v>
      </c>
      <c r="AA12" s="259">
        <f t="shared" ref="AA12:AA29" si="66">BD12+CH12</f>
        <v>0</v>
      </c>
      <c r="AB12" s="259">
        <f t="shared" ref="AB12:AB29" si="67">BE12+CI12</f>
        <v>0</v>
      </c>
      <c r="AC12" s="259">
        <f t="shared" ref="AC12:AC29" si="68">BF12+CJ12</f>
        <v>0</v>
      </c>
      <c r="AD12" s="259">
        <f t="shared" ref="AD12:AD29" si="69">BG12+CK12</f>
        <v>0</v>
      </c>
      <c r="AE12" s="259">
        <f t="shared" ref="AE12:AE29" si="70">AF12+AG12+AH12+AI12+AJ12</f>
        <v>0</v>
      </c>
      <c r="AF12" s="259">
        <f t="shared" ref="AF12:AF29" si="71">BI12+CM12</f>
        <v>0</v>
      </c>
      <c r="AG12" s="259">
        <f t="shared" ref="AG12:AG29" si="72">BJ12+CN12</f>
        <v>0</v>
      </c>
      <c r="AH12" s="259">
        <f t="shared" ref="AH12:AH29" si="73">BK12+CO12</f>
        <v>0</v>
      </c>
      <c r="AI12" s="259">
        <f t="shared" ref="AI12:AI29" si="74">BL12+CP12</f>
        <v>0</v>
      </c>
      <c r="AJ12" s="262">
        <f t="shared" ref="AJ12:AJ29" si="75">BM12+CQ12</f>
        <v>0</v>
      </c>
      <c r="AK12" s="259">
        <f t="shared" ref="AK12:AK29" si="76">AL12+AS12+AZ12+BH12</f>
        <v>48944</v>
      </c>
      <c r="AL12" s="259">
        <f t="shared" ref="AL12:AL29" si="77">AM12+AN12+AO12+AP12+AQ12+AR12</f>
        <v>30716</v>
      </c>
      <c r="AM12" s="386">
        <v>30716</v>
      </c>
      <c r="AN12" s="254"/>
      <c r="AO12" s="254"/>
      <c r="AP12" s="254"/>
      <c r="AQ12" s="254"/>
      <c r="AR12" s="254"/>
      <c r="AS12" s="259">
        <f t="shared" ref="AS12:AS29" si="78">AT12+AU12+AV12+AW12+AX12+AY12</f>
        <v>18228</v>
      </c>
      <c r="AT12" s="388">
        <v>7115</v>
      </c>
      <c r="AU12" s="390">
        <v>11113</v>
      </c>
      <c r="AV12" s="254"/>
      <c r="AW12" s="254"/>
      <c r="AX12" s="254"/>
      <c r="AY12" s="254"/>
      <c r="AZ12" s="259">
        <f t="shared" ref="AZ12:AZ29" si="79">BA12+BB12+BC12+BD12+BE12+BF12+BG12</f>
        <v>0</v>
      </c>
      <c r="BA12" s="254"/>
      <c r="BB12" s="254"/>
      <c r="BC12" s="254"/>
      <c r="BD12" s="254"/>
      <c r="BE12" s="254"/>
      <c r="BF12" s="254"/>
      <c r="BG12" s="254"/>
      <c r="BH12" s="259">
        <f t="shared" ref="BH12:BH29" si="80">BI12+BJ12+BK12+BL12+BM12</f>
        <v>0</v>
      </c>
      <c r="BI12" s="254"/>
      <c r="BJ12" s="254"/>
      <c r="BK12" s="254"/>
      <c r="BL12" s="254"/>
      <c r="BM12" s="254"/>
      <c r="BN12" s="254"/>
      <c r="BO12" s="259">
        <f t="shared" ref="BO12:BO29" si="81">BP12+BW12+CD12+CL12</f>
        <v>0</v>
      </c>
      <c r="BP12" s="259">
        <f t="shared" ref="BP12:BP29" si="82">BQ12+BR12+BS12+BT12+BU12+BV12</f>
        <v>0</v>
      </c>
      <c r="BQ12" s="254"/>
      <c r="BR12" s="254"/>
      <c r="BS12" s="254"/>
      <c r="BT12" s="254"/>
      <c r="BU12" s="254"/>
      <c r="BV12" s="254"/>
      <c r="BW12" s="259">
        <f t="shared" ref="BW12:BW29" si="83">BX12+BY12+BZ12+CA12+CB12+CC12</f>
        <v>0</v>
      </c>
      <c r="BX12" s="254"/>
      <c r="BY12" s="254"/>
      <c r="BZ12" s="254"/>
      <c r="CA12" s="254"/>
      <c r="CB12" s="254"/>
      <c r="CC12" s="254"/>
      <c r="CD12" s="259">
        <f t="shared" ref="CD12:CD29" si="84">CE12+CF12+CG12+CH12+CI12+CJ12+CK12</f>
        <v>0</v>
      </c>
      <c r="CE12" s="254"/>
      <c r="CF12" s="254"/>
      <c r="CG12" s="254"/>
      <c r="CH12" s="254"/>
      <c r="CI12" s="254"/>
      <c r="CJ12" s="254"/>
      <c r="CK12" s="254"/>
      <c r="CL12" s="259">
        <f t="shared" ref="CL12:CL29" si="85">CM12+CN12+CO12+CP12+CQ12</f>
        <v>0</v>
      </c>
      <c r="CM12" s="254"/>
      <c r="CN12" s="254"/>
      <c r="CO12" s="254"/>
      <c r="CP12" s="257"/>
      <c r="CQ12" s="257"/>
      <c r="CR12" s="319">
        <f>CS12+CZ12+DA12+DB12+DC12+DD12</f>
        <v>0</v>
      </c>
      <c r="CS12" s="367">
        <f>CT12+CU12+CV12+CW12+CX12</f>
        <v>0</v>
      </c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59">
        <f t="shared" ref="DE12:DE29" si="86">DG12+DI12</f>
        <v>0</v>
      </c>
      <c r="DF12" s="259">
        <f t="shared" ref="DF12:DF29" si="87">DH12+DJ12</f>
        <v>0</v>
      </c>
      <c r="DG12" s="264"/>
      <c r="DH12" s="265"/>
      <c r="DI12" s="266"/>
      <c r="DJ12" s="266"/>
      <c r="DK12" s="267">
        <f t="shared" ref="DK12:DK29" si="88">DM12+DN12+DO12</f>
        <v>0</v>
      </c>
      <c r="DL12" s="265"/>
      <c r="DM12" s="265"/>
      <c r="DN12" s="265"/>
      <c r="DO12" s="265"/>
      <c r="DP12" s="266"/>
      <c r="DQ12" s="265"/>
      <c r="DR12" s="265"/>
      <c r="DS12" s="259">
        <f t="shared" ref="DS12:DS29" si="89">IF(SUM(DU12:DV12)&gt;0,1,0)</f>
        <v>0</v>
      </c>
      <c r="DT12" s="259">
        <f t="shared" ref="DT12:DT29" si="90">DU12+DV12</f>
        <v>0</v>
      </c>
      <c r="DU12" s="249"/>
      <c r="DV12" s="249"/>
      <c r="DW12" s="249"/>
      <c r="DX12" s="255">
        <f t="shared" ref="DX12:DX29" si="91">IF(SUM(DZ12:EA12)&gt;0,1,0)</f>
        <v>1</v>
      </c>
      <c r="DY12" s="255">
        <f t="shared" ref="DY12:DY29" si="92">DZ12+EA12</f>
        <v>27125</v>
      </c>
      <c r="DZ12" s="390">
        <v>26876</v>
      </c>
      <c r="EA12" s="390">
        <v>249</v>
      </c>
      <c r="EB12" s="249">
        <v>162750</v>
      </c>
      <c r="EC12" s="255">
        <f>IF(ED12&gt;0,1,0)</f>
        <v>0</v>
      </c>
      <c r="ED12" s="249"/>
      <c r="EE12" s="249"/>
      <c r="EF12" s="266"/>
      <c r="EG12" s="266"/>
      <c r="EH12" s="268">
        <f t="shared" ref="EH12" si="93">IF(EI12&gt;0,1,0)</f>
        <v>0</v>
      </c>
      <c r="EI12" s="266"/>
      <c r="EJ12" s="266"/>
      <c r="EK12" s="268">
        <f t="shared" ref="EK12" si="94">IF(EL12&gt;0,1,0)</f>
        <v>0</v>
      </c>
      <c r="EL12" s="266"/>
      <c r="EM12" s="249"/>
      <c r="EN12" s="311">
        <v>1</v>
      </c>
      <c r="EO12" s="311"/>
      <c r="EP12" s="311"/>
      <c r="EQ12" s="311"/>
      <c r="ER12" s="311"/>
      <c r="ES12" s="311"/>
      <c r="ET12" s="311"/>
      <c r="EU12" s="311"/>
      <c r="EV12" s="311"/>
      <c r="EW12" s="310"/>
      <c r="EX12" s="311"/>
      <c r="EY12" s="311"/>
      <c r="EZ12" s="311">
        <v>1</v>
      </c>
      <c r="FA12" s="311"/>
      <c r="FB12" s="311"/>
      <c r="FC12" s="311"/>
      <c r="FD12" s="311"/>
      <c r="FE12" s="311"/>
      <c r="FF12" s="311"/>
      <c r="FG12" s="311"/>
      <c r="FH12" s="311"/>
      <c r="FI12" s="310"/>
    </row>
    <row r="13" spans="1:165" s="106" customFormat="1" ht="14.45" customHeight="1">
      <c r="A13" s="261">
        <f>①協定識別事項②協定参加者!A13</f>
        <v>303900002</v>
      </c>
      <c r="B13" s="247" t="str">
        <f>①協定識別事項②協定参加者!B13</f>
        <v>和歌山県</v>
      </c>
      <c r="C13" s="247" t="str">
        <f>①協定識別事項②協定参加者!C13</f>
        <v>印南町</v>
      </c>
      <c r="D13" s="247">
        <f>①協定識別事項②協定参加者!D13</f>
        <v>30390</v>
      </c>
      <c r="E13" s="247" t="str">
        <f>①協定識別事項②協定参加者!E13</f>
        <v>竹ノ川</v>
      </c>
      <c r="F13" s="247">
        <f>①協定識別事項②協定参加者!F13</f>
        <v>2</v>
      </c>
      <c r="G13" s="242" t="str">
        <f t="shared" si="46"/>
        <v>通常</v>
      </c>
      <c r="H13" s="259">
        <f t="shared" si="47"/>
        <v>69399</v>
      </c>
      <c r="I13" s="259">
        <f t="shared" si="48"/>
        <v>29387</v>
      </c>
      <c r="J13" s="259">
        <f t="shared" si="49"/>
        <v>29387</v>
      </c>
      <c r="K13" s="259">
        <f t="shared" si="50"/>
        <v>0</v>
      </c>
      <c r="L13" s="259">
        <f t="shared" si="51"/>
        <v>0</v>
      </c>
      <c r="M13" s="259">
        <f t="shared" si="52"/>
        <v>0</v>
      </c>
      <c r="N13" s="259">
        <f t="shared" si="53"/>
        <v>0</v>
      </c>
      <c r="O13" s="259">
        <f t="shared" si="54"/>
        <v>0</v>
      </c>
      <c r="P13" s="259">
        <f t="shared" si="55"/>
        <v>40012</v>
      </c>
      <c r="Q13" s="259">
        <f t="shared" si="56"/>
        <v>26498</v>
      </c>
      <c r="R13" s="259">
        <f t="shared" si="57"/>
        <v>13514</v>
      </c>
      <c r="S13" s="259">
        <f t="shared" si="58"/>
        <v>0</v>
      </c>
      <c r="T13" s="259">
        <f t="shared" si="59"/>
        <v>0</v>
      </c>
      <c r="U13" s="259">
        <f t="shared" si="60"/>
        <v>0</v>
      </c>
      <c r="V13" s="259">
        <f t="shared" si="61"/>
        <v>0</v>
      </c>
      <c r="W13" s="259">
        <f t="shared" si="62"/>
        <v>0</v>
      </c>
      <c r="X13" s="259">
        <f t="shared" si="63"/>
        <v>0</v>
      </c>
      <c r="Y13" s="259">
        <f t="shared" si="64"/>
        <v>0</v>
      </c>
      <c r="Z13" s="259">
        <f t="shared" si="65"/>
        <v>0</v>
      </c>
      <c r="AA13" s="259">
        <f t="shared" si="66"/>
        <v>0</v>
      </c>
      <c r="AB13" s="259">
        <f t="shared" si="67"/>
        <v>0</v>
      </c>
      <c r="AC13" s="259">
        <f t="shared" si="68"/>
        <v>0</v>
      </c>
      <c r="AD13" s="259">
        <f t="shared" si="69"/>
        <v>0</v>
      </c>
      <c r="AE13" s="259">
        <f t="shared" si="70"/>
        <v>0</v>
      </c>
      <c r="AF13" s="259">
        <f t="shared" si="71"/>
        <v>0</v>
      </c>
      <c r="AG13" s="259">
        <f t="shared" si="72"/>
        <v>0</v>
      </c>
      <c r="AH13" s="259">
        <f t="shared" si="73"/>
        <v>0</v>
      </c>
      <c r="AI13" s="259">
        <f t="shared" si="74"/>
        <v>0</v>
      </c>
      <c r="AJ13" s="262">
        <f t="shared" si="75"/>
        <v>0</v>
      </c>
      <c r="AK13" s="259">
        <f t="shared" si="76"/>
        <v>69399</v>
      </c>
      <c r="AL13" s="259">
        <f t="shared" si="77"/>
        <v>29387</v>
      </c>
      <c r="AM13" s="387">
        <v>29387</v>
      </c>
      <c r="AN13" s="254"/>
      <c r="AO13" s="254"/>
      <c r="AP13" s="254"/>
      <c r="AQ13" s="254"/>
      <c r="AR13" s="254"/>
      <c r="AS13" s="259">
        <f t="shared" si="78"/>
        <v>40012</v>
      </c>
      <c r="AT13" s="389">
        <v>26498</v>
      </c>
      <c r="AU13" s="390">
        <v>13514</v>
      </c>
      <c r="AV13" s="254"/>
      <c r="AW13" s="254"/>
      <c r="AX13" s="254"/>
      <c r="AY13" s="254"/>
      <c r="AZ13" s="259">
        <f t="shared" si="79"/>
        <v>0</v>
      </c>
      <c r="BA13" s="254"/>
      <c r="BB13" s="254"/>
      <c r="BC13" s="254"/>
      <c r="BD13" s="254"/>
      <c r="BE13" s="254"/>
      <c r="BF13" s="254"/>
      <c r="BG13" s="254"/>
      <c r="BH13" s="259">
        <f t="shared" si="80"/>
        <v>0</v>
      </c>
      <c r="BI13" s="254"/>
      <c r="BJ13" s="254"/>
      <c r="BK13" s="254"/>
      <c r="BL13" s="254"/>
      <c r="BM13" s="254"/>
      <c r="BN13" s="254"/>
      <c r="BO13" s="259">
        <f t="shared" si="81"/>
        <v>0</v>
      </c>
      <c r="BP13" s="259">
        <f t="shared" si="82"/>
        <v>0</v>
      </c>
      <c r="BQ13" s="254"/>
      <c r="BR13" s="254"/>
      <c r="BS13" s="254"/>
      <c r="BT13" s="254"/>
      <c r="BU13" s="254"/>
      <c r="BV13" s="254"/>
      <c r="BW13" s="259">
        <f t="shared" si="83"/>
        <v>0</v>
      </c>
      <c r="BX13" s="254"/>
      <c r="BY13" s="254"/>
      <c r="BZ13" s="254"/>
      <c r="CA13" s="254"/>
      <c r="CB13" s="254"/>
      <c r="CC13" s="254"/>
      <c r="CD13" s="259">
        <f t="shared" si="84"/>
        <v>0</v>
      </c>
      <c r="CE13" s="254"/>
      <c r="CF13" s="254"/>
      <c r="CG13" s="254"/>
      <c r="CH13" s="254"/>
      <c r="CI13" s="254"/>
      <c r="CJ13" s="254"/>
      <c r="CK13" s="254"/>
      <c r="CL13" s="259">
        <f t="shared" si="85"/>
        <v>0</v>
      </c>
      <c r="CM13" s="254"/>
      <c r="CN13" s="254"/>
      <c r="CO13" s="254"/>
      <c r="CP13" s="257"/>
      <c r="CQ13" s="257"/>
      <c r="CR13" s="319">
        <f t="shared" ref="CR13:CR29" si="95">CS13+CZ13+DA13+DB13+DC13+DD13</f>
        <v>0</v>
      </c>
      <c r="CS13" s="367">
        <f t="shared" ref="CS13:CS29" si="96">CT13+CU13+CV13+CW13+CX13</f>
        <v>0</v>
      </c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59">
        <f t="shared" si="86"/>
        <v>0</v>
      </c>
      <c r="DF13" s="259">
        <f t="shared" si="87"/>
        <v>0</v>
      </c>
      <c r="DG13" s="264"/>
      <c r="DH13" s="265"/>
      <c r="DI13" s="266"/>
      <c r="DJ13" s="266"/>
      <c r="DK13" s="267">
        <f t="shared" si="88"/>
        <v>0</v>
      </c>
      <c r="DL13" s="265"/>
      <c r="DM13" s="265"/>
      <c r="DN13" s="265"/>
      <c r="DO13" s="265"/>
      <c r="DP13" s="266"/>
      <c r="DQ13" s="265"/>
      <c r="DR13" s="265"/>
      <c r="DS13" s="259">
        <f t="shared" si="89"/>
        <v>0</v>
      </c>
      <c r="DT13" s="259">
        <f t="shared" si="90"/>
        <v>0</v>
      </c>
      <c r="DU13" s="249"/>
      <c r="DV13" s="249"/>
      <c r="DW13" s="249"/>
      <c r="DX13" s="255">
        <f t="shared" si="91"/>
        <v>0</v>
      </c>
      <c r="DY13" s="255">
        <f t="shared" si="92"/>
        <v>0</v>
      </c>
      <c r="DZ13" s="390"/>
      <c r="EA13" s="390"/>
      <c r="EB13" s="249">
        <v>0</v>
      </c>
      <c r="EC13" s="255">
        <f t="shared" ref="EC13:EC29" si="97">IF(ED13&gt;0,1,0)</f>
        <v>0</v>
      </c>
      <c r="ED13" s="249"/>
      <c r="EE13" s="249"/>
      <c r="EF13" s="266"/>
      <c r="EG13" s="266"/>
      <c r="EH13" s="268">
        <f t="shared" ref="EH13:EH29" si="98">IF(EI13&gt;0,1,0)</f>
        <v>0</v>
      </c>
      <c r="EI13" s="266"/>
      <c r="EJ13" s="266"/>
      <c r="EK13" s="268">
        <f t="shared" ref="EK13:EK29" si="99">IF(EL13&gt;0,1,0)</f>
        <v>0</v>
      </c>
      <c r="EL13" s="266"/>
      <c r="EM13" s="249"/>
      <c r="EN13" s="311"/>
      <c r="EO13" s="311"/>
      <c r="EP13" s="311"/>
      <c r="EQ13" s="311"/>
      <c r="ER13" s="311"/>
      <c r="ES13" s="311"/>
      <c r="ET13" s="311"/>
      <c r="EU13" s="311"/>
      <c r="EV13" s="311"/>
      <c r="EW13" s="310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0"/>
    </row>
    <row r="14" spans="1:165" s="106" customFormat="1" ht="14.45" customHeight="1">
      <c r="A14" s="261">
        <f>①協定識別事項②協定参加者!A14</f>
        <v>303900003</v>
      </c>
      <c r="B14" s="247" t="str">
        <f>①協定識別事項②協定参加者!B14</f>
        <v>和歌山県</v>
      </c>
      <c r="C14" s="247" t="str">
        <f>①協定識別事項②協定参加者!C14</f>
        <v>印南町</v>
      </c>
      <c r="D14" s="247">
        <f>①協定識別事項②協定参加者!D14</f>
        <v>30390</v>
      </c>
      <c r="E14" s="247" t="str">
        <f>①協定識別事項②協定参加者!E14</f>
        <v>下皆瀬川</v>
      </c>
      <c r="F14" s="247">
        <f>①協定識別事項②協定参加者!F14</f>
        <v>3</v>
      </c>
      <c r="G14" s="242" t="str">
        <f t="shared" si="46"/>
        <v>通常</v>
      </c>
      <c r="H14" s="259">
        <f t="shared" si="47"/>
        <v>20881</v>
      </c>
      <c r="I14" s="259">
        <f t="shared" si="48"/>
        <v>15825</v>
      </c>
      <c r="J14" s="259">
        <f t="shared" si="49"/>
        <v>15825</v>
      </c>
      <c r="K14" s="259">
        <f t="shared" si="50"/>
        <v>0</v>
      </c>
      <c r="L14" s="259">
        <f t="shared" si="51"/>
        <v>0</v>
      </c>
      <c r="M14" s="259">
        <f t="shared" si="52"/>
        <v>0</v>
      </c>
      <c r="N14" s="259">
        <f t="shared" si="53"/>
        <v>0</v>
      </c>
      <c r="O14" s="259">
        <f t="shared" si="54"/>
        <v>0</v>
      </c>
      <c r="P14" s="259">
        <f t="shared" si="55"/>
        <v>5056</v>
      </c>
      <c r="Q14" s="259">
        <f t="shared" si="56"/>
        <v>0</v>
      </c>
      <c r="R14" s="259">
        <f t="shared" si="57"/>
        <v>5056</v>
      </c>
      <c r="S14" s="259">
        <f t="shared" si="58"/>
        <v>0</v>
      </c>
      <c r="T14" s="259">
        <f t="shared" si="59"/>
        <v>0</v>
      </c>
      <c r="U14" s="259">
        <f t="shared" si="60"/>
        <v>0</v>
      </c>
      <c r="V14" s="259">
        <f t="shared" si="61"/>
        <v>0</v>
      </c>
      <c r="W14" s="259">
        <f t="shared" si="62"/>
        <v>0</v>
      </c>
      <c r="X14" s="259">
        <f t="shared" si="63"/>
        <v>0</v>
      </c>
      <c r="Y14" s="259">
        <f t="shared" si="64"/>
        <v>0</v>
      </c>
      <c r="Z14" s="259">
        <f t="shared" si="65"/>
        <v>0</v>
      </c>
      <c r="AA14" s="259">
        <f t="shared" si="66"/>
        <v>0</v>
      </c>
      <c r="AB14" s="259">
        <f t="shared" si="67"/>
        <v>0</v>
      </c>
      <c r="AC14" s="259">
        <f t="shared" si="68"/>
        <v>0</v>
      </c>
      <c r="AD14" s="259">
        <f t="shared" si="69"/>
        <v>0</v>
      </c>
      <c r="AE14" s="259">
        <f t="shared" si="70"/>
        <v>0</v>
      </c>
      <c r="AF14" s="259">
        <f t="shared" si="71"/>
        <v>0</v>
      </c>
      <c r="AG14" s="259">
        <f t="shared" si="72"/>
        <v>0</v>
      </c>
      <c r="AH14" s="259">
        <f t="shared" si="73"/>
        <v>0</v>
      </c>
      <c r="AI14" s="259">
        <f t="shared" si="74"/>
        <v>0</v>
      </c>
      <c r="AJ14" s="262">
        <f t="shared" si="75"/>
        <v>0</v>
      </c>
      <c r="AK14" s="259">
        <f t="shared" si="76"/>
        <v>20881</v>
      </c>
      <c r="AL14" s="259">
        <f t="shared" si="77"/>
        <v>15825</v>
      </c>
      <c r="AM14" s="387">
        <v>15825</v>
      </c>
      <c r="AN14" s="254"/>
      <c r="AO14" s="254"/>
      <c r="AP14" s="254"/>
      <c r="AQ14" s="254"/>
      <c r="AR14" s="254"/>
      <c r="AS14" s="259">
        <f t="shared" si="78"/>
        <v>5056</v>
      </c>
      <c r="AT14" s="389"/>
      <c r="AU14" s="390">
        <v>5056</v>
      </c>
      <c r="AV14" s="254"/>
      <c r="AW14" s="254"/>
      <c r="AX14" s="254"/>
      <c r="AY14" s="254"/>
      <c r="AZ14" s="259">
        <f t="shared" si="79"/>
        <v>0</v>
      </c>
      <c r="BA14" s="254"/>
      <c r="BB14" s="254"/>
      <c r="BC14" s="254"/>
      <c r="BD14" s="254"/>
      <c r="BE14" s="254"/>
      <c r="BF14" s="254"/>
      <c r="BG14" s="254"/>
      <c r="BH14" s="259">
        <f t="shared" si="80"/>
        <v>0</v>
      </c>
      <c r="BI14" s="254"/>
      <c r="BJ14" s="254"/>
      <c r="BK14" s="254"/>
      <c r="BL14" s="254"/>
      <c r="BM14" s="254"/>
      <c r="BN14" s="254"/>
      <c r="BO14" s="259">
        <f t="shared" si="81"/>
        <v>0</v>
      </c>
      <c r="BP14" s="259">
        <f t="shared" si="82"/>
        <v>0</v>
      </c>
      <c r="BQ14" s="254"/>
      <c r="BR14" s="254"/>
      <c r="BS14" s="254"/>
      <c r="BT14" s="254"/>
      <c r="BU14" s="254"/>
      <c r="BV14" s="254"/>
      <c r="BW14" s="259">
        <f t="shared" si="83"/>
        <v>0</v>
      </c>
      <c r="BX14" s="254"/>
      <c r="BY14" s="254"/>
      <c r="BZ14" s="254"/>
      <c r="CA14" s="254"/>
      <c r="CB14" s="254"/>
      <c r="CC14" s="254"/>
      <c r="CD14" s="259">
        <f t="shared" si="84"/>
        <v>0</v>
      </c>
      <c r="CE14" s="254"/>
      <c r="CF14" s="254"/>
      <c r="CG14" s="254"/>
      <c r="CH14" s="254"/>
      <c r="CI14" s="254"/>
      <c r="CJ14" s="254"/>
      <c r="CK14" s="254"/>
      <c r="CL14" s="259">
        <f t="shared" si="85"/>
        <v>0</v>
      </c>
      <c r="CM14" s="254"/>
      <c r="CN14" s="254"/>
      <c r="CO14" s="254"/>
      <c r="CP14" s="257"/>
      <c r="CQ14" s="257"/>
      <c r="CR14" s="319">
        <f t="shared" si="95"/>
        <v>0</v>
      </c>
      <c r="CS14" s="367">
        <f t="shared" si="96"/>
        <v>0</v>
      </c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59">
        <f t="shared" si="86"/>
        <v>0</v>
      </c>
      <c r="DF14" s="259">
        <f t="shared" si="87"/>
        <v>0</v>
      </c>
      <c r="DG14" s="264"/>
      <c r="DH14" s="265"/>
      <c r="DI14" s="266"/>
      <c r="DJ14" s="266"/>
      <c r="DK14" s="267">
        <f t="shared" si="88"/>
        <v>0</v>
      </c>
      <c r="DL14" s="265"/>
      <c r="DM14" s="265"/>
      <c r="DN14" s="265"/>
      <c r="DO14" s="265"/>
      <c r="DP14" s="266"/>
      <c r="DQ14" s="265"/>
      <c r="DR14" s="265"/>
      <c r="DS14" s="259">
        <f t="shared" si="89"/>
        <v>0</v>
      </c>
      <c r="DT14" s="259">
        <f t="shared" si="90"/>
        <v>0</v>
      </c>
      <c r="DU14" s="249"/>
      <c r="DV14" s="249"/>
      <c r="DW14" s="249"/>
      <c r="DX14" s="255">
        <f t="shared" si="91"/>
        <v>0</v>
      </c>
      <c r="DY14" s="255">
        <f t="shared" si="92"/>
        <v>0</v>
      </c>
      <c r="DZ14" s="390"/>
      <c r="EA14" s="390"/>
      <c r="EB14" s="249">
        <v>0</v>
      </c>
      <c r="EC14" s="255">
        <f t="shared" si="97"/>
        <v>0</v>
      </c>
      <c r="ED14" s="249"/>
      <c r="EE14" s="249"/>
      <c r="EF14" s="266"/>
      <c r="EG14" s="266"/>
      <c r="EH14" s="268">
        <f t="shared" si="98"/>
        <v>0</v>
      </c>
      <c r="EI14" s="266"/>
      <c r="EJ14" s="266"/>
      <c r="EK14" s="268">
        <f t="shared" si="99"/>
        <v>0</v>
      </c>
      <c r="EL14" s="266"/>
      <c r="EM14" s="249"/>
      <c r="EN14" s="311"/>
      <c r="EO14" s="311"/>
      <c r="EP14" s="311"/>
      <c r="EQ14" s="311"/>
      <c r="ER14" s="311"/>
      <c r="ES14" s="311"/>
      <c r="ET14" s="311"/>
      <c r="EU14" s="311"/>
      <c r="EV14" s="311"/>
      <c r="EW14" s="310"/>
      <c r="EX14" s="311"/>
      <c r="EY14" s="311"/>
      <c r="EZ14" s="311"/>
      <c r="FA14" s="311"/>
      <c r="FB14" s="311"/>
      <c r="FC14" s="311"/>
      <c r="FD14" s="311"/>
      <c r="FE14" s="311"/>
      <c r="FF14" s="311"/>
      <c r="FG14" s="311"/>
      <c r="FH14" s="311"/>
      <c r="FI14" s="310"/>
    </row>
    <row r="15" spans="1:165" s="106" customFormat="1" ht="14.45" customHeight="1">
      <c r="A15" s="261">
        <f>①協定識別事項②協定参加者!A15</f>
        <v>303900004</v>
      </c>
      <c r="B15" s="247" t="str">
        <f>①協定識別事項②協定参加者!B15</f>
        <v>和歌山県</v>
      </c>
      <c r="C15" s="247" t="str">
        <f>①協定識別事項②協定参加者!C15</f>
        <v>印南町</v>
      </c>
      <c r="D15" s="247">
        <f>①協定識別事項②協定参加者!D15</f>
        <v>30390</v>
      </c>
      <c r="E15" s="247" t="str">
        <f>①協定識別事項②協定参加者!E15</f>
        <v>崎ノ原</v>
      </c>
      <c r="F15" s="247">
        <f>①協定識別事項②協定参加者!F15</f>
        <v>4</v>
      </c>
      <c r="G15" s="242" t="str">
        <f t="shared" si="46"/>
        <v>通常</v>
      </c>
      <c r="H15" s="259">
        <f t="shared" si="47"/>
        <v>33149</v>
      </c>
      <c r="I15" s="259">
        <f t="shared" si="48"/>
        <v>11183</v>
      </c>
      <c r="J15" s="259">
        <f t="shared" si="49"/>
        <v>11183</v>
      </c>
      <c r="K15" s="259">
        <f t="shared" si="50"/>
        <v>0</v>
      </c>
      <c r="L15" s="259">
        <f t="shared" si="51"/>
        <v>0</v>
      </c>
      <c r="M15" s="259">
        <f t="shared" si="52"/>
        <v>0</v>
      </c>
      <c r="N15" s="259">
        <f t="shared" si="53"/>
        <v>0</v>
      </c>
      <c r="O15" s="259">
        <f t="shared" si="54"/>
        <v>0</v>
      </c>
      <c r="P15" s="259">
        <f t="shared" si="55"/>
        <v>21966</v>
      </c>
      <c r="Q15" s="259">
        <f t="shared" si="56"/>
        <v>10819</v>
      </c>
      <c r="R15" s="259">
        <f t="shared" si="57"/>
        <v>11147</v>
      </c>
      <c r="S15" s="259">
        <f t="shared" si="58"/>
        <v>0</v>
      </c>
      <c r="T15" s="259">
        <f t="shared" si="59"/>
        <v>0</v>
      </c>
      <c r="U15" s="259">
        <f t="shared" si="60"/>
        <v>0</v>
      </c>
      <c r="V15" s="259">
        <f t="shared" si="61"/>
        <v>0</v>
      </c>
      <c r="W15" s="259">
        <f t="shared" si="62"/>
        <v>0</v>
      </c>
      <c r="X15" s="259">
        <f t="shared" si="63"/>
        <v>0</v>
      </c>
      <c r="Y15" s="259">
        <f t="shared" si="64"/>
        <v>0</v>
      </c>
      <c r="Z15" s="259">
        <f t="shared" si="65"/>
        <v>0</v>
      </c>
      <c r="AA15" s="259">
        <f t="shared" si="66"/>
        <v>0</v>
      </c>
      <c r="AB15" s="259">
        <f t="shared" si="67"/>
        <v>0</v>
      </c>
      <c r="AC15" s="259">
        <f t="shared" si="68"/>
        <v>0</v>
      </c>
      <c r="AD15" s="259">
        <f t="shared" si="69"/>
        <v>0</v>
      </c>
      <c r="AE15" s="259">
        <f t="shared" si="70"/>
        <v>0</v>
      </c>
      <c r="AF15" s="259">
        <f t="shared" si="71"/>
        <v>0</v>
      </c>
      <c r="AG15" s="259">
        <f t="shared" si="72"/>
        <v>0</v>
      </c>
      <c r="AH15" s="259">
        <f t="shared" si="73"/>
        <v>0</v>
      </c>
      <c r="AI15" s="259">
        <f t="shared" si="74"/>
        <v>0</v>
      </c>
      <c r="AJ15" s="262">
        <f t="shared" si="75"/>
        <v>0</v>
      </c>
      <c r="AK15" s="259">
        <f t="shared" si="76"/>
        <v>33149</v>
      </c>
      <c r="AL15" s="259">
        <f t="shared" si="77"/>
        <v>11183</v>
      </c>
      <c r="AM15" s="387">
        <v>11183</v>
      </c>
      <c r="AN15" s="254"/>
      <c r="AO15" s="254"/>
      <c r="AP15" s="254"/>
      <c r="AQ15" s="254"/>
      <c r="AR15" s="254"/>
      <c r="AS15" s="259">
        <f t="shared" si="78"/>
        <v>21966</v>
      </c>
      <c r="AT15" s="389">
        <v>10819</v>
      </c>
      <c r="AU15" s="390">
        <v>11147</v>
      </c>
      <c r="AV15" s="254"/>
      <c r="AW15" s="254"/>
      <c r="AX15" s="254"/>
      <c r="AY15" s="254"/>
      <c r="AZ15" s="259">
        <f t="shared" si="79"/>
        <v>0</v>
      </c>
      <c r="BA15" s="254"/>
      <c r="BB15" s="254"/>
      <c r="BC15" s="254"/>
      <c r="BD15" s="254"/>
      <c r="BE15" s="254"/>
      <c r="BF15" s="254"/>
      <c r="BG15" s="254"/>
      <c r="BH15" s="259">
        <f t="shared" si="80"/>
        <v>0</v>
      </c>
      <c r="BI15" s="254"/>
      <c r="BJ15" s="254"/>
      <c r="BK15" s="254"/>
      <c r="BL15" s="254"/>
      <c r="BM15" s="254"/>
      <c r="BN15" s="254"/>
      <c r="BO15" s="259">
        <f t="shared" si="81"/>
        <v>0</v>
      </c>
      <c r="BP15" s="259">
        <f t="shared" si="82"/>
        <v>0</v>
      </c>
      <c r="BQ15" s="254"/>
      <c r="BR15" s="254"/>
      <c r="BS15" s="254"/>
      <c r="BT15" s="254"/>
      <c r="BU15" s="254"/>
      <c r="BV15" s="254"/>
      <c r="BW15" s="259">
        <f t="shared" si="83"/>
        <v>0</v>
      </c>
      <c r="BX15" s="254"/>
      <c r="BY15" s="254"/>
      <c r="BZ15" s="254"/>
      <c r="CA15" s="254"/>
      <c r="CB15" s="254"/>
      <c r="CC15" s="254"/>
      <c r="CD15" s="259">
        <f t="shared" si="84"/>
        <v>0</v>
      </c>
      <c r="CE15" s="254"/>
      <c r="CF15" s="254"/>
      <c r="CG15" s="254"/>
      <c r="CH15" s="254"/>
      <c r="CI15" s="254"/>
      <c r="CJ15" s="254"/>
      <c r="CK15" s="254"/>
      <c r="CL15" s="259">
        <f t="shared" si="85"/>
        <v>0</v>
      </c>
      <c r="CM15" s="254"/>
      <c r="CN15" s="254"/>
      <c r="CO15" s="254"/>
      <c r="CP15" s="257"/>
      <c r="CQ15" s="257"/>
      <c r="CR15" s="319">
        <f t="shared" si="95"/>
        <v>0</v>
      </c>
      <c r="CS15" s="367">
        <f t="shared" si="96"/>
        <v>0</v>
      </c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59">
        <f t="shared" si="86"/>
        <v>0</v>
      </c>
      <c r="DF15" s="259">
        <f t="shared" si="87"/>
        <v>0</v>
      </c>
      <c r="DG15" s="264"/>
      <c r="DH15" s="265"/>
      <c r="DI15" s="266"/>
      <c r="DJ15" s="266"/>
      <c r="DK15" s="267">
        <f t="shared" si="88"/>
        <v>0</v>
      </c>
      <c r="DL15" s="265"/>
      <c r="DM15" s="265"/>
      <c r="DN15" s="265"/>
      <c r="DO15" s="265"/>
      <c r="DP15" s="266"/>
      <c r="DQ15" s="265"/>
      <c r="DR15" s="265"/>
      <c r="DS15" s="259">
        <f t="shared" si="89"/>
        <v>0</v>
      </c>
      <c r="DT15" s="259">
        <f t="shared" si="90"/>
        <v>0</v>
      </c>
      <c r="DU15" s="249"/>
      <c r="DV15" s="249"/>
      <c r="DW15" s="249"/>
      <c r="DX15" s="255">
        <f t="shared" si="91"/>
        <v>1</v>
      </c>
      <c r="DY15" s="255">
        <f t="shared" si="92"/>
        <v>22002</v>
      </c>
      <c r="DZ15" s="392">
        <v>11183</v>
      </c>
      <c r="EA15" s="390">
        <v>10819</v>
      </c>
      <c r="EB15" s="249">
        <v>132012</v>
      </c>
      <c r="EC15" s="255">
        <f t="shared" si="97"/>
        <v>0</v>
      </c>
      <c r="ED15" s="249"/>
      <c r="EE15" s="249"/>
      <c r="EF15" s="266"/>
      <c r="EG15" s="266"/>
      <c r="EH15" s="268">
        <f t="shared" si="98"/>
        <v>0</v>
      </c>
      <c r="EI15" s="266"/>
      <c r="EJ15" s="266"/>
      <c r="EK15" s="268">
        <f t="shared" si="99"/>
        <v>0</v>
      </c>
      <c r="EL15" s="266"/>
      <c r="EM15" s="249"/>
      <c r="EN15" s="311">
        <v>1</v>
      </c>
      <c r="EO15" s="311"/>
      <c r="EP15" s="311"/>
      <c r="EQ15" s="311"/>
      <c r="ER15" s="311"/>
      <c r="ES15" s="311"/>
      <c r="ET15" s="311"/>
      <c r="EU15" s="311"/>
      <c r="EV15" s="311"/>
      <c r="EW15" s="310"/>
      <c r="EX15" s="311"/>
      <c r="EY15" s="311"/>
      <c r="EZ15" s="311">
        <v>1</v>
      </c>
      <c r="FA15" s="311"/>
      <c r="FB15" s="311"/>
      <c r="FC15" s="311"/>
      <c r="FD15" s="311"/>
      <c r="FE15" s="311"/>
      <c r="FF15" s="311"/>
      <c r="FG15" s="311"/>
      <c r="FH15" s="311"/>
      <c r="FI15" s="310"/>
    </row>
    <row r="16" spans="1:165" s="106" customFormat="1" ht="14.45" customHeight="1">
      <c r="A16" s="261">
        <f>①協定識別事項②協定参加者!A16</f>
        <v>303900005</v>
      </c>
      <c r="B16" s="247" t="str">
        <f>①協定識別事項②協定参加者!B16</f>
        <v>和歌山県</v>
      </c>
      <c r="C16" s="247" t="str">
        <f>①協定識別事項②協定参加者!C16</f>
        <v>印南町</v>
      </c>
      <c r="D16" s="247">
        <f>①協定識別事項②協定参加者!D16</f>
        <v>30390</v>
      </c>
      <c r="E16" s="247" t="str">
        <f>①協定識別事項②協定参加者!E16</f>
        <v>丹生</v>
      </c>
      <c r="F16" s="247">
        <f>①協定識別事項②協定参加者!F16</f>
        <v>5</v>
      </c>
      <c r="G16" s="242" t="str">
        <f t="shared" si="46"/>
        <v>通常</v>
      </c>
      <c r="H16" s="259">
        <f t="shared" si="47"/>
        <v>83779</v>
      </c>
      <c r="I16" s="259">
        <f t="shared" si="48"/>
        <v>37272</v>
      </c>
      <c r="J16" s="259">
        <f t="shared" si="49"/>
        <v>37272</v>
      </c>
      <c r="K16" s="259">
        <f t="shared" si="50"/>
        <v>0</v>
      </c>
      <c r="L16" s="259">
        <f t="shared" si="51"/>
        <v>0</v>
      </c>
      <c r="M16" s="259">
        <f t="shared" si="52"/>
        <v>0</v>
      </c>
      <c r="N16" s="259">
        <f t="shared" si="53"/>
        <v>0</v>
      </c>
      <c r="O16" s="259">
        <f t="shared" si="54"/>
        <v>0</v>
      </c>
      <c r="P16" s="259">
        <f t="shared" si="55"/>
        <v>46507</v>
      </c>
      <c r="Q16" s="259">
        <f t="shared" si="56"/>
        <v>0</v>
      </c>
      <c r="R16" s="259">
        <f t="shared" si="57"/>
        <v>46507</v>
      </c>
      <c r="S16" s="259">
        <f t="shared" si="58"/>
        <v>0</v>
      </c>
      <c r="T16" s="259">
        <f t="shared" si="59"/>
        <v>0</v>
      </c>
      <c r="U16" s="259">
        <f t="shared" si="60"/>
        <v>0</v>
      </c>
      <c r="V16" s="259">
        <f t="shared" si="61"/>
        <v>0</v>
      </c>
      <c r="W16" s="259">
        <f t="shared" si="62"/>
        <v>0</v>
      </c>
      <c r="X16" s="259">
        <f t="shared" si="63"/>
        <v>0</v>
      </c>
      <c r="Y16" s="259">
        <f t="shared" si="64"/>
        <v>0</v>
      </c>
      <c r="Z16" s="259">
        <f t="shared" si="65"/>
        <v>0</v>
      </c>
      <c r="AA16" s="259">
        <f t="shared" si="66"/>
        <v>0</v>
      </c>
      <c r="AB16" s="259">
        <f t="shared" si="67"/>
        <v>0</v>
      </c>
      <c r="AC16" s="259">
        <f t="shared" si="68"/>
        <v>0</v>
      </c>
      <c r="AD16" s="259">
        <f t="shared" si="69"/>
        <v>0</v>
      </c>
      <c r="AE16" s="259">
        <f t="shared" si="70"/>
        <v>0</v>
      </c>
      <c r="AF16" s="259">
        <f t="shared" si="71"/>
        <v>0</v>
      </c>
      <c r="AG16" s="259">
        <f t="shared" si="72"/>
        <v>0</v>
      </c>
      <c r="AH16" s="259">
        <f t="shared" si="73"/>
        <v>0</v>
      </c>
      <c r="AI16" s="259">
        <f t="shared" si="74"/>
        <v>0</v>
      </c>
      <c r="AJ16" s="262">
        <f t="shared" si="75"/>
        <v>0</v>
      </c>
      <c r="AK16" s="259">
        <f t="shared" si="76"/>
        <v>83779</v>
      </c>
      <c r="AL16" s="259">
        <f t="shared" si="77"/>
        <v>37272</v>
      </c>
      <c r="AM16" s="387">
        <v>37272</v>
      </c>
      <c r="AN16" s="254"/>
      <c r="AO16" s="254"/>
      <c r="AP16" s="254"/>
      <c r="AQ16" s="254"/>
      <c r="AR16" s="254"/>
      <c r="AS16" s="259">
        <f t="shared" si="78"/>
        <v>46507</v>
      </c>
      <c r="AT16" s="389"/>
      <c r="AU16" s="391">
        <v>46507</v>
      </c>
      <c r="AV16" s="254"/>
      <c r="AW16" s="254"/>
      <c r="AX16" s="254"/>
      <c r="AY16" s="254"/>
      <c r="AZ16" s="259">
        <f t="shared" si="79"/>
        <v>0</v>
      </c>
      <c r="BA16" s="254"/>
      <c r="BB16" s="254"/>
      <c r="BC16" s="254"/>
      <c r="BD16" s="254"/>
      <c r="BE16" s="254"/>
      <c r="BF16" s="254"/>
      <c r="BG16" s="254"/>
      <c r="BH16" s="259">
        <f t="shared" si="80"/>
        <v>0</v>
      </c>
      <c r="BI16" s="254"/>
      <c r="BJ16" s="254"/>
      <c r="BK16" s="254"/>
      <c r="BL16" s="254"/>
      <c r="BM16" s="254"/>
      <c r="BN16" s="254"/>
      <c r="BO16" s="259">
        <f t="shared" si="81"/>
        <v>0</v>
      </c>
      <c r="BP16" s="259">
        <f t="shared" si="82"/>
        <v>0</v>
      </c>
      <c r="BQ16" s="254"/>
      <c r="BR16" s="254"/>
      <c r="BS16" s="254"/>
      <c r="BT16" s="254"/>
      <c r="BU16" s="254"/>
      <c r="BV16" s="254"/>
      <c r="BW16" s="259">
        <f t="shared" si="83"/>
        <v>0</v>
      </c>
      <c r="BX16" s="254"/>
      <c r="BY16" s="254"/>
      <c r="BZ16" s="254"/>
      <c r="CA16" s="254"/>
      <c r="CB16" s="254"/>
      <c r="CC16" s="254"/>
      <c r="CD16" s="259">
        <f t="shared" si="84"/>
        <v>0</v>
      </c>
      <c r="CE16" s="254"/>
      <c r="CF16" s="254"/>
      <c r="CG16" s="254"/>
      <c r="CH16" s="254"/>
      <c r="CI16" s="254"/>
      <c r="CJ16" s="254"/>
      <c r="CK16" s="254"/>
      <c r="CL16" s="259">
        <f t="shared" si="85"/>
        <v>0</v>
      </c>
      <c r="CM16" s="254"/>
      <c r="CN16" s="254"/>
      <c r="CO16" s="254"/>
      <c r="CP16" s="257"/>
      <c r="CQ16" s="257"/>
      <c r="CR16" s="319">
        <f t="shared" si="95"/>
        <v>0</v>
      </c>
      <c r="CS16" s="367">
        <f t="shared" si="96"/>
        <v>0</v>
      </c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59">
        <f t="shared" si="86"/>
        <v>0</v>
      </c>
      <c r="DF16" s="259">
        <f t="shared" si="87"/>
        <v>0</v>
      </c>
      <c r="DG16" s="264"/>
      <c r="DH16" s="265"/>
      <c r="DI16" s="266"/>
      <c r="DJ16" s="266"/>
      <c r="DK16" s="267">
        <f t="shared" si="88"/>
        <v>0</v>
      </c>
      <c r="DL16" s="265"/>
      <c r="DM16" s="265"/>
      <c r="DN16" s="265"/>
      <c r="DO16" s="265"/>
      <c r="DP16" s="266"/>
      <c r="DQ16" s="265"/>
      <c r="DR16" s="265"/>
      <c r="DS16" s="259">
        <f t="shared" si="89"/>
        <v>0</v>
      </c>
      <c r="DT16" s="259">
        <f t="shared" si="90"/>
        <v>0</v>
      </c>
      <c r="DU16" s="249"/>
      <c r="DV16" s="249"/>
      <c r="DW16" s="249"/>
      <c r="DX16" s="255">
        <f t="shared" si="91"/>
        <v>1</v>
      </c>
      <c r="DY16" s="255">
        <f t="shared" si="92"/>
        <v>36158</v>
      </c>
      <c r="DZ16" s="391">
        <v>36158</v>
      </c>
      <c r="EA16" s="249"/>
      <c r="EB16" s="249">
        <v>216948</v>
      </c>
      <c r="EC16" s="255">
        <f t="shared" si="97"/>
        <v>0</v>
      </c>
      <c r="ED16" s="249"/>
      <c r="EE16" s="249"/>
      <c r="EF16" s="266"/>
      <c r="EG16" s="266"/>
      <c r="EH16" s="268">
        <f t="shared" si="98"/>
        <v>0</v>
      </c>
      <c r="EI16" s="266"/>
      <c r="EJ16" s="266"/>
      <c r="EK16" s="268">
        <f t="shared" si="99"/>
        <v>0</v>
      </c>
      <c r="EL16" s="266"/>
      <c r="EM16" s="249"/>
      <c r="EN16" s="311">
        <v>1</v>
      </c>
      <c r="EO16" s="311"/>
      <c r="EP16" s="311"/>
      <c r="EQ16" s="311"/>
      <c r="ER16" s="311"/>
      <c r="ES16" s="311"/>
      <c r="ET16" s="311"/>
      <c r="EU16" s="311"/>
      <c r="EV16" s="311"/>
      <c r="EW16" s="310"/>
      <c r="EX16" s="311"/>
      <c r="EY16" s="311"/>
      <c r="EZ16" s="311">
        <v>1</v>
      </c>
      <c r="FA16" s="311"/>
      <c r="FB16" s="311"/>
      <c r="FC16" s="311"/>
      <c r="FD16" s="311"/>
      <c r="FE16" s="311"/>
      <c r="FF16" s="311"/>
      <c r="FG16" s="311"/>
      <c r="FH16" s="311"/>
      <c r="FI16" s="310"/>
    </row>
    <row r="17" spans="1:165" s="106" customFormat="1" ht="14.45" customHeight="1">
      <c r="A17" s="261">
        <f>①協定識別事項②協定参加者!A17</f>
        <v>303900006</v>
      </c>
      <c r="B17" s="247" t="str">
        <f>①協定識別事項②協定参加者!B17</f>
        <v>和歌山県</v>
      </c>
      <c r="C17" s="247" t="str">
        <f>①協定識別事項②協定参加者!C17</f>
        <v>印南町</v>
      </c>
      <c r="D17" s="247">
        <f>①協定識別事項②協定参加者!D17</f>
        <v>30390</v>
      </c>
      <c r="E17" s="247" t="str">
        <f>①協定識別事項②協定参加者!E17</f>
        <v>脇ノ谷</v>
      </c>
      <c r="F17" s="247">
        <f>①協定識別事項②協定参加者!F17</f>
        <v>6</v>
      </c>
      <c r="G17" s="242" t="str">
        <f t="shared" si="46"/>
        <v>通常</v>
      </c>
      <c r="H17" s="259">
        <f t="shared" si="47"/>
        <v>61086</v>
      </c>
      <c r="I17" s="259">
        <f t="shared" si="48"/>
        <v>30524</v>
      </c>
      <c r="J17" s="259">
        <f t="shared" si="49"/>
        <v>30524</v>
      </c>
      <c r="K17" s="259">
        <f t="shared" si="50"/>
        <v>0</v>
      </c>
      <c r="L17" s="259">
        <f t="shared" si="51"/>
        <v>0</v>
      </c>
      <c r="M17" s="259">
        <f t="shared" si="52"/>
        <v>0</v>
      </c>
      <c r="N17" s="259">
        <f t="shared" si="53"/>
        <v>0</v>
      </c>
      <c r="O17" s="259">
        <f t="shared" si="54"/>
        <v>0</v>
      </c>
      <c r="P17" s="259">
        <f t="shared" si="55"/>
        <v>30562</v>
      </c>
      <c r="Q17" s="259">
        <f t="shared" si="56"/>
        <v>14959</v>
      </c>
      <c r="R17" s="259">
        <f t="shared" si="57"/>
        <v>15603</v>
      </c>
      <c r="S17" s="259">
        <f t="shared" si="58"/>
        <v>0</v>
      </c>
      <c r="T17" s="259">
        <f t="shared" si="59"/>
        <v>0</v>
      </c>
      <c r="U17" s="259">
        <f t="shared" si="60"/>
        <v>0</v>
      </c>
      <c r="V17" s="259">
        <f t="shared" si="61"/>
        <v>0</v>
      </c>
      <c r="W17" s="259">
        <f t="shared" si="62"/>
        <v>0</v>
      </c>
      <c r="X17" s="259">
        <f t="shared" si="63"/>
        <v>0</v>
      </c>
      <c r="Y17" s="259">
        <f t="shared" si="64"/>
        <v>0</v>
      </c>
      <c r="Z17" s="259">
        <f t="shared" si="65"/>
        <v>0</v>
      </c>
      <c r="AA17" s="259">
        <f t="shared" si="66"/>
        <v>0</v>
      </c>
      <c r="AB17" s="259">
        <f t="shared" si="67"/>
        <v>0</v>
      </c>
      <c r="AC17" s="259">
        <f t="shared" si="68"/>
        <v>0</v>
      </c>
      <c r="AD17" s="259">
        <f t="shared" si="69"/>
        <v>0</v>
      </c>
      <c r="AE17" s="259">
        <f t="shared" si="70"/>
        <v>0</v>
      </c>
      <c r="AF17" s="259">
        <f t="shared" si="71"/>
        <v>0</v>
      </c>
      <c r="AG17" s="259">
        <f t="shared" si="72"/>
        <v>0</v>
      </c>
      <c r="AH17" s="259">
        <f t="shared" si="73"/>
        <v>0</v>
      </c>
      <c r="AI17" s="259">
        <f t="shared" si="74"/>
        <v>0</v>
      </c>
      <c r="AJ17" s="262">
        <f t="shared" si="75"/>
        <v>0</v>
      </c>
      <c r="AK17" s="259">
        <f t="shared" si="76"/>
        <v>61086</v>
      </c>
      <c r="AL17" s="259">
        <f t="shared" si="77"/>
        <v>30524</v>
      </c>
      <c r="AM17" s="387">
        <v>30524</v>
      </c>
      <c r="AN17" s="254"/>
      <c r="AO17" s="254"/>
      <c r="AP17" s="254"/>
      <c r="AQ17" s="254"/>
      <c r="AR17" s="254"/>
      <c r="AS17" s="259">
        <f t="shared" si="78"/>
        <v>30562</v>
      </c>
      <c r="AT17" s="389">
        <v>14959</v>
      </c>
      <c r="AU17" s="390">
        <v>15603</v>
      </c>
      <c r="AV17" s="254"/>
      <c r="AW17" s="254"/>
      <c r="AX17" s="254"/>
      <c r="AY17" s="254"/>
      <c r="AZ17" s="259">
        <f t="shared" si="79"/>
        <v>0</v>
      </c>
      <c r="BA17" s="254"/>
      <c r="BB17" s="254"/>
      <c r="BC17" s="254"/>
      <c r="BD17" s="254"/>
      <c r="BE17" s="254"/>
      <c r="BF17" s="254"/>
      <c r="BG17" s="254"/>
      <c r="BH17" s="259">
        <f t="shared" si="80"/>
        <v>0</v>
      </c>
      <c r="BI17" s="254"/>
      <c r="BJ17" s="254"/>
      <c r="BK17" s="254"/>
      <c r="BL17" s="254"/>
      <c r="BM17" s="254"/>
      <c r="BN17" s="254"/>
      <c r="BO17" s="259">
        <f t="shared" si="81"/>
        <v>0</v>
      </c>
      <c r="BP17" s="259">
        <f t="shared" si="82"/>
        <v>0</v>
      </c>
      <c r="BQ17" s="254"/>
      <c r="BR17" s="254"/>
      <c r="BS17" s="254"/>
      <c r="BT17" s="254"/>
      <c r="BU17" s="254"/>
      <c r="BV17" s="254"/>
      <c r="BW17" s="259">
        <f t="shared" si="83"/>
        <v>0</v>
      </c>
      <c r="BX17" s="254"/>
      <c r="BY17" s="254"/>
      <c r="BZ17" s="254"/>
      <c r="CA17" s="254"/>
      <c r="CB17" s="254"/>
      <c r="CC17" s="254"/>
      <c r="CD17" s="259">
        <f t="shared" si="84"/>
        <v>0</v>
      </c>
      <c r="CE17" s="254"/>
      <c r="CF17" s="254"/>
      <c r="CG17" s="254"/>
      <c r="CH17" s="254"/>
      <c r="CI17" s="254"/>
      <c r="CJ17" s="254"/>
      <c r="CK17" s="254"/>
      <c r="CL17" s="259">
        <f t="shared" si="85"/>
        <v>0</v>
      </c>
      <c r="CM17" s="254"/>
      <c r="CN17" s="254"/>
      <c r="CO17" s="254"/>
      <c r="CP17" s="257"/>
      <c r="CQ17" s="257"/>
      <c r="CR17" s="319">
        <f t="shared" si="95"/>
        <v>0</v>
      </c>
      <c r="CS17" s="367">
        <f t="shared" si="96"/>
        <v>0</v>
      </c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59">
        <f t="shared" si="86"/>
        <v>0</v>
      </c>
      <c r="DF17" s="259">
        <f t="shared" si="87"/>
        <v>0</v>
      </c>
      <c r="DG17" s="264"/>
      <c r="DH17" s="265"/>
      <c r="DI17" s="266"/>
      <c r="DJ17" s="266"/>
      <c r="DK17" s="267">
        <f t="shared" si="88"/>
        <v>0</v>
      </c>
      <c r="DL17" s="265"/>
      <c r="DM17" s="265"/>
      <c r="DN17" s="265"/>
      <c r="DO17" s="265"/>
      <c r="DP17" s="266"/>
      <c r="DQ17" s="265"/>
      <c r="DR17" s="265"/>
      <c r="DS17" s="259">
        <f t="shared" si="89"/>
        <v>0</v>
      </c>
      <c r="DT17" s="259">
        <f t="shared" si="90"/>
        <v>0</v>
      </c>
      <c r="DU17" s="249"/>
      <c r="DV17" s="249"/>
      <c r="DW17" s="249"/>
      <c r="DX17" s="255">
        <f t="shared" si="91"/>
        <v>0</v>
      </c>
      <c r="DY17" s="255">
        <f t="shared" si="92"/>
        <v>0</v>
      </c>
      <c r="DZ17" s="249"/>
      <c r="EA17" s="249"/>
      <c r="EB17" s="249"/>
      <c r="EC17" s="255">
        <f t="shared" si="97"/>
        <v>0</v>
      </c>
      <c r="ED17" s="249"/>
      <c r="EE17" s="249"/>
      <c r="EF17" s="266"/>
      <c r="EG17" s="266"/>
      <c r="EH17" s="268">
        <f t="shared" si="98"/>
        <v>0</v>
      </c>
      <c r="EI17" s="266"/>
      <c r="EJ17" s="266"/>
      <c r="EK17" s="268">
        <f t="shared" si="99"/>
        <v>0</v>
      </c>
      <c r="EL17" s="266"/>
      <c r="EM17" s="249"/>
      <c r="EN17" s="311"/>
      <c r="EO17" s="311"/>
      <c r="EP17" s="311"/>
      <c r="EQ17" s="311"/>
      <c r="ER17" s="311"/>
      <c r="ES17" s="311"/>
      <c r="ET17" s="311"/>
      <c r="EU17" s="311"/>
      <c r="EV17" s="311"/>
      <c r="EW17" s="310"/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0"/>
    </row>
    <row r="18" spans="1:165" s="106" customFormat="1" ht="14.45" customHeight="1">
      <c r="A18" s="261">
        <f>①協定識別事項②協定参加者!A18</f>
        <v>303900007</v>
      </c>
      <c r="B18" s="247" t="str">
        <f>①協定識別事項②協定参加者!B18</f>
        <v>和歌山県</v>
      </c>
      <c r="C18" s="247" t="str">
        <f>①協定識別事項②協定参加者!C18</f>
        <v>印南町</v>
      </c>
      <c r="D18" s="247">
        <f>①協定識別事項②協定参加者!D18</f>
        <v>30390</v>
      </c>
      <c r="E18" s="247" t="str">
        <f>①協定識別事項②協定参加者!E18</f>
        <v>下津川</v>
      </c>
      <c r="F18" s="247">
        <f>①協定識別事項②協定参加者!F18</f>
        <v>7</v>
      </c>
      <c r="G18" s="242" t="str">
        <f t="shared" si="46"/>
        <v>通常</v>
      </c>
      <c r="H18" s="259">
        <f t="shared" si="47"/>
        <v>54881</v>
      </c>
      <c r="I18" s="259">
        <f t="shared" si="48"/>
        <v>54881</v>
      </c>
      <c r="J18" s="259">
        <f t="shared" si="49"/>
        <v>54881</v>
      </c>
      <c r="K18" s="259">
        <f t="shared" si="50"/>
        <v>0</v>
      </c>
      <c r="L18" s="259">
        <f t="shared" si="51"/>
        <v>0</v>
      </c>
      <c r="M18" s="259">
        <f t="shared" si="52"/>
        <v>0</v>
      </c>
      <c r="N18" s="259">
        <f t="shared" si="53"/>
        <v>0</v>
      </c>
      <c r="O18" s="259">
        <f t="shared" si="54"/>
        <v>0</v>
      </c>
      <c r="P18" s="259">
        <f t="shared" si="55"/>
        <v>0</v>
      </c>
      <c r="Q18" s="259">
        <f t="shared" si="56"/>
        <v>0</v>
      </c>
      <c r="R18" s="259">
        <f t="shared" si="57"/>
        <v>0</v>
      </c>
      <c r="S18" s="259">
        <f t="shared" si="58"/>
        <v>0</v>
      </c>
      <c r="T18" s="259">
        <f t="shared" si="59"/>
        <v>0</v>
      </c>
      <c r="U18" s="259">
        <f t="shared" si="60"/>
        <v>0</v>
      </c>
      <c r="V18" s="259">
        <f t="shared" si="61"/>
        <v>0</v>
      </c>
      <c r="W18" s="259">
        <f t="shared" si="62"/>
        <v>0</v>
      </c>
      <c r="X18" s="259">
        <f t="shared" si="63"/>
        <v>0</v>
      </c>
      <c r="Y18" s="259">
        <f t="shared" si="64"/>
        <v>0</v>
      </c>
      <c r="Z18" s="259">
        <f t="shared" si="65"/>
        <v>0</v>
      </c>
      <c r="AA18" s="259">
        <f t="shared" si="66"/>
        <v>0</v>
      </c>
      <c r="AB18" s="259">
        <f t="shared" si="67"/>
        <v>0</v>
      </c>
      <c r="AC18" s="259">
        <f t="shared" si="68"/>
        <v>0</v>
      </c>
      <c r="AD18" s="259">
        <f t="shared" si="69"/>
        <v>0</v>
      </c>
      <c r="AE18" s="259">
        <f t="shared" si="70"/>
        <v>0</v>
      </c>
      <c r="AF18" s="259">
        <f t="shared" si="71"/>
        <v>0</v>
      </c>
      <c r="AG18" s="259">
        <f t="shared" si="72"/>
        <v>0</v>
      </c>
      <c r="AH18" s="259">
        <f t="shared" si="73"/>
        <v>0</v>
      </c>
      <c r="AI18" s="259">
        <f t="shared" si="74"/>
        <v>0</v>
      </c>
      <c r="AJ18" s="262">
        <f t="shared" si="75"/>
        <v>0</v>
      </c>
      <c r="AK18" s="259">
        <f t="shared" si="76"/>
        <v>54881</v>
      </c>
      <c r="AL18" s="259">
        <f t="shared" si="77"/>
        <v>54881</v>
      </c>
      <c r="AM18" s="387">
        <v>54881</v>
      </c>
      <c r="AN18" s="254"/>
      <c r="AO18" s="254"/>
      <c r="AP18" s="254"/>
      <c r="AQ18" s="254"/>
      <c r="AR18" s="254"/>
      <c r="AS18" s="259">
        <f t="shared" si="78"/>
        <v>0</v>
      </c>
      <c r="AT18" s="389"/>
      <c r="AU18" s="390"/>
      <c r="AV18" s="254"/>
      <c r="AW18" s="254"/>
      <c r="AX18" s="254"/>
      <c r="AY18" s="254"/>
      <c r="AZ18" s="259">
        <f t="shared" si="79"/>
        <v>0</v>
      </c>
      <c r="BA18" s="254"/>
      <c r="BB18" s="254"/>
      <c r="BC18" s="254"/>
      <c r="BD18" s="254"/>
      <c r="BE18" s="254"/>
      <c r="BF18" s="254"/>
      <c r="BG18" s="254"/>
      <c r="BH18" s="259">
        <f t="shared" si="80"/>
        <v>0</v>
      </c>
      <c r="BI18" s="254"/>
      <c r="BJ18" s="254"/>
      <c r="BK18" s="254"/>
      <c r="BL18" s="254"/>
      <c r="BM18" s="254"/>
      <c r="BN18" s="254"/>
      <c r="BO18" s="259">
        <f t="shared" si="81"/>
        <v>0</v>
      </c>
      <c r="BP18" s="259">
        <f t="shared" si="82"/>
        <v>0</v>
      </c>
      <c r="BQ18" s="254"/>
      <c r="BR18" s="254"/>
      <c r="BS18" s="254"/>
      <c r="BT18" s="254"/>
      <c r="BU18" s="254"/>
      <c r="BV18" s="254"/>
      <c r="BW18" s="259">
        <f t="shared" si="83"/>
        <v>0</v>
      </c>
      <c r="BX18" s="254"/>
      <c r="BY18" s="254"/>
      <c r="BZ18" s="254"/>
      <c r="CA18" s="254"/>
      <c r="CB18" s="254"/>
      <c r="CC18" s="254"/>
      <c r="CD18" s="259">
        <f t="shared" si="84"/>
        <v>0</v>
      </c>
      <c r="CE18" s="254"/>
      <c r="CF18" s="254"/>
      <c r="CG18" s="254"/>
      <c r="CH18" s="254"/>
      <c r="CI18" s="254"/>
      <c r="CJ18" s="254"/>
      <c r="CK18" s="254"/>
      <c r="CL18" s="259">
        <f t="shared" si="85"/>
        <v>0</v>
      </c>
      <c r="CM18" s="254"/>
      <c r="CN18" s="254"/>
      <c r="CO18" s="254"/>
      <c r="CP18" s="257"/>
      <c r="CQ18" s="257"/>
      <c r="CR18" s="319">
        <f t="shared" si="95"/>
        <v>0</v>
      </c>
      <c r="CS18" s="367">
        <f t="shared" si="96"/>
        <v>0</v>
      </c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59">
        <f t="shared" si="86"/>
        <v>0</v>
      </c>
      <c r="DF18" s="259">
        <f t="shared" si="87"/>
        <v>0</v>
      </c>
      <c r="DG18" s="264"/>
      <c r="DH18" s="265"/>
      <c r="DI18" s="266"/>
      <c r="DJ18" s="266"/>
      <c r="DK18" s="267">
        <f t="shared" si="88"/>
        <v>0</v>
      </c>
      <c r="DL18" s="265"/>
      <c r="DM18" s="265"/>
      <c r="DN18" s="265"/>
      <c r="DO18" s="265"/>
      <c r="DP18" s="266"/>
      <c r="DQ18" s="265"/>
      <c r="DR18" s="265"/>
      <c r="DS18" s="259">
        <f t="shared" si="89"/>
        <v>0</v>
      </c>
      <c r="DT18" s="259">
        <f t="shared" si="90"/>
        <v>0</v>
      </c>
      <c r="DU18" s="249"/>
      <c r="DV18" s="249"/>
      <c r="DW18" s="249"/>
      <c r="DX18" s="255">
        <f t="shared" si="91"/>
        <v>0</v>
      </c>
      <c r="DY18" s="255">
        <f t="shared" si="92"/>
        <v>0</v>
      </c>
      <c r="DZ18" s="249"/>
      <c r="EA18" s="249"/>
      <c r="EB18" s="249"/>
      <c r="EC18" s="255">
        <f t="shared" si="97"/>
        <v>0</v>
      </c>
      <c r="ED18" s="249"/>
      <c r="EE18" s="249"/>
      <c r="EF18" s="266"/>
      <c r="EG18" s="266"/>
      <c r="EH18" s="268">
        <f t="shared" si="98"/>
        <v>0</v>
      </c>
      <c r="EI18" s="266"/>
      <c r="EJ18" s="266"/>
      <c r="EK18" s="268">
        <f t="shared" si="99"/>
        <v>0</v>
      </c>
      <c r="EL18" s="266"/>
      <c r="EM18" s="249"/>
      <c r="EN18" s="311"/>
      <c r="EO18" s="311"/>
      <c r="EP18" s="311"/>
      <c r="EQ18" s="311"/>
      <c r="ER18" s="311"/>
      <c r="ES18" s="311"/>
      <c r="ET18" s="311"/>
      <c r="EU18" s="311"/>
      <c r="EV18" s="311"/>
      <c r="EW18" s="310"/>
      <c r="EX18" s="311"/>
      <c r="EY18" s="311"/>
      <c r="EZ18" s="311"/>
      <c r="FA18" s="311"/>
      <c r="FB18" s="311"/>
      <c r="FC18" s="311"/>
      <c r="FD18" s="311"/>
      <c r="FE18" s="311"/>
      <c r="FF18" s="311"/>
      <c r="FG18" s="311"/>
      <c r="FH18" s="311"/>
      <c r="FI18" s="310"/>
    </row>
    <row r="19" spans="1:165" s="106" customFormat="1" ht="14.45" customHeight="1">
      <c r="A19" s="261">
        <f>①協定識別事項②協定参加者!A19</f>
        <v>303900008</v>
      </c>
      <c r="B19" s="247" t="str">
        <f>①協定識別事項②協定参加者!B19</f>
        <v>和歌山県</v>
      </c>
      <c r="C19" s="247" t="str">
        <f>①協定識別事項②協定参加者!C19</f>
        <v>印南町</v>
      </c>
      <c r="D19" s="247">
        <f>①協定識別事項②協定参加者!D19</f>
        <v>30390</v>
      </c>
      <c r="E19" s="247" t="str">
        <f>①協定識別事項②協定参加者!E19</f>
        <v>大川</v>
      </c>
      <c r="F19" s="247">
        <f>①協定識別事項②協定参加者!F19</f>
        <v>8</v>
      </c>
      <c r="G19" s="242" t="str">
        <f t="shared" si="46"/>
        <v>通常</v>
      </c>
      <c r="H19" s="259">
        <f t="shared" si="47"/>
        <v>73971</v>
      </c>
      <c r="I19" s="259">
        <f t="shared" si="48"/>
        <v>45505</v>
      </c>
      <c r="J19" s="259">
        <f t="shared" si="49"/>
        <v>45505</v>
      </c>
      <c r="K19" s="259">
        <f t="shared" si="50"/>
        <v>0</v>
      </c>
      <c r="L19" s="259">
        <f t="shared" si="51"/>
        <v>0</v>
      </c>
      <c r="M19" s="259">
        <f t="shared" si="52"/>
        <v>0</v>
      </c>
      <c r="N19" s="259">
        <f t="shared" si="53"/>
        <v>0</v>
      </c>
      <c r="O19" s="259">
        <f t="shared" si="54"/>
        <v>0</v>
      </c>
      <c r="P19" s="259">
        <f t="shared" si="55"/>
        <v>28466</v>
      </c>
      <c r="Q19" s="259">
        <f t="shared" si="56"/>
        <v>0</v>
      </c>
      <c r="R19" s="259">
        <f t="shared" si="57"/>
        <v>28466</v>
      </c>
      <c r="S19" s="259">
        <f t="shared" si="58"/>
        <v>0</v>
      </c>
      <c r="T19" s="259">
        <f t="shared" si="59"/>
        <v>0</v>
      </c>
      <c r="U19" s="259">
        <f t="shared" si="60"/>
        <v>0</v>
      </c>
      <c r="V19" s="259">
        <f t="shared" si="61"/>
        <v>0</v>
      </c>
      <c r="W19" s="259">
        <f t="shared" si="62"/>
        <v>0</v>
      </c>
      <c r="X19" s="259">
        <f t="shared" si="63"/>
        <v>0</v>
      </c>
      <c r="Y19" s="259">
        <f t="shared" si="64"/>
        <v>0</v>
      </c>
      <c r="Z19" s="259">
        <f t="shared" si="65"/>
        <v>0</v>
      </c>
      <c r="AA19" s="259">
        <f t="shared" si="66"/>
        <v>0</v>
      </c>
      <c r="AB19" s="259">
        <f t="shared" si="67"/>
        <v>0</v>
      </c>
      <c r="AC19" s="259">
        <f t="shared" si="68"/>
        <v>0</v>
      </c>
      <c r="AD19" s="259">
        <f t="shared" si="69"/>
        <v>0</v>
      </c>
      <c r="AE19" s="259">
        <f t="shared" si="70"/>
        <v>0</v>
      </c>
      <c r="AF19" s="259">
        <f t="shared" si="71"/>
        <v>0</v>
      </c>
      <c r="AG19" s="259">
        <f t="shared" si="72"/>
        <v>0</v>
      </c>
      <c r="AH19" s="259">
        <f t="shared" si="73"/>
        <v>0</v>
      </c>
      <c r="AI19" s="259">
        <f t="shared" si="74"/>
        <v>0</v>
      </c>
      <c r="AJ19" s="262">
        <f t="shared" si="75"/>
        <v>0</v>
      </c>
      <c r="AK19" s="259">
        <f t="shared" si="76"/>
        <v>73971</v>
      </c>
      <c r="AL19" s="259">
        <f t="shared" si="77"/>
        <v>45505</v>
      </c>
      <c r="AM19" s="387">
        <v>45505</v>
      </c>
      <c r="AN19" s="254"/>
      <c r="AO19" s="254"/>
      <c r="AP19" s="254"/>
      <c r="AQ19" s="254"/>
      <c r="AR19" s="254"/>
      <c r="AS19" s="259">
        <f t="shared" si="78"/>
        <v>28466</v>
      </c>
      <c r="AT19" s="389"/>
      <c r="AU19" s="390">
        <v>28466</v>
      </c>
      <c r="AV19" s="254"/>
      <c r="AW19" s="254"/>
      <c r="AX19" s="254"/>
      <c r="AY19" s="254"/>
      <c r="AZ19" s="259">
        <f t="shared" si="79"/>
        <v>0</v>
      </c>
      <c r="BA19" s="254"/>
      <c r="BB19" s="254"/>
      <c r="BC19" s="254"/>
      <c r="BD19" s="254"/>
      <c r="BE19" s="254"/>
      <c r="BF19" s="254"/>
      <c r="BG19" s="254"/>
      <c r="BH19" s="259">
        <f t="shared" si="80"/>
        <v>0</v>
      </c>
      <c r="BI19" s="254"/>
      <c r="BJ19" s="254"/>
      <c r="BK19" s="254"/>
      <c r="BL19" s="254"/>
      <c r="BM19" s="254"/>
      <c r="BN19" s="254"/>
      <c r="BO19" s="259">
        <f t="shared" si="81"/>
        <v>0</v>
      </c>
      <c r="BP19" s="259">
        <f t="shared" si="82"/>
        <v>0</v>
      </c>
      <c r="BQ19" s="254"/>
      <c r="BR19" s="254"/>
      <c r="BS19" s="254"/>
      <c r="BT19" s="254"/>
      <c r="BU19" s="254"/>
      <c r="BV19" s="254"/>
      <c r="BW19" s="259">
        <f t="shared" si="83"/>
        <v>0</v>
      </c>
      <c r="BX19" s="254"/>
      <c r="BY19" s="254"/>
      <c r="BZ19" s="254"/>
      <c r="CA19" s="254"/>
      <c r="CB19" s="254"/>
      <c r="CC19" s="254"/>
      <c r="CD19" s="259">
        <f t="shared" si="84"/>
        <v>0</v>
      </c>
      <c r="CE19" s="254"/>
      <c r="CF19" s="254"/>
      <c r="CG19" s="254"/>
      <c r="CH19" s="254"/>
      <c r="CI19" s="254"/>
      <c r="CJ19" s="254"/>
      <c r="CK19" s="254"/>
      <c r="CL19" s="259">
        <f t="shared" si="85"/>
        <v>0</v>
      </c>
      <c r="CM19" s="254"/>
      <c r="CN19" s="254"/>
      <c r="CO19" s="254"/>
      <c r="CP19" s="257"/>
      <c r="CQ19" s="257"/>
      <c r="CR19" s="319">
        <f t="shared" si="95"/>
        <v>0</v>
      </c>
      <c r="CS19" s="367">
        <f t="shared" si="96"/>
        <v>0</v>
      </c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59">
        <f t="shared" si="86"/>
        <v>0</v>
      </c>
      <c r="DF19" s="259">
        <f t="shared" si="87"/>
        <v>0</v>
      </c>
      <c r="DG19" s="264"/>
      <c r="DH19" s="265"/>
      <c r="DI19" s="266"/>
      <c r="DJ19" s="266"/>
      <c r="DK19" s="267">
        <f t="shared" si="88"/>
        <v>0</v>
      </c>
      <c r="DL19" s="265"/>
      <c r="DM19" s="265"/>
      <c r="DN19" s="265"/>
      <c r="DO19" s="265"/>
      <c r="DP19" s="266"/>
      <c r="DQ19" s="265"/>
      <c r="DR19" s="265"/>
      <c r="DS19" s="259">
        <f t="shared" si="89"/>
        <v>0</v>
      </c>
      <c r="DT19" s="259">
        <f t="shared" si="90"/>
        <v>0</v>
      </c>
      <c r="DU19" s="249"/>
      <c r="DV19" s="249"/>
      <c r="DW19" s="249"/>
      <c r="DX19" s="255">
        <f t="shared" si="91"/>
        <v>0</v>
      </c>
      <c r="DY19" s="255">
        <f t="shared" si="92"/>
        <v>0</v>
      </c>
      <c r="DZ19" s="249"/>
      <c r="EA19" s="249"/>
      <c r="EB19" s="249"/>
      <c r="EC19" s="255">
        <f t="shared" si="97"/>
        <v>0</v>
      </c>
      <c r="ED19" s="249"/>
      <c r="EE19" s="249"/>
      <c r="EF19" s="266"/>
      <c r="EG19" s="266"/>
      <c r="EH19" s="268">
        <f t="shared" si="98"/>
        <v>0</v>
      </c>
      <c r="EI19" s="266"/>
      <c r="EJ19" s="266"/>
      <c r="EK19" s="268">
        <f t="shared" si="99"/>
        <v>0</v>
      </c>
      <c r="EL19" s="266"/>
      <c r="EM19" s="249"/>
      <c r="EN19" s="311"/>
      <c r="EO19" s="311"/>
      <c r="EP19" s="311"/>
      <c r="EQ19" s="311"/>
      <c r="ER19" s="311"/>
      <c r="ES19" s="311"/>
      <c r="ET19" s="311"/>
      <c r="EU19" s="311"/>
      <c r="EV19" s="311"/>
      <c r="EW19" s="310"/>
      <c r="EX19" s="311"/>
      <c r="EY19" s="311"/>
      <c r="EZ19" s="311"/>
      <c r="FA19" s="311"/>
      <c r="FB19" s="311"/>
      <c r="FC19" s="311"/>
      <c r="FD19" s="311"/>
      <c r="FE19" s="311"/>
      <c r="FF19" s="311"/>
      <c r="FG19" s="311"/>
      <c r="FH19" s="311"/>
      <c r="FI19" s="310"/>
    </row>
    <row r="20" spans="1:165" s="106" customFormat="1" ht="14.45" customHeight="1">
      <c r="A20" s="261">
        <f>①協定識別事項②協定参加者!A20</f>
        <v>303900009</v>
      </c>
      <c r="B20" s="247" t="str">
        <f>①協定識別事項②協定参加者!B20</f>
        <v>和歌山県</v>
      </c>
      <c r="C20" s="247" t="str">
        <f>①協定識別事項②協定参加者!C20</f>
        <v>印南町</v>
      </c>
      <c r="D20" s="247">
        <f>①協定識別事項②協定参加者!D20</f>
        <v>30390</v>
      </c>
      <c r="E20" s="247" t="str">
        <f>①協定識別事項②協定参加者!E20</f>
        <v>内田</v>
      </c>
      <c r="F20" s="247">
        <f>①協定識別事項②協定参加者!F20</f>
        <v>9</v>
      </c>
      <c r="G20" s="242" t="str">
        <f t="shared" si="46"/>
        <v>通常</v>
      </c>
      <c r="H20" s="259">
        <f t="shared" si="47"/>
        <v>94567</v>
      </c>
      <c r="I20" s="259">
        <f t="shared" si="48"/>
        <v>59013</v>
      </c>
      <c r="J20" s="259">
        <f t="shared" si="49"/>
        <v>59013</v>
      </c>
      <c r="K20" s="259">
        <f t="shared" si="50"/>
        <v>0</v>
      </c>
      <c r="L20" s="259">
        <f t="shared" si="51"/>
        <v>0</v>
      </c>
      <c r="M20" s="259">
        <f t="shared" si="52"/>
        <v>0</v>
      </c>
      <c r="N20" s="259">
        <f t="shared" si="53"/>
        <v>0</v>
      </c>
      <c r="O20" s="259">
        <f t="shared" si="54"/>
        <v>0</v>
      </c>
      <c r="P20" s="259">
        <f t="shared" si="55"/>
        <v>35554</v>
      </c>
      <c r="Q20" s="259">
        <f t="shared" si="56"/>
        <v>0</v>
      </c>
      <c r="R20" s="259">
        <f t="shared" si="57"/>
        <v>35554</v>
      </c>
      <c r="S20" s="259">
        <f t="shared" si="58"/>
        <v>0</v>
      </c>
      <c r="T20" s="259">
        <f t="shared" si="59"/>
        <v>0</v>
      </c>
      <c r="U20" s="259">
        <f t="shared" si="60"/>
        <v>0</v>
      </c>
      <c r="V20" s="259">
        <f t="shared" si="61"/>
        <v>0</v>
      </c>
      <c r="W20" s="259">
        <f t="shared" si="62"/>
        <v>0</v>
      </c>
      <c r="X20" s="259">
        <f t="shared" si="63"/>
        <v>0</v>
      </c>
      <c r="Y20" s="259">
        <f t="shared" si="64"/>
        <v>0</v>
      </c>
      <c r="Z20" s="259">
        <f t="shared" si="65"/>
        <v>0</v>
      </c>
      <c r="AA20" s="259">
        <f t="shared" si="66"/>
        <v>0</v>
      </c>
      <c r="AB20" s="259">
        <f t="shared" si="67"/>
        <v>0</v>
      </c>
      <c r="AC20" s="259">
        <f t="shared" si="68"/>
        <v>0</v>
      </c>
      <c r="AD20" s="259">
        <f t="shared" si="69"/>
        <v>0</v>
      </c>
      <c r="AE20" s="259">
        <f t="shared" si="70"/>
        <v>0</v>
      </c>
      <c r="AF20" s="259">
        <f t="shared" si="71"/>
        <v>0</v>
      </c>
      <c r="AG20" s="259">
        <f t="shared" si="72"/>
        <v>0</v>
      </c>
      <c r="AH20" s="259">
        <f t="shared" si="73"/>
        <v>0</v>
      </c>
      <c r="AI20" s="259">
        <f t="shared" si="74"/>
        <v>0</v>
      </c>
      <c r="AJ20" s="262">
        <f t="shared" si="75"/>
        <v>0</v>
      </c>
      <c r="AK20" s="259">
        <f t="shared" si="76"/>
        <v>94567</v>
      </c>
      <c r="AL20" s="259">
        <f t="shared" si="77"/>
        <v>59013</v>
      </c>
      <c r="AM20" s="387">
        <v>59013</v>
      </c>
      <c r="AN20" s="254"/>
      <c r="AO20" s="254"/>
      <c r="AP20" s="254"/>
      <c r="AQ20" s="254"/>
      <c r="AR20" s="254"/>
      <c r="AS20" s="259">
        <f t="shared" si="78"/>
        <v>35554</v>
      </c>
      <c r="AT20" s="389"/>
      <c r="AU20" s="390">
        <v>35554</v>
      </c>
      <c r="AV20" s="254"/>
      <c r="AW20" s="254"/>
      <c r="AX20" s="254"/>
      <c r="AY20" s="254"/>
      <c r="AZ20" s="259">
        <f t="shared" si="79"/>
        <v>0</v>
      </c>
      <c r="BA20" s="254"/>
      <c r="BB20" s="254"/>
      <c r="BC20" s="254"/>
      <c r="BD20" s="254"/>
      <c r="BE20" s="254"/>
      <c r="BF20" s="254"/>
      <c r="BG20" s="254"/>
      <c r="BH20" s="259">
        <f t="shared" si="80"/>
        <v>0</v>
      </c>
      <c r="BI20" s="254"/>
      <c r="BJ20" s="254"/>
      <c r="BK20" s="254"/>
      <c r="BL20" s="254"/>
      <c r="BM20" s="254"/>
      <c r="BN20" s="254"/>
      <c r="BO20" s="259">
        <f t="shared" si="81"/>
        <v>0</v>
      </c>
      <c r="BP20" s="259">
        <f t="shared" si="82"/>
        <v>0</v>
      </c>
      <c r="BQ20" s="254"/>
      <c r="BR20" s="254"/>
      <c r="BS20" s="254"/>
      <c r="BT20" s="254"/>
      <c r="BU20" s="254"/>
      <c r="BV20" s="254"/>
      <c r="BW20" s="259">
        <f t="shared" si="83"/>
        <v>0</v>
      </c>
      <c r="BX20" s="254"/>
      <c r="BY20" s="254"/>
      <c r="BZ20" s="254"/>
      <c r="CA20" s="254"/>
      <c r="CB20" s="254"/>
      <c r="CC20" s="254"/>
      <c r="CD20" s="259">
        <f t="shared" si="84"/>
        <v>0</v>
      </c>
      <c r="CE20" s="254"/>
      <c r="CF20" s="254"/>
      <c r="CG20" s="254"/>
      <c r="CH20" s="254"/>
      <c r="CI20" s="254"/>
      <c r="CJ20" s="254"/>
      <c r="CK20" s="254"/>
      <c r="CL20" s="259">
        <f t="shared" si="85"/>
        <v>0</v>
      </c>
      <c r="CM20" s="254"/>
      <c r="CN20" s="254"/>
      <c r="CO20" s="254"/>
      <c r="CP20" s="257"/>
      <c r="CQ20" s="257"/>
      <c r="CR20" s="319">
        <f t="shared" si="95"/>
        <v>0</v>
      </c>
      <c r="CS20" s="367">
        <f t="shared" si="96"/>
        <v>0</v>
      </c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59">
        <f t="shared" si="86"/>
        <v>0</v>
      </c>
      <c r="DF20" s="259">
        <f t="shared" si="87"/>
        <v>0</v>
      </c>
      <c r="DG20" s="264"/>
      <c r="DH20" s="265"/>
      <c r="DI20" s="266"/>
      <c r="DJ20" s="266"/>
      <c r="DK20" s="267">
        <f t="shared" si="88"/>
        <v>0</v>
      </c>
      <c r="DL20" s="265"/>
      <c r="DM20" s="265"/>
      <c r="DN20" s="265"/>
      <c r="DO20" s="265"/>
      <c r="DP20" s="266"/>
      <c r="DQ20" s="265"/>
      <c r="DR20" s="265"/>
      <c r="DS20" s="259">
        <f t="shared" si="89"/>
        <v>0</v>
      </c>
      <c r="DT20" s="259">
        <f t="shared" si="90"/>
        <v>0</v>
      </c>
      <c r="DU20" s="249"/>
      <c r="DV20" s="249"/>
      <c r="DW20" s="249"/>
      <c r="DX20" s="255">
        <f t="shared" si="91"/>
        <v>0</v>
      </c>
      <c r="DY20" s="255">
        <f t="shared" si="92"/>
        <v>0</v>
      </c>
      <c r="DZ20" s="249"/>
      <c r="EA20" s="249"/>
      <c r="EB20" s="249"/>
      <c r="EC20" s="255">
        <f t="shared" si="97"/>
        <v>0</v>
      </c>
      <c r="ED20" s="249"/>
      <c r="EE20" s="249"/>
      <c r="EF20" s="266"/>
      <c r="EG20" s="266"/>
      <c r="EH20" s="268">
        <f t="shared" si="98"/>
        <v>0</v>
      </c>
      <c r="EI20" s="266"/>
      <c r="EJ20" s="266"/>
      <c r="EK20" s="268">
        <f t="shared" si="99"/>
        <v>0</v>
      </c>
      <c r="EL20" s="266"/>
      <c r="EM20" s="249"/>
      <c r="EN20" s="311"/>
      <c r="EO20" s="311"/>
      <c r="EP20" s="311"/>
      <c r="EQ20" s="311"/>
      <c r="ER20" s="311"/>
      <c r="ES20" s="311"/>
      <c r="ET20" s="311"/>
      <c r="EU20" s="311"/>
      <c r="EV20" s="311"/>
      <c r="EW20" s="310"/>
      <c r="EX20" s="311"/>
      <c r="EY20" s="311"/>
      <c r="EZ20" s="311"/>
      <c r="FA20" s="311"/>
      <c r="FB20" s="311"/>
      <c r="FC20" s="311"/>
      <c r="FD20" s="311"/>
      <c r="FE20" s="311"/>
      <c r="FF20" s="311"/>
      <c r="FG20" s="311"/>
      <c r="FH20" s="311"/>
      <c r="FI20" s="310"/>
    </row>
    <row r="21" spans="1:165" s="106" customFormat="1" ht="14.45" customHeight="1">
      <c r="A21" s="261">
        <f>①協定識別事項②協定参加者!A21</f>
        <v>303900010</v>
      </c>
      <c r="B21" s="247" t="str">
        <f>①協定識別事項②協定参加者!B21</f>
        <v>和歌山県</v>
      </c>
      <c r="C21" s="247" t="str">
        <f>①協定識別事項②協定参加者!C21</f>
        <v>印南町</v>
      </c>
      <c r="D21" s="247">
        <f>①協定識別事項②協定参加者!D21</f>
        <v>30390</v>
      </c>
      <c r="E21" s="247" t="str">
        <f>①協定識別事項②協定参加者!E21</f>
        <v>大白河</v>
      </c>
      <c r="F21" s="247">
        <f>①協定識別事項②協定参加者!F21</f>
        <v>10</v>
      </c>
      <c r="G21" s="242" t="str">
        <f t="shared" si="46"/>
        <v>通常</v>
      </c>
      <c r="H21" s="259">
        <f t="shared" si="47"/>
        <v>71526</v>
      </c>
      <c r="I21" s="259">
        <f t="shared" si="48"/>
        <v>28012</v>
      </c>
      <c r="J21" s="259">
        <f t="shared" si="49"/>
        <v>28012</v>
      </c>
      <c r="K21" s="259">
        <f t="shared" si="50"/>
        <v>0</v>
      </c>
      <c r="L21" s="259">
        <f t="shared" si="51"/>
        <v>0</v>
      </c>
      <c r="M21" s="259">
        <f t="shared" si="52"/>
        <v>0</v>
      </c>
      <c r="N21" s="259">
        <f t="shared" si="53"/>
        <v>0</v>
      </c>
      <c r="O21" s="259">
        <f t="shared" si="54"/>
        <v>0</v>
      </c>
      <c r="P21" s="259">
        <f t="shared" si="55"/>
        <v>43514</v>
      </c>
      <c r="Q21" s="259">
        <f t="shared" si="56"/>
        <v>0</v>
      </c>
      <c r="R21" s="259">
        <f t="shared" si="57"/>
        <v>43514</v>
      </c>
      <c r="S21" s="259">
        <f t="shared" si="58"/>
        <v>0</v>
      </c>
      <c r="T21" s="259">
        <f t="shared" si="59"/>
        <v>0</v>
      </c>
      <c r="U21" s="259">
        <f t="shared" si="60"/>
        <v>0</v>
      </c>
      <c r="V21" s="259">
        <f t="shared" si="61"/>
        <v>0</v>
      </c>
      <c r="W21" s="259">
        <f t="shared" si="62"/>
        <v>0</v>
      </c>
      <c r="X21" s="259">
        <f t="shared" si="63"/>
        <v>0</v>
      </c>
      <c r="Y21" s="259">
        <f t="shared" si="64"/>
        <v>0</v>
      </c>
      <c r="Z21" s="259">
        <f t="shared" si="65"/>
        <v>0</v>
      </c>
      <c r="AA21" s="259">
        <f t="shared" si="66"/>
        <v>0</v>
      </c>
      <c r="AB21" s="259">
        <f t="shared" si="67"/>
        <v>0</v>
      </c>
      <c r="AC21" s="259">
        <f t="shared" si="68"/>
        <v>0</v>
      </c>
      <c r="AD21" s="259">
        <f t="shared" si="69"/>
        <v>0</v>
      </c>
      <c r="AE21" s="259">
        <f t="shared" si="70"/>
        <v>0</v>
      </c>
      <c r="AF21" s="259">
        <f t="shared" si="71"/>
        <v>0</v>
      </c>
      <c r="AG21" s="259">
        <f t="shared" si="72"/>
        <v>0</v>
      </c>
      <c r="AH21" s="259">
        <f t="shared" si="73"/>
        <v>0</v>
      </c>
      <c r="AI21" s="259">
        <f t="shared" si="74"/>
        <v>0</v>
      </c>
      <c r="AJ21" s="262">
        <f t="shared" si="75"/>
        <v>0</v>
      </c>
      <c r="AK21" s="259">
        <f t="shared" si="76"/>
        <v>71526</v>
      </c>
      <c r="AL21" s="259">
        <f t="shared" si="77"/>
        <v>28012</v>
      </c>
      <c r="AM21" s="387">
        <v>28012</v>
      </c>
      <c r="AN21" s="254"/>
      <c r="AO21" s="254"/>
      <c r="AP21" s="254"/>
      <c r="AQ21" s="254"/>
      <c r="AR21" s="254"/>
      <c r="AS21" s="259">
        <f t="shared" si="78"/>
        <v>43514</v>
      </c>
      <c r="AT21" s="389"/>
      <c r="AU21" s="391">
        <v>43514</v>
      </c>
      <c r="AV21" s="254"/>
      <c r="AW21" s="254"/>
      <c r="AX21" s="254"/>
      <c r="AY21" s="254"/>
      <c r="AZ21" s="259">
        <f t="shared" si="79"/>
        <v>0</v>
      </c>
      <c r="BA21" s="254"/>
      <c r="BB21" s="254"/>
      <c r="BC21" s="254"/>
      <c r="BD21" s="254"/>
      <c r="BE21" s="254"/>
      <c r="BF21" s="254"/>
      <c r="BG21" s="254"/>
      <c r="BH21" s="259">
        <f t="shared" si="80"/>
        <v>0</v>
      </c>
      <c r="BI21" s="254"/>
      <c r="BJ21" s="254"/>
      <c r="BK21" s="254"/>
      <c r="BL21" s="254"/>
      <c r="BM21" s="254"/>
      <c r="BN21" s="254"/>
      <c r="BO21" s="259">
        <f t="shared" si="81"/>
        <v>0</v>
      </c>
      <c r="BP21" s="259">
        <f t="shared" si="82"/>
        <v>0</v>
      </c>
      <c r="BQ21" s="254"/>
      <c r="BR21" s="254"/>
      <c r="BS21" s="254"/>
      <c r="BT21" s="254"/>
      <c r="BU21" s="254"/>
      <c r="BV21" s="254"/>
      <c r="BW21" s="259">
        <f t="shared" si="83"/>
        <v>0</v>
      </c>
      <c r="BX21" s="254"/>
      <c r="BY21" s="254"/>
      <c r="BZ21" s="254"/>
      <c r="CA21" s="254"/>
      <c r="CB21" s="254"/>
      <c r="CC21" s="254"/>
      <c r="CD21" s="259">
        <f t="shared" si="84"/>
        <v>0</v>
      </c>
      <c r="CE21" s="254"/>
      <c r="CF21" s="254"/>
      <c r="CG21" s="254"/>
      <c r="CH21" s="254"/>
      <c r="CI21" s="254"/>
      <c r="CJ21" s="254"/>
      <c r="CK21" s="254"/>
      <c r="CL21" s="259">
        <f t="shared" si="85"/>
        <v>0</v>
      </c>
      <c r="CM21" s="254"/>
      <c r="CN21" s="254"/>
      <c r="CO21" s="254"/>
      <c r="CP21" s="257"/>
      <c r="CQ21" s="257"/>
      <c r="CR21" s="319">
        <f t="shared" si="95"/>
        <v>0</v>
      </c>
      <c r="CS21" s="367">
        <f t="shared" si="96"/>
        <v>0</v>
      </c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59">
        <f t="shared" si="86"/>
        <v>0</v>
      </c>
      <c r="DF21" s="259">
        <f t="shared" si="87"/>
        <v>0</v>
      </c>
      <c r="DG21" s="264"/>
      <c r="DH21" s="265"/>
      <c r="DI21" s="266"/>
      <c r="DJ21" s="266"/>
      <c r="DK21" s="267">
        <f t="shared" si="88"/>
        <v>0</v>
      </c>
      <c r="DL21" s="265"/>
      <c r="DM21" s="265"/>
      <c r="DN21" s="265"/>
      <c r="DO21" s="265"/>
      <c r="DP21" s="266"/>
      <c r="DQ21" s="265"/>
      <c r="DR21" s="265"/>
      <c r="DS21" s="259">
        <f t="shared" si="89"/>
        <v>0</v>
      </c>
      <c r="DT21" s="259">
        <f t="shared" si="90"/>
        <v>0</v>
      </c>
      <c r="DU21" s="249"/>
      <c r="DV21" s="249"/>
      <c r="DW21" s="249"/>
      <c r="DX21" s="255">
        <f t="shared" si="91"/>
        <v>0</v>
      </c>
      <c r="DY21" s="255">
        <f t="shared" si="92"/>
        <v>0</v>
      </c>
      <c r="DZ21" s="249"/>
      <c r="EA21" s="249"/>
      <c r="EB21" s="249"/>
      <c r="EC21" s="255">
        <f t="shared" si="97"/>
        <v>0</v>
      </c>
      <c r="ED21" s="249"/>
      <c r="EE21" s="249"/>
      <c r="EF21" s="266"/>
      <c r="EG21" s="266"/>
      <c r="EH21" s="268">
        <f t="shared" si="98"/>
        <v>0</v>
      </c>
      <c r="EI21" s="266"/>
      <c r="EJ21" s="266"/>
      <c r="EK21" s="268">
        <f t="shared" si="99"/>
        <v>0</v>
      </c>
      <c r="EL21" s="266"/>
      <c r="EM21" s="249"/>
      <c r="EN21" s="311"/>
      <c r="EO21" s="311"/>
      <c r="EP21" s="311"/>
      <c r="EQ21" s="311"/>
      <c r="ER21" s="311"/>
      <c r="ES21" s="311"/>
      <c r="ET21" s="311"/>
      <c r="EU21" s="311"/>
      <c r="EV21" s="311"/>
      <c r="EW21" s="310"/>
      <c r="EX21" s="311"/>
      <c r="EY21" s="311"/>
      <c r="EZ21" s="311"/>
      <c r="FA21" s="311"/>
      <c r="FB21" s="311"/>
      <c r="FC21" s="311"/>
      <c r="FD21" s="311"/>
      <c r="FE21" s="311"/>
      <c r="FF21" s="311"/>
      <c r="FG21" s="311"/>
      <c r="FH21" s="311"/>
      <c r="FI21" s="310"/>
    </row>
    <row r="22" spans="1:165" s="106" customFormat="1" ht="14.45" customHeight="1">
      <c r="A22" s="261">
        <f>①協定識別事項②協定参加者!A22</f>
        <v>303900011</v>
      </c>
      <c r="B22" s="247" t="str">
        <f>①協定識別事項②協定参加者!B22</f>
        <v>和歌山県</v>
      </c>
      <c r="C22" s="247" t="str">
        <f>①協定識別事項②協定参加者!C22</f>
        <v>印南町</v>
      </c>
      <c r="D22" s="247">
        <f>①協定識別事項②協定参加者!D22</f>
        <v>30390</v>
      </c>
      <c r="E22" s="247" t="str">
        <f>①協定識別事項②協定参加者!E22</f>
        <v>小白河</v>
      </c>
      <c r="F22" s="247">
        <f>①協定識別事項②協定参加者!F22</f>
        <v>11</v>
      </c>
      <c r="G22" s="242" t="str">
        <f t="shared" si="46"/>
        <v>通常</v>
      </c>
      <c r="H22" s="259">
        <f t="shared" si="47"/>
        <v>71470</v>
      </c>
      <c r="I22" s="259">
        <f t="shared" si="48"/>
        <v>47442</v>
      </c>
      <c r="J22" s="259">
        <f t="shared" si="49"/>
        <v>47442</v>
      </c>
      <c r="K22" s="259">
        <f t="shared" si="50"/>
        <v>0</v>
      </c>
      <c r="L22" s="259">
        <f t="shared" si="51"/>
        <v>0</v>
      </c>
      <c r="M22" s="259">
        <f t="shared" si="52"/>
        <v>0</v>
      </c>
      <c r="N22" s="259">
        <f t="shared" si="53"/>
        <v>0</v>
      </c>
      <c r="O22" s="259">
        <f t="shared" si="54"/>
        <v>0</v>
      </c>
      <c r="P22" s="259">
        <f t="shared" si="55"/>
        <v>24028</v>
      </c>
      <c r="Q22" s="259">
        <f t="shared" si="56"/>
        <v>0</v>
      </c>
      <c r="R22" s="259">
        <f t="shared" si="57"/>
        <v>24028</v>
      </c>
      <c r="S22" s="259">
        <f t="shared" si="58"/>
        <v>0</v>
      </c>
      <c r="T22" s="259">
        <f t="shared" si="59"/>
        <v>0</v>
      </c>
      <c r="U22" s="259">
        <f t="shared" si="60"/>
        <v>0</v>
      </c>
      <c r="V22" s="259">
        <f t="shared" si="61"/>
        <v>0</v>
      </c>
      <c r="W22" s="259">
        <f t="shared" si="62"/>
        <v>0</v>
      </c>
      <c r="X22" s="259">
        <f t="shared" si="63"/>
        <v>0</v>
      </c>
      <c r="Y22" s="259">
        <f t="shared" si="64"/>
        <v>0</v>
      </c>
      <c r="Z22" s="259">
        <f t="shared" si="65"/>
        <v>0</v>
      </c>
      <c r="AA22" s="259">
        <f t="shared" si="66"/>
        <v>0</v>
      </c>
      <c r="AB22" s="259">
        <f t="shared" si="67"/>
        <v>0</v>
      </c>
      <c r="AC22" s="259">
        <f t="shared" si="68"/>
        <v>0</v>
      </c>
      <c r="AD22" s="259">
        <f t="shared" si="69"/>
        <v>0</v>
      </c>
      <c r="AE22" s="259">
        <f t="shared" si="70"/>
        <v>0</v>
      </c>
      <c r="AF22" s="259">
        <f t="shared" si="71"/>
        <v>0</v>
      </c>
      <c r="AG22" s="259">
        <f t="shared" si="72"/>
        <v>0</v>
      </c>
      <c r="AH22" s="259">
        <f t="shared" si="73"/>
        <v>0</v>
      </c>
      <c r="AI22" s="259">
        <f t="shared" si="74"/>
        <v>0</v>
      </c>
      <c r="AJ22" s="262">
        <f t="shared" si="75"/>
        <v>0</v>
      </c>
      <c r="AK22" s="259">
        <f t="shared" si="76"/>
        <v>71470</v>
      </c>
      <c r="AL22" s="259">
        <f t="shared" si="77"/>
        <v>47442</v>
      </c>
      <c r="AM22" s="387">
        <v>47442</v>
      </c>
      <c r="AN22" s="254"/>
      <c r="AO22" s="254"/>
      <c r="AP22" s="254"/>
      <c r="AQ22" s="254"/>
      <c r="AR22" s="254"/>
      <c r="AS22" s="259">
        <f t="shared" si="78"/>
        <v>24028</v>
      </c>
      <c r="AT22" s="389"/>
      <c r="AU22" s="390">
        <v>24028</v>
      </c>
      <c r="AV22" s="254"/>
      <c r="AW22" s="254"/>
      <c r="AX22" s="254"/>
      <c r="AY22" s="254"/>
      <c r="AZ22" s="259">
        <f t="shared" si="79"/>
        <v>0</v>
      </c>
      <c r="BA22" s="254"/>
      <c r="BB22" s="254"/>
      <c r="BC22" s="254"/>
      <c r="BD22" s="254"/>
      <c r="BE22" s="254"/>
      <c r="BF22" s="254"/>
      <c r="BG22" s="254"/>
      <c r="BH22" s="259">
        <f t="shared" si="80"/>
        <v>0</v>
      </c>
      <c r="BI22" s="254"/>
      <c r="BJ22" s="254"/>
      <c r="BK22" s="254"/>
      <c r="BL22" s="254"/>
      <c r="BM22" s="254"/>
      <c r="BN22" s="254"/>
      <c r="BO22" s="259">
        <f t="shared" si="81"/>
        <v>0</v>
      </c>
      <c r="BP22" s="259">
        <f t="shared" si="82"/>
        <v>0</v>
      </c>
      <c r="BQ22" s="254"/>
      <c r="BR22" s="254"/>
      <c r="BS22" s="254"/>
      <c r="BT22" s="254"/>
      <c r="BU22" s="254"/>
      <c r="BV22" s="254"/>
      <c r="BW22" s="259">
        <f t="shared" si="83"/>
        <v>0</v>
      </c>
      <c r="BX22" s="254"/>
      <c r="BY22" s="254"/>
      <c r="BZ22" s="254"/>
      <c r="CA22" s="254"/>
      <c r="CB22" s="254"/>
      <c r="CC22" s="254"/>
      <c r="CD22" s="259">
        <f t="shared" si="84"/>
        <v>0</v>
      </c>
      <c r="CE22" s="254"/>
      <c r="CF22" s="254"/>
      <c r="CG22" s="254"/>
      <c r="CH22" s="254"/>
      <c r="CI22" s="254"/>
      <c r="CJ22" s="254"/>
      <c r="CK22" s="254"/>
      <c r="CL22" s="259">
        <f t="shared" si="85"/>
        <v>0</v>
      </c>
      <c r="CM22" s="254"/>
      <c r="CN22" s="254"/>
      <c r="CO22" s="254"/>
      <c r="CP22" s="257"/>
      <c r="CQ22" s="257"/>
      <c r="CR22" s="319">
        <f t="shared" si="95"/>
        <v>0</v>
      </c>
      <c r="CS22" s="367">
        <f t="shared" si="96"/>
        <v>0</v>
      </c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59">
        <f t="shared" si="86"/>
        <v>0</v>
      </c>
      <c r="DF22" s="259">
        <f t="shared" si="87"/>
        <v>0</v>
      </c>
      <c r="DG22" s="264"/>
      <c r="DH22" s="265"/>
      <c r="DI22" s="266"/>
      <c r="DJ22" s="266"/>
      <c r="DK22" s="267">
        <f t="shared" si="88"/>
        <v>0</v>
      </c>
      <c r="DL22" s="265"/>
      <c r="DM22" s="265"/>
      <c r="DN22" s="265"/>
      <c r="DO22" s="265"/>
      <c r="DP22" s="266"/>
      <c r="DQ22" s="265"/>
      <c r="DR22" s="265"/>
      <c r="DS22" s="259">
        <f t="shared" si="89"/>
        <v>0</v>
      </c>
      <c r="DT22" s="259">
        <f t="shared" si="90"/>
        <v>0</v>
      </c>
      <c r="DU22" s="249"/>
      <c r="DV22" s="249"/>
      <c r="DW22" s="249"/>
      <c r="DX22" s="255">
        <f t="shared" si="91"/>
        <v>0</v>
      </c>
      <c r="DY22" s="255">
        <f t="shared" si="92"/>
        <v>0</v>
      </c>
      <c r="DZ22" s="249"/>
      <c r="EA22" s="249"/>
      <c r="EB22" s="249"/>
      <c r="EC22" s="255">
        <f t="shared" si="97"/>
        <v>0</v>
      </c>
      <c r="ED22" s="249"/>
      <c r="EE22" s="249"/>
      <c r="EF22" s="266"/>
      <c r="EG22" s="266"/>
      <c r="EH22" s="268">
        <f t="shared" si="98"/>
        <v>0</v>
      </c>
      <c r="EI22" s="266"/>
      <c r="EJ22" s="266"/>
      <c r="EK22" s="268">
        <f t="shared" si="99"/>
        <v>0</v>
      </c>
      <c r="EL22" s="266"/>
      <c r="EM22" s="249"/>
      <c r="EN22" s="311"/>
      <c r="EO22" s="311"/>
      <c r="EP22" s="311"/>
      <c r="EQ22" s="311"/>
      <c r="ER22" s="311"/>
      <c r="ES22" s="311"/>
      <c r="ET22" s="311"/>
      <c r="EU22" s="311"/>
      <c r="EV22" s="311"/>
      <c r="EW22" s="310"/>
      <c r="EX22" s="311"/>
      <c r="EY22" s="311"/>
      <c r="EZ22" s="311"/>
      <c r="FA22" s="311"/>
      <c r="FB22" s="311"/>
      <c r="FC22" s="311"/>
      <c r="FD22" s="311"/>
      <c r="FE22" s="311"/>
      <c r="FF22" s="311"/>
      <c r="FG22" s="311"/>
      <c r="FH22" s="311"/>
      <c r="FI22" s="310"/>
    </row>
    <row r="23" spans="1:165" s="244" customFormat="1" ht="14.45" customHeight="1">
      <c r="A23" s="261">
        <f>①協定識別事項②協定参加者!A23</f>
        <v>303900012</v>
      </c>
      <c r="B23" s="247" t="str">
        <f>①協定識別事項②協定参加者!B23</f>
        <v>和歌山県</v>
      </c>
      <c r="C23" s="247" t="str">
        <f>①協定識別事項②協定参加者!C23</f>
        <v>印南町</v>
      </c>
      <c r="D23" s="247">
        <f>①協定識別事項②協定参加者!D23</f>
        <v>30390</v>
      </c>
      <c r="E23" s="247" t="str">
        <f>①協定識別事項②協定参加者!E23</f>
        <v>南畑上</v>
      </c>
      <c r="F23" s="247">
        <f>①協定識別事項②協定参加者!F23</f>
        <v>12</v>
      </c>
      <c r="G23" s="242" t="str">
        <f t="shared" si="46"/>
        <v>通常</v>
      </c>
      <c r="H23" s="259">
        <f t="shared" si="47"/>
        <v>102981</v>
      </c>
      <c r="I23" s="259">
        <f t="shared" si="48"/>
        <v>38141</v>
      </c>
      <c r="J23" s="259">
        <f t="shared" si="49"/>
        <v>38141</v>
      </c>
      <c r="K23" s="259">
        <f t="shared" si="50"/>
        <v>0</v>
      </c>
      <c r="L23" s="259">
        <f t="shared" si="51"/>
        <v>0</v>
      </c>
      <c r="M23" s="259">
        <f t="shared" si="52"/>
        <v>0</v>
      </c>
      <c r="N23" s="259">
        <f t="shared" si="53"/>
        <v>0</v>
      </c>
      <c r="O23" s="259">
        <f t="shared" si="54"/>
        <v>0</v>
      </c>
      <c r="P23" s="259">
        <f t="shared" si="55"/>
        <v>64840</v>
      </c>
      <c r="Q23" s="259">
        <f t="shared" si="56"/>
        <v>5560</v>
      </c>
      <c r="R23" s="259">
        <f t="shared" si="57"/>
        <v>59280</v>
      </c>
      <c r="S23" s="259">
        <f t="shared" si="58"/>
        <v>0</v>
      </c>
      <c r="T23" s="259">
        <f t="shared" si="59"/>
        <v>0</v>
      </c>
      <c r="U23" s="259">
        <f t="shared" si="60"/>
        <v>0</v>
      </c>
      <c r="V23" s="259">
        <f t="shared" si="61"/>
        <v>0</v>
      </c>
      <c r="W23" s="259">
        <f t="shared" si="62"/>
        <v>0</v>
      </c>
      <c r="X23" s="259">
        <f t="shared" si="63"/>
        <v>0</v>
      </c>
      <c r="Y23" s="259">
        <f t="shared" si="64"/>
        <v>0</v>
      </c>
      <c r="Z23" s="259">
        <f t="shared" si="65"/>
        <v>0</v>
      </c>
      <c r="AA23" s="259">
        <f t="shared" si="66"/>
        <v>0</v>
      </c>
      <c r="AB23" s="259">
        <f t="shared" si="67"/>
        <v>0</v>
      </c>
      <c r="AC23" s="259">
        <f t="shared" si="68"/>
        <v>0</v>
      </c>
      <c r="AD23" s="259">
        <f t="shared" si="69"/>
        <v>0</v>
      </c>
      <c r="AE23" s="259">
        <f t="shared" si="70"/>
        <v>0</v>
      </c>
      <c r="AF23" s="259">
        <f t="shared" si="71"/>
        <v>0</v>
      </c>
      <c r="AG23" s="259">
        <f t="shared" si="72"/>
        <v>0</v>
      </c>
      <c r="AH23" s="259">
        <f t="shared" si="73"/>
        <v>0</v>
      </c>
      <c r="AI23" s="259">
        <f t="shared" si="74"/>
        <v>0</v>
      </c>
      <c r="AJ23" s="262">
        <f t="shared" si="75"/>
        <v>0</v>
      </c>
      <c r="AK23" s="259">
        <f t="shared" si="76"/>
        <v>102981</v>
      </c>
      <c r="AL23" s="259">
        <f t="shared" si="77"/>
        <v>38141</v>
      </c>
      <c r="AM23" s="387">
        <v>38141</v>
      </c>
      <c r="AN23" s="254"/>
      <c r="AO23" s="254"/>
      <c r="AP23" s="254"/>
      <c r="AQ23" s="254"/>
      <c r="AR23" s="254"/>
      <c r="AS23" s="259">
        <f t="shared" si="78"/>
        <v>64840</v>
      </c>
      <c r="AT23" s="389">
        <v>5560</v>
      </c>
      <c r="AU23" s="390">
        <v>59280</v>
      </c>
      <c r="AV23" s="254"/>
      <c r="AW23" s="254"/>
      <c r="AX23" s="254"/>
      <c r="AY23" s="254"/>
      <c r="AZ23" s="259">
        <f t="shared" si="79"/>
        <v>0</v>
      </c>
      <c r="BA23" s="254"/>
      <c r="BB23" s="254"/>
      <c r="BC23" s="254"/>
      <c r="BD23" s="254"/>
      <c r="BE23" s="254"/>
      <c r="BF23" s="254"/>
      <c r="BG23" s="254"/>
      <c r="BH23" s="259">
        <f t="shared" si="80"/>
        <v>0</v>
      </c>
      <c r="BI23" s="254"/>
      <c r="BJ23" s="254"/>
      <c r="BK23" s="254"/>
      <c r="BL23" s="254"/>
      <c r="BM23" s="254"/>
      <c r="BN23" s="254"/>
      <c r="BO23" s="259">
        <f t="shared" si="81"/>
        <v>0</v>
      </c>
      <c r="BP23" s="259">
        <f t="shared" si="82"/>
        <v>0</v>
      </c>
      <c r="BQ23" s="254"/>
      <c r="BR23" s="254"/>
      <c r="BS23" s="254"/>
      <c r="BT23" s="254"/>
      <c r="BU23" s="254"/>
      <c r="BV23" s="254"/>
      <c r="BW23" s="259">
        <f t="shared" si="83"/>
        <v>0</v>
      </c>
      <c r="BX23" s="254"/>
      <c r="BY23" s="254"/>
      <c r="BZ23" s="254"/>
      <c r="CA23" s="254"/>
      <c r="CB23" s="254"/>
      <c r="CC23" s="254"/>
      <c r="CD23" s="259">
        <f t="shared" si="84"/>
        <v>0</v>
      </c>
      <c r="CE23" s="254"/>
      <c r="CF23" s="254"/>
      <c r="CG23" s="254"/>
      <c r="CH23" s="254"/>
      <c r="CI23" s="254"/>
      <c r="CJ23" s="254"/>
      <c r="CK23" s="254"/>
      <c r="CL23" s="259">
        <f t="shared" si="85"/>
        <v>0</v>
      </c>
      <c r="CM23" s="254"/>
      <c r="CN23" s="254"/>
      <c r="CO23" s="254"/>
      <c r="CP23" s="257"/>
      <c r="CQ23" s="257"/>
      <c r="CR23" s="319">
        <f t="shared" si="95"/>
        <v>0</v>
      </c>
      <c r="CS23" s="367">
        <f t="shared" si="96"/>
        <v>0</v>
      </c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59">
        <f t="shared" si="86"/>
        <v>0</v>
      </c>
      <c r="DF23" s="259">
        <f t="shared" si="87"/>
        <v>0</v>
      </c>
      <c r="DG23" s="264"/>
      <c r="DH23" s="265"/>
      <c r="DI23" s="266"/>
      <c r="DJ23" s="266"/>
      <c r="DK23" s="267">
        <f t="shared" si="88"/>
        <v>0</v>
      </c>
      <c r="DL23" s="265"/>
      <c r="DM23" s="265"/>
      <c r="DN23" s="265"/>
      <c r="DO23" s="265"/>
      <c r="DP23" s="266"/>
      <c r="DQ23" s="265"/>
      <c r="DR23" s="265"/>
      <c r="DS23" s="259">
        <f t="shared" si="89"/>
        <v>0</v>
      </c>
      <c r="DT23" s="259">
        <f t="shared" si="90"/>
        <v>0</v>
      </c>
      <c r="DU23" s="249"/>
      <c r="DV23" s="249"/>
      <c r="DW23" s="249"/>
      <c r="DX23" s="255">
        <f t="shared" si="91"/>
        <v>0</v>
      </c>
      <c r="DY23" s="255">
        <f t="shared" si="92"/>
        <v>0</v>
      </c>
      <c r="DZ23" s="249"/>
      <c r="EA23" s="249"/>
      <c r="EB23" s="249"/>
      <c r="EC23" s="255">
        <f t="shared" si="97"/>
        <v>0</v>
      </c>
      <c r="ED23" s="249"/>
      <c r="EE23" s="249"/>
      <c r="EF23" s="266"/>
      <c r="EG23" s="266"/>
      <c r="EH23" s="268">
        <f t="shared" si="98"/>
        <v>0</v>
      </c>
      <c r="EI23" s="266"/>
      <c r="EJ23" s="266"/>
      <c r="EK23" s="268">
        <f t="shared" si="99"/>
        <v>0</v>
      </c>
      <c r="EL23" s="266"/>
      <c r="EM23" s="249"/>
      <c r="EN23" s="311"/>
      <c r="EO23" s="311"/>
      <c r="EP23" s="311"/>
      <c r="EQ23" s="311"/>
      <c r="ER23" s="311"/>
      <c r="ES23" s="311"/>
      <c r="ET23" s="311"/>
      <c r="EU23" s="311"/>
      <c r="EV23" s="311"/>
      <c r="EW23" s="310"/>
      <c r="EX23" s="311"/>
      <c r="EY23" s="311"/>
      <c r="EZ23" s="311"/>
      <c r="FA23" s="311"/>
      <c r="FB23" s="311"/>
      <c r="FC23" s="311"/>
      <c r="FD23" s="311"/>
      <c r="FE23" s="311"/>
      <c r="FF23" s="311"/>
      <c r="FG23" s="311"/>
      <c r="FH23" s="311"/>
      <c r="FI23" s="310"/>
    </row>
    <row r="24" spans="1:165" s="244" customFormat="1" ht="14.45" customHeight="1">
      <c r="A24" s="261">
        <f>①協定識別事項②協定参加者!A24</f>
        <v>303900013</v>
      </c>
      <c r="B24" s="247" t="str">
        <f>①協定識別事項②協定参加者!B24</f>
        <v>和歌山県</v>
      </c>
      <c r="C24" s="247" t="str">
        <f>①協定識別事項②協定参加者!C24</f>
        <v>印南町</v>
      </c>
      <c r="D24" s="247">
        <f>①協定識別事項②協定参加者!D24</f>
        <v>30390</v>
      </c>
      <c r="E24" s="247" t="str">
        <f>①協定識別事項②協定参加者!E24</f>
        <v>南畑下</v>
      </c>
      <c r="F24" s="247">
        <f>①協定識別事項②協定参加者!F24</f>
        <v>13</v>
      </c>
      <c r="G24" s="242" t="str">
        <f t="shared" si="46"/>
        <v>通常</v>
      </c>
      <c r="H24" s="259">
        <f t="shared" si="47"/>
        <v>67698</v>
      </c>
      <c r="I24" s="259">
        <f t="shared" si="48"/>
        <v>16751</v>
      </c>
      <c r="J24" s="259">
        <f t="shared" si="49"/>
        <v>16751</v>
      </c>
      <c r="K24" s="259">
        <f t="shared" si="50"/>
        <v>0</v>
      </c>
      <c r="L24" s="259">
        <f t="shared" si="51"/>
        <v>0</v>
      </c>
      <c r="M24" s="259">
        <f t="shared" si="52"/>
        <v>0</v>
      </c>
      <c r="N24" s="259">
        <f t="shared" si="53"/>
        <v>0</v>
      </c>
      <c r="O24" s="259">
        <f t="shared" si="54"/>
        <v>0</v>
      </c>
      <c r="P24" s="259">
        <f t="shared" si="55"/>
        <v>50947</v>
      </c>
      <c r="Q24" s="259">
        <f t="shared" si="56"/>
        <v>0</v>
      </c>
      <c r="R24" s="259">
        <f t="shared" si="57"/>
        <v>50947</v>
      </c>
      <c r="S24" s="259">
        <f t="shared" si="58"/>
        <v>0</v>
      </c>
      <c r="T24" s="259">
        <f t="shared" si="59"/>
        <v>0</v>
      </c>
      <c r="U24" s="259">
        <f t="shared" si="60"/>
        <v>0</v>
      </c>
      <c r="V24" s="259">
        <f t="shared" si="61"/>
        <v>0</v>
      </c>
      <c r="W24" s="259">
        <f t="shared" si="62"/>
        <v>0</v>
      </c>
      <c r="X24" s="259">
        <f t="shared" si="63"/>
        <v>0</v>
      </c>
      <c r="Y24" s="259">
        <f t="shared" si="64"/>
        <v>0</v>
      </c>
      <c r="Z24" s="259">
        <f t="shared" si="65"/>
        <v>0</v>
      </c>
      <c r="AA24" s="259">
        <f t="shared" si="66"/>
        <v>0</v>
      </c>
      <c r="AB24" s="259">
        <f t="shared" si="67"/>
        <v>0</v>
      </c>
      <c r="AC24" s="259">
        <f t="shared" si="68"/>
        <v>0</v>
      </c>
      <c r="AD24" s="259">
        <f t="shared" si="69"/>
        <v>0</v>
      </c>
      <c r="AE24" s="259">
        <f t="shared" si="70"/>
        <v>0</v>
      </c>
      <c r="AF24" s="259">
        <f t="shared" si="71"/>
        <v>0</v>
      </c>
      <c r="AG24" s="259">
        <f t="shared" si="72"/>
        <v>0</v>
      </c>
      <c r="AH24" s="259">
        <f t="shared" si="73"/>
        <v>0</v>
      </c>
      <c r="AI24" s="259">
        <f t="shared" si="74"/>
        <v>0</v>
      </c>
      <c r="AJ24" s="262">
        <f t="shared" si="75"/>
        <v>0</v>
      </c>
      <c r="AK24" s="259">
        <f t="shared" si="76"/>
        <v>67698</v>
      </c>
      <c r="AL24" s="259">
        <f t="shared" si="77"/>
        <v>16751</v>
      </c>
      <c r="AM24" s="387">
        <v>16751</v>
      </c>
      <c r="AN24" s="254"/>
      <c r="AO24" s="254"/>
      <c r="AP24" s="254"/>
      <c r="AQ24" s="254"/>
      <c r="AR24" s="254"/>
      <c r="AS24" s="259">
        <f t="shared" si="78"/>
        <v>50947</v>
      </c>
      <c r="AT24" s="389"/>
      <c r="AU24" s="390">
        <v>50947</v>
      </c>
      <c r="AV24" s="254"/>
      <c r="AW24" s="254"/>
      <c r="AX24" s="254"/>
      <c r="AY24" s="254"/>
      <c r="AZ24" s="259">
        <f t="shared" si="79"/>
        <v>0</v>
      </c>
      <c r="BA24" s="254"/>
      <c r="BB24" s="254"/>
      <c r="BC24" s="254"/>
      <c r="BD24" s="254"/>
      <c r="BE24" s="254"/>
      <c r="BF24" s="254"/>
      <c r="BG24" s="254"/>
      <c r="BH24" s="259">
        <f t="shared" si="80"/>
        <v>0</v>
      </c>
      <c r="BI24" s="254"/>
      <c r="BJ24" s="254"/>
      <c r="BK24" s="254"/>
      <c r="BL24" s="254"/>
      <c r="BM24" s="254"/>
      <c r="BN24" s="254"/>
      <c r="BO24" s="259">
        <f t="shared" si="81"/>
        <v>0</v>
      </c>
      <c r="BP24" s="259">
        <f t="shared" si="82"/>
        <v>0</v>
      </c>
      <c r="BQ24" s="254"/>
      <c r="BR24" s="254"/>
      <c r="BS24" s="254"/>
      <c r="BT24" s="254"/>
      <c r="BU24" s="254"/>
      <c r="BV24" s="254"/>
      <c r="BW24" s="259">
        <f t="shared" si="83"/>
        <v>0</v>
      </c>
      <c r="BX24" s="254"/>
      <c r="BY24" s="254"/>
      <c r="BZ24" s="254"/>
      <c r="CA24" s="254"/>
      <c r="CB24" s="254"/>
      <c r="CC24" s="254"/>
      <c r="CD24" s="259">
        <f t="shared" si="84"/>
        <v>0</v>
      </c>
      <c r="CE24" s="254"/>
      <c r="CF24" s="254"/>
      <c r="CG24" s="254"/>
      <c r="CH24" s="254"/>
      <c r="CI24" s="254"/>
      <c r="CJ24" s="254"/>
      <c r="CK24" s="254"/>
      <c r="CL24" s="259">
        <f t="shared" si="85"/>
        <v>0</v>
      </c>
      <c r="CM24" s="254"/>
      <c r="CN24" s="254"/>
      <c r="CO24" s="254"/>
      <c r="CP24" s="257"/>
      <c r="CQ24" s="257"/>
      <c r="CR24" s="319">
        <f t="shared" si="95"/>
        <v>0</v>
      </c>
      <c r="CS24" s="367">
        <f t="shared" si="96"/>
        <v>0</v>
      </c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59">
        <f t="shared" si="86"/>
        <v>0</v>
      </c>
      <c r="DF24" s="259">
        <f t="shared" si="87"/>
        <v>0</v>
      </c>
      <c r="DG24" s="264"/>
      <c r="DH24" s="265"/>
      <c r="DI24" s="266"/>
      <c r="DJ24" s="266"/>
      <c r="DK24" s="267">
        <f t="shared" si="88"/>
        <v>0</v>
      </c>
      <c r="DL24" s="265"/>
      <c r="DM24" s="265"/>
      <c r="DN24" s="265"/>
      <c r="DO24" s="265"/>
      <c r="DP24" s="266"/>
      <c r="DQ24" s="265"/>
      <c r="DR24" s="265"/>
      <c r="DS24" s="259">
        <f t="shared" si="89"/>
        <v>0</v>
      </c>
      <c r="DT24" s="259">
        <f t="shared" si="90"/>
        <v>0</v>
      </c>
      <c r="DU24" s="249"/>
      <c r="DV24" s="249"/>
      <c r="DW24" s="249"/>
      <c r="DX24" s="255">
        <f t="shared" si="91"/>
        <v>0</v>
      </c>
      <c r="DY24" s="255">
        <f t="shared" si="92"/>
        <v>0</v>
      </c>
      <c r="DZ24" s="249"/>
      <c r="EA24" s="249"/>
      <c r="EB24" s="249"/>
      <c r="EC24" s="255">
        <f t="shared" si="97"/>
        <v>0</v>
      </c>
      <c r="ED24" s="249"/>
      <c r="EE24" s="249"/>
      <c r="EF24" s="266"/>
      <c r="EG24" s="266"/>
      <c r="EH24" s="268">
        <f t="shared" si="98"/>
        <v>0</v>
      </c>
      <c r="EI24" s="266"/>
      <c r="EJ24" s="266"/>
      <c r="EK24" s="268">
        <f t="shared" si="99"/>
        <v>0</v>
      </c>
      <c r="EL24" s="266"/>
      <c r="EM24" s="249"/>
      <c r="EN24" s="311"/>
      <c r="EO24" s="311"/>
      <c r="EP24" s="311"/>
      <c r="EQ24" s="311"/>
      <c r="ER24" s="311"/>
      <c r="ES24" s="311"/>
      <c r="ET24" s="311"/>
      <c r="EU24" s="311"/>
      <c r="EV24" s="311"/>
      <c r="EW24" s="310"/>
      <c r="EX24" s="311"/>
      <c r="EY24" s="311"/>
      <c r="EZ24" s="311"/>
      <c r="FA24" s="311"/>
      <c r="FB24" s="311"/>
      <c r="FC24" s="311"/>
      <c r="FD24" s="311"/>
      <c r="FE24" s="311"/>
      <c r="FF24" s="311"/>
      <c r="FG24" s="311"/>
      <c r="FH24" s="311"/>
      <c r="FI24" s="310"/>
    </row>
    <row r="25" spans="1:165" s="244" customFormat="1" ht="14.45" customHeight="1">
      <c r="A25" s="261">
        <f>①協定識別事項②協定参加者!A25</f>
        <v>303900014</v>
      </c>
      <c r="B25" s="247" t="str">
        <f>①協定識別事項②協定参加者!B25</f>
        <v>和歌山県</v>
      </c>
      <c r="C25" s="247" t="str">
        <f>①協定識別事項②協定参加者!C25</f>
        <v>印南町</v>
      </c>
      <c r="D25" s="247">
        <f>①協定識別事項②協定参加者!D25</f>
        <v>30390</v>
      </c>
      <c r="E25" s="247" t="str">
        <f>①協定識別事項②協定参加者!E25</f>
        <v>中越下</v>
      </c>
      <c r="F25" s="247">
        <f>①協定識別事項②協定参加者!F25</f>
        <v>14</v>
      </c>
      <c r="G25" s="242" t="str">
        <f t="shared" si="46"/>
        <v>通常</v>
      </c>
      <c r="H25" s="259">
        <f t="shared" si="47"/>
        <v>29161</v>
      </c>
      <c r="I25" s="259">
        <f t="shared" si="48"/>
        <v>23181</v>
      </c>
      <c r="J25" s="259">
        <f t="shared" si="49"/>
        <v>23181</v>
      </c>
      <c r="K25" s="259">
        <f t="shared" si="50"/>
        <v>0</v>
      </c>
      <c r="L25" s="259">
        <f t="shared" si="51"/>
        <v>0</v>
      </c>
      <c r="M25" s="259">
        <f t="shared" si="52"/>
        <v>0</v>
      </c>
      <c r="N25" s="259">
        <f t="shared" si="53"/>
        <v>0</v>
      </c>
      <c r="O25" s="259">
        <f t="shared" si="54"/>
        <v>0</v>
      </c>
      <c r="P25" s="259">
        <f t="shared" si="55"/>
        <v>5980</v>
      </c>
      <c r="Q25" s="259">
        <f t="shared" si="56"/>
        <v>0</v>
      </c>
      <c r="R25" s="259">
        <f t="shared" si="57"/>
        <v>5980</v>
      </c>
      <c r="S25" s="259">
        <f t="shared" si="58"/>
        <v>0</v>
      </c>
      <c r="T25" s="259">
        <f t="shared" si="59"/>
        <v>0</v>
      </c>
      <c r="U25" s="259">
        <f t="shared" si="60"/>
        <v>0</v>
      </c>
      <c r="V25" s="259">
        <f t="shared" si="61"/>
        <v>0</v>
      </c>
      <c r="W25" s="259">
        <f t="shared" si="62"/>
        <v>0</v>
      </c>
      <c r="X25" s="259">
        <f t="shared" si="63"/>
        <v>0</v>
      </c>
      <c r="Y25" s="259">
        <f t="shared" si="64"/>
        <v>0</v>
      </c>
      <c r="Z25" s="259">
        <f t="shared" si="65"/>
        <v>0</v>
      </c>
      <c r="AA25" s="259">
        <f t="shared" si="66"/>
        <v>0</v>
      </c>
      <c r="AB25" s="259">
        <f t="shared" si="67"/>
        <v>0</v>
      </c>
      <c r="AC25" s="259">
        <f t="shared" si="68"/>
        <v>0</v>
      </c>
      <c r="AD25" s="259">
        <f t="shared" si="69"/>
        <v>0</v>
      </c>
      <c r="AE25" s="259">
        <f t="shared" si="70"/>
        <v>0</v>
      </c>
      <c r="AF25" s="259">
        <f t="shared" si="71"/>
        <v>0</v>
      </c>
      <c r="AG25" s="259">
        <f t="shared" si="72"/>
        <v>0</v>
      </c>
      <c r="AH25" s="259">
        <f t="shared" si="73"/>
        <v>0</v>
      </c>
      <c r="AI25" s="259">
        <f t="shared" si="74"/>
        <v>0</v>
      </c>
      <c r="AJ25" s="262">
        <f t="shared" si="75"/>
        <v>0</v>
      </c>
      <c r="AK25" s="259">
        <f t="shared" si="76"/>
        <v>29161</v>
      </c>
      <c r="AL25" s="259">
        <f t="shared" si="77"/>
        <v>23181</v>
      </c>
      <c r="AM25" s="387">
        <v>23181</v>
      </c>
      <c r="AN25" s="254"/>
      <c r="AO25" s="254"/>
      <c r="AP25" s="254"/>
      <c r="AQ25" s="254"/>
      <c r="AR25" s="254"/>
      <c r="AS25" s="259">
        <f t="shared" si="78"/>
        <v>5980</v>
      </c>
      <c r="AT25" s="389"/>
      <c r="AU25" s="390">
        <v>5980</v>
      </c>
      <c r="AV25" s="254"/>
      <c r="AW25" s="254"/>
      <c r="AX25" s="254"/>
      <c r="AY25" s="254"/>
      <c r="AZ25" s="259">
        <f t="shared" si="79"/>
        <v>0</v>
      </c>
      <c r="BA25" s="254"/>
      <c r="BB25" s="254"/>
      <c r="BC25" s="254"/>
      <c r="BD25" s="254"/>
      <c r="BE25" s="254"/>
      <c r="BF25" s="254"/>
      <c r="BG25" s="254"/>
      <c r="BH25" s="259">
        <f t="shared" si="80"/>
        <v>0</v>
      </c>
      <c r="BI25" s="254"/>
      <c r="BJ25" s="254"/>
      <c r="BK25" s="254"/>
      <c r="BL25" s="254"/>
      <c r="BM25" s="254"/>
      <c r="BN25" s="254"/>
      <c r="BO25" s="259">
        <f t="shared" si="81"/>
        <v>0</v>
      </c>
      <c r="BP25" s="259">
        <f t="shared" si="82"/>
        <v>0</v>
      </c>
      <c r="BQ25" s="254"/>
      <c r="BR25" s="254"/>
      <c r="BS25" s="254"/>
      <c r="BT25" s="254"/>
      <c r="BU25" s="254"/>
      <c r="BV25" s="254"/>
      <c r="BW25" s="259">
        <f t="shared" si="83"/>
        <v>0</v>
      </c>
      <c r="BX25" s="254"/>
      <c r="BY25" s="254"/>
      <c r="BZ25" s="254"/>
      <c r="CA25" s="254"/>
      <c r="CB25" s="254"/>
      <c r="CC25" s="254"/>
      <c r="CD25" s="259">
        <f t="shared" si="84"/>
        <v>0</v>
      </c>
      <c r="CE25" s="254"/>
      <c r="CF25" s="254"/>
      <c r="CG25" s="254"/>
      <c r="CH25" s="254"/>
      <c r="CI25" s="254"/>
      <c r="CJ25" s="254"/>
      <c r="CK25" s="254"/>
      <c r="CL25" s="259">
        <f t="shared" si="85"/>
        <v>0</v>
      </c>
      <c r="CM25" s="254"/>
      <c r="CN25" s="254"/>
      <c r="CO25" s="254"/>
      <c r="CP25" s="257"/>
      <c r="CQ25" s="257"/>
      <c r="CR25" s="319">
        <f t="shared" si="95"/>
        <v>0</v>
      </c>
      <c r="CS25" s="367">
        <f t="shared" si="96"/>
        <v>0</v>
      </c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59">
        <f t="shared" si="86"/>
        <v>0</v>
      </c>
      <c r="DF25" s="259">
        <f t="shared" si="87"/>
        <v>0</v>
      </c>
      <c r="DG25" s="264"/>
      <c r="DH25" s="265"/>
      <c r="DI25" s="266"/>
      <c r="DJ25" s="266"/>
      <c r="DK25" s="267">
        <f t="shared" si="88"/>
        <v>0</v>
      </c>
      <c r="DL25" s="265"/>
      <c r="DM25" s="265"/>
      <c r="DN25" s="265"/>
      <c r="DO25" s="265"/>
      <c r="DP25" s="266"/>
      <c r="DQ25" s="265"/>
      <c r="DR25" s="265"/>
      <c r="DS25" s="259">
        <f t="shared" si="89"/>
        <v>0</v>
      </c>
      <c r="DT25" s="259">
        <f t="shared" si="90"/>
        <v>0</v>
      </c>
      <c r="DU25" s="249"/>
      <c r="DV25" s="249"/>
      <c r="DW25" s="249"/>
      <c r="DX25" s="255">
        <f t="shared" si="91"/>
        <v>0</v>
      </c>
      <c r="DY25" s="255">
        <f t="shared" si="92"/>
        <v>0</v>
      </c>
      <c r="DZ25" s="249"/>
      <c r="EA25" s="249"/>
      <c r="EB25" s="249"/>
      <c r="EC25" s="255">
        <f t="shared" si="97"/>
        <v>0</v>
      </c>
      <c r="ED25" s="249"/>
      <c r="EE25" s="249"/>
      <c r="EF25" s="266"/>
      <c r="EG25" s="266"/>
      <c r="EH25" s="268">
        <f t="shared" si="98"/>
        <v>0</v>
      </c>
      <c r="EI25" s="266"/>
      <c r="EJ25" s="266"/>
      <c r="EK25" s="268">
        <f t="shared" si="99"/>
        <v>0</v>
      </c>
      <c r="EL25" s="266"/>
      <c r="EM25" s="249"/>
      <c r="EN25" s="311"/>
      <c r="EO25" s="311"/>
      <c r="EP25" s="311"/>
      <c r="EQ25" s="311"/>
      <c r="ER25" s="311"/>
      <c r="ES25" s="311"/>
      <c r="ET25" s="311"/>
      <c r="EU25" s="311"/>
      <c r="EV25" s="311"/>
      <c r="EW25" s="310"/>
      <c r="EX25" s="311"/>
      <c r="EY25" s="311"/>
      <c r="EZ25" s="311"/>
      <c r="FA25" s="311"/>
      <c r="FB25" s="311"/>
      <c r="FC25" s="311"/>
      <c r="FD25" s="311"/>
      <c r="FE25" s="311"/>
      <c r="FF25" s="311"/>
      <c r="FG25" s="311"/>
      <c r="FH25" s="311"/>
      <c r="FI25" s="310"/>
    </row>
    <row r="26" spans="1:165" s="244" customFormat="1" ht="14.45" customHeight="1">
      <c r="A26" s="261">
        <f>①協定識別事項②協定参加者!A26</f>
        <v>303900015</v>
      </c>
      <c r="B26" s="247" t="str">
        <f>①協定識別事項②協定参加者!B26</f>
        <v>和歌山県</v>
      </c>
      <c r="C26" s="247" t="str">
        <f>①協定識別事項②協定参加者!C26</f>
        <v>印南町</v>
      </c>
      <c r="D26" s="247">
        <f>①協定識別事項②協定参加者!D26</f>
        <v>30390</v>
      </c>
      <c r="E26" s="247" t="str">
        <f>①協定識別事項②協定参加者!E26</f>
        <v>峠谷</v>
      </c>
      <c r="F26" s="247">
        <f>①協定識別事項②協定参加者!F26</f>
        <v>15</v>
      </c>
      <c r="G26" s="242" t="str">
        <f t="shared" si="46"/>
        <v>通常</v>
      </c>
      <c r="H26" s="259">
        <f t="shared" si="47"/>
        <v>14738</v>
      </c>
      <c r="I26" s="259">
        <f t="shared" si="48"/>
        <v>14738</v>
      </c>
      <c r="J26" s="259">
        <f t="shared" si="49"/>
        <v>14738</v>
      </c>
      <c r="K26" s="259">
        <f t="shared" si="50"/>
        <v>0</v>
      </c>
      <c r="L26" s="259">
        <f t="shared" si="51"/>
        <v>0</v>
      </c>
      <c r="M26" s="259">
        <f t="shared" si="52"/>
        <v>0</v>
      </c>
      <c r="N26" s="259">
        <f t="shared" si="53"/>
        <v>0</v>
      </c>
      <c r="O26" s="259">
        <f t="shared" si="54"/>
        <v>0</v>
      </c>
      <c r="P26" s="259">
        <f t="shared" si="55"/>
        <v>0</v>
      </c>
      <c r="Q26" s="259">
        <f t="shared" si="56"/>
        <v>0</v>
      </c>
      <c r="R26" s="259">
        <f t="shared" si="57"/>
        <v>0</v>
      </c>
      <c r="S26" s="259">
        <f t="shared" si="58"/>
        <v>0</v>
      </c>
      <c r="T26" s="259">
        <f t="shared" si="59"/>
        <v>0</v>
      </c>
      <c r="U26" s="259">
        <f t="shared" si="60"/>
        <v>0</v>
      </c>
      <c r="V26" s="259">
        <f t="shared" si="61"/>
        <v>0</v>
      </c>
      <c r="W26" s="259">
        <f t="shared" si="62"/>
        <v>0</v>
      </c>
      <c r="X26" s="259">
        <f t="shared" si="63"/>
        <v>0</v>
      </c>
      <c r="Y26" s="259">
        <f t="shared" si="64"/>
        <v>0</v>
      </c>
      <c r="Z26" s="259">
        <f t="shared" si="65"/>
        <v>0</v>
      </c>
      <c r="AA26" s="259">
        <f t="shared" si="66"/>
        <v>0</v>
      </c>
      <c r="AB26" s="259">
        <f t="shared" si="67"/>
        <v>0</v>
      </c>
      <c r="AC26" s="259">
        <f t="shared" si="68"/>
        <v>0</v>
      </c>
      <c r="AD26" s="259">
        <f t="shared" si="69"/>
        <v>0</v>
      </c>
      <c r="AE26" s="259">
        <f t="shared" si="70"/>
        <v>0</v>
      </c>
      <c r="AF26" s="259">
        <f t="shared" si="71"/>
        <v>0</v>
      </c>
      <c r="AG26" s="259">
        <f t="shared" si="72"/>
        <v>0</v>
      </c>
      <c r="AH26" s="259">
        <f t="shared" si="73"/>
        <v>0</v>
      </c>
      <c r="AI26" s="259">
        <f t="shared" si="74"/>
        <v>0</v>
      </c>
      <c r="AJ26" s="262">
        <f t="shared" si="75"/>
        <v>0</v>
      </c>
      <c r="AK26" s="259">
        <f t="shared" si="76"/>
        <v>14738</v>
      </c>
      <c r="AL26" s="259">
        <f t="shared" si="77"/>
        <v>14738</v>
      </c>
      <c r="AM26" s="387">
        <v>14738</v>
      </c>
      <c r="AN26" s="254"/>
      <c r="AO26" s="254"/>
      <c r="AP26" s="254"/>
      <c r="AQ26" s="254"/>
      <c r="AR26" s="254"/>
      <c r="AS26" s="259">
        <f t="shared" si="78"/>
        <v>0</v>
      </c>
      <c r="AT26" s="389"/>
      <c r="AU26" s="391"/>
      <c r="AV26" s="254"/>
      <c r="AW26" s="254"/>
      <c r="AX26" s="254"/>
      <c r="AY26" s="254"/>
      <c r="AZ26" s="259">
        <f t="shared" si="79"/>
        <v>0</v>
      </c>
      <c r="BA26" s="254"/>
      <c r="BB26" s="254"/>
      <c r="BC26" s="254"/>
      <c r="BD26" s="254"/>
      <c r="BE26" s="254"/>
      <c r="BF26" s="254"/>
      <c r="BG26" s="254"/>
      <c r="BH26" s="259">
        <f t="shared" si="80"/>
        <v>0</v>
      </c>
      <c r="BI26" s="254"/>
      <c r="BJ26" s="254"/>
      <c r="BK26" s="254"/>
      <c r="BL26" s="254"/>
      <c r="BM26" s="254"/>
      <c r="BN26" s="254"/>
      <c r="BO26" s="259">
        <f t="shared" si="81"/>
        <v>0</v>
      </c>
      <c r="BP26" s="259">
        <f t="shared" si="82"/>
        <v>0</v>
      </c>
      <c r="BQ26" s="254"/>
      <c r="BR26" s="254"/>
      <c r="BS26" s="254"/>
      <c r="BT26" s="254"/>
      <c r="BU26" s="254"/>
      <c r="BV26" s="254"/>
      <c r="BW26" s="259">
        <f t="shared" si="83"/>
        <v>0</v>
      </c>
      <c r="BX26" s="254"/>
      <c r="BY26" s="254"/>
      <c r="BZ26" s="254"/>
      <c r="CA26" s="254"/>
      <c r="CB26" s="254"/>
      <c r="CC26" s="254"/>
      <c r="CD26" s="259">
        <f t="shared" si="84"/>
        <v>0</v>
      </c>
      <c r="CE26" s="254"/>
      <c r="CF26" s="254"/>
      <c r="CG26" s="254"/>
      <c r="CH26" s="254"/>
      <c r="CI26" s="254"/>
      <c r="CJ26" s="254"/>
      <c r="CK26" s="254"/>
      <c r="CL26" s="259">
        <f t="shared" si="85"/>
        <v>0</v>
      </c>
      <c r="CM26" s="254"/>
      <c r="CN26" s="254"/>
      <c r="CO26" s="254"/>
      <c r="CP26" s="257"/>
      <c r="CQ26" s="257"/>
      <c r="CR26" s="319">
        <f t="shared" si="95"/>
        <v>0</v>
      </c>
      <c r="CS26" s="367">
        <f t="shared" si="96"/>
        <v>0</v>
      </c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59">
        <f t="shared" si="86"/>
        <v>0</v>
      </c>
      <c r="DF26" s="259">
        <f t="shared" si="87"/>
        <v>0</v>
      </c>
      <c r="DG26" s="264"/>
      <c r="DH26" s="265"/>
      <c r="DI26" s="266"/>
      <c r="DJ26" s="266"/>
      <c r="DK26" s="267">
        <f t="shared" si="88"/>
        <v>0</v>
      </c>
      <c r="DL26" s="265"/>
      <c r="DM26" s="265"/>
      <c r="DN26" s="265"/>
      <c r="DO26" s="265"/>
      <c r="DP26" s="266"/>
      <c r="DQ26" s="265"/>
      <c r="DR26" s="265"/>
      <c r="DS26" s="259">
        <f t="shared" si="89"/>
        <v>0</v>
      </c>
      <c r="DT26" s="259">
        <f t="shared" si="90"/>
        <v>0</v>
      </c>
      <c r="DU26" s="249"/>
      <c r="DV26" s="249"/>
      <c r="DW26" s="249"/>
      <c r="DX26" s="255">
        <f t="shared" si="91"/>
        <v>0</v>
      </c>
      <c r="DY26" s="255">
        <f t="shared" si="92"/>
        <v>0</v>
      </c>
      <c r="DZ26" s="249"/>
      <c r="EA26" s="249"/>
      <c r="EB26" s="249"/>
      <c r="EC26" s="255">
        <f t="shared" si="97"/>
        <v>0</v>
      </c>
      <c r="ED26" s="249"/>
      <c r="EE26" s="249"/>
      <c r="EF26" s="266"/>
      <c r="EG26" s="266"/>
      <c r="EH26" s="268">
        <f t="shared" si="98"/>
        <v>0</v>
      </c>
      <c r="EI26" s="266"/>
      <c r="EJ26" s="266"/>
      <c r="EK26" s="268">
        <f t="shared" si="99"/>
        <v>0</v>
      </c>
      <c r="EL26" s="266"/>
      <c r="EM26" s="249"/>
      <c r="EN26" s="311"/>
      <c r="EO26" s="311"/>
      <c r="EP26" s="311"/>
      <c r="EQ26" s="311"/>
      <c r="ER26" s="311"/>
      <c r="ES26" s="311"/>
      <c r="ET26" s="311"/>
      <c r="EU26" s="311"/>
      <c r="EV26" s="311"/>
      <c r="EW26" s="310"/>
      <c r="EX26" s="311"/>
      <c r="EY26" s="311"/>
      <c r="EZ26" s="311"/>
      <c r="FA26" s="311"/>
      <c r="FB26" s="311"/>
      <c r="FC26" s="311"/>
      <c r="FD26" s="311"/>
      <c r="FE26" s="311"/>
      <c r="FF26" s="311"/>
      <c r="FG26" s="311"/>
      <c r="FH26" s="311"/>
      <c r="FI26" s="310"/>
    </row>
    <row r="27" spans="1:165" s="244" customFormat="1" ht="14.45" customHeight="1">
      <c r="A27" s="261">
        <f>①協定識別事項②協定参加者!A27</f>
        <v>303900016</v>
      </c>
      <c r="B27" s="247" t="str">
        <f>①協定識別事項②協定参加者!B27</f>
        <v>和歌山県</v>
      </c>
      <c r="C27" s="247" t="str">
        <f>①協定識別事項②協定参加者!C27</f>
        <v>印南町</v>
      </c>
      <c r="D27" s="247">
        <f>①協定識別事項②協定参加者!D27</f>
        <v>30390</v>
      </c>
      <c r="E27" s="247" t="str">
        <f>①協定識別事項②協定参加者!E27</f>
        <v>立石</v>
      </c>
      <c r="F27" s="247">
        <f>①協定識別事項②協定参加者!F27</f>
        <v>16</v>
      </c>
      <c r="G27" s="242" t="str">
        <f t="shared" si="46"/>
        <v>通常</v>
      </c>
      <c r="H27" s="259">
        <f t="shared" si="47"/>
        <v>24028</v>
      </c>
      <c r="I27" s="259">
        <f t="shared" si="48"/>
        <v>24028</v>
      </c>
      <c r="J27" s="259">
        <f t="shared" si="49"/>
        <v>24028</v>
      </c>
      <c r="K27" s="259">
        <f t="shared" si="50"/>
        <v>0</v>
      </c>
      <c r="L27" s="259">
        <f t="shared" si="51"/>
        <v>0</v>
      </c>
      <c r="M27" s="259">
        <f t="shared" si="52"/>
        <v>0</v>
      </c>
      <c r="N27" s="259">
        <f t="shared" si="53"/>
        <v>0</v>
      </c>
      <c r="O27" s="259">
        <f t="shared" si="54"/>
        <v>0</v>
      </c>
      <c r="P27" s="259">
        <f t="shared" si="55"/>
        <v>0</v>
      </c>
      <c r="Q27" s="259">
        <f t="shared" si="56"/>
        <v>0</v>
      </c>
      <c r="R27" s="259">
        <f t="shared" si="57"/>
        <v>0</v>
      </c>
      <c r="S27" s="259">
        <f t="shared" si="58"/>
        <v>0</v>
      </c>
      <c r="T27" s="259">
        <f t="shared" si="59"/>
        <v>0</v>
      </c>
      <c r="U27" s="259">
        <f t="shared" si="60"/>
        <v>0</v>
      </c>
      <c r="V27" s="259">
        <f t="shared" si="61"/>
        <v>0</v>
      </c>
      <c r="W27" s="259">
        <f t="shared" si="62"/>
        <v>0</v>
      </c>
      <c r="X27" s="259">
        <f t="shared" si="63"/>
        <v>0</v>
      </c>
      <c r="Y27" s="259">
        <f t="shared" si="64"/>
        <v>0</v>
      </c>
      <c r="Z27" s="259">
        <f t="shared" si="65"/>
        <v>0</v>
      </c>
      <c r="AA27" s="259">
        <f t="shared" si="66"/>
        <v>0</v>
      </c>
      <c r="AB27" s="259">
        <f t="shared" si="67"/>
        <v>0</v>
      </c>
      <c r="AC27" s="259">
        <f t="shared" si="68"/>
        <v>0</v>
      </c>
      <c r="AD27" s="259">
        <f t="shared" si="69"/>
        <v>0</v>
      </c>
      <c r="AE27" s="259">
        <f t="shared" si="70"/>
        <v>0</v>
      </c>
      <c r="AF27" s="259">
        <f t="shared" si="71"/>
        <v>0</v>
      </c>
      <c r="AG27" s="259">
        <f t="shared" si="72"/>
        <v>0</v>
      </c>
      <c r="AH27" s="259">
        <f t="shared" si="73"/>
        <v>0</v>
      </c>
      <c r="AI27" s="259">
        <f t="shared" si="74"/>
        <v>0</v>
      </c>
      <c r="AJ27" s="262">
        <f t="shared" si="75"/>
        <v>0</v>
      </c>
      <c r="AK27" s="259">
        <f t="shared" si="76"/>
        <v>24028</v>
      </c>
      <c r="AL27" s="259">
        <f t="shared" si="77"/>
        <v>24028</v>
      </c>
      <c r="AM27" s="387">
        <v>24028</v>
      </c>
      <c r="AN27" s="254"/>
      <c r="AO27" s="254"/>
      <c r="AP27" s="254"/>
      <c r="AQ27" s="254"/>
      <c r="AR27" s="254"/>
      <c r="AS27" s="259">
        <f t="shared" si="78"/>
        <v>0</v>
      </c>
      <c r="AT27" s="389"/>
      <c r="AU27" s="390"/>
      <c r="AV27" s="254"/>
      <c r="AW27" s="254"/>
      <c r="AX27" s="254"/>
      <c r="AY27" s="254"/>
      <c r="AZ27" s="259">
        <f t="shared" si="79"/>
        <v>0</v>
      </c>
      <c r="BA27" s="254"/>
      <c r="BB27" s="254"/>
      <c r="BC27" s="254"/>
      <c r="BD27" s="254"/>
      <c r="BE27" s="254"/>
      <c r="BF27" s="254"/>
      <c r="BG27" s="254"/>
      <c r="BH27" s="259">
        <f t="shared" si="80"/>
        <v>0</v>
      </c>
      <c r="BI27" s="254"/>
      <c r="BJ27" s="254"/>
      <c r="BK27" s="254"/>
      <c r="BL27" s="254"/>
      <c r="BM27" s="254"/>
      <c r="BN27" s="254"/>
      <c r="BO27" s="259">
        <f t="shared" si="81"/>
        <v>0</v>
      </c>
      <c r="BP27" s="259">
        <f t="shared" si="82"/>
        <v>0</v>
      </c>
      <c r="BQ27" s="254"/>
      <c r="BR27" s="254"/>
      <c r="BS27" s="254"/>
      <c r="BT27" s="254"/>
      <c r="BU27" s="254"/>
      <c r="BV27" s="254"/>
      <c r="BW27" s="259">
        <f t="shared" si="83"/>
        <v>0</v>
      </c>
      <c r="BX27" s="254"/>
      <c r="BY27" s="254"/>
      <c r="BZ27" s="254"/>
      <c r="CA27" s="254"/>
      <c r="CB27" s="254"/>
      <c r="CC27" s="254"/>
      <c r="CD27" s="259">
        <f t="shared" si="84"/>
        <v>0</v>
      </c>
      <c r="CE27" s="254"/>
      <c r="CF27" s="254"/>
      <c r="CG27" s="254"/>
      <c r="CH27" s="254"/>
      <c r="CI27" s="254"/>
      <c r="CJ27" s="254"/>
      <c r="CK27" s="254"/>
      <c r="CL27" s="259">
        <f t="shared" si="85"/>
        <v>0</v>
      </c>
      <c r="CM27" s="254"/>
      <c r="CN27" s="254"/>
      <c r="CO27" s="254"/>
      <c r="CP27" s="257"/>
      <c r="CQ27" s="257"/>
      <c r="CR27" s="319">
        <f t="shared" si="95"/>
        <v>0</v>
      </c>
      <c r="CS27" s="367">
        <f t="shared" si="96"/>
        <v>0</v>
      </c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59">
        <f t="shared" si="86"/>
        <v>0</v>
      </c>
      <c r="DF27" s="259">
        <f t="shared" si="87"/>
        <v>0</v>
      </c>
      <c r="DG27" s="264"/>
      <c r="DH27" s="265"/>
      <c r="DI27" s="266"/>
      <c r="DJ27" s="266"/>
      <c r="DK27" s="267">
        <f t="shared" si="88"/>
        <v>0</v>
      </c>
      <c r="DL27" s="265"/>
      <c r="DM27" s="265"/>
      <c r="DN27" s="265"/>
      <c r="DO27" s="265"/>
      <c r="DP27" s="266"/>
      <c r="DQ27" s="265"/>
      <c r="DR27" s="265"/>
      <c r="DS27" s="259">
        <f t="shared" si="89"/>
        <v>0</v>
      </c>
      <c r="DT27" s="259">
        <f t="shared" si="90"/>
        <v>0</v>
      </c>
      <c r="DU27" s="249"/>
      <c r="DV27" s="249"/>
      <c r="DW27" s="249"/>
      <c r="DX27" s="255">
        <f t="shared" si="91"/>
        <v>0</v>
      </c>
      <c r="DY27" s="255">
        <f t="shared" si="92"/>
        <v>0</v>
      </c>
      <c r="DZ27" s="249"/>
      <c r="EA27" s="249"/>
      <c r="EB27" s="249"/>
      <c r="EC27" s="255">
        <f t="shared" si="97"/>
        <v>0</v>
      </c>
      <c r="ED27" s="249"/>
      <c r="EE27" s="249"/>
      <c r="EF27" s="266"/>
      <c r="EG27" s="266"/>
      <c r="EH27" s="268">
        <f t="shared" si="98"/>
        <v>0</v>
      </c>
      <c r="EI27" s="266"/>
      <c r="EJ27" s="266"/>
      <c r="EK27" s="268">
        <f t="shared" si="99"/>
        <v>0</v>
      </c>
      <c r="EL27" s="266"/>
      <c r="EM27" s="249"/>
      <c r="EN27" s="311"/>
      <c r="EO27" s="311"/>
      <c r="EP27" s="311"/>
      <c r="EQ27" s="311"/>
      <c r="ER27" s="311"/>
      <c r="ES27" s="311"/>
      <c r="ET27" s="311"/>
      <c r="EU27" s="311"/>
      <c r="EV27" s="311"/>
      <c r="EW27" s="310"/>
      <c r="EX27" s="311"/>
      <c r="EY27" s="311"/>
      <c r="EZ27" s="311"/>
      <c r="FA27" s="311"/>
      <c r="FB27" s="311"/>
      <c r="FC27" s="311"/>
      <c r="FD27" s="311"/>
      <c r="FE27" s="311"/>
      <c r="FF27" s="311"/>
      <c r="FG27" s="311"/>
      <c r="FH27" s="311"/>
      <c r="FI27" s="310"/>
    </row>
    <row r="28" spans="1:165" s="244" customFormat="1" ht="14.45" customHeight="1">
      <c r="A28" s="261">
        <f>①協定識別事項②協定参加者!A28</f>
        <v>303900017</v>
      </c>
      <c r="B28" s="247" t="str">
        <f>①協定識別事項②協定参加者!B28</f>
        <v>和歌山県</v>
      </c>
      <c r="C28" s="247" t="str">
        <f>①協定識別事項②協定参加者!C28</f>
        <v>印南町</v>
      </c>
      <c r="D28" s="247">
        <f>①協定識別事項②協定参加者!D28</f>
        <v>30390</v>
      </c>
      <c r="E28" s="247" t="str">
        <f>①協定識別事項②協定参加者!E28</f>
        <v>西山口</v>
      </c>
      <c r="F28" s="247">
        <f>①協定識別事項②協定参加者!F28</f>
        <v>17</v>
      </c>
      <c r="G28" s="242" t="str">
        <f t="shared" si="46"/>
        <v>通常</v>
      </c>
      <c r="H28" s="259">
        <f t="shared" si="47"/>
        <v>88625</v>
      </c>
      <c r="I28" s="259">
        <f t="shared" si="48"/>
        <v>88625</v>
      </c>
      <c r="J28" s="259">
        <f t="shared" si="49"/>
        <v>82040</v>
      </c>
      <c r="K28" s="259">
        <f t="shared" si="50"/>
        <v>0</v>
      </c>
      <c r="L28" s="259">
        <f t="shared" si="51"/>
        <v>0</v>
      </c>
      <c r="M28" s="259">
        <f t="shared" si="52"/>
        <v>0</v>
      </c>
      <c r="N28" s="259">
        <f t="shared" si="53"/>
        <v>0</v>
      </c>
      <c r="O28" s="259">
        <f t="shared" si="54"/>
        <v>6585</v>
      </c>
      <c r="P28" s="259">
        <f t="shared" si="55"/>
        <v>0</v>
      </c>
      <c r="Q28" s="259">
        <f t="shared" si="56"/>
        <v>0</v>
      </c>
      <c r="R28" s="259">
        <f t="shared" si="57"/>
        <v>0</v>
      </c>
      <c r="S28" s="259">
        <f t="shared" si="58"/>
        <v>0</v>
      </c>
      <c r="T28" s="259">
        <f t="shared" si="59"/>
        <v>0</v>
      </c>
      <c r="U28" s="259">
        <f t="shared" si="60"/>
        <v>0</v>
      </c>
      <c r="V28" s="259">
        <f t="shared" si="61"/>
        <v>0</v>
      </c>
      <c r="W28" s="259">
        <f t="shared" si="62"/>
        <v>0</v>
      </c>
      <c r="X28" s="259">
        <f t="shared" si="63"/>
        <v>0</v>
      </c>
      <c r="Y28" s="259">
        <f t="shared" si="64"/>
        <v>0</v>
      </c>
      <c r="Z28" s="259">
        <f t="shared" si="65"/>
        <v>0</v>
      </c>
      <c r="AA28" s="259">
        <f t="shared" si="66"/>
        <v>0</v>
      </c>
      <c r="AB28" s="259">
        <f t="shared" si="67"/>
        <v>0</v>
      </c>
      <c r="AC28" s="259">
        <f t="shared" si="68"/>
        <v>0</v>
      </c>
      <c r="AD28" s="259">
        <f t="shared" si="69"/>
        <v>0</v>
      </c>
      <c r="AE28" s="259">
        <f t="shared" si="70"/>
        <v>0</v>
      </c>
      <c r="AF28" s="259">
        <f t="shared" si="71"/>
        <v>0</v>
      </c>
      <c r="AG28" s="259">
        <f t="shared" si="72"/>
        <v>0</v>
      </c>
      <c r="AH28" s="259">
        <f t="shared" si="73"/>
        <v>0</v>
      </c>
      <c r="AI28" s="259">
        <f t="shared" si="74"/>
        <v>0</v>
      </c>
      <c r="AJ28" s="262">
        <f t="shared" si="75"/>
        <v>0</v>
      </c>
      <c r="AK28" s="259">
        <f t="shared" si="76"/>
        <v>88625</v>
      </c>
      <c r="AL28" s="259">
        <f t="shared" si="77"/>
        <v>88625</v>
      </c>
      <c r="AM28" s="387">
        <v>82040</v>
      </c>
      <c r="AN28" s="254"/>
      <c r="AO28" s="254"/>
      <c r="AP28" s="254"/>
      <c r="AQ28" s="254"/>
      <c r="AR28" s="254">
        <v>6585</v>
      </c>
      <c r="AS28" s="259">
        <f t="shared" si="78"/>
        <v>0</v>
      </c>
      <c r="AT28" s="389"/>
      <c r="AU28" s="390"/>
      <c r="AV28" s="254"/>
      <c r="AW28" s="254"/>
      <c r="AX28" s="254"/>
      <c r="AY28" s="254"/>
      <c r="AZ28" s="259">
        <f t="shared" si="79"/>
        <v>0</v>
      </c>
      <c r="BA28" s="254"/>
      <c r="BB28" s="254"/>
      <c r="BC28" s="254"/>
      <c r="BD28" s="254"/>
      <c r="BE28" s="254"/>
      <c r="BF28" s="254"/>
      <c r="BG28" s="254"/>
      <c r="BH28" s="259">
        <f t="shared" si="80"/>
        <v>0</v>
      </c>
      <c r="BI28" s="254"/>
      <c r="BJ28" s="254"/>
      <c r="BK28" s="254"/>
      <c r="BL28" s="254"/>
      <c r="BM28" s="254"/>
      <c r="BN28" s="254"/>
      <c r="BO28" s="259">
        <f t="shared" si="81"/>
        <v>0</v>
      </c>
      <c r="BP28" s="259">
        <f t="shared" si="82"/>
        <v>0</v>
      </c>
      <c r="BQ28" s="254"/>
      <c r="BR28" s="254"/>
      <c r="BS28" s="254"/>
      <c r="BT28" s="254"/>
      <c r="BU28" s="254"/>
      <c r="BV28" s="254"/>
      <c r="BW28" s="259">
        <f t="shared" si="83"/>
        <v>0</v>
      </c>
      <c r="BX28" s="254"/>
      <c r="BY28" s="254"/>
      <c r="BZ28" s="254"/>
      <c r="CA28" s="254"/>
      <c r="CB28" s="254"/>
      <c r="CC28" s="254"/>
      <c r="CD28" s="259">
        <f t="shared" si="84"/>
        <v>0</v>
      </c>
      <c r="CE28" s="254"/>
      <c r="CF28" s="254"/>
      <c r="CG28" s="254"/>
      <c r="CH28" s="254"/>
      <c r="CI28" s="254"/>
      <c r="CJ28" s="254"/>
      <c r="CK28" s="254"/>
      <c r="CL28" s="259">
        <f t="shared" si="85"/>
        <v>0</v>
      </c>
      <c r="CM28" s="254"/>
      <c r="CN28" s="254"/>
      <c r="CO28" s="254"/>
      <c r="CP28" s="257"/>
      <c r="CQ28" s="257"/>
      <c r="CR28" s="319">
        <f t="shared" si="95"/>
        <v>0</v>
      </c>
      <c r="CS28" s="367">
        <f t="shared" si="96"/>
        <v>0</v>
      </c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59">
        <f t="shared" si="86"/>
        <v>0</v>
      </c>
      <c r="DF28" s="259">
        <f t="shared" si="87"/>
        <v>0</v>
      </c>
      <c r="DG28" s="264"/>
      <c r="DH28" s="265"/>
      <c r="DI28" s="266"/>
      <c r="DJ28" s="266"/>
      <c r="DK28" s="267">
        <f t="shared" si="88"/>
        <v>0</v>
      </c>
      <c r="DL28" s="265"/>
      <c r="DM28" s="265"/>
      <c r="DN28" s="265"/>
      <c r="DO28" s="265"/>
      <c r="DP28" s="266"/>
      <c r="DQ28" s="265"/>
      <c r="DR28" s="265"/>
      <c r="DS28" s="259">
        <f t="shared" si="89"/>
        <v>0</v>
      </c>
      <c r="DT28" s="259">
        <f t="shared" si="90"/>
        <v>0</v>
      </c>
      <c r="DU28" s="249"/>
      <c r="DV28" s="249"/>
      <c r="DW28" s="249"/>
      <c r="DX28" s="255">
        <f t="shared" si="91"/>
        <v>0</v>
      </c>
      <c r="DY28" s="255">
        <f t="shared" si="92"/>
        <v>0</v>
      </c>
      <c r="DZ28" s="249"/>
      <c r="EA28" s="249"/>
      <c r="EB28" s="249"/>
      <c r="EC28" s="255">
        <f t="shared" si="97"/>
        <v>0</v>
      </c>
      <c r="ED28" s="249"/>
      <c r="EE28" s="249"/>
      <c r="EF28" s="266"/>
      <c r="EG28" s="266"/>
      <c r="EH28" s="268">
        <f t="shared" si="98"/>
        <v>0</v>
      </c>
      <c r="EI28" s="266"/>
      <c r="EJ28" s="266"/>
      <c r="EK28" s="268">
        <f t="shared" si="99"/>
        <v>0</v>
      </c>
      <c r="EL28" s="266"/>
      <c r="EM28" s="249"/>
      <c r="EN28" s="311"/>
      <c r="EO28" s="311"/>
      <c r="EP28" s="311"/>
      <c r="EQ28" s="311"/>
      <c r="ER28" s="311"/>
      <c r="ES28" s="311"/>
      <c r="ET28" s="311"/>
      <c r="EU28" s="311"/>
      <c r="EV28" s="311"/>
      <c r="EW28" s="310"/>
      <c r="EX28" s="311"/>
      <c r="EY28" s="311"/>
      <c r="EZ28" s="311"/>
      <c r="FA28" s="311"/>
      <c r="FB28" s="311"/>
      <c r="FC28" s="311"/>
      <c r="FD28" s="311"/>
      <c r="FE28" s="311"/>
      <c r="FF28" s="311"/>
      <c r="FG28" s="311"/>
      <c r="FH28" s="311"/>
      <c r="FI28" s="310"/>
    </row>
    <row r="29" spans="1:165" s="244" customFormat="1" ht="14.45" customHeight="1">
      <c r="A29" s="261">
        <f>①協定識別事項②協定参加者!A29</f>
        <v>303900018</v>
      </c>
      <c r="B29" s="247" t="str">
        <f>①協定識別事項②協定参加者!B29</f>
        <v>和歌山県</v>
      </c>
      <c r="C29" s="247" t="str">
        <f>①協定識別事項②協定参加者!C29</f>
        <v>印南町</v>
      </c>
      <c r="D29" s="247">
        <f>①協定識別事項②協定参加者!D29</f>
        <v>30390</v>
      </c>
      <c r="E29" s="247" t="str">
        <f>①協定識別事項②協定参加者!E29</f>
        <v>崎山</v>
      </c>
      <c r="F29" s="247">
        <f>①協定識別事項②協定参加者!F29</f>
        <v>18</v>
      </c>
      <c r="G29" s="242" t="str">
        <f t="shared" si="46"/>
        <v>通常</v>
      </c>
      <c r="H29" s="259">
        <f t="shared" si="47"/>
        <v>23736</v>
      </c>
      <c r="I29" s="259">
        <f t="shared" si="48"/>
        <v>23275</v>
      </c>
      <c r="J29" s="259">
        <f t="shared" si="49"/>
        <v>21447</v>
      </c>
      <c r="K29" s="259">
        <f t="shared" si="50"/>
        <v>0</v>
      </c>
      <c r="L29" s="259">
        <f t="shared" si="51"/>
        <v>0</v>
      </c>
      <c r="M29" s="259">
        <f t="shared" si="52"/>
        <v>0</v>
      </c>
      <c r="N29" s="259">
        <f t="shared" si="53"/>
        <v>0</v>
      </c>
      <c r="O29" s="259">
        <f t="shared" si="54"/>
        <v>1828</v>
      </c>
      <c r="P29" s="259">
        <f t="shared" si="55"/>
        <v>461</v>
      </c>
      <c r="Q29" s="259">
        <f t="shared" si="56"/>
        <v>0</v>
      </c>
      <c r="R29" s="259">
        <f t="shared" si="57"/>
        <v>461</v>
      </c>
      <c r="S29" s="259">
        <f t="shared" si="58"/>
        <v>0</v>
      </c>
      <c r="T29" s="259">
        <f t="shared" si="59"/>
        <v>0</v>
      </c>
      <c r="U29" s="259">
        <f t="shared" si="60"/>
        <v>0</v>
      </c>
      <c r="V29" s="259">
        <f t="shared" si="61"/>
        <v>0</v>
      </c>
      <c r="W29" s="259">
        <f t="shared" si="62"/>
        <v>0</v>
      </c>
      <c r="X29" s="259">
        <f t="shared" si="63"/>
        <v>0</v>
      </c>
      <c r="Y29" s="259">
        <f t="shared" si="64"/>
        <v>0</v>
      </c>
      <c r="Z29" s="259">
        <f t="shared" si="65"/>
        <v>0</v>
      </c>
      <c r="AA29" s="259">
        <f t="shared" si="66"/>
        <v>0</v>
      </c>
      <c r="AB29" s="259">
        <f t="shared" si="67"/>
        <v>0</v>
      </c>
      <c r="AC29" s="259">
        <f t="shared" si="68"/>
        <v>0</v>
      </c>
      <c r="AD29" s="259">
        <f t="shared" si="69"/>
        <v>0</v>
      </c>
      <c r="AE29" s="259">
        <f t="shared" si="70"/>
        <v>0</v>
      </c>
      <c r="AF29" s="259">
        <f t="shared" si="71"/>
        <v>0</v>
      </c>
      <c r="AG29" s="259">
        <f t="shared" si="72"/>
        <v>0</v>
      </c>
      <c r="AH29" s="259">
        <f t="shared" si="73"/>
        <v>0</v>
      </c>
      <c r="AI29" s="259">
        <f t="shared" si="74"/>
        <v>0</v>
      </c>
      <c r="AJ29" s="262">
        <f t="shared" si="75"/>
        <v>0</v>
      </c>
      <c r="AK29" s="259">
        <f t="shared" si="76"/>
        <v>23736</v>
      </c>
      <c r="AL29" s="259">
        <f t="shared" si="77"/>
        <v>23275</v>
      </c>
      <c r="AM29" s="387">
        <v>21447</v>
      </c>
      <c r="AN29" s="254"/>
      <c r="AO29" s="254"/>
      <c r="AP29" s="254"/>
      <c r="AQ29" s="254"/>
      <c r="AR29" s="254">
        <v>1828</v>
      </c>
      <c r="AS29" s="259">
        <f t="shared" si="78"/>
        <v>461</v>
      </c>
      <c r="AT29" s="389"/>
      <c r="AU29" s="390">
        <v>461</v>
      </c>
      <c r="AV29" s="254"/>
      <c r="AW29" s="254"/>
      <c r="AX29" s="254"/>
      <c r="AY29" s="254"/>
      <c r="AZ29" s="259">
        <f t="shared" si="79"/>
        <v>0</v>
      </c>
      <c r="BA29" s="254"/>
      <c r="BB29" s="254"/>
      <c r="BC29" s="254"/>
      <c r="BD29" s="254"/>
      <c r="BE29" s="254"/>
      <c r="BF29" s="254"/>
      <c r="BG29" s="254"/>
      <c r="BH29" s="259">
        <f t="shared" si="80"/>
        <v>0</v>
      </c>
      <c r="BI29" s="254"/>
      <c r="BJ29" s="254"/>
      <c r="BK29" s="254"/>
      <c r="BL29" s="254"/>
      <c r="BM29" s="254"/>
      <c r="BN29" s="254"/>
      <c r="BO29" s="259">
        <f t="shared" si="81"/>
        <v>0</v>
      </c>
      <c r="BP29" s="259">
        <f t="shared" si="82"/>
        <v>0</v>
      </c>
      <c r="BQ29" s="254"/>
      <c r="BR29" s="254"/>
      <c r="BS29" s="254"/>
      <c r="BT29" s="254"/>
      <c r="BU29" s="254"/>
      <c r="BV29" s="254"/>
      <c r="BW29" s="259">
        <f t="shared" si="83"/>
        <v>0</v>
      </c>
      <c r="BX29" s="254"/>
      <c r="BY29" s="254"/>
      <c r="BZ29" s="254"/>
      <c r="CA29" s="254"/>
      <c r="CB29" s="254"/>
      <c r="CC29" s="254"/>
      <c r="CD29" s="259">
        <f t="shared" si="84"/>
        <v>0</v>
      </c>
      <c r="CE29" s="254"/>
      <c r="CF29" s="254"/>
      <c r="CG29" s="254"/>
      <c r="CH29" s="254"/>
      <c r="CI29" s="254"/>
      <c r="CJ29" s="254"/>
      <c r="CK29" s="254"/>
      <c r="CL29" s="259">
        <f t="shared" si="85"/>
        <v>0</v>
      </c>
      <c r="CM29" s="254"/>
      <c r="CN29" s="254"/>
      <c r="CO29" s="254"/>
      <c r="CP29" s="257"/>
      <c r="CQ29" s="257"/>
      <c r="CR29" s="319">
        <f t="shared" si="95"/>
        <v>0</v>
      </c>
      <c r="CS29" s="367">
        <f t="shared" si="96"/>
        <v>0</v>
      </c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59">
        <f t="shared" si="86"/>
        <v>0</v>
      </c>
      <c r="DF29" s="259">
        <f t="shared" si="87"/>
        <v>0</v>
      </c>
      <c r="DG29" s="264"/>
      <c r="DH29" s="265"/>
      <c r="DI29" s="266"/>
      <c r="DJ29" s="266"/>
      <c r="DK29" s="267">
        <f t="shared" si="88"/>
        <v>0</v>
      </c>
      <c r="DL29" s="265"/>
      <c r="DM29" s="265"/>
      <c r="DN29" s="265"/>
      <c r="DO29" s="265"/>
      <c r="DP29" s="266"/>
      <c r="DQ29" s="265"/>
      <c r="DR29" s="265"/>
      <c r="DS29" s="259">
        <f t="shared" si="89"/>
        <v>0</v>
      </c>
      <c r="DT29" s="259">
        <f t="shared" si="90"/>
        <v>0</v>
      </c>
      <c r="DU29" s="249"/>
      <c r="DV29" s="249"/>
      <c r="DW29" s="249"/>
      <c r="DX29" s="255">
        <f t="shared" si="91"/>
        <v>0</v>
      </c>
      <c r="DY29" s="255">
        <f t="shared" si="92"/>
        <v>0</v>
      </c>
      <c r="DZ29" s="249"/>
      <c r="EA29" s="249"/>
      <c r="EB29" s="249"/>
      <c r="EC29" s="255">
        <f t="shared" si="97"/>
        <v>0</v>
      </c>
      <c r="ED29" s="249"/>
      <c r="EE29" s="249"/>
      <c r="EF29" s="266"/>
      <c r="EG29" s="266"/>
      <c r="EH29" s="268">
        <f t="shared" si="98"/>
        <v>0</v>
      </c>
      <c r="EI29" s="266"/>
      <c r="EJ29" s="266"/>
      <c r="EK29" s="268">
        <f t="shared" si="99"/>
        <v>0</v>
      </c>
      <c r="EL29" s="266"/>
      <c r="EM29" s="249"/>
      <c r="EN29" s="311"/>
      <c r="EO29" s="311"/>
      <c r="EP29" s="311"/>
      <c r="EQ29" s="311"/>
      <c r="ER29" s="311"/>
      <c r="ES29" s="311"/>
      <c r="ET29" s="311"/>
      <c r="EU29" s="311"/>
      <c r="EV29" s="311"/>
      <c r="EW29" s="310"/>
      <c r="EX29" s="311"/>
      <c r="EY29" s="311"/>
      <c r="EZ29" s="311"/>
      <c r="FA29" s="311"/>
      <c r="FB29" s="311"/>
      <c r="FC29" s="311"/>
      <c r="FD29" s="311"/>
      <c r="FE29" s="311"/>
      <c r="FF29" s="311"/>
      <c r="FG29" s="311"/>
      <c r="FH29" s="311"/>
      <c r="FI29" s="310"/>
    </row>
  </sheetData>
  <autoFilter ref="A11:EM11" xr:uid="{00000000-0009-0000-0000-000003000000}"/>
  <dataConsolidate/>
  <mergeCells count="192">
    <mergeCell ref="CR2:DD2"/>
    <mergeCell ref="CR3:CR9"/>
    <mergeCell ref="EK4:EK9"/>
    <mergeCell ref="DS1:EM1"/>
    <mergeCell ref="DX4:DX9"/>
    <mergeCell ref="DY4:DY9"/>
    <mergeCell ref="EB4:EB9"/>
    <mergeCell ref="DZ5:EA5"/>
    <mergeCell ref="EL4:EL9"/>
    <mergeCell ref="EM4:EM9"/>
    <mergeCell ref="ED4:ED9"/>
    <mergeCell ref="EE4:EE9"/>
    <mergeCell ref="EH4:EH9"/>
    <mergeCell ref="EI4:EI9"/>
    <mergeCell ref="EJ4:EJ9"/>
    <mergeCell ref="DR2:DR9"/>
    <mergeCell ref="EF4:EF9"/>
    <mergeCell ref="DP4:DP9"/>
    <mergeCell ref="EA6:EA9"/>
    <mergeCell ref="DK2:DO3"/>
    <mergeCell ref="DJ6:DJ9"/>
    <mergeCell ref="DF4:DF9"/>
    <mergeCell ref="DZ6:DZ9"/>
    <mergeCell ref="DN6:DN9"/>
    <mergeCell ref="V5:V9"/>
    <mergeCell ref="AD5:AD9"/>
    <mergeCell ref="AJ5:AJ9"/>
    <mergeCell ref="AZ5:AZ9"/>
    <mergeCell ref="BF6:BF9"/>
    <mergeCell ref="EG5:EG9"/>
    <mergeCell ref="DQ5:DQ9"/>
    <mergeCell ref="AI5:AI9"/>
    <mergeCell ref="BH5:BH9"/>
    <mergeCell ref="BK6:BK9"/>
    <mergeCell ref="BL6:BL9"/>
    <mergeCell ref="BI6:BI9"/>
    <mergeCell ref="AR6:AR9"/>
    <mergeCell ref="AY6:AY9"/>
    <mergeCell ref="BG6:BG9"/>
    <mergeCell ref="BM6:BM9"/>
    <mergeCell ref="BN5:BN9"/>
    <mergeCell ref="BS6:BS9"/>
    <mergeCell ref="DG5:DG9"/>
    <mergeCell ref="CL5:CL9"/>
    <mergeCell ref="CI6:CI9"/>
    <mergeCell ref="CU6:CU9"/>
    <mergeCell ref="CA6:CA9"/>
    <mergeCell ref="CO6:CO9"/>
    <mergeCell ref="F4:F9"/>
    <mergeCell ref="I4:I9"/>
    <mergeCell ref="P4:P9"/>
    <mergeCell ref="W4:W9"/>
    <mergeCell ref="J5:J9"/>
    <mergeCell ref="K5:K9"/>
    <mergeCell ref="G2:G9"/>
    <mergeCell ref="H2:H9"/>
    <mergeCell ref="AQ6:AQ9"/>
    <mergeCell ref="AF5:AF9"/>
    <mergeCell ref="AE4:AE9"/>
    <mergeCell ref="AG5:AG9"/>
    <mergeCell ref="AC5:AC9"/>
    <mergeCell ref="T5:T9"/>
    <mergeCell ref="AH5:AH9"/>
    <mergeCell ref="O5:O9"/>
    <mergeCell ref="AL5:AL9"/>
    <mergeCell ref="AB5:AB9"/>
    <mergeCell ref="L5:L9"/>
    <mergeCell ref="Z5:Z9"/>
    <mergeCell ref="AA5:AA9"/>
    <mergeCell ref="Q5:Q9"/>
    <mergeCell ref="R5:R9"/>
    <mergeCell ref="S5:S9"/>
    <mergeCell ref="CS3:CZ4"/>
    <mergeCell ref="DA3:DD4"/>
    <mergeCell ref="CS5:CS9"/>
    <mergeCell ref="CZ5:CZ9"/>
    <mergeCell ref="DA5:DA9"/>
    <mergeCell ref="DB5:DB9"/>
    <mergeCell ref="DC5:DC9"/>
    <mergeCell ref="DD5:DD9"/>
    <mergeCell ref="CM5:CQ5"/>
    <mergeCell ref="CN6:CN9"/>
    <mergeCell ref="CQ6:CQ9"/>
    <mergeCell ref="CV6:CV9"/>
    <mergeCell ref="CW6:CW9"/>
    <mergeCell ref="CY7:CY9"/>
    <mergeCell ref="CX6:CX9"/>
    <mergeCell ref="BN4:CP4"/>
    <mergeCell ref="CT6:CT9"/>
    <mergeCell ref="BR6:BR9"/>
    <mergeCell ref="CM6:CM9"/>
    <mergeCell ref="AT6:AT9"/>
    <mergeCell ref="BO5:BO9"/>
    <mergeCell ref="BQ6:BQ9"/>
    <mergeCell ref="BE6:BE9"/>
    <mergeCell ref="BC6:BC9"/>
    <mergeCell ref="BA6:BA9"/>
    <mergeCell ref="AU6:AU9"/>
    <mergeCell ref="CE6:CE9"/>
    <mergeCell ref="CF6:CF9"/>
    <mergeCell ref="AK4:BL4"/>
    <mergeCell ref="A1:F1"/>
    <mergeCell ref="A2:A9"/>
    <mergeCell ref="C2:C9"/>
    <mergeCell ref="D2:D9"/>
    <mergeCell ref="E2:E9"/>
    <mergeCell ref="F2:F3"/>
    <mergeCell ref="CP6:CP9"/>
    <mergeCell ref="U5:U9"/>
    <mergeCell ref="N5:N9"/>
    <mergeCell ref="M5:M9"/>
    <mergeCell ref="AK5:AK9"/>
    <mergeCell ref="X5:X9"/>
    <mergeCell ref="Y5:Y9"/>
    <mergeCell ref="B2:B9"/>
    <mergeCell ref="CG6:CG9"/>
    <mergeCell ref="BZ6:BZ9"/>
    <mergeCell ref="CD5:CD9"/>
    <mergeCell ref="BW5:BW9"/>
    <mergeCell ref="AS5:AS9"/>
    <mergeCell ref="BT6:BT9"/>
    <mergeCell ref="BX6:BX9"/>
    <mergeCell ref="BY6:BY9"/>
    <mergeCell ref="BJ6:BJ9"/>
    <mergeCell ref="AM6:AM9"/>
    <mergeCell ref="BV6:BV9"/>
    <mergeCell ref="CC6:CC9"/>
    <mergeCell ref="CK6:CK9"/>
    <mergeCell ref="AM5:AR5"/>
    <mergeCell ref="AT5:AY5"/>
    <mergeCell ref="BA5:BG5"/>
    <mergeCell ref="BI5:BM5"/>
    <mergeCell ref="BQ5:BV5"/>
    <mergeCell ref="BX5:CC5"/>
    <mergeCell ref="CE5:CK5"/>
    <mergeCell ref="AW6:AW9"/>
    <mergeCell ref="AV6:AV9"/>
    <mergeCell ref="AX6:AX9"/>
    <mergeCell ref="BU6:BU9"/>
    <mergeCell ref="CH6:CH9"/>
    <mergeCell ref="BP5:BP9"/>
    <mergeCell ref="CJ6:CJ9"/>
    <mergeCell ref="CB6:CB9"/>
    <mergeCell ref="AN6:AN9"/>
    <mergeCell ref="AO6:AO9"/>
    <mergeCell ref="AP6:AP9"/>
    <mergeCell ref="BB6:BB9"/>
    <mergeCell ref="BD6:BD9"/>
    <mergeCell ref="DS4:DS9"/>
    <mergeCell ref="DT4:DT9"/>
    <mergeCell ref="DW4:DW9"/>
    <mergeCell ref="DU5:DV5"/>
    <mergeCell ref="DU6:DU9"/>
    <mergeCell ref="DV6:DV9"/>
    <mergeCell ref="DL5:DL9"/>
    <mergeCell ref="DE3:DE9"/>
    <mergeCell ref="DS2:DW3"/>
    <mergeCell ref="DG3:DH4"/>
    <mergeCell ref="DI3:DJ4"/>
    <mergeCell ref="DH6:DH9"/>
    <mergeCell ref="DP2:DQ3"/>
    <mergeCell ref="DM5:DO5"/>
    <mergeCell ref="DE2:DJ2"/>
    <mergeCell ref="DI5:DI9"/>
    <mergeCell ref="DO6:DO9"/>
    <mergeCell ref="DM6:DM9"/>
    <mergeCell ref="DK4:DK9"/>
    <mergeCell ref="DL4:DO4"/>
    <mergeCell ref="FF5:FF9"/>
    <mergeCell ref="FG5:FG9"/>
    <mergeCell ref="FH5:FH9"/>
    <mergeCell ref="EW6:EW9"/>
    <mergeCell ref="FI6:FI9"/>
    <mergeCell ref="DX2:FI3"/>
    <mergeCell ref="EV5:EV9"/>
    <mergeCell ref="EX5:EX9"/>
    <mergeCell ref="EY5:EY9"/>
    <mergeCell ref="EZ5:EZ9"/>
    <mergeCell ref="FA5:FA9"/>
    <mergeCell ref="FB5:FB9"/>
    <mergeCell ref="FC5:FC9"/>
    <mergeCell ref="FD5:FD9"/>
    <mergeCell ref="FE5:FE9"/>
    <mergeCell ref="EN5:EN9"/>
    <mergeCell ref="EO5:EO9"/>
    <mergeCell ref="EP5:EP9"/>
    <mergeCell ref="EQ5:EQ9"/>
    <mergeCell ref="ER5:ER9"/>
    <mergeCell ref="ES5:ES9"/>
    <mergeCell ref="ET5:ET9"/>
    <mergeCell ref="EU5:EU9"/>
    <mergeCell ref="EC4:EC9"/>
  </mergeCells>
  <phoneticPr fontId="3"/>
  <conditionalFormatting sqref="DM12:DM29">
    <cfRule type="cellIs" dxfId="514" priority="404" stopIfTrue="1" operator="greaterThan">
      <formula>I12</formula>
    </cfRule>
  </conditionalFormatting>
  <conditionalFormatting sqref="DN12:DN29">
    <cfRule type="cellIs" dxfId="513" priority="405" stopIfTrue="1" operator="greaterThan">
      <formula>P12</formula>
    </cfRule>
  </conditionalFormatting>
  <conditionalFormatting sqref="DO12:DO29">
    <cfRule type="cellIs" dxfId="512" priority="406" stopIfTrue="1" operator="greaterThan">
      <formula>W12</formula>
    </cfRule>
  </conditionalFormatting>
  <conditionalFormatting sqref="CD12:CD29">
    <cfRule type="cellIs" dxfId="511" priority="574" stopIfTrue="1" operator="notEqual">
      <formula>CE12+CF12+CG12+CH12+CI12+CJ12+CK12</formula>
    </cfRule>
  </conditionalFormatting>
  <conditionalFormatting sqref="AK12:AK29">
    <cfRule type="cellIs" dxfId="510" priority="580" stopIfTrue="1" operator="notEqual">
      <formula>AL12+AS12+AZ12+BH12</formula>
    </cfRule>
  </conditionalFormatting>
  <conditionalFormatting sqref="CL12:CL29">
    <cfRule type="cellIs" dxfId="509" priority="605" stopIfTrue="1" operator="notEqual">
      <formula>CM12+CN12+CO12+CP12+CQ12</formula>
    </cfRule>
  </conditionalFormatting>
  <conditionalFormatting sqref="G12:G29">
    <cfRule type="cellIs" dxfId="508" priority="611" stopIfTrue="1" operator="notEqual">
      <formula>IF(BO12*AK12&gt;0,"通特併存",IF(AK12&lt;&gt;0,"通常",IF(BO12&lt;&gt;0,"特認",IF(BO12*AK12=0,""))))</formula>
    </cfRule>
  </conditionalFormatting>
  <conditionalFormatting sqref="BO12:BO29">
    <cfRule type="cellIs" dxfId="507" priority="685" stopIfTrue="1" operator="notEqual">
      <formula>$BP12+$BW12+$CD12+$CL12</formula>
    </cfRule>
  </conditionalFormatting>
  <conditionalFormatting sqref="DF12:DF29">
    <cfRule type="cellIs" dxfId="506" priority="717" stopIfTrue="1" operator="greaterThan">
      <formula>DE12</formula>
    </cfRule>
    <cfRule type="cellIs" dxfId="505" priority="718" stopIfTrue="1" operator="notEqual">
      <formula>DH12+DJ12</formula>
    </cfRule>
  </conditionalFormatting>
  <conditionalFormatting sqref="DG12:DG21 DG23:DG29">
    <cfRule type="cellIs" dxfId="504" priority="719" stopIfTrue="1" operator="greaterThan">
      <formula>I12+P12+W12</formula>
    </cfRule>
  </conditionalFormatting>
  <conditionalFormatting sqref="DI12:DI21 DI23:DI29">
    <cfRule type="cellIs" dxfId="503" priority="735" stopIfTrue="1" operator="greaterThan">
      <formula>I12+P12+W12</formula>
    </cfRule>
  </conditionalFormatting>
  <conditionalFormatting sqref="DP12:DP29">
    <cfRule type="cellIs" dxfId="502" priority="745" stopIfTrue="1" operator="greaterThan">
      <formula>H12</formula>
    </cfRule>
  </conditionalFormatting>
  <conditionalFormatting sqref="K12:K29">
    <cfRule type="cellIs" priority="231" stopIfTrue="1" operator="greaterThan">
      <formula>$H12</formula>
    </cfRule>
  </conditionalFormatting>
  <conditionalFormatting sqref="DH12:DH21 DH23:DH29">
    <cfRule type="cellIs" dxfId="501" priority="80" operator="greaterThan">
      <formula>DG12</formula>
    </cfRule>
    <cfRule type="expression" dxfId="500" priority="227">
      <formula>IF($DG12&gt;0,$DG12&lt;$DH12)</formula>
    </cfRule>
  </conditionalFormatting>
  <conditionalFormatting sqref="DJ12:DJ21 DJ23:DJ29">
    <cfRule type="cellIs" dxfId="499" priority="81" operator="greaterThan">
      <formula>DI12</formula>
    </cfRule>
    <cfRule type="expression" dxfId="498" priority="224">
      <formula>IF($DI12&gt;0,$DI12&lt;$DJ12)</formula>
    </cfRule>
  </conditionalFormatting>
  <conditionalFormatting sqref="X12:AD29 Q12:V29">
    <cfRule type="cellIs" dxfId="497" priority="959" stopIfTrue="1" operator="notEqual">
      <formula>AT12+BX12</formula>
    </cfRule>
  </conditionalFormatting>
  <conditionalFormatting sqref="BN12:BN29">
    <cfRule type="expression" dxfId="496" priority="218">
      <formula>IF(BO12&gt;0,BN12="")</formula>
    </cfRule>
    <cfRule type="expression" dxfId="495" priority="222">
      <formula>IF(BO12=0,BN12&gt;0)</formula>
    </cfRule>
  </conditionalFormatting>
  <conditionalFormatting sqref="BP12:BP29 BW12:BW29">
    <cfRule type="cellIs" dxfId="494" priority="220" operator="notEqual">
      <formula>BQ12+BR12+BS12+BT12+BU12+BV12</formula>
    </cfRule>
  </conditionalFormatting>
  <conditionalFormatting sqref="DU12:DU21 DU23:DU29">
    <cfRule type="cellIs" dxfId="493" priority="980" stopIfTrue="1" operator="greaterThan">
      <formula>J12+K12</formula>
    </cfRule>
  </conditionalFormatting>
  <conditionalFormatting sqref="DV12:DV21 DV23:DV29">
    <cfRule type="cellIs" dxfId="492" priority="981" operator="greaterThan">
      <formula>Q12+R12</formula>
    </cfRule>
  </conditionalFormatting>
  <conditionalFormatting sqref="DY12:DY29">
    <cfRule type="cellIs" dxfId="491" priority="164" stopIfTrue="1" operator="greaterThan">
      <formula>J12+Q12</formula>
    </cfRule>
  </conditionalFormatting>
  <conditionalFormatting sqref="EA12:EA29">
    <cfRule type="cellIs" dxfId="490" priority="163" stopIfTrue="1" operator="greaterThan">
      <formula>Q12</formula>
    </cfRule>
  </conditionalFormatting>
  <conditionalFormatting sqref="DZ12:DZ29">
    <cfRule type="cellIs" dxfId="489" priority="156" operator="greaterThan">
      <formula>J12</formula>
    </cfRule>
  </conditionalFormatting>
  <conditionalFormatting sqref="EF12:EF29">
    <cfRule type="expression" dxfId="488" priority="991" stopIfTrue="1">
      <formula>IF(EC12=1,EF12&lt;1)</formula>
    </cfRule>
  </conditionalFormatting>
  <conditionalFormatting sqref="EG12:EG29">
    <cfRule type="cellIs" dxfId="487" priority="996" stopIfTrue="1" operator="greaterThan">
      <formula>EF12</formula>
    </cfRule>
  </conditionalFormatting>
  <conditionalFormatting sqref="ED12:ED29">
    <cfRule type="cellIs" dxfId="486" priority="137" stopIfTrue="1" operator="greaterThan">
      <formula>H12-O12-U12-V12-AC12-AD12-AI12-AJ12</formula>
    </cfRule>
  </conditionalFormatting>
  <conditionalFormatting sqref="DW12:DW21 DW23:DW29">
    <cfRule type="cellIs" dxfId="485" priority="1005" stopIfTrue="1" operator="greaterThan">
      <formula>DT12*10</formula>
    </cfRule>
    <cfRule type="expression" dxfId="484" priority="1006" stopIfTrue="1">
      <formula>IF(DS12=1,DW12&lt;1)</formula>
    </cfRule>
  </conditionalFormatting>
  <conditionalFormatting sqref="DS12:DS29">
    <cfRule type="expression" dxfId="483" priority="1011" stopIfTrue="1">
      <formula>IF(DT12&gt;1,DS12=0)</formula>
    </cfRule>
  </conditionalFormatting>
  <conditionalFormatting sqref="EL12:EL29">
    <cfRule type="cellIs" dxfId="482" priority="123" stopIfTrue="1" operator="greaterThan">
      <formula>H12-O12-U12-V12-AC12-AD12-AI12-AJ12</formula>
    </cfRule>
  </conditionalFormatting>
  <conditionalFormatting sqref="EI12:EI29">
    <cfRule type="cellIs" dxfId="481" priority="117" stopIfTrue="1" operator="greaterThan">
      <formula>H12-O12-U12-V12-AC12-AD12-AI12-AJ12</formula>
    </cfRule>
  </conditionalFormatting>
  <conditionalFormatting sqref="EM12:EM29">
    <cfRule type="cellIs" dxfId="480" priority="102" operator="greaterThan">
      <formula>2000000</formula>
    </cfRule>
    <cfRule type="expression" dxfId="479" priority="1012" stopIfTrue="1">
      <formula>IF(AND(EK12=1,EM12=""),TRUE,FALSE)</formula>
    </cfRule>
    <cfRule type="expression" dxfId="478" priority="1013" stopIfTrue="1">
      <formula>IF(EM12&gt;(EL12*3),TRUE,FALSE)</formula>
    </cfRule>
  </conditionalFormatting>
  <conditionalFormatting sqref="DL12:DL29">
    <cfRule type="cellIs" dxfId="477" priority="82" operator="greaterThan">
      <formula>DK12</formula>
    </cfRule>
    <cfRule type="expression" dxfId="476" priority="114">
      <formula>IF(DK12&gt;0,DK12&lt;DL12)</formula>
    </cfRule>
  </conditionalFormatting>
  <conditionalFormatting sqref="EB12:EB29">
    <cfRule type="expression" dxfId="475" priority="112">
      <formula>IF(DX12=1,EB12&lt;1)</formula>
    </cfRule>
    <cfRule type="cellIs" dxfId="474" priority="113" operator="greaterThan">
      <formula>DY12*6</formula>
    </cfRule>
  </conditionalFormatting>
  <conditionalFormatting sqref="EE12:EE29">
    <cfRule type="expression" dxfId="473" priority="107">
      <formula>IF(EC12=1,EE12&lt;1)</formula>
    </cfRule>
    <cfRule type="cellIs" dxfId="472" priority="108" operator="greaterThan">
      <formula>2000000</formula>
    </cfRule>
    <cfRule type="cellIs" dxfId="471" priority="109" operator="greaterThan">
      <formula>ED12*3</formula>
    </cfRule>
  </conditionalFormatting>
  <conditionalFormatting sqref="EJ12:EJ29">
    <cfRule type="cellIs" dxfId="470" priority="103" operator="greaterThan">
      <formula>EI12*3</formula>
    </cfRule>
    <cfRule type="cellIs" dxfId="469" priority="104" operator="greaterThan">
      <formula>2000000</formula>
    </cfRule>
    <cfRule type="expression" dxfId="468" priority="106">
      <formula>IF(EH12=1,EJ12&lt;1)</formula>
    </cfRule>
  </conditionalFormatting>
  <conditionalFormatting sqref="DQ12:DQ29">
    <cfRule type="cellIs" dxfId="467" priority="97" operator="greaterThan">
      <formula>DP12</formula>
    </cfRule>
  </conditionalFormatting>
  <conditionalFormatting sqref="H12:H29">
    <cfRule type="cellIs" dxfId="466" priority="1261" operator="lessThan">
      <formula>10000</formula>
    </cfRule>
    <cfRule type="cellIs" dxfId="465" priority="1262" stopIfTrue="1" operator="equal">
      <formula>0</formula>
    </cfRule>
    <cfRule type="cellIs" dxfId="464" priority="1263" stopIfTrue="1" operator="notEqual">
      <formula>AK12+BO12</formula>
    </cfRule>
    <cfRule type="cellIs" dxfId="463" priority="1264" stopIfTrue="1" operator="notEqual">
      <formula>I12+P12+W12+AE12</formula>
    </cfRule>
  </conditionalFormatting>
  <conditionalFormatting sqref="I12:I29 P12:P29">
    <cfRule type="cellIs" dxfId="462" priority="1265" stopIfTrue="1" operator="notEqual">
      <formula>AL12+BP12</formula>
    </cfRule>
    <cfRule type="cellIs" dxfId="461" priority="1266" stopIfTrue="1" operator="notEqual">
      <formula>J12+K12+L12+M12+N12+O12</formula>
    </cfRule>
  </conditionalFormatting>
  <conditionalFormatting sqref="W12:W29">
    <cfRule type="cellIs" dxfId="460" priority="1269" stopIfTrue="1" operator="notEqual">
      <formula>AZ12+CD12</formula>
    </cfRule>
    <cfRule type="cellIs" dxfId="459" priority="1270" stopIfTrue="1" operator="notEqual">
      <formula>X12+Y12+Z12+AA12+AB12+AC12+AD12</formula>
    </cfRule>
  </conditionalFormatting>
  <conditionalFormatting sqref="AE12:AE29">
    <cfRule type="cellIs" dxfId="458" priority="1271" stopIfTrue="1" operator="notEqual">
      <formula>BH12+CL12</formula>
    </cfRule>
    <cfRule type="cellIs" dxfId="457" priority="1272" stopIfTrue="1" operator="notEqual">
      <formula>AF12+AG12+AH12+AI12+AJ12</formula>
    </cfRule>
  </conditionalFormatting>
  <conditionalFormatting sqref="AS12:AS29">
    <cfRule type="cellIs" dxfId="456" priority="1273" operator="notEqual">
      <formula>SUM(AT12:AY12)</formula>
    </cfRule>
    <cfRule type="cellIs" dxfId="455" priority="1274" stopIfTrue="1" operator="greaterThan">
      <formula>H12</formula>
    </cfRule>
  </conditionalFormatting>
  <conditionalFormatting sqref="DT12:DT29">
    <cfRule type="cellIs" dxfId="454" priority="1276" stopIfTrue="1" operator="notEqual">
      <formula>DU12+DV12</formula>
    </cfRule>
    <cfRule type="cellIs" dxfId="453" priority="1277" stopIfTrue="1" operator="greaterThan">
      <formula>J12+K12+Q12+R12</formula>
    </cfRule>
  </conditionalFormatting>
  <conditionalFormatting sqref="DE12:DE29">
    <cfRule type="cellIs" dxfId="452" priority="1278" stopIfTrue="1" operator="greaterThan">
      <formula>I12+P12+W12</formula>
    </cfRule>
    <cfRule type="cellIs" dxfId="451" priority="1279" stopIfTrue="1" operator="notEqual">
      <formula>DG12+DI12</formula>
    </cfRule>
  </conditionalFormatting>
  <conditionalFormatting sqref="DK12:DK29">
    <cfRule type="cellIs" dxfId="450" priority="1280" stopIfTrue="1" operator="greaterThan">
      <formula>I12+P12+W12</formula>
    </cfRule>
    <cfRule type="cellIs" dxfId="449" priority="1281" stopIfTrue="1" operator="notEqual">
      <formula>DM12+DN12+DO12</formula>
    </cfRule>
  </conditionalFormatting>
  <conditionalFormatting sqref="DG22">
    <cfRule type="cellIs" dxfId="448" priority="45" stopIfTrue="1" operator="greaterThan">
      <formula>I22+P22+W22</formula>
    </cfRule>
  </conditionalFormatting>
  <conditionalFormatting sqref="DI22">
    <cfRule type="cellIs" dxfId="447" priority="46" stopIfTrue="1" operator="greaterThan">
      <formula>I22+P22+W22</formula>
    </cfRule>
  </conditionalFormatting>
  <conditionalFormatting sqref="DH22">
    <cfRule type="cellIs" dxfId="446" priority="41" operator="greaterThan">
      <formula>DG22</formula>
    </cfRule>
    <cfRule type="expression" dxfId="445" priority="44">
      <formula>IF($DG22&gt;0,$DG22&lt;$DH22)</formula>
    </cfRule>
  </conditionalFormatting>
  <conditionalFormatting sqref="DJ22">
    <cfRule type="cellIs" dxfId="444" priority="42" operator="greaterThan">
      <formula>DI22</formula>
    </cfRule>
    <cfRule type="expression" dxfId="443" priority="43">
      <formula>IF($DI22&gt;0,$DI22&lt;$DJ22)</formula>
    </cfRule>
  </conditionalFormatting>
  <conditionalFormatting sqref="DU22">
    <cfRule type="cellIs" dxfId="442" priority="37" stopIfTrue="1" operator="greaterThan">
      <formula>J22+K22</formula>
    </cfRule>
  </conditionalFormatting>
  <conditionalFormatting sqref="DV22">
    <cfRule type="cellIs" dxfId="441" priority="38" operator="greaterThan">
      <formula>Q22+R22</formula>
    </cfRule>
  </conditionalFormatting>
  <conditionalFormatting sqref="DW22">
    <cfRule type="cellIs" dxfId="440" priority="39" stopIfTrue="1" operator="greaterThan">
      <formula>DT22*10</formula>
    </cfRule>
    <cfRule type="expression" dxfId="439" priority="40" stopIfTrue="1">
      <formula>IF(DS22=1,DW22&lt;1)</formula>
    </cfRule>
  </conditionalFormatting>
  <conditionalFormatting sqref="CR12:CR29">
    <cfRule type="cellIs" dxfId="438" priority="8" operator="notEqual">
      <formula>CS12+CZ12+DA12+DB12+DC12+DD12</formula>
    </cfRule>
  </conditionalFormatting>
  <conditionalFormatting sqref="CS12:CS29">
    <cfRule type="cellIs" dxfId="437" priority="7" operator="notEqual">
      <formula>CT12+CU12+CV12+CW12+CX12</formula>
    </cfRule>
  </conditionalFormatting>
  <conditionalFormatting sqref="CY12:CY29">
    <cfRule type="expression" dxfId="436" priority="6">
      <formula>IF(CX12&gt;=1,CY12="")</formula>
    </cfRule>
  </conditionalFormatting>
  <conditionalFormatting sqref="CX12:CX29">
    <cfRule type="expression" dxfId="435" priority="5">
      <formula>IF(CY12&lt;&gt;"",CX12=0)</formula>
    </cfRule>
  </conditionalFormatting>
  <conditionalFormatting sqref="EN12:EV29">
    <cfRule type="expression" dxfId="434" priority="4" stopIfTrue="1">
      <formula>IF($Q12=1,(SUM($R12:$Z12)&lt;1))</formula>
    </cfRule>
  </conditionalFormatting>
  <conditionalFormatting sqref="EW12:EW29">
    <cfRule type="expression" dxfId="433" priority="3" stopIfTrue="1">
      <formula>IF($Z12=1,$AA12="")</formula>
    </cfRule>
  </conditionalFormatting>
  <conditionalFormatting sqref="EX12:FH29">
    <cfRule type="expression" dxfId="432" priority="2" stopIfTrue="1">
      <formula>IF($Q12=1,(SUM($AB12:$AL12)&lt;1))</formula>
    </cfRule>
  </conditionalFormatting>
  <conditionalFormatting sqref="FI12:FI29">
    <cfRule type="expression" dxfId="431" priority="1" stopIfTrue="1">
      <formula>IF($AL12=1,$AM12="")</formula>
    </cfRule>
  </conditionalFormatting>
  <dataValidations count="79">
    <dataValidation type="whole" imeMode="off" operator="greaterThan" allowBlank="1" showInputMessage="1" showErrorMessage="1" errorTitle="面積入力セル" error="面積の単位は㎡_x000a_（小数点第１位切り捨て、整数止め）" sqref="CZ12:DD29 CT12:CX29 CM12:CQ29 BA12:BG29 BI12:BM29 CE12:CK29 BX12:CC29 BQ12:BV29 AM12:AR29 AT12:AY29" xr:uid="{00000000-0002-0000-0300-000000000000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計画面積が「0」の場合は入力不要" sqref="DI12:DI29 DG12:DG29" xr:uid="{00000000-0002-0000-0300-000001000000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復旧面積が「0」の場合は入力不要" sqref="DL12:DQ29" xr:uid="{00000000-0002-0000-0300-000002000000}">
      <formula1>0</formula1>
    </dataValidation>
    <dataValidation type="whole" imeMode="off" operator="greaterThan" allowBlank="1" showInputMessage="1" showErrorMessage="1" errorTitle="連携集落数" error="当該項目に該当する集落協定数を入力_x000a_「0」の入力は不要" sqref="EG12:EG29" xr:uid="{00000000-0002-0000-0300-000003000000}">
      <formula1>0</formula1>
    </dataValidation>
    <dataValidation type="whole" imeMode="off" operator="greaterThan" allowBlank="1" showInputMessage="1" showErrorMessage="1" errorTitle="加算金額" error="金額の単位は円_x000a_（小数点第1位切り捨て、整数止め）" sqref="DW12:DW29" xr:uid="{00000000-0002-0000-0300-000004000000}">
      <formula1>0</formula1>
    </dataValidation>
    <dataValidation type="whole" imeMode="off" operator="greaterThan" allowBlank="1" showInputMessage="1" showErrorMessage="1" errorTitle="超急傾斜加算額" error="金額の単位は円_x000a_（小数点第1位切り捨て、整数止め）" sqref="EM12:EM29 EJ12:EJ29 EB12:EB29" xr:uid="{00000000-0002-0000-0300-000005000000}">
      <formula1>0</formula1>
    </dataValidation>
    <dataValidation type="list" imeMode="off" allowBlank="1" showInputMessage="1" showErrorMessage="1" errorTitle="特認基準区分" error="入力するのは1～4のいずれかの数値のみです" sqref="BN12:BN29" xr:uid="{00000000-0002-0000-0300-000006000000}">
      <formula1>"1,2,3,4"</formula1>
    </dataValidation>
    <dataValidation type="custom" imeMode="halfAlpha" operator="greaterThanOrEqual" allowBlank="1" showInputMessage="1" showErrorMessage="1" errorTitle="超急傾斜面積" error="計算式が入っています。変更しないで下さい。" sqref="DY12:DY29" xr:uid="{00000000-0002-0000-0300-000007000000}">
      <formula1>"DS12+DT12"</formula1>
    </dataValidation>
    <dataValidation type="whole" imeMode="off" operator="greaterThan" allowBlank="1" showInputMessage="1" showErrorMessage="1" errorTitle="広域化加算" error="金額の単位は円_x000a_（小数点第1位切り捨て、整数止め）" sqref="EE12:EE29" xr:uid="{00000000-0002-0000-0300-000008000000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面積が「0」の場合は入力不要" sqref="DH12:DH29" xr:uid="{00000000-0002-0000-0300-000009000000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_x000a_面積が「0」の場合は入力不要" sqref="DJ12:DJ29" xr:uid="{00000000-0002-0000-0300-00000A000000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場合は入力不要" sqref="DR12:DR29" xr:uid="{00000000-0002-0000-0300-00000B000000}">
      <formula1>0</formula1>
    </dataValidation>
    <dataValidation type="whole" imeMode="off" operator="greaterThan" allowBlank="1" showInputMessage="1" showErrorMessage="1" errorTitle="田面積" error="面積の単位は㎡_x000a_（小数点第1位切り捨て、整数止め）_x000a_交付面積（田）急傾斜+緩傾斜以下の数字を入力" sqref="DU12:DU29" xr:uid="{00000000-0002-0000-0300-00000C000000}">
      <formula1>0</formula1>
    </dataValidation>
    <dataValidation type="whole" imeMode="off" operator="greaterThan" allowBlank="1" showInputMessage="1" showErrorMessage="1" error="面積の単位は㎡_x000a_（小数点第1位切り捨て、整数止め）_x000a_交付面積（畑）急傾斜＋緩傾斜以下の数字を入力" sqref="DV12:DV29" xr:uid="{00000000-0002-0000-0300-00000D000000}">
      <formula1>0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DX12:DX29" xr:uid="{00000000-0002-0000-0300-00000E000000}">
      <formula1>"IF(SUM(DS12:DT12)&gt;0,1,0)"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田・急傾斜）以下の数字を入力" sqref="DZ12:DZ29" xr:uid="{00000000-0002-0000-0300-00000F000000}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畑・急傾斜）以下の数字を入力" sqref="EA12:EA29" xr:uid="{00000000-0002-0000-0300-000010000000}">
      <formula1>0</formula1>
    </dataValidation>
    <dataValidation type="whole" operator="greaterThan" allowBlank="1" showInputMessage="1" showErrorMessage="1" errorTitle="連携集落数" error="整数で記載" sqref="EF12:EF29" xr:uid="{00000000-0002-0000-0300-000011000000}">
      <formula1>0</formula1>
    </dataValidation>
    <dataValidation type="custom" allowBlank="1" showInputMessage="1" showErrorMessage="1" errorTitle="関数セル" error="計算式が入っています。変更しないで下さい。" sqref="C12:C29" xr:uid="{00000000-0002-0000-0300-000012000000}">
      <formula1>"様式２①②!C12"</formula1>
    </dataValidation>
    <dataValidation type="custom" imeMode="halfAlpha" allowBlank="1" showInputMessage="1" showErrorMessage="1" errorTitle="関数セル" error="計算式が入っています。変更しないで下さい。" sqref="G12:G29" xr:uid="{00000000-0002-0000-0300-000013000000}">
      <formula1>"IF(BO12*AK12&gt;0,""通特併存"",IF(AK12&lt;&gt;0,""通常"",IF(BO12&lt;&gt;0,""特認"",IF(BO12*AK12=0,""""))))"</formula1>
    </dataValidation>
    <dataValidation type="custom" imeMode="off" allowBlank="1" showInputMessage="1" showErrorMessage="1" errorTitle="関数セル" error="計算式が入っています。変更しないで下さい。" sqref="H12:H29" xr:uid="{00000000-0002-0000-0300-000014000000}">
      <formula1>"I12+P12+W12+AE12"</formula1>
    </dataValidation>
    <dataValidation type="custom" allowBlank="1" showInputMessage="1" showErrorMessage="1" error="計算式が入っています。変更しないで下さい。" sqref="P12:P29" xr:uid="{00000000-0002-0000-0300-000015000000}">
      <formula1>"Q12+R12+S12+T12+U12+V12"</formula1>
    </dataValidation>
    <dataValidation type="custom" allowBlank="1" showInputMessage="1" showErrorMessage="1" errorTitle="関数セル" error="計算式が入っています。変更しないで下さい。" sqref="AJ12:AJ29" xr:uid="{00000000-0002-0000-0300-000016000000}">
      <formula1>"BM12+CQ12"</formula1>
    </dataValidation>
    <dataValidation type="custom" allowBlank="1" showInputMessage="1" showErrorMessage="1" error="計算式が入っています。変更しないで下さい。" sqref="W12:W29" xr:uid="{00000000-0002-0000-0300-000017000000}">
      <formula1>"X12+Y12+Z12+AA12+AB12+AC12+AD12"</formula1>
    </dataValidation>
    <dataValidation type="custom" allowBlank="1" showInputMessage="1" showErrorMessage="1" error="計算式が入っています。変更しないで下さい。" sqref="AE12:AE29" xr:uid="{00000000-0002-0000-0300-000018000000}">
      <formula1>"AF12+AG12+AH12+AI12+AJ12"</formula1>
    </dataValidation>
    <dataValidation type="custom" allowBlank="1" showInputMessage="1" showErrorMessage="1" errorTitle="関数セル" error="計算式が入っています。変更しないで下さい。" sqref="AK12:AK29" xr:uid="{00000000-0002-0000-0300-000019000000}">
      <formula1>"AL12+AS12+AZ12+BH12"</formula1>
    </dataValidation>
    <dataValidation type="custom" allowBlank="1" showInputMessage="1" showErrorMessage="1" error="計算式が入っています。変更しないで下さい。" sqref="AL12:AL29" xr:uid="{00000000-0002-0000-0300-00001A000000}">
      <formula1>"AM12+AN12+AO12+AP12+AQ12+AR12"</formula1>
    </dataValidation>
    <dataValidation type="custom" allowBlank="1" showInputMessage="1" showErrorMessage="1" error="計算式が入っています。変更しないで下さい。" sqref="BW12:BW29" xr:uid="{00000000-0002-0000-0300-00001B000000}">
      <formula1>"BX12+BY12+BZ12+CA12+CB12+CC12"</formula1>
    </dataValidation>
    <dataValidation type="custom" imeMode="disabled" allowBlank="1" showInputMessage="1" showErrorMessage="1" error="計算式が入っています。変更しないで下さい。" sqref="AZ12:AZ29" xr:uid="{00000000-0002-0000-0300-00001C000000}">
      <formula1>"BA12+BB12+BC12+BD12+BE12+BF12+BG12"</formula1>
    </dataValidation>
    <dataValidation type="custom" imeMode="disabled" allowBlank="1" showInputMessage="1" showErrorMessage="1" error="計算式が入っています。変更しないで下さい。" sqref="BH12:BH29" xr:uid="{00000000-0002-0000-0300-00001D000000}">
      <formula1>"BI12+BJ12+BK12+BL12+BM12"</formula1>
    </dataValidation>
    <dataValidation type="custom" showInputMessage="1" showErrorMessage="1" errorTitle="関数セル" error="計算式が入っています。変更しないで下さい。" sqref="BO12:BO29" xr:uid="{00000000-0002-0000-0300-00001E000000}">
      <formula1>"BP12+BW12+CD12+CL12"</formula1>
    </dataValidation>
    <dataValidation type="custom" allowBlank="1" showInputMessage="1" showErrorMessage="1" error="計算式が入っています。変更しないで下さい。" sqref="BP12:BP29" xr:uid="{00000000-0002-0000-0300-00001F000000}">
      <formula1>"BQ12+BR12+BS12+BT12+BU12+BV12"</formula1>
    </dataValidation>
    <dataValidation type="custom" allowBlank="1" showInputMessage="1" showErrorMessage="1" error="計算式が入っています。変更しないで下さい。" sqref="CD12:CD29" xr:uid="{00000000-0002-0000-0300-000020000000}">
      <formula1>"CE12+CF12+CG12+CH12+CI12+CJ12+CK12"</formula1>
    </dataValidation>
    <dataValidation type="custom" allowBlank="1" showInputMessage="1" showErrorMessage="1" error="計算式が入っています。変更しないで下さい。" sqref="CL12:CL29" xr:uid="{00000000-0002-0000-0300-000021000000}">
      <formula1>"CM12+CN12+CO12+CP12+CQ12"</formula1>
    </dataValidation>
    <dataValidation type="custom" imeMode="halfAlpha" allowBlank="1" showInputMessage="1" showErrorMessage="1" errorTitle="関数セル" error="計算式が入っています。変更しないで下さい。" sqref="DE12:DE29" xr:uid="{00000000-0002-0000-0300-000022000000}">
      <formula1>"CZ12+DB12"</formula1>
    </dataValidation>
    <dataValidation type="custom" imeMode="halfAlpha" allowBlank="1" showInputMessage="1" showErrorMessage="1" errorTitle="関数セル" error="計算式が入っています。変更しないで下さい。" sqref="DF12:DF29" xr:uid="{00000000-0002-0000-0300-000023000000}">
      <formula1>"DA12+DC12"</formula1>
    </dataValidation>
    <dataValidation type="custom" imeMode="halfAlpha" allowBlank="1" showInputMessage="1" showErrorMessage="1" errorTitle="関数セル" error="計算式が入っています。変更しないで下さい。" sqref="DK12:DK29" xr:uid="{00000000-0002-0000-0300-000024000000}">
      <formula1>"DF12+DG12+DH12"</formula1>
    </dataValidation>
    <dataValidation type="custom" imeMode="halfAlpha" allowBlank="1" showInputMessage="1" showErrorMessage="1" errorTitle="取組状況" error="計算式が入っています。変更しないで下さい。" sqref="DS12:DS29" xr:uid="{00000000-0002-0000-0300-000025000000}">
      <formula1>"IF(SUM(DN12:DO12)&gt;0,1,0)"</formula1>
    </dataValidation>
    <dataValidation type="custom" allowBlank="1" showInputMessage="1" showErrorMessage="1" errorTitle="加算面積" error="計算式が入っています。変更しないで下さい。" sqref="DT12:DT29" xr:uid="{00000000-0002-0000-0300-000026000000}">
      <formula1>"DN12+DO12"</formula1>
    </dataValidation>
    <dataValidation type="custom" allowBlank="1" showInputMessage="1" showErrorMessage="1" errorTitle="関数セル" error="計算式が入っています。変更しないで下さい。" sqref="F12:F29" xr:uid="{00000000-0002-0000-0300-000027000000}">
      <formula1>"様式２①②!F12"</formula1>
    </dataValidation>
    <dataValidation type="custom" allowBlank="1" showInputMessage="1" showErrorMessage="1" error="計算式が入っています。変更しないで下さい。" sqref="AS12:AS29" xr:uid="{00000000-0002-0000-0300-000028000000}">
      <formula1>"AT12+AU12+AV12+AW12+AX12+AY12"</formula1>
    </dataValidation>
    <dataValidation type="custom" allowBlank="1" showInputMessage="1" showErrorMessage="1" errorTitle="関数セル" error="計算式が入っています。変更しないで下さい。" sqref="I12:I29" xr:uid="{00000000-0002-0000-0300-000029000000}">
      <formula1>"J12+K12+L12+M12+N12+O12"</formula1>
    </dataValidation>
    <dataValidation type="custom" allowBlank="1" showInputMessage="1" showErrorMessage="1" errorTitle="関数セル" error="計算式が入っています。変更しないで下さい。" sqref="A12:A29" xr:uid="{00000000-0002-0000-0300-00002A000000}">
      <formula1>"様式２①②!A12"</formula1>
    </dataValidation>
    <dataValidation type="custom" allowBlank="1" showInputMessage="1" showErrorMessage="1" errorTitle="関数セル" error="計算式が入っています。変更しないで下さい。" sqref="B12:B29" xr:uid="{00000000-0002-0000-0300-00002B000000}">
      <formula1>"様式２①②!B12"</formula1>
    </dataValidation>
    <dataValidation type="custom" allowBlank="1" showInputMessage="1" showErrorMessage="1" errorTitle="関数セル" error="計算式が入っています。変更しないで下さい。" sqref="D12:D29" xr:uid="{00000000-0002-0000-0300-00002C000000}">
      <formula1>"様式２①②!D12"</formula1>
    </dataValidation>
    <dataValidation type="custom" allowBlank="1" showInputMessage="1" showErrorMessage="1" errorTitle="関数セル" error="計算式が入っています。変更しないで下さい。" sqref="E12:E29" xr:uid="{00000000-0002-0000-0300-00002D000000}">
      <formula1>"様式２①②!E12"</formula1>
    </dataValidation>
    <dataValidation type="custom" allowBlank="1" showInputMessage="1" showErrorMessage="1" errorTitle="関数セル" error="計算式が入っています。変更しないで下さい。" sqref="J12:J29" xr:uid="{00000000-0002-0000-0300-00002E000000}">
      <formula1>"AM12+BQ12"</formula1>
    </dataValidation>
    <dataValidation type="custom" allowBlank="1" showInputMessage="1" showErrorMessage="1" errorTitle="関数セル" error="計算式が入っています。変更しないで下さい。" sqref="K12:K29" xr:uid="{00000000-0002-0000-0300-00002F000000}">
      <formula1>"AN12+BR12"</formula1>
    </dataValidation>
    <dataValidation type="custom" allowBlank="1" showInputMessage="1" showErrorMessage="1" errorTitle="関数セル" error="計算式が入っています。変更しないで下さい。" sqref="L12:L29" xr:uid="{00000000-0002-0000-0300-000030000000}">
      <formula1>"AO12+BS12"</formula1>
    </dataValidation>
    <dataValidation type="custom" allowBlank="1" showInputMessage="1" showErrorMessage="1" errorTitle="関数セル" error="計算式が入っています。変更しないで下さい。" sqref="M12:M29" xr:uid="{00000000-0002-0000-0300-000031000000}">
      <formula1>"AP12+BT12"</formula1>
    </dataValidation>
    <dataValidation type="custom" allowBlank="1" showInputMessage="1" showErrorMessage="1" errorTitle="関数セル" error="計算式が入っています。変更しないで下さい。" sqref="N12:N29" xr:uid="{00000000-0002-0000-0300-000032000000}">
      <formula1>"AQ12+BU12"</formula1>
    </dataValidation>
    <dataValidation type="custom" allowBlank="1" showInputMessage="1" showErrorMessage="1" errorTitle="関数セル" error="計算式が入っています。変更しないで下さい。" sqref="O12:O29" xr:uid="{00000000-0002-0000-0300-000033000000}">
      <formula1>"AR12+BV12"</formula1>
    </dataValidation>
    <dataValidation type="custom" allowBlank="1" showInputMessage="1" showErrorMessage="1" errorTitle="関数セル" error="計算式が入っています。変更しないで下さい。" sqref="Q12:Q29" xr:uid="{00000000-0002-0000-0300-000034000000}">
      <formula1>"AT12+BX12"</formula1>
    </dataValidation>
    <dataValidation type="custom" allowBlank="1" showInputMessage="1" showErrorMessage="1" errorTitle="関数セル" error="計算式が入っています。変更しないで下さい。" sqref="R12:R29" xr:uid="{00000000-0002-0000-0300-000035000000}">
      <formula1>"AU12+BY12"</formula1>
    </dataValidation>
    <dataValidation type="custom" allowBlank="1" showInputMessage="1" showErrorMessage="1" errorTitle="関数セル" error="入力不要" sqref="S12:S29" xr:uid="{00000000-0002-0000-0300-000036000000}">
      <formula1>"AV12+BZ12"</formula1>
    </dataValidation>
    <dataValidation type="custom" allowBlank="1" showInputMessage="1" showErrorMessage="1" errorTitle="関数セル" error="計算式が入っています。変更しないで下さい。" sqref="T12:T29" xr:uid="{00000000-0002-0000-0300-000037000000}">
      <formula1>"AW12+CA12"</formula1>
    </dataValidation>
    <dataValidation type="custom" allowBlank="1" showInputMessage="1" showErrorMessage="1" errorTitle="関数セル" error="計算式が入っています。変更しないで下さい。" sqref="U12:U29" xr:uid="{00000000-0002-0000-0300-000038000000}">
      <formula1>"AX12+CB12"</formula1>
    </dataValidation>
    <dataValidation type="custom" allowBlank="1" showInputMessage="1" showErrorMessage="1" errorTitle="関数セル" error="計算式が入っています。変更しないで下さい。" sqref="V12:V29" xr:uid="{00000000-0002-0000-0300-000039000000}">
      <formula1>"AY12+CC12"</formula1>
    </dataValidation>
    <dataValidation type="custom" allowBlank="1" showInputMessage="1" showErrorMessage="1" errorTitle="関数セル" error="計算式が入っています。変更しないで下さい。" sqref="X12:X29" xr:uid="{00000000-0002-0000-0300-00003A000000}">
      <formula1>"BA12+CE12"</formula1>
    </dataValidation>
    <dataValidation type="custom" allowBlank="1" showInputMessage="1" showErrorMessage="1" errorTitle="関数セル" error="計算式が入っています。変更しないで下さい。" sqref="Y12:Y29" xr:uid="{00000000-0002-0000-0300-00003B000000}">
      <formula1>"BB12+CF12"</formula1>
    </dataValidation>
    <dataValidation type="custom" allowBlank="1" showInputMessage="1" showErrorMessage="1" errorTitle="関数セル" error="計算式が入っています。変更しないで下さい。" sqref="Z12:Z29" xr:uid="{00000000-0002-0000-0300-00003C000000}">
      <formula1>"BC12+CG12"</formula1>
    </dataValidation>
    <dataValidation type="custom" allowBlank="1" showInputMessage="1" showErrorMessage="1" errorTitle="関数セル" error="計算式が入っています。変更しないで下さい。" sqref="AA12:AA29" xr:uid="{00000000-0002-0000-0300-00003D000000}">
      <formula1>"BD12+CH12"</formula1>
    </dataValidation>
    <dataValidation type="custom" allowBlank="1" showInputMessage="1" showErrorMessage="1" errorTitle="関数セル" error="計算式が入っています。変更しないで下さい。" sqref="AB12:AB29" xr:uid="{00000000-0002-0000-0300-00003E000000}">
      <formula1>"BE12+CI12"</formula1>
    </dataValidation>
    <dataValidation type="custom" allowBlank="1" showInputMessage="1" showErrorMessage="1" errorTitle="関数セル" error="計算式が入っています。変更しないで下さい。" sqref="AC12:AC29" xr:uid="{00000000-0002-0000-0300-00003F000000}">
      <formula1>"BF12+CJ12"</formula1>
    </dataValidation>
    <dataValidation type="custom" allowBlank="1" showInputMessage="1" showErrorMessage="1" errorTitle="関数セル" error="計算式が入っています。変更しないで下さい。" sqref="AD12:AD29" xr:uid="{00000000-0002-0000-0300-000040000000}">
      <formula1>"BG12+CK12"</formula1>
    </dataValidation>
    <dataValidation type="custom" allowBlank="1" showInputMessage="1" showErrorMessage="1" errorTitle="関数セル" error="計算式が入っています。変更しないで下さい。" sqref="AF12:AF29" xr:uid="{00000000-0002-0000-0300-000041000000}">
      <formula1>"BI12+CM12"</formula1>
    </dataValidation>
    <dataValidation type="custom" allowBlank="1" showInputMessage="1" showErrorMessage="1" errorTitle="関数セル" error="計算式が入っています。変更しないで下さい。" sqref="AG12:AG29" xr:uid="{00000000-0002-0000-0300-000042000000}">
      <formula1>"BJ12+CN12"</formula1>
    </dataValidation>
    <dataValidation type="custom" allowBlank="1" showInputMessage="1" showErrorMessage="1" errorTitle="関数セル" error="計算式が入っています。変更しないで下さい。" sqref="AH12:AH29" xr:uid="{00000000-0002-0000-0300-000043000000}">
      <formula1>"BK12+CO12"</formula1>
    </dataValidation>
    <dataValidation type="custom" allowBlank="1" showInputMessage="1" showErrorMessage="1" errorTitle="関数セル" error="計算式が入っています。変更しないで下さい。" sqref="AI12:AI29" xr:uid="{00000000-0002-0000-0300-000044000000}">
      <formula1>"BL12+CP12"</formula1>
    </dataValidation>
    <dataValidation type="whole" imeMode="halfAlpha" operator="greaterThan" allowBlank="1" showInputMessage="1" showErrorMessage="1" errorTitle="広域化加算" error="面積の単位は㎡_x000a_（小数点第1位切り捨て、整数止め）_x000a_交付面積以下の数字を入力して下さい。" sqref="ED12:ED29" xr:uid="{00000000-0002-0000-0300-000045000000}">
      <formula1>0</formula1>
    </dataValidation>
    <dataValidation type="whole" imeMode="halfAlpha" operator="greaterThan" allowBlank="1" showInputMessage="1" showErrorMessage="1" errorTitle="加算面積" error="面積の単位は㎡_x000a_（小数点第1位切り捨て、整数止め）_x000a_交付面積以下の数字を入力して下さい。" sqref="EI12:EI29 EL12:EL29" xr:uid="{00000000-0002-0000-0300-000046000000}">
      <formula1>0</formula1>
    </dataValidation>
    <dataValidation type="custom" allowBlank="1" showInputMessage="1" showErrorMessage="1" errorTitle="関数セル" error="計算式が入っています。変更しないで下さい。_x000a_" sqref="EC12:EC29" xr:uid="{00000000-0002-0000-0300-000047000000}">
      <formula1>"IF(DW14&gt;0,1,0)"</formula1>
    </dataValidation>
    <dataValidation type="custom" operator="notEqual" allowBlank="1" showInputMessage="1" showErrorMessage="1" errorTitle="関数セル" error="計算式が入っています。変更しないで下さい。" sqref="EH12:EH29" xr:uid="{00000000-0002-0000-0300-000048000000}">
      <formula1>"IF(EB14&gt;0,1,0)"</formula1>
    </dataValidation>
    <dataValidation type="custom" allowBlank="1" showInputMessage="1" showErrorMessage="1" errorTitle="関数セル" error="計算式が入っています。変更しないで下さい。_x000a_" sqref="EK12:EK29" xr:uid="{00000000-0002-0000-0300-000049000000}">
      <formula1>"IF(EE14&gt;0,1,0)"</formula1>
    </dataValidation>
    <dataValidation type="custom" imeMode="off" operator="greaterThan" allowBlank="1" showInputMessage="1" showErrorMessage="1" errorTitle="面積入力セル" error="計算式が入っています。変更しないで下さい。_x000a_" sqref="CR12:CR29" xr:uid="{00000000-0002-0000-0300-00004A000000}">
      <formula1>"CS14+CT14+CU14+CV14+CW14+CX14"</formula1>
    </dataValidation>
    <dataValidation type="custom" imeMode="off" operator="greaterThan" allowBlank="1" showInputMessage="1" showErrorMessage="1" error="計算式が入っています。変更しないで下さい。" sqref="CS12:CS29" xr:uid="{00000000-0002-0000-0300-00004B000000}">
      <formula1>"CT14+CU14+CV14+CW14+CX14"</formula1>
    </dataValidation>
    <dataValidation imeMode="off" operator="greaterThan" allowBlank="1" showInputMessage="1" showErrorMessage="1" error="その他の具体的内容を記載" sqref="CY12:CY29" xr:uid="{00000000-0002-0000-0300-00004C000000}"/>
    <dataValidation operator="greaterThan" allowBlank="1" showInputMessage="1" showErrorMessage="1" sqref="FI12:FI29" xr:uid="{C9129DAB-B179-47E2-B210-48463E2693CB}"/>
    <dataValidation type="list" imeMode="off" operator="greaterThan" allowBlank="1" showInputMessage="1" showErrorMessage="1" errorTitle="超急傾斜農地の保全活動" error="当該項目に該当する場合「1」を入力" sqref="EX12:FH29 EN12:EV29" xr:uid="{8BFC3E0B-44DC-4EBB-BA4B-507FCDFAF906}">
      <formula1>"1"</formula1>
    </dataValidation>
  </dataValidations>
  <pageMargins left="0.59055118110236227" right="0.39370078740157483" top="0.78740157480314965" bottom="0.78740157480314965" header="0.51181102362204722" footer="0.51181102362204722"/>
  <pageSetup paperSize="8" scale="90" pageOrder="overThenDown" orientation="landscape" r:id="rId1"/>
  <headerFooter alignWithMargins="0">
    <oddHeader>&amp;L&amp;18（様式４－１）集落協定ＤＳ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BI650"/>
  <sheetViews>
    <sheetView view="pageBreakPreview" zoomScale="80" zoomScaleNormal="70" zoomScaleSheetLayoutView="80" workbookViewId="0">
      <pane xSplit="6" ySplit="13" topLeftCell="Q14" activePane="bottomRight" state="frozen"/>
      <selection activeCell="A651" sqref="A651:XFD651"/>
      <selection pane="topRight" activeCell="A651" sqref="A651:XFD651"/>
      <selection pane="bottomLeft" activeCell="A651" sqref="A651:XFD651"/>
      <selection pane="bottomRight" activeCell="U19" sqref="U19"/>
    </sheetView>
  </sheetViews>
  <sheetFormatPr defaultRowHeight="13.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7" width="7.875" hidden="1" customWidth="1"/>
    <col min="8" max="8" width="28" style="302" hidden="1" customWidth="1"/>
    <col min="9" max="10" width="6.5" style="302" hidden="1" customWidth="1"/>
    <col min="11" max="11" width="28" style="302" hidden="1" customWidth="1"/>
    <col min="12" max="13" width="6.5" style="302" hidden="1" customWidth="1"/>
    <col min="14" max="14" width="28" style="302" hidden="1" customWidth="1"/>
    <col min="15" max="16" width="6.5" style="302" hidden="1" customWidth="1"/>
    <col min="17" max="17" width="7.875" customWidth="1"/>
    <col min="18" max="18" width="6.125" style="302" customWidth="1"/>
    <col min="19" max="26" width="6.25" style="302" customWidth="1"/>
    <col min="27" max="27" width="9.125" style="302" customWidth="1"/>
    <col min="28" max="38" width="6.25" style="302" customWidth="1"/>
    <col min="39" max="39" width="10" style="302" customWidth="1"/>
    <col min="40" max="40" width="7.875" hidden="1" customWidth="1"/>
    <col min="41" max="50" width="7.875" style="302" hidden="1" customWidth="1"/>
    <col min="51" max="51" width="24.25" style="302" hidden="1" customWidth="1"/>
    <col min="52" max="53" width="6.5" style="302" hidden="1" customWidth="1"/>
    <col min="54" max="54" width="7.875" hidden="1" customWidth="1"/>
    <col min="55" max="55" width="24.25" style="302" hidden="1" customWidth="1"/>
    <col min="56" max="57" width="6.75" style="302" hidden="1" customWidth="1"/>
    <col min="58" max="58" width="7.875" hidden="1" customWidth="1"/>
    <col min="59" max="59" width="24.25" style="302" hidden="1" customWidth="1"/>
    <col min="60" max="61" width="6.75" style="302" hidden="1" customWidth="1"/>
  </cols>
  <sheetData>
    <row r="1" spans="1:61" s="173" customFormat="1" ht="14.25">
      <c r="A1" s="171">
        <f>COUNTIF(A14:A850,"&gt;0")</f>
        <v>18</v>
      </c>
      <c r="G1" s="172" t="e">
        <f>SUBTOTAL(9,G14:G850)</f>
        <v>#REF!</v>
      </c>
      <c r="H1" s="301"/>
      <c r="I1" s="301"/>
      <c r="J1" s="301"/>
      <c r="K1" s="301"/>
      <c r="L1" s="301"/>
      <c r="M1" s="301"/>
      <c r="N1" s="301"/>
      <c r="O1" s="301"/>
      <c r="P1" s="301"/>
      <c r="Q1" s="172" t="e">
        <f t="shared" ref="Q1:AX1" si="0">SUBTOTAL(9,Q14:Q850)</f>
        <v>#REF!</v>
      </c>
      <c r="R1" s="172">
        <f t="shared" si="0"/>
        <v>3</v>
      </c>
      <c r="S1" s="172">
        <f t="shared" si="0"/>
        <v>0</v>
      </c>
      <c r="T1" s="172">
        <f t="shared" si="0"/>
        <v>0</v>
      </c>
      <c r="U1" s="172">
        <f t="shared" si="0"/>
        <v>0</v>
      </c>
      <c r="V1" s="172">
        <f t="shared" si="0"/>
        <v>0</v>
      </c>
      <c r="W1" s="172">
        <f t="shared" si="0"/>
        <v>0</v>
      </c>
      <c r="X1" s="172">
        <f t="shared" si="0"/>
        <v>0</v>
      </c>
      <c r="Y1" s="172">
        <f t="shared" si="0"/>
        <v>0</v>
      </c>
      <c r="Z1" s="172">
        <f t="shared" si="0"/>
        <v>0</v>
      </c>
      <c r="AA1" s="172">
        <f t="shared" si="0"/>
        <v>0</v>
      </c>
      <c r="AB1" s="172">
        <f t="shared" si="0"/>
        <v>0</v>
      </c>
      <c r="AC1" s="172">
        <f t="shared" si="0"/>
        <v>0</v>
      </c>
      <c r="AD1" s="172">
        <f t="shared" si="0"/>
        <v>3</v>
      </c>
      <c r="AE1" s="172">
        <f t="shared" si="0"/>
        <v>0</v>
      </c>
      <c r="AF1" s="172">
        <f t="shared" si="0"/>
        <v>0</v>
      </c>
      <c r="AG1" s="172">
        <f t="shared" si="0"/>
        <v>0</v>
      </c>
      <c r="AH1" s="172">
        <f t="shared" si="0"/>
        <v>0</v>
      </c>
      <c r="AI1" s="172">
        <f t="shared" si="0"/>
        <v>0</v>
      </c>
      <c r="AJ1" s="172">
        <f t="shared" si="0"/>
        <v>0</v>
      </c>
      <c r="AK1" s="172">
        <f t="shared" si="0"/>
        <v>0</v>
      </c>
      <c r="AL1" s="172">
        <f t="shared" si="0"/>
        <v>0</v>
      </c>
      <c r="AM1" s="172">
        <f t="shared" si="0"/>
        <v>0</v>
      </c>
      <c r="AN1" s="172" t="e">
        <f t="shared" si="0"/>
        <v>#REF!</v>
      </c>
      <c r="AO1" s="172">
        <f t="shared" si="0"/>
        <v>0</v>
      </c>
      <c r="AP1" s="172">
        <f t="shared" si="0"/>
        <v>0</v>
      </c>
      <c r="AQ1" s="172">
        <f t="shared" si="0"/>
        <v>0</v>
      </c>
      <c r="AR1" s="172">
        <f t="shared" si="0"/>
        <v>0</v>
      </c>
      <c r="AS1" s="172">
        <f t="shared" si="0"/>
        <v>0</v>
      </c>
      <c r="AT1" s="172">
        <f t="shared" si="0"/>
        <v>0</v>
      </c>
      <c r="AU1" s="172">
        <f t="shared" si="0"/>
        <v>0</v>
      </c>
      <c r="AV1" s="172">
        <f t="shared" si="0"/>
        <v>0</v>
      </c>
      <c r="AW1" s="172">
        <f t="shared" si="0"/>
        <v>0</v>
      </c>
      <c r="AX1" s="172">
        <f t="shared" si="0"/>
        <v>0</v>
      </c>
      <c r="AY1" s="301"/>
      <c r="AZ1" s="301"/>
      <c r="BA1" s="301"/>
      <c r="BB1" s="172" t="e">
        <f>SUBTOTAL(9,BB14:BB850)</f>
        <v>#REF!</v>
      </c>
      <c r="BC1" s="301"/>
      <c r="BD1" s="301"/>
      <c r="BE1" s="301"/>
      <c r="BF1" s="172" t="e">
        <f>SUBTOTAL(9,BF14:BF850)</f>
        <v>#REF!</v>
      </c>
      <c r="BG1" s="301"/>
      <c r="BH1" s="301"/>
      <c r="BI1" s="301"/>
    </row>
    <row r="2" spans="1:61" s="173" customFormat="1" ht="6.6" customHeight="1">
      <c r="A2" s="171"/>
      <c r="G2" s="172"/>
      <c r="H2" s="301"/>
      <c r="I2" s="301"/>
      <c r="J2" s="301"/>
      <c r="K2" s="301"/>
      <c r="L2" s="301"/>
      <c r="M2" s="301"/>
      <c r="N2" s="301"/>
      <c r="O2" s="301"/>
      <c r="P2" s="301"/>
      <c r="Q2" s="172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172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172"/>
      <c r="BC2" s="301"/>
      <c r="BD2" s="301"/>
      <c r="BE2" s="301"/>
      <c r="BF2" s="172"/>
      <c r="BG2" s="301"/>
      <c r="BH2" s="301"/>
      <c r="BI2" s="301"/>
    </row>
    <row r="3" spans="1:61" s="114" customFormat="1" ht="24" customHeight="1">
      <c r="A3" s="514" t="s">
        <v>123</v>
      </c>
      <c r="B3" s="515"/>
      <c r="C3" s="515"/>
      <c r="D3" s="515"/>
      <c r="E3" s="515"/>
      <c r="F3" s="516"/>
      <c r="G3" s="587" t="s">
        <v>4062</v>
      </c>
      <c r="H3" s="552"/>
      <c r="I3" s="552"/>
      <c r="J3" s="552"/>
      <c r="K3" s="552"/>
      <c r="L3" s="552"/>
      <c r="M3" s="552"/>
      <c r="N3" s="552"/>
      <c r="O3" s="552"/>
      <c r="P3" s="552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53"/>
      <c r="AO3" s="553"/>
      <c r="AP3" s="553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  <c r="BG3" s="553"/>
      <c r="BH3" s="553"/>
      <c r="BI3" s="588"/>
    </row>
    <row r="4" spans="1:61" s="114" customFormat="1" ht="15.75" customHeight="1">
      <c r="A4" s="517" t="s">
        <v>113</v>
      </c>
      <c r="B4" s="517" t="s">
        <v>8</v>
      </c>
      <c r="C4" s="517" t="s">
        <v>20</v>
      </c>
      <c r="D4" s="517" t="s">
        <v>9</v>
      </c>
      <c r="E4" s="520" t="s">
        <v>41</v>
      </c>
      <c r="F4" s="520"/>
      <c r="G4" s="477" t="s">
        <v>2010</v>
      </c>
      <c r="H4" s="586"/>
      <c r="I4" s="586"/>
      <c r="J4" s="586"/>
      <c r="K4" s="586"/>
      <c r="L4" s="586"/>
      <c r="M4" s="586"/>
      <c r="N4" s="586"/>
      <c r="O4" s="586"/>
      <c r="P4" s="593"/>
      <c r="Q4" s="477" t="s">
        <v>158</v>
      </c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477" t="s">
        <v>2013</v>
      </c>
      <c r="AO4" s="586"/>
      <c r="AP4" s="586"/>
      <c r="AQ4" s="586"/>
      <c r="AR4" s="586"/>
      <c r="AS4" s="586"/>
      <c r="AT4" s="586"/>
      <c r="AU4" s="586"/>
      <c r="AV4" s="586"/>
      <c r="AW4" s="586"/>
      <c r="AX4" s="586"/>
      <c r="AY4" s="586"/>
      <c r="AZ4" s="586"/>
      <c r="BA4" s="593"/>
      <c r="BB4" s="477" t="s">
        <v>2014</v>
      </c>
      <c r="BC4" s="586"/>
      <c r="BD4" s="586"/>
      <c r="BE4" s="593"/>
      <c r="BF4" s="595" t="s">
        <v>2015</v>
      </c>
      <c r="BG4" s="596"/>
      <c r="BH4" s="596"/>
      <c r="BI4" s="597"/>
    </row>
    <row r="5" spans="1:61" s="114" customFormat="1" ht="15.75" customHeight="1">
      <c r="A5" s="518"/>
      <c r="B5" s="518"/>
      <c r="C5" s="518"/>
      <c r="D5" s="518"/>
      <c r="E5" s="520"/>
      <c r="F5" s="520"/>
      <c r="G5" s="488"/>
      <c r="H5" s="489"/>
      <c r="I5" s="489"/>
      <c r="J5" s="489"/>
      <c r="K5" s="489"/>
      <c r="L5" s="489"/>
      <c r="M5" s="489"/>
      <c r="N5" s="489"/>
      <c r="O5" s="489"/>
      <c r="P5" s="594"/>
      <c r="Q5" s="488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8"/>
      <c r="AO5" s="489"/>
      <c r="AP5" s="489"/>
      <c r="AQ5" s="489"/>
      <c r="AR5" s="489"/>
      <c r="AS5" s="489"/>
      <c r="AT5" s="489"/>
      <c r="AU5" s="489"/>
      <c r="AV5" s="489"/>
      <c r="AW5" s="489"/>
      <c r="AX5" s="489"/>
      <c r="AY5" s="489"/>
      <c r="AZ5" s="489"/>
      <c r="BA5" s="594"/>
      <c r="BB5" s="488"/>
      <c r="BC5" s="489"/>
      <c r="BD5" s="489"/>
      <c r="BE5" s="594"/>
      <c r="BF5" s="598"/>
      <c r="BG5" s="599"/>
      <c r="BH5" s="599"/>
      <c r="BI5" s="600"/>
    </row>
    <row r="6" spans="1:61" s="114" customFormat="1" ht="15.75" customHeight="1">
      <c r="A6" s="518"/>
      <c r="B6" s="518"/>
      <c r="C6" s="518"/>
      <c r="D6" s="518"/>
      <c r="E6" s="520"/>
      <c r="F6" s="539" t="s">
        <v>21</v>
      </c>
      <c r="G6" s="563" t="s">
        <v>157</v>
      </c>
      <c r="H6" s="579" t="s">
        <v>4089</v>
      </c>
      <c r="I6" s="580"/>
      <c r="J6" s="569"/>
      <c r="K6" s="579" t="s">
        <v>4090</v>
      </c>
      <c r="L6" s="580"/>
      <c r="M6" s="569"/>
      <c r="N6" s="579" t="s">
        <v>4091</v>
      </c>
      <c r="O6" s="580"/>
      <c r="P6" s="569"/>
      <c r="Q6" s="563" t="s">
        <v>157</v>
      </c>
      <c r="R6" s="369" t="s">
        <v>4094</v>
      </c>
      <c r="S6" s="160"/>
      <c r="T6" s="160"/>
      <c r="U6" s="160"/>
      <c r="V6" s="160"/>
      <c r="W6" s="160"/>
      <c r="X6" s="160"/>
      <c r="Y6" s="160"/>
      <c r="Z6" s="160"/>
      <c r="AA6" s="370"/>
      <c r="AB6" s="369" t="s">
        <v>4115</v>
      </c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370"/>
      <c r="AN6" s="563" t="s">
        <v>154</v>
      </c>
      <c r="AO6" s="573" t="s">
        <v>4064</v>
      </c>
      <c r="AP6" s="303"/>
      <c r="AQ6" s="303"/>
      <c r="AR6" s="303"/>
      <c r="AS6" s="303"/>
      <c r="AT6" s="304"/>
      <c r="AU6" s="573" t="s">
        <v>4065</v>
      </c>
      <c r="AV6" s="305"/>
      <c r="AW6" s="305"/>
      <c r="AX6" s="306"/>
      <c r="AY6" s="567" t="s">
        <v>4072</v>
      </c>
      <c r="AZ6" s="568"/>
      <c r="BA6" s="569"/>
      <c r="BB6" s="563" t="s">
        <v>154</v>
      </c>
      <c r="BC6" s="567" t="s">
        <v>4073</v>
      </c>
      <c r="BD6" s="568"/>
      <c r="BE6" s="569"/>
      <c r="BF6" s="564" t="s">
        <v>154</v>
      </c>
      <c r="BG6" s="567" t="s">
        <v>4074</v>
      </c>
      <c r="BH6" s="568"/>
      <c r="BI6" s="589"/>
    </row>
    <row r="7" spans="1:61" s="114" customFormat="1" ht="15.75" customHeight="1">
      <c r="A7" s="518"/>
      <c r="B7" s="518"/>
      <c r="C7" s="518"/>
      <c r="D7" s="518"/>
      <c r="E7" s="520"/>
      <c r="F7" s="540"/>
      <c r="G7" s="564"/>
      <c r="H7" s="581"/>
      <c r="I7" s="582"/>
      <c r="J7" s="572"/>
      <c r="K7" s="581"/>
      <c r="L7" s="582"/>
      <c r="M7" s="572"/>
      <c r="N7" s="583"/>
      <c r="O7" s="584"/>
      <c r="P7" s="585"/>
      <c r="Q7" s="564"/>
      <c r="R7" s="437" t="s">
        <v>4107</v>
      </c>
      <c r="S7" s="437" t="s">
        <v>4108</v>
      </c>
      <c r="T7" s="437" t="s">
        <v>4109</v>
      </c>
      <c r="U7" s="437" t="s">
        <v>4110</v>
      </c>
      <c r="V7" s="437" t="s">
        <v>4111</v>
      </c>
      <c r="W7" s="437" t="s">
        <v>4112</v>
      </c>
      <c r="X7" s="437" t="s">
        <v>4113</v>
      </c>
      <c r="Y7" s="437" t="s">
        <v>4114</v>
      </c>
      <c r="Z7" s="447" t="s">
        <v>22</v>
      </c>
      <c r="AA7" s="364"/>
      <c r="AB7" s="437" t="s">
        <v>4116</v>
      </c>
      <c r="AC7" s="437" t="s">
        <v>4117</v>
      </c>
      <c r="AD7" s="437" t="s">
        <v>4118</v>
      </c>
      <c r="AE7" s="437" t="s">
        <v>4119</v>
      </c>
      <c r="AF7" s="437" t="s">
        <v>4120</v>
      </c>
      <c r="AG7" s="437" t="s">
        <v>4121</v>
      </c>
      <c r="AH7" s="437" t="s">
        <v>4122</v>
      </c>
      <c r="AI7" s="437" t="s">
        <v>4123</v>
      </c>
      <c r="AJ7" s="437" t="s">
        <v>4124</v>
      </c>
      <c r="AK7" s="437" t="s">
        <v>4125</v>
      </c>
      <c r="AL7" s="447" t="s">
        <v>22</v>
      </c>
      <c r="AM7" s="364"/>
      <c r="AN7" s="564"/>
      <c r="AO7" s="574"/>
      <c r="AP7" s="307"/>
      <c r="AQ7" s="577" t="s">
        <v>4066</v>
      </c>
      <c r="AR7" s="67"/>
      <c r="AS7" s="577" t="s">
        <v>4067</v>
      </c>
      <c r="AT7" s="67"/>
      <c r="AU7" s="575"/>
      <c r="AV7" s="566" t="s">
        <v>4068</v>
      </c>
      <c r="AW7" s="566" t="s">
        <v>4069</v>
      </c>
      <c r="AX7" s="566" t="s">
        <v>4070</v>
      </c>
      <c r="AY7" s="570"/>
      <c r="AZ7" s="571"/>
      <c r="BA7" s="572"/>
      <c r="BB7" s="564"/>
      <c r="BC7" s="570"/>
      <c r="BD7" s="571"/>
      <c r="BE7" s="572"/>
      <c r="BF7" s="564"/>
      <c r="BG7" s="590"/>
      <c r="BH7" s="591"/>
      <c r="BI7" s="592"/>
    </row>
    <row r="8" spans="1:61" s="114" customFormat="1" ht="15.75" customHeight="1">
      <c r="A8" s="518"/>
      <c r="B8" s="518"/>
      <c r="C8" s="518"/>
      <c r="D8" s="518"/>
      <c r="E8" s="520"/>
      <c r="F8" s="540"/>
      <c r="G8" s="564"/>
      <c r="H8" s="555" t="s">
        <v>4092</v>
      </c>
      <c r="I8" s="555" t="s">
        <v>4104</v>
      </c>
      <c r="J8" s="555" t="s">
        <v>4093</v>
      </c>
      <c r="K8" s="555" t="s">
        <v>4092</v>
      </c>
      <c r="L8" s="555" t="s">
        <v>4104</v>
      </c>
      <c r="M8" s="555" t="s">
        <v>4093</v>
      </c>
      <c r="N8" s="555" t="s">
        <v>4092</v>
      </c>
      <c r="O8" s="555" t="s">
        <v>4104</v>
      </c>
      <c r="P8" s="555" t="s">
        <v>4093</v>
      </c>
      <c r="Q8" s="564"/>
      <c r="R8" s="438"/>
      <c r="S8" s="438"/>
      <c r="T8" s="438"/>
      <c r="U8" s="438"/>
      <c r="V8" s="438"/>
      <c r="W8" s="438"/>
      <c r="X8" s="438"/>
      <c r="Y8" s="438"/>
      <c r="Z8" s="438"/>
      <c r="AA8" s="437" t="s">
        <v>149</v>
      </c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7" t="s">
        <v>149</v>
      </c>
      <c r="AN8" s="564"/>
      <c r="AO8" s="575"/>
      <c r="AP8" s="578" t="s">
        <v>4071</v>
      </c>
      <c r="AQ8" s="533"/>
      <c r="AR8" s="566" t="s">
        <v>4071</v>
      </c>
      <c r="AS8" s="533"/>
      <c r="AT8" s="566" t="s">
        <v>4071</v>
      </c>
      <c r="AU8" s="575"/>
      <c r="AV8" s="533"/>
      <c r="AW8" s="533"/>
      <c r="AX8" s="533"/>
      <c r="AY8" s="558" t="s">
        <v>4092</v>
      </c>
      <c r="AZ8" s="555" t="s">
        <v>4104</v>
      </c>
      <c r="BA8" s="555" t="s">
        <v>4093</v>
      </c>
      <c r="BB8" s="564"/>
      <c r="BC8" s="558" t="s">
        <v>4092</v>
      </c>
      <c r="BD8" s="555" t="s">
        <v>4104</v>
      </c>
      <c r="BE8" s="555" t="s">
        <v>4093</v>
      </c>
      <c r="BF8" s="564"/>
      <c r="BG8" s="560" t="s">
        <v>4092</v>
      </c>
      <c r="BH8" s="555" t="s">
        <v>4104</v>
      </c>
      <c r="BI8" s="555" t="s">
        <v>4093</v>
      </c>
    </row>
    <row r="9" spans="1:61" s="114" customFormat="1" ht="21" customHeight="1">
      <c r="A9" s="518"/>
      <c r="B9" s="518"/>
      <c r="C9" s="518"/>
      <c r="D9" s="518"/>
      <c r="E9" s="520"/>
      <c r="F9" s="540"/>
      <c r="G9" s="564"/>
      <c r="H9" s="556"/>
      <c r="I9" s="556"/>
      <c r="J9" s="556"/>
      <c r="K9" s="556"/>
      <c r="L9" s="556"/>
      <c r="M9" s="556"/>
      <c r="N9" s="556"/>
      <c r="O9" s="556"/>
      <c r="P9" s="556"/>
      <c r="Q9" s="564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564"/>
      <c r="AO9" s="575"/>
      <c r="AP9" s="575"/>
      <c r="AQ9" s="533"/>
      <c r="AR9" s="533"/>
      <c r="AS9" s="533"/>
      <c r="AT9" s="533"/>
      <c r="AU9" s="575"/>
      <c r="AV9" s="533"/>
      <c r="AW9" s="533"/>
      <c r="AX9" s="533"/>
      <c r="AY9" s="558"/>
      <c r="AZ9" s="556"/>
      <c r="BA9" s="556"/>
      <c r="BB9" s="564"/>
      <c r="BC9" s="558"/>
      <c r="BD9" s="556"/>
      <c r="BE9" s="556"/>
      <c r="BF9" s="564"/>
      <c r="BG9" s="561"/>
      <c r="BH9" s="556"/>
      <c r="BI9" s="556"/>
    </row>
    <row r="10" spans="1:61" s="114" customFormat="1" ht="21" customHeight="1">
      <c r="A10" s="518"/>
      <c r="B10" s="518"/>
      <c r="C10" s="518"/>
      <c r="D10" s="518"/>
      <c r="E10" s="520"/>
      <c r="F10" s="540"/>
      <c r="G10" s="564"/>
      <c r="H10" s="556"/>
      <c r="I10" s="556"/>
      <c r="J10" s="556"/>
      <c r="K10" s="556"/>
      <c r="L10" s="556"/>
      <c r="M10" s="556"/>
      <c r="N10" s="556"/>
      <c r="O10" s="556"/>
      <c r="P10" s="556"/>
      <c r="Q10" s="564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564"/>
      <c r="AO10" s="575"/>
      <c r="AP10" s="575"/>
      <c r="AQ10" s="533"/>
      <c r="AR10" s="533"/>
      <c r="AS10" s="533"/>
      <c r="AT10" s="533"/>
      <c r="AU10" s="575"/>
      <c r="AV10" s="533"/>
      <c r="AW10" s="533"/>
      <c r="AX10" s="533"/>
      <c r="AY10" s="558"/>
      <c r="AZ10" s="556"/>
      <c r="BA10" s="556"/>
      <c r="BB10" s="564"/>
      <c r="BC10" s="558"/>
      <c r="BD10" s="556"/>
      <c r="BE10" s="556"/>
      <c r="BF10" s="564"/>
      <c r="BG10" s="561"/>
      <c r="BH10" s="556"/>
      <c r="BI10" s="556"/>
    </row>
    <row r="11" spans="1:61" s="114" customFormat="1" ht="21" customHeight="1">
      <c r="A11" s="519"/>
      <c r="B11" s="519"/>
      <c r="C11" s="519"/>
      <c r="D11" s="519"/>
      <c r="E11" s="520"/>
      <c r="F11" s="540"/>
      <c r="G11" s="565"/>
      <c r="H11" s="557"/>
      <c r="I11" s="557"/>
      <c r="J11" s="557"/>
      <c r="K11" s="557"/>
      <c r="L11" s="557"/>
      <c r="M11" s="557"/>
      <c r="N11" s="557"/>
      <c r="O11" s="557"/>
      <c r="P11" s="557"/>
      <c r="Q11" s="565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565"/>
      <c r="AO11" s="576"/>
      <c r="AP11" s="576"/>
      <c r="AQ11" s="534"/>
      <c r="AR11" s="534"/>
      <c r="AS11" s="534"/>
      <c r="AT11" s="534"/>
      <c r="AU11" s="576"/>
      <c r="AV11" s="534"/>
      <c r="AW11" s="534"/>
      <c r="AX11" s="534"/>
      <c r="AY11" s="559"/>
      <c r="AZ11" s="557"/>
      <c r="BA11" s="557"/>
      <c r="BB11" s="565"/>
      <c r="BC11" s="559"/>
      <c r="BD11" s="557"/>
      <c r="BE11" s="557"/>
      <c r="BF11" s="565"/>
      <c r="BG11" s="562"/>
      <c r="BH11" s="557"/>
      <c r="BI11" s="557"/>
    </row>
    <row r="12" spans="1:61" s="2" customFormat="1" ht="13.5" customHeight="1">
      <c r="A12" s="30" t="s">
        <v>134</v>
      </c>
      <c r="B12" s="3" t="s">
        <v>135</v>
      </c>
      <c r="C12" s="3" t="s">
        <v>136</v>
      </c>
      <c r="D12" s="3" t="s">
        <v>137</v>
      </c>
      <c r="E12" s="3" t="s">
        <v>138</v>
      </c>
      <c r="F12" s="3" t="s">
        <v>139</v>
      </c>
      <c r="G12" s="143" t="s">
        <v>4129</v>
      </c>
      <c r="H12" s="58">
        <f>③協定面積④加算措置!EM10+1</f>
        <v>199</v>
      </c>
      <c r="I12" s="58">
        <f>H12+1</f>
        <v>200</v>
      </c>
      <c r="J12" s="58">
        <f>I12+1</f>
        <v>201</v>
      </c>
      <c r="K12" s="58">
        <f t="shared" ref="K12" si="1">J12+1</f>
        <v>202</v>
      </c>
      <c r="L12" s="58">
        <f t="shared" ref="L12" si="2">K12+1</f>
        <v>203</v>
      </c>
      <c r="M12" s="58">
        <f t="shared" ref="M12" si="3">L12+1</f>
        <v>204</v>
      </c>
      <c r="N12" s="58">
        <f t="shared" ref="N12" si="4">M12+1</f>
        <v>205</v>
      </c>
      <c r="O12" s="58">
        <f t="shared" ref="O12" si="5">N12+1</f>
        <v>206</v>
      </c>
      <c r="P12" s="58">
        <f t="shared" ref="P12" si="6">O12+1</f>
        <v>207</v>
      </c>
      <c r="Q12" s="143" t="s">
        <v>4130</v>
      </c>
      <c r="R12" s="12">
        <f>P12+1</f>
        <v>208</v>
      </c>
      <c r="S12" s="12">
        <f t="shared" ref="S12:AM12" si="7">R12+1</f>
        <v>209</v>
      </c>
      <c r="T12" s="12">
        <f t="shared" si="7"/>
        <v>210</v>
      </c>
      <c r="U12" s="12">
        <f t="shared" si="7"/>
        <v>211</v>
      </c>
      <c r="V12" s="12">
        <f t="shared" si="7"/>
        <v>212</v>
      </c>
      <c r="W12" s="12">
        <f t="shared" si="7"/>
        <v>213</v>
      </c>
      <c r="X12" s="12">
        <f t="shared" si="7"/>
        <v>214</v>
      </c>
      <c r="Y12" s="12">
        <f t="shared" si="7"/>
        <v>215</v>
      </c>
      <c r="Z12" s="12">
        <f t="shared" si="7"/>
        <v>216</v>
      </c>
      <c r="AA12" s="12">
        <f t="shared" si="7"/>
        <v>217</v>
      </c>
      <c r="AB12" s="12">
        <f t="shared" si="7"/>
        <v>218</v>
      </c>
      <c r="AC12" s="12">
        <f t="shared" si="7"/>
        <v>219</v>
      </c>
      <c r="AD12" s="12">
        <f t="shared" si="7"/>
        <v>220</v>
      </c>
      <c r="AE12" s="12">
        <f t="shared" si="7"/>
        <v>221</v>
      </c>
      <c r="AF12" s="12">
        <f t="shared" si="7"/>
        <v>222</v>
      </c>
      <c r="AG12" s="12">
        <f t="shared" si="7"/>
        <v>223</v>
      </c>
      <c r="AH12" s="12">
        <f t="shared" si="7"/>
        <v>224</v>
      </c>
      <c r="AI12" s="12">
        <f t="shared" si="7"/>
        <v>225</v>
      </c>
      <c r="AJ12" s="12">
        <f t="shared" si="7"/>
        <v>226</v>
      </c>
      <c r="AK12" s="12">
        <f t="shared" si="7"/>
        <v>227</v>
      </c>
      <c r="AL12" s="12">
        <f t="shared" si="7"/>
        <v>228</v>
      </c>
      <c r="AM12" s="12">
        <f t="shared" si="7"/>
        <v>229</v>
      </c>
      <c r="AN12" s="143" t="s">
        <v>4131</v>
      </c>
      <c r="AO12" s="13">
        <f>AM12+1</f>
        <v>230</v>
      </c>
      <c r="AP12" s="13">
        <f t="shared" ref="AP12:AY12" si="8">AO12+1</f>
        <v>231</v>
      </c>
      <c r="AQ12" s="58">
        <f t="shared" si="8"/>
        <v>232</v>
      </c>
      <c r="AR12" s="58">
        <f t="shared" si="8"/>
        <v>233</v>
      </c>
      <c r="AS12" s="58">
        <f t="shared" si="8"/>
        <v>234</v>
      </c>
      <c r="AT12" s="58">
        <f t="shared" si="8"/>
        <v>235</v>
      </c>
      <c r="AU12" s="13">
        <f t="shared" si="8"/>
        <v>236</v>
      </c>
      <c r="AV12" s="58">
        <f t="shared" si="8"/>
        <v>237</v>
      </c>
      <c r="AW12" s="58">
        <f t="shared" si="8"/>
        <v>238</v>
      </c>
      <c r="AX12" s="58">
        <f t="shared" si="8"/>
        <v>239</v>
      </c>
      <c r="AY12" s="58">
        <f t="shared" si="8"/>
        <v>240</v>
      </c>
      <c r="AZ12" s="58">
        <f t="shared" ref="AZ12" si="9">AY12+1</f>
        <v>241</v>
      </c>
      <c r="BA12" s="58">
        <f t="shared" ref="BA12" si="10">AZ12+1</f>
        <v>242</v>
      </c>
      <c r="BB12" s="143" t="s">
        <v>4132</v>
      </c>
      <c r="BC12" s="58">
        <f>BA12+1</f>
        <v>243</v>
      </c>
      <c r="BD12" s="58">
        <f t="shared" ref="BD12" si="11">BC12+1</f>
        <v>244</v>
      </c>
      <c r="BE12" s="58">
        <f t="shared" ref="BE12" si="12">BD12+1</f>
        <v>245</v>
      </c>
      <c r="BF12" s="143" t="s">
        <v>4133</v>
      </c>
      <c r="BG12" s="58">
        <f>BE12+1</f>
        <v>246</v>
      </c>
      <c r="BH12" s="58">
        <f t="shared" ref="BH12" si="13">BG12+1</f>
        <v>247</v>
      </c>
      <c r="BI12" s="58">
        <f t="shared" ref="BI12" si="14">BH12+1</f>
        <v>248</v>
      </c>
    </row>
    <row r="13" spans="1:61" s="38" customFormat="1" ht="10.5" customHeight="1" thickBot="1">
      <c r="A13" s="33" t="s">
        <v>1996</v>
      </c>
      <c r="B13" s="33" t="s">
        <v>1996</v>
      </c>
      <c r="C13" s="33" t="s">
        <v>1996</v>
      </c>
      <c r="D13" s="33" t="s">
        <v>1996</v>
      </c>
      <c r="E13" s="33" t="s">
        <v>1996</v>
      </c>
      <c r="F13" s="33" t="s">
        <v>1996</v>
      </c>
      <c r="G13" s="33" t="s">
        <v>1996</v>
      </c>
      <c r="H13" s="198" t="s">
        <v>4063</v>
      </c>
      <c r="I13" s="198" t="s">
        <v>4105</v>
      </c>
      <c r="J13" s="198" t="s">
        <v>1994</v>
      </c>
      <c r="K13" s="198" t="s">
        <v>4063</v>
      </c>
      <c r="L13" s="198" t="s">
        <v>4105</v>
      </c>
      <c r="M13" s="198" t="s">
        <v>1994</v>
      </c>
      <c r="N13" s="198" t="s">
        <v>4063</v>
      </c>
      <c r="O13" s="198" t="s">
        <v>4105</v>
      </c>
      <c r="P13" s="198" t="s">
        <v>1994</v>
      </c>
      <c r="Q13" s="33" t="s">
        <v>1996</v>
      </c>
      <c r="R13" s="308" t="s">
        <v>1994</v>
      </c>
      <c r="S13" s="308" t="s">
        <v>1994</v>
      </c>
      <c r="T13" s="308" t="s">
        <v>1994</v>
      </c>
      <c r="U13" s="308" t="s">
        <v>1994</v>
      </c>
      <c r="V13" s="308" t="s">
        <v>1994</v>
      </c>
      <c r="W13" s="308" t="s">
        <v>1994</v>
      </c>
      <c r="X13" s="308" t="s">
        <v>1994</v>
      </c>
      <c r="Y13" s="308" t="s">
        <v>1994</v>
      </c>
      <c r="Z13" s="308" t="s">
        <v>1994</v>
      </c>
      <c r="AA13" s="308" t="s">
        <v>1997</v>
      </c>
      <c r="AB13" s="308" t="s">
        <v>1994</v>
      </c>
      <c r="AC13" s="308" t="s">
        <v>1994</v>
      </c>
      <c r="AD13" s="308" t="s">
        <v>1994</v>
      </c>
      <c r="AE13" s="308" t="s">
        <v>1994</v>
      </c>
      <c r="AF13" s="308" t="s">
        <v>1994</v>
      </c>
      <c r="AG13" s="308" t="s">
        <v>1994</v>
      </c>
      <c r="AH13" s="308" t="s">
        <v>1994</v>
      </c>
      <c r="AI13" s="308" t="s">
        <v>1994</v>
      </c>
      <c r="AJ13" s="308" t="s">
        <v>1994</v>
      </c>
      <c r="AK13" s="308" t="s">
        <v>1994</v>
      </c>
      <c r="AL13" s="308" t="s">
        <v>1994</v>
      </c>
      <c r="AM13" s="308" t="s">
        <v>1997</v>
      </c>
      <c r="AN13" s="33" t="s">
        <v>1996</v>
      </c>
      <c r="AO13" s="28" t="s">
        <v>1996</v>
      </c>
      <c r="AP13" s="28" t="s">
        <v>1996</v>
      </c>
      <c r="AQ13" s="308" t="s">
        <v>1995</v>
      </c>
      <c r="AR13" s="308" t="s">
        <v>1995</v>
      </c>
      <c r="AS13" s="308" t="s">
        <v>1995</v>
      </c>
      <c r="AT13" s="308" t="s">
        <v>1995</v>
      </c>
      <c r="AU13" s="28" t="s">
        <v>1996</v>
      </c>
      <c r="AV13" s="308" t="s">
        <v>1994</v>
      </c>
      <c r="AW13" s="308" t="s">
        <v>1994</v>
      </c>
      <c r="AX13" s="308" t="s">
        <v>1994</v>
      </c>
      <c r="AY13" s="198" t="s">
        <v>4063</v>
      </c>
      <c r="AZ13" s="198" t="s">
        <v>4105</v>
      </c>
      <c r="BA13" s="198" t="s">
        <v>1994</v>
      </c>
      <c r="BB13" s="313" t="s">
        <v>1996</v>
      </c>
      <c r="BC13" s="198" t="s">
        <v>4063</v>
      </c>
      <c r="BD13" s="198" t="s">
        <v>4105</v>
      </c>
      <c r="BE13" s="198" t="s">
        <v>1994</v>
      </c>
      <c r="BF13" s="313" t="s">
        <v>1996</v>
      </c>
      <c r="BG13" s="198" t="s">
        <v>4063</v>
      </c>
      <c r="BH13" s="198" t="s">
        <v>4105</v>
      </c>
      <c r="BI13" s="198" t="s">
        <v>1994</v>
      </c>
    </row>
    <row r="14" spans="1:61" s="296" customFormat="1" ht="14.45" customHeight="1">
      <c r="A14" s="261">
        <f>①協定識別事項②協定参加者!A12</f>
        <v>303900001</v>
      </c>
      <c r="B14" s="247" t="str">
        <f>①協定識別事項②協定参加者!B12</f>
        <v>和歌山県</v>
      </c>
      <c r="C14" s="247" t="str">
        <f>①協定識別事項②協定参加者!C12</f>
        <v>印南町</v>
      </c>
      <c r="D14" s="247">
        <f>①協定識別事項②協定参加者!D12</f>
        <v>30390</v>
      </c>
      <c r="E14" s="247" t="str">
        <f>①協定識別事項②協定参加者!E12</f>
        <v>上洞</v>
      </c>
      <c r="F14" s="247">
        <f>①協定識別事項②協定参加者!F12</f>
        <v>1</v>
      </c>
      <c r="G14" s="312">
        <f>③協定面積④加算措置!DS12</f>
        <v>0</v>
      </c>
      <c r="H14" s="331"/>
      <c r="I14" s="368"/>
      <c r="J14" s="368"/>
      <c r="K14" s="331"/>
      <c r="L14" s="368"/>
      <c r="M14" s="368"/>
      <c r="N14" s="331"/>
      <c r="O14" s="368"/>
      <c r="P14" s="368"/>
      <c r="Q14" s="312">
        <f>③協定面積④加算措置!DX12</f>
        <v>1</v>
      </c>
      <c r="R14" s="311">
        <v>1</v>
      </c>
      <c r="S14" s="311"/>
      <c r="T14" s="311"/>
      <c r="U14" s="311"/>
      <c r="V14" s="311"/>
      <c r="W14" s="311"/>
      <c r="X14" s="311"/>
      <c r="Y14" s="311"/>
      <c r="Z14" s="311"/>
      <c r="AA14" s="310"/>
      <c r="AB14" s="311"/>
      <c r="AC14" s="311"/>
      <c r="AD14" s="311">
        <v>1</v>
      </c>
      <c r="AE14" s="311"/>
      <c r="AF14" s="311"/>
      <c r="AG14" s="311"/>
      <c r="AH14" s="311"/>
      <c r="AI14" s="311"/>
      <c r="AJ14" s="311"/>
      <c r="AK14" s="311"/>
      <c r="AL14" s="311"/>
      <c r="AM14" s="310"/>
      <c r="AN14" s="312">
        <f>③協定面積④加算措置!EC12</f>
        <v>0</v>
      </c>
      <c r="AO14" s="309">
        <f>AQ14+AS14</f>
        <v>0</v>
      </c>
      <c r="AP14" s="309">
        <f>AR14+AT14</f>
        <v>0</v>
      </c>
      <c r="AQ14" s="310"/>
      <c r="AR14" s="310"/>
      <c r="AS14" s="310"/>
      <c r="AT14" s="310"/>
      <c r="AU14" s="309">
        <f>SUM(AV14:AX14)</f>
        <v>0</v>
      </c>
      <c r="AV14" s="311"/>
      <c r="AW14" s="311"/>
      <c r="AX14" s="311"/>
      <c r="AY14" s="332"/>
      <c r="AZ14" s="368"/>
      <c r="BA14" s="368"/>
      <c r="BB14" s="314">
        <f>③協定面積④加算措置!EH12</f>
        <v>0</v>
      </c>
      <c r="BC14" s="334"/>
      <c r="BD14" s="368"/>
      <c r="BE14" s="368"/>
      <c r="BF14" s="314">
        <f>③協定面積④加算措置!EK12</f>
        <v>0</v>
      </c>
      <c r="BG14" s="334"/>
      <c r="BH14" s="368"/>
      <c r="BI14" s="368"/>
    </row>
    <row r="15" spans="1:61" s="296" customFormat="1" ht="14.45" customHeight="1">
      <c r="A15" s="261">
        <f>①協定識別事項②協定参加者!A13</f>
        <v>303900002</v>
      </c>
      <c r="B15" s="247" t="str">
        <f>①協定識別事項②協定参加者!B13</f>
        <v>和歌山県</v>
      </c>
      <c r="C15" s="247" t="str">
        <f>①協定識別事項②協定参加者!C13</f>
        <v>印南町</v>
      </c>
      <c r="D15" s="247">
        <f>①協定識別事項②協定参加者!D13</f>
        <v>30390</v>
      </c>
      <c r="E15" s="247" t="str">
        <f>①協定識別事項②協定参加者!E13</f>
        <v>竹ノ川</v>
      </c>
      <c r="F15" s="247">
        <f>①協定識別事項②協定参加者!F13</f>
        <v>2</v>
      </c>
      <c r="G15" s="312">
        <f>③協定面積④加算措置!DS13</f>
        <v>0</v>
      </c>
      <c r="H15" s="331"/>
      <c r="I15" s="368"/>
      <c r="J15" s="368"/>
      <c r="K15" s="331"/>
      <c r="L15" s="368"/>
      <c r="M15" s="368"/>
      <c r="N15" s="331"/>
      <c r="O15" s="368"/>
      <c r="P15" s="368"/>
      <c r="Q15" s="312">
        <f>③協定面積④加算措置!DX13</f>
        <v>0</v>
      </c>
      <c r="R15" s="311"/>
      <c r="S15" s="311"/>
      <c r="T15" s="311"/>
      <c r="U15" s="311"/>
      <c r="V15" s="311"/>
      <c r="W15" s="311"/>
      <c r="X15" s="311"/>
      <c r="Y15" s="311"/>
      <c r="Z15" s="311"/>
      <c r="AA15" s="310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0"/>
      <c r="AN15" s="312">
        <f>③協定面積④加算措置!EC13</f>
        <v>0</v>
      </c>
      <c r="AO15" s="309">
        <f t="shared" ref="AO15:AO78" si="15">AQ15+AS15</f>
        <v>0</v>
      </c>
      <c r="AP15" s="309">
        <f t="shared" ref="AP15:AP78" si="16">AR15+AT15</f>
        <v>0</v>
      </c>
      <c r="AQ15" s="310"/>
      <c r="AR15" s="310"/>
      <c r="AS15" s="310"/>
      <c r="AT15" s="310"/>
      <c r="AU15" s="309">
        <f t="shared" ref="AU15:AU78" si="17">SUM(AV15:AX15)</f>
        <v>0</v>
      </c>
      <c r="AV15" s="311"/>
      <c r="AW15" s="311"/>
      <c r="AX15" s="311"/>
      <c r="AY15" s="333"/>
      <c r="AZ15" s="368"/>
      <c r="BA15" s="368"/>
      <c r="BB15" s="314">
        <f>③協定面積④加算措置!EH13</f>
        <v>0</v>
      </c>
      <c r="BC15" s="335"/>
      <c r="BD15" s="368"/>
      <c r="BE15" s="368"/>
      <c r="BF15" s="314">
        <f>③協定面積④加算措置!EK13</f>
        <v>0</v>
      </c>
      <c r="BG15" s="335"/>
      <c r="BH15" s="368"/>
      <c r="BI15" s="368"/>
    </row>
    <row r="16" spans="1:61" s="296" customFormat="1" ht="14.45" customHeight="1">
      <c r="A16" s="261">
        <f>①協定識別事項②協定参加者!A14</f>
        <v>303900003</v>
      </c>
      <c r="B16" s="247" t="str">
        <f>①協定識別事項②協定参加者!B14</f>
        <v>和歌山県</v>
      </c>
      <c r="C16" s="247" t="str">
        <f>①協定識別事項②協定参加者!C14</f>
        <v>印南町</v>
      </c>
      <c r="D16" s="247">
        <f>①協定識別事項②協定参加者!D14</f>
        <v>30390</v>
      </c>
      <c r="E16" s="247" t="str">
        <f>①協定識別事項②協定参加者!E14</f>
        <v>下皆瀬川</v>
      </c>
      <c r="F16" s="247">
        <f>①協定識別事項②協定参加者!F14</f>
        <v>3</v>
      </c>
      <c r="G16" s="312">
        <f>③協定面積④加算措置!DS14</f>
        <v>0</v>
      </c>
      <c r="H16" s="331"/>
      <c r="I16" s="368"/>
      <c r="J16" s="368"/>
      <c r="K16" s="331"/>
      <c r="L16" s="368"/>
      <c r="M16" s="368"/>
      <c r="N16" s="331"/>
      <c r="O16" s="368"/>
      <c r="P16" s="368"/>
      <c r="Q16" s="312">
        <f>③協定面積④加算措置!DX14</f>
        <v>0</v>
      </c>
      <c r="R16" s="311"/>
      <c r="S16" s="311"/>
      <c r="T16" s="311"/>
      <c r="U16" s="311"/>
      <c r="V16" s="311"/>
      <c r="W16" s="311"/>
      <c r="X16" s="311"/>
      <c r="Y16" s="311"/>
      <c r="Z16" s="311"/>
      <c r="AA16" s="310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0"/>
      <c r="AN16" s="312">
        <f>③協定面積④加算措置!EC14</f>
        <v>0</v>
      </c>
      <c r="AO16" s="309">
        <f t="shared" si="15"/>
        <v>0</v>
      </c>
      <c r="AP16" s="309">
        <f t="shared" si="16"/>
        <v>0</v>
      </c>
      <c r="AQ16" s="310"/>
      <c r="AR16" s="310"/>
      <c r="AS16" s="310"/>
      <c r="AT16" s="310"/>
      <c r="AU16" s="309">
        <f t="shared" si="17"/>
        <v>0</v>
      </c>
      <c r="AV16" s="311"/>
      <c r="AW16" s="311"/>
      <c r="AX16" s="311"/>
      <c r="AY16" s="333"/>
      <c r="AZ16" s="368"/>
      <c r="BA16" s="368"/>
      <c r="BB16" s="314">
        <f>③協定面積④加算措置!EH14</f>
        <v>0</v>
      </c>
      <c r="BC16" s="335"/>
      <c r="BD16" s="368"/>
      <c r="BE16" s="368"/>
      <c r="BF16" s="314">
        <f>③協定面積④加算措置!EK14</f>
        <v>0</v>
      </c>
      <c r="BG16" s="335"/>
      <c r="BH16" s="368"/>
      <c r="BI16" s="368"/>
    </row>
    <row r="17" spans="1:61" s="296" customFormat="1" ht="14.45" customHeight="1">
      <c r="A17" s="261">
        <f>①協定識別事項②協定参加者!A15</f>
        <v>303900004</v>
      </c>
      <c r="B17" s="247" t="str">
        <f>①協定識別事項②協定参加者!B15</f>
        <v>和歌山県</v>
      </c>
      <c r="C17" s="247" t="str">
        <f>①協定識別事項②協定参加者!C15</f>
        <v>印南町</v>
      </c>
      <c r="D17" s="247">
        <f>①協定識別事項②協定参加者!D15</f>
        <v>30390</v>
      </c>
      <c r="E17" s="247" t="str">
        <f>①協定識別事項②協定参加者!E15</f>
        <v>崎ノ原</v>
      </c>
      <c r="F17" s="247">
        <f>①協定識別事項②協定参加者!F15</f>
        <v>4</v>
      </c>
      <c r="G17" s="312">
        <f>③協定面積④加算措置!DS15</f>
        <v>0</v>
      </c>
      <c r="H17" s="331"/>
      <c r="I17" s="368"/>
      <c r="J17" s="368"/>
      <c r="K17" s="331"/>
      <c r="L17" s="368"/>
      <c r="M17" s="368"/>
      <c r="N17" s="331"/>
      <c r="O17" s="368"/>
      <c r="P17" s="368"/>
      <c r="Q17" s="312">
        <f>③協定面積④加算措置!DX15</f>
        <v>1</v>
      </c>
      <c r="R17" s="311">
        <v>1</v>
      </c>
      <c r="S17" s="311"/>
      <c r="T17" s="311"/>
      <c r="U17" s="311"/>
      <c r="V17" s="311"/>
      <c r="W17" s="311"/>
      <c r="X17" s="311"/>
      <c r="Y17" s="311"/>
      <c r="Z17" s="311"/>
      <c r="AA17" s="310"/>
      <c r="AB17" s="311"/>
      <c r="AC17" s="311"/>
      <c r="AD17" s="311">
        <v>1</v>
      </c>
      <c r="AE17" s="311"/>
      <c r="AF17" s="311"/>
      <c r="AG17" s="311"/>
      <c r="AH17" s="311"/>
      <c r="AI17" s="311"/>
      <c r="AJ17" s="311"/>
      <c r="AK17" s="311"/>
      <c r="AL17" s="311"/>
      <c r="AM17" s="310"/>
      <c r="AN17" s="312">
        <f>③協定面積④加算措置!EC15</f>
        <v>0</v>
      </c>
      <c r="AO17" s="309">
        <f t="shared" si="15"/>
        <v>0</v>
      </c>
      <c r="AP17" s="309">
        <f t="shared" si="16"/>
        <v>0</v>
      </c>
      <c r="AQ17" s="310"/>
      <c r="AR17" s="310"/>
      <c r="AS17" s="310"/>
      <c r="AT17" s="310"/>
      <c r="AU17" s="309">
        <f t="shared" si="17"/>
        <v>0</v>
      </c>
      <c r="AV17" s="311"/>
      <c r="AW17" s="311"/>
      <c r="AX17" s="311"/>
      <c r="AY17" s="333"/>
      <c r="AZ17" s="368"/>
      <c r="BA17" s="368"/>
      <c r="BB17" s="314">
        <f>③協定面積④加算措置!EH15</f>
        <v>0</v>
      </c>
      <c r="BC17" s="335"/>
      <c r="BD17" s="368"/>
      <c r="BE17" s="368"/>
      <c r="BF17" s="314">
        <f>③協定面積④加算措置!EK15</f>
        <v>0</v>
      </c>
      <c r="BG17" s="335"/>
      <c r="BH17" s="368"/>
      <c r="BI17" s="368"/>
    </row>
    <row r="18" spans="1:61" s="296" customFormat="1" ht="14.45" customHeight="1">
      <c r="A18" s="261">
        <f>①協定識別事項②協定参加者!A16</f>
        <v>303900005</v>
      </c>
      <c r="B18" s="247" t="str">
        <f>①協定識別事項②協定参加者!B16</f>
        <v>和歌山県</v>
      </c>
      <c r="C18" s="247" t="str">
        <f>①協定識別事項②協定参加者!C16</f>
        <v>印南町</v>
      </c>
      <c r="D18" s="247">
        <f>①協定識別事項②協定参加者!D16</f>
        <v>30390</v>
      </c>
      <c r="E18" s="247" t="str">
        <f>①協定識別事項②協定参加者!E16</f>
        <v>丹生</v>
      </c>
      <c r="F18" s="247">
        <f>①協定識別事項②協定参加者!F16</f>
        <v>5</v>
      </c>
      <c r="G18" s="312">
        <f>③協定面積④加算措置!DS16</f>
        <v>0</v>
      </c>
      <c r="H18" s="331"/>
      <c r="I18" s="368"/>
      <c r="J18" s="368"/>
      <c r="K18" s="331"/>
      <c r="L18" s="368"/>
      <c r="M18" s="368"/>
      <c r="N18" s="331"/>
      <c r="O18" s="368"/>
      <c r="P18" s="368"/>
      <c r="Q18" s="312">
        <f>③協定面積④加算措置!DX16</f>
        <v>1</v>
      </c>
      <c r="R18" s="311">
        <v>1</v>
      </c>
      <c r="S18" s="311"/>
      <c r="T18" s="311"/>
      <c r="U18" s="311"/>
      <c r="V18" s="311"/>
      <c r="W18" s="311"/>
      <c r="X18" s="311"/>
      <c r="Y18" s="311"/>
      <c r="Z18" s="311"/>
      <c r="AA18" s="310"/>
      <c r="AB18" s="311"/>
      <c r="AC18" s="311"/>
      <c r="AD18" s="311">
        <v>1</v>
      </c>
      <c r="AE18" s="311"/>
      <c r="AF18" s="311"/>
      <c r="AG18" s="311"/>
      <c r="AH18" s="311"/>
      <c r="AI18" s="311"/>
      <c r="AJ18" s="311"/>
      <c r="AK18" s="311"/>
      <c r="AL18" s="311"/>
      <c r="AM18" s="310"/>
      <c r="AN18" s="312">
        <f>③協定面積④加算措置!EC16</f>
        <v>0</v>
      </c>
      <c r="AO18" s="309">
        <f t="shared" si="15"/>
        <v>0</v>
      </c>
      <c r="AP18" s="309">
        <f t="shared" si="16"/>
        <v>0</v>
      </c>
      <c r="AQ18" s="310"/>
      <c r="AR18" s="310"/>
      <c r="AS18" s="310"/>
      <c r="AT18" s="310"/>
      <c r="AU18" s="309">
        <f t="shared" si="17"/>
        <v>0</v>
      </c>
      <c r="AV18" s="311"/>
      <c r="AW18" s="311"/>
      <c r="AX18" s="311"/>
      <c r="AY18" s="333"/>
      <c r="AZ18" s="368"/>
      <c r="BA18" s="368"/>
      <c r="BB18" s="314">
        <f>③協定面積④加算措置!EH16</f>
        <v>0</v>
      </c>
      <c r="BC18" s="335"/>
      <c r="BD18" s="368"/>
      <c r="BE18" s="368"/>
      <c r="BF18" s="314">
        <f>③協定面積④加算措置!EK16</f>
        <v>0</v>
      </c>
      <c r="BG18" s="335"/>
      <c r="BH18" s="368"/>
      <c r="BI18" s="368"/>
    </row>
    <row r="19" spans="1:61" s="296" customFormat="1" ht="14.45" customHeight="1">
      <c r="A19" s="261">
        <f>①協定識別事項②協定参加者!A17</f>
        <v>303900006</v>
      </c>
      <c r="B19" s="247" t="str">
        <f>①協定識別事項②協定参加者!B17</f>
        <v>和歌山県</v>
      </c>
      <c r="C19" s="247" t="str">
        <f>①協定識別事項②協定参加者!C17</f>
        <v>印南町</v>
      </c>
      <c r="D19" s="247">
        <f>①協定識別事項②協定参加者!D17</f>
        <v>30390</v>
      </c>
      <c r="E19" s="247" t="str">
        <f>①協定識別事項②協定参加者!E17</f>
        <v>脇ノ谷</v>
      </c>
      <c r="F19" s="247">
        <f>①協定識別事項②協定参加者!F17</f>
        <v>6</v>
      </c>
      <c r="G19" s="312">
        <f>③協定面積④加算措置!DS17</f>
        <v>0</v>
      </c>
      <c r="H19" s="331"/>
      <c r="I19" s="368"/>
      <c r="J19" s="368"/>
      <c r="K19" s="331"/>
      <c r="L19" s="368"/>
      <c r="M19" s="368"/>
      <c r="N19" s="331"/>
      <c r="O19" s="368"/>
      <c r="P19" s="368"/>
      <c r="Q19" s="312">
        <f>③協定面積④加算措置!DX17</f>
        <v>0</v>
      </c>
      <c r="R19" s="311"/>
      <c r="S19" s="311"/>
      <c r="T19" s="311"/>
      <c r="U19" s="311"/>
      <c r="V19" s="311"/>
      <c r="W19" s="311"/>
      <c r="X19" s="311"/>
      <c r="Y19" s="311"/>
      <c r="Z19" s="311"/>
      <c r="AA19" s="310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0"/>
      <c r="AN19" s="312">
        <f>③協定面積④加算措置!EC17</f>
        <v>0</v>
      </c>
      <c r="AO19" s="309">
        <f t="shared" si="15"/>
        <v>0</v>
      </c>
      <c r="AP19" s="309">
        <f t="shared" si="16"/>
        <v>0</v>
      </c>
      <c r="AQ19" s="310"/>
      <c r="AR19" s="310"/>
      <c r="AS19" s="310"/>
      <c r="AT19" s="310"/>
      <c r="AU19" s="309">
        <f t="shared" si="17"/>
        <v>0</v>
      </c>
      <c r="AV19" s="311"/>
      <c r="AW19" s="311"/>
      <c r="AX19" s="311"/>
      <c r="AY19" s="333"/>
      <c r="AZ19" s="368"/>
      <c r="BA19" s="368"/>
      <c r="BB19" s="314">
        <f>③協定面積④加算措置!EH17</f>
        <v>0</v>
      </c>
      <c r="BC19" s="335"/>
      <c r="BD19" s="368"/>
      <c r="BE19" s="368"/>
      <c r="BF19" s="314">
        <f>③協定面積④加算措置!EK17</f>
        <v>0</v>
      </c>
      <c r="BG19" s="335"/>
      <c r="BH19" s="368"/>
      <c r="BI19" s="368"/>
    </row>
    <row r="20" spans="1:61" s="296" customFormat="1" ht="14.45" customHeight="1">
      <c r="A20" s="261">
        <f>①協定識別事項②協定参加者!A18</f>
        <v>303900007</v>
      </c>
      <c r="B20" s="247" t="str">
        <f>①協定識別事項②協定参加者!B18</f>
        <v>和歌山県</v>
      </c>
      <c r="C20" s="247" t="str">
        <f>①協定識別事項②協定参加者!C18</f>
        <v>印南町</v>
      </c>
      <c r="D20" s="247">
        <f>①協定識別事項②協定参加者!D18</f>
        <v>30390</v>
      </c>
      <c r="E20" s="247" t="str">
        <f>①協定識別事項②協定参加者!E18</f>
        <v>下津川</v>
      </c>
      <c r="F20" s="247">
        <f>①協定識別事項②協定参加者!F18</f>
        <v>7</v>
      </c>
      <c r="G20" s="312">
        <f>③協定面積④加算措置!DS18</f>
        <v>0</v>
      </c>
      <c r="H20" s="331"/>
      <c r="I20" s="368"/>
      <c r="J20" s="368"/>
      <c r="K20" s="331"/>
      <c r="L20" s="368"/>
      <c r="M20" s="368"/>
      <c r="N20" s="331"/>
      <c r="O20" s="368"/>
      <c r="P20" s="368"/>
      <c r="Q20" s="312">
        <f>③協定面積④加算措置!DX18</f>
        <v>0</v>
      </c>
      <c r="R20" s="311"/>
      <c r="S20" s="311"/>
      <c r="T20" s="311"/>
      <c r="U20" s="311"/>
      <c r="V20" s="311"/>
      <c r="W20" s="311"/>
      <c r="X20" s="311"/>
      <c r="Y20" s="311"/>
      <c r="Z20" s="311"/>
      <c r="AA20" s="310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0"/>
      <c r="AN20" s="312">
        <f>③協定面積④加算措置!EC18</f>
        <v>0</v>
      </c>
      <c r="AO20" s="309">
        <f t="shared" si="15"/>
        <v>0</v>
      </c>
      <c r="AP20" s="309">
        <f t="shared" si="16"/>
        <v>0</v>
      </c>
      <c r="AQ20" s="310"/>
      <c r="AR20" s="310"/>
      <c r="AS20" s="310"/>
      <c r="AT20" s="310"/>
      <c r="AU20" s="309">
        <f t="shared" si="17"/>
        <v>0</v>
      </c>
      <c r="AV20" s="311"/>
      <c r="AW20" s="311"/>
      <c r="AX20" s="311"/>
      <c r="AY20" s="333"/>
      <c r="AZ20" s="368"/>
      <c r="BA20" s="368"/>
      <c r="BB20" s="314">
        <f>③協定面積④加算措置!EH18</f>
        <v>0</v>
      </c>
      <c r="BC20" s="335"/>
      <c r="BD20" s="368"/>
      <c r="BE20" s="368"/>
      <c r="BF20" s="314">
        <f>③協定面積④加算措置!EK18</f>
        <v>0</v>
      </c>
      <c r="BG20" s="335"/>
      <c r="BH20" s="368"/>
      <c r="BI20" s="368"/>
    </row>
    <row r="21" spans="1:61" s="296" customFormat="1" ht="14.45" customHeight="1">
      <c r="A21" s="261">
        <f>①協定識別事項②協定参加者!A19</f>
        <v>303900008</v>
      </c>
      <c r="B21" s="247" t="str">
        <f>①協定識別事項②協定参加者!B19</f>
        <v>和歌山県</v>
      </c>
      <c r="C21" s="247" t="str">
        <f>①協定識別事項②協定参加者!C19</f>
        <v>印南町</v>
      </c>
      <c r="D21" s="247">
        <f>①協定識別事項②協定参加者!D19</f>
        <v>30390</v>
      </c>
      <c r="E21" s="247" t="str">
        <f>①協定識別事項②協定参加者!E19</f>
        <v>大川</v>
      </c>
      <c r="F21" s="247">
        <f>①協定識別事項②協定参加者!F19</f>
        <v>8</v>
      </c>
      <c r="G21" s="312">
        <f>③協定面積④加算措置!DS19</f>
        <v>0</v>
      </c>
      <c r="H21" s="331"/>
      <c r="I21" s="368"/>
      <c r="J21" s="368"/>
      <c r="K21" s="331"/>
      <c r="L21" s="368"/>
      <c r="M21" s="368"/>
      <c r="N21" s="331"/>
      <c r="O21" s="368"/>
      <c r="P21" s="368"/>
      <c r="Q21" s="312">
        <f>③協定面積④加算措置!DX19</f>
        <v>0</v>
      </c>
      <c r="R21" s="311"/>
      <c r="S21" s="311"/>
      <c r="T21" s="311"/>
      <c r="U21" s="311"/>
      <c r="V21" s="311"/>
      <c r="W21" s="311"/>
      <c r="X21" s="311"/>
      <c r="Y21" s="311"/>
      <c r="Z21" s="311"/>
      <c r="AA21" s="310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0"/>
      <c r="AN21" s="312">
        <f>③協定面積④加算措置!EC19</f>
        <v>0</v>
      </c>
      <c r="AO21" s="309">
        <f t="shared" si="15"/>
        <v>0</v>
      </c>
      <c r="AP21" s="309">
        <f t="shared" si="16"/>
        <v>0</v>
      </c>
      <c r="AQ21" s="310"/>
      <c r="AR21" s="310"/>
      <c r="AS21" s="310"/>
      <c r="AT21" s="310"/>
      <c r="AU21" s="309">
        <f t="shared" si="17"/>
        <v>0</v>
      </c>
      <c r="AV21" s="311"/>
      <c r="AW21" s="311"/>
      <c r="AX21" s="311"/>
      <c r="AY21" s="333"/>
      <c r="AZ21" s="368"/>
      <c r="BA21" s="368"/>
      <c r="BB21" s="314">
        <f>③協定面積④加算措置!EH19</f>
        <v>0</v>
      </c>
      <c r="BC21" s="335"/>
      <c r="BD21" s="368"/>
      <c r="BE21" s="368"/>
      <c r="BF21" s="314">
        <f>③協定面積④加算措置!EK19</f>
        <v>0</v>
      </c>
      <c r="BG21" s="335"/>
      <c r="BH21" s="368"/>
      <c r="BI21" s="368"/>
    </row>
    <row r="22" spans="1:61" s="296" customFormat="1" ht="14.45" customHeight="1">
      <c r="A22" s="261">
        <f>①協定識別事項②協定参加者!A20</f>
        <v>303900009</v>
      </c>
      <c r="B22" s="247" t="str">
        <f>①協定識別事項②協定参加者!B20</f>
        <v>和歌山県</v>
      </c>
      <c r="C22" s="247" t="str">
        <f>①協定識別事項②協定参加者!C20</f>
        <v>印南町</v>
      </c>
      <c r="D22" s="247">
        <f>①協定識別事項②協定参加者!D20</f>
        <v>30390</v>
      </c>
      <c r="E22" s="247" t="str">
        <f>①協定識別事項②協定参加者!E20</f>
        <v>内田</v>
      </c>
      <c r="F22" s="247">
        <f>①協定識別事項②協定参加者!F20</f>
        <v>9</v>
      </c>
      <c r="G22" s="312">
        <f>③協定面積④加算措置!DS20</f>
        <v>0</v>
      </c>
      <c r="H22" s="331"/>
      <c r="I22" s="368"/>
      <c r="J22" s="368"/>
      <c r="K22" s="331"/>
      <c r="L22" s="368"/>
      <c r="M22" s="368"/>
      <c r="N22" s="331"/>
      <c r="O22" s="368"/>
      <c r="P22" s="368"/>
      <c r="Q22" s="312">
        <f>③協定面積④加算措置!DX20</f>
        <v>0</v>
      </c>
      <c r="R22" s="311"/>
      <c r="S22" s="311"/>
      <c r="T22" s="311"/>
      <c r="U22" s="311"/>
      <c r="V22" s="311"/>
      <c r="W22" s="311"/>
      <c r="X22" s="311"/>
      <c r="Y22" s="311"/>
      <c r="Z22" s="311"/>
      <c r="AA22" s="310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0"/>
      <c r="AN22" s="312">
        <f>③協定面積④加算措置!EC20</f>
        <v>0</v>
      </c>
      <c r="AO22" s="309">
        <f t="shared" si="15"/>
        <v>0</v>
      </c>
      <c r="AP22" s="309">
        <f t="shared" si="16"/>
        <v>0</v>
      </c>
      <c r="AQ22" s="310"/>
      <c r="AR22" s="310"/>
      <c r="AS22" s="310"/>
      <c r="AT22" s="310"/>
      <c r="AU22" s="309">
        <f t="shared" si="17"/>
        <v>0</v>
      </c>
      <c r="AV22" s="311"/>
      <c r="AW22" s="311"/>
      <c r="AX22" s="311"/>
      <c r="AY22" s="333"/>
      <c r="AZ22" s="368"/>
      <c r="BA22" s="368"/>
      <c r="BB22" s="314">
        <f>③協定面積④加算措置!EH20</f>
        <v>0</v>
      </c>
      <c r="BC22" s="335"/>
      <c r="BD22" s="368"/>
      <c r="BE22" s="368"/>
      <c r="BF22" s="314">
        <f>③協定面積④加算措置!EK20</f>
        <v>0</v>
      </c>
      <c r="BG22" s="335"/>
      <c r="BH22" s="368"/>
      <c r="BI22" s="368"/>
    </row>
    <row r="23" spans="1:61" s="296" customFormat="1" ht="14.45" customHeight="1">
      <c r="A23" s="261">
        <f>①協定識別事項②協定参加者!A21</f>
        <v>303900010</v>
      </c>
      <c r="B23" s="247" t="str">
        <f>①協定識別事項②協定参加者!B21</f>
        <v>和歌山県</v>
      </c>
      <c r="C23" s="247" t="str">
        <f>①協定識別事項②協定参加者!C21</f>
        <v>印南町</v>
      </c>
      <c r="D23" s="247">
        <f>①協定識別事項②協定参加者!D21</f>
        <v>30390</v>
      </c>
      <c r="E23" s="247" t="str">
        <f>①協定識別事項②協定参加者!E21</f>
        <v>大白河</v>
      </c>
      <c r="F23" s="247">
        <f>①協定識別事項②協定参加者!F21</f>
        <v>10</v>
      </c>
      <c r="G23" s="312">
        <f>③協定面積④加算措置!DS21</f>
        <v>0</v>
      </c>
      <c r="H23" s="331"/>
      <c r="I23" s="368"/>
      <c r="J23" s="368"/>
      <c r="K23" s="331"/>
      <c r="L23" s="368"/>
      <c r="M23" s="368"/>
      <c r="N23" s="331"/>
      <c r="O23" s="368"/>
      <c r="P23" s="368"/>
      <c r="Q23" s="312">
        <f>③協定面積④加算措置!DX21</f>
        <v>0</v>
      </c>
      <c r="R23" s="311"/>
      <c r="S23" s="311"/>
      <c r="T23" s="311"/>
      <c r="U23" s="311"/>
      <c r="V23" s="311"/>
      <c r="W23" s="311"/>
      <c r="X23" s="311"/>
      <c r="Y23" s="311"/>
      <c r="Z23" s="311"/>
      <c r="AA23" s="310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0"/>
      <c r="AN23" s="312">
        <f>③協定面積④加算措置!EC21</f>
        <v>0</v>
      </c>
      <c r="AO23" s="309">
        <f t="shared" si="15"/>
        <v>0</v>
      </c>
      <c r="AP23" s="309">
        <f t="shared" si="16"/>
        <v>0</v>
      </c>
      <c r="AQ23" s="310"/>
      <c r="AR23" s="310"/>
      <c r="AS23" s="310"/>
      <c r="AT23" s="310"/>
      <c r="AU23" s="309">
        <f t="shared" si="17"/>
        <v>0</v>
      </c>
      <c r="AV23" s="311"/>
      <c r="AW23" s="311"/>
      <c r="AX23" s="311"/>
      <c r="AY23" s="333"/>
      <c r="AZ23" s="368"/>
      <c r="BA23" s="368"/>
      <c r="BB23" s="314">
        <f>③協定面積④加算措置!EH21</f>
        <v>0</v>
      </c>
      <c r="BC23" s="335"/>
      <c r="BD23" s="368"/>
      <c r="BE23" s="368"/>
      <c r="BF23" s="314">
        <f>③協定面積④加算措置!EK21</f>
        <v>0</v>
      </c>
      <c r="BG23" s="335"/>
      <c r="BH23" s="368"/>
      <c r="BI23" s="368"/>
    </row>
    <row r="24" spans="1:61" s="296" customFormat="1" ht="14.45" customHeight="1">
      <c r="A24" s="261">
        <f>①協定識別事項②協定参加者!A22</f>
        <v>303900011</v>
      </c>
      <c r="B24" s="247" t="str">
        <f>①協定識別事項②協定参加者!B22</f>
        <v>和歌山県</v>
      </c>
      <c r="C24" s="247" t="str">
        <f>①協定識別事項②協定参加者!C22</f>
        <v>印南町</v>
      </c>
      <c r="D24" s="247">
        <f>①協定識別事項②協定参加者!D22</f>
        <v>30390</v>
      </c>
      <c r="E24" s="247" t="str">
        <f>①協定識別事項②協定参加者!E22</f>
        <v>小白河</v>
      </c>
      <c r="F24" s="247">
        <f>①協定識別事項②協定参加者!F22</f>
        <v>11</v>
      </c>
      <c r="G24" s="312">
        <f>③協定面積④加算措置!DS22</f>
        <v>0</v>
      </c>
      <c r="H24" s="331"/>
      <c r="I24" s="368"/>
      <c r="J24" s="368"/>
      <c r="K24" s="331"/>
      <c r="L24" s="368"/>
      <c r="M24" s="368"/>
      <c r="N24" s="331"/>
      <c r="O24" s="368"/>
      <c r="P24" s="368"/>
      <c r="Q24" s="312">
        <f>③協定面積④加算措置!DX22</f>
        <v>0</v>
      </c>
      <c r="R24" s="311"/>
      <c r="S24" s="311"/>
      <c r="T24" s="311"/>
      <c r="U24" s="311"/>
      <c r="V24" s="311"/>
      <c r="W24" s="311"/>
      <c r="X24" s="311"/>
      <c r="Y24" s="311"/>
      <c r="Z24" s="311"/>
      <c r="AA24" s="310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0"/>
      <c r="AN24" s="312">
        <f>③協定面積④加算措置!EC22</f>
        <v>0</v>
      </c>
      <c r="AO24" s="309">
        <f t="shared" si="15"/>
        <v>0</v>
      </c>
      <c r="AP24" s="309">
        <f t="shared" si="16"/>
        <v>0</v>
      </c>
      <c r="AQ24" s="310"/>
      <c r="AR24" s="310"/>
      <c r="AS24" s="310"/>
      <c r="AT24" s="310"/>
      <c r="AU24" s="309">
        <f t="shared" si="17"/>
        <v>0</v>
      </c>
      <c r="AV24" s="311"/>
      <c r="AW24" s="311"/>
      <c r="AX24" s="311"/>
      <c r="AY24" s="333"/>
      <c r="AZ24" s="368"/>
      <c r="BA24" s="368"/>
      <c r="BB24" s="314">
        <f>③協定面積④加算措置!EH22</f>
        <v>0</v>
      </c>
      <c r="BC24" s="335"/>
      <c r="BD24" s="368"/>
      <c r="BE24" s="368"/>
      <c r="BF24" s="314">
        <f>③協定面積④加算措置!EK22</f>
        <v>0</v>
      </c>
      <c r="BG24" s="335"/>
      <c r="BH24" s="368"/>
      <c r="BI24" s="368"/>
    </row>
    <row r="25" spans="1:61" s="244" customFormat="1" ht="14.45" customHeight="1">
      <c r="A25" s="261">
        <f>①協定識別事項②協定参加者!A23</f>
        <v>303900012</v>
      </c>
      <c r="B25" s="247" t="str">
        <f>①協定識別事項②協定参加者!B23</f>
        <v>和歌山県</v>
      </c>
      <c r="C25" s="247" t="str">
        <f>①協定識別事項②協定参加者!C23</f>
        <v>印南町</v>
      </c>
      <c r="D25" s="247">
        <f>①協定識別事項②協定参加者!D23</f>
        <v>30390</v>
      </c>
      <c r="E25" s="247" t="str">
        <f>①協定識別事項②協定参加者!E23</f>
        <v>南畑上</v>
      </c>
      <c r="F25" s="247">
        <f>①協定識別事項②協定参加者!F23</f>
        <v>12</v>
      </c>
      <c r="G25" s="312">
        <f>③協定面積④加算措置!DS23</f>
        <v>0</v>
      </c>
      <c r="H25" s="331"/>
      <c r="I25" s="368"/>
      <c r="J25" s="368"/>
      <c r="K25" s="331"/>
      <c r="L25" s="368"/>
      <c r="M25" s="368"/>
      <c r="N25" s="331"/>
      <c r="O25" s="368"/>
      <c r="P25" s="368"/>
      <c r="Q25" s="312">
        <f>③協定面積④加算措置!DX23</f>
        <v>0</v>
      </c>
      <c r="R25" s="311"/>
      <c r="S25" s="311"/>
      <c r="T25" s="311"/>
      <c r="U25" s="311"/>
      <c r="V25" s="311"/>
      <c r="W25" s="311"/>
      <c r="X25" s="311"/>
      <c r="Y25" s="311"/>
      <c r="Z25" s="311"/>
      <c r="AA25" s="310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0"/>
      <c r="AN25" s="312">
        <f>③協定面積④加算措置!EC23</f>
        <v>0</v>
      </c>
      <c r="AO25" s="309">
        <f t="shared" si="15"/>
        <v>0</v>
      </c>
      <c r="AP25" s="309">
        <f t="shared" si="16"/>
        <v>0</v>
      </c>
      <c r="AQ25" s="310"/>
      <c r="AR25" s="310"/>
      <c r="AS25" s="310"/>
      <c r="AT25" s="310"/>
      <c r="AU25" s="309">
        <f t="shared" si="17"/>
        <v>0</v>
      </c>
      <c r="AV25" s="311"/>
      <c r="AW25" s="311"/>
      <c r="AX25" s="311"/>
      <c r="AY25" s="333"/>
      <c r="AZ25" s="368"/>
      <c r="BA25" s="368"/>
      <c r="BB25" s="314">
        <f>③協定面積④加算措置!EH23</f>
        <v>0</v>
      </c>
      <c r="BC25" s="335"/>
      <c r="BD25" s="368"/>
      <c r="BE25" s="368"/>
      <c r="BF25" s="314">
        <f>③協定面積④加算措置!EK23</f>
        <v>0</v>
      </c>
      <c r="BG25" s="335"/>
      <c r="BH25" s="368"/>
      <c r="BI25" s="368"/>
    </row>
    <row r="26" spans="1:61" s="244" customFormat="1" ht="14.45" customHeight="1">
      <c r="A26" s="261">
        <f>①協定識別事項②協定参加者!A24</f>
        <v>303900013</v>
      </c>
      <c r="B26" s="247" t="str">
        <f>①協定識別事項②協定参加者!B24</f>
        <v>和歌山県</v>
      </c>
      <c r="C26" s="247" t="str">
        <f>①協定識別事項②協定参加者!C24</f>
        <v>印南町</v>
      </c>
      <c r="D26" s="247">
        <f>①協定識別事項②協定参加者!D24</f>
        <v>30390</v>
      </c>
      <c r="E26" s="247" t="str">
        <f>①協定識別事項②協定参加者!E24</f>
        <v>南畑下</v>
      </c>
      <c r="F26" s="247">
        <f>①協定識別事項②協定参加者!F24</f>
        <v>13</v>
      </c>
      <c r="G26" s="312">
        <f>③協定面積④加算措置!DS24</f>
        <v>0</v>
      </c>
      <c r="H26" s="331"/>
      <c r="I26" s="368"/>
      <c r="J26" s="368"/>
      <c r="K26" s="331"/>
      <c r="L26" s="368"/>
      <c r="M26" s="368"/>
      <c r="N26" s="331"/>
      <c r="O26" s="368"/>
      <c r="P26" s="368"/>
      <c r="Q26" s="312">
        <f>③協定面積④加算措置!DX24</f>
        <v>0</v>
      </c>
      <c r="R26" s="311"/>
      <c r="S26" s="311"/>
      <c r="T26" s="311"/>
      <c r="U26" s="311"/>
      <c r="V26" s="311"/>
      <c r="W26" s="311"/>
      <c r="X26" s="311"/>
      <c r="Y26" s="311"/>
      <c r="Z26" s="311"/>
      <c r="AA26" s="310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0"/>
      <c r="AN26" s="312">
        <f>③協定面積④加算措置!EC24</f>
        <v>0</v>
      </c>
      <c r="AO26" s="309">
        <f t="shared" si="15"/>
        <v>0</v>
      </c>
      <c r="AP26" s="309">
        <f t="shared" si="16"/>
        <v>0</v>
      </c>
      <c r="AQ26" s="310"/>
      <c r="AR26" s="310"/>
      <c r="AS26" s="310"/>
      <c r="AT26" s="310"/>
      <c r="AU26" s="309">
        <f t="shared" si="17"/>
        <v>0</v>
      </c>
      <c r="AV26" s="311"/>
      <c r="AW26" s="311"/>
      <c r="AX26" s="311"/>
      <c r="AY26" s="333"/>
      <c r="AZ26" s="368"/>
      <c r="BA26" s="368"/>
      <c r="BB26" s="314">
        <f>③協定面積④加算措置!EH24</f>
        <v>0</v>
      </c>
      <c r="BC26" s="335"/>
      <c r="BD26" s="368"/>
      <c r="BE26" s="368"/>
      <c r="BF26" s="314">
        <f>③協定面積④加算措置!EK24</f>
        <v>0</v>
      </c>
      <c r="BG26" s="335"/>
      <c r="BH26" s="368"/>
      <c r="BI26" s="368"/>
    </row>
    <row r="27" spans="1:61" s="244" customFormat="1" ht="14.45" customHeight="1">
      <c r="A27" s="261">
        <f>①協定識別事項②協定参加者!A25</f>
        <v>303900014</v>
      </c>
      <c r="B27" s="247" t="str">
        <f>①協定識別事項②協定参加者!B25</f>
        <v>和歌山県</v>
      </c>
      <c r="C27" s="247" t="str">
        <f>①協定識別事項②協定参加者!C25</f>
        <v>印南町</v>
      </c>
      <c r="D27" s="247">
        <f>①協定識別事項②協定参加者!D25</f>
        <v>30390</v>
      </c>
      <c r="E27" s="247" t="str">
        <f>①協定識別事項②協定参加者!E25</f>
        <v>中越下</v>
      </c>
      <c r="F27" s="247">
        <f>①協定識別事項②協定参加者!F25</f>
        <v>14</v>
      </c>
      <c r="G27" s="312">
        <f>③協定面積④加算措置!DS25</f>
        <v>0</v>
      </c>
      <c r="H27" s="331"/>
      <c r="I27" s="368"/>
      <c r="J27" s="368"/>
      <c r="K27" s="331"/>
      <c r="L27" s="368"/>
      <c r="M27" s="368"/>
      <c r="N27" s="331"/>
      <c r="O27" s="368"/>
      <c r="P27" s="368"/>
      <c r="Q27" s="312">
        <f>③協定面積④加算措置!DX25</f>
        <v>0</v>
      </c>
      <c r="R27" s="311"/>
      <c r="S27" s="311"/>
      <c r="T27" s="311"/>
      <c r="U27" s="311"/>
      <c r="V27" s="311"/>
      <c r="W27" s="311"/>
      <c r="X27" s="311"/>
      <c r="Y27" s="311"/>
      <c r="Z27" s="311"/>
      <c r="AA27" s="310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0"/>
      <c r="AN27" s="312">
        <f>③協定面積④加算措置!EC25</f>
        <v>0</v>
      </c>
      <c r="AO27" s="309">
        <f t="shared" si="15"/>
        <v>0</v>
      </c>
      <c r="AP27" s="309">
        <f t="shared" si="16"/>
        <v>0</v>
      </c>
      <c r="AQ27" s="310"/>
      <c r="AR27" s="310"/>
      <c r="AS27" s="310"/>
      <c r="AT27" s="310"/>
      <c r="AU27" s="309">
        <f t="shared" si="17"/>
        <v>0</v>
      </c>
      <c r="AV27" s="311"/>
      <c r="AW27" s="311"/>
      <c r="AX27" s="311"/>
      <c r="AY27" s="333"/>
      <c r="AZ27" s="368"/>
      <c r="BA27" s="368"/>
      <c r="BB27" s="314">
        <f>③協定面積④加算措置!EH25</f>
        <v>0</v>
      </c>
      <c r="BC27" s="335"/>
      <c r="BD27" s="368"/>
      <c r="BE27" s="368"/>
      <c r="BF27" s="314">
        <f>③協定面積④加算措置!EK25</f>
        <v>0</v>
      </c>
      <c r="BG27" s="335"/>
      <c r="BH27" s="368"/>
      <c r="BI27" s="368"/>
    </row>
    <row r="28" spans="1:61" s="244" customFormat="1" ht="14.45" customHeight="1">
      <c r="A28" s="261">
        <f>①協定識別事項②協定参加者!A26</f>
        <v>303900015</v>
      </c>
      <c r="B28" s="247" t="str">
        <f>①協定識別事項②協定参加者!B26</f>
        <v>和歌山県</v>
      </c>
      <c r="C28" s="247" t="str">
        <f>①協定識別事項②協定参加者!C26</f>
        <v>印南町</v>
      </c>
      <c r="D28" s="247">
        <f>①協定識別事項②協定参加者!D26</f>
        <v>30390</v>
      </c>
      <c r="E28" s="247" t="str">
        <f>①協定識別事項②協定参加者!E26</f>
        <v>峠谷</v>
      </c>
      <c r="F28" s="247">
        <f>①協定識別事項②協定参加者!F26</f>
        <v>15</v>
      </c>
      <c r="G28" s="312">
        <f>③協定面積④加算措置!DS26</f>
        <v>0</v>
      </c>
      <c r="H28" s="331"/>
      <c r="I28" s="368"/>
      <c r="J28" s="368"/>
      <c r="K28" s="331"/>
      <c r="L28" s="368"/>
      <c r="M28" s="368"/>
      <c r="N28" s="331"/>
      <c r="O28" s="368"/>
      <c r="P28" s="368"/>
      <c r="Q28" s="312">
        <f>③協定面積④加算措置!DX26</f>
        <v>0</v>
      </c>
      <c r="R28" s="311"/>
      <c r="S28" s="311"/>
      <c r="T28" s="311"/>
      <c r="U28" s="311"/>
      <c r="V28" s="311"/>
      <c r="W28" s="311"/>
      <c r="X28" s="311"/>
      <c r="Y28" s="311"/>
      <c r="Z28" s="311"/>
      <c r="AA28" s="310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0"/>
      <c r="AN28" s="312">
        <f>③協定面積④加算措置!EC26</f>
        <v>0</v>
      </c>
      <c r="AO28" s="309">
        <f t="shared" si="15"/>
        <v>0</v>
      </c>
      <c r="AP28" s="309">
        <f t="shared" si="16"/>
        <v>0</v>
      </c>
      <c r="AQ28" s="310"/>
      <c r="AR28" s="310"/>
      <c r="AS28" s="310"/>
      <c r="AT28" s="310"/>
      <c r="AU28" s="309">
        <f t="shared" si="17"/>
        <v>0</v>
      </c>
      <c r="AV28" s="311"/>
      <c r="AW28" s="311"/>
      <c r="AX28" s="311"/>
      <c r="AY28" s="333"/>
      <c r="AZ28" s="368"/>
      <c r="BA28" s="368"/>
      <c r="BB28" s="314">
        <f>③協定面積④加算措置!EH26</f>
        <v>0</v>
      </c>
      <c r="BC28" s="335"/>
      <c r="BD28" s="368"/>
      <c r="BE28" s="368"/>
      <c r="BF28" s="314">
        <f>③協定面積④加算措置!EK26</f>
        <v>0</v>
      </c>
      <c r="BG28" s="335"/>
      <c r="BH28" s="368"/>
      <c r="BI28" s="368"/>
    </row>
    <row r="29" spans="1:61" s="244" customFormat="1" ht="14.45" customHeight="1">
      <c r="A29" s="261">
        <f>①協定識別事項②協定参加者!A27</f>
        <v>303900016</v>
      </c>
      <c r="B29" s="247" t="str">
        <f>①協定識別事項②協定参加者!B27</f>
        <v>和歌山県</v>
      </c>
      <c r="C29" s="247" t="str">
        <f>①協定識別事項②協定参加者!C27</f>
        <v>印南町</v>
      </c>
      <c r="D29" s="247">
        <f>①協定識別事項②協定参加者!D27</f>
        <v>30390</v>
      </c>
      <c r="E29" s="247" t="str">
        <f>①協定識別事項②協定参加者!E27</f>
        <v>立石</v>
      </c>
      <c r="F29" s="247">
        <f>①協定識別事項②協定参加者!F27</f>
        <v>16</v>
      </c>
      <c r="G29" s="312">
        <f>③協定面積④加算措置!DS27</f>
        <v>0</v>
      </c>
      <c r="H29" s="331"/>
      <c r="I29" s="368"/>
      <c r="J29" s="368"/>
      <c r="K29" s="331"/>
      <c r="L29" s="368"/>
      <c r="M29" s="368"/>
      <c r="N29" s="331"/>
      <c r="O29" s="368"/>
      <c r="P29" s="368"/>
      <c r="Q29" s="312">
        <f>③協定面積④加算措置!DX27</f>
        <v>0</v>
      </c>
      <c r="R29" s="311"/>
      <c r="S29" s="311"/>
      <c r="T29" s="311"/>
      <c r="U29" s="311"/>
      <c r="V29" s="311"/>
      <c r="W29" s="311"/>
      <c r="X29" s="311"/>
      <c r="Y29" s="311"/>
      <c r="Z29" s="311"/>
      <c r="AA29" s="310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0"/>
      <c r="AN29" s="312">
        <f>③協定面積④加算措置!EC27</f>
        <v>0</v>
      </c>
      <c r="AO29" s="309">
        <f t="shared" si="15"/>
        <v>0</v>
      </c>
      <c r="AP29" s="309">
        <f t="shared" si="16"/>
        <v>0</v>
      </c>
      <c r="AQ29" s="310"/>
      <c r="AR29" s="310"/>
      <c r="AS29" s="310"/>
      <c r="AT29" s="310"/>
      <c r="AU29" s="309">
        <f t="shared" si="17"/>
        <v>0</v>
      </c>
      <c r="AV29" s="311"/>
      <c r="AW29" s="311"/>
      <c r="AX29" s="311"/>
      <c r="AY29" s="333"/>
      <c r="AZ29" s="368"/>
      <c r="BA29" s="368"/>
      <c r="BB29" s="314">
        <f>③協定面積④加算措置!EH27</f>
        <v>0</v>
      </c>
      <c r="BC29" s="335"/>
      <c r="BD29" s="368"/>
      <c r="BE29" s="368"/>
      <c r="BF29" s="314">
        <f>③協定面積④加算措置!EK27</f>
        <v>0</v>
      </c>
      <c r="BG29" s="335"/>
      <c r="BH29" s="368"/>
      <c r="BI29" s="368"/>
    </row>
    <row r="30" spans="1:61" s="244" customFormat="1" ht="14.45" customHeight="1">
      <c r="A30" s="261">
        <f>①協定識別事項②協定参加者!A28</f>
        <v>303900017</v>
      </c>
      <c r="B30" s="247" t="str">
        <f>①協定識別事項②協定参加者!B28</f>
        <v>和歌山県</v>
      </c>
      <c r="C30" s="247" t="str">
        <f>①協定識別事項②協定参加者!C28</f>
        <v>印南町</v>
      </c>
      <c r="D30" s="247">
        <f>①協定識別事項②協定参加者!D28</f>
        <v>30390</v>
      </c>
      <c r="E30" s="247" t="str">
        <f>①協定識別事項②協定参加者!E28</f>
        <v>西山口</v>
      </c>
      <c r="F30" s="247">
        <f>①協定識別事項②協定参加者!F28</f>
        <v>17</v>
      </c>
      <c r="G30" s="312">
        <f>③協定面積④加算措置!DS28</f>
        <v>0</v>
      </c>
      <c r="H30" s="331"/>
      <c r="I30" s="368"/>
      <c r="J30" s="368"/>
      <c r="K30" s="331"/>
      <c r="L30" s="368"/>
      <c r="M30" s="368"/>
      <c r="N30" s="331"/>
      <c r="O30" s="368"/>
      <c r="P30" s="368"/>
      <c r="Q30" s="312">
        <f>③協定面積④加算措置!DX28</f>
        <v>0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0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0"/>
      <c r="AN30" s="312">
        <f>③協定面積④加算措置!EC28</f>
        <v>0</v>
      </c>
      <c r="AO30" s="309">
        <f t="shared" si="15"/>
        <v>0</v>
      </c>
      <c r="AP30" s="309">
        <f t="shared" si="16"/>
        <v>0</v>
      </c>
      <c r="AQ30" s="310"/>
      <c r="AR30" s="310"/>
      <c r="AS30" s="310"/>
      <c r="AT30" s="310"/>
      <c r="AU30" s="309">
        <f t="shared" si="17"/>
        <v>0</v>
      </c>
      <c r="AV30" s="311"/>
      <c r="AW30" s="311"/>
      <c r="AX30" s="311"/>
      <c r="AY30" s="333"/>
      <c r="AZ30" s="368"/>
      <c r="BA30" s="368"/>
      <c r="BB30" s="314">
        <f>③協定面積④加算措置!EH28</f>
        <v>0</v>
      </c>
      <c r="BC30" s="335"/>
      <c r="BD30" s="368"/>
      <c r="BE30" s="368"/>
      <c r="BF30" s="314">
        <f>③協定面積④加算措置!EK28</f>
        <v>0</v>
      </c>
      <c r="BG30" s="335"/>
      <c r="BH30" s="368"/>
      <c r="BI30" s="368"/>
    </row>
    <row r="31" spans="1:61" s="244" customFormat="1" ht="14.45" customHeight="1">
      <c r="A31" s="261">
        <f>①協定識別事項②協定参加者!A29</f>
        <v>303900018</v>
      </c>
      <c r="B31" s="247" t="str">
        <f>①協定識別事項②協定参加者!B29</f>
        <v>和歌山県</v>
      </c>
      <c r="C31" s="247" t="str">
        <f>①協定識別事項②協定参加者!C29</f>
        <v>印南町</v>
      </c>
      <c r="D31" s="247">
        <f>①協定識別事項②協定参加者!D29</f>
        <v>30390</v>
      </c>
      <c r="E31" s="247" t="str">
        <f>①協定識別事項②協定参加者!E29</f>
        <v>崎山</v>
      </c>
      <c r="F31" s="247">
        <f>①協定識別事項②協定参加者!F29</f>
        <v>18</v>
      </c>
      <c r="G31" s="312">
        <f>③協定面積④加算措置!DS29</f>
        <v>0</v>
      </c>
      <c r="H31" s="331"/>
      <c r="I31" s="368"/>
      <c r="J31" s="368"/>
      <c r="K31" s="331"/>
      <c r="L31" s="368"/>
      <c r="M31" s="368"/>
      <c r="N31" s="331"/>
      <c r="O31" s="368"/>
      <c r="P31" s="368"/>
      <c r="Q31" s="312">
        <f>③協定面積④加算措置!DX29</f>
        <v>0</v>
      </c>
      <c r="R31" s="311"/>
      <c r="S31" s="311"/>
      <c r="T31" s="311"/>
      <c r="U31" s="311"/>
      <c r="V31" s="311"/>
      <c r="W31" s="311"/>
      <c r="X31" s="311"/>
      <c r="Y31" s="311"/>
      <c r="Z31" s="311"/>
      <c r="AA31" s="310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0"/>
      <c r="AN31" s="312">
        <f>③協定面積④加算措置!EC29</f>
        <v>0</v>
      </c>
      <c r="AO31" s="309">
        <f t="shared" si="15"/>
        <v>0</v>
      </c>
      <c r="AP31" s="309">
        <f t="shared" si="16"/>
        <v>0</v>
      </c>
      <c r="AQ31" s="310"/>
      <c r="AR31" s="310"/>
      <c r="AS31" s="310"/>
      <c r="AT31" s="310"/>
      <c r="AU31" s="309">
        <f t="shared" si="17"/>
        <v>0</v>
      </c>
      <c r="AV31" s="311"/>
      <c r="AW31" s="311"/>
      <c r="AX31" s="311"/>
      <c r="AY31" s="333"/>
      <c r="AZ31" s="368"/>
      <c r="BA31" s="368"/>
      <c r="BB31" s="314">
        <f>③協定面積④加算措置!EH29</f>
        <v>0</v>
      </c>
      <c r="BC31" s="335"/>
      <c r="BD31" s="368"/>
      <c r="BE31" s="368"/>
      <c r="BF31" s="314">
        <f>③協定面積④加算措置!EK29</f>
        <v>0</v>
      </c>
      <c r="BG31" s="335"/>
      <c r="BH31" s="368"/>
      <c r="BI31" s="368"/>
    </row>
    <row r="32" spans="1:61" s="244" customFormat="1" ht="14.45" customHeight="1">
      <c r="A32" s="261" t="e">
        <f>①協定識別事項②協定参加者!#REF!</f>
        <v>#REF!</v>
      </c>
      <c r="B32" s="247" t="e">
        <f>①協定識別事項②協定参加者!#REF!</f>
        <v>#REF!</v>
      </c>
      <c r="C32" s="247" t="e">
        <f>①協定識別事項②協定参加者!#REF!</f>
        <v>#REF!</v>
      </c>
      <c r="D32" s="247" t="e">
        <f>①協定識別事項②協定参加者!#REF!</f>
        <v>#REF!</v>
      </c>
      <c r="E32" s="247" t="e">
        <f>①協定識別事項②協定参加者!#REF!</f>
        <v>#REF!</v>
      </c>
      <c r="F32" s="247" t="e">
        <f>①協定識別事項②協定参加者!#REF!</f>
        <v>#REF!</v>
      </c>
      <c r="G32" s="312" t="e">
        <f>③協定面積④加算措置!#REF!</f>
        <v>#REF!</v>
      </c>
      <c r="H32" s="331"/>
      <c r="I32" s="368"/>
      <c r="J32" s="368"/>
      <c r="K32" s="331"/>
      <c r="L32" s="368"/>
      <c r="M32" s="368"/>
      <c r="N32" s="331"/>
      <c r="O32" s="368"/>
      <c r="P32" s="368"/>
      <c r="Q32" s="312" t="e">
        <f>③協定面積④加算措置!#REF!</f>
        <v>#REF!</v>
      </c>
      <c r="R32" s="311"/>
      <c r="S32" s="311"/>
      <c r="T32" s="311"/>
      <c r="U32" s="311"/>
      <c r="V32" s="311"/>
      <c r="W32" s="311"/>
      <c r="X32" s="311"/>
      <c r="Y32" s="311"/>
      <c r="Z32" s="311"/>
      <c r="AA32" s="310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0"/>
      <c r="AN32" s="312" t="e">
        <f>③協定面積④加算措置!#REF!</f>
        <v>#REF!</v>
      </c>
      <c r="AO32" s="309">
        <f t="shared" si="15"/>
        <v>0</v>
      </c>
      <c r="AP32" s="309">
        <f t="shared" si="16"/>
        <v>0</v>
      </c>
      <c r="AQ32" s="310"/>
      <c r="AR32" s="310"/>
      <c r="AS32" s="310"/>
      <c r="AT32" s="310"/>
      <c r="AU32" s="309">
        <f t="shared" si="17"/>
        <v>0</v>
      </c>
      <c r="AV32" s="311"/>
      <c r="AW32" s="311"/>
      <c r="AX32" s="311"/>
      <c r="AY32" s="333"/>
      <c r="AZ32" s="368"/>
      <c r="BA32" s="368"/>
      <c r="BB32" s="314" t="e">
        <f>③協定面積④加算措置!#REF!</f>
        <v>#REF!</v>
      </c>
      <c r="BC32" s="335"/>
      <c r="BD32" s="368"/>
      <c r="BE32" s="368"/>
      <c r="BF32" s="314" t="e">
        <f>③協定面積④加算措置!#REF!</f>
        <v>#REF!</v>
      </c>
      <c r="BG32" s="335"/>
      <c r="BH32" s="368"/>
      <c r="BI32" s="368"/>
    </row>
    <row r="33" spans="1:61" s="244" customFormat="1" ht="14.45" customHeight="1">
      <c r="A33" s="261" t="e">
        <f>①協定識別事項②協定参加者!#REF!</f>
        <v>#REF!</v>
      </c>
      <c r="B33" s="247" t="e">
        <f>①協定識別事項②協定参加者!#REF!</f>
        <v>#REF!</v>
      </c>
      <c r="C33" s="247" t="e">
        <f>①協定識別事項②協定参加者!#REF!</f>
        <v>#REF!</v>
      </c>
      <c r="D33" s="247" t="e">
        <f>①協定識別事項②協定参加者!#REF!</f>
        <v>#REF!</v>
      </c>
      <c r="E33" s="247" t="e">
        <f>①協定識別事項②協定参加者!#REF!</f>
        <v>#REF!</v>
      </c>
      <c r="F33" s="247" t="e">
        <f>①協定識別事項②協定参加者!#REF!</f>
        <v>#REF!</v>
      </c>
      <c r="G33" s="312" t="e">
        <f>③協定面積④加算措置!#REF!</f>
        <v>#REF!</v>
      </c>
      <c r="H33" s="331"/>
      <c r="I33" s="368"/>
      <c r="J33" s="368"/>
      <c r="K33" s="331"/>
      <c r="L33" s="368"/>
      <c r="M33" s="368"/>
      <c r="N33" s="331"/>
      <c r="O33" s="368"/>
      <c r="P33" s="368"/>
      <c r="Q33" s="312" t="e">
        <f>③協定面積④加算措置!#REF!</f>
        <v>#REF!</v>
      </c>
      <c r="R33" s="311"/>
      <c r="S33" s="311"/>
      <c r="T33" s="311"/>
      <c r="U33" s="311"/>
      <c r="V33" s="311"/>
      <c r="W33" s="311"/>
      <c r="X33" s="311"/>
      <c r="Y33" s="311"/>
      <c r="Z33" s="311"/>
      <c r="AA33" s="310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0"/>
      <c r="AN33" s="312" t="e">
        <f>③協定面積④加算措置!#REF!</f>
        <v>#REF!</v>
      </c>
      <c r="AO33" s="309">
        <f t="shared" si="15"/>
        <v>0</v>
      </c>
      <c r="AP33" s="309">
        <f t="shared" si="16"/>
        <v>0</v>
      </c>
      <c r="AQ33" s="310"/>
      <c r="AR33" s="310"/>
      <c r="AS33" s="310"/>
      <c r="AT33" s="310"/>
      <c r="AU33" s="309">
        <f t="shared" si="17"/>
        <v>0</v>
      </c>
      <c r="AV33" s="311"/>
      <c r="AW33" s="311"/>
      <c r="AX33" s="311"/>
      <c r="AY33" s="333"/>
      <c r="AZ33" s="368"/>
      <c r="BA33" s="368"/>
      <c r="BB33" s="314" t="e">
        <f>③協定面積④加算措置!#REF!</f>
        <v>#REF!</v>
      </c>
      <c r="BC33" s="335"/>
      <c r="BD33" s="368"/>
      <c r="BE33" s="368"/>
      <c r="BF33" s="314" t="e">
        <f>③協定面積④加算措置!#REF!</f>
        <v>#REF!</v>
      </c>
      <c r="BG33" s="335"/>
      <c r="BH33" s="368"/>
      <c r="BI33" s="368"/>
    </row>
    <row r="34" spans="1:61" s="244" customFormat="1" ht="14.45" customHeight="1">
      <c r="A34" s="261" t="e">
        <f>①協定識別事項②協定参加者!#REF!</f>
        <v>#REF!</v>
      </c>
      <c r="B34" s="247" t="e">
        <f>①協定識別事項②協定参加者!#REF!</f>
        <v>#REF!</v>
      </c>
      <c r="C34" s="247" t="e">
        <f>①協定識別事項②協定参加者!#REF!</f>
        <v>#REF!</v>
      </c>
      <c r="D34" s="247" t="e">
        <f>①協定識別事項②協定参加者!#REF!</f>
        <v>#REF!</v>
      </c>
      <c r="E34" s="247" t="e">
        <f>①協定識別事項②協定参加者!#REF!</f>
        <v>#REF!</v>
      </c>
      <c r="F34" s="247" t="e">
        <f>①協定識別事項②協定参加者!#REF!</f>
        <v>#REF!</v>
      </c>
      <c r="G34" s="312" t="e">
        <f>③協定面積④加算措置!#REF!</f>
        <v>#REF!</v>
      </c>
      <c r="H34" s="331"/>
      <c r="I34" s="368"/>
      <c r="J34" s="368"/>
      <c r="K34" s="331"/>
      <c r="L34" s="368"/>
      <c r="M34" s="368"/>
      <c r="N34" s="331"/>
      <c r="O34" s="368"/>
      <c r="P34" s="368"/>
      <c r="Q34" s="312" t="e">
        <f>③協定面積④加算措置!#REF!</f>
        <v>#REF!</v>
      </c>
      <c r="R34" s="311"/>
      <c r="S34" s="311"/>
      <c r="T34" s="311"/>
      <c r="U34" s="311"/>
      <c r="V34" s="311"/>
      <c r="W34" s="311"/>
      <c r="X34" s="311"/>
      <c r="Y34" s="311"/>
      <c r="Z34" s="311"/>
      <c r="AA34" s="310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0"/>
      <c r="AN34" s="312" t="e">
        <f>③協定面積④加算措置!#REF!</f>
        <v>#REF!</v>
      </c>
      <c r="AO34" s="309">
        <f t="shared" si="15"/>
        <v>0</v>
      </c>
      <c r="AP34" s="309">
        <f t="shared" si="16"/>
        <v>0</v>
      </c>
      <c r="AQ34" s="310"/>
      <c r="AR34" s="310"/>
      <c r="AS34" s="310"/>
      <c r="AT34" s="310"/>
      <c r="AU34" s="309">
        <f t="shared" si="17"/>
        <v>0</v>
      </c>
      <c r="AV34" s="311"/>
      <c r="AW34" s="311"/>
      <c r="AX34" s="311"/>
      <c r="AY34" s="333"/>
      <c r="AZ34" s="368"/>
      <c r="BA34" s="368"/>
      <c r="BB34" s="314" t="e">
        <f>③協定面積④加算措置!#REF!</f>
        <v>#REF!</v>
      </c>
      <c r="BC34" s="335"/>
      <c r="BD34" s="368"/>
      <c r="BE34" s="368"/>
      <c r="BF34" s="314" t="e">
        <f>③協定面積④加算措置!#REF!</f>
        <v>#REF!</v>
      </c>
      <c r="BG34" s="335"/>
      <c r="BH34" s="368"/>
      <c r="BI34" s="368"/>
    </row>
    <row r="35" spans="1:61" s="244" customFormat="1" ht="14.45" customHeight="1">
      <c r="A35" s="261" t="e">
        <f>①協定識別事項②協定参加者!#REF!</f>
        <v>#REF!</v>
      </c>
      <c r="B35" s="247" t="e">
        <f>①協定識別事項②協定参加者!#REF!</f>
        <v>#REF!</v>
      </c>
      <c r="C35" s="247" t="e">
        <f>①協定識別事項②協定参加者!#REF!</f>
        <v>#REF!</v>
      </c>
      <c r="D35" s="247" t="e">
        <f>①協定識別事項②協定参加者!#REF!</f>
        <v>#REF!</v>
      </c>
      <c r="E35" s="247" t="e">
        <f>①協定識別事項②協定参加者!#REF!</f>
        <v>#REF!</v>
      </c>
      <c r="F35" s="247" t="e">
        <f>①協定識別事項②協定参加者!#REF!</f>
        <v>#REF!</v>
      </c>
      <c r="G35" s="312" t="e">
        <f>③協定面積④加算措置!#REF!</f>
        <v>#REF!</v>
      </c>
      <c r="H35" s="331"/>
      <c r="I35" s="368"/>
      <c r="J35" s="368"/>
      <c r="K35" s="331"/>
      <c r="L35" s="368"/>
      <c r="M35" s="368"/>
      <c r="N35" s="331"/>
      <c r="O35" s="368"/>
      <c r="P35" s="368"/>
      <c r="Q35" s="312" t="e">
        <f>③協定面積④加算措置!#REF!</f>
        <v>#REF!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0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0"/>
      <c r="AN35" s="312" t="e">
        <f>③協定面積④加算措置!#REF!</f>
        <v>#REF!</v>
      </c>
      <c r="AO35" s="309">
        <f t="shared" si="15"/>
        <v>0</v>
      </c>
      <c r="AP35" s="309">
        <f t="shared" si="16"/>
        <v>0</v>
      </c>
      <c r="AQ35" s="310"/>
      <c r="AR35" s="310"/>
      <c r="AS35" s="310"/>
      <c r="AT35" s="310"/>
      <c r="AU35" s="309">
        <f t="shared" si="17"/>
        <v>0</v>
      </c>
      <c r="AV35" s="311"/>
      <c r="AW35" s="311"/>
      <c r="AX35" s="311"/>
      <c r="AY35" s="333"/>
      <c r="AZ35" s="368"/>
      <c r="BA35" s="368"/>
      <c r="BB35" s="314" t="e">
        <f>③協定面積④加算措置!#REF!</f>
        <v>#REF!</v>
      </c>
      <c r="BC35" s="335"/>
      <c r="BD35" s="368"/>
      <c r="BE35" s="368"/>
      <c r="BF35" s="314" t="e">
        <f>③協定面積④加算措置!#REF!</f>
        <v>#REF!</v>
      </c>
      <c r="BG35" s="335"/>
      <c r="BH35" s="368"/>
      <c r="BI35" s="368"/>
    </row>
    <row r="36" spans="1:61" s="244" customFormat="1" ht="14.45" customHeight="1">
      <c r="A36" s="261" t="e">
        <f>①協定識別事項②協定参加者!#REF!</f>
        <v>#REF!</v>
      </c>
      <c r="B36" s="247" t="e">
        <f>①協定識別事項②協定参加者!#REF!</f>
        <v>#REF!</v>
      </c>
      <c r="C36" s="247" t="e">
        <f>①協定識別事項②協定参加者!#REF!</f>
        <v>#REF!</v>
      </c>
      <c r="D36" s="247" t="e">
        <f>①協定識別事項②協定参加者!#REF!</f>
        <v>#REF!</v>
      </c>
      <c r="E36" s="247" t="e">
        <f>①協定識別事項②協定参加者!#REF!</f>
        <v>#REF!</v>
      </c>
      <c r="F36" s="247" t="e">
        <f>①協定識別事項②協定参加者!#REF!</f>
        <v>#REF!</v>
      </c>
      <c r="G36" s="312" t="e">
        <f>③協定面積④加算措置!#REF!</f>
        <v>#REF!</v>
      </c>
      <c r="H36" s="331"/>
      <c r="I36" s="368"/>
      <c r="J36" s="368"/>
      <c r="K36" s="331"/>
      <c r="L36" s="368"/>
      <c r="M36" s="368"/>
      <c r="N36" s="331"/>
      <c r="O36" s="368"/>
      <c r="P36" s="368"/>
      <c r="Q36" s="312" t="e">
        <f>③協定面積④加算措置!#REF!</f>
        <v>#REF!</v>
      </c>
      <c r="R36" s="311"/>
      <c r="S36" s="311"/>
      <c r="T36" s="311"/>
      <c r="U36" s="311"/>
      <c r="V36" s="311"/>
      <c r="W36" s="311"/>
      <c r="X36" s="311"/>
      <c r="Y36" s="311"/>
      <c r="Z36" s="311"/>
      <c r="AA36" s="310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0"/>
      <c r="AN36" s="312" t="e">
        <f>③協定面積④加算措置!#REF!</f>
        <v>#REF!</v>
      </c>
      <c r="AO36" s="309">
        <f t="shared" si="15"/>
        <v>0</v>
      </c>
      <c r="AP36" s="309">
        <f t="shared" si="16"/>
        <v>0</v>
      </c>
      <c r="AQ36" s="310"/>
      <c r="AR36" s="310"/>
      <c r="AS36" s="310"/>
      <c r="AT36" s="310"/>
      <c r="AU36" s="309">
        <f t="shared" si="17"/>
        <v>0</v>
      </c>
      <c r="AV36" s="311"/>
      <c r="AW36" s="311"/>
      <c r="AX36" s="311"/>
      <c r="AY36" s="333"/>
      <c r="AZ36" s="368"/>
      <c r="BA36" s="368"/>
      <c r="BB36" s="314" t="e">
        <f>③協定面積④加算措置!#REF!</f>
        <v>#REF!</v>
      </c>
      <c r="BC36" s="335"/>
      <c r="BD36" s="368"/>
      <c r="BE36" s="368"/>
      <c r="BF36" s="314" t="e">
        <f>③協定面積④加算措置!#REF!</f>
        <v>#REF!</v>
      </c>
      <c r="BG36" s="335"/>
      <c r="BH36" s="368"/>
      <c r="BI36" s="368"/>
    </row>
    <row r="37" spans="1:61" s="244" customFormat="1" ht="14.45" customHeight="1">
      <c r="A37" s="261" t="e">
        <f>①協定識別事項②協定参加者!#REF!</f>
        <v>#REF!</v>
      </c>
      <c r="B37" s="247" t="e">
        <f>①協定識別事項②協定参加者!#REF!</f>
        <v>#REF!</v>
      </c>
      <c r="C37" s="247" t="e">
        <f>①協定識別事項②協定参加者!#REF!</f>
        <v>#REF!</v>
      </c>
      <c r="D37" s="247" t="e">
        <f>①協定識別事項②協定参加者!#REF!</f>
        <v>#REF!</v>
      </c>
      <c r="E37" s="247" t="e">
        <f>①協定識別事項②協定参加者!#REF!</f>
        <v>#REF!</v>
      </c>
      <c r="F37" s="247" t="e">
        <f>①協定識別事項②協定参加者!#REF!</f>
        <v>#REF!</v>
      </c>
      <c r="G37" s="312" t="e">
        <f>③協定面積④加算措置!#REF!</f>
        <v>#REF!</v>
      </c>
      <c r="H37" s="331"/>
      <c r="I37" s="368"/>
      <c r="J37" s="368"/>
      <c r="K37" s="331"/>
      <c r="L37" s="368"/>
      <c r="M37" s="368"/>
      <c r="N37" s="331"/>
      <c r="O37" s="368"/>
      <c r="P37" s="368"/>
      <c r="Q37" s="312" t="e">
        <f>③協定面積④加算措置!#REF!</f>
        <v>#REF!</v>
      </c>
      <c r="R37" s="311"/>
      <c r="S37" s="311"/>
      <c r="T37" s="311"/>
      <c r="U37" s="311"/>
      <c r="V37" s="311"/>
      <c r="W37" s="311"/>
      <c r="X37" s="311"/>
      <c r="Y37" s="311"/>
      <c r="Z37" s="311"/>
      <c r="AA37" s="310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0"/>
      <c r="AN37" s="312" t="e">
        <f>③協定面積④加算措置!#REF!</f>
        <v>#REF!</v>
      </c>
      <c r="AO37" s="309">
        <f t="shared" si="15"/>
        <v>0</v>
      </c>
      <c r="AP37" s="309">
        <f t="shared" si="16"/>
        <v>0</v>
      </c>
      <c r="AQ37" s="310"/>
      <c r="AR37" s="310"/>
      <c r="AS37" s="310"/>
      <c r="AT37" s="310"/>
      <c r="AU37" s="309">
        <f t="shared" si="17"/>
        <v>0</v>
      </c>
      <c r="AV37" s="311"/>
      <c r="AW37" s="311"/>
      <c r="AX37" s="311"/>
      <c r="AY37" s="333"/>
      <c r="AZ37" s="368"/>
      <c r="BA37" s="368"/>
      <c r="BB37" s="314" t="e">
        <f>③協定面積④加算措置!#REF!</f>
        <v>#REF!</v>
      </c>
      <c r="BC37" s="335"/>
      <c r="BD37" s="368"/>
      <c r="BE37" s="368"/>
      <c r="BF37" s="314" t="e">
        <f>③協定面積④加算措置!#REF!</f>
        <v>#REF!</v>
      </c>
      <c r="BG37" s="335"/>
      <c r="BH37" s="368"/>
      <c r="BI37" s="368"/>
    </row>
    <row r="38" spans="1:61" s="244" customFormat="1" ht="14.45" customHeight="1">
      <c r="A38" s="261" t="e">
        <f>①協定識別事項②協定参加者!#REF!</f>
        <v>#REF!</v>
      </c>
      <c r="B38" s="247" t="e">
        <f>①協定識別事項②協定参加者!#REF!</f>
        <v>#REF!</v>
      </c>
      <c r="C38" s="247" t="e">
        <f>①協定識別事項②協定参加者!#REF!</f>
        <v>#REF!</v>
      </c>
      <c r="D38" s="247" t="e">
        <f>①協定識別事項②協定参加者!#REF!</f>
        <v>#REF!</v>
      </c>
      <c r="E38" s="247" t="e">
        <f>①協定識別事項②協定参加者!#REF!</f>
        <v>#REF!</v>
      </c>
      <c r="F38" s="247" t="e">
        <f>①協定識別事項②協定参加者!#REF!</f>
        <v>#REF!</v>
      </c>
      <c r="G38" s="312" t="e">
        <f>③協定面積④加算措置!#REF!</f>
        <v>#REF!</v>
      </c>
      <c r="H38" s="331"/>
      <c r="I38" s="368"/>
      <c r="J38" s="368"/>
      <c r="K38" s="331"/>
      <c r="L38" s="368"/>
      <c r="M38" s="368"/>
      <c r="N38" s="331"/>
      <c r="O38" s="368"/>
      <c r="P38" s="368"/>
      <c r="Q38" s="312" t="e">
        <f>③協定面積④加算措置!#REF!</f>
        <v>#REF!</v>
      </c>
      <c r="R38" s="311"/>
      <c r="S38" s="311"/>
      <c r="T38" s="311"/>
      <c r="U38" s="311"/>
      <c r="V38" s="311"/>
      <c r="W38" s="311"/>
      <c r="X38" s="311"/>
      <c r="Y38" s="311"/>
      <c r="Z38" s="311"/>
      <c r="AA38" s="310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0"/>
      <c r="AN38" s="312" t="e">
        <f>③協定面積④加算措置!#REF!</f>
        <v>#REF!</v>
      </c>
      <c r="AO38" s="309">
        <f t="shared" si="15"/>
        <v>0</v>
      </c>
      <c r="AP38" s="309">
        <f t="shared" si="16"/>
        <v>0</v>
      </c>
      <c r="AQ38" s="310"/>
      <c r="AR38" s="310"/>
      <c r="AS38" s="310"/>
      <c r="AT38" s="310"/>
      <c r="AU38" s="309">
        <f t="shared" si="17"/>
        <v>0</v>
      </c>
      <c r="AV38" s="311"/>
      <c r="AW38" s="311"/>
      <c r="AX38" s="311"/>
      <c r="AY38" s="333"/>
      <c r="AZ38" s="368"/>
      <c r="BA38" s="368"/>
      <c r="BB38" s="314" t="e">
        <f>③協定面積④加算措置!#REF!</f>
        <v>#REF!</v>
      </c>
      <c r="BC38" s="335"/>
      <c r="BD38" s="368"/>
      <c r="BE38" s="368"/>
      <c r="BF38" s="314" t="e">
        <f>③協定面積④加算措置!#REF!</f>
        <v>#REF!</v>
      </c>
      <c r="BG38" s="335"/>
      <c r="BH38" s="368"/>
      <c r="BI38" s="368"/>
    </row>
    <row r="39" spans="1:61" s="244" customFormat="1" ht="14.45" customHeight="1">
      <c r="A39" s="261" t="e">
        <f>①協定識別事項②協定参加者!#REF!</f>
        <v>#REF!</v>
      </c>
      <c r="B39" s="247" t="e">
        <f>①協定識別事項②協定参加者!#REF!</f>
        <v>#REF!</v>
      </c>
      <c r="C39" s="247" t="e">
        <f>①協定識別事項②協定参加者!#REF!</f>
        <v>#REF!</v>
      </c>
      <c r="D39" s="247" t="e">
        <f>①協定識別事項②協定参加者!#REF!</f>
        <v>#REF!</v>
      </c>
      <c r="E39" s="247" t="e">
        <f>①協定識別事項②協定参加者!#REF!</f>
        <v>#REF!</v>
      </c>
      <c r="F39" s="247" t="e">
        <f>①協定識別事項②協定参加者!#REF!</f>
        <v>#REF!</v>
      </c>
      <c r="G39" s="312" t="e">
        <f>③協定面積④加算措置!#REF!</f>
        <v>#REF!</v>
      </c>
      <c r="H39" s="331"/>
      <c r="I39" s="368"/>
      <c r="J39" s="368"/>
      <c r="K39" s="331"/>
      <c r="L39" s="368"/>
      <c r="M39" s="368"/>
      <c r="N39" s="331"/>
      <c r="O39" s="368"/>
      <c r="P39" s="368"/>
      <c r="Q39" s="312" t="e">
        <f>③協定面積④加算措置!#REF!</f>
        <v>#REF!</v>
      </c>
      <c r="R39" s="311"/>
      <c r="S39" s="311"/>
      <c r="T39" s="311"/>
      <c r="U39" s="311"/>
      <c r="V39" s="311"/>
      <c r="W39" s="311"/>
      <c r="X39" s="311"/>
      <c r="Y39" s="311"/>
      <c r="Z39" s="311"/>
      <c r="AA39" s="310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0"/>
      <c r="AN39" s="312" t="e">
        <f>③協定面積④加算措置!#REF!</f>
        <v>#REF!</v>
      </c>
      <c r="AO39" s="309">
        <f t="shared" si="15"/>
        <v>0</v>
      </c>
      <c r="AP39" s="309">
        <f t="shared" si="16"/>
        <v>0</v>
      </c>
      <c r="AQ39" s="310"/>
      <c r="AR39" s="310"/>
      <c r="AS39" s="310"/>
      <c r="AT39" s="310"/>
      <c r="AU39" s="309">
        <f t="shared" si="17"/>
        <v>0</v>
      </c>
      <c r="AV39" s="311"/>
      <c r="AW39" s="311"/>
      <c r="AX39" s="311"/>
      <c r="AY39" s="333"/>
      <c r="AZ39" s="368"/>
      <c r="BA39" s="368"/>
      <c r="BB39" s="314" t="e">
        <f>③協定面積④加算措置!#REF!</f>
        <v>#REF!</v>
      </c>
      <c r="BC39" s="335"/>
      <c r="BD39" s="368"/>
      <c r="BE39" s="368"/>
      <c r="BF39" s="314" t="e">
        <f>③協定面積④加算措置!#REF!</f>
        <v>#REF!</v>
      </c>
      <c r="BG39" s="335"/>
      <c r="BH39" s="368"/>
      <c r="BI39" s="368"/>
    </row>
    <row r="40" spans="1:61" s="244" customFormat="1" ht="14.45" customHeight="1">
      <c r="A40" s="261" t="e">
        <f>①協定識別事項②協定参加者!#REF!</f>
        <v>#REF!</v>
      </c>
      <c r="B40" s="247" t="e">
        <f>①協定識別事項②協定参加者!#REF!</f>
        <v>#REF!</v>
      </c>
      <c r="C40" s="247" t="e">
        <f>①協定識別事項②協定参加者!#REF!</f>
        <v>#REF!</v>
      </c>
      <c r="D40" s="247" t="e">
        <f>①協定識別事項②協定参加者!#REF!</f>
        <v>#REF!</v>
      </c>
      <c r="E40" s="247" t="e">
        <f>①協定識別事項②協定参加者!#REF!</f>
        <v>#REF!</v>
      </c>
      <c r="F40" s="247" t="e">
        <f>①協定識別事項②協定参加者!#REF!</f>
        <v>#REF!</v>
      </c>
      <c r="G40" s="312" t="e">
        <f>③協定面積④加算措置!#REF!</f>
        <v>#REF!</v>
      </c>
      <c r="H40" s="331"/>
      <c r="I40" s="368"/>
      <c r="J40" s="368"/>
      <c r="K40" s="331"/>
      <c r="L40" s="368"/>
      <c r="M40" s="368"/>
      <c r="N40" s="331"/>
      <c r="O40" s="368"/>
      <c r="P40" s="368"/>
      <c r="Q40" s="312" t="e">
        <f>③協定面積④加算措置!#REF!</f>
        <v>#REF!</v>
      </c>
      <c r="R40" s="311"/>
      <c r="S40" s="311"/>
      <c r="T40" s="311"/>
      <c r="U40" s="311"/>
      <c r="V40" s="311"/>
      <c r="W40" s="311"/>
      <c r="X40" s="311"/>
      <c r="Y40" s="311"/>
      <c r="Z40" s="311"/>
      <c r="AA40" s="310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0"/>
      <c r="AN40" s="312" t="e">
        <f>③協定面積④加算措置!#REF!</f>
        <v>#REF!</v>
      </c>
      <c r="AO40" s="309">
        <f t="shared" si="15"/>
        <v>0</v>
      </c>
      <c r="AP40" s="309">
        <f t="shared" si="16"/>
        <v>0</v>
      </c>
      <c r="AQ40" s="310"/>
      <c r="AR40" s="310"/>
      <c r="AS40" s="310"/>
      <c r="AT40" s="310"/>
      <c r="AU40" s="309">
        <f t="shared" si="17"/>
        <v>0</v>
      </c>
      <c r="AV40" s="311"/>
      <c r="AW40" s="311"/>
      <c r="AX40" s="311"/>
      <c r="AY40" s="333"/>
      <c r="AZ40" s="368"/>
      <c r="BA40" s="368"/>
      <c r="BB40" s="314" t="e">
        <f>③協定面積④加算措置!#REF!</f>
        <v>#REF!</v>
      </c>
      <c r="BC40" s="335"/>
      <c r="BD40" s="368"/>
      <c r="BE40" s="368"/>
      <c r="BF40" s="314" t="e">
        <f>③協定面積④加算措置!#REF!</f>
        <v>#REF!</v>
      </c>
      <c r="BG40" s="335"/>
      <c r="BH40" s="368"/>
      <c r="BI40" s="368"/>
    </row>
    <row r="41" spans="1:61" s="244" customFormat="1" ht="14.45" customHeight="1">
      <c r="A41" s="261" t="e">
        <f>①協定識別事項②協定参加者!#REF!</f>
        <v>#REF!</v>
      </c>
      <c r="B41" s="247" t="e">
        <f>①協定識別事項②協定参加者!#REF!</f>
        <v>#REF!</v>
      </c>
      <c r="C41" s="247" t="e">
        <f>①協定識別事項②協定参加者!#REF!</f>
        <v>#REF!</v>
      </c>
      <c r="D41" s="247" t="e">
        <f>①協定識別事項②協定参加者!#REF!</f>
        <v>#REF!</v>
      </c>
      <c r="E41" s="247" t="e">
        <f>①協定識別事項②協定参加者!#REF!</f>
        <v>#REF!</v>
      </c>
      <c r="F41" s="247" t="e">
        <f>①協定識別事項②協定参加者!#REF!</f>
        <v>#REF!</v>
      </c>
      <c r="G41" s="312" t="e">
        <f>③協定面積④加算措置!#REF!</f>
        <v>#REF!</v>
      </c>
      <c r="H41" s="331"/>
      <c r="I41" s="368"/>
      <c r="J41" s="368"/>
      <c r="K41" s="331"/>
      <c r="L41" s="368"/>
      <c r="M41" s="368"/>
      <c r="N41" s="331"/>
      <c r="O41" s="368"/>
      <c r="P41" s="368"/>
      <c r="Q41" s="312" t="e">
        <f>③協定面積④加算措置!#REF!</f>
        <v>#REF!</v>
      </c>
      <c r="R41" s="311"/>
      <c r="S41" s="311"/>
      <c r="T41" s="311"/>
      <c r="U41" s="311"/>
      <c r="V41" s="311"/>
      <c r="W41" s="311"/>
      <c r="X41" s="311"/>
      <c r="Y41" s="311"/>
      <c r="Z41" s="311"/>
      <c r="AA41" s="310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0"/>
      <c r="AN41" s="312" t="e">
        <f>③協定面積④加算措置!#REF!</f>
        <v>#REF!</v>
      </c>
      <c r="AO41" s="309">
        <f t="shared" si="15"/>
        <v>0</v>
      </c>
      <c r="AP41" s="309">
        <f t="shared" si="16"/>
        <v>0</v>
      </c>
      <c r="AQ41" s="310"/>
      <c r="AR41" s="310"/>
      <c r="AS41" s="310"/>
      <c r="AT41" s="310"/>
      <c r="AU41" s="309">
        <f t="shared" si="17"/>
        <v>0</v>
      </c>
      <c r="AV41" s="311"/>
      <c r="AW41" s="311"/>
      <c r="AX41" s="311"/>
      <c r="AY41" s="333"/>
      <c r="AZ41" s="368"/>
      <c r="BA41" s="368"/>
      <c r="BB41" s="314" t="e">
        <f>③協定面積④加算措置!#REF!</f>
        <v>#REF!</v>
      </c>
      <c r="BC41" s="335"/>
      <c r="BD41" s="368"/>
      <c r="BE41" s="368"/>
      <c r="BF41" s="314" t="e">
        <f>③協定面積④加算措置!#REF!</f>
        <v>#REF!</v>
      </c>
      <c r="BG41" s="335"/>
      <c r="BH41" s="368"/>
      <c r="BI41" s="368"/>
    </row>
    <row r="42" spans="1:61" s="244" customFormat="1" ht="14.45" customHeight="1">
      <c r="A42" s="261" t="e">
        <f>①協定識別事項②協定参加者!#REF!</f>
        <v>#REF!</v>
      </c>
      <c r="B42" s="247" t="e">
        <f>①協定識別事項②協定参加者!#REF!</f>
        <v>#REF!</v>
      </c>
      <c r="C42" s="247" t="e">
        <f>①協定識別事項②協定参加者!#REF!</f>
        <v>#REF!</v>
      </c>
      <c r="D42" s="247" t="e">
        <f>①協定識別事項②協定参加者!#REF!</f>
        <v>#REF!</v>
      </c>
      <c r="E42" s="247" t="e">
        <f>①協定識別事項②協定参加者!#REF!</f>
        <v>#REF!</v>
      </c>
      <c r="F42" s="247" t="e">
        <f>①協定識別事項②協定参加者!#REF!</f>
        <v>#REF!</v>
      </c>
      <c r="G42" s="312" t="e">
        <f>③協定面積④加算措置!#REF!</f>
        <v>#REF!</v>
      </c>
      <c r="H42" s="331"/>
      <c r="I42" s="368"/>
      <c r="J42" s="368"/>
      <c r="K42" s="331"/>
      <c r="L42" s="368"/>
      <c r="M42" s="368"/>
      <c r="N42" s="331"/>
      <c r="O42" s="368"/>
      <c r="P42" s="368"/>
      <c r="Q42" s="312" t="e">
        <f>③協定面積④加算措置!#REF!</f>
        <v>#REF!</v>
      </c>
      <c r="R42" s="311"/>
      <c r="S42" s="311"/>
      <c r="T42" s="311"/>
      <c r="U42" s="311"/>
      <c r="V42" s="311"/>
      <c r="W42" s="311"/>
      <c r="X42" s="311"/>
      <c r="Y42" s="311"/>
      <c r="Z42" s="311"/>
      <c r="AA42" s="310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0"/>
      <c r="AN42" s="312" t="e">
        <f>③協定面積④加算措置!#REF!</f>
        <v>#REF!</v>
      </c>
      <c r="AO42" s="309">
        <f t="shared" si="15"/>
        <v>0</v>
      </c>
      <c r="AP42" s="309">
        <f t="shared" si="16"/>
        <v>0</v>
      </c>
      <c r="AQ42" s="310"/>
      <c r="AR42" s="310"/>
      <c r="AS42" s="310"/>
      <c r="AT42" s="310"/>
      <c r="AU42" s="309">
        <f t="shared" si="17"/>
        <v>0</v>
      </c>
      <c r="AV42" s="311"/>
      <c r="AW42" s="311"/>
      <c r="AX42" s="311"/>
      <c r="AY42" s="333"/>
      <c r="AZ42" s="368"/>
      <c r="BA42" s="368"/>
      <c r="BB42" s="314" t="e">
        <f>③協定面積④加算措置!#REF!</f>
        <v>#REF!</v>
      </c>
      <c r="BC42" s="335"/>
      <c r="BD42" s="368"/>
      <c r="BE42" s="368"/>
      <c r="BF42" s="314" t="e">
        <f>③協定面積④加算措置!#REF!</f>
        <v>#REF!</v>
      </c>
      <c r="BG42" s="335"/>
      <c r="BH42" s="368"/>
      <c r="BI42" s="368"/>
    </row>
    <row r="43" spans="1:61" s="244" customFormat="1" ht="14.45" customHeight="1">
      <c r="A43" s="261" t="e">
        <f>①協定識別事項②協定参加者!#REF!</f>
        <v>#REF!</v>
      </c>
      <c r="B43" s="247" t="e">
        <f>①協定識別事項②協定参加者!#REF!</f>
        <v>#REF!</v>
      </c>
      <c r="C43" s="247" t="e">
        <f>①協定識別事項②協定参加者!#REF!</f>
        <v>#REF!</v>
      </c>
      <c r="D43" s="247" t="e">
        <f>①協定識別事項②協定参加者!#REF!</f>
        <v>#REF!</v>
      </c>
      <c r="E43" s="247" t="e">
        <f>①協定識別事項②協定参加者!#REF!</f>
        <v>#REF!</v>
      </c>
      <c r="F43" s="247" t="e">
        <f>①協定識別事項②協定参加者!#REF!</f>
        <v>#REF!</v>
      </c>
      <c r="G43" s="312" t="e">
        <f>③協定面積④加算措置!#REF!</f>
        <v>#REF!</v>
      </c>
      <c r="H43" s="331"/>
      <c r="I43" s="368"/>
      <c r="J43" s="368"/>
      <c r="K43" s="331"/>
      <c r="L43" s="368"/>
      <c r="M43" s="368"/>
      <c r="N43" s="331"/>
      <c r="O43" s="368"/>
      <c r="P43" s="368"/>
      <c r="Q43" s="312" t="e">
        <f>③協定面積④加算措置!#REF!</f>
        <v>#REF!</v>
      </c>
      <c r="R43" s="311"/>
      <c r="S43" s="311"/>
      <c r="T43" s="311"/>
      <c r="U43" s="311"/>
      <c r="V43" s="311"/>
      <c r="W43" s="311"/>
      <c r="X43" s="311"/>
      <c r="Y43" s="311"/>
      <c r="Z43" s="311"/>
      <c r="AA43" s="310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/>
      <c r="AN43" s="312" t="e">
        <f>③協定面積④加算措置!#REF!</f>
        <v>#REF!</v>
      </c>
      <c r="AO43" s="309">
        <f t="shared" si="15"/>
        <v>0</v>
      </c>
      <c r="AP43" s="309">
        <f t="shared" si="16"/>
        <v>0</v>
      </c>
      <c r="AQ43" s="310"/>
      <c r="AR43" s="310"/>
      <c r="AS43" s="310"/>
      <c r="AT43" s="310"/>
      <c r="AU43" s="309">
        <f t="shared" si="17"/>
        <v>0</v>
      </c>
      <c r="AV43" s="311"/>
      <c r="AW43" s="311"/>
      <c r="AX43" s="311"/>
      <c r="AY43" s="333"/>
      <c r="AZ43" s="368"/>
      <c r="BA43" s="368"/>
      <c r="BB43" s="314" t="e">
        <f>③協定面積④加算措置!#REF!</f>
        <v>#REF!</v>
      </c>
      <c r="BC43" s="335"/>
      <c r="BD43" s="368"/>
      <c r="BE43" s="368"/>
      <c r="BF43" s="314" t="e">
        <f>③協定面積④加算措置!#REF!</f>
        <v>#REF!</v>
      </c>
      <c r="BG43" s="335"/>
      <c r="BH43" s="368"/>
      <c r="BI43" s="368"/>
    </row>
    <row r="44" spans="1:61" s="244" customFormat="1" ht="14.45" customHeight="1">
      <c r="A44" s="261" t="e">
        <f>①協定識別事項②協定参加者!#REF!</f>
        <v>#REF!</v>
      </c>
      <c r="B44" s="247" t="e">
        <f>①協定識別事項②協定参加者!#REF!</f>
        <v>#REF!</v>
      </c>
      <c r="C44" s="247" t="e">
        <f>①協定識別事項②協定参加者!#REF!</f>
        <v>#REF!</v>
      </c>
      <c r="D44" s="247" t="e">
        <f>①協定識別事項②協定参加者!#REF!</f>
        <v>#REF!</v>
      </c>
      <c r="E44" s="247" t="e">
        <f>①協定識別事項②協定参加者!#REF!</f>
        <v>#REF!</v>
      </c>
      <c r="F44" s="247" t="e">
        <f>①協定識別事項②協定参加者!#REF!</f>
        <v>#REF!</v>
      </c>
      <c r="G44" s="312" t="e">
        <f>③協定面積④加算措置!#REF!</f>
        <v>#REF!</v>
      </c>
      <c r="H44" s="331"/>
      <c r="I44" s="368"/>
      <c r="J44" s="368"/>
      <c r="K44" s="331"/>
      <c r="L44" s="368"/>
      <c r="M44" s="368"/>
      <c r="N44" s="331"/>
      <c r="O44" s="368"/>
      <c r="P44" s="368"/>
      <c r="Q44" s="312" t="e">
        <f>③協定面積④加算措置!#REF!</f>
        <v>#REF!</v>
      </c>
      <c r="R44" s="311"/>
      <c r="S44" s="311"/>
      <c r="T44" s="311"/>
      <c r="U44" s="311"/>
      <c r="V44" s="311"/>
      <c r="W44" s="311"/>
      <c r="X44" s="311"/>
      <c r="Y44" s="311"/>
      <c r="Z44" s="311"/>
      <c r="AA44" s="310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0"/>
      <c r="AN44" s="312" t="e">
        <f>③協定面積④加算措置!#REF!</f>
        <v>#REF!</v>
      </c>
      <c r="AO44" s="309">
        <f t="shared" si="15"/>
        <v>0</v>
      </c>
      <c r="AP44" s="309">
        <f t="shared" si="16"/>
        <v>0</v>
      </c>
      <c r="AQ44" s="310"/>
      <c r="AR44" s="310"/>
      <c r="AS44" s="310"/>
      <c r="AT44" s="310"/>
      <c r="AU44" s="309">
        <f t="shared" si="17"/>
        <v>0</v>
      </c>
      <c r="AV44" s="311"/>
      <c r="AW44" s="311"/>
      <c r="AX44" s="311"/>
      <c r="AY44" s="333"/>
      <c r="AZ44" s="368"/>
      <c r="BA44" s="368"/>
      <c r="BB44" s="314" t="e">
        <f>③協定面積④加算措置!#REF!</f>
        <v>#REF!</v>
      </c>
      <c r="BC44" s="335"/>
      <c r="BD44" s="368"/>
      <c r="BE44" s="368"/>
      <c r="BF44" s="314" t="e">
        <f>③協定面積④加算措置!#REF!</f>
        <v>#REF!</v>
      </c>
      <c r="BG44" s="335"/>
      <c r="BH44" s="368"/>
      <c r="BI44" s="368"/>
    </row>
    <row r="45" spans="1:61" s="244" customFormat="1" ht="14.45" customHeight="1">
      <c r="A45" s="261" t="e">
        <f>①協定識別事項②協定参加者!#REF!</f>
        <v>#REF!</v>
      </c>
      <c r="B45" s="247" t="e">
        <f>①協定識別事項②協定参加者!#REF!</f>
        <v>#REF!</v>
      </c>
      <c r="C45" s="247" t="e">
        <f>①協定識別事項②協定参加者!#REF!</f>
        <v>#REF!</v>
      </c>
      <c r="D45" s="247" t="e">
        <f>①協定識別事項②協定参加者!#REF!</f>
        <v>#REF!</v>
      </c>
      <c r="E45" s="247" t="e">
        <f>①協定識別事項②協定参加者!#REF!</f>
        <v>#REF!</v>
      </c>
      <c r="F45" s="247" t="e">
        <f>①協定識別事項②協定参加者!#REF!</f>
        <v>#REF!</v>
      </c>
      <c r="G45" s="312" t="e">
        <f>③協定面積④加算措置!#REF!</f>
        <v>#REF!</v>
      </c>
      <c r="H45" s="331"/>
      <c r="I45" s="368"/>
      <c r="J45" s="368"/>
      <c r="K45" s="331"/>
      <c r="L45" s="368"/>
      <c r="M45" s="368"/>
      <c r="N45" s="331"/>
      <c r="O45" s="368"/>
      <c r="P45" s="368"/>
      <c r="Q45" s="312" t="e">
        <f>③協定面積④加算措置!#REF!</f>
        <v>#REF!</v>
      </c>
      <c r="R45" s="311"/>
      <c r="S45" s="311"/>
      <c r="T45" s="311"/>
      <c r="U45" s="311"/>
      <c r="V45" s="311"/>
      <c r="W45" s="311"/>
      <c r="X45" s="311"/>
      <c r="Y45" s="311"/>
      <c r="Z45" s="311"/>
      <c r="AA45" s="310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0"/>
      <c r="AN45" s="312" t="e">
        <f>③協定面積④加算措置!#REF!</f>
        <v>#REF!</v>
      </c>
      <c r="AO45" s="309">
        <f t="shared" si="15"/>
        <v>0</v>
      </c>
      <c r="AP45" s="309">
        <f t="shared" si="16"/>
        <v>0</v>
      </c>
      <c r="AQ45" s="310"/>
      <c r="AR45" s="310"/>
      <c r="AS45" s="310"/>
      <c r="AT45" s="310"/>
      <c r="AU45" s="309">
        <f t="shared" si="17"/>
        <v>0</v>
      </c>
      <c r="AV45" s="311"/>
      <c r="AW45" s="311"/>
      <c r="AX45" s="311"/>
      <c r="AY45" s="333"/>
      <c r="AZ45" s="368"/>
      <c r="BA45" s="368"/>
      <c r="BB45" s="314" t="e">
        <f>③協定面積④加算措置!#REF!</f>
        <v>#REF!</v>
      </c>
      <c r="BC45" s="335"/>
      <c r="BD45" s="368"/>
      <c r="BE45" s="368"/>
      <c r="BF45" s="314" t="e">
        <f>③協定面積④加算措置!#REF!</f>
        <v>#REF!</v>
      </c>
      <c r="BG45" s="335"/>
      <c r="BH45" s="368"/>
      <c r="BI45" s="368"/>
    </row>
    <row r="46" spans="1:61" s="244" customFormat="1" ht="14.45" customHeight="1">
      <c r="A46" s="261" t="e">
        <f>①協定識別事項②協定参加者!#REF!</f>
        <v>#REF!</v>
      </c>
      <c r="B46" s="247" t="e">
        <f>①協定識別事項②協定参加者!#REF!</f>
        <v>#REF!</v>
      </c>
      <c r="C46" s="247" t="e">
        <f>①協定識別事項②協定参加者!#REF!</f>
        <v>#REF!</v>
      </c>
      <c r="D46" s="247" t="e">
        <f>①協定識別事項②協定参加者!#REF!</f>
        <v>#REF!</v>
      </c>
      <c r="E46" s="247" t="e">
        <f>①協定識別事項②協定参加者!#REF!</f>
        <v>#REF!</v>
      </c>
      <c r="F46" s="247" t="e">
        <f>①協定識別事項②協定参加者!#REF!</f>
        <v>#REF!</v>
      </c>
      <c r="G46" s="312" t="e">
        <f>③協定面積④加算措置!#REF!</f>
        <v>#REF!</v>
      </c>
      <c r="H46" s="331"/>
      <c r="I46" s="368"/>
      <c r="J46" s="368"/>
      <c r="K46" s="331"/>
      <c r="L46" s="368"/>
      <c r="M46" s="368"/>
      <c r="N46" s="331"/>
      <c r="O46" s="368"/>
      <c r="P46" s="368"/>
      <c r="Q46" s="312" t="e">
        <f>③協定面積④加算措置!#REF!</f>
        <v>#REF!</v>
      </c>
      <c r="R46" s="311"/>
      <c r="S46" s="311"/>
      <c r="T46" s="311"/>
      <c r="U46" s="311"/>
      <c r="V46" s="311"/>
      <c r="W46" s="311"/>
      <c r="X46" s="311"/>
      <c r="Y46" s="311"/>
      <c r="Z46" s="311"/>
      <c r="AA46" s="310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0"/>
      <c r="AN46" s="312" t="e">
        <f>③協定面積④加算措置!#REF!</f>
        <v>#REF!</v>
      </c>
      <c r="AO46" s="309">
        <f t="shared" si="15"/>
        <v>0</v>
      </c>
      <c r="AP46" s="309">
        <f t="shared" si="16"/>
        <v>0</v>
      </c>
      <c r="AQ46" s="310"/>
      <c r="AR46" s="310"/>
      <c r="AS46" s="310"/>
      <c r="AT46" s="310"/>
      <c r="AU46" s="309">
        <f t="shared" si="17"/>
        <v>0</v>
      </c>
      <c r="AV46" s="311"/>
      <c r="AW46" s="311"/>
      <c r="AX46" s="311"/>
      <c r="AY46" s="333"/>
      <c r="AZ46" s="368"/>
      <c r="BA46" s="368"/>
      <c r="BB46" s="314" t="e">
        <f>③協定面積④加算措置!#REF!</f>
        <v>#REF!</v>
      </c>
      <c r="BC46" s="335"/>
      <c r="BD46" s="368"/>
      <c r="BE46" s="368"/>
      <c r="BF46" s="314" t="e">
        <f>③協定面積④加算措置!#REF!</f>
        <v>#REF!</v>
      </c>
      <c r="BG46" s="335"/>
      <c r="BH46" s="368"/>
      <c r="BI46" s="368"/>
    </row>
    <row r="47" spans="1:61" s="244" customFormat="1" ht="14.45" customHeight="1">
      <c r="A47" s="261" t="e">
        <f>①協定識別事項②協定参加者!#REF!</f>
        <v>#REF!</v>
      </c>
      <c r="B47" s="247" t="e">
        <f>①協定識別事項②協定参加者!#REF!</f>
        <v>#REF!</v>
      </c>
      <c r="C47" s="247" t="e">
        <f>①協定識別事項②協定参加者!#REF!</f>
        <v>#REF!</v>
      </c>
      <c r="D47" s="247" t="e">
        <f>①協定識別事項②協定参加者!#REF!</f>
        <v>#REF!</v>
      </c>
      <c r="E47" s="247" t="e">
        <f>①協定識別事項②協定参加者!#REF!</f>
        <v>#REF!</v>
      </c>
      <c r="F47" s="247" t="e">
        <f>①協定識別事項②協定参加者!#REF!</f>
        <v>#REF!</v>
      </c>
      <c r="G47" s="312" t="e">
        <f>③協定面積④加算措置!#REF!</f>
        <v>#REF!</v>
      </c>
      <c r="H47" s="331"/>
      <c r="I47" s="368"/>
      <c r="J47" s="368"/>
      <c r="K47" s="331"/>
      <c r="L47" s="368"/>
      <c r="M47" s="368"/>
      <c r="N47" s="331"/>
      <c r="O47" s="368"/>
      <c r="P47" s="368"/>
      <c r="Q47" s="312" t="e">
        <f>③協定面積④加算措置!#REF!</f>
        <v>#REF!</v>
      </c>
      <c r="R47" s="311"/>
      <c r="S47" s="311"/>
      <c r="T47" s="311"/>
      <c r="U47" s="311"/>
      <c r="V47" s="311"/>
      <c r="W47" s="311"/>
      <c r="X47" s="311"/>
      <c r="Y47" s="311"/>
      <c r="Z47" s="311"/>
      <c r="AA47" s="310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0"/>
      <c r="AN47" s="312" t="e">
        <f>③協定面積④加算措置!#REF!</f>
        <v>#REF!</v>
      </c>
      <c r="AO47" s="309">
        <f t="shared" si="15"/>
        <v>0</v>
      </c>
      <c r="AP47" s="309">
        <f t="shared" si="16"/>
        <v>0</v>
      </c>
      <c r="AQ47" s="310"/>
      <c r="AR47" s="310"/>
      <c r="AS47" s="310"/>
      <c r="AT47" s="310"/>
      <c r="AU47" s="309">
        <f t="shared" si="17"/>
        <v>0</v>
      </c>
      <c r="AV47" s="311"/>
      <c r="AW47" s="311"/>
      <c r="AX47" s="311"/>
      <c r="AY47" s="333"/>
      <c r="AZ47" s="368"/>
      <c r="BA47" s="368"/>
      <c r="BB47" s="314" t="e">
        <f>③協定面積④加算措置!#REF!</f>
        <v>#REF!</v>
      </c>
      <c r="BC47" s="335"/>
      <c r="BD47" s="368"/>
      <c r="BE47" s="368"/>
      <c r="BF47" s="314" t="e">
        <f>③協定面積④加算措置!#REF!</f>
        <v>#REF!</v>
      </c>
      <c r="BG47" s="335"/>
      <c r="BH47" s="368"/>
      <c r="BI47" s="368"/>
    </row>
    <row r="48" spans="1:61" s="244" customFormat="1" ht="14.45" customHeight="1">
      <c r="A48" s="261" t="e">
        <f>①協定識別事項②協定参加者!#REF!</f>
        <v>#REF!</v>
      </c>
      <c r="B48" s="247" t="e">
        <f>①協定識別事項②協定参加者!#REF!</f>
        <v>#REF!</v>
      </c>
      <c r="C48" s="247" t="e">
        <f>①協定識別事項②協定参加者!#REF!</f>
        <v>#REF!</v>
      </c>
      <c r="D48" s="247" t="e">
        <f>①協定識別事項②協定参加者!#REF!</f>
        <v>#REF!</v>
      </c>
      <c r="E48" s="247" t="e">
        <f>①協定識別事項②協定参加者!#REF!</f>
        <v>#REF!</v>
      </c>
      <c r="F48" s="247" t="e">
        <f>①協定識別事項②協定参加者!#REF!</f>
        <v>#REF!</v>
      </c>
      <c r="G48" s="312" t="e">
        <f>③協定面積④加算措置!#REF!</f>
        <v>#REF!</v>
      </c>
      <c r="H48" s="331"/>
      <c r="I48" s="368"/>
      <c r="J48" s="368"/>
      <c r="K48" s="331"/>
      <c r="L48" s="368"/>
      <c r="M48" s="368"/>
      <c r="N48" s="331"/>
      <c r="O48" s="368"/>
      <c r="P48" s="368"/>
      <c r="Q48" s="312" t="e">
        <f>③協定面積④加算措置!#REF!</f>
        <v>#REF!</v>
      </c>
      <c r="R48" s="311"/>
      <c r="S48" s="311"/>
      <c r="T48" s="311"/>
      <c r="U48" s="311"/>
      <c r="V48" s="311"/>
      <c r="W48" s="311"/>
      <c r="X48" s="311"/>
      <c r="Y48" s="311"/>
      <c r="Z48" s="311"/>
      <c r="AA48" s="310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0"/>
      <c r="AN48" s="312" t="e">
        <f>③協定面積④加算措置!#REF!</f>
        <v>#REF!</v>
      </c>
      <c r="AO48" s="309">
        <f t="shared" si="15"/>
        <v>0</v>
      </c>
      <c r="AP48" s="309">
        <f t="shared" si="16"/>
        <v>0</v>
      </c>
      <c r="AQ48" s="310"/>
      <c r="AR48" s="310"/>
      <c r="AS48" s="310"/>
      <c r="AT48" s="310"/>
      <c r="AU48" s="309">
        <f t="shared" si="17"/>
        <v>0</v>
      </c>
      <c r="AV48" s="311"/>
      <c r="AW48" s="311"/>
      <c r="AX48" s="311"/>
      <c r="AY48" s="333"/>
      <c r="AZ48" s="368"/>
      <c r="BA48" s="368"/>
      <c r="BB48" s="314" t="e">
        <f>③協定面積④加算措置!#REF!</f>
        <v>#REF!</v>
      </c>
      <c r="BC48" s="335"/>
      <c r="BD48" s="368"/>
      <c r="BE48" s="368"/>
      <c r="BF48" s="314" t="e">
        <f>③協定面積④加算措置!#REF!</f>
        <v>#REF!</v>
      </c>
      <c r="BG48" s="335"/>
      <c r="BH48" s="368"/>
      <c r="BI48" s="368"/>
    </row>
    <row r="49" spans="1:61" s="244" customFormat="1" ht="14.45" customHeight="1">
      <c r="A49" s="261" t="e">
        <f>①協定識別事項②協定参加者!#REF!</f>
        <v>#REF!</v>
      </c>
      <c r="B49" s="247" t="e">
        <f>①協定識別事項②協定参加者!#REF!</f>
        <v>#REF!</v>
      </c>
      <c r="C49" s="247" t="e">
        <f>①協定識別事項②協定参加者!#REF!</f>
        <v>#REF!</v>
      </c>
      <c r="D49" s="247" t="e">
        <f>①協定識別事項②協定参加者!#REF!</f>
        <v>#REF!</v>
      </c>
      <c r="E49" s="247" t="e">
        <f>①協定識別事項②協定参加者!#REF!</f>
        <v>#REF!</v>
      </c>
      <c r="F49" s="247" t="e">
        <f>①協定識別事項②協定参加者!#REF!</f>
        <v>#REF!</v>
      </c>
      <c r="G49" s="312" t="e">
        <f>③協定面積④加算措置!#REF!</f>
        <v>#REF!</v>
      </c>
      <c r="H49" s="331"/>
      <c r="I49" s="368"/>
      <c r="J49" s="368"/>
      <c r="K49" s="331"/>
      <c r="L49" s="368"/>
      <c r="M49" s="368"/>
      <c r="N49" s="331"/>
      <c r="O49" s="368"/>
      <c r="P49" s="368"/>
      <c r="Q49" s="312" t="e">
        <f>③協定面積④加算措置!#REF!</f>
        <v>#REF!</v>
      </c>
      <c r="R49" s="311"/>
      <c r="S49" s="311"/>
      <c r="T49" s="311"/>
      <c r="U49" s="311"/>
      <c r="V49" s="311"/>
      <c r="W49" s="311"/>
      <c r="X49" s="311"/>
      <c r="Y49" s="311"/>
      <c r="Z49" s="311"/>
      <c r="AA49" s="310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0"/>
      <c r="AN49" s="312" t="e">
        <f>③協定面積④加算措置!#REF!</f>
        <v>#REF!</v>
      </c>
      <c r="AO49" s="309">
        <f t="shared" si="15"/>
        <v>0</v>
      </c>
      <c r="AP49" s="309">
        <f t="shared" si="16"/>
        <v>0</v>
      </c>
      <c r="AQ49" s="310"/>
      <c r="AR49" s="310"/>
      <c r="AS49" s="310"/>
      <c r="AT49" s="310"/>
      <c r="AU49" s="309">
        <f t="shared" si="17"/>
        <v>0</v>
      </c>
      <c r="AV49" s="311"/>
      <c r="AW49" s="311"/>
      <c r="AX49" s="311"/>
      <c r="AY49" s="333"/>
      <c r="AZ49" s="368"/>
      <c r="BA49" s="368"/>
      <c r="BB49" s="314" t="e">
        <f>③協定面積④加算措置!#REF!</f>
        <v>#REF!</v>
      </c>
      <c r="BC49" s="335"/>
      <c r="BD49" s="368"/>
      <c r="BE49" s="368"/>
      <c r="BF49" s="314" t="e">
        <f>③協定面積④加算措置!#REF!</f>
        <v>#REF!</v>
      </c>
      <c r="BG49" s="335"/>
      <c r="BH49" s="368"/>
      <c r="BI49" s="368"/>
    </row>
    <row r="50" spans="1:61" s="244" customFormat="1" ht="14.45" customHeight="1">
      <c r="A50" s="261" t="e">
        <f>①協定識別事項②協定参加者!#REF!</f>
        <v>#REF!</v>
      </c>
      <c r="B50" s="247" t="e">
        <f>①協定識別事項②協定参加者!#REF!</f>
        <v>#REF!</v>
      </c>
      <c r="C50" s="247" t="e">
        <f>①協定識別事項②協定参加者!#REF!</f>
        <v>#REF!</v>
      </c>
      <c r="D50" s="247" t="e">
        <f>①協定識別事項②協定参加者!#REF!</f>
        <v>#REF!</v>
      </c>
      <c r="E50" s="247" t="e">
        <f>①協定識別事項②協定参加者!#REF!</f>
        <v>#REF!</v>
      </c>
      <c r="F50" s="247" t="e">
        <f>①協定識別事項②協定参加者!#REF!</f>
        <v>#REF!</v>
      </c>
      <c r="G50" s="312" t="e">
        <f>③協定面積④加算措置!#REF!</f>
        <v>#REF!</v>
      </c>
      <c r="H50" s="331"/>
      <c r="I50" s="368"/>
      <c r="J50" s="368"/>
      <c r="K50" s="331"/>
      <c r="L50" s="368"/>
      <c r="M50" s="368"/>
      <c r="N50" s="331"/>
      <c r="O50" s="368"/>
      <c r="P50" s="368"/>
      <c r="Q50" s="312" t="e">
        <f>③協定面積④加算措置!#REF!</f>
        <v>#REF!</v>
      </c>
      <c r="R50" s="311"/>
      <c r="S50" s="311"/>
      <c r="T50" s="311"/>
      <c r="U50" s="311"/>
      <c r="V50" s="311"/>
      <c r="W50" s="311"/>
      <c r="X50" s="311"/>
      <c r="Y50" s="311"/>
      <c r="Z50" s="311"/>
      <c r="AA50" s="310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0"/>
      <c r="AN50" s="312" t="e">
        <f>③協定面積④加算措置!#REF!</f>
        <v>#REF!</v>
      </c>
      <c r="AO50" s="309">
        <f t="shared" si="15"/>
        <v>0</v>
      </c>
      <c r="AP50" s="309">
        <f t="shared" si="16"/>
        <v>0</v>
      </c>
      <c r="AQ50" s="310"/>
      <c r="AR50" s="310"/>
      <c r="AS50" s="310"/>
      <c r="AT50" s="310"/>
      <c r="AU50" s="309">
        <f t="shared" si="17"/>
        <v>0</v>
      </c>
      <c r="AV50" s="311"/>
      <c r="AW50" s="311"/>
      <c r="AX50" s="311"/>
      <c r="AY50" s="333"/>
      <c r="AZ50" s="368"/>
      <c r="BA50" s="368"/>
      <c r="BB50" s="314" t="e">
        <f>③協定面積④加算措置!#REF!</f>
        <v>#REF!</v>
      </c>
      <c r="BC50" s="335"/>
      <c r="BD50" s="368"/>
      <c r="BE50" s="368"/>
      <c r="BF50" s="314" t="e">
        <f>③協定面積④加算措置!#REF!</f>
        <v>#REF!</v>
      </c>
      <c r="BG50" s="335"/>
      <c r="BH50" s="368"/>
      <c r="BI50" s="368"/>
    </row>
    <row r="51" spans="1:61" s="244" customFormat="1" ht="14.45" customHeight="1">
      <c r="A51" s="261" t="e">
        <f>①協定識別事項②協定参加者!#REF!</f>
        <v>#REF!</v>
      </c>
      <c r="B51" s="247" t="e">
        <f>①協定識別事項②協定参加者!#REF!</f>
        <v>#REF!</v>
      </c>
      <c r="C51" s="247" t="e">
        <f>①協定識別事項②協定参加者!#REF!</f>
        <v>#REF!</v>
      </c>
      <c r="D51" s="247" t="e">
        <f>①協定識別事項②協定参加者!#REF!</f>
        <v>#REF!</v>
      </c>
      <c r="E51" s="247" t="e">
        <f>①協定識別事項②協定参加者!#REF!</f>
        <v>#REF!</v>
      </c>
      <c r="F51" s="247" t="e">
        <f>①協定識別事項②協定参加者!#REF!</f>
        <v>#REF!</v>
      </c>
      <c r="G51" s="312" t="e">
        <f>③協定面積④加算措置!#REF!</f>
        <v>#REF!</v>
      </c>
      <c r="H51" s="331"/>
      <c r="I51" s="368"/>
      <c r="J51" s="368"/>
      <c r="K51" s="331"/>
      <c r="L51" s="368"/>
      <c r="M51" s="368"/>
      <c r="N51" s="331"/>
      <c r="O51" s="368"/>
      <c r="P51" s="368"/>
      <c r="Q51" s="312" t="e">
        <f>③協定面積④加算措置!#REF!</f>
        <v>#REF!</v>
      </c>
      <c r="R51" s="311"/>
      <c r="S51" s="311"/>
      <c r="T51" s="311"/>
      <c r="U51" s="311"/>
      <c r="V51" s="311"/>
      <c r="W51" s="311"/>
      <c r="X51" s="311"/>
      <c r="Y51" s="311"/>
      <c r="Z51" s="311"/>
      <c r="AA51" s="310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0"/>
      <c r="AN51" s="312" t="e">
        <f>③協定面積④加算措置!#REF!</f>
        <v>#REF!</v>
      </c>
      <c r="AO51" s="309">
        <f t="shared" si="15"/>
        <v>0</v>
      </c>
      <c r="AP51" s="309">
        <f t="shared" si="16"/>
        <v>0</v>
      </c>
      <c r="AQ51" s="310"/>
      <c r="AR51" s="310"/>
      <c r="AS51" s="310"/>
      <c r="AT51" s="310"/>
      <c r="AU51" s="309">
        <f t="shared" si="17"/>
        <v>0</v>
      </c>
      <c r="AV51" s="311"/>
      <c r="AW51" s="311"/>
      <c r="AX51" s="311"/>
      <c r="AY51" s="333"/>
      <c r="AZ51" s="368"/>
      <c r="BA51" s="368"/>
      <c r="BB51" s="314" t="e">
        <f>③協定面積④加算措置!#REF!</f>
        <v>#REF!</v>
      </c>
      <c r="BC51" s="335"/>
      <c r="BD51" s="368"/>
      <c r="BE51" s="368"/>
      <c r="BF51" s="314" t="e">
        <f>③協定面積④加算措置!#REF!</f>
        <v>#REF!</v>
      </c>
      <c r="BG51" s="335"/>
      <c r="BH51" s="368"/>
      <c r="BI51" s="368"/>
    </row>
    <row r="52" spans="1:61" s="244" customFormat="1" ht="14.45" customHeight="1">
      <c r="A52" s="261" t="e">
        <f>①協定識別事項②協定参加者!#REF!</f>
        <v>#REF!</v>
      </c>
      <c r="B52" s="247" t="e">
        <f>①協定識別事項②協定参加者!#REF!</f>
        <v>#REF!</v>
      </c>
      <c r="C52" s="247" t="e">
        <f>①協定識別事項②協定参加者!#REF!</f>
        <v>#REF!</v>
      </c>
      <c r="D52" s="247" t="e">
        <f>①協定識別事項②協定参加者!#REF!</f>
        <v>#REF!</v>
      </c>
      <c r="E52" s="247" t="e">
        <f>①協定識別事項②協定参加者!#REF!</f>
        <v>#REF!</v>
      </c>
      <c r="F52" s="247" t="e">
        <f>①協定識別事項②協定参加者!#REF!</f>
        <v>#REF!</v>
      </c>
      <c r="G52" s="312" t="e">
        <f>③協定面積④加算措置!#REF!</f>
        <v>#REF!</v>
      </c>
      <c r="H52" s="331"/>
      <c r="I52" s="368"/>
      <c r="J52" s="368"/>
      <c r="K52" s="331"/>
      <c r="L52" s="368"/>
      <c r="M52" s="368"/>
      <c r="N52" s="331"/>
      <c r="O52" s="368"/>
      <c r="P52" s="368"/>
      <c r="Q52" s="312" t="e">
        <f>③協定面積④加算措置!#REF!</f>
        <v>#REF!</v>
      </c>
      <c r="R52" s="311"/>
      <c r="S52" s="311"/>
      <c r="T52" s="311"/>
      <c r="U52" s="311"/>
      <c r="V52" s="311"/>
      <c r="W52" s="311"/>
      <c r="X52" s="311"/>
      <c r="Y52" s="311"/>
      <c r="Z52" s="311"/>
      <c r="AA52" s="310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0"/>
      <c r="AN52" s="312" t="e">
        <f>③協定面積④加算措置!#REF!</f>
        <v>#REF!</v>
      </c>
      <c r="AO52" s="309">
        <f t="shared" si="15"/>
        <v>0</v>
      </c>
      <c r="AP52" s="309">
        <f t="shared" si="16"/>
        <v>0</v>
      </c>
      <c r="AQ52" s="310"/>
      <c r="AR52" s="310"/>
      <c r="AS52" s="310"/>
      <c r="AT52" s="310"/>
      <c r="AU52" s="309">
        <f t="shared" si="17"/>
        <v>0</v>
      </c>
      <c r="AV52" s="311"/>
      <c r="AW52" s="311"/>
      <c r="AX52" s="311"/>
      <c r="AY52" s="333"/>
      <c r="AZ52" s="368"/>
      <c r="BA52" s="368"/>
      <c r="BB52" s="314" t="e">
        <f>③協定面積④加算措置!#REF!</f>
        <v>#REF!</v>
      </c>
      <c r="BC52" s="335"/>
      <c r="BD52" s="368"/>
      <c r="BE52" s="368"/>
      <c r="BF52" s="314" t="e">
        <f>③協定面積④加算措置!#REF!</f>
        <v>#REF!</v>
      </c>
      <c r="BG52" s="335"/>
      <c r="BH52" s="368"/>
      <c r="BI52" s="368"/>
    </row>
    <row r="53" spans="1:61" s="244" customFormat="1" ht="14.45" customHeight="1">
      <c r="A53" s="261" t="e">
        <f>①協定識別事項②協定参加者!#REF!</f>
        <v>#REF!</v>
      </c>
      <c r="B53" s="247" t="e">
        <f>①協定識別事項②協定参加者!#REF!</f>
        <v>#REF!</v>
      </c>
      <c r="C53" s="247" t="e">
        <f>①協定識別事項②協定参加者!#REF!</f>
        <v>#REF!</v>
      </c>
      <c r="D53" s="247" t="e">
        <f>①協定識別事項②協定参加者!#REF!</f>
        <v>#REF!</v>
      </c>
      <c r="E53" s="247" t="e">
        <f>①協定識別事項②協定参加者!#REF!</f>
        <v>#REF!</v>
      </c>
      <c r="F53" s="247" t="e">
        <f>①協定識別事項②協定参加者!#REF!</f>
        <v>#REF!</v>
      </c>
      <c r="G53" s="312" t="e">
        <f>③協定面積④加算措置!#REF!</f>
        <v>#REF!</v>
      </c>
      <c r="H53" s="331"/>
      <c r="I53" s="368"/>
      <c r="J53" s="368"/>
      <c r="K53" s="331"/>
      <c r="L53" s="368"/>
      <c r="M53" s="368"/>
      <c r="N53" s="331"/>
      <c r="O53" s="368"/>
      <c r="P53" s="368"/>
      <c r="Q53" s="312" t="e">
        <f>③協定面積④加算措置!#REF!</f>
        <v>#REF!</v>
      </c>
      <c r="R53" s="311"/>
      <c r="S53" s="311"/>
      <c r="T53" s="311"/>
      <c r="U53" s="311"/>
      <c r="V53" s="311"/>
      <c r="W53" s="311"/>
      <c r="X53" s="311"/>
      <c r="Y53" s="311"/>
      <c r="Z53" s="311"/>
      <c r="AA53" s="310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0"/>
      <c r="AN53" s="312" t="e">
        <f>③協定面積④加算措置!#REF!</f>
        <v>#REF!</v>
      </c>
      <c r="AO53" s="309">
        <f t="shared" si="15"/>
        <v>0</v>
      </c>
      <c r="AP53" s="309">
        <f t="shared" si="16"/>
        <v>0</v>
      </c>
      <c r="AQ53" s="310"/>
      <c r="AR53" s="310"/>
      <c r="AS53" s="310"/>
      <c r="AT53" s="310"/>
      <c r="AU53" s="309">
        <f t="shared" si="17"/>
        <v>0</v>
      </c>
      <c r="AV53" s="311"/>
      <c r="AW53" s="311"/>
      <c r="AX53" s="311"/>
      <c r="AY53" s="333"/>
      <c r="AZ53" s="368"/>
      <c r="BA53" s="368"/>
      <c r="BB53" s="314" t="e">
        <f>③協定面積④加算措置!#REF!</f>
        <v>#REF!</v>
      </c>
      <c r="BC53" s="335"/>
      <c r="BD53" s="368"/>
      <c r="BE53" s="368"/>
      <c r="BF53" s="314" t="e">
        <f>③協定面積④加算措置!#REF!</f>
        <v>#REF!</v>
      </c>
      <c r="BG53" s="335"/>
      <c r="BH53" s="368"/>
      <c r="BI53" s="368"/>
    </row>
    <row r="54" spans="1:61" s="244" customFormat="1" ht="14.45" customHeight="1">
      <c r="A54" s="261" t="e">
        <f>①協定識別事項②協定参加者!#REF!</f>
        <v>#REF!</v>
      </c>
      <c r="B54" s="247" t="e">
        <f>①協定識別事項②協定参加者!#REF!</f>
        <v>#REF!</v>
      </c>
      <c r="C54" s="247" t="e">
        <f>①協定識別事項②協定参加者!#REF!</f>
        <v>#REF!</v>
      </c>
      <c r="D54" s="247" t="e">
        <f>①協定識別事項②協定参加者!#REF!</f>
        <v>#REF!</v>
      </c>
      <c r="E54" s="247" t="e">
        <f>①協定識別事項②協定参加者!#REF!</f>
        <v>#REF!</v>
      </c>
      <c r="F54" s="247" t="e">
        <f>①協定識別事項②協定参加者!#REF!</f>
        <v>#REF!</v>
      </c>
      <c r="G54" s="312" t="e">
        <f>③協定面積④加算措置!#REF!</f>
        <v>#REF!</v>
      </c>
      <c r="H54" s="331"/>
      <c r="I54" s="368"/>
      <c r="J54" s="368"/>
      <c r="K54" s="331"/>
      <c r="L54" s="368"/>
      <c r="M54" s="368"/>
      <c r="N54" s="331"/>
      <c r="O54" s="368"/>
      <c r="P54" s="368"/>
      <c r="Q54" s="312" t="e">
        <f>③協定面積④加算措置!#REF!</f>
        <v>#REF!</v>
      </c>
      <c r="R54" s="311"/>
      <c r="S54" s="311"/>
      <c r="T54" s="311"/>
      <c r="U54" s="311"/>
      <c r="V54" s="311"/>
      <c r="W54" s="311"/>
      <c r="X54" s="311"/>
      <c r="Y54" s="311"/>
      <c r="Z54" s="311"/>
      <c r="AA54" s="310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0"/>
      <c r="AN54" s="312" t="e">
        <f>③協定面積④加算措置!#REF!</f>
        <v>#REF!</v>
      </c>
      <c r="AO54" s="309">
        <f t="shared" si="15"/>
        <v>0</v>
      </c>
      <c r="AP54" s="309">
        <f t="shared" si="16"/>
        <v>0</v>
      </c>
      <c r="AQ54" s="310"/>
      <c r="AR54" s="310"/>
      <c r="AS54" s="310"/>
      <c r="AT54" s="310"/>
      <c r="AU54" s="309">
        <f t="shared" si="17"/>
        <v>0</v>
      </c>
      <c r="AV54" s="311"/>
      <c r="AW54" s="311"/>
      <c r="AX54" s="311"/>
      <c r="AY54" s="333"/>
      <c r="AZ54" s="368"/>
      <c r="BA54" s="368"/>
      <c r="BB54" s="314" t="e">
        <f>③協定面積④加算措置!#REF!</f>
        <v>#REF!</v>
      </c>
      <c r="BC54" s="335"/>
      <c r="BD54" s="368"/>
      <c r="BE54" s="368"/>
      <c r="BF54" s="314" t="e">
        <f>③協定面積④加算措置!#REF!</f>
        <v>#REF!</v>
      </c>
      <c r="BG54" s="335"/>
      <c r="BH54" s="368"/>
      <c r="BI54" s="368"/>
    </row>
    <row r="55" spans="1:61" s="244" customFormat="1" ht="14.45" customHeight="1">
      <c r="A55" s="261" t="e">
        <f>①協定識別事項②協定参加者!#REF!</f>
        <v>#REF!</v>
      </c>
      <c r="B55" s="247" t="e">
        <f>①協定識別事項②協定参加者!#REF!</f>
        <v>#REF!</v>
      </c>
      <c r="C55" s="247" t="e">
        <f>①協定識別事項②協定参加者!#REF!</f>
        <v>#REF!</v>
      </c>
      <c r="D55" s="247" t="e">
        <f>①協定識別事項②協定参加者!#REF!</f>
        <v>#REF!</v>
      </c>
      <c r="E55" s="247" t="e">
        <f>①協定識別事項②協定参加者!#REF!</f>
        <v>#REF!</v>
      </c>
      <c r="F55" s="247" t="e">
        <f>①協定識別事項②協定参加者!#REF!</f>
        <v>#REF!</v>
      </c>
      <c r="G55" s="312" t="e">
        <f>③協定面積④加算措置!#REF!</f>
        <v>#REF!</v>
      </c>
      <c r="H55" s="331"/>
      <c r="I55" s="368"/>
      <c r="J55" s="368"/>
      <c r="K55" s="331"/>
      <c r="L55" s="368"/>
      <c r="M55" s="368"/>
      <c r="N55" s="331"/>
      <c r="O55" s="368"/>
      <c r="P55" s="368"/>
      <c r="Q55" s="312" t="e">
        <f>③協定面積④加算措置!#REF!</f>
        <v>#REF!</v>
      </c>
      <c r="R55" s="311"/>
      <c r="S55" s="311"/>
      <c r="T55" s="311"/>
      <c r="U55" s="311"/>
      <c r="V55" s="311"/>
      <c r="W55" s="311"/>
      <c r="X55" s="311"/>
      <c r="Y55" s="311"/>
      <c r="Z55" s="311"/>
      <c r="AA55" s="310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0"/>
      <c r="AN55" s="312" t="e">
        <f>③協定面積④加算措置!#REF!</f>
        <v>#REF!</v>
      </c>
      <c r="AO55" s="309">
        <f t="shared" si="15"/>
        <v>0</v>
      </c>
      <c r="AP55" s="309">
        <f t="shared" si="16"/>
        <v>0</v>
      </c>
      <c r="AQ55" s="310"/>
      <c r="AR55" s="310"/>
      <c r="AS55" s="310"/>
      <c r="AT55" s="310"/>
      <c r="AU55" s="309">
        <f t="shared" si="17"/>
        <v>0</v>
      </c>
      <c r="AV55" s="311"/>
      <c r="AW55" s="311"/>
      <c r="AX55" s="311"/>
      <c r="AY55" s="333"/>
      <c r="AZ55" s="368"/>
      <c r="BA55" s="368"/>
      <c r="BB55" s="314" t="e">
        <f>③協定面積④加算措置!#REF!</f>
        <v>#REF!</v>
      </c>
      <c r="BC55" s="335"/>
      <c r="BD55" s="368"/>
      <c r="BE55" s="368"/>
      <c r="BF55" s="314" t="e">
        <f>③協定面積④加算措置!#REF!</f>
        <v>#REF!</v>
      </c>
      <c r="BG55" s="335"/>
      <c r="BH55" s="368"/>
      <c r="BI55" s="368"/>
    </row>
    <row r="56" spans="1:61" s="244" customFormat="1" ht="14.45" customHeight="1">
      <c r="A56" s="261" t="e">
        <f>①協定識別事項②協定参加者!#REF!</f>
        <v>#REF!</v>
      </c>
      <c r="B56" s="247" t="e">
        <f>①協定識別事項②協定参加者!#REF!</f>
        <v>#REF!</v>
      </c>
      <c r="C56" s="247" t="e">
        <f>①協定識別事項②協定参加者!#REF!</f>
        <v>#REF!</v>
      </c>
      <c r="D56" s="247" t="e">
        <f>①協定識別事項②協定参加者!#REF!</f>
        <v>#REF!</v>
      </c>
      <c r="E56" s="247" t="e">
        <f>①協定識別事項②協定参加者!#REF!</f>
        <v>#REF!</v>
      </c>
      <c r="F56" s="247" t="e">
        <f>①協定識別事項②協定参加者!#REF!</f>
        <v>#REF!</v>
      </c>
      <c r="G56" s="312" t="e">
        <f>③協定面積④加算措置!#REF!</f>
        <v>#REF!</v>
      </c>
      <c r="H56" s="331"/>
      <c r="I56" s="368"/>
      <c r="J56" s="368"/>
      <c r="K56" s="331"/>
      <c r="L56" s="368"/>
      <c r="M56" s="368"/>
      <c r="N56" s="331"/>
      <c r="O56" s="368"/>
      <c r="P56" s="368"/>
      <c r="Q56" s="312" t="e">
        <f>③協定面積④加算措置!#REF!</f>
        <v>#REF!</v>
      </c>
      <c r="R56" s="311"/>
      <c r="S56" s="311"/>
      <c r="T56" s="311"/>
      <c r="U56" s="311"/>
      <c r="V56" s="311"/>
      <c r="W56" s="311"/>
      <c r="X56" s="311"/>
      <c r="Y56" s="311"/>
      <c r="Z56" s="311"/>
      <c r="AA56" s="310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0"/>
      <c r="AN56" s="312" t="e">
        <f>③協定面積④加算措置!#REF!</f>
        <v>#REF!</v>
      </c>
      <c r="AO56" s="309">
        <f t="shared" si="15"/>
        <v>0</v>
      </c>
      <c r="AP56" s="309">
        <f t="shared" si="16"/>
        <v>0</v>
      </c>
      <c r="AQ56" s="310"/>
      <c r="AR56" s="310"/>
      <c r="AS56" s="310"/>
      <c r="AT56" s="310"/>
      <c r="AU56" s="309">
        <f t="shared" si="17"/>
        <v>0</v>
      </c>
      <c r="AV56" s="311"/>
      <c r="AW56" s="311"/>
      <c r="AX56" s="311"/>
      <c r="AY56" s="333"/>
      <c r="AZ56" s="368"/>
      <c r="BA56" s="368"/>
      <c r="BB56" s="314" t="e">
        <f>③協定面積④加算措置!#REF!</f>
        <v>#REF!</v>
      </c>
      <c r="BC56" s="335"/>
      <c r="BD56" s="368"/>
      <c r="BE56" s="368"/>
      <c r="BF56" s="314" t="e">
        <f>③協定面積④加算措置!#REF!</f>
        <v>#REF!</v>
      </c>
      <c r="BG56" s="335"/>
      <c r="BH56" s="368"/>
      <c r="BI56" s="368"/>
    </row>
    <row r="57" spans="1:61" s="244" customFormat="1" ht="14.45" customHeight="1">
      <c r="A57" s="261" t="e">
        <f>①協定識別事項②協定参加者!#REF!</f>
        <v>#REF!</v>
      </c>
      <c r="B57" s="247" t="e">
        <f>①協定識別事項②協定参加者!#REF!</f>
        <v>#REF!</v>
      </c>
      <c r="C57" s="247" t="e">
        <f>①協定識別事項②協定参加者!#REF!</f>
        <v>#REF!</v>
      </c>
      <c r="D57" s="247" t="e">
        <f>①協定識別事項②協定参加者!#REF!</f>
        <v>#REF!</v>
      </c>
      <c r="E57" s="247" t="e">
        <f>①協定識別事項②協定参加者!#REF!</f>
        <v>#REF!</v>
      </c>
      <c r="F57" s="247" t="e">
        <f>①協定識別事項②協定参加者!#REF!</f>
        <v>#REF!</v>
      </c>
      <c r="G57" s="312" t="e">
        <f>③協定面積④加算措置!#REF!</f>
        <v>#REF!</v>
      </c>
      <c r="H57" s="331"/>
      <c r="I57" s="368"/>
      <c r="J57" s="368"/>
      <c r="K57" s="331"/>
      <c r="L57" s="368"/>
      <c r="M57" s="368"/>
      <c r="N57" s="331"/>
      <c r="O57" s="368"/>
      <c r="P57" s="368"/>
      <c r="Q57" s="312" t="e">
        <f>③協定面積④加算措置!#REF!</f>
        <v>#REF!</v>
      </c>
      <c r="R57" s="311"/>
      <c r="S57" s="311"/>
      <c r="T57" s="311"/>
      <c r="U57" s="311"/>
      <c r="V57" s="311"/>
      <c r="W57" s="311"/>
      <c r="X57" s="311"/>
      <c r="Y57" s="311"/>
      <c r="Z57" s="311"/>
      <c r="AA57" s="310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0"/>
      <c r="AN57" s="312" t="e">
        <f>③協定面積④加算措置!#REF!</f>
        <v>#REF!</v>
      </c>
      <c r="AO57" s="309">
        <f t="shared" si="15"/>
        <v>0</v>
      </c>
      <c r="AP57" s="309">
        <f t="shared" si="16"/>
        <v>0</v>
      </c>
      <c r="AQ57" s="310"/>
      <c r="AR57" s="310"/>
      <c r="AS57" s="310"/>
      <c r="AT57" s="310"/>
      <c r="AU57" s="309">
        <f t="shared" si="17"/>
        <v>0</v>
      </c>
      <c r="AV57" s="311"/>
      <c r="AW57" s="311"/>
      <c r="AX57" s="311"/>
      <c r="AY57" s="333"/>
      <c r="AZ57" s="368"/>
      <c r="BA57" s="368"/>
      <c r="BB57" s="314" t="e">
        <f>③協定面積④加算措置!#REF!</f>
        <v>#REF!</v>
      </c>
      <c r="BC57" s="335"/>
      <c r="BD57" s="368"/>
      <c r="BE57" s="368"/>
      <c r="BF57" s="314" t="e">
        <f>③協定面積④加算措置!#REF!</f>
        <v>#REF!</v>
      </c>
      <c r="BG57" s="335"/>
      <c r="BH57" s="368"/>
      <c r="BI57" s="368"/>
    </row>
    <row r="58" spans="1:61" s="244" customFormat="1" ht="14.45" customHeight="1">
      <c r="A58" s="261" t="e">
        <f>①協定識別事項②協定参加者!#REF!</f>
        <v>#REF!</v>
      </c>
      <c r="B58" s="247" t="e">
        <f>①協定識別事項②協定参加者!#REF!</f>
        <v>#REF!</v>
      </c>
      <c r="C58" s="247" t="e">
        <f>①協定識別事項②協定参加者!#REF!</f>
        <v>#REF!</v>
      </c>
      <c r="D58" s="247" t="e">
        <f>①協定識別事項②協定参加者!#REF!</f>
        <v>#REF!</v>
      </c>
      <c r="E58" s="247" t="e">
        <f>①協定識別事項②協定参加者!#REF!</f>
        <v>#REF!</v>
      </c>
      <c r="F58" s="247" t="e">
        <f>①協定識別事項②協定参加者!#REF!</f>
        <v>#REF!</v>
      </c>
      <c r="G58" s="312" t="e">
        <f>③協定面積④加算措置!#REF!</f>
        <v>#REF!</v>
      </c>
      <c r="H58" s="331"/>
      <c r="I58" s="368"/>
      <c r="J58" s="368"/>
      <c r="K58" s="331"/>
      <c r="L58" s="368"/>
      <c r="M58" s="368"/>
      <c r="N58" s="331"/>
      <c r="O58" s="368"/>
      <c r="P58" s="368"/>
      <c r="Q58" s="312" t="e">
        <f>③協定面積④加算措置!#REF!</f>
        <v>#REF!</v>
      </c>
      <c r="R58" s="311"/>
      <c r="S58" s="311"/>
      <c r="T58" s="311"/>
      <c r="U58" s="311"/>
      <c r="V58" s="311"/>
      <c r="W58" s="311"/>
      <c r="X58" s="311"/>
      <c r="Y58" s="311"/>
      <c r="Z58" s="311"/>
      <c r="AA58" s="310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0"/>
      <c r="AN58" s="312" t="e">
        <f>③協定面積④加算措置!#REF!</f>
        <v>#REF!</v>
      </c>
      <c r="AO58" s="309">
        <f t="shared" si="15"/>
        <v>0</v>
      </c>
      <c r="AP58" s="309">
        <f t="shared" si="16"/>
        <v>0</v>
      </c>
      <c r="AQ58" s="310"/>
      <c r="AR58" s="310"/>
      <c r="AS58" s="310"/>
      <c r="AT58" s="310"/>
      <c r="AU58" s="309">
        <f t="shared" si="17"/>
        <v>0</v>
      </c>
      <c r="AV58" s="311"/>
      <c r="AW58" s="311"/>
      <c r="AX58" s="311"/>
      <c r="AY58" s="333"/>
      <c r="AZ58" s="368"/>
      <c r="BA58" s="368"/>
      <c r="BB58" s="314" t="e">
        <f>③協定面積④加算措置!#REF!</f>
        <v>#REF!</v>
      </c>
      <c r="BC58" s="335"/>
      <c r="BD58" s="368"/>
      <c r="BE58" s="368"/>
      <c r="BF58" s="314" t="e">
        <f>③協定面積④加算措置!#REF!</f>
        <v>#REF!</v>
      </c>
      <c r="BG58" s="335"/>
      <c r="BH58" s="368"/>
      <c r="BI58" s="368"/>
    </row>
    <row r="59" spans="1:61" s="244" customFormat="1" ht="14.45" customHeight="1">
      <c r="A59" s="261" t="e">
        <f>①協定識別事項②協定参加者!#REF!</f>
        <v>#REF!</v>
      </c>
      <c r="B59" s="247" t="e">
        <f>①協定識別事項②協定参加者!#REF!</f>
        <v>#REF!</v>
      </c>
      <c r="C59" s="247" t="e">
        <f>①協定識別事項②協定参加者!#REF!</f>
        <v>#REF!</v>
      </c>
      <c r="D59" s="247" t="e">
        <f>①協定識別事項②協定参加者!#REF!</f>
        <v>#REF!</v>
      </c>
      <c r="E59" s="247" t="e">
        <f>①協定識別事項②協定参加者!#REF!</f>
        <v>#REF!</v>
      </c>
      <c r="F59" s="247" t="e">
        <f>①協定識別事項②協定参加者!#REF!</f>
        <v>#REF!</v>
      </c>
      <c r="G59" s="312" t="e">
        <f>③協定面積④加算措置!#REF!</f>
        <v>#REF!</v>
      </c>
      <c r="H59" s="331"/>
      <c r="I59" s="368"/>
      <c r="J59" s="368"/>
      <c r="K59" s="331"/>
      <c r="L59" s="368"/>
      <c r="M59" s="368"/>
      <c r="N59" s="331"/>
      <c r="O59" s="368"/>
      <c r="P59" s="368"/>
      <c r="Q59" s="312" t="e">
        <f>③協定面積④加算措置!#REF!</f>
        <v>#REF!</v>
      </c>
      <c r="R59" s="311"/>
      <c r="S59" s="311"/>
      <c r="T59" s="311"/>
      <c r="U59" s="311"/>
      <c r="V59" s="311"/>
      <c r="W59" s="311"/>
      <c r="X59" s="311"/>
      <c r="Y59" s="311"/>
      <c r="Z59" s="311"/>
      <c r="AA59" s="310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0"/>
      <c r="AN59" s="312" t="e">
        <f>③協定面積④加算措置!#REF!</f>
        <v>#REF!</v>
      </c>
      <c r="AO59" s="309">
        <f t="shared" si="15"/>
        <v>0</v>
      </c>
      <c r="AP59" s="309">
        <f t="shared" si="16"/>
        <v>0</v>
      </c>
      <c r="AQ59" s="310"/>
      <c r="AR59" s="310"/>
      <c r="AS59" s="310"/>
      <c r="AT59" s="310"/>
      <c r="AU59" s="309">
        <f t="shared" si="17"/>
        <v>0</v>
      </c>
      <c r="AV59" s="311"/>
      <c r="AW59" s="311"/>
      <c r="AX59" s="311"/>
      <c r="AY59" s="333"/>
      <c r="AZ59" s="368"/>
      <c r="BA59" s="368"/>
      <c r="BB59" s="314" t="e">
        <f>③協定面積④加算措置!#REF!</f>
        <v>#REF!</v>
      </c>
      <c r="BC59" s="335"/>
      <c r="BD59" s="368"/>
      <c r="BE59" s="368"/>
      <c r="BF59" s="314" t="e">
        <f>③協定面積④加算措置!#REF!</f>
        <v>#REF!</v>
      </c>
      <c r="BG59" s="335"/>
      <c r="BH59" s="368"/>
      <c r="BI59" s="368"/>
    </row>
    <row r="60" spans="1:61" s="244" customFormat="1" ht="14.45" customHeight="1">
      <c r="A60" s="261" t="e">
        <f>①協定識別事項②協定参加者!#REF!</f>
        <v>#REF!</v>
      </c>
      <c r="B60" s="247" t="e">
        <f>①協定識別事項②協定参加者!#REF!</f>
        <v>#REF!</v>
      </c>
      <c r="C60" s="247" t="e">
        <f>①協定識別事項②協定参加者!#REF!</f>
        <v>#REF!</v>
      </c>
      <c r="D60" s="247" t="e">
        <f>①協定識別事項②協定参加者!#REF!</f>
        <v>#REF!</v>
      </c>
      <c r="E60" s="247" t="e">
        <f>①協定識別事項②協定参加者!#REF!</f>
        <v>#REF!</v>
      </c>
      <c r="F60" s="247" t="e">
        <f>①協定識別事項②協定参加者!#REF!</f>
        <v>#REF!</v>
      </c>
      <c r="G60" s="312" t="e">
        <f>③協定面積④加算措置!#REF!</f>
        <v>#REF!</v>
      </c>
      <c r="H60" s="331"/>
      <c r="I60" s="368"/>
      <c r="J60" s="368"/>
      <c r="K60" s="331"/>
      <c r="L60" s="368"/>
      <c r="M60" s="368"/>
      <c r="N60" s="331"/>
      <c r="O60" s="368"/>
      <c r="P60" s="368"/>
      <c r="Q60" s="312" t="e">
        <f>③協定面積④加算措置!#REF!</f>
        <v>#REF!</v>
      </c>
      <c r="R60" s="311"/>
      <c r="S60" s="311"/>
      <c r="T60" s="311"/>
      <c r="U60" s="311"/>
      <c r="V60" s="311"/>
      <c r="W60" s="311"/>
      <c r="X60" s="311"/>
      <c r="Y60" s="311"/>
      <c r="Z60" s="311"/>
      <c r="AA60" s="310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0"/>
      <c r="AN60" s="312" t="e">
        <f>③協定面積④加算措置!#REF!</f>
        <v>#REF!</v>
      </c>
      <c r="AO60" s="309">
        <f t="shared" si="15"/>
        <v>0</v>
      </c>
      <c r="AP60" s="309">
        <f t="shared" si="16"/>
        <v>0</v>
      </c>
      <c r="AQ60" s="310"/>
      <c r="AR60" s="310"/>
      <c r="AS60" s="310"/>
      <c r="AT60" s="310"/>
      <c r="AU60" s="309">
        <f t="shared" si="17"/>
        <v>0</v>
      </c>
      <c r="AV60" s="311"/>
      <c r="AW60" s="311"/>
      <c r="AX60" s="311"/>
      <c r="AY60" s="333"/>
      <c r="AZ60" s="368"/>
      <c r="BA60" s="368"/>
      <c r="BB60" s="314" t="e">
        <f>③協定面積④加算措置!#REF!</f>
        <v>#REF!</v>
      </c>
      <c r="BC60" s="335"/>
      <c r="BD60" s="368"/>
      <c r="BE60" s="368"/>
      <c r="BF60" s="314" t="e">
        <f>③協定面積④加算措置!#REF!</f>
        <v>#REF!</v>
      </c>
      <c r="BG60" s="335"/>
      <c r="BH60" s="368"/>
      <c r="BI60" s="368"/>
    </row>
    <row r="61" spans="1:61" s="244" customFormat="1" ht="14.45" customHeight="1">
      <c r="A61" s="261" t="e">
        <f>①協定識別事項②協定参加者!#REF!</f>
        <v>#REF!</v>
      </c>
      <c r="B61" s="247" t="e">
        <f>①協定識別事項②協定参加者!#REF!</f>
        <v>#REF!</v>
      </c>
      <c r="C61" s="247" t="e">
        <f>①協定識別事項②協定参加者!#REF!</f>
        <v>#REF!</v>
      </c>
      <c r="D61" s="247" t="e">
        <f>①協定識別事項②協定参加者!#REF!</f>
        <v>#REF!</v>
      </c>
      <c r="E61" s="247" t="e">
        <f>①協定識別事項②協定参加者!#REF!</f>
        <v>#REF!</v>
      </c>
      <c r="F61" s="247" t="e">
        <f>①協定識別事項②協定参加者!#REF!</f>
        <v>#REF!</v>
      </c>
      <c r="G61" s="312" t="e">
        <f>③協定面積④加算措置!#REF!</f>
        <v>#REF!</v>
      </c>
      <c r="H61" s="331"/>
      <c r="I61" s="368"/>
      <c r="J61" s="368"/>
      <c r="K61" s="331"/>
      <c r="L61" s="368"/>
      <c r="M61" s="368"/>
      <c r="N61" s="331"/>
      <c r="O61" s="368"/>
      <c r="P61" s="368"/>
      <c r="Q61" s="312" t="e">
        <f>③協定面積④加算措置!#REF!</f>
        <v>#REF!</v>
      </c>
      <c r="R61" s="311"/>
      <c r="S61" s="311"/>
      <c r="T61" s="311"/>
      <c r="U61" s="311"/>
      <c r="V61" s="311"/>
      <c r="W61" s="311"/>
      <c r="X61" s="311"/>
      <c r="Y61" s="311"/>
      <c r="Z61" s="311"/>
      <c r="AA61" s="310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0"/>
      <c r="AN61" s="312" t="e">
        <f>③協定面積④加算措置!#REF!</f>
        <v>#REF!</v>
      </c>
      <c r="AO61" s="309">
        <f t="shared" si="15"/>
        <v>0</v>
      </c>
      <c r="AP61" s="309">
        <f t="shared" si="16"/>
        <v>0</v>
      </c>
      <c r="AQ61" s="310"/>
      <c r="AR61" s="310"/>
      <c r="AS61" s="310"/>
      <c r="AT61" s="310"/>
      <c r="AU61" s="309">
        <f t="shared" si="17"/>
        <v>0</v>
      </c>
      <c r="AV61" s="311"/>
      <c r="AW61" s="311"/>
      <c r="AX61" s="311"/>
      <c r="AY61" s="333"/>
      <c r="AZ61" s="368"/>
      <c r="BA61" s="368"/>
      <c r="BB61" s="314" t="e">
        <f>③協定面積④加算措置!#REF!</f>
        <v>#REF!</v>
      </c>
      <c r="BC61" s="335"/>
      <c r="BD61" s="368"/>
      <c r="BE61" s="368"/>
      <c r="BF61" s="314" t="e">
        <f>③協定面積④加算措置!#REF!</f>
        <v>#REF!</v>
      </c>
      <c r="BG61" s="335"/>
      <c r="BH61" s="368"/>
      <c r="BI61" s="368"/>
    </row>
    <row r="62" spans="1:61" s="244" customFormat="1" ht="14.45" customHeight="1">
      <c r="A62" s="261" t="e">
        <f>①協定識別事項②協定参加者!#REF!</f>
        <v>#REF!</v>
      </c>
      <c r="B62" s="247" t="e">
        <f>①協定識別事項②協定参加者!#REF!</f>
        <v>#REF!</v>
      </c>
      <c r="C62" s="247" t="e">
        <f>①協定識別事項②協定参加者!#REF!</f>
        <v>#REF!</v>
      </c>
      <c r="D62" s="247" t="e">
        <f>①協定識別事項②協定参加者!#REF!</f>
        <v>#REF!</v>
      </c>
      <c r="E62" s="247" t="e">
        <f>①協定識別事項②協定参加者!#REF!</f>
        <v>#REF!</v>
      </c>
      <c r="F62" s="247" t="e">
        <f>①協定識別事項②協定参加者!#REF!</f>
        <v>#REF!</v>
      </c>
      <c r="G62" s="312" t="e">
        <f>③協定面積④加算措置!#REF!</f>
        <v>#REF!</v>
      </c>
      <c r="H62" s="331"/>
      <c r="I62" s="368"/>
      <c r="J62" s="368"/>
      <c r="K62" s="331"/>
      <c r="L62" s="368"/>
      <c r="M62" s="368"/>
      <c r="N62" s="331"/>
      <c r="O62" s="368"/>
      <c r="P62" s="368"/>
      <c r="Q62" s="312" t="e">
        <f>③協定面積④加算措置!#REF!</f>
        <v>#REF!</v>
      </c>
      <c r="R62" s="311"/>
      <c r="S62" s="311"/>
      <c r="T62" s="311"/>
      <c r="U62" s="311"/>
      <c r="V62" s="311"/>
      <c r="W62" s="311"/>
      <c r="X62" s="311"/>
      <c r="Y62" s="311"/>
      <c r="Z62" s="311"/>
      <c r="AA62" s="310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0"/>
      <c r="AN62" s="312" t="e">
        <f>③協定面積④加算措置!#REF!</f>
        <v>#REF!</v>
      </c>
      <c r="AO62" s="309">
        <f t="shared" si="15"/>
        <v>0</v>
      </c>
      <c r="AP62" s="309">
        <f t="shared" si="16"/>
        <v>0</v>
      </c>
      <c r="AQ62" s="310"/>
      <c r="AR62" s="310"/>
      <c r="AS62" s="310"/>
      <c r="AT62" s="310"/>
      <c r="AU62" s="309">
        <f t="shared" si="17"/>
        <v>0</v>
      </c>
      <c r="AV62" s="311"/>
      <c r="AW62" s="311"/>
      <c r="AX62" s="311"/>
      <c r="AY62" s="333"/>
      <c r="AZ62" s="368"/>
      <c r="BA62" s="368"/>
      <c r="BB62" s="314" t="e">
        <f>③協定面積④加算措置!#REF!</f>
        <v>#REF!</v>
      </c>
      <c r="BC62" s="335"/>
      <c r="BD62" s="368"/>
      <c r="BE62" s="368"/>
      <c r="BF62" s="314" t="e">
        <f>③協定面積④加算措置!#REF!</f>
        <v>#REF!</v>
      </c>
      <c r="BG62" s="335"/>
      <c r="BH62" s="368"/>
      <c r="BI62" s="368"/>
    </row>
    <row r="63" spans="1:61" s="244" customFormat="1" ht="14.45" customHeight="1">
      <c r="A63" s="261" t="e">
        <f>①協定識別事項②協定参加者!#REF!</f>
        <v>#REF!</v>
      </c>
      <c r="B63" s="247" t="e">
        <f>①協定識別事項②協定参加者!#REF!</f>
        <v>#REF!</v>
      </c>
      <c r="C63" s="247" t="e">
        <f>①協定識別事項②協定参加者!#REF!</f>
        <v>#REF!</v>
      </c>
      <c r="D63" s="247" t="e">
        <f>①協定識別事項②協定参加者!#REF!</f>
        <v>#REF!</v>
      </c>
      <c r="E63" s="247" t="e">
        <f>①協定識別事項②協定参加者!#REF!</f>
        <v>#REF!</v>
      </c>
      <c r="F63" s="247" t="e">
        <f>①協定識別事項②協定参加者!#REF!</f>
        <v>#REF!</v>
      </c>
      <c r="G63" s="312" t="e">
        <f>③協定面積④加算措置!#REF!</f>
        <v>#REF!</v>
      </c>
      <c r="H63" s="331"/>
      <c r="I63" s="368"/>
      <c r="J63" s="368"/>
      <c r="K63" s="331"/>
      <c r="L63" s="368"/>
      <c r="M63" s="368"/>
      <c r="N63" s="331"/>
      <c r="O63" s="368"/>
      <c r="P63" s="368"/>
      <c r="Q63" s="312" t="e">
        <f>③協定面積④加算措置!#REF!</f>
        <v>#REF!</v>
      </c>
      <c r="R63" s="311"/>
      <c r="S63" s="311"/>
      <c r="T63" s="311"/>
      <c r="U63" s="311"/>
      <c r="V63" s="311"/>
      <c r="W63" s="311"/>
      <c r="X63" s="311"/>
      <c r="Y63" s="311"/>
      <c r="Z63" s="311"/>
      <c r="AA63" s="310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0"/>
      <c r="AN63" s="312" t="e">
        <f>③協定面積④加算措置!#REF!</f>
        <v>#REF!</v>
      </c>
      <c r="AO63" s="309">
        <f t="shared" si="15"/>
        <v>0</v>
      </c>
      <c r="AP63" s="309">
        <f t="shared" si="16"/>
        <v>0</v>
      </c>
      <c r="AQ63" s="310"/>
      <c r="AR63" s="310"/>
      <c r="AS63" s="310"/>
      <c r="AT63" s="310"/>
      <c r="AU63" s="309">
        <f t="shared" si="17"/>
        <v>0</v>
      </c>
      <c r="AV63" s="311"/>
      <c r="AW63" s="311"/>
      <c r="AX63" s="311"/>
      <c r="AY63" s="333"/>
      <c r="AZ63" s="368"/>
      <c r="BA63" s="368"/>
      <c r="BB63" s="314" t="e">
        <f>③協定面積④加算措置!#REF!</f>
        <v>#REF!</v>
      </c>
      <c r="BC63" s="335"/>
      <c r="BD63" s="368"/>
      <c r="BE63" s="368"/>
      <c r="BF63" s="314" t="e">
        <f>③協定面積④加算措置!#REF!</f>
        <v>#REF!</v>
      </c>
      <c r="BG63" s="335"/>
      <c r="BH63" s="368"/>
      <c r="BI63" s="368"/>
    </row>
    <row r="64" spans="1:61" s="244" customFormat="1" ht="14.45" customHeight="1">
      <c r="A64" s="261" t="e">
        <f>①協定識別事項②協定参加者!#REF!</f>
        <v>#REF!</v>
      </c>
      <c r="B64" s="247" t="e">
        <f>①協定識別事項②協定参加者!#REF!</f>
        <v>#REF!</v>
      </c>
      <c r="C64" s="247" t="e">
        <f>①協定識別事項②協定参加者!#REF!</f>
        <v>#REF!</v>
      </c>
      <c r="D64" s="247" t="e">
        <f>①協定識別事項②協定参加者!#REF!</f>
        <v>#REF!</v>
      </c>
      <c r="E64" s="247" t="e">
        <f>①協定識別事項②協定参加者!#REF!</f>
        <v>#REF!</v>
      </c>
      <c r="F64" s="247" t="e">
        <f>①協定識別事項②協定参加者!#REF!</f>
        <v>#REF!</v>
      </c>
      <c r="G64" s="312" t="e">
        <f>③協定面積④加算措置!#REF!</f>
        <v>#REF!</v>
      </c>
      <c r="H64" s="331"/>
      <c r="I64" s="368"/>
      <c r="J64" s="368"/>
      <c r="K64" s="331"/>
      <c r="L64" s="368"/>
      <c r="M64" s="368"/>
      <c r="N64" s="331"/>
      <c r="O64" s="368"/>
      <c r="P64" s="368"/>
      <c r="Q64" s="312" t="e">
        <f>③協定面積④加算措置!#REF!</f>
        <v>#REF!</v>
      </c>
      <c r="R64" s="311"/>
      <c r="S64" s="311"/>
      <c r="T64" s="311"/>
      <c r="U64" s="311"/>
      <c r="V64" s="311"/>
      <c r="W64" s="311"/>
      <c r="X64" s="311"/>
      <c r="Y64" s="311"/>
      <c r="Z64" s="311"/>
      <c r="AA64" s="310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0"/>
      <c r="AN64" s="312" t="e">
        <f>③協定面積④加算措置!#REF!</f>
        <v>#REF!</v>
      </c>
      <c r="AO64" s="309">
        <f t="shared" si="15"/>
        <v>0</v>
      </c>
      <c r="AP64" s="309">
        <f t="shared" si="16"/>
        <v>0</v>
      </c>
      <c r="AQ64" s="310"/>
      <c r="AR64" s="310"/>
      <c r="AS64" s="310"/>
      <c r="AT64" s="310"/>
      <c r="AU64" s="309">
        <f t="shared" si="17"/>
        <v>0</v>
      </c>
      <c r="AV64" s="311"/>
      <c r="AW64" s="311"/>
      <c r="AX64" s="311"/>
      <c r="AY64" s="333"/>
      <c r="AZ64" s="368"/>
      <c r="BA64" s="368"/>
      <c r="BB64" s="314" t="e">
        <f>③協定面積④加算措置!#REF!</f>
        <v>#REF!</v>
      </c>
      <c r="BC64" s="335"/>
      <c r="BD64" s="368"/>
      <c r="BE64" s="368"/>
      <c r="BF64" s="314" t="e">
        <f>③協定面積④加算措置!#REF!</f>
        <v>#REF!</v>
      </c>
      <c r="BG64" s="335"/>
      <c r="BH64" s="368"/>
      <c r="BI64" s="368"/>
    </row>
    <row r="65" spans="1:61" s="244" customFormat="1" ht="14.45" customHeight="1">
      <c r="A65" s="261" t="e">
        <f>①協定識別事項②協定参加者!#REF!</f>
        <v>#REF!</v>
      </c>
      <c r="B65" s="247" t="e">
        <f>①協定識別事項②協定参加者!#REF!</f>
        <v>#REF!</v>
      </c>
      <c r="C65" s="247" t="e">
        <f>①協定識別事項②協定参加者!#REF!</f>
        <v>#REF!</v>
      </c>
      <c r="D65" s="247" t="e">
        <f>①協定識別事項②協定参加者!#REF!</f>
        <v>#REF!</v>
      </c>
      <c r="E65" s="247" t="e">
        <f>①協定識別事項②協定参加者!#REF!</f>
        <v>#REF!</v>
      </c>
      <c r="F65" s="247" t="e">
        <f>①協定識別事項②協定参加者!#REF!</f>
        <v>#REF!</v>
      </c>
      <c r="G65" s="312" t="e">
        <f>③協定面積④加算措置!#REF!</f>
        <v>#REF!</v>
      </c>
      <c r="H65" s="331"/>
      <c r="I65" s="368"/>
      <c r="J65" s="368"/>
      <c r="K65" s="331"/>
      <c r="L65" s="368"/>
      <c r="M65" s="368"/>
      <c r="N65" s="331"/>
      <c r="O65" s="368"/>
      <c r="P65" s="368"/>
      <c r="Q65" s="312" t="e">
        <f>③協定面積④加算措置!#REF!</f>
        <v>#REF!</v>
      </c>
      <c r="R65" s="311"/>
      <c r="S65" s="311"/>
      <c r="T65" s="311"/>
      <c r="U65" s="311"/>
      <c r="V65" s="311"/>
      <c r="W65" s="311"/>
      <c r="X65" s="311"/>
      <c r="Y65" s="311"/>
      <c r="Z65" s="311"/>
      <c r="AA65" s="310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0"/>
      <c r="AN65" s="312" t="e">
        <f>③協定面積④加算措置!#REF!</f>
        <v>#REF!</v>
      </c>
      <c r="AO65" s="309">
        <f t="shared" si="15"/>
        <v>0</v>
      </c>
      <c r="AP65" s="309">
        <f t="shared" si="16"/>
        <v>0</v>
      </c>
      <c r="AQ65" s="310"/>
      <c r="AR65" s="310"/>
      <c r="AS65" s="310"/>
      <c r="AT65" s="310"/>
      <c r="AU65" s="309">
        <f t="shared" si="17"/>
        <v>0</v>
      </c>
      <c r="AV65" s="311"/>
      <c r="AW65" s="311"/>
      <c r="AX65" s="311"/>
      <c r="AY65" s="333"/>
      <c r="AZ65" s="368"/>
      <c r="BA65" s="368"/>
      <c r="BB65" s="314" t="e">
        <f>③協定面積④加算措置!#REF!</f>
        <v>#REF!</v>
      </c>
      <c r="BC65" s="335"/>
      <c r="BD65" s="368"/>
      <c r="BE65" s="368"/>
      <c r="BF65" s="314" t="e">
        <f>③協定面積④加算措置!#REF!</f>
        <v>#REF!</v>
      </c>
      <c r="BG65" s="335"/>
      <c r="BH65" s="368"/>
      <c r="BI65" s="368"/>
    </row>
    <row r="66" spans="1:61" s="244" customFormat="1" ht="14.45" customHeight="1">
      <c r="A66" s="261" t="e">
        <f>①協定識別事項②協定参加者!#REF!</f>
        <v>#REF!</v>
      </c>
      <c r="B66" s="247" t="e">
        <f>①協定識別事項②協定参加者!#REF!</f>
        <v>#REF!</v>
      </c>
      <c r="C66" s="247" t="e">
        <f>①協定識別事項②協定参加者!#REF!</f>
        <v>#REF!</v>
      </c>
      <c r="D66" s="247" t="e">
        <f>①協定識別事項②協定参加者!#REF!</f>
        <v>#REF!</v>
      </c>
      <c r="E66" s="247" t="e">
        <f>①協定識別事項②協定参加者!#REF!</f>
        <v>#REF!</v>
      </c>
      <c r="F66" s="247" t="e">
        <f>①協定識別事項②協定参加者!#REF!</f>
        <v>#REF!</v>
      </c>
      <c r="G66" s="312" t="e">
        <f>③協定面積④加算措置!#REF!</f>
        <v>#REF!</v>
      </c>
      <c r="H66" s="331"/>
      <c r="I66" s="368"/>
      <c r="J66" s="368"/>
      <c r="K66" s="331"/>
      <c r="L66" s="368"/>
      <c r="M66" s="368"/>
      <c r="N66" s="331"/>
      <c r="O66" s="368"/>
      <c r="P66" s="368"/>
      <c r="Q66" s="312" t="e">
        <f>③協定面積④加算措置!#REF!</f>
        <v>#REF!</v>
      </c>
      <c r="R66" s="311"/>
      <c r="S66" s="311"/>
      <c r="T66" s="311"/>
      <c r="U66" s="311"/>
      <c r="V66" s="311"/>
      <c r="W66" s="311"/>
      <c r="X66" s="311"/>
      <c r="Y66" s="311"/>
      <c r="Z66" s="311"/>
      <c r="AA66" s="310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0"/>
      <c r="AN66" s="312" t="e">
        <f>③協定面積④加算措置!#REF!</f>
        <v>#REF!</v>
      </c>
      <c r="AO66" s="309">
        <f t="shared" si="15"/>
        <v>0</v>
      </c>
      <c r="AP66" s="309">
        <f t="shared" si="16"/>
        <v>0</v>
      </c>
      <c r="AQ66" s="310"/>
      <c r="AR66" s="310"/>
      <c r="AS66" s="310"/>
      <c r="AT66" s="310"/>
      <c r="AU66" s="309">
        <f t="shared" si="17"/>
        <v>0</v>
      </c>
      <c r="AV66" s="311"/>
      <c r="AW66" s="311"/>
      <c r="AX66" s="311"/>
      <c r="AY66" s="333"/>
      <c r="AZ66" s="368"/>
      <c r="BA66" s="368"/>
      <c r="BB66" s="314" t="e">
        <f>③協定面積④加算措置!#REF!</f>
        <v>#REF!</v>
      </c>
      <c r="BC66" s="335"/>
      <c r="BD66" s="368"/>
      <c r="BE66" s="368"/>
      <c r="BF66" s="314" t="e">
        <f>③協定面積④加算措置!#REF!</f>
        <v>#REF!</v>
      </c>
      <c r="BG66" s="335"/>
      <c r="BH66" s="368"/>
      <c r="BI66" s="368"/>
    </row>
    <row r="67" spans="1:61" s="244" customFormat="1" ht="14.45" customHeight="1">
      <c r="A67" s="261" t="e">
        <f>①協定識別事項②協定参加者!#REF!</f>
        <v>#REF!</v>
      </c>
      <c r="B67" s="247" t="e">
        <f>①協定識別事項②協定参加者!#REF!</f>
        <v>#REF!</v>
      </c>
      <c r="C67" s="247" t="e">
        <f>①協定識別事項②協定参加者!#REF!</f>
        <v>#REF!</v>
      </c>
      <c r="D67" s="247" t="e">
        <f>①協定識別事項②協定参加者!#REF!</f>
        <v>#REF!</v>
      </c>
      <c r="E67" s="247" t="e">
        <f>①協定識別事項②協定参加者!#REF!</f>
        <v>#REF!</v>
      </c>
      <c r="F67" s="247" t="e">
        <f>①協定識別事項②協定参加者!#REF!</f>
        <v>#REF!</v>
      </c>
      <c r="G67" s="312" t="e">
        <f>③協定面積④加算措置!#REF!</f>
        <v>#REF!</v>
      </c>
      <c r="H67" s="331"/>
      <c r="I67" s="368"/>
      <c r="J67" s="368"/>
      <c r="K67" s="331"/>
      <c r="L67" s="368"/>
      <c r="M67" s="368"/>
      <c r="N67" s="331"/>
      <c r="O67" s="368"/>
      <c r="P67" s="368"/>
      <c r="Q67" s="312" t="e">
        <f>③協定面積④加算措置!#REF!</f>
        <v>#REF!</v>
      </c>
      <c r="R67" s="311"/>
      <c r="S67" s="311"/>
      <c r="T67" s="311"/>
      <c r="U67" s="311"/>
      <c r="V67" s="311"/>
      <c r="W67" s="311"/>
      <c r="X67" s="311"/>
      <c r="Y67" s="311"/>
      <c r="Z67" s="311"/>
      <c r="AA67" s="310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0"/>
      <c r="AN67" s="312" t="e">
        <f>③協定面積④加算措置!#REF!</f>
        <v>#REF!</v>
      </c>
      <c r="AO67" s="309">
        <f t="shared" si="15"/>
        <v>0</v>
      </c>
      <c r="AP67" s="309">
        <f t="shared" si="16"/>
        <v>0</v>
      </c>
      <c r="AQ67" s="310"/>
      <c r="AR67" s="310"/>
      <c r="AS67" s="310"/>
      <c r="AT67" s="310"/>
      <c r="AU67" s="309">
        <f t="shared" si="17"/>
        <v>0</v>
      </c>
      <c r="AV67" s="311"/>
      <c r="AW67" s="311"/>
      <c r="AX67" s="311"/>
      <c r="AY67" s="333"/>
      <c r="AZ67" s="368"/>
      <c r="BA67" s="368"/>
      <c r="BB67" s="314" t="e">
        <f>③協定面積④加算措置!#REF!</f>
        <v>#REF!</v>
      </c>
      <c r="BC67" s="335"/>
      <c r="BD67" s="368"/>
      <c r="BE67" s="368"/>
      <c r="BF67" s="314" t="e">
        <f>③協定面積④加算措置!#REF!</f>
        <v>#REF!</v>
      </c>
      <c r="BG67" s="335"/>
      <c r="BH67" s="368"/>
      <c r="BI67" s="368"/>
    </row>
    <row r="68" spans="1:61" s="244" customFormat="1" ht="14.45" customHeight="1">
      <c r="A68" s="261" t="e">
        <f>①協定識別事項②協定参加者!#REF!</f>
        <v>#REF!</v>
      </c>
      <c r="B68" s="247" t="e">
        <f>①協定識別事項②協定参加者!#REF!</f>
        <v>#REF!</v>
      </c>
      <c r="C68" s="247" t="e">
        <f>①協定識別事項②協定参加者!#REF!</f>
        <v>#REF!</v>
      </c>
      <c r="D68" s="247" t="e">
        <f>①協定識別事項②協定参加者!#REF!</f>
        <v>#REF!</v>
      </c>
      <c r="E68" s="247" t="e">
        <f>①協定識別事項②協定参加者!#REF!</f>
        <v>#REF!</v>
      </c>
      <c r="F68" s="247" t="e">
        <f>①協定識別事項②協定参加者!#REF!</f>
        <v>#REF!</v>
      </c>
      <c r="G68" s="312" t="e">
        <f>③協定面積④加算措置!#REF!</f>
        <v>#REF!</v>
      </c>
      <c r="H68" s="331"/>
      <c r="I68" s="368"/>
      <c r="J68" s="368"/>
      <c r="K68" s="331"/>
      <c r="L68" s="368"/>
      <c r="M68" s="368"/>
      <c r="N68" s="331"/>
      <c r="O68" s="368"/>
      <c r="P68" s="368"/>
      <c r="Q68" s="312" t="e">
        <f>③協定面積④加算措置!#REF!</f>
        <v>#REF!</v>
      </c>
      <c r="R68" s="311"/>
      <c r="S68" s="311"/>
      <c r="T68" s="311"/>
      <c r="U68" s="311"/>
      <c r="V68" s="311"/>
      <c r="W68" s="311"/>
      <c r="X68" s="311"/>
      <c r="Y68" s="311"/>
      <c r="Z68" s="311"/>
      <c r="AA68" s="310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0"/>
      <c r="AN68" s="312" t="e">
        <f>③協定面積④加算措置!#REF!</f>
        <v>#REF!</v>
      </c>
      <c r="AO68" s="309">
        <f t="shared" si="15"/>
        <v>0</v>
      </c>
      <c r="AP68" s="309">
        <f t="shared" si="16"/>
        <v>0</v>
      </c>
      <c r="AQ68" s="310"/>
      <c r="AR68" s="310"/>
      <c r="AS68" s="310"/>
      <c r="AT68" s="310"/>
      <c r="AU68" s="309">
        <f t="shared" si="17"/>
        <v>0</v>
      </c>
      <c r="AV68" s="311"/>
      <c r="AW68" s="311"/>
      <c r="AX68" s="311"/>
      <c r="AY68" s="333"/>
      <c r="AZ68" s="368"/>
      <c r="BA68" s="368"/>
      <c r="BB68" s="314" t="e">
        <f>③協定面積④加算措置!#REF!</f>
        <v>#REF!</v>
      </c>
      <c r="BC68" s="335"/>
      <c r="BD68" s="368"/>
      <c r="BE68" s="368"/>
      <c r="BF68" s="314" t="e">
        <f>③協定面積④加算措置!#REF!</f>
        <v>#REF!</v>
      </c>
      <c r="BG68" s="335"/>
      <c r="BH68" s="368"/>
      <c r="BI68" s="368"/>
    </row>
    <row r="69" spans="1:61" s="244" customFormat="1" ht="14.45" customHeight="1">
      <c r="A69" s="261" t="e">
        <f>①協定識別事項②協定参加者!#REF!</f>
        <v>#REF!</v>
      </c>
      <c r="B69" s="247" t="e">
        <f>①協定識別事項②協定参加者!#REF!</f>
        <v>#REF!</v>
      </c>
      <c r="C69" s="247" t="e">
        <f>①協定識別事項②協定参加者!#REF!</f>
        <v>#REF!</v>
      </c>
      <c r="D69" s="247" t="e">
        <f>①協定識別事項②協定参加者!#REF!</f>
        <v>#REF!</v>
      </c>
      <c r="E69" s="247" t="e">
        <f>①協定識別事項②協定参加者!#REF!</f>
        <v>#REF!</v>
      </c>
      <c r="F69" s="247" t="e">
        <f>①協定識別事項②協定参加者!#REF!</f>
        <v>#REF!</v>
      </c>
      <c r="G69" s="312" t="e">
        <f>③協定面積④加算措置!#REF!</f>
        <v>#REF!</v>
      </c>
      <c r="H69" s="331"/>
      <c r="I69" s="368"/>
      <c r="J69" s="368"/>
      <c r="K69" s="331"/>
      <c r="L69" s="368"/>
      <c r="M69" s="368"/>
      <c r="N69" s="331"/>
      <c r="O69" s="368"/>
      <c r="P69" s="368"/>
      <c r="Q69" s="312" t="e">
        <f>③協定面積④加算措置!#REF!</f>
        <v>#REF!</v>
      </c>
      <c r="R69" s="311"/>
      <c r="S69" s="311"/>
      <c r="T69" s="311"/>
      <c r="U69" s="311"/>
      <c r="V69" s="311"/>
      <c r="W69" s="311"/>
      <c r="X69" s="311"/>
      <c r="Y69" s="311"/>
      <c r="Z69" s="311"/>
      <c r="AA69" s="310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0"/>
      <c r="AN69" s="312" t="e">
        <f>③協定面積④加算措置!#REF!</f>
        <v>#REF!</v>
      </c>
      <c r="AO69" s="309">
        <f t="shared" si="15"/>
        <v>0</v>
      </c>
      <c r="AP69" s="309">
        <f t="shared" si="16"/>
        <v>0</v>
      </c>
      <c r="AQ69" s="310"/>
      <c r="AR69" s="310"/>
      <c r="AS69" s="310"/>
      <c r="AT69" s="310"/>
      <c r="AU69" s="309">
        <f t="shared" si="17"/>
        <v>0</v>
      </c>
      <c r="AV69" s="311"/>
      <c r="AW69" s="311"/>
      <c r="AX69" s="311"/>
      <c r="AY69" s="333"/>
      <c r="AZ69" s="368"/>
      <c r="BA69" s="368"/>
      <c r="BB69" s="314" t="e">
        <f>③協定面積④加算措置!#REF!</f>
        <v>#REF!</v>
      </c>
      <c r="BC69" s="335"/>
      <c r="BD69" s="368"/>
      <c r="BE69" s="368"/>
      <c r="BF69" s="314" t="e">
        <f>③協定面積④加算措置!#REF!</f>
        <v>#REF!</v>
      </c>
      <c r="BG69" s="335"/>
      <c r="BH69" s="368"/>
      <c r="BI69" s="368"/>
    </row>
    <row r="70" spans="1:61" s="244" customFormat="1" ht="14.45" customHeight="1">
      <c r="A70" s="261" t="e">
        <f>①協定識別事項②協定参加者!#REF!</f>
        <v>#REF!</v>
      </c>
      <c r="B70" s="247" t="e">
        <f>①協定識別事項②協定参加者!#REF!</f>
        <v>#REF!</v>
      </c>
      <c r="C70" s="247" t="e">
        <f>①協定識別事項②協定参加者!#REF!</f>
        <v>#REF!</v>
      </c>
      <c r="D70" s="247" t="e">
        <f>①協定識別事項②協定参加者!#REF!</f>
        <v>#REF!</v>
      </c>
      <c r="E70" s="247" t="e">
        <f>①協定識別事項②協定参加者!#REF!</f>
        <v>#REF!</v>
      </c>
      <c r="F70" s="247" t="e">
        <f>①協定識別事項②協定参加者!#REF!</f>
        <v>#REF!</v>
      </c>
      <c r="G70" s="312" t="e">
        <f>③協定面積④加算措置!#REF!</f>
        <v>#REF!</v>
      </c>
      <c r="H70" s="331"/>
      <c r="I70" s="368"/>
      <c r="J70" s="368"/>
      <c r="K70" s="331"/>
      <c r="L70" s="368"/>
      <c r="M70" s="368"/>
      <c r="N70" s="331"/>
      <c r="O70" s="368"/>
      <c r="P70" s="368"/>
      <c r="Q70" s="312" t="e">
        <f>③協定面積④加算措置!#REF!</f>
        <v>#REF!</v>
      </c>
      <c r="R70" s="311"/>
      <c r="S70" s="311"/>
      <c r="T70" s="311"/>
      <c r="U70" s="311"/>
      <c r="V70" s="311"/>
      <c r="W70" s="311"/>
      <c r="X70" s="311"/>
      <c r="Y70" s="311"/>
      <c r="Z70" s="311"/>
      <c r="AA70" s="310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0"/>
      <c r="AN70" s="312" t="e">
        <f>③協定面積④加算措置!#REF!</f>
        <v>#REF!</v>
      </c>
      <c r="AO70" s="309">
        <f t="shared" si="15"/>
        <v>0</v>
      </c>
      <c r="AP70" s="309">
        <f t="shared" si="16"/>
        <v>0</v>
      </c>
      <c r="AQ70" s="310"/>
      <c r="AR70" s="310"/>
      <c r="AS70" s="310"/>
      <c r="AT70" s="310"/>
      <c r="AU70" s="309">
        <f t="shared" si="17"/>
        <v>0</v>
      </c>
      <c r="AV70" s="311"/>
      <c r="AW70" s="311"/>
      <c r="AX70" s="311"/>
      <c r="AY70" s="333"/>
      <c r="AZ70" s="368"/>
      <c r="BA70" s="368"/>
      <c r="BB70" s="314" t="e">
        <f>③協定面積④加算措置!#REF!</f>
        <v>#REF!</v>
      </c>
      <c r="BC70" s="335"/>
      <c r="BD70" s="368"/>
      <c r="BE70" s="368"/>
      <c r="BF70" s="314" t="e">
        <f>③協定面積④加算措置!#REF!</f>
        <v>#REF!</v>
      </c>
      <c r="BG70" s="335"/>
      <c r="BH70" s="368"/>
      <c r="BI70" s="368"/>
    </row>
    <row r="71" spans="1:61" s="244" customFormat="1" ht="14.45" customHeight="1">
      <c r="A71" s="261" t="e">
        <f>①協定識別事項②協定参加者!#REF!</f>
        <v>#REF!</v>
      </c>
      <c r="B71" s="247" t="e">
        <f>①協定識別事項②協定参加者!#REF!</f>
        <v>#REF!</v>
      </c>
      <c r="C71" s="247" t="e">
        <f>①協定識別事項②協定参加者!#REF!</f>
        <v>#REF!</v>
      </c>
      <c r="D71" s="247" t="e">
        <f>①協定識別事項②協定参加者!#REF!</f>
        <v>#REF!</v>
      </c>
      <c r="E71" s="247" t="e">
        <f>①協定識別事項②協定参加者!#REF!</f>
        <v>#REF!</v>
      </c>
      <c r="F71" s="247" t="e">
        <f>①協定識別事項②協定参加者!#REF!</f>
        <v>#REF!</v>
      </c>
      <c r="G71" s="312" t="e">
        <f>③協定面積④加算措置!#REF!</f>
        <v>#REF!</v>
      </c>
      <c r="H71" s="331"/>
      <c r="I71" s="368"/>
      <c r="J71" s="368"/>
      <c r="K71" s="331"/>
      <c r="L71" s="368"/>
      <c r="M71" s="368"/>
      <c r="N71" s="331"/>
      <c r="O71" s="368"/>
      <c r="P71" s="368"/>
      <c r="Q71" s="312" t="e">
        <f>③協定面積④加算措置!#REF!</f>
        <v>#REF!</v>
      </c>
      <c r="R71" s="311"/>
      <c r="S71" s="311"/>
      <c r="T71" s="311"/>
      <c r="U71" s="311"/>
      <c r="V71" s="311"/>
      <c r="W71" s="311"/>
      <c r="X71" s="311"/>
      <c r="Y71" s="311"/>
      <c r="Z71" s="311"/>
      <c r="AA71" s="310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0"/>
      <c r="AN71" s="312" t="e">
        <f>③協定面積④加算措置!#REF!</f>
        <v>#REF!</v>
      </c>
      <c r="AO71" s="309">
        <f t="shared" si="15"/>
        <v>0</v>
      </c>
      <c r="AP71" s="309">
        <f t="shared" si="16"/>
        <v>0</v>
      </c>
      <c r="AQ71" s="310"/>
      <c r="AR71" s="310"/>
      <c r="AS71" s="310"/>
      <c r="AT71" s="310"/>
      <c r="AU71" s="309">
        <f t="shared" si="17"/>
        <v>0</v>
      </c>
      <c r="AV71" s="311"/>
      <c r="AW71" s="311"/>
      <c r="AX71" s="311"/>
      <c r="AY71" s="333"/>
      <c r="AZ71" s="368"/>
      <c r="BA71" s="368"/>
      <c r="BB71" s="314" t="e">
        <f>③協定面積④加算措置!#REF!</f>
        <v>#REF!</v>
      </c>
      <c r="BC71" s="335"/>
      <c r="BD71" s="368"/>
      <c r="BE71" s="368"/>
      <c r="BF71" s="314" t="e">
        <f>③協定面積④加算措置!#REF!</f>
        <v>#REF!</v>
      </c>
      <c r="BG71" s="335"/>
      <c r="BH71" s="368"/>
      <c r="BI71" s="368"/>
    </row>
    <row r="72" spans="1:61" s="244" customFormat="1" ht="14.45" customHeight="1">
      <c r="A72" s="261" t="e">
        <f>①協定識別事項②協定参加者!#REF!</f>
        <v>#REF!</v>
      </c>
      <c r="B72" s="247" t="e">
        <f>①協定識別事項②協定参加者!#REF!</f>
        <v>#REF!</v>
      </c>
      <c r="C72" s="247" t="e">
        <f>①協定識別事項②協定参加者!#REF!</f>
        <v>#REF!</v>
      </c>
      <c r="D72" s="247" t="e">
        <f>①協定識別事項②協定参加者!#REF!</f>
        <v>#REF!</v>
      </c>
      <c r="E72" s="247" t="e">
        <f>①協定識別事項②協定参加者!#REF!</f>
        <v>#REF!</v>
      </c>
      <c r="F72" s="247" t="e">
        <f>①協定識別事項②協定参加者!#REF!</f>
        <v>#REF!</v>
      </c>
      <c r="G72" s="312" t="e">
        <f>③協定面積④加算措置!#REF!</f>
        <v>#REF!</v>
      </c>
      <c r="H72" s="331"/>
      <c r="I72" s="368"/>
      <c r="J72" s="368"/>
      <c r="K72" s="331"/>
      <c r="L72" s="368"/>
      <c r="M72" s="368"/>
      <c r="N72" s="331"/>
      <c r="O72" s="368"/>
      <c r="P72" s="368"/>
      <c r="Q72" s="312" t="e">
        <f>③協定面積④加算措置!#REF!</f>
        <v>#REF!</v>
      </c>
      <c r="R72" s="311"/>
      <c r="S72" s="311"/>
      <c r="T72" s="311"/>
      <c r="U72" s="311"/>
      <c r="V72" s="311"/>
      <c r="W72" s="311"/>
      <c r="X72" s="311"/>
      <c r="Y72" s="311"/>
      <c r="Z72" s="311"/>
      <c r="AA72" s="310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0"/>
      <c r="AN72" s="312" t="e">
        <f>③協定面積④加算措置!#REF!</f>
        <v>#REF!</v>
      </c>
      <c r="AO72" s="309">
        <f t="shared" si="15"/>
        <v>0</v>
      </c>
      <c r="AP72" s="309">
        <f t="shared" si="16"/>
        <v>0</v>
      </c>
      <c r="AQ72" s="310"/>
      <c r="AR72" s="310"/>
      <c r="AS72" s="310"/>
      <c r="AT72" s="310"/>
      <c r="AU72" s="309">
        <f t="shared" si="17"/>
        <v>0</v>
      </c>
      <c r="AV72" s="311"/>
      <c r="AW72" s="311"/>
      <c r="AX72" s="311"/>
      <c r="AY72" s="333"/>
      <c r="AZ72" s="368"/>
      <c r="BA72" s="368"/>
      <c r="BB72" s="314" t="e">
        <f>③協定面積④加算措置!#REF!</f>
        <v>#REF!</v>
      </c>
      <c r="BC72" s="335"/>
      <c r="BD72" s="368"/>
      <c r="BE72" s="368"/>
      <c r="BF72" s="314" t="e">
        <f>③協定面積④加算措置!#REF!</f>
        <v>#REF!</v>
      </c>
      <c r="BG72" s="335"/>
      <c r="BH72" s="368"/>
      <c r="BI72" s="368"/>
    </row>
    <row r="73" spans="1:61" s="244" customFormat="1" ht="14.45" customHeight="1">
      <c r="A73" s="261" t="e">
        <f>①協定識別事項②協定参加者!#REF!</f>
        <v>#REF!</v>
      </c>
      <c r="B73" s="247" t="e">
        <f>①協定識別事項②協定参加者!#REF!</f>
        <v>#REF!</v>
      </c>
      <c r="C73" s="247" t="e">
        <f>①協定識別事項②協定参加者!#REF!</f>
        <v>#REF!</v>
      </c>
      <c r="D73" s="247" t="e">
        <f>①協定識別事項②協定参加者!#REF!</f>
        <v>#REF!</v>
      </c>
      <c r="E73" s="247" t="e">
        <f>①協定識別事項②協定参加者!#REF!</f>
        <v>#REF!</v>
      </c>
      <c r="F73" s="247" t="e">
        <f>①協定識別事項②協定参加者!#REF!</f>
        <v>#REF!</v>
      </c>
      <c r="G73" s="312" t="e">
        <f>③協定面積④加算措置!#REF!</f>
        <v>#REF!</v>
      </c>
      <c r="H73" s="331"/>
      <c r="I73" s="368"/>
      <c r="J73" s="368"/>
      <c r="K73" s="331"/>
      <c r="L73" s="368"/>
      <c r="M73" s="368"/>
      <c r="N73" s="331"/>
      <c r="O73" s="368"/>
      <c r="P73" s="368"/>
      <c r="Q73" s="312" t="e">
        <f>③協定面積④加算措置!#REF!</f>
        <v>#REF!</v>
      </c>
      <c r="R73" s="311"/>
      <c r="S73" s="311"/>
      <c r="T73" s="311"/>
      <c r="U73" s="311"/>
      <c r="V73" s="311"/>
      <c r="W73" s="311"/>
      <c r="X73" s="311"/>
      <c r="Y73" s="311"/>
      <c r="Z73" s="311"/>
      <c r="AA73" s="310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0"/>
      <c r="AN73" s="312" t="e">
        <f>③協定面積④加算措置!#REF!</f>
        <v>#REF!</v>
      </c>
      <c r="AO73" s="309">
        <f t="shared" si="15"/>
        <v>0</v>
      </c>
      <c r="AP73" s="309">
        <f t="shared" si="16"/>
        <v>0</v>
      </c>
      <c r="AQ73" s="310"/>
      <c r="AR73" s="310"/>
      <c r="AS73" s="310"/>
      <c r="AT73" s="310"/>
      <c r="AU73" s="309">
        <f t="shared" si="17"/>
        <v>0</v>
      </c>
      <c r="AV73" s="311"/>
      <c r="AW73" s="311"/>
      <c r="AX73" s="311"/>
      <c r="AY73" s="333"/>
      <c r="AZ73" s="368"/>
      <c r="BA73" s="368"/>
      <c r="BB73" s="314" t="e">
        <f>③協定面積④加算措置!#REF!</f>
        <v>#REF!</v>
      </c>
      <c r="BC73" s="335"/>
      <c r="BD73" s="368"/>
      <c r="BE73" s="368"/>
      <c r="BF73" s="314" t="e">
        <f>③協定面積④加算措置!#REF!</f>
        <v>#REF!</v>
      </c>
      <c r="BG73" s="335"/>
      <c r="BH73" s="368"/>
      <c r="BI73" s="368"/>
    </row>
    <row r="74" spans="1:61" s="244" customFormat="1" ht="14.45" customHeight="1">
      <c r="A74" s="261" t="e">
        <f>①協定識別事項②協定参加者!#REF!</f>
        <v>#REF!</v>
      </c>
      <c r="B74" s="247" t="e">
        <f>①協定識別事項②協定参加者!#REF!</f>
        <v>#REF!</v>
      </c>
      <c r="C74" s="247" t="e">
        <f>①協定識別事項②協定参加者!#REF!</f>
        <v>#REF!</v>
      </c>
      <c r="D74" s="247" t="e">
        <f>①協定識別事項②協定参加者!#REF!</f>
        <v>#REF!</v>
      </c>
      <c r="E74" s="247" t="e">
        <f>①協定識別事項②協定参加者!#REF!</f>
        <v>#REF!</v>
      </c>
      <c r="F74" s="247" t="e">
        <f>①協定識別事項②協定参加者!#REF!</f>
        <v>#REF!</v>
      </c>
      <c r="G74" s="312" t="e">
        <f>③協定面積④加算措置!#REF!</f>
        <v>#REF!</v>
      </c>
      <c r="H74" s="331"/>
      <c r="I74" s="368"/>
      <c r="J74" s="368"/>
      <c r="K74" s="331"/>
      <c r="L74" s="368"/>
      <c r="M74" s="368"/>
      <c r="N74" s="331"/>
      <c r="O74" s="368"/>
      <c r="P74" s="368"/>
      <c r="Q74" s="312" t="e">
        <f>③協定面積④加算措置!#REF!</f>
        <v>#REF!</v>
      </c>
      <c r="R74" s="311"/>
      <c r="S74" s="311"/>
      <c r="T74" s="311"/>
      <c r="U74" s="311"/>
      <c r="V74" s="311"/>
      <c r="W74" s="311"/>
      <c r="X74" s="311"/>
      <c r="Y74" s="311"/>
      <c r="Z74" s="311"/>
      <c r="AA74" s="310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0"/>
      <c r="AN74" s="312" t="e">
        <f>③協定面積④加算措置!#REF!</f>
        <v>#REF!</v>
      </c>
      <c r="AO74" s="309">
        <f t="shared" si="15"/>
        <v>0</v>
      </c>
      <c r="AP74" s="309">
        <f t="shared" si="16"/>
        <v>0</v>
      </c>
      <c r="AQ74" s="310"/>
      <c r="AR74" s="310"/>
      <c r="AS74" s="310"/>
      <c r="AT74" s="310"/>
      <c r="AU74" s="309">
        <f t="shared" si="17"/>
        <v>0</v>
      </c>
      <c r="AV74" s="311"/>
      <c r="AW74" s="311"/>
      <c r="AX74" s="311"/>
      <c r="AY74" s="333"/>
      <c r="AZ74" s="368"/>
      <c r="BA74" s="368"/>
      <c r="BB74" s="314" t="e">
        <f>③協定面積④加算措置!#REF!</f>
        <v>#REF!</v>
      </c>
      <c r="BC74" s="335"/>
      <c r="BD74" s="368"/>
      <c r="BE74" s="368"/>
      <c r="BF74" s="314" t="e">
        <f>③協定面積④加算措置!#REF!</f>
        <v>#REF!</v>
      </c>
      <c r="BG74" s="335"/>
      <c r="BH74" s="368"/>
      <c r="BI74" s="368"/>
    </row>
    <row r="75" spans="1:61" s="244" customFormat="1" ht="14.45" customHeight="1">
      <c r="A75" s="261" t="e">
        <f>①協定識別事項②協定参加者!#REF!</f>
        <v>#REF!</v>
      </c>
      <c r="B75" s="247" t="e">
        <f>①協定識別事項②協定参加者!#REF!</f>
        <v>#REF!</v>
      </c>
      <c r="C75" s="247" t="e">
        <f>①協定識別事項②協定参加者!#REF!</f>
        <v>#REF!</v>
      </c>
      <c r="D75" s="247" t="e">
        <f>①協定識別事項②協定参加者!#REF!</f>
        <v>#REF!</v>
      </c>
      <c r="E75" s="247" t="e">
        <f>①協定識別事項②協定参加者!#REF!</f>
        <v>#REF!</v>
      </c>
      <c r="F75" s="247" t="e">
        <f>①協定識別事項②協定参加者!#REF!</f>
        <v>#REF!</v>
      </c>
      <c r="G75" s="312" t="e">
        <f>③協定面積④加算措置!#REF!</f>
        <v>#REF!</v>
      </c>
      <c r="H75" s="331"/>
      <c r="I75" s="368"/>
      <c r="J75" s="368"/>
      <c r="K75" s="331"/>
      <c r="L75" s="368"/>
      <c r="M75" s="368"/>
      <c r="N75" s="331"/>
      <c r="O75" s="368"/>
      <c r="P75" s="368"/>
      <c r="Q75" s="312" t="e">
        <f>③協定面積④加算措置!#REF!</f>
        <v>#REF!</v>
      </c>
      <c r="R75" s="311"/>
      <c r="S75" s="311"/>
      <c r="T75" s="311"/>
      <c r="U75" s="311"/>
      <c r="V75" s="311"/>
      <c r="W75" s="311"/>
      <c r="X75" s="311"/>
      <c r="Y75" s="311"/>
      <c r="Z75" s="311"/>
      <c r="AA75" s="310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0"/>
      <c r="AN75" s="312" t="e">
        <f>③協定面積④加算措置!#REF!</f>
        <v>#REF!</v>
      </c>
      <c r="AO75" s="309">
        <f t="shared" si="15"/>
        <v>0</v>
      </c>
      <c r="AP75" s="309">
        <f t="shared" si="16"/>
        <v>0</v>
      </c>
      <c r="AQ75" s="310"/>
      <c r="AR75" s="310"/>
      <c r="AS75" s="310"/>
      <c r="AT75" s="310"/>
      <c r="AU75" s="309">
        <f t="shared" si="17"/>
        <v>0</v>
      </c>
      <c r="AV75" s="311"/>
      <c r="AW75" s="311"/>
      <c r="AX75" s="311"/>
      <c r="AY75" s="333"/>
      <c r="AZ75" s="368"/>
      <c r="BA75" s="368"/>
      <c r="BB75" s="314" t="e">
        <f>③協定面積④加算措置!#REF!</f>
        <v>#REF!</v>
      </c>
      <c r="BC75" s="335"/>
      <c r="BD75" s="368"/>
      <c r="BE75" s="368"/>
      <c r="BF75" s="314" t="e">
        <f>③協定面積④加算措置!#REF!</f>
        <v>#REF!</v>
      </c>
      <c r="BG75" s="335"/>
      <c r="BH75" s="368"/>
      <c r="BI75" s="368"/>
    </row>
    <row r="76" spans="1:61" s="244" customFormat="1" ht="14.45" customHeight="1">
      <c r="A76" s="261" t="e">
        <f>①協定識別事項②協定参加者!#REF!</f>
        <v>#REF!</v>
      </c>
      <c r="B76" s="247" t="e">
        <f>①協定識別事項②協定参加者!#REF!</f>
        <v>#REF!</v>
      </c>
      <c r="C76" s="247" t="e">
        <f>①協定識別事項②協定参加者!#REF!</f>
        <v>#REF!</v>
      </c>
      <c r="D76" s="247" t="e">
        <f>①協定識別事項②協定参加者!#REF!</f>
        <v>#REF!</v>
      </c>
      <c r="E76" s="247" t="e">
        <f>①協定識別事項②協定参加者!#REF!</f>
        <v>#REF!</v>
      </c>
      <c r="F76" s="247" t="e">
        <f>①協定識別事項②協定参加者!#REF!</f>
        <v>#REF!</v>
      </c>
      <c r="G76" s="312" t="e">
        <f>③協定面積④加算措置!#REF!</f>
        <v>#REF!</v>
      </c>
      <c r="H76" s="331"/>
      <c r="I76" s="368"/>
      <c r="J76" s="368"/>
      <c r="K76" s="331"/>
      <c r="L76" s="368"/>
      <c r="M76" s="368"/>
      <c r="N76" s="331"/>
      <c r="O76" s="368"/>
      <c r="P76" s="368"/>
      <c r="Q76" s="312" t="e">
        <f>③協定面積④加算措置!#REF!</f>
        <v>#REF!</v>
      </c>
      <c r="R76" s="311"/>
      <c r="S76" s="311"/>
      <c r="T76" s="311"/>
      <c r="U76" s="311"/>
      <c r="V76" s="311"/>
      <c r="W76" s="311"/>
      <c r="X76" s="311"/>
      <c r="Y76" s="311"/>
      <c r="Z76" s="311"/>
      <c r="AA76" s="310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0"/>
      <c r="AN76" s="312" t="e">
        <f>③協定面積④加算措置!#REF!</f>
        <v>#REF!</v>
      </c>
      <c r="AO76" s="309">
        <f t="shared" si="15"/>
        <v>0</v>
      </c>
      <c r="AP76" s="309">
        <f t="shared" si="16"/>
        <v>0</v>
      </c>
      <c r="AQ76" s="310"/>
      <c r="AR76" s="310"/>
      <c r="AS76" s="310"/>
      <c r="AT76" s="310"/>
      <c r="AU76" s="309">
        <f t="shared" si="17"/>
        <v>0</v>
      </c>
      <c r="AV76" s="311"/>
      <c r="AW76" s="311"/>
      <c r="AX76" s="311"/>
      <c r="AY76" s="333"/>
      <c r="AZ76" s="368"/>
      <c r="BA76" s="368"/>
      <c r="BB76" s="314" t="e">
        <f>③協定面積④加算措置!#REF!</f>
        <v>#REF!</v>
      </c>
      <c r="BC76" s="335"/>
      <c r="BD76" s="368"/>
      <c r="BE76" s="368"/>
      <c r="BF76" s="314" t="e">
        <f>③協定面積④加算措置!#REF!</f>
        <v>#REF!</v>
      </c>
      <c r="BG76" s="335"/>
      <c r="BH76" s="368"/>
      <c r="BI76" s="368"/>
    </row>
    <row r="77" spans="1:61" s="244" customFormat="1" ht="14.45" customHeight="1">
      <c r="A77" s="261" t="e">
        <f>①協定識別事項②協定参加者!#REF!</f>
        <v>#REF!</v>
      </c>
      <c r="B77" s="247" t="e">
        <f>①協定識別事項②協定参加者!#REF!</f>
        <v>#REF!</v>
      </c>
      <c r="C77" s="247" t="e">
        <f>①協定識別事項②協定参加者!#REF!</f>
        <v>#REF!</v>
      </c>
      <c r="D77" s="247" t="e">
        <f>①協定識別事項②協定参加者!#REF!</f>
        <v>#REF!</v>
      </c>
      <c r="E77" s="247" t="e">
        <f>①協定識別事項②協定参加者!#REF!</f>
        <v>#REF!</v>
      </c>
      <c r="F77" s="247" t="e">
        <f>①協定識別事項②協定参加者!#REF!</f>
        <v>#REF!</v>
      </c>
      <c r="G77" s="312" t="e">
        <f>③協定面積④加算措置!#REF!</f>
        <v>#REF!</v>
      </c>
      <c r="H77" s="331"/>
      <c r="I77" s="368"/>
      <c r="J77" s="368"/>
      <c r="K77" s="331"/>
      <c r="L77" s="368"/>
      <c r="M77" s="368"/>
      <c r="N77" s="331"/>
      <c r="O77" s="368"/>
      <c r="P77" s="368"/>
      <c r="Q77" s="312" t="e">
        <f>③協定面積④加算措置!#REF!</f>
        <v>#REF!</v>
      </c>
      <c r="R77" s="311"/>
      <c r="S77" s="311"/>
      <c r="T77" s="311"/>
      <c r="U77" s="311"/>
      <c r="V77" s="311"/>
      <c r="W77" s="311"/>
      <c r="X77" s="311"/>
      <c r="Y77" s="311"/>
      <c r="Z77" s="311"/>
      <c r="AA77" s="310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0"/>
      <c r="AN77" s="312" t="e">
        <f>③協定面積④加算措置!#REF!</f>
        <v>#REF!</v>
      </c>
      <c r="AO77" s="309">
        <f t="shared" si="15"/>
        <v>0</v>
      </c>
      <c r="AP77" s="309">
        <f t="shared" si="16"/>
        <v>0</v>
      </c>
      <c r="AQ77" s="310"/>
      <c r="AR77" s="310"/>
      <c r="AS77" s="310"/>
      <c r="AT77" s="310"/>
      <c r="AU77" s="309">
        <f t="shared" si="17"/>
        <v>0</v>
      </c>
      <c r="AV77" s="311"/>
      <c r="AW77" s="311"/>
      <c r="AX77" s="311"/>
      <c r="AY77" s="333"/>
      <c r="AZ77" s="368"/>
      <c r="BA77" s="368"/>
      <c r="BB77" s="314" t="e">
        <f>③協定面積④加算措置!#REF!</f>
        <v>#REF!</v>
      </c>
      <c r="BC77" s="335"/>
      <c r="BD77" s="368"/>
      <c r="BE77" s="368"/>
      <c r="BF77" s="314" t="e">
        <f>③協定面積④加算措置!#REF!</f>
        <v>#REF!</v>
      </c>
      <c r="BG77" s="335"/>
      <c r="BH77" s="368"/>
      <c r="BI77" s="368"/>
    </row>
    <row r="78" spans="1:61" s="244" customFormat="1" ht="14.45" customHeight="1">
      <c r="A78" s="261" t="e">
        <f>①協定識別事項②協定参加者!#REF!</f>
        <v>#REF!</v>
      </c>
      <c r="B78" s="247" t="e">
        <f>①協定識別事項②協定参加者!#REF!</f>
        <v>#REF!</v>
      </c>
      <c r="C78" s="247" t="e">
        <f>①協定識別事項②協定参加者!#REF!</f>
        <v>#REF!</v>
      </c>
      <c r="D78" s="247" t="e">
        <f>①協定識別事項②協定参加者!#REF!</f>
        <v>#REF!</v>
      </c>
      <c r="E78" s="247" t="e">
        <f>①協定識別事項②協定参加者!#REF!</f>
        <v>#REF!</v>
      </c>
      <c r="F78" s="247" t="e">
        <f>①協定識別事項②協定参加者!#REF!</f>
        <v>#REF!</v>
      </c>
      <c r="G78" s="312" t="e">
        <f>③協定面積④加算措置!#REF!</f>
        <v>#REF!</v>
      </c>
      <c r="H78" s="331"/>
      <c r="I78" s="368"/>
      <c r="J78" s="368"/>
      <c r="K78" s="331"/>
      <c r="L78" s="368"/>
      <c r="M78" s="368"/>
      <c r="N78" s="331"/>
      <c r="O78" s="368"/>
      <c r="P78" s="368"/>
      <c r="Q78" s="312" t="e">
        <f>③協定面積④加算措置!#REF!</f>
        <v>#REF!</v>
      </c>
      <c r="R78" s="311"/>
      <c r="S78" s="311"/>
      <c r="T78" s="311"/>
      <c r="U78" s="311"/>
      <c r="V78" s="311"/>
      <c r="W78" s="311"/>
      <c r="X78" s="311"/>
      <c r="Y78" s="311"/>
      <c r="Z78" s="311"/>
      <c r="AA78" s="310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0"/>
      <c r="AN78" s="312" t="e">
        <f>③協定面積④加算措置!#REF!</f>
        <v>#REF!</v>
      </c>
      <c r="AO78" s="309">
        <f t="shared" si="15"/>
        <v>0</v>
      </c>
      <c r="AP78" s="309">
        <f t="shared" si="16"/>
        <v>0</v>
      </c>
      <c r="AQ78" s="310"/>
      <c r="AR78" s="310"/>
      <c r="AS78" s="310"/>
      <c r="AT78" s="310"/>
      <c r="AU78" s="309">
        <f t="shared" si="17"/>
        <v>0</v>
      </c>
      <c r="AV78" s="311"/>
      <c r="AW78" s="311"/>
      <c r="AX78" s="311"/>
      <c r="AY78" s="333"/>
      <c r="AZ78" s="368"/>
      <c r="BA78" s="368"/>
      <c r="BB78" s="314" t="e">
        <f>③協定面積④加算措置!#REF!</f>
        <v>#REF!</v>
      </c>
      <c r="BC78" s="335"/>
      <c r="BD78" s="368"/>
      <c r="BE78" s="368"/>
      <c r="BF78" s="314" t="e">
        <f>③協定面積④加算措置!#REF!</f>
        <v>#REF!</v>
      </c>
      <c r="BG78" s="335"/>
      <c r="BH78" s="368"/>
      <c r="BI78" s="368"/>
    </row>
    <row r="79" spans="1:61" s="244" customFormat="1" ht="14.45" customHeight="1">
      <c r="A79" s="261" t="e">
        <f>①協定識別事項②協定参加者!#REF!</f>
        <v>#REF!</v>
      </c>
      <c r="B79" s="247" t="e">
        <f>①協定識別事項②協定参加者!#REF!</f>
        <v>#REF!</v>
      </c>
      <c r="C79" s="247" t="e">
        <f>①協定識別事項②協定参加者!#REF!</f>
        <v>#REF!</v>
      </c>
      <c r="D79" s="247" t="e">
        <f>①協定識別事項②協定参加者!#REF!</f>
        <v>#REF!</v>
      </c>
      <c r="E79" s="247" t="e">
        <f>①協定識別事項②協定参加者!#REF!</f>
        <v>#REF!</v>
      </c>
      <c r="F79" s="247" t="e">
        <f>①協定識別事項②協定参加者!#REF!</f>
        <v>#REF!</v>
      </c>
      <c r="G79" s="312" t="e">
        <f>③協定面積④加算措置!#REF!</f>
        <v>#REF!</v>
      </c>
      <c r="H79" s="331"/>
      <c r="I79" s="368"/>
      <c r="J79" s="368"/>
      <c r="K79" s="331"/>
      <c r="L79" s="368"/>
      <c r="M79" s="368"/>
      <c r="N79" s="331"/>
      <c r="O79" s="368"/>
      <c r="P79" s="368"/>
      <c r="Q79" s="312" t="e">
        <f>③協定面積④加算措置!#REF!</f>
        <v>#REF!</v>
      </c>
      <c r="R79" s="311"/>
      <c r="S79" s="311"/>
      <c r="T79" s="311"/>
      <c r="U79" s="311"/>
      <c r="V79" s="311"/>
      <c r="W79" s="311"/>
      <c r="X79" s="311"/>
      <c r="Y79" s="311"/>
      <c r="Z79" s="311"/>
      <c r="AA79" s="310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0"/>
      <c r="AN79" s="312" t="e">
        <f>③協定面積④加算措置!#REF!</f>
        <v>#REF!</v>
      </c>
      <c r="AO79" s="309">
        <f t="shared" ref="AO79:AO142" si="18">AQ79+AS79</f>
        <v>0</v>
      </c>
      <c r="AP79" s="309">
        <f t="shared" ref="AP79:AP142" si="19">AR79+AT79</f>
        <v>0</v>
      </c>
      <c r="AQ79" s="310"/>
      <c r="AR79" s="310"/>
      <c r="AS79" s="310"/>
      <c r="AT79" s="310"/>
      <c r="AU79" s="309">
        <f t="shared" ref="AU79:AU142" si="20">SUM(AV79:AX79)</f>
        <v>0</v>
      </c>
      <c r="AV79" s="311"/>
      <c r="AW79" s="311"/>
      <c r="AX79" s="311"/>
      <c r="AY79" s="333"/>
      <c r="AZ79" s="368"/>
      <c r="BA79" s="368"/>
      <c r="BB79" s="314" t="e">
        <f>③協定面積④加算措置!#REF!</f>
        <v>#REF!</v>
      </c>
      <c r="BC79" s="335"/>
      <c r="BD79" s="368"/>
      <c r="BE79" s="368"/>
      <c r="BF79" s="314" t="e">
        <f>③協定面積④加算措置!#REF!</f>
        <v>#REF!</v>
      </c>
      <c r="BG79" s="335"/>
      <c r="BH79" s="368"/>
      <c r="BI79" s="368"/>
    </row>
    <row r="80" spans="1:61" s="244" customFormat="1" ht="14.45" customHeight="1">
      <c r="A80" s="261" t="e">
        <f>①協定識別事項②協定参加者!#REF!</f>
        <v>#REF!</v>
      </c>
      <c r="B80" s="247" t="e">
        <f>①協定識別事項②協定参加者!#REF!</f>
        <v>#REF!</v>
      </c>
      <c r="C80" s="247" t="e">
        <f>①協定識別事項②協定参加者!#REF!</f>
        <v>#REF!</v>
      </c>
      <c r="D80" s="247" t="e">
        <f>①協定識別事項②協定参加者!#REF!</f>
        <v>#REF!</v>
      </c>
      <c r="E80" s="247" t="e">
        <f>①協定識別事項②協定参加者!#REF!</f>
        <v>#REF!</v>
      </c>
      <c r="F80" s="247" t="e">
        <f>①協定識別事項②協定参加者!#REF!</f>
        <v>#REF!</v>
      </c>
      <c r="G80" s="312" t="e">
        <f>③協定面積④加算措置!#REF!</f>
        <v>#REF!</v>
      </c>
      <c r="H80" s="331"/>
      <c r="I80" s="368"/>
      <c r="J80" s="368"/>
      <c r="K80" s="331"/>
      <c r="L80" s="368"/>
      <c r="M80" s="368"/>
      <c r="N80" s="331"/>
      <c r="O80" s="368"/>
      <c r="P80" s="368"/>
      <c r="Q80" s="312" t="e">
        <f>③協定面積④加算措置!#REF!</f>
        <v>#REF!</v>
      </c>
      <c r="R80" s="311"/>
      <c r="S80" s="311"/>
      <c r="T80" s="311"/>
      <c r="U80" s="311"/>
      <c r="V80" s="311"/>
      <c r="W80" s="311"/>
      <c r="X80" s="311"/>
      <c r="Y80" s="311"/>
      <c r="Z80" s="311"/>
      <c r="AA80" s="310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0"/>
      <c r="AN80" s="312" t="e">
        <f>③協定面積④加算措置!#REF!</f>
        <v>#REF!</v>
      </c>
      <c r="AO80" s="309">
        <f t="shared" si="18"/>
        <v>0</v>
      </c>
      <c r="AP80" s="309">
        <f t="shared" si="19"/>
        <v>0</v>
      </c>
      <c r="AQ80" s="310"/>
      <c r="AR80" s="310"/>
      <c r="AS80" s="310"/>
      <c r="AT80" s="310"/>
      <c r="AU80" s="309">
        <f t="shared" si="20"/>
        <v>0</v>
      </c>
      <c r="AV80" s="311"/>
      <c r="AW80" s="311"/>
      <c r="AX80" s="311"/>
      <c r="AY80" s="333"/>
      <c r="AZ80" s="368"/>
      <c r="BA80" s="368"/>
      <c r="BB80" s="314" t="e">
        <f>③協定面積④加算措置!#REF!</f>
        <v>#REF!</v>
      </c>
      <c r="BC80" s="335"/>
      <c r="BD80" s="368"/>
      <c r="BE80" s="368"/>
      <c r="BF80" s="314" t="e">
        <f>③協定面積④加算措置!#REF!</f>
        <v>#REF!</v>
      </c>
      <c r="BG80" s="335"/>
      <c r="BH80" s="368"/>
      <c r="BI80" s="368"/>
    </row>
    <row r="81" spans="1:61" s="244" customFormat="1" ht="14.45" customHeight="1">
      <c r="A81" s="261" t="e">
        <f>①協定識別事項②協定参加者!#REF!</f>
        <v>#REF!</v>
      </c>
      <c r="B81" s="247" t="e">
        <f>①協定識別事項②協定参加者!#REF!</f>
        <v>#REF!</v>
      </c>
      <c r="C81" s="247" t="e">
        <f>①協定識別事項②協定参加者!#REF!</f>
        <v>#REF!</v>
      </c>
      <c r="D81" s="247" t="e">
        <f>①協定識別事項②協定参加者!#REF!</f>
        <v>#REF!</v>
      </c>
      <c r="E81" s="247" t="e">
        <f>①協定識別事項②協定参加者!#REF!</f>
        <v>#REF!</v>
      </c>
      <c r="F81" s="247" t="e">
        <f>①協定識別事項②協定参加者!#REF!</f>
        <v>#REF!</v>
      </c>
      <c r="G81" s="312" t="e">
        <f>③協定面積④加算措置!#REF!</f>
        <v>#REF!</v>
      </c>
      <c r="H81" s="331"/>
      <c r="I81" s="368"/>
      <c r="J81" s="368"/>
      <c r="K81" s="331"/>
      <c r="L81" s="368"/>
      <c r="M81" s="368"/>
      <c r="N81" s="331"/>
      <c r="O81" s="368"/>
      <c r="P81" s="368"/>
      <c r="Q81" s="312" t="e">
        <f>③協定面積④加算措置!#REF!</f>
        <v>#REF!</v>
      </c>
      <c r="R81" s="311"/>
      <c r="S81" s="311"/>
      <c r="T81" s="311"/>
      <c r="U81" s="311"/>
      <c r="V81" s="311"/>
      <c r="W81" s="311"/>
      <c r="X81" s="311"/>
      <c r="Y81" s="311"/>
      <c r="Z81" s="311"/>
      <c r="AA81" s="310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0"/>
      <c r="AN81" s="312" t="e">
        <f>③協定面積④加算措置!#REF!</f>
        <v>#REF!</v>
      </c>
      <c r="AO81" s="309">
        <f t="shared" si="18"/>
        <v>0</v>
      </c>
      <c r="AP81" s="309">
        <f t="shared" si="19"/>
        <v>0</v>
      </c>
      <c r="AQ81" s="310"/>
      <c r="AR81" s="310"/>
      <c r="AS81" s="310"/>
      <c r="AT81" s="310"/>
      <c r="AU81" s="309">
        <f t="shared" si="20"/>
        <v>0</v>
      </c>
      <c r="AV81" s="311"/>
      <c r="AW81" s="311"/>
      <c r="AX81" s="311"/>
      <c r="AY81" s="333"/>
      <c r="AZ81" s="368"/>
      <c r="BA81" s="368"/>
      <c r="BB81" s="314" t="e">
        <f>③協定面積④加算措置!#REF!</f>
        <v>#REF!</v>
      </c>
      <c r="BC81" s="335"/>
      <c r="BD81" s="368"/>
      <c r="BE81" s="368"/>
      <c r="BF81" s="314" t="e">
        <f>③協定面積④加算措置!#REF!</f>
        <v>#REF!</v>
      </c>
      <c r="BG81" s="335"/>
      <c r="BH81" s="368"/>
      <c r="BI81" s="368"/>
    </row>
    <row r="82" spans="1:61" s="244" customFormat="1" ht="14.45" customHeight="1">
      <c r="A82" s="261" t="e">
        <f>①協定識別事項②協定参加者!#REF!</f>
        <v>#REF!</v>
      </c>
      <c r="B82" s="247" t="e">
        <f>①協定識別事項②協定参加者!#REF!</f>
        <v>#REF!</v>
      </c>
      <c r="C82" s="247" t="e">
        <f>①協定識別事項②協定参加者!#REF!</f>
        <v>#REF!</v>
      </c>
      <c r="D82" s="247" t="e">
        <f>①協定識別事項②協定参加者!#REF!</f>
        <v>#REF!</v>
      </c>
      <c r="E82" s="247" t="e">
        <f>①協定識別事項②協定参加者!#REF!</f>
        <v>#REF!</v>
      </c>
      <c r="F82" s="247" t="e">
        <f>①協定識別事項②協定参加者!#REF!</f>
        <v>#REF!</v>
      </c>
      <c r="G82" s="312" t="e">
        <f>③協定面積④加算措置!#REF!</f>
        <v>#REF!</v>
      </c>
      <c r="H82" s="331"/>
      <c r="I82" s="368"/>
      <c r="J82" s="368"/>
      <c r="K82" s="331"/>
      <c r="L82" s="368"/>
      <c r="M82" s="368"/>
      <c r="N82" s="331"/>
      <c r="O82" s="368"/>
      <c r="P82" s="368"/>
      <c r="Q82" s="312" t="e">
        <f>③協定面積④加算措置!#REF!</f>
        <v>#REF!</v>
      </c>
      <c r="R82" s="311"/>
      <c r="S82" s="311"/>
      <c r="T82" s="311"/>
      <c r="U82" s="311"/>
      <c r="V82" s="311"/>
      <c r="W82" s="311"/>
      <c r="X82" s="311"/>
      <c r="Y82" s="311"/>
      <c r="Z82" s="311"/>
      <c r="AA82" s="310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0"/>
      <c r="AN82" s="312" t="e">
        <f>③協定面積④加算措置!#REF!</f>
        <v>#REF!</v>
      </c>
      <c r="AO82" s="309">
        <f t="shared" si="18"/>
        <v>0</v>
      </c>
      <c r="AP82" s="309">
        <f t="shared" si="19"/>
        <v>0</v>
      </c>
      <c r="AQ82" s="310"/>
      <c r="AR82" s="310"/>
      <c r="AS82" s="310"/>
      <c r="AT82" s="310"/>
      <c r="AU82" s="309">
        <f t="shared" si="20"/>
        <v>0</v>
      </c>
      <c r="AV82" s="311"/>
      <c r="AW82" s="311"/>
      <c r="AX82" s="311"/>
      <c r="AY82" s="333"/>
      <c r="AZ82" s="368"/>
      <c r="BA82" s="368"/>
      <c r="BB82" s="314" t="e">
        <f>③協定面積④加算措置!#REF!</f>
        <v>#REF!</v>
      </c>
      <c r="BC82" s="335"/>
      <c r="BD82" s="368"/>
      <c r="BE82" s="368"/>
      <c r="BF82" s="314" t="e">
        <f>③協定面積④加算措置!#REF!</f>
        <v>#REF!</v>
      </c>
      <c r="BG82" s="335"/>
      <c r="BH82" s="368"/>
      <c r="BI82" s="368"/>
    </row>
    <row r="83" spans="1:61" s="244" customFormat="1" ht="14.45" customHeight="1">
      <c r="A83" s="261" t="e">
        <f>①協定識別事項②協定参加者!#REF!</f>
        <v>#REF!</v>
      </c>
      <c r="B83" s="247" t="e">
        <f>①協定識別事項②協定参加者!#REF!</f>
        <v>#REF!</v>
      </c>
      <c r="C83" s="247" t="e">
        <f>①協定識別事項②協定参加者!#REF!</f>
        <v>#REF!</v>
      </c>
      <c r="D83" s="247" t="e">
        <f>①協定識別事項②協定参加者!#REF!</f>
        <v>#REF!</v>
      </c>
      <c r="E83" s="247" t="e">
        <f>①協定識別事項②協定参加者!#REF!</f>
        <v>#REF!</v>
      </c>
      <c r="F83" s="247" t="e">
        <f>①協定識別事項②協定参加者!#REF!</f>
        <v>#REF!</v>
      </c>
      <c r="G83" s="312" t="e">
        <f>③協定面積④加算措置!#REF!</f>
        <v>#REF!</v>
      </c>
      <c r="H83" s="331"/>
      <c r="I83" s="368"/>
      <c r="J83" s="368"/>
      <c r="K83" s="331"/>
      <c r="L83" s="368"/>
      <c r="M83" s="368"/>
      <c r="N83" s="331"/>
      <c r="O83" s="368"/>
      <c r="P83" s="368"/>
      <c r="Q83" s="312" t="e">
        <f>③協定面積④加算措置!#REF!</f>
        <v>#REF!</v>
      </c>
      <c r="R83" s="311"/>
      <c r="S83" s="311"/>
      <c r="T83" s="311"/>
      <c r="U83" s="311"/>
      <c r="V83" s="311"/>
      <c r="W83" s="311"/>
      <c r="X83" s="311"/>
      <c r="Y83" s="311"/>
      <c r="Z83" s="311"/>
      <c r="AA83" s="310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0"/>
      <c r="AN83" s="312" t="e">
        <f>③協定面積④加算措置!#REF!</f>
        <v>#REF!</v>
      </c>
      <c r="AO83" s="309">
        <f t="shared" si="18"/>
        <v>0</v>
      </c>
      <c r="AP83" s="309">
        <f t="shared" si="19"/>
        <v>0</v>
      </c>
      <c r="AQ83" s="310"/>
      <c r="AR83" s="310"/>
      <c r="AS83" s="310"/>
      <c r="AT83" s="310"/>
      <c r="AU83" s="309">
        <f t="shared" si="20"/>
        <v>0</v>
      </c>
      <c r="AV83" s="311"/>
      <c r="AW83" s="311"/>
      <c r="AX83" s="311"/>
      <c r="AY83" s="333"/>
      <c r="AZ83" s="368"/>
      <c r="BA83" s="368"/>
      <c r="BB83" s="314" t="e">
        <f>③協定面積④加算措置!#REF!</f>
        <v>#REF!</v>
      </c>
      <c r="BC83" s="335"/>
      <c r="BD83" s="368"/>
      <c r="BE83" s="368"/>
      <c r="BF83" s="314" t="e">
        <f>③協定面積④加算措置!#REF!</f>
        <v>#REF!</v>
      </c>
      <c r="BG83" s="335"/>
      <c r="BH83" s="368"/>
      <c r="BI83" s="368"/>
    </row>
    <row r="84" spans="1:61" s="244" customFormat="1" ht="14.45" customHeight="1">
      <c r="A84" s="261" t="e">
        <f>①協定識別事項②協定参加者!#REF!</f>
        <v>#REF!</v>
      </c>
      <c r="B84" s="247" t="e">
        <f>①協定識別事項②協定参加者!#REF!</f>
        <v>#REF!</v>
      </c>
      <c r="C84" s="247" t="e">
        <f>①協定識別事項②協定参加者!#REF!</f>
        <v>#REF!</v>
      </c>
      <c r="D84" s="247" t="e">
        <f>①協定識別事項②協定参加者!#REF!</f>
        <v>#REF!</v>
      </c>
      <c r="E84" s="247" t="e">
        <f>①協定識別事項②協定参加者!#REF!</f>
        <v>#REF!</v>
      </c>
      <c r="F84" s="247" t="e">
        <f>①協定識別事項②協定参加者!#REF!</f>
        <v>#REF!</v>
      </c>
      <c r="G84" s="312" t="e">
        <f>③協定面積④加算措置!#REF!</f>
        <v>#REF!</v>
      </c>
      <c r="H84" s="331"/>
      <c r="I84" s="368"/>
      <c r="J84" s="368"/>
      <c r="K84" s="331"/>
      <c r="L84" s="368"/>
      <c r="M84" s="368"/>
      <c r="N84" s="331"/>
      <c r="O84" s="368"/>
      <c r="P84" s="368"/>
      <c r="Q84" s="312" t="e">
        <f>③協定面積④加算措置!#REF!</f>
        <v>#REF!</v>
      </c>
      <c r="R84" s="311"/>
      <c r="S84" s="311"/>
      <c r="T84" s="311"/>
      <c r="U84" s="311"/>
      <c r="V84" s="311"/>
      <c r="W84" s="311"/>
      <c r="X84" s="311"/>
      <c r="Y84" s="311"/>
      <c r="Z84" s="311"/>
      <c r="AA84" s="310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0"/>
      <c r="AN84" s="312" t="e">
        <f>③協定面積④加算措置!#REF!</f>
        <v>#REF!</v>
      </c>
      <c r="AO84" s="309">
        <f t="shared" si="18"/>
        <v>0</v>
      </c>
      <c r="AP84" s="309">
        <f t="shared" si="19"/>
        <v>0</v>
      </c>
      <c r="AQ84" s="310"/>
      <c r="AR84" s="310"/>
      <c r="AS84" s="310"/>
      <c r="AT84" s="310"/>
      <c r="AU84" s="309">
        <f t="shared" si="20"/>
        <v>0</v>
      </c>
      <c r="AV84" s="311"/>
      <c r="AW84" s="311"/>
      <c r="AX84" s="311"/>
      <c r="AY84" s="333"/>
      <c r="AZ84" s="368"/>
      <c r="BA84" s="368"/>
      <c r="BB84" s="314" t="e">
        <f>③協定面積④加算措置!#REF!</f>
        <v>#REF!</v>
      </c>
      <c r="BC84" s="335"/>
      <c r="BD84" s="368"/>
      <c r="BE84" s="368"/>
      <c r="BF84" s="314" t="e">
        <f>③協定面積④加算措置!#REF!</f>
        <v>#REF!</v>
      </c>
      <c r="BG84" s="335"/>
      <c r="BH84" s="368"/>
      <c r="BI84" s="368"/>
    </row>
    <row r="85" spans="1:61" s="244" customFormat="1" ht="14.45" customHeight="1">
      <c r="A85" s="261" t="e">
        <f>①協定識別事項②協定参加者!#REF!</f>
        <v>#REF!</v>
      </c>
      <c r="B85" s="247" t="e">
        <f>①協定識別事項②協定参加者!#REF!</f>
        <v>#REF!</v>
      </c>
      <c r="C85" s="247" t="e">
        <f>①協定識別事項②協定参加者!#REF!</f>
        <v>#REF!</v>
      </c>
      <c r="D85" s="247" t="e">
        <f>①協定識別事項②協定参加者!#REF!</f>
        <v>#REF!</v>
      </c>
      <c r="E85" s="247" t="e">
        <f>①協定識別事項②協定参加者!#REF!</f>
        <v>#REF!</v>
      </c>
      <c r="F85" s="247" t="e">
        <f>①協定識別事項②協定参加者!#REF!</f>
        <v>#REF!</v>
      </c>
      <c r="G85" s="312" t="e">
        <f>③協定面積④加算措置!#REF!</f>
        <v>#REF!</v>
      </c>
      <c r="H85" s="331"/>
      <c r="I85" s="368"/>
      <c r="J85" s="368"/>
      <c r="K85" s="331"/>
      <c r="L85" s="368"/>
      <c r="M85" s="368"/>
      <c r="N85" s="331"/>
      <c r="O85" s="368"/>
      <c r="P85" s="368"/>
      <c r="Q85" s="312" t="e">
        <f>③協定面積④加算措置!#REF!</f>
        <v>#REF!</v>
      </c>
      <c r="R85" s="311"/>
      <c r="S85" s="311"/>
      <c r="T85" s="311"/>
      <c r="U85" s="311"/>
      <c r="V85" s="311"/>
      <c r="W85" s="311"/>
      <c r="X85" s="311"/>
      <c r="Y85" s="311"/>
      <c r="Z85" s="311"/>
      <c r="AA85" s="310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0"/>
      <c r="AN85" s="312" t="e">
        <f>③協定面積④加算措置!#REF!</f>
        <v>#REF!</v>
      </c>
      <c r="AO85" s="309">
        <f t="shared" si="18"/>
        <v>0</v>
      </c>
      <c r="AP85" s="309">
        <f t="shared" si="19"/>
        <v>0</v>
      </c>
      <c r="AQ85" s="310"/>
      <c r="AR85" s="310"/>
      <c r="AS85" s="310"/>
      <c r="AT85" s="310"/>
      <c r="AU85" s="309">
        <f t="shared" si="20"/>
        <v>0</v>
      </c>
      <c r="AV85" s="311"/>
      <c r="AW85" s="311"/>
      <c r="AX85" s="311"/>
      <c r="AY85" s="333"/>
      <c r="AZ85" s="368"/>
      <c r="BA85" s="368"/>
      <c r="BB85" s="314" t="e">
        <f>③協定面積④加算措置!#REF!</f>
        <v>#REF!</v>
      </c>
      <c r="BC85" s="335"/>
      <c r="BD85" s="368"/>
      <c r="BE85" s="368"/>
      <c r="BF85" s="314" t="e">
        <f>③協定面積④加算措置!#REF!</f>
        <v>#REF!</v>
      </c>
      <c r="BG85" s="335"/>
      <c r="BH85" s="368"/>
      <c r="BI85" s="368"/>
    </row>
    <row r="86" spans="1:61" s="244" customFormat="1" ht="14.45" customHeight="1">
      <c r="A86" s="261" t="e">
        <f>①協定識別事項②協定参加者!#REF!</f>
        <v>#REF!</v>
      </c>
      <c r="B86" s="247" t="e">
        <f>①協定識別事項②協定参加者!#REF!</f>
        <v>#REF!</v>
      </c>
      <c r="C86" s="247" t="e">
        <f>①協定識別事項②協定参加者!#REF!</f>
        <v>#REF!</v>
      </c>
      <c r="D86" s="247" t="e">
        <f>①協定識別事項②協定参加者!#REF!</f>
        <v>#REF!</v>
      </c>
      <c r="E86" s="247" t="e">
        <f>①協定識別事項②協定参加者!#REF!</f>
        <v>#REF!</v>
      </c>
      <c r="F86" s="247" t="e">
        <f>①協定識別事項②協定参加者!#REF!</f>
        <v>#REF!</v>
      </c>
      <c r="G86" s="312" t="e">
        <f>③協定面積④加算措置!#REF!</f>
        <v>#REF!</v>
      </c>
      <c r="H86" s="331"/>
      <c r="I86" s="368"/>
      <c r="J86" s="368"/>
      <c r="K86" s="331"/>
      <c r="L86" s="368"/>
      <c r="M86" s="368"/>
      <c r="N86" s="331"/>
      <c r="O86" s="368"/>
      <c r="P86" s="368"/>
      <c r="Q86" s="312" t="e">
        <f>③協定面積④加算措置!#REF!</f>
        <v>#REF!</v>
      </c>
      <c r="R86" s="311"/>
      <c r="S86" s="311"/>
      <c r="T86" s="311"/>
      <c r="U86" s="311"/>
      <c r="V86" s="311"/>
      <c r="W86" s="311"/>
      <c r="X86" s="311"/>
      <c r="Y86" s="311"/>
      <c r="Z86" s="311"/>
      <c r="AA86" s="310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0"/>
      <c r="AN86" s="312" t="e">
        <f>③協定面積④加算措置!#REF!</f>
        <v>#REF!</v>
      </c>
      <c r="AO86" s="309">
        <f t="shared" si="18"/>
        <v>0</v>
      </c>
      <c r="AP86" s="309">
        <f t="shared" si="19"/>
        <v>0</v>
      </c>
      <c r="AQ86" s="310"/>
      <c r="AR86" s="310"/>
      <c r="AS86" s="310"/>
      <c r="AT86" s="310"/>
      <c r="AU86" s="309">
        <f t="shared" si="20"/>
        <v>0</v>
      </c>
      <c r="AV86" s="311"/>
      <c r="AW86" s="311"/>
      <c r="AX86" s="311"/>
      <c r="AY86" s="333"/>
      <c r="AZ86" s="368"/>
      <c r="BA86" s="368"/>
      <c r="BB86" s="314" t="e">
        <f>③協定面積④加算措置!#REF!</f>
        <v>#REF!</v>
      </c>
      <c r="BC86" s="335"/>
      <c r="BD86" s="368"/>
      <c r="BE86" s="368"/>
      <c r="BF86" s="314" t="e">
        <f>③協定面積④加算措置!#REF!</f>
        <v>#REF!</v>
      </c>
      <c r="BG86" s="335"/>
      <c r="BH86" s="368"/>
      <c r="BI86" s="368"/>
    </row>
    <row r="87" spans="1:61" s="244" customFormat="1" ht="14.45" customHeight="1">
      <c r="A87" s="261" t="e">
        <f>①協定識別事項②協定参加者!#REF!</f>
        <v>#REF!</v>
      </c>
      <c r="B87" s="247" t="e">
        <f>①協定識別事項②協定参加者!#REF!</f>
        <v>#REF!</v>
      </c>
      <c r="C87" s="247" t="e">
        <f>①協定識別事項②協定参加者!#REF!</f>
        <v>#REF!</v>
      </c>
      <c r="D87" s="247" t="e">
        <f>①協定識別事項②協定参加者!#REF!</f>
        <v>#REF!</v>
      </c>
      <c r="E87" s="247" t="e">
        <f>①協定識別事項②協定参加者!#REF!</f>
        <v>#REF!</v>
      </c>
      <c r="F87" s="247" t="e">
        <f>①協定識別事項②協定参加者!#REF!</f>
        <v>#REF!</v>
      </c>
      <c r="G87" s="312" t="e">
        <f>③協定面積④加算措置!#REF!</f>
        <v>#REF!</v>
      </c>
      <c r="H87" s="331"/>
      <c r="I87" s="368"/>
      <c r="J87" s="368"/>
      <c r="K87" s="331"/>
      <c r="L87" s="368"/>
      <c r="M87" s="368"/>
      <c r="N87" s="331"/>
      <c r="O87" s="368"/>
      <c r="P87" s="368"/>
      <c r="Q87" s="312" t="e">
        <f>③協定面積④加算措置!#REF!</f>
        <v>#REF!</v>
      </c>
      <c r="R87" s="311"/>
      <c r="S87" s="311"/>
      <c r="T87" s="311"/>
      <c r="U87" s="311"/>
      <c r="V87" s="311"/>
      <c r="W87" s="311"/>
      <c r="X87" s="311"/>
      <c r="Y87" s="311"/>
      <c r="Z87" s="311"/>
      <c r="AA87" s="310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0"/>
      <c r="AN87" s="312" t="e">
        <f>③協定面積④加算措置!#REF!</f>
        <v>#REF!</v>
      </c>
      <c r="AO87" s="309">
        <f t="shared" si="18"/>
        <v>0</v>
      </c>
      <c r="AP87" s="309">
        <f t="shared" si="19"/>
        <v>0</v>
      </c>
      <c r="AQ87" s="310"/>
      <c r="AR87" s="310"/>
      <c r="AS87" s="310"/>
      <c r="AT87" s="310"/>
      <c r="AU87" s="309">
        <f t="shared" si="20"/>
        <v>0</v>
      </c>
      <c r="AV87" s="311"/>
      <c r="AW87" s="311"/>
      <c r="AX87" s="311"/>
      <c r="AY87" s="333"/>
      <c r="AZ87" s="368"/>
      <c r="BA87" s="368"/>
      <c r="BB87" s="314" t="e">
        <f>③協定面積④加算措置!#REF!</f>
        <v>#REF!</v>
      </c>
      <c r="BC87" s="335"/>
      <c r="BD87" s="368"/>
      <c r="BE87" s="368"/>
      <c r="BF87" s="314" t="e">
        <f>③協定面積④加算措置!#REF!</f>
        <v>#REF!</v>
      </c>
      <c r="BG87" s="335"/>
      <c r="BH87" s="368"/>
      <c r="BI87" s="368"/>
    </row>
    <row r="88" spans="1:61" s="244" customFormat="1" ht="14.45" customHeight="1">
      <c r="A88" s="261" t="e">
        <f>①協定識別事項②協定参加者!#REF!</f>
        <v>#REF!</v>
      </c>
      <c r="B88" s="247" t="e">
        <f>①協定識別事項②協定参加者!#REF!</f>
        <v>#REF!</v>
      </c>
      <c r="C88" s="247" t="e">
        <f>①協定識別事項②協定参加者!#REF!</f>
        <v>#REF!</v>
      </c>
      <c r="D88" s="247" t="e">
        <f>①協定識別事項②協定参加者!#REF!</f>
        <v>#REF!</v>
      </c>
      <c r="E88" s="247" t="e">
        <f>①協定識別事項②協定参加者!#REF!</f>
        <v>#REF!</v>
      </c>
      <c r="F88" s="247" t="e">
        <f>①協定識別事項②協定参加者!#REF!</f>
        <v>#REF!</v>
      </c>
      <c r="G88" s="312" t="e">
        <f>③協定面積④加算措置!#REF!</f>
        <v>#REF!</v>
      </c>
      <c r="H88" s="331"/>
      <c r="I88" s="368"/>
      <c r="J88" s="368"/>
      <c r="K88" s="331"/>
      <c r="L88" s="368"/>
      <c r="M88" s="368"/>
      <c r="N88" s="331"/>
      <c r="O88" s="368"/>
      <c r="P88" s="368"/>
      <c r="Q88" s="312" t="e">
        <f>③協定面積④加算措置!#REF!</f>
        <v>#REF!</v>
      </c>
      <c r="R88" s="311"/>
      <c r="S88" s="311"/>
      <c r="T88" s="311"/>
      <c r="U88" s="311"/>
      <c r="V88" s="311"/>
      <c r="W88" s="311"/>
      <c r="X88" s="311"/>
      <c r="Y88" s="311"/>
      <c r="Z88" s="311"/>
      <c r="AA88" s="310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0"/>
      <c r="AN88" s="312" t="e">
        <f>③協定面積④加算措置!#REF!</f>
        <v>#REF!</v>
      </c>
      <c r="AO88" s="309">
        <f t="shared" si="18"/>
        <v>0</v>
      </c>
      <c r="AP88" s="309">
        <f t="shared" si="19"/>
        <v>0</v>
      </c>
      <c r="AQ88" s="310"/>
      <c r="AR88" s="310"/>
      <c r="AS88" s="310"/>
      <c r="AT88" s="310"/>
      <c r="AU88" s="309">
        <f t="shared" si="20"/>
        <v>0</v>
      </c>
      <c r="AV88" s="311"/>
      <c r="AW88" s="311"/>
      <c r="AX88" s="311"/>
      <c r="AY88" s="333"/>
      <c r="AZ88" s="368"/>
      <c r="BA88" s="368"/>
      <c r="BB88" s="314" t="e">
        <f>③協定面積④加算措置!#REF!</f>
        <v>#REF!</v>
      </c>
      <c r="BC88" s="335"/>
      <c r="BD88" s="368"/>
      <c r="BE88" s="368"/>
      <c r="BF88" s="314" t="e">
        <f>③協定面積④加算措置!#REF!</f>
        <v>#REF!</v>
      </c>
      <c r="BG88" s="335"/>
      <c r="BH88" s="368"/>
      <c r="BI88" s="368"/>
    </row>
    <row r="89" spans="1:61" s="244" customFormat="1" ht="14.45" customHeight="1">
      <c r="A89" s="261" t="e">
        <f>①協定識別事項②協定参加者!#REF!</f>
        <v>#REF!</v>
      </c>
      <c r="B89" s="247" t="e">
        <f>①協定識別事項②協定参加者!#REF!</f>
        <v>#REF!</v>
      </c>
      <c r="C89" s="247" t="e">
        <f>①協定識別事項②協定参加者!#REF!</f>
        <v>#REF!</v>
      </c>
      <c r="D89" s="247" t="e">
        <f>①協定識別事項②協定参加者!#REF!</f>
        <v>#REF!</v>
      </c>
      <c r="E89" s="247" t="e">
        <f>①協定識別事項②協定参加者!#REF!</f>
        <v>#REF!</v>
      </c>
      <c r="F89" s="247" t="e">
        <f>①協定識別事項②協定参加者!#REF!</f>
        <v>#REF!</v>
      </c>
      <c r="G89" s="312" t="e">
        <f>③協定面積④加算措置!#REF!</f>
        <v>#REF!</v>
      </c>
      <c r="H89" s="331"/>
      <c r="I89" s="368"/>
      <c r="J89" s="368"/>
      <c r="K89" s="331"/>
      <c r="L89" s="368"/>
      <c r="M89" s="368"/>
      <c r="N89" s="331"/>
      <c r="O89" s="368"/>
      <c r="P89" s="368"/>
      <c r="Q89" s="312" t="e">
        <f>③協定面積④加算措置!#REF!</f>
        <v>#REF!</v>
      </c>
      <c r="R89" s="311"/>
      <c r="S89" s="311"/>
      <c r="T89" s="311"/>
      <c r="U89" s="311"/>
      <c r="V89" s="311"/>
      <c r="W89" s="311"/>
      <c r="X89" s="311"/>
      <c r="Y89" s="311"/>
      <c r="Z89" s="311"/>
      <c r="AA89" s="310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0"/>
      <c r="AN89" s="312" t="e">
        <f>③協定面積④加算措置!#REF!</f>
        <v>#REF!</v>
      </c>
      <c r="AO89" s="309">
        <f t="shared" si="18"/>
        <v>0</v>
      </c>
      <c r="AP89" s="309">
        <f t="shared" si="19"/>
        <v>0</v>
      </c>
      <c r="AQ89" s="310"/>
      <c r="AR89" s="310"/>
      <c r="AS89" s="310"/>
      <c r="AT89" s="310"/>
      <c r="AU89" s="309">
        <f t="shared" si="20"/>
        <v>0</v>
      </c>
      <c r="AV89" s="311"/>
      <c r="AW89" s="311"/>
      <c r="AX89" s="311"/>
      <c r="AY89" s="333"/>
      <c r="AZ89" s="368"/>
      <c r="BA89" s="368"/>
      <c r="BB89" s="314" t="e">
        <f>③協定面積④加算措置!#REF!</f>
        <v>#REF!</v>
      </c>
      <c r="BC89" s="335"/>
      <c r="BD89" s="368"/>
      <c r="BE89" s="368"/>
      <c r="BF89" s="314" t="e">
        <f>③協定面積④加算措置!#REF!</f>
        <v>#REF!</v>
      </c>
      <c r="BG89" s="335"/>
      <c r="BH89" s="368"/>
      <c r="BI89" s="368"/>
    </row>
    <row r="90" spans="1:61" s="244" customFormat="1" ht="14.45" customHeight="1">
      <c r="A90" s="261" t="e">
        <f>①協定識別事項②協定参加者!#REF!</f>
        <v>#REF!</v>
      </c>
      <c r="B90" s="247" t="e">
        <f>①協定識別事項②協定参加者!#REF!</f>
        <v>#REF!</v>
      </c>
      <c r="C90" s="247" t="e">
        <f>①協定識別事項②協定参加者!#REF!</f>
        <v>#REF!</v>
      </c>
      <c r="D90" s="247" t="e">
        <f>①協定識別事項②協定参加者!#REF!</f>
        <v>#REF!</v>
      </c>
      <c r="E90" s="247" t="e">
        <f>①協定識別事項②協定参加者!#REF!</f>
        <v>#REF!</v>
      </c>
      <c r="F90" s="247" t="e">
        <f>①協定識別事項②協定参加者!#REF!</f>
        <v>#REF!</v>
      </c>
      <c r="G90" s="312" t="e">
        <f>③協定面積④加算措置!#REF!</f>
        <v>#REF!</v>
      </c>
      <c r="H90" s="331"/>
      <c r="I90" s="368"/>
      <c r="J90" s="368"/>
      <c r="K90" s="331"/>
      <c r="L90" s="368"/>
      <c r="M90" s="368"/>
      <c r="N90" s="331"/>
      <c r="O90" s="368"/>
      <c r="P90" s="368"/>
      <c r="Q90" s="312" t="e">
        <f>③協定面積④加算措置!#REF!</f>
        <v>#REF!</v>
      </c>
      <c r="R90" s="311"/>
      <c r="S90" s="311"/>
      <c r="T90" s="311"/>
      <c r="U90" s="311"/>
      <c r="V90" s="311"/>
      <c r="W90" s="311"/>
      <c r="X90" s="311"/>
      <c r="Y90" s="311"/>
      <c r="Z90" s="311"/>
      <c r="AA90" s="310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0"/>
      <c r="AN90" s="312" t="e">
        <f>③協定面積④加算措置!#REF!</f>
        <v>#REF!</v>
      </c>
      <c r="AO90" s="309">
        <f t="shared" si="18"/>
        <v>0</v>
      </c>
      <c r="AP90" s="309">
        <f t="shared" si="19"/>
        <v>0</v>
      </c>
      <c r="AQ90" s="310"/>
      <c r="AR90" s="310"/>
      <c r="AS90" s="310"/>
      <c r="AT90" s="310"/>
      <c r="AU90" s="309">
        <f t="shared" si="20"/>
        <v>0</v>
      </c>
      <c r="AV90" s="311"/>
      <c r="AW90" s="311"/>
      <c r="AX90" s="311"/>
      <c r="AY90" s="333"/>
      <c r="AZ90" s="368"/>
      <c r="BA90" s="368"/>
      <c r="BB90" s="314" t="e">
        <f>③協定面積④加算措置!#REF!</f>
        <v>#REF!</v>
      </c>
      <c r="BC90" s="335"/>
      <c r="BD90" s="368"/>
      <c r="BE90" s="368"/>
      <c r="BF90" s="314" t="e">
        <f>③協定面積④加算措置!#REF!</f>
        <v>#REF!</v>
      </c>
      <c r="BG90" s="335"/>
      <c r="BH90" s="368"/>
      <c r="BI90" s="368"/>
    </row>
    <row r="91" spans="1:61" s="244" customFormat="1" ht="14.45" customHeight="1">
      <c r="A91" s="261" t="e">
        <f>①協定識別事項②協定参加者!#REF!</f>
        <v>#REF!</v>
      </c>
      <c r="B91" s="247" t="e">
        <f>①協定識別事項②協定参加者!#REF!</f>
        <v>#REF!</v>
      </c>
      <c r="C91" s="247" t="e">
        <f>①協定識別事項②協定参加者!#REF!</f>
        <v>#REF!</v>
      </c>
      <c r="D91" s="247" t="e">
        <f>①協定識別事項②協定参加者!#REF!</f>
        <v>#REF!</v>
      </c>
      <c r="E91" s="247" t="e">
        <f>①協定識別事項②協定参加者!#REF!</f>
        <v>#REF!</v>
      </c>
      <c r="F91" s="247" t="e">
        <f>①協定識別事項②協定参加者!#REF!</f>
        <v>#REF!</v>
      </c>
      <c r="G91" s="312" t="e">
        <f>③協定面積④加算措置!#REF!</f>
        <v>#REF!</v>
      </c>
      <c r="H91" s="331"/>
      <c r="I91" s="368"/>
      <c r="J91" s="368"/>
      <c r="K91" s="331"/>
      <c r="L91" s="368"/>
      <c r="M91" s="368"/>
      <c r="N91" s="331"/>
      <c r="O91" s="368"/>
      <c r="P91" s="368"/>
      <c r="Q91" s="312" t="e">
        <f>③協定面積④加算措置!#REF!</f>
        <v>#REF!</v>
      </c>
      <c r="R91" s="311"/>
      <c r="S91" s="311"/>
      <c r="T91" s="311"/>
      <c r="U91" s="311"/>
      <c r="V91" s="311"/>
      <c r="W91" s="311"/>
      <c r="X91" s="311"/>
      <c r="Y91" s="311"/>
      <c r="Z91" s="311"/>
      <c r="AA91" s="310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0"/>
      <c r="AN91" s="312" t="e">
        <f>③協定面積④加算措置!#REF!</f>
        <v>#REF!</v>
      </c>
      <c r="AO91" s="309">
        <f t="shared" si="18"/>
        <v>0</v>
      </c>
      <c r="AP91" s="309">
        <f t="shared" si="19"/>
        <v>0</v>
      </c>
      <c r="AQ91" s="310"/>
      <c r="AR91" s="310"/>
      <c r="AS91" s="310"/>
      <c r="AT91" s="310"/>
      <c r="AU91" s="309">
        <f t="shared" si="20"/>
        <v>0</v>
      </c>
      <c r="AV91" s="311"/>
      <c r="AW91" s="311"/>
      <c r="AX91" s="311"/>
      <c r="AY91" s="333"/>
      <c r="AZ91" s="368"/>
      <c r="BA91" s="368"/>
      <c r="BB91" s="314" t="e">
        <f>③協定面積④加算措置!#REF!</f>
        <v>#REF!</v>
      </c>
      <c r="BC91" s="335"/>
      <c r="BD91" s="368"/>
      <c r="BE91" s="368"/>
      <c r="BF91" s="314" t="e">
        <f>③協定面積④加算措置!#REF!</f>
        <v>#REF!</v>
      </c>
      <c r="BG91" s="335"/>
      <c r="BH91" s="368"/>
      <c r="BI91" s="368"/>
    </row>
    <row r="92" spans="1:61" s="244" customFormat="1" ht="14.45" customHeight="1">
      <c r="A92" s="261" t="e">
        <f>①協定識別事項②協定参加者!#REF!</f>
        <v>#REF!</v>
      </c>
      <c r="B92" s="247" t="e">
        <f>①協定識別事項②協定参加者!#REF!</f>
        <v>#REF!</v>
      </c>
      <c r="C92" s="247" t="e">
        <f>①協定識別事項②協定参加者!#REF!</f>
        <v>#REF!</v>
      </c>
      <c r="D92" s="247" t="e">
        <f>①協定識別事項②協定参加者!#REF!</f>
        <v>#REF!</v>
      </c>
      <c r="E92" s="247" t="e">
        <f>①協定識別事項②協定参加者!#REF!</f>
        <v>#REF!</v>
      </c>
      <c r="F92" s="247" t="e">
        <f>①協定識別事項②協定参加者!#REF!</f>
        <v>#REF!</v>
      </c>
      <c r="G92" s="312" t="e">
        <f>③協定面積④加算措置!#REF!</f>
        <v>#REF!</v>
      </c>
      <c r="H92" s="331"/>
      <c r="I92" s="368"/>
      <c r="J92" s="368"/>
      <c r="K92" s="331"/>
      <c r="L92" s="368"/>
      <c r="M92" s="368"/>
      <c r="N92" s="331"/>
      <c r="O92" s="368"/>
      <c r="P92" s="368"/>
      <c r="Q92" s="312" t="e">
        <f>③協定面積④加算措置!#REF!</f>
        <v>#REF!</v>
      </c>
      <c r="R92" s="311"/>
      <c r="S92" s="311"/>
      <c r="T92" s="311"/>
      <c r="U92" s="311"/>
      <c r="V92" s="311"/>
      <c r="W92" s="311"/>
      <c r="X92" s="311"/>
      <c r="Y92" s="311"/>
      <c r="Z92" s="311"/>
      <c r="AA92" s="310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0"/>
      <c r="AN92" s="312" t="e">
        <f>③協定面積④加算措置!#REF!</f>
        <v>#REF!</v>
      </c>
      <c r="AO92" s="309">
        <f t="shared" si="18"/>
        <v>0</v>
      </c>
      <c r="AP92" s="309">
        <f t="shared" si="19"/>
        <v>0</v>
      </c>
      <c r="AQ92" s="310"/>
      <c r="AR92" s="310"/>
      <c r="AS92" s="310"/>
      <c r="AT92" s="310"/>
      <c r="AU92" s="309">
        <f t="shared" si="20"/>
        <v>0</v>
      </c>
      <c r="AV92" s="311"/>
      <c r="AW92" s="311"/>
      <c r="AX92" s="311"/>
      <c r="AY92" s="333"/>
      <c r="AZ92" s="368"/>
      <c r="BA92" s="368"/>
      <c r="BB92" s="314" t="e">
        <f>③協定面積④加算措置!#REF!</f>
        <v>#REF!</v>
      </c>
      <c r="BC92" s="335"/>
      <c r="BD92" s="368"/>
      <c r="BE92" s="368"/>
      <c r="BF92" s="314" t="e">
        <f>③協定面積④加算措置!#REF!</f>
        <v>#REF!</v>
      </c>
      <c r="BG92" s="335"/>
      <c r="BH92" s="368"/>
      <c r="BI92" s="368"/>
    </row>
    <row r="93" spans="1:61" s="244" customFormat="1" ht="14.45" customHeight="1">
      <c r="A93" s="261" t="e">
        <f>①協定識別事項②協定参加者!#REF!</f>
        <v>#REF!</v>
      </c>
      <c r="B93" s="247" t="e">
        <f>①協定識別事項②協定参加者!#REF!</f>
        <v>#REF!</v>
      </c>
      <c r="C93" s="247" t="e">
        <f>①協定識別事項②協定参加者!#REF!</f>
        <v>#REF!</v>
      </c>
      <c r="D93" s="247" t="e">
        <f>①協定識別事項②協定参加者!#REF!</f>
        <v>#REF!</v>
      </c>
      <c r="E93" s="247" t="e">
        <f>①協定識別事項②協定参加者!#REF!</f>
        <v>#REF!</v>
      </c>
      <c r="F93" s="247" t="e">
        <f>①協定識別事項②協定参加者!#REF!</f>
        <v>#REF!</v>
      </c>
      <c r="G93" s="312" t="e">
        <f>③協定面積④加算措置!#REF!</f>
        <v>#REF!</v>
      </c>
      <c r="H93" s="331"/>
      <c r="I93" s="368"/>
      <c r="J93" s="368"/>
      <c r="K93" s="331"/>
      <c r="L93" s="368"/>
      <c r="M93" s="368"/>
      <c r="N93" s="331"/>
      <c r="O93" s="368"/>
      <c r="P93" s="368"/>
      <c r="Q93" s="312" t="e">
        <f>③協定面積④加算措置!#REF!</f>
        <v>#REF!</v>
      </c>
      <c r="R93" s="311"/>
      <c r="S93" s="311"/>
      <c r="T93" s="311"/>
      <c r="U93" s="311"/>
      <c r="V93" s="311"/>
      <c r="W93" s="311"/>
      <c r="X93" s="311"/>
      <c r="Y93" s="311"/>
      <c r="Z93" s="311"/>
      <c r="AA93" s="310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0"/>
      <c r="AN93" s="312" t="e">
        <f>③協定面積④加算措置!#REF!</f>
        <v>#REF!</v>
      </c>
      <c r="AO93" s="309">
        <f t="shared" si="18"/>
        <v>0</v>
      </c>
      <c r="AP93" s="309">
        <f t="shared" si="19"/>
        <v>0</v>
      </c>
      <c r="AQ93" s="310"/>
      <c r="AR93" s="310"/>
      <c r="AS93" s="310"/>
      <c r="AT93" s="310"/>
      <c r="AU93" s="309">
        <f t="shared" si="20"/>
        <v>0</v>
      </c>
      <c r="AV93" s="311"/>
      <c r="AW93" s="311"/>
      <c r="AX93" s="311"/>
      <c r="AY93" s="333"/>
      <c r="AZ93" s="368"/>
      <c r="BA93" s="368"/>
      <c r="BB93" s="314" t="e">
        <f>③協定面積④加算措置!#REF!</f>
        <v>#REF!</v>
      </c>
      <c r="BC93" s="335"/>
      <c r="BD93" s="368"/>
      <c r="BE93" s="368"/>
      <c r="BF93" s="314" t="e">
        <f>③協定面積④加算措置!#REF!</f>
        <v>#REF!</v>
      </c>
      <c r="BG93" s="335"/>
      <c r="BH93" s="368"/>
      <c r="BI93" s="368"/>
    </row>
    <row r="94" spans="1:61" s="244" customFormat="1" ht="14.45" customHeight="1">
      <c r="A94" s="261" t="e">
        <f>①協定識別事項②協定参加者!#REF!</f>
        <v>#REF!</v>
      </c>
      <c r="B94" s="247" t="e">
        <f>①協定識別事項②協定参加者!#REF!</f>
        <v>#REF!</v>
      </c>
      <c r="C94" s="247" t="e">
        <f>①協定識別事項②協定参加者!#REF!</f>
        <v>#REF!</v>
      </c>
      <c r="D94" s="247" t="e">
        <f>①協定識別事項②協定参加者!#REF!</f>
        <v>#REF!</v>
      </c>
      <c r="E94" s="247" t="e">
        <f>①協定識別事項②協定参加者!#REF!</f>
        <v>#REF!</v>
      </c>
      <c r="F94" s="247" t="e">
        <f>①協定識別事項②協定参加者!#REF!</f>
        <v>#REF!</v>
      </c>
      <c r="G94" s="312" t="e">
        <f>③協定面積④加算措置!#REF!</f>
        <v>#REF!</v>
      </c>
      <c r="H94" s="331"/>
      <c r="I94" s="368"/>
      <c r="J94" s="368"/>
      <c r="K94" s="331"/>
      <c r="L94" s="368"/>
      <c r="M94" s="368"/>
      <c r="N94" s="331"/>
      <c r="O94" s="368"/>
      <c r="P94" s="368"/>
      <c r="Q94" s="312" t="e">
        <f>③協定面積④加算措置!#REF!</f>
        <v>#REF!</v>
      </c>
      <c r="R94" s="311"/>
      <c r="S94" s="311"/>
      <c r="T94" s="311"/>
      <c r="U94" s="311"/>
      <c r="V94" s="311"/>
      <c r="W94" s="311"/>
      <c r="X94" s="311"/>
      <c r="Y94" s="311"/>
      <c r="Z94" s="311"/>
      <c r="AA94" s="310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0"/>
      <c r="AN94" s="312" t="e">
        <f>③協定面積④加算措置!#REF!</f>
        <v>#REF!</v>
      </c>
      <c r="AO94" s="309">
        <f t="shared" si="18"/>
        <v>0</v>
      </c>
      <c r="AP94" s="309">
        <f t="shared" si="19"/>
        <v>0</v>
      </c>
      <c r="AQ94" s="310"/>
      <c r="AR94" s="310"/>
      <c r="AS94" s="310"/>
      <c r="AT94" s="310"/>
      <c r="AU94" s="309">
        <f t="shared" si="20"/>
        <v>0</v>
      </c>
      <c r="AV94" s="311"/>
      <c r="AW94" s="311"/>
      <c r="AX94" s="311"/>
      <c r="AY94" s="333"/>
      <c r="AZ94" s="368"/>
      <c r="BA94" s="368"/>
      <c r="BB94" s="314" t="e">
        <f>③協定面積④加算措置!#REF!</f>
        <v>#REF!</v>
      </c>
      <c r="BC94" s="335"/>
      <c r="BD94" s="368"/>
      <c r="BE94" s="368"/>
      <c r="BF94" s="314" t="e">
        <f>③協定面積④加算措置!#REF!</f>
        <v>#REF!</v>
      </c>
      <c r="BG94" s="335"/>
      <c r="BH94" s="368"/>
      <c r="BI94" s="368"/>
    </row>
    <row r="95" spans="1:61" s="244" customFormat="1" ht="14.45" customHeight="1">
      <c r="A95" s="261" t="e">
        <f>①協定識別事項②協定参加者!#REF!</f>
        <v>#REF!</v>
      </c>
      <c r="B95" s="247" t="e">
        <f>①協定識別事項②協定参加者!#REF!</f>
        <v>#REF!</v>
      </c>
      <c r="C95" s="247" t="e">
        <f>①協定識別事項②協定参加者!#REF!</f>
        <v>#REF!</v>
      </c>
      <c r="D95" s="247" t="e">
        <f>①協定識別事項②協定参加者!#REF!</f>
        <v>#REF!</v>
      </c>
      <c r="E95" s="247" t="e">
        <f>①協定識別事項②協定参加者!#REF!</f>
        <v>#REF!</v>
      </c>
      <c r="F95" s="247" t="e">
        <f>①協定識別事項②協定参加者!#REF!</f>
        <v>#REF!</v>
      </c>
      <c r="G95" s="312" t="e">
        <f>③協定面積④加算措置!#REF!</f>
        <v>#REF!</v>
      </c>
      <c r="H95" s="331"/>
      <c r="I95" s="368"/>
      <c r="J95" s="368"/>
      <c r="K95" s="331"/>
      <c r="L95" s="368"/>
      <c r="M95" s="368"/>
      <c r="N95" s="331"/>
      <c r="O95" s="368"/>
      <c r="P95" s="368"/>
      <c r="Q95" s="312" t="e">
        <f>③協定面積④加算措置!#REF!</f>
        <v>#REF!</v>
      </c>
      <c r="R95" s="311"/>
      <c r="S95" s="311"/>
      <c r="T95" s="311"/>
      <c r="U95" s="311"/>
      <c r="V95" s="311"/>
      <c r="W95" s="311"/>
      <c r="X95" s="311"/>
      <c r="Y95" s="311"/>
      <c r="Z95" s="311"/>
      <c r="AA95" s="310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0"/>
      <c r="AN95" s="312" t="e">
        <f>③協定面積④加算措置!#REF!</f>
        <v>#REF!</v>
      </c>
      <c r="AO95" s="309">
        <f t="shared" si="18"/>
        <v>0</v>
      </c>
      <c r="AP95" s="309">
        <f t="shared" si="19"/>
        <v>0</v>
      </c>
      <c r="AQ95" s="310"/>
      <c r="AR95" s="310"/>
      <c r="AS95" s="310"/>
      <c r="AT95" s="310"/>
      <c r="AU95" s="309">
        <f t="shared" si="20"/>
        <v>0</v>
      </c>
      <c r="AV95" s="311"/>
      <c r="AW95" s="311"/>
      <c r="AX95" s="311"/>
      <c r="AY95" s="333"/>
      <c r="AZ95" s="368"/>
      <c r="BA95" s="368"/>
      <c r="BB95" s="314" t="e">
        <f>③協定面積④加算措置!#REF!</f>
        <v>#REF!</v>
      </c>
      <c r="BC95" s="335"/>
      <c r="BD95" s="368"/>
      <c r="BE95" s="368"/>
      <c r="BF95" s="314" t="e">
        <f>③協定面積④加算措置!#REF!</f>
        <v>#REF!</v>
      </c>
      <c r="BG95" s="335"/>
      <c r="BH95" s="368"/>
      <c r="BI95" s="368"/>
    </row>
    <row r="96" spans="1:61" s="244" customFormat="1" ht="14.45" customHeight="1">
      <c r="A96" s="261" t="e">
        <f>①協定識別事項②協定参加者!#REF!</f>
        <v>#REF!</v>
      </c>
      <c r="B96" s="247" t="e">
        <f>①協定識別事項②協定参加者!#REF!</f>
        <v>#REF!</v>
      </c>
      <c r="C96" s="247" t="e">
        <f>①協定識別事項②協定参加者!#REF!</f>
        <v>#REF!</v>
      </c>
      <c r="D96" s="247" t="e">
        <f>①協定識別事項②協定参加者!#REF!</f>
        <v>#REF!</v>
      </c>
      <c r="E96" s="247" t="e">
        <f>①協定識別事項②協定参加者!#REF!</f>
        <v>#REF!</v>
      </c>
      <c r="F96" s="247" t="e">
        <f>①協定識別事項②協定参加者!#REF!</f>
        <v>#REF!</v>
      </c>
      <c r="G96" s="312" t="e">
        <f>③協定面積④加算措置!#REF!</f>
        <v>#REF!</v>
      </c>
      <c r="H96" s="331"/>
      <c r="I96" s="368"/>
      <c r="J96" s="368"/>
      <c r="K96" s="331"/>
      <c r="L96" s="368"/>
      <c r="M96" s="368"/>
      <c r="N96" s="331"/>
      <c r="O96" s="368"/>
      <c r="P96" s="368"/>
      <c r="Q96" s="312" t="e">
        <f>③協定面積④加算措置!#REF!</f>
        <v>#REF!</v>
      </c>
      <c r="R96" s="311"/>
      <c r="S96" s="311"/>
      <c r="T96" s="311"/>
      <c r="U96" s="311"/>
      <c r="V96" s="311"/>
      <c r="W96" s="311"/>
      <c r="X96" s="311"/>
      <c r="Y96" s="311"/>
      <c r="Z96" s="311"/>
      <c r="AA96" s="310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0"/>
      <c r="AN96" s="312" t="e">
        <f>③協定面積④加算措置!#REF!</f>
        <v>#REF!</v>
      </c>
      <c r="AO96" s="309">
        <f t="shared" si="18"/>
        <v>0</v>
      </c>
      <c r="AP96" s="309">
        <f t="shared" si="19"/>
        <v>0</v>
      </c>
      <c r="AQ96" s="310"/>
      <c r="AR96" s="310"/>
      <c r="AS96" s="310"/>
      <c r="AT96" s="310"/>
      <c r="AU96" s="309">
        <f t="shared" si="20"/>
        <v>0</v>
      </c>
      <c r="AV96" s="311"/>
      <c r="AW96" s="311"/>
      <c r="AX96" s="311"/>
      <c r="AY96" s="333"/>
      <c r="AZ96" s="368"/>
      <c r="BA96" s="368"/>
      <c r="BB96" s="314" t="e">
        <f>③協定面積④加算措置!#REF!</f>
        <v>#REF!</v>
      </c>
      <c r="BC96" s="335"/>
      <c r="BD96" s="368"/>
      <c r="BE96" s="368"/>
      <c r="BF96" s="314" t="e">
        <f>③協定面積④加算措置!#REF!</f>
        <v>#REF!</v>
      </c>
      <c r="BG96" s="335"/>
      <c r="BH96" s="368"/>
      <c r="BI96" s="368"/>
    </row>
    <row r="97" spans="1:61" s="244" customFormat="1" ht="14.45" customHeight="1">
      <c r="A97" s="261" t="e">
        <f>①協定識別事項②協定参加者!#REF!</f>
        <v>#REF!</v>
      </c>
      <c r="B97" s="247" t="e">
        <f>①協定識別事項②協定参加者!#REF!</f>
        <v>#REF!</v>
      </c>
      <c r="C97" s="247" t="e">
        <f>①協定識別事項②協定参加者!#REF!</f>
        <v>#REF!</v>
      </c>
      <c r="D97" s="247" t="e">
        <f>①協定識別事項②協定参加者!#REF!</f>
        <v>#REF!</v>
      </c>
      <c r="E97" s="247" t="e">
        <f>①協定識別事項②協定参加者!#REF!</f>
        <v>#REF!</v>
      </c>
      <c r="F97" s="247" t="e">
        <f>①協定識別事項②協定参加者!#REF!</f>
        <v>#REF!</v>
      </c>
      <c r="G97" s="312" t="e">
        <f>③協定面積④加算措置!#REF!</f>
        <v>#REF!</v>
      </c>
      <c r="H97" s="331"/>
      <c r="I97" s="368"/>
      <c r="J97" s="368"/>
      <c r="K97" s="331"/>
      <c r="L97" s="368"/>
      <c r="M97" s="368"/>
      <c r="N97" s="331"/>
      <c r="O97" s="368"/>
      <c r="P97" s="368"/>
      <c r="Q97" s="312" t="e">
        <f>③協定面積④加算措置!#REF!</f>
        <v>#REF!</v>
      </c>
      <c r="R97" s="311"/>
      <c r="S97" s="311"/>
      <c r="T97" s="311"/>
      <c r="U97" s="311"/>
      <c r="V97" s="311"/>
      <c r="W97" s="311"/>
      <c r="X97" s="311"/>
      <c r="Y97" s="311"/>
      <c r="Z97" s="311"/>
      <c r="AA97" s="310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0"/>
      <c r="AN97" s="312" t="e">
        <f>③協定面積④加算措置!#REF!</f>
        <v>#REF!</v>
      </c>
      <c r="AO97" s="309">
        <f t="shared" si="18"/>
        <v>0</v>
      </c>
      <c r="AP97" s="309">
        <f t="shared" si="19"/>
        <v>0</v>
      </c>
      <c r="AQ97" s="310"/>
      <c r="AR97" s="310"/>
      <c r="AS97" s="310"/>
      <c r="AT97" s="310"/>
      <c r="AU97" s="309">
        <f t="shared" si="20"/>
        <v>0</v>
      </c>
      <c r="AV97" s="311"/>
      <c r="AW97" s="311"/>
      <c r="AX97" s="311"/>
      <c r="AY97" s="333"/>
      <c r="AZ97" s="368"/>
      <c r="BA97" s="368"/>
      <c r="BB97" s="314" t="e">
        <f>③協定面積④加算措置!#REF!</f>
        <v>#REF!</v>
      </c>
      <c r="BC97" s="335"/>
      <c r="BD97" s="368"/>
      <c r="BE97" s="368"/>
      <c r="BF97" s="314" t="e">
        <f>③協定面積④加算措置!#REF!</f>
        <v>#REF!</v>
      </c>
      <c r="BG97" s="335"/>
      <c r="BH97" s="368"/>
      <c r="BI97" s="368"/>
    </row>
    <row r="98" spans="1:61" s="244" customFormat="1" ht="14.45" customHeight="1">
      <c r="A98" s="261" t="e">
        <f>①協定識別事項②協定参加者!#REF!</f>
        <v>#REF!</v>
      </c>
      <c r="B98" s="247" t="e">
        <f>①協定識別事項②協定参加者!#REF!</f>
        <v>#REF!</v>
      </c>
      <c r="C98" s="247" t="e">
        <f>①協定識別事項②協定参加者!#REF!</f>
        <v>#REF!</v>
      </c>
      <c r="D98" s="247" t="e">
        <f>①協定識別事項②協定参加者!#REF!</f>
        <v>#REF!</v>
      </c>
      <c r="E98" s="247" t="e">
        <f>①協定識別事項②協定参加者!#REF!</f>
        <v>#REF!</v>
      </c>
      <c r="F98" s="247" t="e">
        <f>①協定識別事項②協定参加者!#REF!</f>
        <v>#REF!</v>
      </c>
      <c r="G98" s="312" t="e">
        <f>③協定面積④加算措置!#REF!</f>
        <v>#REF!</v>
      </c>
      <c r="H98" s="331"/>
      <c r="I98" s="368"/>
      <c r="J98" s="368"/>
      <c r="K98" s="331"/>
      <c r="L98" s="368"/>
      <c r="M98" s="368"/>
      <c r="N98" s="331"/>
      <c r="O98" s="368"/>
      <c r="P98" s="368"/>
      <c r="Q98" s="312" t="e">
        <f>③協定面積④加算措置!#REF!</f>
        <v>#REF!</v>
      </c>
      <c r="R98" s="311"/>
      <c r="S98" s="311"/>
      <c r="T98" s="311"/>
      <c r="U98" s="311"/>
      <c r="V98" s="311"/>
      <c r="W98" s="311"/>
      <c r="X98" s="311"/>
      <c r="Y98" s="311"/>
      <c r="Z98" s="311"/>
      <c r="AA98" s="310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0"/>
      <c r="AN98" s="312" t="e">
        <f>③協定面積④加算措置!#REF!</f>
        <v>#REF!</v>
      </c>
      <c r="AO98" s="309">
        <f t="shared" si="18"/>
        <v>0</v>
      </c>
      <c r="AP98" s="309">
        <f t="shared" si="19"/>
        <v>0</v>
      </c>
      <c r="AQ98" s="310"/>
      <c r="AR98" s="310"/>
      <c r="AS98" s="310"/>
      <c r="AT98" s="310"/>
      <c r="AU98" s="309">
        <f t="shared" si="20"/>
        <v>0</v>
      </c>
      <c r="AV98" s="311"/>
      <c r="AW98" s="311"/>
      <c r="AX98" s="311"/>
      <c r="AY98" s="333"/>
      <c r="AZ98" s="368"/>
      <c r="BA98" s="368"/>
      <c r="BB98" s="314" t="e">
        <f>③協定面積④加算措置!#REF!</f>
        <v>#REF!</v>
      </c>
      <c r="BC98" s="335"/>
      <c r="BD98" s="368"/>
      <c r="BE98" s="368"/>
      <c r="BF98" s="314" t="e">
        <f>③協定面積④加算措置!#REF!</f>
        <v>#REF!</v>
      </c>
      <c r="BG98" s="335"/>
      <c r="BH98" s="368"/>
      <c r="BI98" s="368"/>
    </row>
    <row r="99" spans="1:61" s="244" customFormat="1" ht="14.45" customHeight="1">
      <c r="A99" s="261" t="e">
        <f>①協定識別事項②協定参加者!#REF!</f>
        <v>#REF!</v>
      </c>
      <c r="B99" s="247" t="e">
        <f>①協定識別事項②協定参加者!#REF!</f>
        <v>#REF!</v>
      </c>
      <c r="C99" s="247" t="e">
        <f>①協定識別事項②協定参加者!#REF!</f>
        <v>#REF!</v>
      </c>
      <c r="D99" s="247" t="e">
        <f>①協定識別事項②協定参加者!#REF!</f>
        <v>#REF!</v>
      </c>
      <c r="E99" s="247" t="e">
        <f>①協定識別事項②協定参加者!#REF!</f>
        <v>#REF!</v>
      </c>
      <c r="F99" s="247" t="e">
        <f>①協定識別事項②協定参加者!#REF!</f>
        <v>#REF!</v>
      </c>
      <c r="G99" s="312" t="e">
        <f>③協定面積④加算措置!#REF!</f>
        <v>#REF!</v>
      </c>
      <c r="H99" s="331"/>
      <c r="I99" s="368"/>
      <c r="J99" s="368"/>
      <c r="K99" s="331"/>
      <c r="L99" s="368"/>
      <c r="M99" s="368"/>
      <c r="N99" s="331"/>
      <c r="O99" s="368"/>
      <c r="P99" s="368"/>
      <c r="Q99" s="312" t="e">
        <f>③協定面積④加算措置!#REF!</f>
        <v>#REF!</v>
      </c>
      <c r="R99" s="311"/>
      <c r="S99" s="311"/>
      <c r="T99" s="311"/>
      <c r="U99" s="311"/>
      <c r="V99" s="311"/>
      <c r="W99" s="311"/>
      <c r="X99" s="311"/>
      <c r="Y99" s="311"/>
      <c r="Z99" s="311"/>
      <c r="AA99" s="310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0"/>
      <c r="AN99" s="312" t="e">
        <f>③協定面積④加算措置!#REF!</f>
        <v>#REF!</v>
      </c>
      <c r="AO99" s="309">
        <f t="shared" si="18"/>
        <v>0</v>
      </c>
      <c r="AP99" s="309">
        <f t="shared" si="19"/>
        <v>0</v>
      </c>
      <c r="AQ99" s="310"/>
      <c r="AR99" s="310"/>
      <c r="AS99" s="310"/>
      <c r="AT99" s="310"/>
      <c r="AU99" s="309">
        <f t="shared" si="20"/>
        <v>0</v>
      </c>
      <c r="AV99" s="311"/>
      <c r="AW99" s="311"/>
      <c r="AX99" s="311"/>
      <c r="AY99" s="333"/>
      <c r="AZ99" s="368"/>
      <c r="BA99" s="368"/>
      <c r="BB99" s="314" t="e">
        <f>③協定面積④加算措置!#REF!</f>
        <v>#REF!</v>
      </c>
      <c r="BC99" s="335"/>
      <c r="BD99" s="368"/>
      <c r="BE99" s="368"/>
      <c r="BF99" s="314" t="e">
        <f>③協定面積④加算措置!#REF!</f>
        <v>#REF!</v>
      </c>
      <c r="BG99" s="335"/>
      <c r="BH99" s="368"/>
      <c r="BI99" s="368"/>
    </row>
    <row r="100" spans="1:61" s="244" customFormat="1" ht="14.45" customHeight="1">
      <c r="A100" s="261" t="e">
        <f>①協定識別事項②協定参加者!#REF!</f>
        <v>#REF!</v>
      </c>
      <c r="B100" s="247" t="e">
        <f>①協定識別事項②協定参加者!#REF!</f>
        <v>#REF!</v>
      </c>
      <c r="C100" s="247" t="e">
        <f>①協定識別事項②協定参加者!#REF!</f>
        <v>#REF!</v>
      </c>
      <c r="D100" s="247" t="e">
        <f>①協定識別事項②協定参加者!#REF!</f>
        <v>#REF!</v>
      </c>
      <c r="E100" s="247" t="e">
        <f>①協定識別事項②協定参加者!#REF!</f>
        <v>#REF!</v>
      </c>
      <c r="F100" s="247" t="e">
        <f>①協定識別事項②協定参加者!#REF!</f>
        <v>#REF!</v>
      </c>
      <c r="G100" s="312" t="e">
        <f>③協定面積④加算措置!#REF!</f>
        <v>#REF!</v>
      </c>
      <c r="H100" s="331"/>
      <c r="I100" s="368"/>
      <c r="J100" s="368"/>
      <c r="K100" s="331"/>
      <c r="L100" s="368"/>
      <c r="M100" s="368"/>
      <c r="N100" s="331"/>
      <c r="O100" s="368"/>
      <c r="P100" s="368"/>
      <c r="Q100" s="312" t="e">
        <f>③協定面積④加算措置!#REF!</f>
        <v>#REF!</v>
      </c>
      <c r="R100" s="311"/>
      <c r="S100" s="311"/>
      <c r="T100" s="311"/>
      <c r="U100" s="311"/>
      <c r="V100" s="311"/>
      <c r="W100" s="311"/>
      <c r="X100" s="311"/>
      <c r="Y100" s="311"/>
      <c r="Z100" s="311"/>
      <c r="AA100" s="310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0"/>
      <c r="AN100" s="312" t="e">
        <f>③協定面積④加算措置!#REF!</f>
        <v>#REF!</v>
      </c>
      <c r="AO100" s="309">
        <f t="shared" si="18"/>
        <v>0</v>
      </c>
      <c r="AP100" s="309">
        <f t="shared" si="19"/>
        <v>0</v>
      </c>
      <c r="AQ100" s="310"/>
      <c r="AR100" s="310"/>
      <c r="AS100" s="310"/>
      <c r="AT100" s="310"/>
      <c r="AU100" s="309">
        <f t="shared" si="20"/>
        <v>0</v>
      </c>
      <c r="AV100" s="311"/>
      <c r="AW100" s="311"/>
      <c r="AX100" s="311"/>
      <c r="AY100" s="333"/>
      <c r="AZ100" s="368"/>
      <c r="BA100" s="368"/>
      <c r="BB100" s="314" t="e">
        <f>③協定面積④加算措置!#REF!</f>
        <v>#REF!</v>
      </c>
      <c r="BC100" s="335"/>
      <c r="BD100" s="368"/>
      <c r="BE100" s="368"/>
      <c r="BF100" s="314" t="e">
        <f>③協定面積④加算措置!#REF!</f>
        <v>#REF!</v>
      </c>
      <c r="BG100" s="335"/>
      <c r="BH100" s="368"/>
      <c r="BI100" s="368"/>
    </row>
    <row r="101" spans="1:61" s="244" customFormat="1" ht="14.45" customHeight="1">
      <c r="A101" s="261" t="e">
        <f>①協定識別事項②協定参加者!#REF!</f>
        <v>#REF!</v>
      </c>
      <c r="B101" s="247" t="e">
        <f>①協定識別事項②協定参加者!#REF!</f>
        <v>#REF!</v>
      </c>
      <c r="C101" s="247" t="e">
        <f>①協定識別事項②協定参加者!#REF!</f>
        <v>#REF!</v>
      </c>
      <c r="D101" s="247" t="e">
        <f>①協定識別事項②協定参加者!#REF!</f>
        <v>#REF!</v>
      </c>
      <c r="E101" s="247" t="e">
        <f>①協定識別事項②協定参加者!#REF!</f>
        <v>#REF!</v>
      </c>
      <c r="F101" s="247" t="e">
        <f>①協定識別事項②協定参加者!#REF!</f>
        <v>#REF!</v>
      </c>
      <c r="G101" s="312" t="e">
        <f>③協定面積④加算措置!#REF!</f>
        <v>#REF!</v>
      </c>
      <c r="H101" s="331"/>
      <c r="I101" s="368"/>
      <c r="J101" s="368"/>
      <c r="K101" s="331"/>
      <c r="L101" s="368"/>
      <c r="M101" s="368"/>
      <c r="N101" s="331"/>
      <c r="O101" s="368"/>
      <c r="P101" s="368"/>
      <c r="Q101" s="312" t="e">
        <f>③協定面積④加算措置!#REF!</f>
        <v>#REF!</v>
      </c>
      <c r="R101" s="311"/>
      <c r="S101" s="311"/>
      <c r="T101" s="311"/>
      <c r="U101" s="311"/>
      <c r="V101" s="311"/>
      <c r="W101" s="311"/>
      <c r="X101" s="311"/>
      <c r="Y101" s="311"/>
      <c r="Z101" s="311"/>
      <c r="AA101" s="310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0"/>
      <c r="AN101" s="312" t="e">
        <f>③協定面積④加算措置!#REF!</f>
        <v>#REF!</v>
      </c>
      <c r="AO101" s="309">
        <f t="shared" si="18"/>
        <v>0</v>
      </c>
      <c r="AP101" s="309">
        <f t="shared" si="19"/>
        <v>0</v>
      </c>
      <c r="AQ101" s="310"/>
      <c r="AR101" s="310"/>
      <c r="AS101" s="310"/>
      <c r="AT101" s="310"/>
      <c r="AU101" s="309">
        <f t="shared" si="20"/>
        <v>0</v>
      </c>
      <c r="AV101" s="311"/>
      <c r="AW101" s="311"/>
      <c r="AX101" s="311"/>
      <c r="AY101" s="333"/>
      <c r="AZ101" s="368"/>
      <c r="BA101" s="368"/>
      <c r="BB101" s="314" t="e">
        <f>③協定面積④加算措置!#REF!</f>
        <v>#REF!</v>
      </c>
      <c r="BC101" s="335"/>
      <c r="BD101" s="368"/>
      <c r="BE101" s="368"/>
      <c r="BF101" s="314" t="e">
        <f>③協定面積④加算措置!#REF!</f>
        <v>#REF!</v>
      </c>
      <c r="BG101" s="335"/>
      <c r="BH101" s="368"/>
      <c r="BI101" s="368"/>
    </row>
    <row r="102" spans="1:61" s="244" customFormat="1" ht="14.45" customHeight="1">
      <c r="A102" s="261" t="e">
        <f>①協定識別事項②協定参加者!#REF!</f>
        <v>#REF!</v>
      </c>
      <c r="B102" s="247" t="e">
        <f>①協定識別事項②協定参加者!#REF!</f>
        <v>#REF!</v>
      </c>
      <c r="C102" s="247" t="e">
        <f>①協定識別事項②協定参加者!#REF!</f>
        <v>#REF!</v>
      </c>
      <c r="D102" s="247" t="e">
        <f>①協定識別事項②協定参加者!#REF!</f>
        <v>#REF!</v>
      </c>
      <c r="E102" s="247" t="e">
        <f>①協定識別事項②協定参加者!#REF!</f>
        <v>#REF!</v>
      </c>
      <c r="F102" s="247" t="e">
        <f>①協定識別事項②協定参加者!#REF!</f>
        <v>#REF!</v>
      </c>
      <c r="G102" s="312" t="e">
        <f>③協定面積④加算措置!#REF!</f>
        <v>#REF!</v>
      </c>
      <c r="H102" s="331"/>
      <c r="I102" s="368"/>
      <c r="J102" s="368"/>
      <c r="K102" s="331"/>
      <c r="L102" s="368"/>
      <c r="M102" s="368"/>
      <c r="N102" s="331"/>
      <c r="O102" s="368"/>
      <c r="P102" s="368"/>
      <c r="Q102" s="312" t="e">
        <f>③協定面積④加算措置!#REF!</f>
        <v>#REF!</v>
      </c>
      <c r="R102" s="311"/>
      <c r="S102" s="311"/>
      <c r="T102" s="311"/>
      <c r="U102" s="311"/>
      <c r="V102" s="311"/>
      <c r="W102" s="311"/>
      <c r="X102" s="311"/>
      <c r="Y102" s="311"/>
      <c r="Z102" s="311"/>
      <c r="AA102" s="310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0"/>
      <c r="AN102" s="312" t="e">
        <f>③協定面積④加算措置!#REF!</f>
        <v>#REF!</v>
      </c>
      <c r="AO102" s="309">
        <f t="shared" si="18"/>
        <v>0</v>
      </c>
      <c r="AP102" s="309">
        <f t="shared" si="19"/>
        <v>0</v>
      </c>
      <c r="AQ102" s="310"/>
      <c r="AR102" s="310"/>
      <c r="AS102" s="310"/>
      <c r="AT102" s="310"/>
      <c r="AU102" s="309">
        <f t="shared" si="20"/>
        <v>0</v>
      </c>
      <c r="AV102" s="311"/>
      <c r="AW102" s="311"/>
      <c r="AX102" s="311"/>
      <c r="AY102" s="333"/>
      <c r="AZ102" s="368"/>
      <c r="BA102" s="368"/>
      <c r="BB102" s="314" t="e">
        <f>③協定面積④加算措置!#REF!</f>
        <v>#REF!</v>
      </c>
      <c r="BC102" s="335"/>
      <c r="BD102" s="368"/>
      <c r="BE102" s="368"/>
      <c r="BF102" s="314" t="e">
        <f>③協定面積④加算措置!#REF!</f>
        <v>#REF!</v>
      </c>
      <c r="BG102" s="335"/>
      <c r="BH102" s="368"/>
      <c r="BI102" s="368"/>
    </row>
    <row r="103" spans="1:61" s="244" customFormat="1" ht="14.45" customHeight="1">
      <c r="A103" s="261" t="e">
        <f>①協定識別事項②協定参加者!#REF!</f>
        <v>#REF!</v>
      </c>
      <c r="B103" s="247" t="e">
        <f>①協定識別事項②協定参加者!#REF!</f>
        <v>#REF!</v>
      </c>
      <c r="C103" s="247" t="e">
        <f>①協定識別事項②協定参加者!#REF!</f>
        <v>#REF!</v>
      </c>
      <c r="D103" s="247" t="e">
        <f>①協定識別事項②協定参加者!#REF!</f>
        <v>#REF!</v>
      </c>
      <c r="E103" s="247" t="e">
        <f>①協定識別事項②協定参加者!#REF!</f>
        <v>#REF!</v>
      </c>
      <c r="F103" s="247" t="e">
        <f>①協定識別事項②協定参加者!#REF!</f>
        <v>#REF!</v>
      </c>
      <c r="G103" s="312" t="e">
        <f>③協定面積④加算措置!#REF!</f>
        <v>#REF!</v>
      </c>
      <c r="H103" s="331"/>
      <c r="I103" s="368"/>
      <c r="J103" s="368"/>
      <c r="K103" s="331"/>
      <c r="L103" s="368"/>
      <c r="M103" s="368"/>
      <c r="N103" s="331"/>
      <c r="O103" s="368"/>
      <c r="P103" s="368"/>
      <c r="Q103" s="312" t="e">
        <f>③協定面積④加算措置!#REF!</f>
        <v>#REF!</v>
      </c>
      <c r="R103" s="311"/>
      <c r="S103" s="311"/>
      <c r="T103" s="311"/>
      <c r="U103" s="311"/>
      <c r="V103" s="311"/>
      <c r="W103" s="311"/>
      <c r="X103" s="311"/>
      <c r="Y103" s="311"/>
      <c r="Z103" s="311"/>
      <c r="AA103" s="310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0"/>
      <c r="AN103" s="312" t="e">
        <f>③協定面積④加算措置!#REF!</f>
        <v>#REF!</v>
      </c>
      <c r="AO103" s="309">
        <f t="shared" si="18"/>
        <v>0</v>
      </c>
      <c r="AP103" s="309">
        <f t="shared" si="19"/>
        <v>0</v>
      </c>
      <c r="AQ103" s="310"/>
      <c r="AR103" s="310"/>
      <c r="AS103" s="310"/>
      <c r="AT103" s="310"/>
      <c r="AU103" s="309">
        <f t="shared" si="20"/>
        <v>0</v>
      </c>
      <c r="AV103" s="311"/>
      <c r="AW103" s="311"/>
      <c r="AX103" s="311"/>
      <c r="AY103" s="333"/>
      <c r="AZ103" s="368"/>
      <c r="BA103" s="368"/>
      <c r="BB103" s="314" t="e">
        <f>③協定面積④加算措置!#REF!</f>
        <v>#REF!</v>
      </c>
      <c r="BC103" s="335"/>
      <c r="BD103" s="368"/>
      <c r="BE103" s="368"/>
      <c r="BF103" s="314" t="e">
        <f>③協定面積④加算措置!#REF!</f>
        <v>#REF!</v>
      </c>
      <c r="BG103" s="335"/>
      <c r="BH103" s="368"/>
      <c r="BI103" s="368"/>
    </row>
    <row r="104" spans="1:61" s="244" customFormat="1" ht="14.45" customHeight="1">
      <c r="A104" s="261" t="e">
        <f>①協定識別事項②協定参加者!#REF!</f>
        <v>#REF!</v>
      </c>
      <c r="B104" s="247" t="e">
        <f>①協定識別事項②協定参加者!#REF!</f>
        <v>#REF!</v>
      </c>
      <c r="C104" s="247" t="e">
        <f>①協定識別事項②協定参加者!#REF!</f>
        <v>#REF!</v>
      </c>
      <c r="D104" s="247" t="e">
        <f>①協定識別事項②協定参加者!#REF!</f>
        <v>#REF!</v>
      </c>
      <c r="E104" s="247" t="e">
        <f>①協定識別事項②協定参加者!#REF!</f>
        <v>#REF!</v>
      </c>
      <c r="F104" s="247" t="e">
        <f>①協定識別事項②協定参加者!#REF!</f>
        <v>#REF!</v>
      </c>
      <c r="G104" s="312" t="e">
        <f>③協定面積④加算措置!#REF!</f>
        <v>#REF!</v>
      </c>
      <c r="H104" s="331"/>
      <c r="I104" s="368"/>
      <c r="J104" s="368"/>
      <c r="K104" s="331"/>
      <c r="L104" s="368"/>
      <c r="M104" s="368"/>
      <c r="N104" s="331"/>
      <c r="O104" s="368"/>
      <c r="P104" s="368"/>
      <c r="Q104" s="312" t="e">
        <f>③協定面積④加算措置!#REF!</f>
        <v>#REF!</v>
      </c>
      <c r="R104" s="311"/>
      <c r="S104" s="311"/>
      <c r="T104" s="311"/>
      <c r="U104" s="311"/>
      <c r="V104" s="311"/>
      <c r="W104" s="311"/>
      <c r="X104" s="311"/>
      <c r="Y104" s="311"/>
      <c r="Z104" s="311"/>
      <c r="AA104" s="310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0"/>
      <c r="AN104" s="312" t="e">
        <f>③協定面積④加算措置!#REF!</f>
        <v>#REF!</v>
      </c>
      <c r="AO104" s="309">
        <f t="shared" si="18"/>
        <v>0</v>
      </c>
      <c r="AP104" s="309">
        <f t="shared" si="19"/>
        <v>0</v>
      </c>
      <c r="AQ104" s="310"/>
      <c r="AR104" s="310"/>
      <c r="AS104" s="310"/>
      <c r="AT104" s="310"/>
      <c r="AU104" s="309">
        <f t="shared" si="20"/>
        <v>0</v>
      </c>
      <c r="AV104" s="311"/>
      <c r="AW104" s="311"/>
      <c r="AX104" s="311"/>
      <c r="AY104" s="333"/>
      <c r="AZ104" s="368"/>
      <c r="BA104" s="368"/>
      <c r="BB104" s="314" t="e">
        <f>③協定面積④加算措置!#REF!</f>
        <v>#REF!</v>
      </c>
      <c r="BC104" s="335"/>
      <c r="BD104" s="368"/>
      <c r="BE104" s="368"/>
      <c r="BF104" s="314" t="e">
        <f>③協定面積④加算措置!#REF!</f>
        <v>#REF!</v>
      </c>
      <c r="BG104" s="335"/>
      <c r="BH104" s="368"/>
      <c r="BI104" s="368"/>
    </row>
    <row r="105" spans="1:61" s="244" customFormat="1" ht="14.45" customHeight="1">
      <c r="A105" s="261" t="e">
        <f>①協定識別事項②協定参加者!#REF!</f>
        <v>#REF!</v>
      </c>
      <c r="B105" s="247" t="e">
        <f>①協定識別事項②協定参加者!#REF!</f>
        <v>#REF!</v>
      </c>
      <c r="C105" s="247" t="e">
        <f>①協定識別事項②協定参加者!#REF!</f>
        <v>#REF!</v>
      </c>
      <c r="D105" s="247" t="e">
        <f>①協定識別事項②協定参加者!#REF!</f>
        <v>#REF!</v>
      </c>
      <c r="E105" s="247" t="e">
        <f>①協定識別事項②協定参加者!#REF!</f>
        <v>#REF!</v>
      </c>
      <c r="F105" s="247" t="e">
        <f>①協定識別事項②協定参加者!#REF!</f>
        <v>#REF!</v>
      </c>
      <c r="G105" s="312" t="e">
        <f>③協定面積④加算措置!#REF!</f>
        <v>#REF!</v>
      </c>
      <c r="H105" s="331"/>
      <c r="I105" s="368"/>
      <c r="J105" s="368"/>
      <c r="K105" s="331"/>
      <c r="L105" s="368"/>
      <c r="M105" s="368"/>
      <c r="N105" s="331"/>
      <c r="O105" s="368"/>
      <c r="P105" s="368"/>
      <c r="Q105" s="312" t="e">
        <f>③協定面積④加算措置!#REF!</f>
        <v>#REF!</v>
      </c>
      <c r="R105" s="311"/>
      <c r="S105" s="311"/>
      <c r="T105" s="311"/>
      <c r="U105" s="311"/>
      <c r="V105" s="311"/>
      <c r="W105" s="311"/>
      <c r="X105" s="311"/>
      <c r="Y105" s="311"/>
      <c r="Z105" s="311"/>
      <c r="AA105" s="310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0"/>
      <c r="AN105" s="312" t="e">
        <f>③協定面積④加算措置!#REF!</f>
        <v>#REF!</v>
      </c>
      <c r="AO105" s="309">
        <f t="shared" si="18"/>
        <v>0</v>
      </c>
      <c r="AP105" s="309">
        <f t="shared" si="19"/>
        <v>0</v>
      </c>
      <c r="AQ105" s="310"/>
      <c r="AR105" s="310"/>
      <c r="AS105" s="310"/>
      <c r="AT105" s="310"/>
      <c r="AU105" s="309">
        <f t="shared" si="20"/>
        <v>0</v>
      </c>
      <c r="AV105" s="311"/>
      <c r="AW105" s="311"/>
      <c r="AX105" s="311"/>
      <c r="AY105" s="333"/>
      <c r="AZ105" s="368"/>
      <c r="BA105" s="368"/>
      <c r="BB105" s="314" t="e">
        <f>③協定面積④加算措置!#REF!</f>
        <v>#REF!</v>
      </c>
      <c r="BC105" s="335"/>
      <c r="BD105" s="368"/>
      <c r="BE105" s="368"/>
      <c r="BF105" s="314" t="e">
        <f>③協定面積④加算措置!#REF!</f>
        <v>#REF!</v>
      </c>
      <c r="BG105" s="335"/>
      <c r="BH105" s="368"/>
      <c r="BI105" s="368"/>
    </row>
    <row r="106" spans="1:61" s="244" customFormat="1" ht="14.45" customHeight="1">
      <c r="A106" s="261" t="e">
        <f>①協定識別事項②協定参加者!#REF!</f>
        <v>#REF!</v>
      </c>
      <c r="B106" s="247" t="e">
        <f>①協定識別事項②協定参加者!#REF!</f>
        <v>#REF!</v>
      </c>
      <c r="C106" s="247" t="e">
        <f>①協定識別事項②協定参加者!#REF!</f>
        <v>#REF!</v>
      </c>
      <c r="D106" s="247" t="e">
        <f>①協定識別事項②協定参加者!#REF!</f>
        <v>#REF!</v>
      </c>
      <c r="E106" s="247" t="e">
        <f>①協定識別事項②協定参加者!#REF!</f>
        <v>#REF!</v>
      </c>
      <c r="F106" s="247" t="e">
        <f>①協定識別事項②協定参加者!#REF!</f>
        <v>#REF!</v>
      </c>
      <c r="G106" s="312" t="e">
        <f>③協定面積④加算措置!#REF!</f>
        <v>#REF!</v>
      </c>
      <c r="H106" s="331"/>
      <c r="I106" s="368"/>
      <c r="J106" s="368"/>
      <c r="K106" s="331"/>
      <c r="L106" s="368"/>
      <c r="M106" s="368"/>
      <c r="N106" s="331"/>
      <c r="O106" s="368"/>
      <c r="P106" s="368"/>
      <c r="Q106" s="312" t="e">
        <f>③協定面積④加算措置!#REF!</f>
        <v>#REF!</v>
      </c>
      <c r="R106" s="311"/>
      <c r="S106" s="311"/>
      <c r="T106" s="311"/>
      <c r="U106" s="311"/>
      <c r="V106" s="311"/>
      <c r="W106" s="311"/>
      <c r="X106" s="311"/>
      <c r="Y106" s="311"/>
      <c r="Z106" s="311"/>
      <c r="AA106" s="310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0"/>
      <c r="AN106" s="312" t="e">
        <f>③協定面積④加算措置!#REF!</f>
        <v>#REF!</v>
      </c>
      <c r="AO106" s="309">
        <f t="shared" si="18"/>
        <v>0</v>
      </c>
      <c r="AP106" s="309">
        <f t="shared" si="19"/>
        <v>0</v>
      </c>
      <c r="AQ106" s="310"/>
      <c r="AR106" s="310"/>
      <c r="AS106" s="310"/>
      <c r="AT106" s="310"/>
      <c r="AU106" s="309">
        <f t="shared" si="20"/>
        <v>0</v>
      </c>
      <c r="AV106" s="311"/>
      <c r="AW106" s="311"/>
      <c r="AX106" s="311"/>
      <c r="AY106" s="333"/>
      <c r="AZ106" s="368"/>
      <c r="BA106" s="368"/>
      <c r="BB106" s="314" t="e">
        <f>③協定面積④加算措置!#REF!</f>
        <v>#REF!</v>
      </c>
      <c r="BC106" s="335"/>
      <c r="BD106" s="368"/>
      <c r="BE106" s="368"/>
      <c r="BF106" s="314" t="e">
        <f>③協定面積④加算措置!#REF!</f>
        <v>#REF!</v>
      </c>
      <c r="BG106" s="335"/>
      <c r="BH106" s="368"/>
      <c r="BI106" s="368"/>
    </row>
    <row r="107" spans="1:61" s="244" customFormat="1" ht="14.45" customHeight="1">
      <c r="A107" s="261" t="e">
        <f>①協定識別事項②協定参加者!#REF!</f>
        <v>#REF!</v>
      </c>
      <c r="B107" s="247" t="e">
        <f>①協定識別事項②協定参加者!#REF!</f>
        <v>#REF!</v>
      </c>
      <c r="C107" s="247" t="e">
        <f>①協定識別事項②協定参加者!#REF!</f>
        <v>#REF!</v>
      </c>
      <c r="D107" s="247" t="e">
        <f>①協定識別事項②協定参加者!#REF!</f>
        <v>#REF!</v>
      </c>
      <c r="E107" s="247" t="e">
        <f>①協定識別事項②協定参加者!#REF!</f>
        <v>#REF!</v>
      </c>
      <c r="F107" s="247" t="e">
        <f>①協定識別事項②協定参加者!#REF!</f>
        <v>#REF!</v>
      </c>
      <c r="G107" s="312" t="e">
        <f>③協定面積④加算措置!#REF!</f>
        <v>#REF!</v>
      </c>
      <c r="H107" s="331"/>
      <c r="I107" s="368"/>
      <c r="J107" s="368"/>
      <c r="K107" s="331"/>
      <c r="L107" s="368"/>
      <c r="M107" s="368"/>
      <c r="N107" s="331"/>
      <c r="O107" s="368"/>
      <c r="P107" s="368"/>
      <c r="Q107" s="312" t="e">
        <f>③協定面積④加算措置!#REF!</f>
        <v>#REF!</v>
      </c>
      <c r="R107" s="311"/>
      <c r="S107" s="311"/>
      <c r="T107" s="311"/>
      <c r="U107" s="311"/>
      <c r="V107" s="311"/>
      <c r="W107" s="311"/>
      <c r="X107" s="311"/>
      <c r="Y107" s="311"/>
      <c r="Z107" s="311"/>
      <c r="AA107" s="310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0"/>
      <c r="AN107" s="312" t="e">
        <f>③協定面積④加算措置!#REF!</f>
        <v>#REF!</v>
      </c>
      <c r="AO107" s="309">
        <f t="shared" si="18"/>
        <v>0</v>
      </c>
      <c r="AP107" s="309">
        <f t="shared" si="19"/>
        <v>0</v>
      </c>
      <c r="AQ107" s="310"/>
      <c r="AR107" s="310"/>
      <c r="AS107" s="310"/>
      <c r="AT107" s="310"/>
      <c r="AU107" s="309">
        <f t="shared" si="20"/>
        <v>0</v>
      </c>
      <c r="AV107" s="311"/>
      <c r="AW107" s="311"/>
      <c r="AX107" s="311"/>
      <c r="AY107" s="333"/>
      <c r="AZ107" s="368"/>
      <c r="BA107" s="368"/>
      <c r="BB107" s="314" t="e">
        <f>③協定面積④加算措置!#REF!</f>
        <v>#REF!</v>
      </c>
      <c r="BC107" s="335"/>
      <c r="BD107" s="368"/>
      <c r="BE107" s="368"/>
      <c r="BF107" s="314" t="e">
        <f>③協定面積④加算措置!#REF!</f>
        <v>#REF!</v>
      </c>
      <c r="BG107" s="335"/>
      <c r="BH107" s="368"/>
      <c r="BI107" s="368"/>
    </row>
    <row r="108" spans="1:61" s="244" customFormat="1" ht="14.45" customHeight="1">
      <c r="A108" s="261" t="e">
        <f>①協定識別事項②協定参加者!#REF!</f>
        <v>#REF!</v>
      </c>
      <c r="B108" s="247" t="e">
        <f>①協定識別事項②協定参加者!#REF!</f>
        <v>#REF!</v>
      </c>
      <c r="C108" s="247" t="e">
        <f>①協定識別事項②協定参加者!#REF!</f>
        <v>#REF!</v>
      </c>
      <c r="D108" s="247" t="e">
        <f>①協定識別事項②協定参加者!#REF!</f>
        <v>#REF!</v>
      </c>
      <c r="E108" s="247" t="e">
        <f>①協定識別事項②協定参加者!#REF!</f>
        <v>#REF!</v>
      </c>
      <c r="F108" s="247" t="e">
        <f>①協定識別事項②協定参加者!#REF!</f>
        <v>#REF!</v>
      </c>
      <c r="G108" s="312" t="e">
        <f>③協定面積④加算措置!#REF!</f>
        <v>#REF!</v>
      </c>
      <c r="H108" s="331"/>
      <c r="I108" s="368"/>
      <c r="J108" s="368"/>
      <c r="K108" s="331"/>
      <c r="L108" s="368"/>
      <c r="M108" s="368"/>
      <c r="N108" s="331"/>
      <c r="O108" s="368"/>
      <c r="P108" s="368"/>
      <c r="Q108" s="312" t="e">
        <f>③協定面積④加算措置!#REF!</f>
        <v>#REF!</v>
      </c>
      <c r="R108" s="311"/>
      <c r="S108" s="311"/>
      <c r="T108" s="311"/>
      <c r="U108" s="311"/>
      <c r="V108" s="311"/>
      <c r="W108" s="311"/>
      <c r="X108" s="311"/>
      <c r="Y108" s="311"/>
      <c r="Z108" s="311"/>
      <c r="AA108" s="310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0"/>
      <c r="AN108" s="312" t="e">
        <f>③協定面積④加算措置!#REF!</f>
        <v>#REF!</v>
      </c>
      <c r="AO108" s="309">
        <f t="shared" si="18"/>
        <v>0</v>
      </c>
      <c r="AP108" s="309">
        <f t="shared" si="19"/>
        <v>0</v>
      </c>
      <c r="AQ108" s="310"/>
      <c r="AR108" s="310"/>
      <c r="AS108" s="310"/>
      <c r="AT108" s="310"/>
      <c r="AU108" s="309">
        <f t="shared" si="20"/>
        <v>0</v>
      </c>
      <c r="AV108" s="311"/>
      <c r="AW108" s="311"/>
      <c r="AX108" s="311"/>
      <c r="AY108" s="333"/>
      <c r="AZ108" s="368"/>
      <c r="BA108" s="368"/>
      <c r="BB108" s="314" t="e">
        <f>③協定面積④加算措置!#REF!</f>
        <v>#REF!</v>
      </c>
      <c r="BC108" s="335"/>
      <c r="BD108" s="368"/>
      <c r="BE108" s="368"/>
      <c r="BF108" s="314" t="e">
        <f>③協定面積④加算措置!#REF!</f>
        <v>#REF!</v>
      </c>
      <c r="BG108" s="335"/>
      <c r="BH108" s="368"/>
      <c r="BI108" s="368"/>
    </row>
    <row r="109" spans="1:61" s="244" customFormat="1" ht="14.45" customHeight="1">
      <c r="A109" s="261" t="e">
        <f>①協定識別事項②協定参加者!#REF!</f>
        <v>#REF!</v>
      </c>
      <c r="B109" s="247" t="e">
        <f>①協定識別事項②協定参加者!#REF!</f>
        <v>#REF!</v>
      </c>
      <c r="C109" s="247" t="e">
        <f>①協定識別事項②協定参加者!#REF!</f>
        <v>#REF!</v>
      </c>
      <c r="D109" s="247" t="e">
        <f>①協定識別事項②協定参加者!#REF!</f>
        <v>#REF!</v>
      </c>
      <c r="E109" s="247" t="e">
        <f>①協定識別事項②協定参加者!#REF!</f>
        <v>#REF!</v>
      </c>
      <c r="F109" s="247" t="e">
        <f>①協定識別事項②協定参加者!#REF!</f>
        <v>#REF!</v>
      </c>
      <c r="G109" s="312" t="e">
        <f>③協定面積④加算措置!#REF!</f>
        <v>#REF!</v>
      </c>
      <c r="H109" s="331"/>
      <c r="I109" s="368"/>
      <c r="J109" s="368"/>
      <c r="K109" s="331"/>
      <c r="L109" s="368"/>
      <c r="M109" s="368"/>
      <c r="N109" s="331"/>
      <c r="O109" s="368"/>
      <c r="P109" s="368"/>
      <c r="Q109" s="312" t="e">
        <f>③協定面積④加算措置!#REF!</f>
        <v>#REF!</v>
      </c>
      <c r="R109" s="311"/>
      <c r="S109" s="311"/>
      <c r="T109" s="311"/>
      <c r="U109" s="311"/>
      <c r="V109" s="311"/>
      <c r="W109" s="311"/>
      <c r="X109" s="311"/>
      <c r="Y109" s="311"/>
      <c r="Z109" s="311"/>
      <c r="AA109" s="310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0"/>
      <c r="AN109" s="312" t="e">
        <f>③協定面積④加算措置!#REF!</f>
        <v>#REF!</v>
      </c>
      <c r="AO109" s="309">
        <f t="shared" si="18"/>
        <v>0</v>
      </c>
      <c r="AP109" s="309">
        <f t="shared" si="19"/>
        <v>0</v>
      </c>
      <c r="AQ109" s="310"/>
      <c r="AR109" s="310"/>
      <c r="AS109" s="310"/>
      <c r="AT109" s="310"/>
      <c r="AU109" s="309">
        <f t="shared" si="20"/>
        <v>0</v>
      </c>
      <c r="AV109" s="311"/>
      <c r="AW109" s="311"/>
      <c r="AX109" s="311"/>
      <c r="AY109" s="333"/>
      <c r="AZ109" s="368"/>
      <c r="BA109" s="368"/>
      <c r="BB109" s="314" t="e">
        <f>③協定面積④加算措置!#REF!</f>
        <v>#REF!</v>
      </c>
      <c r="BC109" s="335"/>
      <c r="BD109" s="368"/>
      <c r="BE109" s="368"/>
      <c r="BF109" s="314" t="e">
        <f>③協定面積④加算措置!#REF!</f>
        <v>#REF!</v>
      </c>
      <c r="BG109" s="335"/>
      <c r="BH109" s="368"/>
      <c r="BI109" s="368"/>
    </row>
    <row r="110" spans="1:61" s="244" customFormat="1" ht="14.45" customHeight="1">
      <c r="A110" s="261" t="e">
        <f>①協定識別事項②協定参加者!#REF!</f>
        <v>#REF!</v>
      </c>
      <c r="B110" s="247" t="e">
        <f>①協定識別事項②協定参加者!#REF!</f>
        <v>#REF!</v>
      </c>
      <c r="C110" s="247" t="e">
        <f>①協定識別事項②協定参加者!#REF!</f>
        <v>#REF!</v>
      </c>
      <c r="D110" s="247" t="e">
        <f>①協定識別事項②協定参加者!#REF!</f>
        <v>#REF!</v>
      </c>
      <c r="E110" s="247" t="e">
        <f>①協定識別事項②協定参加者!#REF!</f>
        <v>#REF!</v>
      </c>
      <c r="F110" s="247" t="e">
        <f>①協定識別事項②協定参加者!#REF!</f>
        <v>#REF!</v>
      </c>
      <c r="G110" s="312" t="e">
        <f>③協定面積④加算措置!#REF!</f>
        <v>#REF!</v>
      </c>
      <c r="H110" s="331"/>
      <c r="I110" s="368"/>
      <c r="J110" s="368"/>
      <c r="K110" s="331"/>
      <c r="L110" s="368"/>
      <c r="M110" s="368"/>
      <c r="N110" s="331"/>
      <c r="O110" s="368"/>
      <c r="P110" s="368"/>
      <c r="Q110" s="312" t="e">
        <f>③協定面積④加算措置!#REF!</f>
        <v>#REF!</v>
      </c>
      <c r="R110" s="311"/>
      <c r="S110" s="311"/>
      <c r="T110" s="311"/>
      <c r="U110" s="311"/>
      <c r="V110" s="311"/>
      <c r="W110" s="311"/>
      <c r="X110" s="311"/>
      <c r="Y110" s="311"/>
      <c r="Z110" s="311"/>
      <c r="AA110" s="310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0"/>
      <c r="AN110" s="312" t="e">
        <f>③協定面積④加算措置!#REF!</f>
        <v>#REF!</v>
      </c>
      <c r="AO110" s="309">
        <f t="shared" si="18"/>
        <v>0</v>
      </c>
      <c r="AP110" s="309">
        <f t="shared" si="19"/>
        <v>0</v>
      </c>
      <c r="AQ110" s="310"/>
      <c r="AR110" s="310"/>
      <c r="AS110" s="310"/>
      <c r="AT110" s="310"/>
      <c r="AU110" s="309">
        <f t="shared" si="20"/>
        <v>0</v>
      </c>
      <c r="AV110" s="311"/>
      <c r="AW110" s="311"/>
      <c r="AX110" s="311"/>
      <c r="AY110" s="333"/>
      <c r="AZ110" s="368"/>
      <c r="BA110" s="368"/>
      <c r="BB110" s="314" t="e">
        <f>③協定面積④加算措置!#REF!</f>
        <v>#REF!</v>
      </c>
      <c r="BC110" s="335"/>
      <c r="BD110" s="368"/>
      <c r="BE110" s="368"/>
      <c r="BF110" s="314" t="e">
        <f>③協定面積④加算措置!#REF!</f>
        <v>#REF!</v>
      </c>
      <c r="BG110" s="335"/>
      <c r="BH110" s="368"/>
      <c r="BI110" s="368"/>
    </row>
    <row r="111" spans="1:61" s="244" customFormat="1" ht="14.45" customHeight="1">
      <c r="A111" s="261" t="e">
        <f>①協定識別事項②協定参加者!#REF!</f>
        <v>#REF!</v>
      </c>
      <c r="B111" s="247" t="e">
        <f>①協定識別事項②協定参加者!#REF!</f>
        <v>#REF!</v>
      </c>
      <c r="C111" s="247" t="e">
        <f>①協定識別事項②協定参加者!#REF!</f>
        <v>#REF!</v>
      </c>
      <c r="D111" s="247" t="e">
        <f>①協定識別事項②協定参加者!#REF!</f>
        <v>#REF!</v>
      </c>
      <c r="E111" s="247" t="e">
        <f>①協定識別事項②協定参加者!#REF!</f>
        <v>#REF!</v>
      </c>
      <c r="F111" s="247" t="e">
        <f>①協定識別事項②協定参加者!#REF!</f>
        <v>#REF!</v>
      </c>
      <c r="G111" s="312" t="e">
        <f>③協定面積④加算措置!#REF!</f>
        <v>#REF!</v>
      </c>
      <c r="H111" s="331"/>
      <c r="I111" s="368"/>
      <c r="J111" s="368"/>
      <c r="K111" s="331"/>
      <c r="L111" s="368"/>
      <c r="M111" s="368"/>
      <c r="N111" s="331"/>
      <c r="O111" s="368"/>
      <c r="P111" s="368"/>
      <c r="Q111" s="312" t="e">
        <f>③協定面積④加算措置!#REF!</f>
        <v>#REF!</v>
      </c>
      <c r="R111" s="311"/>
      <c r="S111" s="311"/>
      <c r="T111" s="311"/>
      <c r="U111" s="311"/>
      <c r="V111" s="311"/>
      <c r="W111" s="311"/>
      <c r="X111" s="311"/>
      <c r="Y111" s="311"/>
      <c r="Z111" s="311"/>
      <c r="AA111" s="310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0"/>
      <c r="AN111" s="312" t="e">
        <f>③協定面積④加算措置!#REF!</f>
        <v>#REF!</v>
      </c>
      <c r="AO111" s="309">
        <f t="shared" si="18"/>
        <v>0</v>
      </c>
      <c r="AP111" s="309">
        <f t="shared" si="19"/>
        <v>0</v>
      </c>
      <c r="AQ111" s="310"/>
      <c r="AR111" s="310"/>
      <c r="AS111" s="310"/>
      <c r="AT111" s="310"/>
      <c r="AU111" s="309">
        <f t="shared" si="20"/>
        <v>0</v>
      </c>
      <c r="AV111" s="311"/>
      <c r="AW111" s="311"/>
      <c r="AX111" s="311"/>
      <c r="AY111" s="333"/>
      <c r="AZ111" s="368"/>
      <c r="BA111" s="368"/>
      <c r="BB111" s="314" t="e">
        <f>③協定面積④加算措置!#REF!</f>
        <v>#REF!</v>
      </c>
      <c r="BC111" s="335"/>
      <c r="BD111" s="368"/>
      <c r="BE111" s="368"/>
      <c r="BF111" s="314" t="e">
        <f>③協定面積④加算措置!#REF!</f>
        <v>#REF!</v>
      </c>
      <c r="BG111" s="335"/>
      <c r="BH111" s="368"/>
      <c r="BI111" s="368"/>
    </row>
    <row r="112" spans="1:61" s="244" customFormat="1" ht="14.45" customHeight="1">
      <c r="A112" s="261" t="e">
        <f>①協定識別事項②協定参加者!#REF!</f>
        <v>#REF!</v>
      </c>
      <c r="B112" s="247" t="e">
        <f>①協定識別事項②協定参加者!#REF!</f>
        <v>#REF!</v>
      </c>
      <c r="C112" s="247" t="e">
        <f>①協定識別事項②協定参加者!#REF!</f>
        <v>#REF!</v>
      </c>
      <c r="D112" s="247" t="e">
        <f>①協定識別事項②協定参加者!#REF!</f>
        <v>#REF!</v>
      </c>
      <c r="E112" s="247" t="e">
        <f>①協定識別事項②協定参加者!#REF!</f>
        <v>#REF!</v>
      </c>
      <c r="F112" s="247" t="e">
        <f>①協定識別事項②協定参加者!#REF!</f>
        <v>#REF!</v>
      </c>
      <c r="G112" s="312" t="e">
        <f>③協定面積④加算措置!#REF!</f>
        <v>#REF!</v>
      </c>
      <c r="H112" s="331"/>
      <c r="I112" s="368"/>
      <c r="J112" s="368"/>
      <c r="K112" s="331"/>
      <c r="L112" s="368"/>
      <c r="M112" s="368"/>
      <c r="N112" s="331"/>
      <c r="O112" s="368"/>
      <c r="P112" s="368"/>
      <c r="Q112" s="312" t="e">
        <f>③協定面積④加算措置!#REF!</f>
        <v>#REF!</v>
      </c>
      <c r="R112" s="311"/>
      <c r="S112" s="311"/>
      <c r="T112" s="311"/>
      <c r="U112" s="311"/>
      <c r="V112" s="311"/>
      <c r="W112" s="311"/>
      <c r="X112" s="311"/>
      <c r="Y112" s="311"/>
      <c r="Z112" s="311"/>
      <c r="AA112" s="310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0"/>
      <c r="AN112" s="312" t="e">
        <f>③協定面積④加算措置!#REF!</f>
        <v>#REF!</v>
      </c>
      <c r="AO112" s="309">
        <f t="shared" si="18"/>
        <v>0</v>
      </c>
      <c r="AP112" s="309">
        <f t="shared" si="19"/>
        <v>0</v>
      </c>
      <c r="AQ112" s="310"/>
      <c r="AR112" s="310"/>
      <c r="AS112" s="310"/>
      <c r="AT112" s="310"/>
      <c r="AU112" s="309">
        <f t="shared" si="20"/>
        <v>0</v>
      </c>
      <c r="AV112" s="311"/>
      <c r="AW112" s="311"/>
      <c r="AX112" s="311"/>
      <c r="AY112" s="333"/>
      <c r="AZ112" s="368"/>
      <c r="BA112" s="368"/>
      <c r="BB112" s="314" t="e">
        <f>③協定面積④加算措置!#REF!</f>
        <v>#REF!</v>
      </c>
      <c r="BC112" s="335"/>
      <c r="BD112" s="368"/>
      <c r="BE112" s="368"/>
      <c r="BF112" s="314" t="e">
        <f>③協定面積④加算措置!#REF!</f>
        <v>#REF!</v>
      </c>
      <c r="BG112" s="335"/>
      <c r="BH112" s="368"/>
      <c r="BI112" s="368"/>
    </row>
    <row r="113" spans="1:61" s="244" customFormat="1" ht="14.45" customHeight="1">
      <c r="A113" s="261" t="e">
        <f>①協定識別事項②協定参加者!#REF!</f>
        <v>#REF!</v>
      </c>
      <c r="B113" s="247" t="e">
        <f>①協定識別事項②協定参加者!#REF!</f>
        <v>#REF!</v>
      </c>
      <c r="C113" s="247" t="e">
        <f>①協定識別事項②協定参加者!#REF!</f>
        <v>#REF!</v>
      </c>
      <c r="D113" s="247" t="e">
        <f>①協定識別事項②協定参加者!#REF!</f>
        <v>#REF!</v>
      </c>
      <c r="E113" s="247" t="e">
        <f>①協定識別事項②協定参加者!#REF!</f>
        <v>#REF!</v>
      </c>
      <c r="F113" s="247" t="e">
        <f>①協定識別事項②協定参加者!#REF!</f>
        <v>#REF!</v>
      </c>
      <c r="G113" s="312" t="e">
        <f>③協定面積④加算措置!#REF!</f>
        <v>#REF!</v>
      </c>
      <c r="H113" s="331"/>
      <c r="I113" s="368"/>
      <c r="J113" s="368"/>
      <c r="K113" s="331"/>
      <c r="L113" s="368"/>
      <c r="M113" s="368"/>
      <c r="N113" s="331"/>
      <c r="O113" s="368"/>
      <c r="P113" s="368"/>
      <c r="Q113" s="312" t="e">
        <f>③協定面積④加算措置!#REF!</f>
        <v>#REF!</v>
      </c>
      <c r="R113" s="311"/>
      <c r="S113" s="311"/>
      <c r="T113" s="311"/>
      <c r="U113" s="311"/>
      <c r="V113" s="311"/>
      <c r="W113" s="311"/>
      <c r="X113" s="311"/>
      <c r="Y113" s="311"/>
      <c r="Z113" s="311"/>
      <c r="AA113" s="310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0"/>
      <c r="AN113" s="312" t="e">
        <f>③協定面積④加算措置!#REF!</f>
        <v>#REF!</v>
      </c>
      <c r="AO113" s="309">
        <f t="shared" si="18"/>
        <v>0</v>
      </c>
      <c r="AP113" s="309">
        <f t="shared" si="19"/>
        <v>0</v>
      </c>
      <c r="AQ113" s="310"/>
      <c r="AR113" s="310"/>
      <c r="AS113" s="310"/>
      <c r="AT113" s="310"/>
      <c r="AU113" s="309">
        <f t="shared" si="20"/>
        <v>0</v>
      </c>
      <c r="AV113" s="311"/>
      <c r="AW113" s="311"/>
      <c r="AX113" s="311"/>
      <c r="AY113" s="333"/>
      <c r="AZ113" s="368"/>
      <c r="BA113" s="368"/>
      <c r="BB113" s="314" t="e">
        <f>③協定面積④加算措置!#REF!</f>
        <v>#REF!</v>
      </c>
      <c r="BC113" s="335"/>
      <c r="BD113" s="368"/>
      <c r="BE113" s="368"/>
      <c r="BF113" s="314" t="e">
        <f>③協定面積④加算措置!#REF!</f>
        <v>#REF!</v>
      </c>
      <c r="BG113" s="335"/>
      <c r="BH113" s="368"/>
      <c r="BI113" s="368"/>
    </row>
    <row r="114" spans="1:61" s="244" customFormat="1" ht="14.45" customHeight="1">
      <c r="A114" s="261" t="e">
        <f>①協定識別事項②協定参加者!#REF!</f>
        <v>#REF!</v>
      </c>
      <c r="B114" s="247" t="e">
        <f>①協定識別事項②協定参加者!#REF!</f>
        <v>#REF!</v>
      </c>
      <c r="C114" s="247" t="e">
        <f>①協定識別事項②協定参加者!#REF!</f>
        <v>#REF!</v>
      </c>
      <c r="D114" s="247" t="e">
        <f>①協定識別事項②協定参加者!#REF!</f>
        <v>#REF!</v>
      </c>
      <c r="E114" s="247" t="e">
        <f>①協定識別事項②協定参加者!#REF!</f>
        <v>#REF!</v>
      </c>
      <c r="F114" s="247" t="e">
        <f>①協定識別事項②協定参加者!#REF!</f>
        <v>#REF!</v>
      </c>
      <c r="G114" s="312" t="e">
        <f>③協定面積④加算措置!#REF!</f>
        <v>#REF!</v>
      </c>
      <c r="H114" s="331"/>
      <c r="I114" s="368"/>
      <c r="J114" s="368"/>
      <c r="K114" s="331"/>
      <c r="L114" s="368"/>
      <c r="M114" s="368"/>
      <c r="N114" s="331"/>
      <c r="O114" s="368"/>
      <c r="P114" s="368"/>
      <c r="Q114" s="312" t="e">
        <f>③協定面積④加算措置!#REF!</f>
        <v>#REF!</v>
      </c>
      <c r="R114" s="311"/>
      <c r="S114" s="311"/>
      <c r="T114" s="311"/>
      <c r="U114" s="311"/>
      <c r="V114" s="311"/>
      <c r="W114" s="311"/>
      <c r="X114" s="311"/>
      <c r="Y114" s="311"/>
      <c r="Z114" s="311"/>
      <c r="AA114" s="310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0"/>
      <c r="AN114" s="312" t="e">
        <f>③協定面積④加算措置!#REF!</f>
        <v>#REF!</v>
      </c>
      <c r="AO114" s="309">
        <f t="shared" si="18"/>
        <v>0</v>
      </c>
      <c r="AP114" s="309">
        <f t="shared" si="19"/>
        <v>0</v>
      </c>
      <c r="AQ114" s="310"/>
      <c r="AR114" s="310"/>
      <c r="AS114" s="310"/>
      <c r="AT114" s="310"/>
      <c r="AU114" s="309">
        <f t="shared" si="20"/>
        <v>0</v>
      </c>
      <c r="AV114" s="311"/>
      <c r="AW114" s="311"/>
      <c r="AX114" s="311"/>
      <c r="AY114" s="333"/>
      <c r="AZ114" s="368"/>
      <c r="BA114" s="368"/>
      <c r="BB114" s="314" t="e">
        <f>③協定面積④加算措置!#REF!</f>
        <v>#REF!</v>
      </c>
      <c r="BC114" s="335"/>
      <c r="BD114" s="368"/>
      <c r="BE114" s="368"/>
      <c r="BF114" s="314" t="e">
        <f>③協定面積④加算措置!#REF!</f>
        <v>#REF!</v>
      </c>
      <c r="BG114" s="335"/>
      <c r="BH114" s="368"/>
      <c r="BI114" s="368"/>
    </row>
    <row r="115" spans="1:61" s="244" customFormat="1" ht="14.45" customHeight="1">
      <c r="A115" s="261" t="e">
        <f>①協定識別事項②協定参加者!#REF!</f>
        <v>#REF!</v>
      </c>
      <c r="B115" s="247" t="e">
        <f>①協定識別事項②協定参加者!#REF!</f>
        <v>#REF!</v>
      </c>
      <c r="C115" s="247" t="e">
        <f>①協定識別事項②協定参加者!#REF!</f>
        <v>#REF!</v>
      </c>
      <c r="D115" s="247" t="e">
        <f>①協定識別事項②協定参加者!#REF!</f>
        <v>#REF!</v>
      </c>
      <c r="E115" s="247" t="e">
        <f>①協定識別事項②協定参加者!#REF!</f>
        <v>#REF!</v>
      </c>
      <c r="F115" s="247" t="e">
        <f>①協定識別事項②協定参加者!#REF!</f>
        <v>#REF!</v>
      </c>
      <c r="G115" s="312" t="e">
        <f>③協定面積④加算措置!#REF!</f>
        <v>#REF!</v>
      </c>
      <c r="H115" s="331"/>
      <c r="I115" s="368"/>
      <c r="J115" s="368"/>
      <c r="K115" s="331"/>
      <c r="L115" s="368"/>
      <c r="M115" s="368"/>
      <c r="N115" s="331"/>
      <c r="O115" s="368"/>
      <c r="P115" s="368"/>
      <c r="Q115" s="312" t="e">
        <f>③協定面積④加算措置!#REF!</f>
        <v>#REF!</v>
      </c>
      <c r="R115" s="311"/>
      <c r="S115" s="311"/>
      <c r="T115" s="311"/>
      <c r="U115" s="311"/>
      <c r="V115" s="311"/>
      <c r="W115" s="311"/>
      <c r="X115" s="311"/>
      <c r="Y115" s="311"/>
      <c r="Z115" s="311"/>
      <c r="AA115" s="310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0"/>
      <c r="AN115" s="312" t="e">
        <f>③協定面積④加算措置!#REF!</f>
        <v>#REF!</v>
      </c>
      <c r="AO115" s="309">
        <f t="shared" si="18"/>
        <v>0</v>
      </c>
      <c r="AP115" s="309">
        <f t="shared" si="19"/>
        <v>0</v>
      </c>
      <c r="AQ115" s="310"/>
      <c r="AR115" s="310"/>
      <c r="AS115" s="310"/>
      <c r="AT115" s="310"/>
      <c r="AU115" s="309">
        <f t="shared" si="20"/>
        <v>0</v>
      </c>
      <c r="AV115" s="311"/>
      <c r="AW115" s="311"/>
      <c r="AX115" s="311"/>
      <c r="AY115" s="333"/>
      <c r="AZ115" s="368"/>
      <c r="BA115" s="368"/>
      <c r="BB115" s="314" t="e">
        <f>③協定面積④加算措置!#REF!</f>
        <v>#REF!</v>
      </c>
      <c r="BC115" s="335"/>
      <c r="BD115" s="368"/>
      <c r="BE115" s="368"/>
      <c r="BF115" s="314" t="e">
        <f>③協定面積④加算措置!#REF!</f>
        <v>#REF!</v>
      </c>
      <c r="BG115" s="335"/>
      <c r="BH115" s="368"/>
      <c r="BI115" s="368"/>
    </row>
    <row r="116" spans="1:61" s="244" customFormat="1" ht="14.45" customHeight="1">
      <c r="A116" s="261" t="e">
        <f>①協定識別事項②協定参加者!#REF!</f>
        <v>#REF!</v>
      </c>
      <c r="B116" s="247" t="e">
        <f>①協定識別事項②協定参加者!#REF!</f>
        <v>#REF!</v>
      </c>
      <c r="C116" s="247" t="e">
        <f>①協定識別事項②協定参加者!#REF!</f>
        <v>#REF!</v>
      </c>
      <c r="D116" s="247" t="e">
        <f>①協定識別事項②協定参加者!#REF!</f>
        <v>#REF!</v>
      </c>
      <c r="E116" s="247" t="e">
        <f>①協定識別事項②協定参加者!#REF!</f>
        <v>#REF!</v>
      </c>
      <c r="F116" s="247" t="e">
        <f>①協定識別事項②協定参加者!#REF!</f>
        <v>#REF!</v>
      </c>
      <c r="G116" s="312" t="e">
        <f>③協定面積④加算措置!#REF!</f>
        <v>#REF!</v>
      </c>
      <c r="H116" s="331"/>
      <c r="I116" s="368"/>
      <c r="J116" s="368"/>
      <c r="K116" s="331"/>
      <c r="L116" s="368"/>
      <c r="M116" s="368"/>
      <c r="N116" s="331"/>
      <c r="O116" s="368"/>
      <c r="P116" s="368"/>
      <c r="Q116" s="312" t="e">
        <f>③協定面積④加算措置!#REF!</f>
        <v>#REF!</v>
      </c>
      <c r="R116" s="311"/>
      <c r="S116" s="311"/>
      <c r="T116" s="311"/>
      <c r="U116" s="311"/>
      <c r="V116" s="311"/>
      <c r="W116" s="311"/>
      <c r="X116" s="311"/>
      <c r="Y116" s="311"/>
      <c r="Z116" s="311"/>
      <c r="AA116" s="310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0"/>
      <c r="AN116" s="312" t="e">
        <f>③協定面積④加算措置!#REF!</f>
        <v>#REF!</v>
      </c>
      <c r="AO116" s="309">
        <f t="shared" si="18"/>
        <v>0</v>
      </c>
      <c r="AP116" s="309">
        <f t="shared" si="19"/>
        <v>0</v>
      </c>
      <c r="AQ116" s="310"/>
      <c r="AR116" s="310"/>
      <c r="AS116" s="310"/>
      <c r="AT116" s="310"/>
      <c r="AU116" s="309">
        <f t="shared" si="20"/>
        <v>0</v>
      </c>
      <c r="AV116" s="311"/>
      <c r="AW116" s="311"/>
      <c r="AX116" s="311"/>
      <c r="AY116" s="333"/>
      <c r="AZ116" s="368"/>
      <c r="BA116" s="368"/>
      <c r="BB116" s="314" t="e">
        <f>③協定面積④加算措置!#REF!</f>
        <v>#REF!</v>
      </c>
      <c r="BC116" s="335"/>
      <c r="BD116" s="368"/>
      <c r="BE116" s="368"/>
      <c r="BF116" s="314" t="e">
        <f>③協定面積④加算措置!#REF!</f>
        <v>#REF!</v>
      </c>
      <c r="BG116" s="335"/>
      <c r="BH116" s="368"/>
      <c r="BI116" s="368"/>
    </row>
    <row r="117" spans="1:61" s="244" customFormat="1" ht="14.45" customHeight="1">
      <c r="A117" s="261" t="e">
        <f>①協定識別事項②協定参加者!#REF!</f>
        <v>#REF!</v>
      </c>
      <c r="B117" s="247" t="e">
        <f>①協定識別事項②協定参加者!#REF!</f>
        <v>#REF!</v>
      </c>
      <c r="C117" s="247" t="e">
        <f>①協定識別事項②協定参加者!#REF!</f>
        <v>#REF!</v>
      </c>
      <c r="D117" s="247" t="e">
        <f>①協定識別事項②協定参加者!#REF!</f>
        <v>#REF!</v>
      </c>
      <c r="E117" s="247" t="e">
        <f>①協定識別事項②協定参加者!#REF!</f>
        <v>#REF!</v>
      </c>
      <c r="F117" s="247" t="e">
        <f>①協定識別事項②協定参加者!#REF!</f>
        <v>#REF!</v>
      </c>
      <c r="G117" s="312" t="e">
        <f>③協定面積④加算措置!#REF!</f>
        <v>#REF!</v>
      </c>
      <c r="H117" s="331"/>
      <c r="I117" s="368"/>
      <c r="J117" s="368"/>
      <c r="K117" s="331"/>
      <c r="L117" s="368"/>
      <c r="M117" s="368"/>
      <c r="N117" s="331"/>
      <c r="O117" s="368"/>
      <c r="P117" s="368"/>
      <c r="Q117" s="312" t="e">
        <f>③協定面積④加算措置!#REF!</f>
        <v>#REF!</v>
      </c>
      <c r="R117" s="311"/>
      <c r="S117" s="311"/>
      <c r="T117" s="311"/>
      <c r="U117" s="311"/>
      <c r="V117" s="311"/>
      <c r="W117" s="311"/>
      <c r="X117" s="311"/>
      <c r="Y117" s="311"/>
      <c r="Z117" s="311"/>
      <c r="AA117" s="310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0"/>
      <c r="AN117" s="312" t="e">
        <f>③協定面積④加算措置!#REF!</f>
        <v>#REF!</v>
      </c>
      <c r="AO117" s="309">
        <f t="shared" si="18"/>
        <v>0</v>
      </c>
      <c r="AP117" s="309">
        <f t="shared" si="19"/>
        <v>0</v>
      </c>
      <c r="AQ117" s="310"/>
      <c r="AR117" s="310"/>
      <c r="AS117" s="310"/>
      <c r="AT117" s="310"/>
      <c r="AU117" s="309">
        <f t="shared" si="20"/>
        <v>0</v>
      </c>
      <c r="AV117" s="311"/>
      <c r="AW117" s="311"/>
      <c r="AX117" s="311"/>
      <c r="AY117" s="333"/>
      <c r="AZ117" s="368"/>
      <c r="BA117" s="368"/>
      <c r="BB117" s="314" t="e">
        <f>③協定面積④加算措置!#REF!</f>
        <v>#REF!</v>
      </c>
      <c r="BC117" s="335"/>
      <c r="BD117" s="368"/>
      <c r="BE117" s="368"/>
      <c r="BF117" s="314" t="e">
        <f>③協定面積④加算措置!#REF!</f>
        <v>#REF!</v>
      </c>
      <c r="BG117" s="335"/>
      <c r="BH117" s="368"/>
      <c r="BI117" s="368"/>
    </row>
    <row r="118" spans="1:61" s="244" customFormat="1" ht="14.45" customHeight="1">
      <c r="A118" s="261" t="e">
        <f>①協定識別事項②協定参加者!#REF!</f>
        <v>#REF!</v>
      </c>
      <c r="B118" s="247" t="e">
        <f>①協定識別事項②協定参加者!#REF!</f>
        <v>#REF!</v>
      </c>
      <c r="C118" s="247" t="e">
        <f>①協定識別事項②協定参加者!#REF!</f>
        <v>#REF!</v>
      </c>
      <c r="D118" s="247" t="e">
        <f>①協定識別事項②協定参加者!#REF!</f>
        <v>#REF!</v>
      </c>
      <c r="E118" s="247" t="e">
        <f>①協定識別事項②協定参加者!#REF!</f>
        <v>#REF!</v>
      </c>
      <c r="F118" s="247" t="e">
        <f>①協定識別事項②協定参加者!#REF!</f>
        <v>#REF!</v>
      </c>
      <c r="G118" s="312" t="e">
        <f>③協定面積④加算措置!#REF!</f>
        <v>#REF!</v>
      </c>
      <c r="H118" s="331"/>
      <c r="I118" s="368"/>
      <c r="J118" s="368"/>
      <c r="K118" s="331"/>
      <c r="L118" s="368"/>
      <c r="M118" s="368"/>
      <c r="N118" s="331"/>
      <c r="O118" s="368"/>
      <c r="P118" s="368"/>
      <c r="Q118" s="312" t="e">
        <f>③協定面積④加算措置!#REF!</f>
        <v>#REF!</v>
      </c>
      <c r="R118" s="311"/>
      <c r="S118" s="311"/>
      <c r="T118" s="311"/>
      <c r="U118" s="311"/>
      <c r="V118" s="311"/>
      <c r="W118" s="311"/>
      <c r="X118" s="311"/>
      <c r="Y118" s="311"/>
      <c r="Z118" s="311"/>
      <c r="AA118" s="310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0"/>
      <c r="AN118" s="312" t="e">
        <f>③協定面積④加算措置!#REF!</f>
        <v>#REF!</v>
      </c>
      <c r="AO118" s="309">
        <f t="shared" si="18"/>
        <v>0</v>
      </c>
      <c r="AP118" s="309">
        <f t="shared" si="19"/>
        <v>0</v>
      </c>
      <c r="AQ118" s="310"/>
      <c r="AR118" s="310"/>
      <c r="AS118" s="310"/>
      <c r="AT118" s="310"/>
      <c r="AU118" s="309">
        <f t="shared" si="20"/>
        <v>0</v>
      </c>
      <c r="AV118" s="311"/>
      <c r="AW118" s="311"/>
      <c r="AX118" s="311"/>
      <c r="AY118" s="333"/>
      <c r="AZ118" s="368"/>
      <c r="BA118" s="368"/>
      <c r="BB118" s="314" t="e">
        <f>③協定面積④加算措置!#REF!</f>
        <v>#REF!</v>
      </c>
      <c r="BC118" s="335"/>
      <c r="BD118" s="368"/>
      <c r="BE118" s="368"/>
      <c r="BF118" s="314" t="e">
        <f>③協定面積④加算措置!#REF!</f>
        <v>#REF!</v>
      </c>
      <c r="BG118" s="335"/>
      <c r="BH118" s="368"/>
      <c r="BI118" s="368"/>
    </row>
    <row r="119" spans="1:61" s="244" customFormat="1" ht="14.45" customHeight="1">
      <c r="A119" s="261" t="e">
        <f>①協定識別事項②協定参加者!#REF!</f>
        <v>#REF!</v>
      </c>
      <c r="B119" s="247" t="e">
        <f>①協定識別事項②協定参加者!#REF!</f>
        <v>#REF!</v>
      </c>
      <c r="C119" s="247" t="e">
        <f>①協定識別事項②協定参加者!#REF!</f>
        <v>#REF!</v>
      </c>
      <c r="D119" s="247" t="e">
        <f>①協定識別事項②協定参加者!#REF!</f>
        <v>#REF!</v>
      </c>
      <c r="E119" s="247" t="e">
        <f>①協定識別事項②協定参加者!#REF!</f>
        <v>#REF!</v>
      </c>
      <c r="F119" s="247" t="e">
        <f>①協定識別事項②協定参加者!#REF!</f>
        <v>#REF!</v>
      </c>
      <c r="G119" s="312" t="e">
        <f>③協定面積④加算措置!#REF!</f>
        <v>#REF!</v>
      </c>
      <c r="H119" s="331"/>
      <c r="I119" s="368"/>
      <c r="J119" s="368"/>
      <c r="K119" s="331"/>
      <c r="L119" s="368"/>
      <c r="M119" s="368"/>
      <c r="N119" s="331"/>
      <c r="O119" s="368"/>
      <c r="P119" s="368"/>
      <c r="Q119" s="312" t="e">
        <f>③協定面積④加算措置!#REF!</f>
        <v>#REF!</v>
      </c>
      <c r="R119" s="311"/>
      <c r="S119" s="311"/>
      <c r="T119" s="311"/>
      <c r="U119" s="311"/>
      <c r="V119" s="311"/>
      <c r="W119" s="311"/>
      <c r="X119" s="311"/>
      <c r="Y119" s="311"/>
      <c r="Z119" s="311"/>
      <c r="AA119" s="310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0"/>
      <c r="AN119" s="312" t="e">
        <f>③協定面積④加算措置!#REF!</f>
        <v>#REF!</v>
      </c>
      <c r="AO119" s="309">
        <f t="shared" si="18"/>
        <v>0</v>
      </c>
      <c r="AP119" s="309">
        <f t="shared" si="19"/>
        <v>0</v>
      </c>
      <c r="AQ119" s="310"/>
      <c r="AR119" s="310"/>
      <c r="AS119" s="310"/>
      <c r="AT119" s="310"/>
      <c r="AU119" s="309">
        <f t="shared" si="20"/>
        <v>0</v>
      </c>
      <c r="AV119" s="311"/>
      <c r="AW119" s="311"/>
      <c r="AX119" s="311"/>
      <c r="AY119" s="333"/>
      <c r="AZ119" s="368"/>
      <c r="BA119" s="368"/>
      <c r="BB119" s="314" t="e">
        <f>③協定面積④加算措置!#REF!</f>
        <v>#REF!</v>
      </c>
      <c r="BC119" s="335"/>
      <c r="BD119" s="368"/>
      <c r="BE119" s="368"/>
      <c r="BF119" s="314" t="e">
        <f>③協定面積④加算措置!#REF!</f>
        <v>#REF!</v>
      </c>
      <c r="BG119" s="335"/>
      <c r="BH119" s="368"/>
      <c r="BI119" s="368"/>
    </row>
    <row r="120" spans="1:61" s="244" customFormat="1" ht="14.45" customHeight="1">
      <c r="A120" s="261" t="e">
        <f>①協定識別事項②協定参加者!#REF!</f>
        <v>#REF!</v>
      </c>
      <c r="B120" s="247" t="e">
        <f>①協定識別事項②協定参加者!#REF!</f>
        <v>#REF!</v>
      </c>
      <c r="C120" s="247" t="e">
        <f>①協定識別事項②協定参加者!#REF!</f>
        <v>#REF!</v>
      </c>
      <c r="D120" s="247" t="e">
        <f>①協定識別事項②協定参加者!#REF!</f>
        <v>#REF!</v>
      </c>
      <c r="E120" s="247" t="e">
        <f>①協定識別事項②協定参加者!#REF!</f>
        <v>#REF!</v>
      </c>
      <c r="F120" s="247" t="e">
        <f>①協定識別事項②協定参加者!#REF!</f>
        <v>#REF!</v>
      </c>
      <c r="G120" s="312" t="e">
        <f>③協定面積④加算措置!#REF!</f>
        <v>#REF!</v>
      </c>
      <c r="H120" s="331"/>
      <c r="I120" s="368"/>
      <c r="J120" s="368"/>
      <c r="K120" s="331"/>
      <c r="L120" s="368"/>
      <c r="M120" s="368"/>
      <c r="N120" s="331"/>
      <c r="O120" s="368"/>
      <c r="P120" s="368"/>
      <c r="Q120" s="312" t="e">
        <f>③協定面積④加算措置!#REF!</f>
        <v>#REF!</v>
      </c>
      <c r="R120" s="311"/>
      <c r="S120" s="311"/>
      <c r="T120" s="311"/>
      <c r="U120" s="311"/>
      <c r="V120" s="311"/>
      <c r="W120" s="311"/>
      <c r="X120" s="311"/>
      <c r="Y120" s="311"/>
      <c r="Z120" s="311"/>
      <c r="AA120" s="310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0"/>
      <c r="AN120" s="312" t="e">
        <f>③協定面積④加算措置!#REF!</f>
        <v>#REF!</v>
      </c>
      <c r="AO120" s="309">
        <f t="shared" si="18"/>
        <v>0</v>
      </c>
      <c r="AP120" s="309">
        <f t="shared" si="19"/>
        <v>0</v>
      </c>
      <c r="AQ120" s="310"/>
      <c r="AR120" s="310"/>
      <c r="AS120" s="310"/>
      <c r="AT120" s="310"/>
      <c r="AU120" s="309">
        <f t="shared" si="20"/>
        <v>0</v>
      </c>
      <c r="AV120" s="311"/>
      <c r="AW120" s="311"/>
      <c r="AX120" s="311"/>
      <c r="AY120" s="333"/>
      <c r="AZ120" s="368"/>
      <c r="BA120" s="368"/>
      <c r="BB120" s="314" t="e">
        <f>③協定面積④加算措置!#REF!</f>
        <v>#REF!</v>
      </c>
      <c r="BC120" s="335"/>
      <c r="BD120" s="368"/>
      <c r="BE120" s="368"/>
      <c r="BF120" s="314" t="e">
        <f>③協定面積④加算措置!#REF!</f>
        <v>#REF!</v>
      </c>
      <c r="BG120" s="335"/>
      <c r="BH120" s="368"/>
      <c r="BI120" s="368"/>
    </row>
    <row r="121" spans="1:61" s="244" customFormat="1" ht="14.45" customHeight="1">
      <c r="A121" s="261" t="e">
        <f>①協定識別事項②協定参加者!#REF!</f>
        <v>#REF!</v>
      </c>
      <c r="B121" s="247" t="e">
        <f>①協定識別事項②協定参加者!#REF!</f>
        <v>#REF!</v>
      </c>
      <c r="C121" s="247" t="e">
        <f>①協定識別事項②協定参加者!#REF!</f>
        <v>#REF!</v>
      </c>
      <c r="D121" s="247" t="e">
        <f>①協定識別事項②協定参加者!#REF!</f>
        <v>#REF!</v>
      </c>
      <c r="E121" s="247" t="e">
        <f>①協定識別事項②協定参加者!#REF!</f>
        <v>#REF!</v>
      </c>
      <c r="F121" s="247" t="e">
        <f>①協定識別事項②協定参加者!#REF!</f>
        <v>#REF!</v>
      </c>
      <c r="G121" s="312" t="e">
        <f>③協定面積④加算措置!#REF!</f>
        <v>#REF!</v>
      </c>
      <c r="H121" s="331"/>
      <c r="I121" s="368"/>
      <c r="J121" s="368"/>
      <c r="K121" s="331"/>
      <c r="L121" s="368"/>
      <c r="M121" s="368"/>
      <c r="N121" s="331"/>
      <c r="O121" s="368"/>
      <c r="P121" s="368"/>
      <c r="Q121" s="312" t="e">
        <f>③協定面積④加算措置!#REF!</f>
        <v>#REF!</v>
      </c>
      <c r="R121" s="311"/>
      <c r="S121" s="311"/>
      <c r="T121" s="311"/>
      <c r="U121" s="311"/>
      <c r="V121" s="311"/>
      <c r="W121" s="311"/>
      <c r="X121" s="311"/>
      <c r="Y121" s="311"/>
      <c r="Z121" s="311"/>
      <c r="AA121" s="310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0"/>
      <c r="AN121" s="312" t="e">
        <f>③協定面積④加算措置!#REF!</f>
        <v>#REF!</v>
      </c>
      <c r="AO121" s="309">
        <f t="shared" si="18"/>
        <v>0</v>
      </c>
      <c r="AP121" s="309">
        <f t="shared" si="19"/>
        <v>0</v>
      </c>
      <c r="AQ121" s="310"/>
      <c r="AR121" s="310"/>
      <c r="AS121" s="310"/>
      <c r="AT121" s="310"/>
      <c r="AU121" s="309">
        <f t="shared" si="20"/>
        <v>0</v>
      </c>
      <c r="AV121" s="311"/>
      <c r="AW121" s="311"/>
      <c r="AX121" s="311"/>
      <c r="AY121" s="333"/>
      <c r="AZ121" s="368"/>
      <c r="BA121" s="368"/>
      <c r="BB121" s="314" t="e">
        <f>③協定面積④加算措置!#REF!</f>
        <v>#REF!</v>
      </c>
      <c r="BC121" s="335"/>
      <c r="BD121" s="368"/>
      <c r="BE121" s="368"/>
      <c r="BF121" s="314" t="e">
        <f>③協定面積④加算措置!#REF!</f>
        <v>#REF!</v>
      </c>
      <c r="BG121" s="335"/>
      <c r="BH121" s="368"/>
      <c r="BI121" s="368"/>
    </row>
    <row r="122" spans="1:61" s="244" customFormat="1" ht="14.45" customHeight="1">
      <c r="A122" s="261" t="e">
        <f>①協定識別事項②協定参加者!#REF!</f>
        <v>#REF!</v>
      </c>
      <c r="B122" s="247" t="e">
        <f>①協定識別事項②協定参加者!#REF!</f>
        <v>#REF!</v>
      </c>
      <c r="C122" s="247" t="e">
        <f>①協定識別事項②協定参加者!#REF!</f>
        <v>#REF!</v>
      </c>
      <c r="D122" s="247" t="e">
        <f>①協定識別事項②協定参加者!#REF!</f>
        <v>#REF!</v>
      </c>
      <c r="E122" s="247" t="e">
        <f>①協定識別事項②協定参加者!#REF!</f>
        <v>#REF!</v>
      </c>
      <c r="F122" s="247" t="e">
        <f>①協定識別事項②協定参加者!#REF!</f>
        <v>#REF!</v>
      </c>
      <c r="G122" s="312" t="e">
        <f>③協定面積④加算措置!#REF!</f>
        <v>#REF!</v>
      </c>
      <c r="H122" s="331"/>
      <c r="I122" s="368"/>
      <c r="J122" s="368"/>
      <c r="K122" s="331"/>
      <c r="L122" s="368"/>
      <c r="M122" s="368"/>
      <c r="N122" s="331"/>
      <c r="O122" s="368"/>
      <c r="P122" s="368"/>
      <c r="Q122" s="312" t="e">
        <f>③協定面積④加算措置!#REF!</f>
        <v>#REF!</v>
      </c>
      <c r="R122" s="311"/>
      <c r="S122" s="311"/>
      <c r="T122" s="311"/>
      <c r="U122" s="311"/>
      <c r="V122" s="311"/>
      <c r="W122" s="311"/>
      <c r="X122" s="311"/>
      <c r="Y122" s="311"/>
      <c r="Z122" s="311"/>
      <c r="AA122" s="310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0"/>
      <c r="AN122" s="312" t="e">
        <f>③協定面積④加算措置!#REF!</f>
        <v>#REF!</v>
      </c>
      <c r="AO122" s="309">
        <f t="shared" si="18"/>
        <v>0</v>
      </c>
      <c r="AP122" s="309">
        <f t="shared" si="19"/>
        <v>0</v>
      </c>
      <c r="AQ122" s="310"/>
      <c r="AR122" s="310"/>
      <c r="AS122" s="310"/>
      <c r="AT122" s="310"/>
      <c r="AU122" s="309">
        <f t="shared" si="20"/>
        <v>0</v>
      </c>
      <c r="AV122" s="311"/>
      <c r="AW122" s="311"/>
      <c r="AX122" s="311"/>
      <c r="AY122" s="333"/>
      <c r="AZ122" s="368"/>
      <c r="BA122" s="368"/>
      <c r="BB122" s="314" t="e">
        <f>③協定面積④加算措置!#REF!</f>
        <v>#REF!</v>
      </c>
      <c r="BC122" s="335"/>
      <c r="BD122" s="368"/>
      <c r="BE122" s="368"/>
      <c r="BF122" s="314" t="e">
        <f>③協定面積④加算措置!#REF!</f>
        <v>#REF!</v>
      </c>
      <c r="BG122" s="335"/>
      <c r="BH122" s="368"/>
      <c r="BI122" s="368"/>
    </row>
    <row r="123" spans="1:61" s="244" customFormat="1" ht="14.45" customHeight="1">
      <c r="A123" s="261" t="e">
        <f>①協定識別事項②協定参加者!#REF!</f>
        <v>#REF!</v>
      </c>
      <c r="B123" s="247" t="e">
        <f>①協定識別事項②協定参加者!#REF!</f>
        <v>#REF!</v>
      </c>
      <c r="C123" s="247" t="e">
        <f>①協定識別事項②協定参加者!#REF!</f>
        <v>#REF!</v>
      </c>
      <c r="D123" s="247" t="e">
        <f>①協定識別事項②協定参加者!#REF!</f>
        <v>#REF!</v>
      </c>
      <c r="E123" s="247" t="e">
        <f>①協定識別事項②協定参加者!#REF!</f>
        <v>#REF!</v>
      </c>
      <c r="F123" s="247" t="e">
        <f>①協定識別事項②協定参加者!#REF!</f>
        <v>#REF!</v>
      </c>
      <c r="G123" s="312" t="e">
        <f>③協定面積④加算措置!#REF!</f>
        <v>#REF!</v>
      </c>
      <c r="H123" s="331"/>
      <c r="I123" s="368"/>
      <c r="J123" s="368"/>
      <c r="K123" s="331"/>
      <c r="L123" s="368"/>
      <c r="M123" s="368"/>
      <c r="N123" s="331"/>
      <c r="O123" s="368"/>
      <c r="P123" s="368"/>
      <c r="Q123" s="312" t="e">
        <f>③協定面積④加算措置!#REF!</f>
        <v>#REF!</v>
      </c>
      <c r="R123" s="311"/>
      <c r="S123" s="311"/>
      <c r="T123" s="311"/>
      <c r="U123" s="311"/>
      <c r="V123" s="311"/>
      <c r="W123" s="311"/>
      <c r="X123" s="311"/>
      <c r="Y123" s="311"/>
      <c r="Z123" s="311"/>
      <c r="AA123" s="310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0"/>
      <c r="AN123" s="312" t="e">
        <f>③協定面積④加算措置!#REF!</f>
        <v>#REF!</v>
      </c>
      <c r="AO123" s="309">
        <f t="shared" si="18"/>
        <v>0</v>
      </c>
      <c r="AP123" s="309">
        <f t="shared" si="19"/>
        <v>0</v>
      </c>
      <c r="AQ123" s="310"/>
      <c r="AR123" s="310"/>
      <c r="AS123" s="310"/>
      <c r="AT123" s="310"/>
      <c r="AU123" s="309">
        <f t="shared" si="20"/>
        <v>0</v>
      </c>
      <c r="AV123" s="311"/>
      <c r="AW123" s="311"/>
      <c r="AX123" s="311"/>
      <c r="AY123" s="333"/>
      <c r="AZ123" s="368"/>
      <c r="BA123" s="368"/>
      <c r="BB123" s="314" t="e">
        <f>③協定面積④加算措置!#REF!</f>
        <v>#REF!</v>
      </c>
      <c r="BC123" s="335"/>
      <c r="BD123" s="368"/>
      <c r="BE123" s="368"/>
      <c r="BF123" s="314" t="e">
        <f>③協定面積④加算措置!#REF!</f>
        <v>#REF!</v>
      </c>
      <c r="BG123" s="335"/>
      <c r="BH123" s="368"/>
      <c r="BI123" s="368"/>
    </row>
    <row r="124" spans="1:61" s="244" customFormat="1" ht="14.45" customHeight="1">
      <c r="A124" s="261" t="e">
        <f>①協定識別事項②協定参加者!#REF!</f>
        <v>#REF!</v>
      </c>
      <c r="B124" s="247" t="e">
        <f>①協定識別事項②協定参加者!#REF!</f>
        <v>#REF!</v>
      </c>
      <c r="C124" s="247" t="e">
        <f>①協定識別事項②協定参加者!#REF!</f>
        <v>#REF!</v>
      </c>
      <c r="D124" s="247" t="e">
        <f>①協定識別事項②協定参加者!#REF!</f>
        <v>#REF!</v>
      </c>
      <c r="E124" s="247" t="e">
        <f>①協定識別事項②協定参加者!#REF!</f>
        <v>#REF!</v>
      </c>
      <c r="F124" s="247" t="e">
        <f>①協定識別事項②協定参加者!#REF!</f>
        <v>#REF!</v>
      </c>
      <c r="G124" s="312" t="e">
        <f>③協定面積④加算措置!#REF!</f>
        <v>#REF!</v>
      </c>
      <c r="H124" s="331"/>
      <c r="I124" s="368"/>
      <c r="J124" s="368"/>
      <c r="K124" s="331"/>
      <c r="L124" s="368"/>
      <c r="M124" s="368"/>
      <c r="N124" s="331"/>
      <c r="O124" s="368"/>
      <c r="P124" s="368"/>
      <c r="Q124" s="312" t="e">
        <f>③協定面積④加算措置!#REF!</f>
        <v>#REF!</v>
      </c>
      <c r="R124" s="311"/>
      <c r="S124" s="311"/>
      <c r="T124" s="311"/>
      <c r="U124" s="311"/>
      <c r="V124" s="311"/>
      <c r="W124" s="311"/>
      <c r="X124" s="311"/>
      <c r="Y124" s="311"/>
      <c r="Z124" s="311"/>
      <c r="AA124" s="310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0"/>
      <c r="AN124" s="312" t="e">
        <f>③協定面積④加算措置!#REF!</f>
        <v>#REF!</v>
      </c>
      <c r="AO124" s="309">
        <f t="shared" si="18"/>
        <v>0</v>
      </c>
      <c r="AP124" s="309">
        <f t="shared" si="19"/>
        <v>0</v>
      </c>
      <c r="AQ124" s="310"/>
      <c r="AR124" s="310"/>
      <c r="AS124" s="310"/>
      <c r="AT124" s="310"/>
      <c r="AU124" s="309">
        <f t="shared" si="20"/>
        <v>0</v>
      </c>
      <c r="AV124" s="311"/>
      <c r="AW124" s="311"/>
      <c r="AX124" s="311"/>
      <c r="AY124" s="333"/>
      <c r="AZ124" s="368"/>
      <c r="BA124" s="368"/>
      <c r="BB124" s="314" t="e">
        <f>③協定面積④加算措置!#REF!</f>
        <v>#REF!</v>
      </c>
      <c r="BC124" s="335"/>
      <c r="BD124" s="368"/>
      <c r="BE124" s="368"/>
      <c r="BF124" s="314" t="e">
        <f>③協定面積④加算措置!#REF!</f>
        <v>#REF!</v>
      </c>
      <c r="BG124" s="335"/>
      <c r="BH124" s="368"/>
      <c r="BI124" s="368"/>
    </row>
    <row r="125" spans="1:61" s="244" customFormat="1" ht="14.45" customHeight="1">
      <c r="A125" s="261" t="e">
        <f>①協定識別事項②協定参加者!#REF!</f>
        <v>#REF!</v>
      </c>
      <c r="B125" s="247" t="e">
        <f>①協定識別事項②協定参加者!#REF!</f>
        <v>#REF!</v>
      </c>
      <c r="C125" s="247" t="e">
        <f>①協定識別事項②協定参加者!#REF!</f>
        <v>#REF!</v>
      </c>
      <c r="D125" s="247" t="e">
        <f>①協定識別事項②協定参加者!#REF!</f>
        <v>#REF!</v>
      </c>
      <c r="E125" s="247" t="e">
        <f>①協定識別事項②協定参加者!#REF!</f>
        <v>#REF!</v>
      </c>
      <c r="F125" s="247" t="e">
        <f>①協定識別事項②協定参加者!#REF!</f>
        <v>#REF!</v>
      </c>
      <c r="G125" s="312" t="e">
        <f>③協定面積④加算措置!#REF!</f>
        <v>#REF!</v>
      </c>
      <c r="H125" s="331"/>
      <c r="I125" s="368"/>
      <c r="J125" s="368"/>
      <c r="K125" s="331"/>
      <c r="L125" s="368"/>
      <c r="M125" s="368"/>
      <c r="N125" s="331"/>
      <c r="O125" s="368"/>
      <c r="P125" s="368"/>
      <c r="Q125" s="312" t="e">
        <f>③協定面積④加算措置!#REF!</f>
        <v>#REF!</v>
      </c>
      <c r="R125" s="311"/>
      <c r="S125" s="311"/>
      <c r="T125" s="311"/>
      <c r="U125" s="311"/>
      <c r="V125" s="311"/>
      <c r="W125" s="311"/>
      <c r="X125" s="311"/>
      <c r="Y125" s="311"/>
      <c r="Z125" s="311"/>
      <c r="AA125" s="310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0"/>
      <c r="AN125" s="312" t="e">
        <f>③協定面積④加算措置!#REF!</f>
        <v>#REF!</v>
      </c>
      <c r="AO125" s="309">
        <f t="shared" si="18"/>
        <v>0</v>
      </c>
      <c r="AP125" s="309">
        <f t="shared" si="19"/>
        <v>0</v>
      </c>
      <c r="AQ125" s="310"/>
      <c r="AR125" s="310"/>
      <c r="AS125" s="310"/>
      <c r="AT125" s="310"/>
      <c r="AU125" s="309">
        <f t="shared" si="20"/>
        <v>0</v>
      </c>
      <c r="AV125" s="311"/>
      <c r="AW125" s="311"/>
      <c r="AX125" s="311"/>
      <c r="AY125" s="333"/>
      <c r="AZ125" s="368"/>
      <c r="BA125" s="368"/>
      <c r="BB125" s="314" t="e">
        <f>③協定面積④加算措置!#REF!</f>
        <v>#REF!</v>
      </c>
      <c r="BC125" s="335"/>
      <c r="BD125" s="368"/>
      <c r="BE125" s="368"/>
      <c r="BF125" s="314" t="e">
        <f>③協定面積④加算措置!#REF!</f>
        <v>#REF!</v>
      </c>
      <c r="BG125" s="335"/>
      <c r="BH125" s="368"/>
      <c r="BI125" s="368"/>
    </row>
    <row r="126" spans="1:61" s="244" customFormat="1" ht="14.45" customHeight="1">
      <c r="A126" s="261" t="e">
        <f>①協定識別事項②協定参加者!#REF!</f>
        <v>#REF!</v>
      </c>
      <c r="B126" s="247" t="e">
        <f>①協定識別事項②協定参加者!#REF!</f>
        <v>#REF!</v>
      </c>
      <c r="C126" s="247" t="e">
        <f>①協定識別事項②協定参加者!#REF!</f>
        <v>#REF!</v>
      </c>
      <c r="D126" s="247" t="e">
        <f>①協定識別事項②協定参加者!#REF!</f>
        <v>#REF!</v>
      </c>
      <c r="E126" s="247" t="e">
        <f>①協定識別事項②協定参加者!#REF!</f>
        <v>#REF!</v>
      </c>
      <c r="F126" s="247" t="e">
        <f>①協定識別事項②協定参加者!#REF!</f>
        <v>#REF!</v>
      </c>
      <c r="G126" s="312" t="e">
        <f>③協定面積④加算措置!#REF!</f>
        <v>#REF!</v>
      </c>
      <c r="H126" s="331"/>
      <c r="I126" s="368"/>
      <c r="J126" s="368"/>
      <c r="K126" s="331"/>
      <c r="L126" s="368"/>
      <c r="M126" s="368"/>
      <c r="N126" s="331"/>
      <c r="O126" s="368"/>
      <c r="P126" s="368"/>
      <c r="Q126" s="312" t="e">
        <f>③協定面積④加算措置!#REF!</f>
        <v>#REF!</v>
      </c>
      <c r="R126" s="311"/>
      <c r="S126" s="311"/>
      <c r="T126" s="311"/>
      <c r="U126" s="311"/>
      <c r="V126" s="311"/>
      <c r="W126" s="311"/>
      <c r="X126" s="311"/>
      <c r="Y126" s="311"/>
      <c r="Z126" s="311"/>
      <c r="AA126" s="310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0"/>
      <c r="AN126" s="312" t="e">
        <f>③協定面積④加算措置!#REF!</f>
        <v>#REF!</v>
      </c>
      <c r="AO126" s="309">
        <f t="shared" si="18"/>
        <v>0</v>
      </c>
      <c r="AP126" s="309">
        <f t="shared" si="19"/>
        <v>0</v>
      </c>
      <c r="AQ126" s="310"/>
      <c r="AR126" s="310"/>
      <c r="AS126" s="310"/>
      <c r="AT126" s="310"/>
      <c r="AU126" s="309">
        <f t="shared" si="20"/>
        <v>0</v>
      </c>
      <c r="AV126" s="311"/>
      <c r="AW126" s="311"/>
      <c r="AX126" s="311"/>
      <c r="AY126" s="333"/>
      <c r="AZ126" s="368"/>
      <c r="BA126" s="368"/>
      <c r="BB126" s="314" t="e">
        <f>③協定面積④加算措置!#REF!</f>
        <v>#REF!</v>
      </c>
      <c r="BC126" s="335"/>
      <c r="BD126" s="368"/>
      <c r="BE126" s="368"/>
      <c r="BF126" s="314" t="e">
        <f>③協定面積④加算措置!#REF!</f>
        <v>#REF!</v>
      </c>
      <c r="BG126" s="335"/>
      <c r="BH126" s="368"/>
      <c r="BI126" s="368"/>
    </row>
    <row r="127" spans="1:61" s="244" customFormat="1" ht="14.45" customHeight="1">
      <c r="A127" s="261" t="e">
        <f>①協定識別事項②協定参加者!#REF!</f>
        <v>#REF!</v>
      </c>
      <c r="B127" s="247" t="e">
        <f>①協定識別事項②協定参加者!#REF!</f>
        <v>#REF!</v>
      </c>
      <c r="C127" s="247" t="e">
        <f>①協定識別事項②協定参加者!#REF!</f>
        <v>#REF!</v>
      </c>
      <c r="D127" s="247" t="e">
        <f>①協定識別事項②協定参加者!#REF!</f>
        <v>#REF!</v>
      </c>
      <c r="E127" s="247" t="e">
        <f>①協定識別事項②協定参加者!#REF!</f>
        <v>#REF!</v>
      </c>
      <c r="F127" s="247" t="e">
        <f>①協定識別事項②協定参加者!#REF!</f>
        <v>#REF!</v>
      </c>
      <c r="G127" s="312" t="e">
        <f>③協定面積④加算措置!#REF!</f>
        <v>#REF!</v>
      </c>
      <c r="H127" s="331"/>
      <c r="I127" s="368"/>
      <c r="J127" s="368"/>
      <c r="K127" s="331"/>
      <c r="L127" s="368"/>
      <c r="M127" s="368"/>
      <c r="N127" s="331"/>
      <c r="O127" s="368"/>
      <c r="P127" s="368"/>
      <c r="Q127" s="312" t="e">
        <f>③協定面積④加算措置!#REF!</f>
        <v>#REF!</v>
      </c>
      <c r="R127" s="311"/>
      <c r="S127" s="311"/>
      <c r="T127" s="311"/>
      <c r="U127" s="311"/>
      <c r="V127" s="311"/>
      <c r="W127" s="311"/>
      <c r="X127" s="311"/>
      <c r="Y127" s="311"/>
      <c r="Z127" s="311"/>
      <c r="AA127" s="310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0"/>
      <c r="AN127" s="312" t="e">
        <f>③協定面積④加算措置!#REF!</f>
        <v>#REF!</v>
      </c>
      <c r="AO127" s="309">
        <f t="shared" si="18"/>
        <v>0</v>
      </c>
      <c r="AP127" s="309">
        <f t="shared" si="19"/>
        <v>0</v>
      </c>
      <c r="AQ127" s="310"/>
      <c r="AR127" s="310"/>
      <c r="AS127" s="310"/>
      <c r="AT127" s="310"/>
      <c r="AU127" s="309">
        <f t="shared" si="20"/>
        <v>0</v>
      </c>
      <c r="AV127" s="311"/>
      <c r="AW127" s="311"/>
      <c r="AX127" s="311"/>
      <c r="AY127" s="333"/>
      <c r="AZ127" s="368"/>
      <c r="BA127" s="368"/>
      <c r="BB127" s="314" t="e">
        <f>③協定面積④加算措置!#REF!</f>
        <v>#REF!</v>
      </c>
      <c r="BC127" s="335"/>
      <c r="BD127" s="368"/>
      <c r="BE127" s="368"/>
      <c r="BF127" s="314" t="e">
        <f>③協定面積④加算措置!#REF!</f>
        <v>#REF!</v>
      </c>
      <c r="BG127" s="335"/>
      <c r="BH127" s="368"/>
      <c r="BI127" s="368"/>
    </row>
    <row r="128" spans="1:61" s="244" customFormat="1" ht="14.45" customHeight="1">
      <c r="A128" s="261" t="e">
        <f>①協定識別事項②協定参加者!#REF!</f>
        <v>#REF!</v>
      </c>
      <c r="B128" s="247" t="e">
        <f>①協定識別事項②協定参加者!#REF!</f>
        <v>#REF!</v>
      </c>
      <c r="C128" s="247" t="e">
        <f>①協定識別事項②協定参加者!#REF!</f>
        <v>#REF!</v>
      </c>
      <c r="D128" s="247" t="e">
        <f>①協定識別事項②協定参加者!#REF!</f>
        <v>#REF!</v>
      </c>
      <c r="E128" s="247" t="e">
        <f>①協定識別事項②協定参加者!#REF!</f>
        <v>#REF!</v>
      </c>
      <c r="F128" s="247" t="e">
        <f>①協定識別事項②協定参加者!#REF!</f>
        <v>#REF!</v>
      </c>
      <c r="G128" s="312" t="e">
        <f>③協定面積④加算措置!#REF!</f>
        <v>#REF!</v>
      </c>
      <c r="H128" s="331"/>
      <c r="I128" s="368"/>
      <c r="J128" s="368"/>
      <c r="K128" s="331"/>
      <c r="L128" s="368"/>
      <c r="M128" s="368"/>
      <c r="N128" s="331"/>
      <c r="O128" s="368"/>
      <c r="P128" s="368"/>
      <c r="Q128" s="312" t="e">
        <f>③協定面積④加算措置!#REF!</f>
        <v>#REF!</v>
      </c>
      <c r="R128" s="311"/>
      <c r="S128" s="311"/>
      <c r="T128" s="311"/>
      <c r="U128" s="311"/>
      <c r="V128" s="311"/>
      <c r="W128" s="311"/>
      <c r="X128" s="311"/>
      <c r="Y128" s="311"/>
      <c r="Z128" s="311"/>
      <c r="AA128" s="310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0"/>
      <c r="AN128" s="312" t="e">
        <f>③協定面積④加算措置!#REF!</f>
        <v>#REF!</v>
      </c>
      <c r="AO128" s="309">
        <f t="shared" si="18"/>
        <v>0</v>
      </c>
      <c r="AP128" s="309">
        <f t="shared" si="19"/>
        <v>0</v>
      </c>
      <c r="AQ128" s="310"/>
      <c r="AR128" s="310"/>
      <c r="AS128" s="310"/>
      <c r="AT128" s="310"/>
      <c r="AU128" s="309">
        <f t="shared" si="20"/>
        <v>0</v>
      </c>
      <c r="AV128" s="311"/>
      <c r="AW128" s="311"/>
      <c r="AX128" s="311"/>
      <c r="AY128" s="333"/>
      <c r="AZ128" s="368"/>
      <c r="BA128" s="368"/>
      <c r="BB128" s="314" t="e">
        <f>③協定面積④加算措置!#REF!</f>
        <v>#REF!</v>
      </c>
      <c r="BC128" s="335"/>
      <c r="BD128" s="368"/>
      <c r="BE128" s="368"/>
      <c r="BF128" s="314" t="e">
        <f>③協定面積④加算措置!#REF!</f>
        <v>#REF!</v>
      </c>
      <c r="BG128" s="335"/>
      <c r="BH128" s="368"/>
      <c r="BI128" s="368"/>
    </row>
    <row r="129" spans="1:61" s="244" customFormat="1" ht="14.45" customHeight="1">
      <c r="A129" s="261" t="e">
        <f>①協定識別事項②協定参加者!#REF!</f>
        <v>#REF!</v>
      </c>
      <c r="B129" s="247" t="e">
        <f>①協定識別事項②協定参加者!#REF!</f>
        <v>#REF!</v>
      </c>
      <c r="C129" s="247" t="e">
        <f>①協定識別事項②協定参加者!#REF!</f>
        <v>#REF!</v>
      </c>
      <c r="D129" s="247" t="e">
        <f>①協定識別事項②協定参加者!#REF!</f>
        <v>#REF!</v>
      </c>
      <c r="E129" s="247" t="e">
        <f>①協定識別事項②協定参加者!#REF!</f>
        <v>#REF!</v>
      </c>
      <c r="F129" s="247" t="e">
        <f>①協定識別事項②協定参加者!#REF!</f>
        <v>#REF!</v>
      </c>
      <c r="G129" s="312" t="e">
        <f>③協定面積④加算措置!#REF!</f>
        <v>#REF!</v>
      </c>
      <c r="H129" s="331"/>
      <c r="I129" s="368"/>
      <c r="J129" s="368"/>
      <c r="K129" s="331"/>
      <c r="L129" s="368"/>
      <c r="M129" s="368"/>
      <c r="N129" s="331"/>
      <c r="O129" s="368"/>
      <c r="P129" s="368"/>
      <c r="Q129" s="312" t="e">
        <f>③協定面積④加算措置!#REF!</f>
        <v>#REF!</v>
      </c>
      <c r="R129" s="311"/>
      <c r="S129" s="311"/>
      <c r="T129" s="311"/>
      <c r="U129" s="311"/>
      <c r="V129" s="311"/>
      <c r="W129" s="311"/>
      <c r="X129" s="311"/>
      <c r="Y129" s="311"/>
      <c r="Z129" s="311"/>
      <c r="AA129" s="310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0"/>
      <c r="AN129" s="312" t="e">
        <f>③協定面積④加算措置!#REF!</f>
        <v>#REF!</v>
      </c>
      <c r="AO129" s="309">
        <f t="shared" si="18"/>
        <v>0</v>
      </c>
      <c r="AP129" s="309">
        <f t="shared" si="19"/>
        <v>0</v>
      </c>
      <c r="AQ129" s="310"/>
      <c r="AR129" s="310"/>
      <c r="AS129" s="310"/>
      <c r="AT129" s="310"/>
      <c r="AU129" s="309">
        <f t="shared" si="20"/>
        <v>0</v>
      </c>
      <c r="AV129" s="311"/>
      <c r="AW129" s="311"/>
      <c r="AX129" s="311"/>
      <c r="AY129" s="333"/>
      <c r="AZ129" s="368"/>
      <c r="BA129" s="368"/>
      <c r="BB129" s="314" t="e">
        <f>③協定面積④加算措置!#REF!</f>
        <v>#REF!</v>
      </c>
      <c r="BC129" s="335"/>
      <c r="BD129" s="368"/>
      <c r="BE129" s="368"/>
      <c r="BF129" s="314" t="e">
        <f>③協定面積④加算措置!#REF!</f>
        <v>#REF!</v>
      </c>
      <c r="BG129" s="335"/>
      <c r="BH129" s="368"/>
      <c r="BI129" s="368"/>
    </row>
    <row r="130" spans="1:61" s="244" customFormat="1" ht="14.45" customHeight="1">
      <c r="A130" s="261" t="e">
        <f>①協定識別事項②協定参加者!#REF!</f>
        <v>#REF!</v>
      </c>
      <c r="B130" s="247" t="e">
        <f>①協定識別事項②協定参加者!#REF!</f>
        <v>#REF!</v>
      </c>
      <c r="C130" s="247" t="e">
        <f>①協定識別事項②協定参加者!#REF!</f>
        <v>#REF!</v>
      </c>
      <c r="D130" s="247" t="e">
        <f>①協定識別事項②協定参加者!#REF!</f>
        <v>#REF!</v>
      </c>
      <c r="E130" s="247" t="e">
        <f>①協定識別事項②協定参加者!#REF!</f>
        <v>#REF!</v>
      </c>
      <c r="F130" s="247" t="e">
        <f>①協定識別事項②協定参加者!#REF!</f>
        <v>#REF!</v>
      </c>
      <c r="G130" s="312" t="e">
        <f>③協定面積④加算措置!#REF!</f>
        <v>#REF!</v>
      </c>
      <c r="H130" s="331"/>
      <c r="I130" s="368"/>
      <c r="J130" s="368"/>
      <c r="K130" s="331"/>
      <c r="L130" s="368"/>
      <c r="M130" s="368"/>
      <c r="N130" s="331"/>
      <c r="O130" s="368"/>
      <c r="P130" s="368"/>
      <c r="Q130" s="312" t="e">
        <f>③協定面積④加算措置!#REF!</f>
        <v>#REF!</v>
      </c>
      <c r="R130" s="311"/>
      <c r="S130" s="311"/>
      <c r="T130" s="311"/>
      <c r="U130" s="311"/>
      <c r="V130" s="311"/>
      <c r="W130" s="311"/>
      <c r="X130" s="311"/>
      <c r="Y130" s="311"/>
      <c r="Z130" s="311"/>
      <c r="AA130" s="310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0"/>
      <c r="AN130" s="312" t="e">
        <f>③協定面積④加算措置!#REF!</f>
        <v>#REF!</v>
      </c>
      <c r="AO130" s="309">
        <f t="shared" si="18"/>
        <v>0</v>
      </c>
      <c r="AP130" s="309">
        <f t="shared" si="19"/>
        <v>0</v>
      </c>
      <c r="AQ130" s="310"/>
      <c r="AR130" s="310"/>
      <c r="AS130" s="310"/>
      <c r="AT130" s="310"/>
      <c r="AU130" s="309">
        <f t="shared" si="20"/>
        <v>0</v>
      </c>
      <c r="AV130" s="311"/>
      <c r="AW130" s="311"/>
      <c r="AX130" s="311"/>
      <c r="AY130" s="333"/>
      <c r="AZ130" s="368"/>
      <c r="BA130" s="368"/>
      <c r="BB130" s="314" t="e">
        <f>③協定面積④加算措置!#REF!</f>
        <v>#REF!</v>
      </c>
      <c r="BC130" s="335"/>
      <c r="BD130" s="368"/>
      <c r="BE130" s="368"/>
      <c r="BF130" s="314" t="e">
        <f>③協定面積④加算措置!#REF!</f>
        <v>#REF!</v>
      </c>
      <c r="BG130" s="335"/>
      <c r="BH130" s="368"/>
      <c r="BI130" s="368"/>
    </row>
    <row r="131" spans="1:61" s="244" customFormat="1" ht="14.45" customHeight="1">
      <c r="A131" s="261" t="e">
        <f>①協定識別事項②協定参加者!#REF!</f>
        <v>#REF!</v>
      </c>
      <c r="B131" s="247" t="e">
        <f>①協定識別事項②協定参加者!#REF!</f>
        <v>#REF!</v>
      </c>
      <c r="C131" s="247" t="e">
        <f>①協定識別事項②協定参加者!#REF!</f>
        <v>#REF!</v>
      </c>
      <c r="D131" s="247" t="e">
        <f>①協定識別事項②協定参加者!#REF!</f>
        <v>#REF!</v>
      </c>
      <c r="E131" s="247" t="e">
        <f>①協定識別事項②協定参加者!#REF!</f>
        <v>#REF!</v>
      </c>
      <c r="F131" s="247" t="e">
        <f>①協定識別事項②協定参加者!#REF!</f>
        <v>#REF!</v>
      </c>
      <c r="G131" s="312" t="e">
        <f>③協定面積④加算措置!#REF!</f>
        <v>#REF!</v>
      </c>
      <c r="H131" s="331"/>
      <c r="I131" s="368"/>
      <c r="J131" s="368"/>
      <c r="K131" s="331"/>
      <c r="L131" s="368"/>
      <c r="M131" s="368"/>
      <c r="N131" s="331"/>
      <c r="O131" s="368"/>
      <c r="P131" s="368"/>
      <c r="Q131" s="312" t="e">
        <f>③協定面積④加算措置!#REF!</f>
        <v>#REF!</v>
      </c>
      <c r="R131" s="311"/>
      <c r="S131" s="311"/>
      <c r="T131" s="311"/>
      <c r="U131" s="311"/>
      <c r="V131" s="311"/>
      <c r="W131" s="311"/>
      <c r="X131" s="311"/>
      <c r="Y131" s="311"/>
      <c r="Z131" s="311"/>
      <c r="AA131" s="310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0"/>
      <c r="AN131" s="312" t="e">
        <f>③協定面積④加算措置!#REF!</f>
        <v>#REF!</v>
      </c>
      <c r="AO131" s="309">
        <f t="shared" si="18"/>
        <v>0</v>
      </c>
      <c r="AP131" s="309">
        <f t="shared" si="19"/>
        <v>0</v>
      </c>
      <c r="AQ131" s="310"/>
      <c r="AR131" s="310"/>
      <c r="AS131" s="310"/>
      <c r="AT131" s="310"/>
      <c r="AU131" s="309">
        <f t="shared" si="20"/>
        <v>0</v>
      </c>
      <c r="AV131" s="311"/>
      <c r="AW131" s="311"/>
      <c r="AX131" s="311"/>
      <c r="AY131" s="333"/>
      <c r="AZ131" s="368"/>
      <c r="BA131" s="368"/>
      <c r="BB131" s="314" t="e">
        <f>③協定面積④加算措置!#REF!</f>
        <v>#REF!</v>
      </c>
      <c r="BC131" s="335"/>
      <c r="BD131" s="368"/>
      <c r="BE131" s="368"/>
      <c r="BF131" s="314" t="e">
        <f>③協定面積④加算措置!#REF!</f>
        <v>#REF!</v>
      </c>
      <c r="BG131" s="335"/>
      <c r="BH131" s="368"/>
      <c r="BI131" s="368"/>
    </row>
    <row r="132" spans="1:61" s="244" customFormat="1" ht="14.45" customHeight="1">
      <c r="A132" s="261" t="e">
        <f>①協定識別事項②協定参加者!#REF!</f>
        <v>#REF!</v>
      </c>
      <c r="B132" s="247" t="e">
        <f>①協定識別事項②協定参加者!#REF!</f>
        <v>#REF!</v>
      </c>
      <c r="C132" s="247" t="e">
        <f>①協定識別事項②協定参加者!#REF!</f>
        <v>#REF!</v>
      </c>
      <c r="D132" s="247" t="e">
        <f>①協定識別事項②協定参加者!#REF!</f>
        <v>#REF!</v>
      </c>
      <c r="E132" s="247" t="e">
        <f>①協定識別事項②協定参加者!#REF!</f>
        <v>#REF!</v>
      </c>
      <c r="F132" s="247" t="e">
        <f>①協定識別事項②協定参加者!#REF!</f>
        <v>#REF!</v>
      </c>
      <c r="G132" s="312" t="e">
        <f>③協定面積④加算措置!#REF!</f>
        <v>#REF!</v>
      </c>
      <c r="H132" s="331"/>
      <c r="I132" s="368"/>
      <c r="J132" s="368"/>
      <c r="K132" s="331"/>
      <c r="L132" s="368"/>
      <c r="M132" s="368"/>
      <c r="N132" s="331"/>
      <c r="O132" s="368"/>
      <c r="P132" s="368"/>
      <c r="Q132" s="312" t="e">
        <f>③協定面積④加算措置!#REF!</f>
        <v>#REF!</v>
      </c>
      <c r="R132" s="311"/>
      <c r="S132" s="311"/>
      <c r="T132" s="311"/>
      <c r="U132" s="311"/>
      <c r="V132" s="311"/>
      <c r="W132" s="311"/>
      <c r="X132" s="311"/>
      <c r="Y132" s="311"/>
      <c r="Z132" s="311"/>
      <c r="AA132" s="310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0"/>
      <c r="AN132" s="312" t="e">
        <f>③協定面積④加算措置!#REF!</f>
        <v>#REF!</v>
      </c>
      <c r="AO132" s="309">
        <f t="shared" si="18"/>
        <v>0</v>
      </c>
      <c r="AP132" s="309">
        <f t="shared" si="19"/>
        <v>0</v>
      </c>
      <c r="AQ132" s="310"/>
      <c r="AR132" s="310"/>
      <c r="AS132" s="310"/>
      <c r="AT132" s="310"/>
      <c r="AU132" s="309">
        <f t="shared" si="20"/>
        <v>0</v>
      </c>
      <c r="AV132" s="311"/>
      <c r="AW132" s="311"/>
      <c r="AX132" s="311"/>
      <c r="AY132" s="333"/>
      <c r="AZ132" s="368"/>
      <c r="BA132" s="368"/>
      <c r="BB132" s="314" t="e">
        <f>③協定面積④加算措置!#REF!</f>
        <v>#REF!</v>
      </c>
      <c r="BC132" s="335"/>
      <c r="BD132" s="368"/>
      <c r="BE132" s="368"/>
      <c r="BF132" s="314" t="e">
        <f>③協定面積④加算措置!#REF!</f>
        <v>#REF!</v>
      </c>
      <c r="BG132" s="335"/>
      <c r="BH132" s="368"/>
      <c r="BI132" s="368"/>
    </row>
    <row r="133" spans="1:61" s="244" customFormat="1" ht="14.45" customHeight="1">
      <c r="A133" s="261" t="e">
        <f>①協定識別事項②協定参加者!#REF!</f>
        <v>#REF!</v>
      </c>
      <c r="B133" s="247" t="e">
        <f>①協定識別事項②協定参加者!#REF!</f>
        <v>#REF!</v>
      </c>
      <c r="C133" s="247" t="e">
        <f>①協定識別事項②協定参加者!#REF!</f>
        <v>#REF!</v>
      </c>
      <c r="D133" s="247" t="e">
        <f>①協定識別事項②協定参加者!#REF!</f>
        <v>#REF!</v>
      </c>
      <c r="E133" s="247" t="e">
        <f>①協定識別事項②協定参加者!#REF!</f>
        <v>#REF!</v>
      </c>
      <c r="F133" s="247" t="e">
        <f>①協定識別事項②協定参加者!#REF!</f>
        <v>#REF!</v>
      </c>
      <c r="G133" s="312" t="e">
        <f>③協定面積④加算措置!#REF!</f>
        <v>#REF!</v>
      </c>
      <c r="H133" s="331"/>
      <c r="I133" s="368"/>
      <c r="J133" s="368"/>
      <c r="K133" s="331"/>
      <c r="L133" s="368"/>
      <c r="M133" s="368"/>
      <c r="N133" s="331"/>
      <c r="O133" s="368"/>
      <c r="P133" s="368"/>
      <c r="Q133" s="312" t="e">
        <f>③協定面積④加算措置!#REF!</f>
        <v>#REF!</v>
      </c>
      <c r="R133" s="311"/>
      <c r="S133" s="311"/>
      <c r="T133" s="311"/>
      <c r="U133" s="311"/>
      <c r="V133" s="311"/>
      <c r="W133" s="311"/>
      <c r="X133" s="311"/>
      <c r="Y133" s="311"/>
      <c r="Z133" s="311"/>
      <c r="AA133" s="310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0"/>
      <c r="AN133" s="312" t="e">
        <f>③協定面積④加算措置!#REF!</f>
        <v>#REF!</v>
      </c>
      <c r="AO133" s="309">
        <f t="shared" si="18"/>
        <v>0</v>
      </c>
      <c r="AP133" s="309">
        <f t="shared" si="19"/>
        <v>0</v>
      </c>
      <c r="AQ133" s="310"/>
      <c r="AR133" s="310"/>
      <c r="AS133" s="310"/>
      <c r="AT133" s="310"/>
      <c r="AU133" s="309">
        <f t="shared" si="20"/>
        <v>0</v>
      </c>
      <c r="AV133" s="311"/>
      <c r="AW133" s="311"/>
      <c r="AX133" s="311"/>
      <c r="AY133" s="333"/>
      <c r="AZ133" s="368"/>
      <c r="BA133" s="368"/>
      <c r="BB133" s="314" t="e">
        <f>③協定面積④加算措置!#REF!</f>
        <v>#REF!</v>
      </c>
      <c r="BC133" s="335"/>
      <c r="BD133" s="368"/>
      <c r="BE133" s="368"/>
      <c r="BF133" s="314" t="e">
        <f>③協定面積④加算措置!#REF!</f>
        <v>#REF!</v>
      </c>
      <c r="BG133" s="335"/>
      <c r="BH133" s="368"/>
      <c r="BI133" s="368"/>
    </row>
    <row r="134" spans="1:61" s="244" customFormat="1" ht="14.45" customHeight="1">
      <c r="A134" s="261" t="e">
        <f>①協定識別事項②協定参加者!#REF!</f>
        <v>#REF!</v>
      </c>
      <c r="B134" s="247" t="e">
        <f>①協定識別事項②協定参加者!#REF!</f>
        <v>#REF!</v>
      </c>
      <c r="C134" s="247" t="e">
        <f>①協定識別事項②協定参加者!#REF!</f>
        <v>#REF!</v>
      </c>
      <c r="D134" s="247" t="e">
        <f>①協定識別事項②協定参加者!#REF!</f>
        <v>#REF!</v>
      </c>
      <c r="E134" s="247" t="e">
        <f>①協定識別事項②協定参加者!#REF!</f>
        <v>#REF!</v>
      </c>
      <c r="F134" s="247" t="e">
        <f>①協定識別事項②協定参加者!#REF!</f>
        <v>#REF!</v>
      </c>
      <c r="G134" s="312" t="e">
        <f>③協定面積④加算措置!#REF!</f>
        <v>#REF!</v>
      </c>
      <c r="H134" s="331"/>
      <c r="I134" s="368"/>
      <c r="J134" s="368"/>
      <c r="K134" s="331"/>
      <c r="L134" s="368"/>
      <c r="M134" s="368"/>
      <c r="N134" s="331"/>
      <c r="O134" s="368"/>
      <c r="P134" s="368"/>
      <c r="Q134" s="312" t="e">
        <f>③協定面積④加算措置!#REF!</f>
        <v>#REF!</v>
      </c>
      <c r="R134" s="311"/>
      <c r="S134" s="311"/>
      <c r="T134" s="311"/>
      <c r="U134" s="311"/>
      <c r="V134" s="311"/>
      <c r="W134" s="311"/>
      <c r="X134" s="311"/>
      <c r="Y134" s="311"/>
      <c r="Z134" s="311"/>
      <c r="AA134" s="310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0"/>
      <c r="AN134" s="312" t="e">
        <f>③協定面積④加算措置!#REF!</f>
        <v>#REF!</v>
      </c>
      <c r="AO134" s="309">
        <f t="shared" si="18"/>
        <v>0</v>
      </c>
      <c r="AP134" s="309">
        <f t="shared" si="19"/>
        <v>0</v>
      </c>
      <c r="AQ134" s="310"/>
      <c r="AR134" s="310"/>
      <c r="AS134" s="310"/>
      <c r="AT134" s="310"/>
      <c r="AU134" s="309">
        <f t="shared" si="20"/>
        <v>0</v>
      </c>
      <c r="AV134" s="311"/>
      <c r="AW134" s="311"/>
      <c r="AX134" s="311"/>
      <c r="AY134" s="333"/>
      <c r="AZ134" s="368"/>
      <c r="BA134" s="368"/>
      <c r="BB134" s="314" t="e">
        <f>③協定面積④加算措置!#REF!</f>
        <v>#REF!</v>
      </c>
      <c r="BC134" s="335"/>
      <c r="BD134" s="368"/>
      <c r="BE134" s="368"/>
      <c r="BF134" s="314" t="e">
        <f>③協定面積④加算措置!#REF!</f>
        <v>#REF!</v>
      </c>
      <c r="BG134" s="335"/>
      <c r="BH134" s="368"/>
      <c r="BI134" s="368"/>
    </row>
    <row r="135" spans="1:61" s="244" customFormat="1" ht="14.45" customHeight="1">
      <c r="A135" s="261" t="e">
        <f>①協定識別事項②協定参加者!#REF!</f>
        <v>#REF!</v>
      </c>
      <c r="B135" s="247" t="e">
        <f>①協定識別事項②協定参加者!#REF!</f>
        <v>#REF!</v>
      </c>
      <c r="C135" s="247" t="e">
        <f>①協定識別事項②協定参加者!#REF!</f>
        <v>#REF!</v>
      </c>
      <c r="D135" s="247" t="e">
        <f>①協定識別事項②協定参加者!#REF!</f>
        <v>#REF!</v>
      </c>
      <c r="E135" s="247" t="e">
        <f>①協定識別事項②協定参加者!#REF!</f>
        <v>#REF!</v>
      </c>
      <c r="F135" s="247" t="e">
        <f>①協定識別事項②協定参加者!#REF!</f>
        <v>#REF!</v>
      </c>
      <c r="G135" s="312" t="e">
        <f>③協定面積④加算措置!#REF!</f>
        <v>#REF!</v>
      </c>
      <c r="H135" s="331"/>
      <c r="I135" s="368"/>
      <c r="J135" s="368"/>
      <c r="K135" s="331"/>
      <c r="L135" s="368"/>
      <c r="M135" s="368"/>
      <c r="N135" s="331"/>
      <c r="O135" s="368"/>
      <c r="P135" s="368"/>
      <c r="Q135" s="312" t="e">
        <f>③協定面積④加算措置!#REF!</f>
        <v>#REF!</v>
      </c>
      <c r="R135" s="311"/>
      <c r="S135" s="311"/>
      <c r="T135" s="311"/>
      <c r="U135" s="311"/>
      <c r="V135" s="311"/>
      <c r="W135" s="311"/>
      <c r="X135" s="311"/>
      <c r="Y135" s="311"/>
      <c r="Z135" s="311"/>
      <c r="AA135" s="310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0"/>
      <c r="AN135" s="312" t="e">
        <f>③協定面積④加算措置!#REF!</f>
        <v>#REF!</v>
      </c>
      <c r="AO135" s="309">
        <f t="shared" si="18"/>
        <v>0</v>
      </c>
      <c r="AP135" s="309">
        <f t="shared" si="19"/>
        <v>0</v>
      </c>
      <c r="AQ135" s="310"/>
      <c r="AR135" s="310"/>
      <c r="AS135" s="310"/>
      <c r="AT135" s="310"/>
      <c r="AU135" s="309">
        <f t="shared" si="20"/>
        <v>0</v>
      </c>
      <c r="AV135" s="311"/>
      <c r="AW135" s="311"/>
      <c r="AX135" s="311"/>
      <c r="AY135" s="333"/>
      <c r="AZ135" s="368"/>
      <c r="BA135" s="368"/>
      <c r="BB135" s="314" t="e">
        <f>③協定面積④加算措置!#REF!</f>
        <v>#REF!</v>
      </c>
      <c r="BC135" s="335"/>
      <c r="BD135" s="368"/>
      <c r="BE135" s="368"/>
      <c r="BF135" s="314" t="e">
        <f>③協定面積④加算措置!#REF!</f>
        <v>#REF!</v>
      </c>
      <c r="BG135" s="335"/>
      <c r="BH135" s="368"/>
      <c r="BI135" s="368"/>
    </row>
    <row r="136" spans="1:61" s="244" customFormat="1" ht="14.45" customHeight="1">
      <c r="A136" s="261" t="e">
        <f>①協定識別事項②協定参加者!#REF!</f>
        <v>#REF!</v>
      </c>
      <c r="B136" s="247" t="e">
        <f>①協定識別事項②協定参加者!#REF!</f>
        <v>#REF!</v>
      </c>
      <c r="C136" s="247" t="e">
        <f>①協定識別事項②協定参加者!#REF!</f>
        <v>#REF!</v>
      </c>
      <c r="D136" s="247" t="e">
        <f>①協定識別事項②協定参加者!#REF!</f>
        <v>#REF!</v>
      </c>
      <c r="E136" s="247" t="e">
        <f>①協定識別事項②協定参加者!#REF!</f>
        <v>#REF!</v>
      </c>
      <c r="F136" s="247" t="e">
        <f>①協定識別事項②協定参加者!#REF!</f>
        <v>#REF!</v>
      </c>
      <c r="G136" s="312" t="e">
        <f>③協定面積④加算措置!#REF!</f>
        <v>#REF!</v>
      </c>
      <c r="H136" s="331"/>
      <c r="I136" s="368"/>
      <c r="J136" s="368"/>
      <c r="K136" s="331"/>
      <c r="L136" s="368"/>
      <c r="M136" s="368"/>
      <c r="N136" s="331"/>
      <c r="O136" s="368"/>
      <c r="P136" s="368"/>
      <c r="Q136" s="312" t="e">
        <f>③協定面積④加算措置!#REF!</f>
        <v>#REF!</v>
      </c>
      <c r="R136" s="311"/>
      <c r="S136" s="311"/>
      <c r="T136" s="311"/>
      <c r="U136" s="311"/>
      <c r="V136" s="311"/>
      <c r="W136" s="311"/>
      <c r="X136" s="311"/>
      <c r="Y136" s="311"/>
      <c r="Z136" s="311"/>
      <c r="AA136" s="310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0"/>
      <c r="AN136" s="312" t="e">
        <f>③協定面積④加算措置!#REF!</f>
        <v>#REF!</v>
      </c>
      <c r="AO136" s="309">
        <f t="shared" si="18"/>
        <v>0</v>
      </c>
      <c r="AP136" s="309">
        <f t="shared" si="19"/>
        <v>0</v>
      </c>
      <c r="AQ136" s="310"/>
      <c r="AR136" s="310"/>
      <c r="AS136" s="310"/>
      <c r="AT136" s="310"/>
      <c r="AU136" s="309">
        <f t="shared" si="20"/>
        <v>0</v>
      </c>
      <c r="AV136" s="311"/>
      <c r="AW136" s="311"/>
      <c r="AX136" s="311"/>
      <c r="AY136" s="333"/>
      <c r="AZ136" s="368"/>
      <c r="BA136" s="368"/>
      <c r="BB136" s="314" t="e">
        <f>③協定面積④加算措置!#REF!</f>
        <v>#REF!</v>
      </c>
      <c r="BC136" s="335"/>
      <c r="BD136" s="368"/>
      <c r="BE136" s="368"/>
      <c r="BF136" s="314" t="e">
        <f>③協定面積④加算措置!#REF!</f>
        <v>#REF!</v>
      </c>
      <c r="BG136" s="335"/>
      <c r="BH136" s="368"/>
      <c r="BI136" s="368"/>
    </row>
    <row r="137" spans="1:61" s="244" customFormat="1" ht="14.45" customHeight="1">
      <c r="A137" s="261" t="e">
        <f>①協定識別事項②協定参加者!#REF!</f>
        <v>#REF!</v>
      </c>
      <c r="B137" s="247" t="e">
        <f>①協定識別事項②協定参加者!#REF!</f>
        <v>#REF!</v>
      </c>
      <c r="C137" s="247" t="e">
        <f>①協定識別事項②協定参加者!#REF!</f>
        <v>#REF!</v>
      </c>
      <c r="D137" s="247" t="e">
        <f>①協定識別事項②協定参加者!#REF!</f>
        <v>#REF!</v>
      </c>
      <c r="E137" s="247" t="e">
        <f>①協定識別事項②協定参加者!#REF!</f>
        <v>#REF!</v>
      </c>
      <c r="F137" s="247" t="e">
        <f>①協定識別事項②協定参加者!#REF!</f>
        <v>#REF!</v>
      </c>
      <c r="G137" s="312" t="e">
        <f>③協定面積④加算措置!#REF!</f>
        <v>#REF!</v>
      </c>
      <c r="H137" s="331"/>
      <c r="I137" s="368"/>
      <c r="J137" s="368"/>
      <c r="K137" s="331"/>
      <c r="L137" s="368"/>
      <c r="M137" s="368"/>
      <c r="N137" s="331"/>
      <c r="O137" s="368"/>
      <c r="P137" s="368"/>
      <c r="Q137" s="312" t="e">
        <f>③協定面積④加算措置!#REF!</f>
        <v>#REF!</v>
      </c>
      <c r="R137" s="311"/>
      <c r="S137" s="311"/>
      <c r="T137" s="311"/>
      <c r="U137" s="311"/>
      <c r="V137" s="311"/>
      <c r="W137" s="311"/>
      <c r="X137" s="311"/>
      <c r="Y137" s="311"/>
      <c r="Z137" s="311"/>
      <c r="AA137" s="310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0"/>
      <c r="AN137" s="312" t="e">
        <f>③協定面積④加算措置!#REF!</f>
        <v>#REF!</v>
      </c>
      <c r="AO137" s="309">
        <f t="shared" si="18"/>
        <v>0</v>
      </c>
      <c r="AP137" s="309">
        <f t="shared" si="19"/>
        <v>0</v>
      </c>
      <c r="AQ137" s="310"/>
      <c r="AR137" s="310"/>
      <c r="AS137" s="310"/>
      <c r="AT137" s="310"/>
      <c r="AU137" s="309">
        <f t="shared" si="20"/>
        <v>0</v>
      </c>
      <c r="AV137" s="311"/>
      <c r="AW137" s="311"/>
      <c r="AX137" s="311"/>
      <c r="AY137" s="333"/>
      <c r="AZ137" s="368"/>
      <c r="BA137" s="368"/>
      <c r="BB137" s="314" t="e">
        <f>③協定面積④加算措置!#REF!</f>
        <v>#REF!</v>
      </c>
      <c r="BC137" s="335"/>
      <c r="BD137" s="368"/>
      <c r="BE137" s="368"/>
      <c r="BF137" s="314" t="e">
        <f>③協定面積④加算措置!#REF!</f>
        <v>#REF!</v>
      </c>
      <c r="BG137" s="335"/>
      <c r="BH137" s="368"/>
      <c r="BI137" s="368"/>
    </row>
    <row r="138" spans="1:61" s="244" customFormat="1" ht="14.45" customHeight="1">
      <c r="A138" s="261" t="e">
        <f>①協定識別事項②協定参加者!#REF!</f>
        <v>#REF!</v>
      </c>
      <c r="B138" s="247" t="e">
        <f>①協定識別事項②協定参加者!#REF!</f>
        <v>#REF!</v>
      </c>
      <c r="C138" s="247" t="e">
        <f>①協定識別事項②協定参加者!#REF!</f>
        <v>#REF!</v>
      </c>
      <c r="D138" s="247" t="e">
        <f>①協定識別事項②協定参加者!#REF!</f>
        <v>#REF!</v>
      </c>
      <c r="E138" s="247" t="e">
        <f>①協定識別事項②協定参加者!#REF!</f>
        <v>#REF!</v>
      </c>
      <c r="F138" s="247" t="e">
        <f>①協定識別事項②協定参加者!#REF!</f>
        <v>#REF!</v>
      </c>
      <c r="G138" s="312" t="e">
        <f>③協定面積④加算措置!#REF!</f>
        <v>#REF!</v>
      </c>
      <c r="H138" s="331"/>
      <c r="I138" s="368"/>
      <c r="J138" s="368"/>
      <c r="K138" s="331"/>
      <c r="L138" s="368"/>
      <c r="M138" s="368"/>
      <c r="N138" s="331"/>
      <c r="O138" s="368"/>
      <c r="P138" s="368"/>
      <c r="Q138" s="312" t="e">
        <f>③協定面積④加算措置!#REF!</f>
        <v>#REF!</v>
      </c>
      <c r="R138" s="311"/>
      <c r="S138" s="311"/>
      <c r="T138" s="311"/>
      <c r="U138" s="311"/>
      <c r="V138" s="311"/>
      <c r="W138" s="311"/>
      <c r="X138" s="311"/>
      <c r="Y138" s="311"/>
      <c r="Z138" s="311"/>
      <c r="AA138" s="310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0"/>
      <c r="AN138" s="312" t="e">
        <f>③協定面積④加算措置!#REF!</f>
        <v>#REF!</v>
      </c>
      <c r="AO138" s="309">
        <f t="shared" si="18"/>
        <v>0</v>
      </c>
      <c r="AP138" s="309">
        <f t="shared" si="19"/>
        <v>0</v>
      </c>
      <c r="AQ138" s="310"/>
      <c r="AR138" s="310"/>
      <c r="AS138" s="310"/>
      <c r="AT138" s="310"/>
      <c r="AU138" s="309">
        <f t="shared" si="20"/>
        <v>0</v>
      </c>
      <c r="AV138" s="311"/>
      <c r="AW138" s="311"/>
      <c r="AX138" s="311"/>
      <c r="AY138" s="333"/>
      <c r="AZ138" s="368"/>
      <c r="BA138" s="368"/>
      <c r="BB138" s="314" t="e">
        <f>③協定面積④加算措置!#REF!</f>
        <v>#REF!</v>
      </c>
      <c r="BC138" s="335"/>
      <c r="BD138" s="368"/>
      <c r="BE138" s="368"/>
      <c r="BF138" s="314" t="e">
        <f>③協定面積④加算措置!#REF!</f>
        <v>#REF!</v>
      </c>
      <c r="BG138" s="335"/>
      <c r="BH138" s="368"/>
      <c r="BI138" s="368"/>
    </row>
    <row r="139" spans="1:61" s="244" customFormat="1" ht="14.45" customHeight="1">
      <c r="A139" s="261" t="e">
        <f>①協定識別事項②協定参加者!#REF!</f>
        <v>#REF!</v>
      </c>
      <c r="B139" s="247" t="e">
        <f>①協定識別事項②協定参加者!#REF!</f>
        <v>#REF!</v>
      </c>
      <c r="C139" s="247" t="e">
        <f>①協定識別事項②協定参加者!#REF!</f>
        <v>#REF!</v>
      </c>
      <c r="D139" s="247" t="e">
        <f>①協定識別事項②協定参加者!#REF!</f>
        <v>#REF!</v>
      </c>
      <c r="E139" s="247" t="e">
        <f>①協定識別事項②協定参加者!#REF!</f>
        <v>#REF!</v>
      </c>
      <c r="F139" s="247" t="e">
        <f>①協定識別事項②協定参加者!#REF!</f>
        <v>#REF!</v>
      </c>
      <c r="G139" s="312" t="e">
        <f>③協定面積④加算措置!#REF!</f>
        <v>#REF!</v>
      </c>
      <c r="H139" s="331"/>
      <c r="I139" s="368"/>
      <c r="J139" s="368"/>
      <c r="K139" s="331"/>
      <c r="L139" s="368"/>
      <c r="M139" s="368"/>
      <c r="N139" s="331"/>
      <c r="O139" s="368"/>
      <c r="P139" s="368"/>
      <c r="Q139" s="312" t="e">
        <f>③協定面積④加算措置!#REF!</f>
        <v>#REF!</v>
      </c>
      <c r="R139" s="311"/>
      <c r="S139" s="311"/>
      <c r="T139" s="311"/>
      <c r="U139" s="311"/>
      <c r="V139" s="311"/>
      <c r="W139" s="311"/>
      <c r="X139" s="311"/>
      <c r="Y139" s="311"/>
      <c r="Z139" s="311"/>
      <c r="AA139" s="310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0"/>
      <c r="AN139" s="312" t="e">
        <f>③協定面積④加算措置!#REF!</f>
        <v>#REF!</v>
      </c>
      <c r="AO139" s="309">
        <f t="shared" si="18"/>
        <v>0</v>
      </c>
      <c r="AP139" s="309">
        <f t="shared" si="19"/>
        <v>0</v>
      </c>
      <c r="AQ139" s="310"/>
      <c r="AR139" s="310"/>
      <c r="AS139" s="310"/>
      <c r="AT139" s="310"/>
      <c r="AU139" s="309">
        <f t="shared" si="20"/>
        <v>0</v>
      </c>
      <c r="AV139" s="311"/>
      <c r="AW139" s="311"/>
      <c r="AX139" s="311"/>
      <c r="AY139" s="333"/>
      <c r="AZ139" s="368"/>
      <c r="BA139" s="368"/>
      <c r="BB139" s="314" t="e">
        <f>③協定面積④加算措置!#REF!</f>
        <v>#REF!</v>
      </c>
      <c r="BC139" s="335"/>
      <c r="BD139" s="368"/>
      <c r="BE139" s="368"/>
      <c r="BF139" s="314" t="e">
        <f>③協定面積④加算措置!#REF!</f>
        <v>#REF!</v>
      </c>
      <c r="BG139" s="335"/>
      <c r="BH139" s="368"/>
      <c r="BI139" s="368"/>
    </row>
    <row r="140" spans="1:61" s="244" customFormat="1" ht="14.45" customHeight="1">
      <c r="A140" s="261" t="e">
        <f>①協定識別事項②協定参加者!#REF!</f>
        <v>#REF!</v>
      </c>
      <c r="B140" s="247" t="e">
        <f>①協定識別事項②協定参加者!#REF!</f>
        <v>#REF!</v>
      </c>
      <c r="C140" s="247" t="e">
        <f>①協定識別事項②協定参加者!#REF!</f>
        <v>#REF!</v>
      </c>
      <c r="D140" s="247" t="e">
        <f>①協定識別事項②協定参加者!#REF!</f>
        <v>#REF!</v>
      </c>
      <c r="E140" s="247" t="e">
        <f>①協定識別事項②協定参加者!#REF!</f>
        <v>#REF!</v>
      </c>
      <c r="F140" s="247" t="e">
        <f>①協定識別事項②協定参加者!#REF!</f>
        <v>#REF!</v>
      </c>
      <c r="G140" s="312" t="e">
        <f>③協定面積④加算措置!#REF!</f>
        <v>#REF!</v>
      </c>
      <c r="H140" s="331"/>
      <c r="I140" s="368"/>
      <c r="J140" s="368"/>
      <c r="K140" s="331"/>
      <c r="L140" s="368"/>
      <c r="M140" s="368"/>
      <c r="N140" s="331"/>
      <c r="O140" s="368"/>
      <c r="P140" s="368"/>
      <c r="Q140" s="312" t="e">
        <f>③協定面積④加算措置!#REF!</f>
        <v>#REF!</v>
      </c>
      <c r="R140" s="311"/>
      <c r="S140" s="311"/>
      <c r="T140" s="311"/>
      <c r="U140" s="311"/>
      <c r="V140" s="311"/>
      <c r="W140" s="311"/>
      <c r="X140" s="311"/>
      <c r="Y140" s="311"/>
      <c r="Z140" s="311"/>
      <c r="AA140" s="310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0"/>
      <c r="AN140" s="312" t="e">
        <f>③協定面積④加算措置!#REF!</f>
        <v>#REF!</v>
      </c>
      <c r="AO140" s="309">
        <f t="shared" si="18"/>
        <v>0</v>
      </c>
      <c r="AP140" s="309">
        <f t="shared" si="19"/>
        <v>0</v>
      </c>
      <c r="AQ140" s="310"/>
      <c r="AR140" s="310"/>
      <c r="AS140" s="310"/>
      <c r="AT140" s="310"/>
      <c r="AU140" s="309">
        <f t="shared" si="20"/>
        <v>0</v>
      </c>
      <c r="AV140" s="311"/>
      <c r="AW140" s="311"/>
      <c r="AX140" s="311"/>
      <c r="AY140" s="333"/>
      <c r="AZ140" s="368"/>
      <c r="BA140" s="368"/>
      <c r="BB140" s="314" t="e">
        <f>③協定面積④加算措置!#REF!</f>
        <v>#REF!</v>
      </c>
      <c r="BC140" s="335"/>
      <c r="BD140" s="368"/>
      <c r="BE140" s="368"/>
      <c r="BF140" s="314" t="e">
        <f>③協定面積④加算措置!#REF!</f>
        <v>#REF!</v>
      </c>
      <c r="BG140" s="335"/>
      <c r="BH140" s="368"/>
      <c r="BI140" s="368"/>
    </row>
    <row r="141" spans="1:61" s="244" customFormat="1" ht="14.45" customHeight="1">
      <c r="A141" s="261" t="e">
        <f>①協定識別事項②協定参加者!#REF!</f>
        <v>#REF!</v>
      </c>
      <c r="B141" s="247" t="e">
        <f>①協定識別事項②協定参加者!#REF!</f>
        <v>#REF!</v>
      </c>
      <c r="C141" s="247" t="e">
        <f>①協定識別事項②協定参加者!#REF!</f>
        <v>#REF!</v>
      </c>
      <c r="D141" s="247" t="e">
        <f>①協定識別事項②協定参加者!#REF!</f>
        <v>#REF!</v>
      </c>
      <c r="E141" s="247" t="e">
        <f>①協定識別事項②協定参加者!#REF!</f>
        <v>#REF!</v>
      </c>
      <c r="F141" s="247" t="e">
        <f>①協定識別事項②協定参加者!#REF!</f>
        <v>#REF!</v>
      </c>
      <c r="G141" s="312" t="e">
        <f>③協定面積④加算措置!#REF!</f>
        <v>#REF!</v>
      </c>
      <c r="H141" s="331"/>
      <c r="I141" s="368"/>
      <c r="J141" s="368"/>
      <c r="K141" s="331"/>
      <c r="L141" s="368"/>
      <c r="M141" s="368"/>
      <c r="N141" s="331"/>
      <c r="O141" s="368"/>
      <c r="P141" s="368"/>
      <c r="Q141" s="312" t="e">
        <f>③協定面積④加算措置!#REF!</f>
        <v>#REF!</v>
      </c>
      <c r="R141" s="311"/>
      <c r="S141" s="311"/>
      <c r="T141" s="311"/>
      <c r="U141" s="311"/>
      <c r="V141" s="311"/>
      <c r="W141" s="311"/>
      <c r="X141" s="311"/>
      <c r="Y141" s="311"/>
      <c r="Z141" s="311"/>
      <c r="AA141" s="310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0"/>
      <c r="AN141" s="312" t="e">
        <f>③協定面積④加算措置!#REF!</f>
        <v>#REF!</v>
      </c>
      <c r="AO141" s="309">
        <f t="shared" si="18"/>
        <v>0</v>
      </c>
      <c r="AP141" s="309">
        <f t="shared" si="19"/>
        <v>0</v>
      </c>
      <c r="AQ141" s="310"/>
      <c r="AR141" s="310"/>
      <c r="AS141" s="310"/>
      <c r="AT141" s="310"/>
      <c r="AU141" s="309">
        <f t="shared" si="20"/>
        <v>0</v>
      </c>
      <c r="AV141" s="311"/>
      <c r="AW141" s="311"/>
      <c r="AX141" s="311"/>
      <c r="AY141" s="333"/>
      <c r="AZ141" s="368"/>
      <c r="BA141" s="368"/>
      <c r="BB141" s="314" t="e">
        <f>③協定面積④加算措置!#REF!</f>
        <v>#REF!</v>
      </c>
      <c r="BC141" s="335"/>
      <c r="BD141" s="368"/>
      <c r="BE141" s="368"/>
      <c r="BF141" s="314" t="e">
        <f>③協定面積④加算措置!#REF!</f>
        <v>#REF!</v>
      </c>
      <c r="BG141" s="335"/>
      <c r="BH141" s="368"/>
      <c r="BI141" s="368"/>
    </row>
    <row r="142" spans="1:61" s="244" customFormat="1" ht="14.45" customHeight="1">
      <c r="A142" s="261" t="e">
        <f>①協定識別事項②協定参加者!#REF!</f>
        <v>#REF!</v>
      </c>
      <c r="B142" s="247" t="e">
        <f>①協定識別事項②協定参加者!#REF!</f>
        <v>#REF!</v>
      </c>
      <c r="C142" s="247" t="e">
        <f>①協定識別事項②協定参加者!#REF!</f>
        <v>#REF!</v>
      </c>
      <c r="D142" s="247" t="e">
        <f>①協定識別事項②協定参加者!#REF!</f>
        <v>#REF!</v>
      </c>
      <c r="E142" s="247" t="e">
        <f>①協定識別事項②協定参加者!#REF!</f>
        <v>#REF!</v>
      </c>
      <c r="F142" s="247" t="e">
        <f>①協定識別事項②協定参加者!#REF!</f>
        <v>#REF!</v>
      </c>
      <c r="G142" s="312" t="e">
        <f>③協定面積④加算措置!#REF!</f>
        <v>#REF!</v>
      </c>
      <c r="H142" s="331"/>
      <c r="I142" s="368"/>
      <c r="J142" s="368"/>
      <c r="K142" s="331"/>
      <c r="L142" s="368"/>
      <c r="M142" s="368"/>
      <c r="N142" s="331"/>
      <c r="O142" s="368"/>
      <c r="P142" s="368"/>
      <c r="Q142" s="312" t="e">
        <f>③協定面積④加算措置!#REF!</f>
        <v>#REF!</v>
      </c>
      <c r="R142" s="311"/>
      <c r="S142" s="311"/>
      <c r="T142" s="311"/>
      <c r="U142" s="311"/>
      <c r="V142" s="311"/>
      <c r="W142" s="311"/>
      <c r="X142" s="311"/>
      <c r="Y142" s="311"/>
      <c r="Z142" s="311"/>
      <c r="AA142" s="310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0"/>
      <c r="AN142" s="312" t="e">
        <f>③協定面積④加算措置!#REF!</f>
        <v>#REF!</v>
      </c>
      <c r="AO142" s="309">
        <f t="shared" si="18"/>
        <v>0</v>
      </c>
      <c r="AP142" s="309">
        <f t="shared" si="19"/>
        <v>0</v>
      </c>
      <c r="AQ142" s="310"/>
      <c r="AR142" s="310"/>
      <c r="AS142" s="310"/>
      <c r="AT142" s="310"/>
      <c r="AU142" s="309">
        <f t="shared" si="20"/>
        <v>0</v>
      </c>
      <c r="AV142" s="311"/>
      <c r="AW142" s="311"/>
      <c r="AX142" s="311"/>
      <c r="AY142" s="333"/>
      <c r="AZ142" s="368"/>
      <c r="BA142" s="368"/>
      <c r="BB142" s="314" t="e">
        <f>③協定面積④加算措置!#REF!</f>
        <v>#REF!</v>
      </c>
      <c r="BC142" s="335"/>
      <c r="BD142" s="368"/>
      <c r="BE142" s="368"/>
      <c r="BF142" s="314" t="e">
        <f>③協定面積④加算措置!#REF!</f>
        <v>#REF!</v>
      </c>
      <c r="BG142" s="335"/>
      <c r="BH142" s="368"/>
      <c r="BI142" s="368"/>
    </row>
    <row r="143" spans="1:61" s="244" customFormat="1" ht="14.45" customHeight="1">
      <c r="A143" s="261" t="e">
        <f>①協定識別事項②協定参加者!#REF!</f>
        <v>#REF!</v>
      </c>
      <c r="B143" s="247" t="e">
        <f>①協定識別事項②協定参加者!#REF!</f>
        <v>#REF!</v>
      </c>
      <c r="C143" s="247" t="e">
        <f>①協定識別事項②協定参加者!#REF!</f>
        <v>#REF!</v>
      </c>
      <c r="D143" s="247" t="e">
        <f>①協定識別事項②協定参加者!#REF!</f>
        <v>#REF!</v>
      </c>
      <c r="E143" s="247" t="e">
        <f>①協定識別事項②協定参加者!#REF!</f>
        <v>#REF!</v>
      </c>
      <c r="F143" s="247" t="e">
        <f>①協定識別事項②協定参加者!#REF!</f>
        <v>#REF!</v>
      </c>
      <c r="G143" s="312" t="e">
        <f>③協定面積④加算措置!#REF!</f>
        <v>#REF!</v>
      </c>
      <c r="H143" s="331"/>
      <c r="I143" s="368"/>
      <c r="J143" s="368"/>
      <c r="K143" s="331"/>
      <c r="L143" s="368"/>
      <c r="M143" s="368"/>
      <c r="N143" s="331"/>
      <c r="O143" s="368"/>
      <c r="P143" s="368"/>
      <c r="Q143" s="312" t="e">
        <f>③協定面積④加算措置!#REF!</f>
        <v>#REF!</v>
      </c>
      <c r="R143" s="311"/>
      <c r="S143" s="311"/>
      <c r="T143" s="311"/>
      <c r="U143" s="311"/>
      <c r="V143" s="311"/>
      <c r="W143" s="311"/>
      <c r="X143" s="311"/>
      <c r="Y143" s="311"/>
      <c r="Z143" s="311"/>
      <c r="AA143" s="310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0"/>
      <c r="AN143" s="312" t="e">
        <f>③協定面積④加算措置!#REF!</f>
        <v>#REF!</v>
      </c>
      <c r="AO143" s="309">
        <f t="shared" ref="AO143:AO206" si="21">AQ143+AS143</f>
        <v>0</v>
      </c>
      <c r="AP143" s="309">
        <f t="shared" ref="AP143:AP206" si="22">AR143+AT143</f>
        <v>0</v>
      </c>
      <c r="AQ143" s="310"/>
      <c r="AR143" s="310"/>
      <c r="AS143" s="310"/>
      <c r="AT143" s="310"/>
      <c r="AU143" s="309">
        <f t="shared" ref="AU143:AU206" si="23">SUM(AV143:AX143)</f>
        <v>0</v>
      </c>
      <c r="AV143" s="311"/>
      <c r="AW143" s="311"/>
      <c r="AX143" s="311"/>
      <c r="AY143" s="333"/>
      <c r="AZ143" s="368"/>
      <c r="BA143" s="368"/>
      <c r="BB143" s="314" t="e">
        <f>③協定面積④加算措置!#REF!</f>
        <v>#REF!</v>
      </c>
      <c r="BC143" s="335"/>
      <c r="BD143" s="368"/>
      <c r="BE143" s="368"/>
      <c r="BF143" s="314" t="e">
        <f>③協定面積④加算措置!#REF!</f>
        <v>#REF!</v>
      </c>
      <c r="BG143" s="335"/>
      <c r="BH143" s="368"/>
      <c r="BI143" s="368"/>
    </row>
    <row r="144" spans="1:61" s="244" customFormat="1" ht="14.45" customHeight="1">
      <c r="A144" s="261" t="e">
        <f>①協定識別事項②協定参加者!#REF!</f>
        <v>#REF!</v>
      </c>
      <c r="B144" s="247" t="e">
        <f>①協定識別事項②協定参加者!#REF!</f>
        <v>#REF!</v>
      </c>
      <c r="C144" s="247" t="e">
        <f>①協定識別事項②協定参加者!#REF!</f>
        <v>#REF!</v>
      </c>
      <c r="D144" s="247" t="e">
        <f>①協定識別事項②協定参加者!#REF!</f>
        <v>#REF!</v>
      </c>
      <c r="E144" s="247" t="e">
        <f>①協定識別事項②協定参加者!#REF!</f>
        <v>#REF!</v>
      </c>
      <c r="F144" s="247" t="e">
        <f>①協定識別事項②協定参加者!#REF!</f>
        <v>#REF!</v>
      </c>
      <c r="G144" s="312" t="e">
        <f>③協定面積④加算措置!#REF!</f>
        <v>#REF!</v>
      </c>
      <c r="H144" s="331"/>
      <c r="I144" s="368"/>
      <c r="J144" s="368"/>
      <c r="K144" s="331"/>
      <c r="L144" s="368"/>
      <c r="M144" s="368"/>
      <c r="N144" s="331"/>
      <c r="O144" s="368"/>
      <c r="P144" s="368"/>
      <c r="Q144" s="312" t="e">
        <f>③協定面積④加算措置!#REF!</f>
        <v>#REF!</v>
      </c>
      <c r="R144" s="311"/>
      <c r="S144" s="311"/>
      <c r="T144" s="311"/>
      <c r="U144" s="311"/>
      <c r="V144" s="311"/>
      <c r="W144" s="311"/>
      <c r="X144" s="311"/>
      <c r="Y144" s="311"/>
      <c r="Z144" s="311"/>
      <c r="AA144" s="310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0"/>
      <c r="AN144" s="312" t="e">
        <f>③協定面積④加算措置!#REF!</f>
        <v>#REF!</v>
      </c>
      <c r="AO144" s="309">
        <f t="shared" si="21"/>
        <v>0</v>
      </c>
      <c r="AP144" s="309">
        <f t="shared" si="22"/>
        <v>0</v>
      </c>
      <c r="AQ144" s="310"/>
      <c r="AR144" s="310"/>
      <c r="AS144" s="310"/>
      <c r="AT144" s="310"/>
      <c r="AU144" s="309">
        <f t="shared" si="23"/>
        <v>0</v>
      </c>
      <c r="AV144" s="311"/>
      <c r="AW144" s="311"/>
      <c r="AX144" s="311"/>
      <c r="AY144" s="333"/>
      <c r="AZ144" s="368"/>
      <c r="BA144" s="368"/>
      <c r="BB144" s="314" t="e">
        <f>③協定面積④加算措置!#REF!</f>
        <v>#REF!</v>
      </c>
      <c r="BC144" s="335"/>
      <c r="BD144" s="368"/>
      <c r="BE144" s="368"/>
      <c r="BF144" s="314" t="e">
        <f>③協定面積④加算措置!#REF!</f>
        <v>#REF!</v>
      </c>
      <c r="BG144" s="335"/>
      <c r="BH144" s="368"/>
      <c r="BI144" s="368"/>
    </row>
    <row r="145" spans="1:61" s="244" customFormat="1" ht="14.45" customHeight="1">
      <c r="A145" s="261" t="e">
        <f>①協定識別事項②協定参加者!#REF!</f>
        <v>#REF!</v>
      </c>
      <c r="B145" s="247" t="e">
        <f>①協定識別事項②協定参加者!#REF!</f>
        <v>#REF!</v>
      </c>
      <c r="C145" s="247" t="e">
        <f>①協定識別事項②協定参加者!#REF!</f>
        <v>#REF!</v>
      </c>
      <c r="D145" s="247" t="e">
        <f>①協定識別事項②協定参加者!#REF!</f>
        <v>#REF!</v>
      </c>
      <c r="E145" s="247" t="e">
        <f>①協定識別事項②協定参加者!#REF!</f>
        <v>#REF!</v>
      </c>
      <c r="F145" s="247" t="e">
        <f>①協定識別事項②協定参加者!#REF!</f>
        <v>#REF!</v>
      </c>
      <c r="G145" s="312" t="e">
        <f>③協定面積④加算措置!#REF!</f>
        <v>#REF!</v>
      </c>
      <c r="H145" s="331"/>
      <c r="I145" s="368"/>
      <c r="J145" s="368"/>
      <c r="K145" s="331"/>
      <c r="L145" s="368"/>
      <c r="M145" s="368"/>
      <c r="N145" s="331"/>
      <c r="O145" s="368"/>
      <c r="P145" s="368"/>
      <c r="Q145" s="312" t="e">
        <f>③協定面積④加算措置!#REF!</f>
        <v>#REF!</v>
      </c>
      <c r="R145" s="311"/>
      <c r="S145" s="311"/>
      <c r="T145" s="311"/>
      <c r="U145" s="311"/>
      <c r="V145" s="311"/>
      <c r="W145" s="311"/>
      <c r="X145" s="311"/>
      <c r="Y145" s="311"/>
      <c r="Z145" s="311"/>
      <c r="AA145" s="310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0"/>
      <c r="AN145" s="312" t="e">
        <f>③協定面積④加算措置!#REF!</f>
        <v>#REF!</v>
      </c>
      <c r="AO145" s="309">
        <f t="shared" si="21"/>
        <v>0</v>
      </c>
      <c r="AP145" s="309">
        <f t="shared" si="22"/>
        <v>0</v>
      </c>
      <c r="AQ145" s="310"/>
      <c r="AR145" s="310"/>
      <c r="AS145" s="310"/>
      <c r="AT145" s="310"/>
      <c r="AU145" s="309">
        <f t="shared" si="23"/>
        <v>0</v>
      </c>
      <c r="AV145" s="311"/>
      <c r="AW145" s="311"/>
      <c r="AX145" s="311"/>
      <c r="AY145" s="333"/>
      <c r="AZ145" s="368"/>
      <c r="BA145" s="368"/>
      <c r="BB145" s="314" t="e">
        <f>③協定面積④加算措置!#REF!</f>
        <v>#REF!</v>
      </c>
      <c r="BC145" s="335"/>
      <c r="BD145" s="368"/>
      <c r="BE145" s="368"/>
      <c r="BF145" s="314" t="e">
        <f>③協定面積④加算措置!#REF!</f>
        <v>#REF!</v>
      </c>
      <c r="BG145" s="335"/>
      <c r="BH145" s="368"/>
      <c r="BI145" s="368"/>
    </row>
    <row r="146" spans="1:61" s="244" customFormat="1" ht="14.45" customHeight="1">
      <c r="A146" s="261" t="e">
        <f>①協定識別事項②協定参加者!#REF!</f>
        <v>#REF!</v>
      </c>
      <c r="B146" s="247" t="e">
        <f>①協定識別事項②協定参加者!#REF!</f>
        <v>#REF!</v>
      </c>
      <c r="C146" s="247" t="e">
        <f>①協定識別事項②協定参加者!#REF!</f>
        <v>#REF!</v>
      </c>
      <c r="D146" s="247" t="e">
        <f>①協定識別事項②協定参加者!#REF!</f>
        <v>#REF!</v>
      </c>
      <c r="E146" s="247" t="e">
        <f>①協定識別事項②協定参加者!#REF!</f>
        <v>#REF!</v>
      </c>
      <c r="F146" s="247" t="e">
        <f>①協定識別事項②協定参加者!#REF!</f>
        <v>#REF!</v>
      </c>
      <c r="G146" s="312" t="e">
        <f>③協定面積④加算措置!#REF!</f>
        <v>#REF!</v>
      </c>
      <c r="H146" s="331"/>
      <c r="I146" s="368"/>
      <c r="J146" s="368"/>
      <c r="K146" s="331"/>
      <c r="L146" s="368"/>
      <c r="M146" s="368"/>
      <c r="N146" s="331"/>
      <c r="O146" s="368"/>
      <c r="P146" s="368"/>
      <c r="Q146" s="312" t="e">
        <f>③協定面積④加算措置!#REF!</f>
        <v>#REF!</v>
      </c>
      <c r="R146" s="311"/>
      <c r="S146" s="311"/>
      <c r="T146" s="311"/>
      <c r="U146" s="311"/>
      <c r="V146" s="311"/>
      <c r="W146" s="311"/>
      <c r="X146" s="311"/>
      <c r="Y146" s="311"/>
      <c r="Z146" s="311"/>
      <c r="AA146" s="310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0"/>
      <c r="AN146" s="312" t="e">
        <f>③協定面積④加算措置!#REF!</f>
        <v>#REF!</v>
      </c>
      <c r="AO146" s="309">
        <f t="shared" si="21"/>
        <v>0</v>
      </c>
      <c r="AP146" s="309">
        <f t="shared" si="22"/>
        <v>0</v>
      </c>
      <c r="AQ146" s="310"/>
      <c r="AR146" s="310"/>
      <c r="AS146" s="310"/>
      <c r="AT146" s="310"/>
      <c r="AU146" s="309">
        <f t="shared" si="23"/>
        <v>0</v>
      </c>
      <c r="AV146" s="311"/>
      <c r="AW146" s="311"/>
      <c r="AX146" s="311"/>
      <c r="AY146" s="333"/>
      <c r="AZ146" s="368"/>
      <c r="BA146" s="368"/>
      <c r="BB146" s="314" t="e">
        <f>③協定面積④加算措置!#REF!</f>
        <v>#REF!</v>
      </c>
      <c r="BC146" s="335"/>
      <c r="BD146" s="368"/>
      <c r="BE146" s="368"/>
      <c r="BF146" s="314" t="e">
        <f>③協定面積④加算措置!#REF!</f>
        <v>#REF!</v>
      </c>
      <c r="BG146" s="335"/>
      <c r="BH146" s="368"/>
      <c r="BI146" s="368"/>
    </row>
    <row r="147" spans="1:61" s="244" customFormat="1" ht="14.45" customHeight="1">
      <c r="A147" s="261" t="e">
        <f>①協定識別事項②協定参加者!#REF!</f>
        <v>#REF!</v>
      </c>
      <c r="B147" s="247" t="e">
        <f>①協定識別事項②協定参加者!#REF!</f>
        <v>#REF!</v>
      </c>
      <c r="C147" s="247" t="e">
        <f>①協定識別事項②協定参加者!#REF!</f>
        <v>#REF!</v>
      </c>
      <c r="D147" s="247" t="e">
        <f>①協定識別事項②協定参加者!#REF!</f>
        <v>#REF!</v>
      </c>
      <c r="E147" s="247" t="e">
        <f>①協定識別事項②協定参加者!#REF!</f>
        <v>#REF!</v>
      </c>
      <c r="F147" s="247" t="e">
        <f>①協定識別事項②協定参加者!#REF!</f>
        <v>#REF!</v>
      </c>
      <c r="G147" s="312" t="e">
        <f>③協定面積④加算措置!#REF!</f>
        <v>#REF!</v>
      </c>
      <c r="H147" s="331"/>
      <c r="I147" s="368"/>
      <c r="J147" s="368"/>
      <c r="K147" s="331"/>
      <c r="L147" s="368"/>
      <c r="M147" s="368"/>
      <c r="N147" s="331"/>
      <c r="O147" s="368"/>
      <c r="P147" s="368"/>
      <c r="Q147" s="312" t="e">
        <f>③協定面積④加算措置!#REF!</f>
        <v>#REF!</v>
      </c>
      <c r="R147" s="311"/>
      <c r="S147" s="311"/>
      <c r="T147" s="311"/>
      <c r="U147" s="311"/>
      <c r="V147" s="311"/>
      <c r="W147" s="311"/>
      <c r="X147" s="311"/>
      <c r="Y147" s="311"/>
      <c r="Z147" s="311"/>
      <c r="AA147" s="310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0"/>
      <c r="AN147" s="312" t="e">
        <f>③協定面積④加算措置!#REF!</f>
        <v>#REF!</v>
      </c>
      <c r="AO147" s="309">
        <f t="shared" si="21"/>
        <v>0</v>
      </c>
      <c r="AP147" s="309">
        <f t="shared" si="22"/>
        <v>0</v>
      </c>
      <c r="AQ147" s="310"/>
      <c r="AR147" s="310"/>
      <c r="AS147" s="310"/>
      <c r="AT147" s="310"/>
      <c r="AU147" s="309">
        <f t="shared" si="23"/>
        <v>0</v>
      </c>
      <c r="AV147" s="311"/>
      <c r="AW147" s="311"/>
      <c r="AX147" s="311"/>
      <c r="AY147" s="333"/>
      <c r="AZ147" s="368"/>
      <c r="BA147" s="368"/>
      <c r="BB147" s="314" t="e">
        <f>③協定面積④加算措置!#REF!</f>
        <v>#REF!</v>
      </c>
      <c r="BC147" s="335"/>
      <c r="BD147" s="368"/>
      <c r="BE147" s="368"/>
      <c r="BF147" s="314" t="e">
        <f>③協定面積④加算措置!#REF!</f>
        <v>#REF!</v>
      </c>
      <c r="BG147" s="335"/>
      <c r="BH147" s="368"/>
      <c r="BI147" s="368"/>
    </row>
    <row r="148" spans="1:61" s="244" customFormat="1" ht="14.45" customHeight="1">
      <c r="A148" s="261" t="e">
        <f>①協定識別事項②協定参加者!#REF!</f>
        <v>#REF!</v>
      </c>
      <c r="B148" s="247" t="e">
        <f>①協定識別事項②協定参加者!#REF!</f>
        <v>#REF!</v>
      </c>
      <c r="C148" s="247" t="e">
        <f>①協定識別事項②協定参加者!#REF!</f>
        <v>#REF!</v>
      </c>
      <c r="D148" s="247" t="e">
        <f>①協定識別事項②協定参加者!#REF!</f>
        <v>#REF!</v>
      </c>
      <c r="E148" s="247" t="e">
        <f>①協定識別事項②協定参加者!#REF!</f>
        <v>#REF!</v>
      </c>
      <c r="F148" s="247" t="e">
        <f>①協定識別事項②協定参加者!#REF!</f>
        <v>#REF!</v>
      </c>
      <c r="G148" s="312" t="e">
        <f>③協定面積④加算措置!#REF!</f>
        <v>#REF!</v>
      </c>
      <c r="H148" s="331"/>
      <c r="I148" s="368"/>
      <c r="J148" s="368"/>
      <c r="K148" s="331"/>
      <c r="L148" s="368"/>
      <c r="M148" s="368"/>
      <c r="N148" s="331"/>
      <c r="O148" s="368"/>
      <c r="P148" s="368"/>
      <c r="Q148" s="312" t="e">
        <f>③協定面積④加算措置!#REF!</f>
        <v>#REF!</v>
      </c>
      <c r="R148" s="311"/>
      <c r="S148" s="311"/>
      <c r="T148" s="311"/>
      <c r="U148" s="311"/>
      <c r="V148" s="311"/>
      <c r="W148" s="311"/>
      <c r="X148" s="311"/>
      <c r="Y148" s="311"/>
      <c r="Z148" s="311"/>
      <c r="AA148" s="310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0"/>
      <c r="AN148" s="312" t="e">
        <f>③協定面積④加算措置!#REF!</f>
        <v>#REF!</v>
      </c>
      <c r="AO148" s="309">
        <f t="shared" si="21"/>
        <v>0</v>
      </c>
      <c r="AP148" s="309">
        <f t="shared" si="22"/>
        <v>0</v>
      </c>
      <c r="AQ148" s="310"/>
      <c r="AR148" s="310"/>
      <c r="AS148" s="310"/>
      <c r="AT148" s="310"/>
      <c r="AU148" s="309">
        <f t="shared" si="23"/>
        <v>0</v>
      </c>
      <c r="AV148" s="311"/>
      <c r="AW148" s="311"/>
      <c r="AX148" s="311"/>
      <c r="AY148" s="333"/>
      <c r="AZ148" s="368"/>
      <c r="BA148" s="368"/>
      <c r="BB148" s="314" t="e">
        <f>③協定面積④加算措置!#REF!</f>
        <v>#REF!</v>
      </c>
      <c r="BC148" s="335"/>
      <c r="BD148" s="368"/>
      <c r="BE148" s="368"/>
      <c r="BF148" s="314" t="e">
        <f>③協定面積④加算措置!#REF!</f>
        <v>#REF!</v>
      </c>
      <c r="BG148" s="335"/>
      <c r="BH148" s="368"/>
      <c r="BI148" s="368"/>
    </row>
    <row r="149" spans="1:61" s="244" customFormat="1" ht="14.45" customHeight="1">
      <c r="A149" s="261" t="e">
        <f>①協定識別事項②協定参加者!#REF!</f>
        <v>#REF!</v>
      </c>
      <c r="B149" s="247" t="e">
        <f>①協定識別事項②協定参加者!#REF!</f>
        <v>#REF!</v>
      </c>
      <c r="C149" s="247" t="e">
        <f>①協定識別事項②協定参加者!#REF!</f>
        <v>#REF!</v>
      </c>
      <c r="D149" s="247" t="e">
        <f>①協定識別事項②協定参加者!#REF!</f>
        <v>#REF!</v>
      </c>
      <c r="E149" s="247" t="e">
        <f>①協定識別事項②協定参加者!#REF!</f>
        <v>#REF!</v>
      </c>
      <c r="F149" s="247" t="e">
        <f>①協定識別事項②協定参加者!#REF!</f>
        <v>#REF!</v>
      </c>
      <c r="G149" s="312" t="e">
        <f>③協定面積④加算措置!#REF!</f>
        <v>#REF!</v>
      </c>
      <c r="H149" s="331"/>
      <c r="I149" s="368"/>
      <c r="J149" s="368"/>
      <c r="K149" s="331"/>
      <c r="L149" s="368"/>
      <c r="M149" s="368"/>
      <c r="N149" s="331"/>
      <c r="O149" s="368"/>
      <c r="P149" s="368"/>
      <c r="Q149" s="312" t="e">
        <f>③協定面積④加算措置!#REF!</f>
        <v>#REF!</v>
      </c>
      <c r="R149" s="311"/>
      <c r="S149" s="311"/>
      <c r="T149" s="311"/>
      <c r="U149" s="311"/>
      <c r="V149" s="311"/>
      <c r="W149" s="311"/>
      <c r="X149" s="311"/>
      <c r="Y149" s="311"/>
      <c r="Z149" s="311"/>
      <c r="AA149" s="310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0"/>
      <c r="AN149" s="312" t="e">
        <f>③協定面積④加算措置!#REF!</f>
        <v>#REF!</v>
      </c>
      <c r="AO149" s="309">
        <f t="shared" si="21"/>
        <v>0</v>
      </c>
      <c r="AP149" s="309">
        <f t="shared" si="22"/>
        <v>0</v>
      </c>
      <c r="AQ149" s="310"/>
      <c r="AR149" s="310"/>
      <c r="AS149" s="310"/>
      <c r="AT149" s="310"/>
      <c r="AU149" s="309">
        <f t="shared" si="23"/>
        <v>0</v>
      </c>
      <c r="AV149" s="311"/>
      <c r="AW149" s="311"/>
      <c r="AX149" s="311"/>
      <c r="AY149" s="333"/>
      <c r="AZ149" s="368"/>
      <c r="BA149" s="368"/>
      <c r="BB149" s="314" t="e">
        <f>③協定面積④加算措置!#REF!</f>
        <v>#REF!</v>
      </c>
      <c r="BC149" s="335"/>
      <c r="BD149" s="368"/>
      <c r="BE149" s="368"/>
      <c r="BF149" s="314" t="e">
        <f>③協定面積④加算措置!#REF!</f>
        <v>#REF!</v>
      </c>
      <c r="BG149" s="335"/>
      <c r="BH149" s="368"/>
      <c r="BI149" s="368"/>
    </row>
    <row r="150" spans="1:61" s="244" customFormat="1" ht="14.45" customHeight="1">
      <c r="A150" s="261" t="e">
        <f>①協定識別事項②協定参加者!#REF!</f>
        <v>#REF!</v>
      </c>
      <c r="B150" s="247" t="e">
        <f>①協定識別事項②協定参加者!#REF!</f>
        <v>#REF!</v>
      </c>
      <c r="C150" s="247" t="e">
        <f>①協定識別事項②協定参加者!#REF!</f>
        <v>#REF!</v>
      </c>
      <c r="D150" s="247" t="e">
        <f>①協定識別事項②協定参加者!#REF!</f>
        <v>#REF!</v>
      </c>
      <c r="E150" s="247" t="e">
        <f>①協定識別事項②協定参加者!#REF!</f>
        <v>#REF!</v>
      </c>
      <c r="F150" s="247" t="e">
        <f>①協定識別事項②協定参加者!#REF!</f>
        <v>#REF!</v>
      </c>
      <c r="G150" s="312" t="e">
        <f>③協定面積④加算措置!#REF!</f>
        <v>#REF!</v>
      </c>
      <c r="H150" s="331"/>
      <c r="I150" s="368"/>
      <c r="J150" s="368"/>
      <c r="K150" s="331"/>
      <c r="L150" s="368"/>
      <c r="M150" s="368"/>
      <c r="N150" s="331"/>
      <c r="O150" s="368"/>
      <c r="P150" s="368"/>
      <c r="Q150" s="312" t="e">
        <f>③協定面積④加算措置!#REF!</f>
        <v>#REF!</v>
      </c>
      <c r="R150" s="311"/>
      <c r="S150" s="311"/>
      <c r="T150" s="311"/>
      <c r="U150" s="311"/>
      <c r="V150" s="311"/>
      <c r="W150" s="311"/>
      <c r="X150" s="311"/>
      <c r="Y150" s="311"/>
      <c r="Z150" s="311"/>
      <c r="AA150" s="310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0"/>
      <c r="AN150" s="312" t="e">
        <f>③協定面積④加算措置!#REF!</f>
        <v>#REF!</v>
      </c>
      <c r="AO150" s="309">
        <f t="shared" si="21"/>
        <v>0</v>
      </c>
      <c r="AP150" s="309">
        <f t="shared" si="22"/>
        <v>0</v>
      </c>
      <c r="AQ150" s="310"/>
      <c r="AR150" s="310"/>
      <c r="AS150" s="310"/>
      <c r="AT150" s="310"/>
      <c r="AU150" s="309">
        <f t="shared" si="23"/>
        <v>0</v>
      </c>
      <c r="AV150" s="311"/>
      <c r="AW150" s="311"/>
      <c r="AX150" s="311"/>
      <c r="AY150" s="333"/>
      <c r="AZ150" s="368"/>
      <c r="BA150" s="368"/>
      <c r="BB150" s="314" t="e">
        <f>③協定面積④加算措置!#REF!</f>
        <v>#REF!</v>
      </c>
      <c r="BC150" s="335"/>
      <c r="BD150" s="368"/>
      <c r="BE150" s="368"/>
      <c r="BF150" s="314" t="e">
        <f>③協定面積④加算措置!#REF!</f>
        <v>#REF!</v>
      </c>
      <c r="BG150" s="335"/>
      <c r="BH150" s="368"/>
      <c r="BI150" s="368"/>
    </row>
    <row r="151" spans="1:61" s="244" customFormat="1" ht="14.45" customHeight="1">
      <c r="A151" s="261" t="e">
        <f>①協定識別事項②協定参加者!#REF!</f>
        <v>#REF!</v>
      </c>
      <c r="B151" s="247" t="e">
        <f>①協定識別事項②協定参加者!#REF!</f>
        <v>#REF!</v>
      </c>
      <c r="C151" s="247" t="e">
        <f>①協定識別事項②協定参加者!#REF!</f>
        <v>#REF!</v>
      </c>
      <c r="D151" s="247" t="e">
        <f>①協定識別事項②協定参加者!#REF!</f>
        <v>#REF!</v>
      </c>
      <c r="E151" s="247" t="e">
        <f>①協定識別事項②協定参加者!#REF!</f>
        <v>#REF!</v>
      </c>
      <c r="F151" s="247" t="e">
        <f>①協定識別事項②協定参加者!#REF!</f>
        <v>#REF!</v>
      </c>
      <c r="G151" s="312" t="e">
        <f>③協定面積④加算措置!#REF!</f>
        <v>#REF!</v>
      </c>
      <c r="H151" s="331"/>
      <c r="I151" s="368"/>
      <c r="J151" s="368"/>
      <c r="K151" s="331"/>
      <c r="L151" s="368"/>
      <c r="M151" s="368"/>
      <c r="N151" s="331"/>
      <c r="O151" s="368"/>
      <c r="P151" s="368"/>
      <c r="Q151" s="312" t="e">
        <f>③協定面積④加算措置!#REF!</f>
        <v>#REF!</v>
      </c>
      <c r="R151" s="311"/>
      <c r="S151" s="311"/>
      <c r="T151" s="311"/>
      <c r="U151" s="311"/>
      <c r="V151" s="311"/>
      <c r="W151" s="311"/>
      <c r="X151" s="311"/>
      <c r="Y151" s="311"/>
      <c r="Z151" s="311"/>
      <c r="AA151" s="310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0"/>
      <c r="AN151" s="312" t="e">
        <f>③協定面積④加算措置!#REF!</f>
        <v>#REF!</v>
      </c>
      <c r="AO151" s="309">
        <f t="shared" si="21"/>
        <v>0</v>
      </c>
      <c r="AP151" s="309">
        <f t="shared" si="22"/>
        <v>0</v>
      </c>
      <c r="AQ151" s="310"/>
      <c r="AR151" s="310"/>
      <c r="AS151" s="310"/>
      <c r="AT151" s="310"/>
      <c r="AU151" s="309">
        <f t="shared" si="23"/>
        <v>0</v>
      </c>
      <c r="AV151" s="311"/>
      <c r="AW151" s="311"/>
      <c r="AX151" s="311"/>
      <c r="AY151" s="333"/>
      <c r="AZ151" s="368"/>
      <c r="BA151" s="368"/>
      <c r="BB151" s="314" t="e">
        <f>③協定面積④加算措置!#REF!</f>
        <v>#REF!</v>
      </c>
      <c r="BC151" s="335"/>
      <c r="BD151" s="368"/>
      <c r="BE151" s="368"/>
      <c r="BF151" s="314" t="e">
        <f>③協定面積④加算措置!#REF!</f>
        <v>#REF!</v>
      </c>
      <c r="BG151" s="335"/>
      <c r="BH151" s="368"/>
      <c r="BI151" s="368"/>
    </row>
    <row r="152" spans="1:61" s="244" customFormat="1" ht="14.45" customHeight="1">
      <c r="A152" s="261" t="e">
        <f>①協定識別事項②協定参加者!#REF!</f>
        <v>#REF!</v>
      </c>
      <c r="B152" s="247" t="e">
        <f>①協定識別事項②協定参加者!#REF!</f>
        <v>#REF!</v>
      </c>
      <c r="C152" s="247" t="e">
        <f>①協定識別事項②協定参加者!#REF!</f>
        <v>#REF!</v>
      </c>
      <c r="D152" s="247" t="e">
        <f>①協定識別事項②協定参加者!#REF!</f>
        <v>#REF!</v>
      </c>
      <c r="E152" s="247" t="e">
        <f>①協定識別事項②協定参加者!#REF!</f>
        <v>#REF!</v>
      </c>
      <c r="F152" s="247" t="e">
        <f>①協定識別事項②協定参加者!#REF!</f>
        <v>#REF!</v>
      </c>
      <c r="G152" s="312" t="e">
        <f>③協定面積④加算措置!#REF!</f>
        <v>#REF!</v>
      </c>
      <c r="H152" s="331"/>
      <c r="I152" s="368"/>
      <c r="J152" s="368"/>
      <c r="K152" s="331"/>
      <c r="L152" s="368"/>
      <c r="M152" s="368"/>
      <c r="N152" s="331"/>
      <c r="O152" s="368"/>
      <c r="P152" s="368"/>
      <c r="Q152" s="312" t="e">
        <f>③協定面積④加算措置!#REF!</f>
        <v>#REF!</v>
      </c>
      <c r="R152" s="311"/>
      <c r="S152" s="311"/>
      <c r="T152" s="311"/>
      <c r="U152" s="311"/>
      <c r="V152" s="311"/>
      <c r="W152" s="311"/>
      <c r="X152" s="311"/>
      <c r="Y152" s="311"/>
      <c r="Z152" s="311"/>
      <c r="AA152" s="310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0"/>
      <c r="AN152" s="312" t="e">
        <f>③協定面積④加算措置!#REF!</f>
        <v>#REF!</v>
      </c>
      <c r="AO152" s="309">
        <f t="shared" si="21"/>
        <v>0</v>
      </c>
      <c r="AP152" s="309">
        <f t="shared" si="22"/>
        <v>0</v>
      </c>
      <c r="AQ152" s="310"/>
      <c r="AR152" s="310"/>
      <c r="AS152" s="310"/>
      <c r="AT152" s="310"/>
      <c r="AU152" s="309">
        <f t="shared" si="23"/>
        <v>0</v>
      </c>
      <c r="AV152" s="311"/>
      <c r="AW152" s="311"/>
      <c r="AX152" s="311"/>
      <c r="AY152" s="333"/>
      <c r="AZ152" s="368"/>
      <c r="BA152" s="368"/>
      <c r="BB152" s="314" t="e">
        <f>③協定面積④加算措置!#REF!</f>
        <v>#REF!</v>
      </c>
      <c r="BC152" s="335"/>
      <c r="BD152" s="368"/>
      <c r="BE152" s="368"/>
      <c r="BF152" s="314" t="e">
        <f>③協定面積④加算措置!#REF!</f>
        <v>#REF!</v>
      </c>
      <c r="BG152" s="335"/>
      <c r="BH152" s="368"/>
      <c r="BI152" s="368"/>
    </row>
    <row r="153" spans="1:61" s="244" customFormat="1" ht="14.45" customHeight="1">
      <c r="A153" s="261" t="e">
        <f>①協定識別事項②協定参加者!#REF!</f>
        <v>#REF!</v>
      </c>
      <c r="B153" s="247" t="e">
        <f>①協定識別事項②協定参加者!#REF!</f>
        <v>#REF!</v>
      </c>
      <c r="C153" s="247" t="e">
        <f>①協定識別事項②協定参加者!#REF!</f>
        <v>#REF!</v>
      </c>
      <c r="D153" s="247" t="e">
        <f>①協定識別事項②協定参加者!#REF!</f>
        <v>#REF!</v>
      </c>
      <c r="E153" s="247" t="e">
        <f>①協定識別事項②協定参加者!#REF!</f>
        <v>#REF!</v>
      </c>
      <c r="F153" s="247" t="e">
        <f>①協定識別事項②協定参加者!#REF!</f>
        <v>#REF!</v>
      </c>
      <c r="G153" s="312" t="e">
        <f>③協定面積④加算措置!#REF!</f>
        <v>#REF!</v>
      </c>
      <c r="H153" s="331"/>
      <c r="I153" s="368"/>
      <c r="J153" s="368"/>
      <c r="K153" s="331"/>
      <c r="L153" s="368"/>
      <c r="M153" s="368"/>
      <c r="N153" s="331"/>
      <c r="O153" s="368"/>
      <c r="P153" s="368"/>
      <c r="Q153" s="312" t="e">
        <f>③協定面積④加算措置!#REF!</f>
        <v>#REF!</v>
      </c>
      <c r="R153" s="311"/>
      <c r="S153" s="311"/>
      <c r="T153" s="311"/>
      <c r="U153" s="311"/>
      <c r="V153" s="311"/>
      <c r="W153" s="311"/>
      <c r="X153" s="311"/>
      <c r="Y153" s="311"/>
      <c r="Z153" s="311"/>
      <c r="AA153" s="310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0"/>
      <c r="AN153" s="312" t="e">
        <f>③協定面積④加算措置!#REF!</f>
        <v>#REF!</v>
      </c>
      <c r="AO153" s="309">
        <f t="shared" si="21"/>
        <v>0</v>
      </c>
      <c r="AP153" s="309">
        <f t="shared" si="22"/>
        <v>0</v>
      </c>
      <c r="AQ153" s="310"/>
      <c r="AR153" s="310"/>
      <c r="AS153" s="310"/>
      <c r="AT153" s="310"/>
      <c r="AU153" s="309">
        <f t="shared" si="23"/>
        <v>0</v>
      </c>
      <c r="AV153" s="311"/>
      <c r="AW153" s="311"/>
      <c r="AX153" s="311"/>
      <c r="AY153" s="333"/>
      <c r="AZ153" s="368"/>
      <c r="BA153" s="368"/>
      <c r="BB153" s="314" t="e">
        <f>③協定面積④加算措置!#REF!</f>
        <v>#REF!</v>
      </c>
      <c r="BC153" s="335"/>
      <c r="BD153" s="368"/>
      <c r="BE153" s="368"/>
      <c r="BF153" s="314" t="e">
        <f>③協定面積④加算措置!#REF!</f>
        <v>#REF!</v>
      </c>
      <c r="BG153" s="335"/>
      <c r="BH153" s="368"/>
      <c r="BI153" s="368"/>
    </row>
    <row r="154" spans="1:61" s="244" customFormat="1" ht="14.45" customHeight="1">
      <c r="A154" s="261" t="e">
        <f>①協定識別事項②協定参加者!#REF!</f>
        <v>#REF!</v>
      </c>
      <c r="B154" s="247" t="e">
        <f>①協定識別事項②協定参加者!#REF!</f>
        <v>#REF!</v>
      </c>
      <c r="C154" s="247" t="e">
        <f>①協定識別事項②協定参加者!#REF!</f>
        <v>#REF!</v>
      </c>
      <c r="D154" s="247" t="e">
        <f>①協定識別事項②協定参加者!#REF!</f>
        <v>#REF!</v>
      </c>
      <c r="E154" s="247" t="e">
        <f>①協定識別事項②協定参加者!#REF!</f>
        <v>#REF!</v>
      </c>
      <c r="F154" s="247" t="e">
        <f>①協定識別事項②協定参加者!#REF!</f>
        <v>#REF!</v>
      </c>
      <c r="G154" s="312" t="e">
        <f>③協定面積④加算措置!#REF!</f>
        <v>#REF!</v>
      </c>
      <c r="H154" s="331"/>
      <c r="I154" s="368"/>
      <c r="J154" s="368"/>
      <c r="K154" s="331"/>
      <c r="L154" s="368"/>
      <c r="M154" s="368"/>
      <c r="N154" s="331"/>
      <c r="O154" s="368"/>
      <c r="P154" s="368"/>
      <c r="Q154" s="312" t="e">
        <f>③協定面積④加算措置!#REF!</f>
        <v>#REF!</v>
      </c>
      <c r="R154" s="311"/>
      <c r="S154" s="311"/>
      <c r="T154" s="311"/>
      <c r="U154" s="311"/>
      <c r="V154" s="311"/>
      <c r="W154" s="311"/>
      <c r="X154" s="311"/>
      <c r="Y154" s="311"/>
      <c r="Z154" s="311"/>
      <c r="AA154" s="310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0"/>
      <c r="AN154" s="312" t="e">
        <f>③協定面積④加算措置!#REF!</f>
        <v>#REF!</v>
      </c>
      <c r="AO154" s="309">
        <f t="shared" si="21"/>
        <v>0</v>
      </c>
      <c r="AP154" s="309">
        <f t="shared" si="22"/>
        <v>0</v>
      </c>
      <c r="AQ154" s="310"/>
      <c r="AR154" s="310"/>
      <c r="AS154" s="310"/>
      <c r="AT154" s="310"/>
      <c r="AU154" s="309">
        <f t="shared" si="23"/>
        <v>0</v>
      </c>
      <c r="AV154" s="311"/>
      <c r="AW154" s="311"/>
      <c r="AX154" s="311"/>
      <c r="AY154" s="333"/>
      <c r="AZ154" s="368"/>
      <c r="BA154" s="368"/>
      <c r="BB154" s="314" t="e">
        <f>③協定面積④加算措置!#REF!</f>
        <v>#REF!</v>
      </c>
      <c r="BC154" s="335"/>
      <c r="BD154" s="368"/>
      <c r="BE154" s="368"/>
      <c r="BF154" s="314" t="e">
        <f>③協定面積④加算措置!#REF!</f>
        <v>#REF!</v>
      </c>
      <c r="BG154" s="335"/>
      <c r="BH154" s="368"/>
      <c r="BI154" s="368"/>
    </row>
    <row r="155" spans="1:61" s="244" customFormat="1" ht="14.45" customHeight="1">
      <c r="A155" s="261" t="e">
        <f>①協定識別事項②協定参加者!#REF!</f>
        <v>#REF!</v>
      </c>
      <c r="B155" s="247" t="e">
        <f>①協定識別事項②協定参加者!#REF!</f>
        <v>#REF!</v>
      </c>
      <c r="C155" s="247" t="e">
        <f>①協定識別事項②協定参加者!#REF!</f>
        <v>#REF!</v>
      </c>
      <c r="D155" s="247" t="e">
        <f>①協定識別事項②協定参加者!#REF!</f>
        <v>#REF!</v>
      </c>
      <c r="E155" s="247" t="e">
        <f>①協定識別事項②協定参加者!#REF!</f>
        <v>#REF!</v>
      </c>
      <c r="F155" s="247" t="e">
        <f>①協定識別事項②協定参加者!#REF!</f>
        <v>#REF!</v>
      </c>
      <c r="G155" s="312" t="e">
        <f>③協定面積④加算措置!#REF!</f>
        <v>#REF!</v>
      </c>
      <c r="H155" s="331"/>
      <c r="I155" s="368"/>
      <c r="J155" s="368"/>
      <c r="K155" s="331"/>
      <c r="L155" s="368"/>
      <c r="M155" s="368"/>
      <c r="N155" s="331"/>
      <c r="O155" s="368"/>
      <c r="P155" s="368"/>
      <c r="Q155" s="312" t="e">
        <f>③協定面積④加算措置!#REF!</f>
        <v>#REF!</v>
      </c>
      <c r="R155" s="311"/>
      <c r="S155" s="311"/>
      <c r="T155" s="311"/>
      <c r="U155" s="311"/>
      <c r="V155" s="311"/>
      <c r="W155" s="311"/>
      <c r="X155" s="311"/>
      <c r="Y155" s="311"/>
      <c r="Z155" s="311"/>
      <c r="AA155" s="310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0"/>
      <c r="AN155" s="312" t="e">
        <f>③協定面積④加算措置!#REF!</f>
        <v>#REF!</v>
      </c>
      <c r="AO155" s="309">
        <f t="shared" si="21"/>
        <v>0</v>
      </c>
      <c r="AP155" s="309">
        <f t="shared" si="22"/>
        <v>0</v>
      </c>
      <c r="AQ155" s="310"/>
      <c r="AR155" s="310"/>
      <c r="AS155" s="310"/>
      <c r="AT155" s="310"/>
      <c r="AU155" s="309">
        <f t="shared" si="23"/>
        <v>0</v>
      </c>
      <c r="AV155" s="311"/>
      <c r="AW155" s="311"/>
      <c r="AX155" s="311"/>
      <c r="AY155" s="333"/>
      <c r="AZ155" s="368"/>
      <c r="BA155" s="368"/>
      <c r="BB155" s="314" t="e">
        <f>③協定面積④加算措置!#REF!</f>
        <v>#REF!</v>
      </c>
      <c r="BC155" s="335"/>
      <c r="BD155" s="368"/>
      <c r="BE155" s="368"/>
      <c r="BF155" s="314" t="e">
        <f>③協定面積④加算措置!#REF!</f>
        <v>#REF!</v>
      </c>
      <c r="BG155" s="335"/>
      <c r="BH155" s="368"/>
      <c r="BI155" s="368"/>
    </row>
    <row r="156" spans="1:61" s="244" customFormat="1" ht="14.45" customHeight="1">
      <c r="A156" s="261" t="e">
        <f>①協定識別事項②協定参加者!#REF!</f>
        <v>#REF!</v>
      </c>
      <c r="B156" s="247" t="e">
        <f>①協定識別事項②協定参加者!#REF!</f>
        <v>#REF!</v>
      </c>
      <c r="C156" s="247" t="e">
        <f>①協定識別事項②協定参加者!#REF!</f>
        <v>#REF!</v>
      </c>
      <c r="D156" s="247" t="e">
        <f>①協定識別事項②協定参加者!#REF!</f>
        <v>#REF!</v>
      </c>
      <c r="E156" s="247" t="e">
        <f>①協定識別事項②協定参加者!#REF!</f>
        <v>#REF!</v>
      </c>
      <c r="F156" s="247" t="e">
        <f>①協定識別事項②協定参加者!#REF!</f>
        <v>#REF!</v>
      </c>
      <c r="G156" s="312" t="e">
        <f>③協定面積④加算措置!#REF!</f>
        <v>#REF!</v>
      </c>
      <c r="H156" s="331"/>
      <c r="I156" s="368"/>
      <c r="J156" s="368"/>
      <c r="K156" s="331"/>
      <c r="L156" s="368"/>
      <c r="M156" s="368"/>
      <c r="N156" s="331"/>
      <c r="O156" s="368"/>
      <c r="P156" s="368"/>
      <c r="Q156" s="312" t="e">
        <f>③協定面積④加算措置!#REF!</f>
        <v>#REF!</v>
      </c>
      <c r="R156" s="311"/>
      <c r="S156" s="311"/>
      <c r="T156" s="311"/>
      <c r="U156" s="311"/>
      <c r="V156" s="311"/>
      <c r="W156" s="311"/>
      <c r="X156" s="311"/>
      <c r="Y156" s="311"/>
      <c r="Z156" s="311"/>
      <c r="AA156" s="310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0"/>
      <c r="AN156" s="312" t="e">
        <f>③協定面積④加算措置!#REF!</f>
        <v>#REF!</v>
      </c>
      <c r="AO156" s="309">
        <f t="shared" si="21"/>
        <v>0</v>
      </c>
      <c r="AP156" s="309">
        <f t="shared" si="22"/>
        <v>0</v>
      </c>
      <c r="AQ156" s="310"/>
      <c r="AR156" s="310"/>
      <c r="AS156" s="310"/>
      <c r="AT156" s="310"/>
      <c r="AU156" s="309">
        <f t="shared" si="23"/>
        <v>0</v>
      </c>
      <c r="AV156" s="311"/>
      <c r="AW156" s="311"/>
      <c r="AX156" s="311"/>
      <c r="AY156" s="333"/>
      <c r="AZ156" s="368"/>
      <c r="BA156" s="368"/>
      <c r="BB156" s="314" t="e">
        <f>③協定面積④加算措置!#REF!</f>
        <v>#REF!</v>
      </c>
      <c r="BC156" s="335"/>
      <c r="BD156" s="368"/>
      <c r="BE156" s="368"/>
      <c r="BF156" s="314" t="e">
        <f>③協定面積④加算措置!#REF!</f>
        <v>#REF!</v>
      </c>
      <c r="BG156" s="335"/>
      <c r="BH156" s="368"/>
      <c r="BI156" s="368"/>
    </row>
    <row r="157" spans="1:61" s="244" customFormat="1" ht="14.45" customHeight="1">
      <c r="A157" s="261" t="e">
        <f>①協定識別事項②協定参加者!#REF!</f>
        <v>#REF!</v>
      </c>
      <c r="B157" s="247" t="e">
        <f>①協定識別事項②協定参加者!#REF!</f>
        <v>#REF!</v>
      </c>
      <c r="C157" s="247" t="e">
        <f>①協定識別事項②協定参加者!#REF!</f>
        <v>#REF!</v>
      </c>
      <c r="D157" s="247" t="e">
        <f>①協定識別事項②協定参加者!#REF!</f>
        <v>#REF!</v>
      </c>
      <c r="E157" s="247" t="e">
        <f>①協定識別事項②協定参加者!#REF!</f>
        <v>#REF!</v>
      </c>
      <c r="F157" s="247" t="e">
        <f>①協定識別事項②協定参加者!#REF!</f>
        <v>#REF!</v>
      </c>
      <c r="G157" s="312" t="e">
        <f>③協定面積④加算措置!#REF!</f>
        <v>#REF!</v>
      </c>
      <c r="H157" s="331"/>
      <c r="I157" s="368"/>
      <c r="J157" s="368"/>
      <c r="K157" s="331"/>
      <c r="L157" s="368"/>
      <c r="M157" s="368"/>
      <c r="N157" s="331"/>
      <c r="O157" s="368"/>
      <c r="P157" s="368"/>
      <c r="Q157" s="312" t="e">
        <f>③協定面積④加算措置!#REF!</f>
        <v>#REF!</v>
      </c>
      <c r="R157" s="311"/>
      <c r="S157" s="311"/>
      <c r="T157" s="311"/>
      <c r="U157" s="311"/>
      <c r="V157" s="311"/>
      <c r="W157" s="311"/>
      <c r="X157" s="311"/>
      <c r="Y157" s="311"/>
      <c r="Z157" s="311"/>
      <c r="AA157" s="310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0"/>
      <c r="AN157" s="312" t="e">
        <f>③協定面積④加算措置!#REF!</f>
        <v>#REF!</v>
      </c>
      <c r="AO157" s="309">
        <f t="shared" si="21"/>
        <v>0</v>
      </c>
      <c r="AP157" s="309">
        <f t="shared" si="22"/>
        <v>0</v>
      </c>
      <c r="AQ157" s="310"/>
      <c r="AR157" s="310"/>
      <c r="AS157" s="310"/>
      <c r="AT157" s="310"/>
      <c r="AU157" s="309">
        <f t="shared" si="23"/>
        <v>0</v>
      </c>
      <c r="AV157" s="311"/>
      <c r="AW157" s="311"/>
      <c r="AX157" s="311"/>
      <c r="AY157" s="333"/>
      <c r="AZ157" s="368"/>
      <c r="BA157" s="368"/>
      <c r="BB157" s="314" t="e">
        <f>③協定面積④加算措置!#REF!</f>
        <v>#REF!</v>
      </c>
      <c r="BC157" s="335"/>
      <c r="BD157" s="368"/>
      <c r="BE157" s="368"/>
      <c r="BF157" s="314" t="e">
        <f>③協定面積④加算措置!#REF!</f>
        <v>#REF!</v>
      </c>
      <c r="BG157" s="335"/>
      <c r="BH157" s="368"/>
      <c r="BI157" s="368"/>
    </row>
    <row r="158" spans="1:61" s="244" customFormat="1" ht="14.45" customHeight="1">
      <c r="A158" s="261" t="e">
        <f>①協定識別事項②協定参加者!#REF!</f>
        <v>#REF!</v>
      </c>
      <c r="B158" s="247" t="e">
        <f>①協定識別事項②協定参加者!#REF!</f>
        <v>#REF!</v>
      </c>
      <c r="C158" s="247" t="e">
        <f>①協定識別事項②協定参加者!#REF!</f>
        <v>#REF!</v>
      </c>
      <c r="D158" s="247" t="e">
        <f>①協定識別事項②協定参加者!#REF!</f>
        <v>#REF!</v>
      </c>
      <c r="E158" s="247" t="e">
        <f>①協定識別事項②協定参加者!#REF!</f>
        <v>#REF!</v>
      </c>
      <c r="F158" s="247" t="e">
        <f>①協定識別事項②協定参加者!#REF!</f>
        <v>#REF!</v>
      </c>
      <c r="G158" s="312" t="e">
        <f>③協定面積④加算措置!#REF!</f>
        <v>#REF!</v>
      </c>
      <c r="H158" s="331"/>
      <c r="I158" s="368"/>
      <c r="J158" s="368"/>
      <c r="K158" s="331"/>
      <c r="L158" s="368"/>
      <c r="M158" s="368"/>
      <c r="N158" s="331"/>
      <c r="O158" s="368"/>
      <c r="P158" s="368"/>
      <c r="Q158" s="312" t="e">
        <f>③協定面積④加算措置!#REF!</f>
        <v>#REF!</v>
      </c>
      <c r="R158" s="311"/>
      <c r="S158" s="311"/>
      <c r="T158" s="311"/>
      <c r="U158" s="311"/>
      <c r="V158" s="311"/>
      <c r="W158" s="311"/>
      <c r="X158" s="311"/>
      <c r="Y158" s="311"/>
      <c r="Z158" s="311"/>
      <c r="AA158" s="310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0"/>
      <c r="AN158" s="312" t="e">
        <f>③協定面積④加算措置!#REF!</f>
        <v>#REF!</v>
      </c>
      <c r="AO158" s="309">
        <f t="shared" si="21"/>
        <v>0</v>
      </c>
      <c r="AP158" s="309">
        <f t="shared" si="22"/>
        <v>0</v>
      </c>
      <c r="AQ158" s="310"/>
      <c r="AR158" s="310"/>
      <c r="AS158" s="310"/>
      <c r="AT158" s="310"/>
      <c r="AU158" s="309">
        <f t="shared" si="23"/>
        <v>0</v>
      </c>
      <c r="AV158" s="311"/>
      <c r="AW158" s="311"/>
      <c r="AX158" s="311"/>
      <c r="AY158" s="333"/>
      <c r="AZ158" s="368"/>
      <c r="BA158" s="368"/>
      <c r="BB158" s="314" t="e">
        <f>③協定面積④加算措置!#REF!</f>
        <v>#REF!</v>
      </c>
      <c r="BC158" s="335"/>
      <c r="BD158" s="368"/>
      <c r="BE158" s="368"/>
      <c r="BF158" s="314" t="e">
        <f>③協定面積④加算措置!#REF!</f>
        <v>#REF!</v>
      </c>
      <c r="BG158" s="335"/>
      <c r="BH158" s="368"/>
      <c r="BI158" s="368"/>
    </row>
    <row r="159" spans="1:61" s="244" customFormat="1" ht="14.45" customHeight="1">
      <c r="A159" s="261" t="e">
        <f>①協定識別事項②協定参加者!#REF!</f>
        <v>#REF!</v>
      </c>
      <c r="B159" s="247" t="e">
        <f>①協定識別事項②協定参加者!#REF!</f>
        <v>#REF!</v>
      </c>
      <c r="C159" s="247" t="e">
        <f>①協定識別事項②協定参加者!#REF!</f>
        <v>#REF!</v>
      </c>
      <c r="D159" s="247" t="e">
        <f>①協定識別事項②協定参加者!#REF!</f>
        <v>#REF!</v>
      </c>
      <c r="E159" s="247" t="e">
        <f>①協定識別事項②協定参加者!#REF!</f>
        <v>#REF!</v>
      </c>
      <c r="F159" s="247" t="e">
        <f>①協定識別事項②協定参加者!#REF!</f>
        <v>#REF!</v>
      </c>
      <c r="G159" s="312" t="e">
        <f>③協定面積④加算措置!#REF!</f>
        <v>#REF!</v>
      </c>
      <c r="H159" s="331"/>
      <c r="I159" s="368"/>
      <c r="J159" s="368"/>
      <c r="K159" s="331"/>
      <c r="L159" s="368"/>
      <c r="M159" s="368"/>
      <c r="N159" s="331"/>
      <c r="O159" s="368"/>
      <c r="P159" s="368"/>
      <c r="Q159" s="312" t="e">
        <f>③協定面積④加算措置!#REF!</f>
        <v>#REF!</v>
      </c>
      <c r="R159" s="311"/>
      <c r="S159" s="311"/>
      <c r="T159" s="311"/>
      <c r="U159" s="311"/>
      <c r="V159" s="311"/>
      <c r="W159" s="311"/>
      <c r="X159" s="311"/>
      <c r="Y159" s="311"/>
      <c r="Z159" s="311"/>
      <c r="AA159" s="310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0"/>
      <c r="AN159" s="312" t="e">
        <f>③協定面積④加算措置!#REF!</f>
        <v>#REF!</v>
      </c>
      <c r="AO159" s="309">
        <f t="shared" si="21"/>
        <v>0</v>
      </c>
      <c r="AP159" s="309">
        <f t="shared" si="22"/>
        <v>0</v>
      </c>
      <c r="AQ159" s="310"/>
      <c r="AR159" s="310"/>
      <c r="AS159" s="310"/>
      <c r="AT159" s="310"/>
      <c r="AU159" s="309">
        <f t="shared" si="23"/>
        <v>0</v>
      </c>
      <c r="AV159" s="311"/>
      <c r="AW159" s="311"/>
      <c r="AX159" s="311"/>
      <c r="AY159" s="333"/>
      <c r="AZ159" s="368"/>
      <c r="BA159" s="368"/>
      <c r="BB159" s="314" t="e">
        <f>③協定面積④加算措置!#REF!</f>
        <v>#REF!</v>
      </c>
      <c r="BC159" s="335"/>
      <c r="BD159" s="368"/>
      <c r="BE159" s="368"/>
      <c r="BF159" s="314" t="e">
        <f>③協定面積④加算措置!#REF!</f>
        <v>#REF!</v>
      </c>
      <c r="BG159" s="335"/>
      <c r="BH159" s="368"/>
      <c r="BI159" s="368"/>
    </row>
    <row r="160" spans="1:61" s="244" customFormat="1" ht="14.45" customHeight="1">
      <c r="A160" s="261" t="e">
        <f>①協定識別事項②協定参加者!#REF!</f>
        <v>#REF!</v>
      </c>
      <c r="B160" s="247" t="e">
        <f>①協定識別事項②協定参加者!#REF!</f>
        <v>#REF!</v>
      </c>
      <c r="C160" s="247" t="e">
        <f>①協定識別事項②協定参加者!#REF!</f>
        <v>#REF!</v>
      </c>
      <c r="D160" s="247" t="e">
        <f>①協定識別事項②協定参加者!#REF!</f>
        <v>#REF!</v>
      </c>
      <c r="E160" s="247" t="e">
        <f>①協定識別事項②協定参加者!#REF!</f>
        <v>#REF!</v>
      </c>
      <c r="F160" s="247" t="e">
        <f>①協定識別事項②協定参加者!#REF!</f>
        <v>#REF!</v>
      </c>
      <c r="G160" s="312" t="e">
        <f>③協定面積④加算措置!#REF!</f>
        <v>#REF!</v>
      </c>
      <c r="H160" s="331"/>
      <c r="I160" s="368"/>
      <c r="J160" s="368"/>
      <c r="K160" s="331"/>
      <c r="L160" s="368"/>
      <c r="M160" s="368"/>
      <c r="N160" s="331"/>
      <c r="O160" s="368"/>
      <c r="P160" s="368"/>
      <c r="Q160" s="312" t="e">
        <f>③協定面積④加算措置!#REF!</f>
        <v>#REF!</v>
      </c>
      <c r="R160" s="311"/>
      <c r="S160" s="311"/>
      <c r="T160" s="311"/>
      <c r="U160" s="311"/>
      <c r="V160" s="311"/>
      <c r="W160" s="311"/>
      <c r="X160" s="311"/>
      <c r="Y160" s="311"/>
      <c r="Z160" s="311"/>
      <c r="AA160" s="310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0"/>
      <c r="AN160" s="312" t="e">
        <f>③協定面積④加算措置!#REF!</f>
        <v>#REF!</v>
      </c>
      <c r="AO160" s="309">
        <f t="shared" si="21"/>
        <v>0</v>
      </c>
      <c r="AP160" s="309">
        <f t="shared" si="22"/>
        <v>0</v>
      </c>
      <c r="AQ160" s="310"/>
      <c r="AR160" s="310"/>
      <c r="AS160" s="310"/>
      <c r="AT160" s="310"/>
      <c r="AU160" s="309">
        <f t="shared" si="23"/>
        <v>0</v>
      </c>
      <c r="AV160" s="311"/>
      <c r="AW160" s="311"/>
      <c r="AX160" s="311"/>
      <c r="AY160" s="333"/>
      <c r="AZ160" s="368"/>
      <c r="BA160" s="368"/>
      <c r="BB160" s="314" t="e">
        <f>③協定面積④加算措置!#REF!</f>
        <v>#REF!</v>
      </c>
      <c r="BC160" s="335"/>
      <c r="BD160" s="368"/>
      <c r="BE160" s="368"/>
      <c r="BF160" s="314" t="e">
        <f>③協定面積④加算措置!#REF!</f>
        <v>#REF!</v>
      </c>
      <c r="BG160" s="335"/>
      <c r="BH160" s="368"/>
      <c r="BI160" s="368"/>
    </row>
    <row r="161" spans="1:61" s="244" customFormat="1" ht="14.45" customHeight="1">
      <c r="A161" s="261" t="e">
        <f>①協定識別事項②協定参加者!#REF!</f>
        <v>#REF!</v>
      </c>
      <c r="B161" s="247" t="e">
        <f>①協定識別事項②協定参加者!#REF!</f>
        <v>#REF!</v>
      </c>
      <c r="C161" s="247" t="e">
        <f>①協定識別事項②協定参加者!#REF!</f>
        <v>#REF!</v>
      </c>
      <c r="D161" s="247" t="e">
        <f>①協定識別事項②協定参加者!#REF!</f>
        <v>#REF!</v>
      </c>
      <c r="E161" s="247" t="e">
        <f>①協定識別事項②協定参加者!#REF!</f>
        <v>#REF!</v>
      </c>
      <c r="F161" s="247" t="e">
        <f>①協定識別事項②協定参加者!#REF!</f>
        <v>#REF!</v>
      </c>
      <c r="G161" s="312" t="e">
        <f>③協定面積④加算措置!#REF!</f>
        <v>#REF!</v>
      </c>
      <c r="H161" s="331"/>
      <c r="I161" s="368"/>
      <c r="J161" s="368"/>
      <c r="K161" s="331"/>
      <c r="L161" s="368"/>
      <c r="M161" s="368"/>
      <c r="N161" s="331"/>
      <c r="O161" s="368"/>
      <c r="P161" s="368"/>
      <c r="Q161" s="312" t="e">
        <f>③協定面積④加算措置!#REF!</f>
        <v>#REF!</v>
      </c>
      <c r="R161" s="311"/>
      <c r="S161" s="311"/>
      <c r="T161" s="311"/>
      <c r="U161" s="311"/>
      <c r="V161" s="311"/>
      <c r="W161" s="311"/>
      <c r="X161" s="311"/>
      <c r="Y161" s="311"/>
      <c r="Z161" s="311"/>
      <c r="AA161" s="310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0"/>
      <c r="AN161" s="312" t="e">
        <f>③協定面積④加算措置!#REF!</f>
        <v>#REF!</v>
      </c>
      <c r="AO161" s="309">
        <f t="shared" si="21"/>
        <v>0</v>
      </c>
      <c r="AP161" s="309">
        <f t="shared" si="22"/>
        <v>0</v>
      </c>
      <c r="AQ161" s="310"/>
      <c r="AR161" s="310"/>
      <c r="AS161" s="310"/>
      <c r="AT161" s="310"/>
      <c r="AU161" s="309">
        <f t="shared" si="23"/>
        <v>0</v>
      </c>
      <c r="AV161" s="311"/>
      <c r="AW161" s="311"/>
      <c r="AX161" s="311"/>
      <c r="AY161" s="333"/>
      <c r="AZ161" s="368"/>
      <c r="BA161" s="368"/>
      <c r="BB161" s="314" t="e">
        <f>③協定面積④加算措置!#REF!</f>
        <v>#REF!</v>
      </c>
      <c r="BC161" s="335"/>
      <c r="BD161" s="368"/>
      <c r="BE161" s="368"/>
      <c r="BF161" s="314" t="e">
        <f>③協定面積④加算措置!#REF!</f>
        <v>#REF!</v>
      </c>
      <c r="BG161" s="335"/>
      <c r="BH161" s="368"/>
      <c r="BI161" s="368"/>
    </row>
    <row r="162" spans="1:61" s="244" customFormat="1" ht="14.45" customHeight="1">
      <c r="A162" s="261" t="e">
        <f>①協定識別事項②協定参加者!#REF!</f>
        <v>#REF!</v>
      </c>
      <c r="B162" s="247" t="e">
        <f>①協定識別事項②協定参加者!#REF!</f>
        <v>#REF!</v>
      </c>
      <c r="C162" s="247" t="e">
        <f>①協定識別事項②協定参加者!#REF!</f>
        <v>#REF!</v>
      </c>
      <c r="D162" s="247" t="e">
        <f>①協定識別事項②協定参加者!#REF!</f>
        <v>#REF!</v>
      </c>
      <c r="E162" s="247" t="e">
        <f>①協定識別事項②協定参加者!#REF!</f>
        <v>#REF!</v>
      </c>
      <c r="F162" s="247" t="e">
        <f>①協定識別事項②協定参加者!#REF!</f>
        <v>#REF!</v>
      </c>
      <c r="G162" s="312" t="e">
        <f>③協定面積④加算措置!#REF!</f>
        <v>#REF!</v>
      </c>
      <c r="H162" s="331"/>
      <c r="I162" s="368"/>
      <c r="J162" s="368"/>
      <c r="K162" s="331"/>
      <c r="L162" s="368"/>
      <c r="M162" s="368"/>
      <c r="N162" s="331"/>
      <c r="O162" s="368"/>
      <c r="P162" s="368"/>
      <c r="Q162" s="312" t="e">
        <f>③協定面積④加算措置!#REF!</f>
        <v>#REF!</v>
      </c>
      <c r="R162" s="311"/>
      <c r="S162" s="311"/>
      <c r="T162" s="311"/>
      <c r="U162" s="311"/>
      <c r="V162" s="311"/>
      <c r="W162" s="311"/>
      <c r="X162" s="311"/>
      <c r="Y162" s="311"/>
      <c r="Z162" s="311"/>
      <c r="AA162" s="310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0"/>
      <c r="AN162" s="312" t="e">
        <f>③協定面積④加算措置!#REF!</f>
        <v>#REF!</v>
      </c>
      <c r="AO162" s="309">
        <f t="shared" si="21"/>
        <v>0</v>
      </c>
      <c r="AP162" s="309">
        <f t="shared" si="22"/>
        <v>0</v>
      </c>
      <c r="AQ162" s="310"/>
      <c r="AR162" s="310"/>
      <c r="AS162" s="310"/>
      <c r="AT162" s="310"/>
      <c r="AU162" s="309">
        <f t="shared" si="23"/>
        <v>0</v>
      </c>
      <c r="AV162" s="311"/>
      <c r="AW162" s="311"/>
      <c r="AX162" s="311"/>
      <c r="AY162" s="333"/>
      <c r="AZ162" s="368"/>
      <c r="BA162" s="368"/>
      <c r="BB162" s="314" t="e">
        <f>③協定面積④加算措置!#REF!</f>
        <v>#REF!</v>
      </c>
      <c r="BC162" s="335"/>
      <c r="BD162" s="368"/>
      <c r="BE162" s="368"/>
      <c r="BF162" s="314" t="e">
        <f>③協定面積④加算措置!#REF!</f>
        <v>#REF!</v>
      </c>
      <c r="BG162" s="335"/>
      <c r="BH162" s="368"/>
      <c r="BI162" s="368"/>
    </row>
    <row r="163" spans="1:61" s="244" customFormat="1" ht="14.45" customHeight="1">
      <c r="A163" s="261" t="e">
        <f>①協定識別事項②協定参加者!#REF!</f>
        <v>#REF!</v>
      </c>
      <c r="B163" s="247" t="e">
        <f>①協定識別事項②協定参加者!#REF!</f>
        <v>#REF!</v>
      </c>
      <c r="C163" s="247" t="e">
        <f>①協定識別事項②協定参加者!#REF!</f>
        <v>#REF!</v>
      </c>
      <c r="D163" s="247" t="e">
        <f>①協定識別事項②協定参加者!#REF!</f>
        <v>#REF!</v>
      </c>
      <c r="E163" s="247" t="e">
        <f>①協定識別事項②協定参加者!#REF!</f>
        <v>#REF!</v>
      </c>
      <c r="F163" s="247" t="e">
        <f>①協定識別事項②協定参加者!#REF!</f>
        <v>#REF!</v>
      </c>
      <c r="G163" s="312" t="e">
        <f>③協定面積④加算措置!#REF!</f>
        <v>#REF!</v>
      </c>
      <c r="H163" s="331"/>
      <c r="I163" s="368"/>
      <c r="J163" s="368"/>
      <c r="K163" s="331"/>
      <c r="L163" s="368"/>
      <c r="M163" s="368"/>
      <c r="N163" s="331"/>
      <c r="O163" s="368"/>
      <c r="P163" s="368"/>
      <c r="Q163" s="312" t="e">
        <f>③協定面積④加算措置!#REF!</f>
        <v>#REF!</v>
      </c>
      <c r="R163" s="311"/>
      <c r="S163" s="311"/>
      <c r="T163" s="311"/>
      <c r="U163" s="311"/>
      <c r="V163" s="311"/>
      <c r="W163" s="311"/>
      <c r="X163" s="311"/>
      <c r="Y163" s="311"/>
      <c r="Z163" s="311"/>
      <c r="AA163" s="310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0"/>
      <c r="AN163" s="312" t="e">
        <f>③協定面積④加算措置!#REF!</f>
        <v>#REF!</v>
      </c>
      <c r="AO163" s="309">
        <f t="shared" si="21"/>
        <v>0</v>
      </c>
      <c r="AP163" s="309">
        <f t="shared" si="22"/>
        <v>0</v>
      </c>
      <c r="AQ163" s="310"/>
      <c r="AR163" s="310"/>
      <c r="AS163" s="310"/>
      <c r="AT163" s="310"/>
      <c r="AU163" s="309">
        <f t="shared" si="23"/>
        <v>0</v>
      </c>
      <c r="AV163" s="311"/>
      <c r="AW163" s="311"/>
      <c r="AX163" s="311"/>
      <c r="AY163" s="333"/>
      <c r="AZ163" s="368"/>
      <c r="BA163" s="368"/>
      <c r="BB163" s="314" t="e">
        <f>③協定面積④加算措置!#REF!</f>
        <v>#REF!</v>
      </c>
      <c r="BC163" s="335"/>
      <c r="BD163" s="368"/>
      <c r="BE163" s="368"/>
      <c r="BF163" s="314" t="e">
        <f>③協定面積④加算措置!#REF!</f>
        <v>#REF!</v>
      </c>
      <c r="BG163" s="335"/>
      <c r="BH163" s="368"/>
      <c r="BI163" s="368"/>
    </row>
    <row r="164" spans="1:61" s="244" customFormat="1" ht="14.45" customHeight="1">
      <c r="A164" s="261" t="e">
        <f>①協定識別事項②協定参加者!#REF!</f>
        <v>#REF!</v>
      </c>
      <c r="B164" s="247" t="e">
        <f>①協定識別事項②協定参加者!#REF!</f>
        <v>#REF!</v>
      </c>
      <c r="C164" s="247" t="e">
        <f>①協定識別事項②協定参加者!#REF!</f>
        <v>#REF!</v>
      </c>
      <c r="D164" s="247" t="e">
        <f>①協定識別事項②協定参加者!#REF!</f>
        <v>#REF!</v>
      </c>
      <c r="E164" s="247" t="e">
        <f>①協定識別事項②協定参加者!#REF!</f>
        <v>#REF!</v>
      </c>
      <c r="F164" s="247" t="e">
        <f>①協定識別事項②協定参加者!#REF!</f>
        <v>#REF!</v>
      </c>
      <c r="G164" s="312" t="e">
        <f>③協定面積④加算措置!#REF!</f>
        <v>#REF!</v>
      </c>
      <c r="H164" s="331"/>
      <c r="I164" s="368"/>
      <c r="J164" s="368"/>
      <c r="K164" s="331"/>
      <c r="L164" s="368"/>
      <c r="M164" s="368"/>
      <c r="N164" s="331"/>
      <c r="O164" s="368"/>
      <c r="P164" s="368"/>
      <c r="Q164" s="312" t="e">
        <f>③協定面積④加算措置!#REF!</f>
        <v>#REF!</v>
      </c>
      <c r="R164" s="311"/>
      <c r="S164" s="311"/>
      <c r="T164" s="311"/>
      <c r="U164" s="311"/>
      <c r="V164" s="311"/>
      <c r="W164" s="311"/>
      <c r="X164" s="311"/>
      <c r="Y164" s="311"/>
      <c r="Z164" s="311"/>
      <c r="AA164" s="310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0"/>
      <c r="AN164" s="312" t="e">
        <f>③協定面積④加算措置!#REF!</f>
        <v>#REF!</v>
      </c>
      <c r="AO164" s="309">
        <f t="shared" si="21"/>
        <v>0</v>
      </c>
      <c r="AP164" s="309">
        <f t="shared" si="22"/>
        <v>0</v>
      </c>
      <c r="AQ164" s="310"/>
      <c r="AR164" s="310"/>
      <c r="AS164" s="310"/>
      <c r="AT164" s="310"/>
      <c r="AU164" s="309">
        <f t="shared" si="23"/>
        <v>0</v>
      </c>
      <c r="AV164" s="311"/>
      <c r="AW164" s="311"/>
      <c r="AX164" s="311"/>
      <c r="AY164" s="333"/>
      <c r="AZ164" s="368"/>
      <c r="BA164" s="368"/>
      <c r="BB164" s="314" t="e">
        <f>③協定面積④加算措置!#REF!</f>
        <v>#REF!</v>
      </c>
      <c r="BC164" s="335"/>
      <c r="BD164" s="368"/>
      <c r="BE164" s="368"/>
      <c r="BF164" s="314" t="e">
        <f>③協定面積④加算措置!#REF!</f>
        <v>#REF!</v>
      </c>
      <c r="BG164" s="335"/>
      <c r="BH164" s="368"/>
      <c r="BI164" s="368"/>
    </row>
    <row r="165" spans="1:61" s="244" customFormat="1" ht="14.45" customHeight="1">
      <c r="A165" s="261" t="e">
        <f>①協定識別事項②協定参加者!#REF!</f>
        <v>#REF!</v>
      </c>
      <c r="B165" s="247" t="e">
        <f>①協定識別事項②協定参加者!#REF!</f>
        <v>#REF!</v>
      </c>
      <c r="C165" s="247" t="e">
        <f>①協定識別事項②協定参加者!#REF!</f>
        <v>#REF!</v>
      </c>
      <c r="D165" s="247" t="e">
        <f>①協定識別事項②協定参加者!#REF!</f>
        <v>#REF!</v>
      </c>
      <c r="E165" s="247" t="e">
        <f>①協定識別事項②協定参加者!#REF!</f>
        <v>#REF!</v>
      </c>
      <c r="F165" s="247" t="e">
        <f>①協定識別事項②協定参加者!#REF!</f>
        <v>#REF!</v>
      </c>
      <c r="G165" s="312" t="e">
        <f>③協定面積④加算措置!#REF!</f>
        <v>#REF!</v>
      </c>
      <c r="H165" s="331"/>
      <c r="I165" s="368"/>
      <c r="J165" s="368"/>
      <c r="K165" s="331"/>
      <c r="L165" s="368"/>
      <c r="M165" s="368"/>
      <c r="N165" s="331"/>
      <c r="O165" s="368"/>
      <c r="P165" s="368"/>
      <c r="Q165" s="312" t="e">
        <f>③協定面積④加算措置!#REF!</f>
        <v>#REF!</v>
      </c>
      <c r="R165" s="311"/>
      <c r="S165" s="311"/>
      <c r="T165" s="311"/>
      <c r="U165" s="311"/>
      <c r="V165" s="311"/>
      <c r="W165" s="311"/>
      <c r="X165" s="311"/>
      <c r="Y165" s="311"/>
      <c r="Z165" s="311"/>
      <c r="AA165" s="310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0"/>
      <c r="AN165" s="312" t="e">
        <f>③協定面積④加算措置!#REF!</f>
        <v>#REF!</v>
      </c>
      <c r="AO165" s="309">
        <f t="shared" si="21"/>
        <v>0</v>
      </c>
      <c r="AP165" s="309">
        <f t="shared" si="22"/>
        <v>0</v>
      </c>
      <c r="AQ165" s="310"/>
      <c r="AR165" s="310"/>
      <c r="AS165" s="310"/>
      <c r="AT165" s="310"/>
      <c r="AU165" s="309">
        <f t="shared" si="23"/>
        <v>0</v>
      </c>
      <c r="AV165" s="311"/>
      <c r="AW165" s="311"/>
      <c r="AX165" s="311"/>
      <c r="AY165" s="333"/>
      <c r="AZ165" s="368"/>
      <c r="BA165" s="368"/>
      <c r="BB165" s="314" t="e">
        <f>③協定面積④加算措置!#REF!</f>
        <v>#REF!</v>
      </c>
      <c r="BC165" s="335"/>
      <c r="BD165" s="368"/>
      <c r="BE165" s="368"/>
      <c r="BF165" s="314" t="e">
        <f>③協定面積④加算措置!#REF!</f>
        <v>#REF!</v>
      </c>
      <c r="BG165" s="335"/>
      <c r="BH165" s="368"/>
      <c r="BI165" s="368"/>
    </row>
    <row r="166" spans="1:61" s="244" customFormat="1" ht="14.45" customHeight="1">
      <c r="A166" s="261" t="e">
        <f>①協定識別事項②協定参加者!#REF!</f>
        <v>#REF!</v>
      </c>
      <c r="B166" s="247" t="e">
        <f>①協定識別事項②協定参加者!#REF!</f>
        <v>#REF!</v>
      </c>
      <c r="C166" s="247" t="e">
        <f>①協定識別事項②協定参加者!#REF!</f>
        <v>#REF!</v>
      </c>
      <c r="D166" s="247" t="e">
        <f>①協定識別事項②協定参加者!#REF!</f>
        <v>#REF!</v>
      </c>
      <c r="E166" s="247" t="e">
        <f>①協定識別事項②協定参加者!#REF!</f>
        <v>#REF!</v>
      </c>
      <c r="F166" s="247" t="e">
        <f>①協定識別事項②協定参加者!#REF!</f>
        <v>#REF!</v>
      </c>
      <c r="G166" s="312" t="e">
        <f>③協定面積④加算措置!#REF!</f>
        <v>#REF!</v>
      </c>
      <c r="H166" s="331"/>
      <c r="I166" s="368"/>
      <c r="J166" s="368"/>
      <c r="K166" s="331"/>
      <c r="L166" s="368"/>
      <c r="M166" s="368"/>
      <c r="N166" s="331"/>
      <c r="O166" s="368"/>
      <c r="P166" s="368"/>
      <c r="Q166" s="312" t="e">
        <f>③協定面積④加算措置!#REF!</f>
        <v>#REF!</v>
      </c>
      <c r="R166" s="311"/>
      <c r="S166" s="311"/>
      <c r="T166" s="311"/>
      <c r="U166" s="311"/>
      <c r="V166" s="311"/>
      <c r="W166" s="311"/>
      <c r="X166" s="311"/>
      <c r="Y166" s="311"/>
      <c r="Z166" s="311"/>
      <c r="AA166" s="310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0"/>
      <c r="AN166" s="312" t="e">
        <f>③協定面積④加算措置!#REF!</f>
        <v>#REF!</v>
      </c>
      <c r="AO166" s="309">
        <f t="shared" si="21"/>
        <v>0</v>
      </c>
      <c r="AP166" s="309">
        <f t="shared" si="22"/>
        <v>0</v>
      </c>
      <c r="AQ166" s="310"/>
      <c r="AR166" s="310"/>
      <c r="AS166" s="310"/>
      <c r="AT166" s="310"/>
      <c r="AU166" s="309">
        <f t="shared" si="23"/>
        <v>0</v>
      </c>
      <c r="AV166" s="311"/>
      <c r="AW166" s="311"/>
      <c r="AX166" s="311"/>
      <c r="AY166" s="333"/>
      <c r="AZ166" s="368"/>
      <c r="BA166" s="368"/>
      <c r="BB166" s="314" t="e">
        <f>③協定面積④加算措置!#REF!</f>
        <v>#REF!</v>
      </c>
      <c r="BC166" s="335"/>
      <c r="BD166" s="368"/>
      <c r="BE166" s="368"/>
      <c r="BF166" s="314" t="e">
        <f>③協定面積④加算措置!#REF!</f>
        <v>#REF!</v>
      </c>
      <c r="BG166" s="335"/>
      <c r="BH166" s="368"/>
      <c r="BI166" s="368"/>
    </row>
    <row r="167" spans="1:61" s="244" customFormat="1" ht="14.45" customHeight="1">
      <c r="A167" s="261" t="e">
        <f>①協定識別事項②協定参加者!#REF!</f>
        <v>#REF!</v>
      </c>
      <c r="B167" s="247" t="e">
        <f>①協定識別事項②協定参加者!#REF!</f>
        <v>#REF!</v>
      </c>
      <c r="C167" s="247" t="e">
        <f>①協定識別事項②協定参加者!#REF!</f>
        <v>#REF!</v>
      </c>
      <c r="D167" s="247" t="e">
        <f>①協定識別事項②協定参加者!#REF!</f>
        <v>#REF!</v>
      </c>
      <c r="E167" s="247" t="e">
        <f>①協定識別事項②協定参加者!#REF!</f>
        <v>#REF!</v>
      </c>
      <c r="F167" s="247" t="e">
        <f>①協定識別事項②協定参加者!#REF!</f>
        <v>#REF!</v>
      </c>
      <c r="G167" s="312" t="e">
        <f>③協定面積④加算措置!#REF!</f>
        <v>#REF!</v>
      </c>
      <c r="H167" s="331"/>
      <c r="I167" s="368"/>
      <c r="J167" s="368"/>
      <c r="K167" s="331"/>
      <c r="L167" s="368"/>
      <c r="M167" s="368"/>
      <c r="N167" s="331"/>
      <c r="O167" s="368"/>
      <c r="P167" s="368"/>
      <c r="Q167" s="312" t="e">
        <f>③協定面積④加算措置!#REF!</f>
        <v>#REF!</v>
      </c>
      <c r="R167" s="311"/>
      <c r="S167" s="311"/>
      <c r="T167" s="311"/>
      <c r="U167" s="311"/>
      <c r="V167" s="311"/>
      <c r="W167" s="311"/>
      <c r="X167" s="311"/>
      <c r="Y167" s="311"/>
      <c r="Z167" s="311"/>
      <c r="AA167" s="310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0"/>
      <c r="AN167" s="312" t="e">
        <f>③協定面積④加算措置!#REF!</f>
        <v>#REF!</v>
      </c>
      <c r="AO167" s="309">
        <f t="shared" si="21"/>
        <v>0</v>
      </c>
      <c r="AP167" s="309">
        <f t="shared" si="22"/>
        <v>0</v>
      </c>
      <c r="AQ167" s="310"/>
      <c r="AR167" s="310"/>
      <c r="AS167" s="310"/>
      <c r="AT167" s="310"/>
      <c r="AU167" s="309">
        <f t="shared" si="23"/>
        <v>0</v>
      </c>
      <c r="AV167" s="311"/>
      <c r="AW167" s="311"/>
      <c r="AX167" s="311"/>
      <c r="AY167" s="333"/>
      <c r="AZ167" s="368"/>
      <c r="BA167" s="368"/>
      <c r="BB167" s="314" t="e">
        <f>③協定面積④加算措置!#REF!</f>
        <v>#REF!</v>
      </c>
      <c r="BC167" s="335"/>
      <c r="BD167" s="368"/>
      <c r="BE167" s="368"/>
      <c r="BF167" s="314" t="e">
        <f>③協定面積④加算措置!#REF!</f>
        <v>#REF!</v>
      </c>
      <c r="BG167" s="335"/>
      <c r="BH167" s="368"/>
      <c r="BI167" s="368"/>
    </row>
    <row r="168" spans="1:61" s="244" customFormat="1" ht="14.45" customHeight="1">
      <c r="A168" s="261" t="e">
        <f>①協定識別事項②協定参加者!#REF!</f>
        <v>#REF!</v>
      </c>
      <c r="B168" s="247" t="e">
        <f>①協定識別事項②協定参加者!#REF!</f>
        <v>#REF!</v>
      </c>
      <c r="C168" s="247" t="e">
        <f>①協定識別事項②協定参加者!#REF!</f>
        <v>#REF!</v>
      </c>
      <c r="D168" s="247" t="e">
        <f>①協定識別事項②協定参加者!#REF!</f>
        <v>#REF!</v>
      </c>
      <c r="E168" s="247" t="e">
        <f>①協定識別事項②協定参加者!#REF!</f>
        <v>#REF!</v>
      </c>
      <c r="F168" s="247" t="e">
        <f>①協定識別事項②協定参加者!#REF!</f>
        <v>#REF!</v>
      </c>
      <c r="G168" s="312" t="e">
        <f>③協定面積④加算措置!#REF!</f>
        <v>#REF!</v>
      </c>
      <c r="H168" s="331"/>
      <c r="I168" s="368"/>
      <c r="J168" s="368"/>
      <c r="K168" s="331"/>
      <c r="L168" s="368"/>
      <c r="M168" s="368"/>
      <c r="N168" s="331"/>
      <c r="O168" s="368"/>
      <c r="P168" s="368"/>
      <c r="Q168" s="312" t="e">
        <f>③協定面積④加算措置!#REF!</f>
        <v>#REF!</v>
      </c>
      <c r="R168" s="311"/>
      <c r="S168" s="311"/>
      <c r="T168" s="311"/>
      <c r="U168" s="311"/>
      <c r="V168" s="311"/>
      <c r="W168" s="311"/>
      <c r="X168" s="311"/>
      <c r="Y168" s="311"/>
      <c r="Z168" s="311"/>
      <c r="AA168" s="310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0"/>
      <c r="AN168" s="312" t="e">
        <f>③協定面積④加算措置!#REF!</f>
        <v>#REF!</v>
      </c>
      <c r="AO168" s="309">
        <f t="shared" si="21"/>
        <v>0</v>
      </c>
      <c r="AP168" s="309">
        <f t="shared" si="22"/>
        <v>0</v>
      </c>
      <c r="AQ168" s="310"/>
      <c r="AR168" s="310"/>
      <c r="AS168" s="310"/>
      <c r="AT168" s="310"/>
      <c r="AU168" s="309">
        <f t="shared" si="23"/>
        <v>0</v>
      </c>
      <c r="AV168" s="311"/>
      <c r="AW168" s="311"/>
      <c r="AX168" s="311"/>
      <c r="AY168" s="333"/>
      <c r="AZ168" s="368"/>
      <c r="BA168" s="368"/>
      <c r="BB168" s="314" t="e">
        <f>③協定面積④加算措置!#REF!</f>
        <v>#REF!</v>
      </c>
      <c r="BC168" s="335"/>
      <c r="BD168" s="368"/>
      <c r="BE168" s="368"/>
      <c r="BF168" s="314" t="e">
        <f>③協定面積④加算措置!#REF!</f>
        <v>#REF!</v>
      </c>
      <c r="BG168" s="335"/>
      <c r="BH168" s="368"/>
      <c r="BI168" s="368"/>
    </row>
    <row r="169" spans="1:61" s="244" customFormat="1" ht="14.45" customHeight="1">
      <c r="A169" s="261" t="e">
        <f>①協定識別事項②協定参加者!#REF!</f>
        <v>#REF!</v>
      </c>
      <c r="B169" s="247" t="e">
        <f>①協定識別事項②協定参加者!#REF!</f>
        <v>#REF!</v>
      </c>
      <c r="C169" s="247" t="e">
        <f>①協定識別事項②協定参加者!#REF!</f>
        <v>#REF!</v>
      </c>
      <c r="D169" s="247" t="e">
        <f>①協定識別事項②協定参加者!#REF!</f>
        <v>#REF!</v>
      </c>
      <c r="E169" s="247" t="e">
        <f>①協定識別事項②協定参加者!#REF!</f>
        <v>#REF!</v>
      </c>
      <c r="F169" s="247" t="e">
        <f>①協定識別事項②協定参加者!#REF!</f>
        <v>#REF!</v>
      </c>
      <c r="G169" s="312" t="e">
        <f>③協定面積④加算措置!#REF!</f>
        <v>#REF!</v>
      </c>
      <c r="H169" s="331"/>
      <c r="I169" s="368"/>
      <c r="J169" s="368"/>
      <c r="K169" s="331"/>
      <c r="L169" s="368"/>
      <c r="M169" s="368"/>
      <c r="N169" s="331"/>
      <c r="O169" s="368"/>
      <c r="P169" s="368"/>
      <c r="Q169" s="312" t="e">
        <f>③協定面積④加算措置!#REF!</f>
        <v>#REF!</v>
      </c>
      <c r="R169" s="311"/>
      <c r="S169" s="311"/>
      <c r="T169" s="311"/>
      <c r="U169" s="311"/>
      <c r="V169" s="311"/>
      <c r="W169" s="311"/>
      <c r="X169" s="311"/>
      <c r="Y169" s="311"/>
      <c r="Z169" s="311"/>
      <c r="AA169" s="310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0"/>
      <c r="AN169" s="312" t="e">
        <f>③協定面積④加算措置!#REF!</f>
        <v>#REF!</v>
      </c>
      <c r="AO169" s="309">
        <f t="shared" si="21"/>
        <v>0</v>
      </c>
      <c r="AP169" s="309">
        <f t="shared" si="22"/>
        <v>0</v>
      </c>
      <c r="AQ169" s="310"/>
      <c r="AR169" s="310"/>
      <c r="AS169" s="310"/>
      <c r="AT169" s="310"/>
      <c r="AU169" s="309">
        <f t="shared" si="23"/>
        <v>0</v>
      </c>
      <c r="AV169" s="311"/>
      <c r="AW169" s="311"/>
      <c r="AX169" s="311"/>
      <c r="AY169" s="333"/>
      <c r="AZ169" s="368"/>
      <c r="BA169" s="368"/>
      <c r="BB169" s="314" t="e">
        <f>③協定面積④加算措置!#REF!</f>
        <v>#REF!</v>
      </c>
      <c r="BC169" s="335"/>
      <c r="BD169" s="368"/>
      <c r="BE169" s="368"/>
      <c r="BF169" s="314" t="e">
        <f>③協定面積④加算措置!#REF!</f>
        <v>#REF!</v>
      </c>
      <c r="BG169" s="335"/>
      <c r="BH169" s="368"/>
      <c r="BI169" s="368"/>
    </row>
    <row r="170" spans="1:61" s="244" customFormat="1" ht="14.45" customHeight="1">
      <c r="A170" s="261" t="e">
        <f>①協定識別事項②協定参加者!#REF!</f>
        <v>#REF!</v>
      </c>
      <c r="B170" s="247" t="e">
        <f>①協定識別事項②協定参加者!#REF!</f>
        <v>#REF!</v>
      </c>
      <c r="C170" s="247" t="e">
        <f>①協定識別事項②協定参加者!#REF!</f>
        <v>#REF!</v>
      </c>
      <c r="D170" s="247" t="e">
        <f>①協定識別事項②協定参加者!#REF!</f>
        <v>#REF!</v>
      </c>
      <c r="E170" s="247" t="e">
        <f>①協定識別事項②協定参加者!#REF!</f>
        <v>#REF!</v>
      </c>
      <c r="F170" s="247" t="e">
        <f>①協定識別事項②協定参加者!#REF!</f>
        <v>#REF!</v>
      </c>
      <c r="G170" s="312" t="e">
        <f>③協定面積④加算措置!#REF!</f>
        <v>#REF!</v>
      </c>
      <c r="H170" s="331"/>
      <c r="I170" s="368"/>
      <c r="J170" s="368"/>
      <c r="K170" s="331"/>
      <c r="L170" s="368"/>
      <c r="M170" s="368"/>
      <c r="N170" s="331"/>
      <c r="O170" s="368"/>
      <c r="P170" s="368"/>
      <c r="Q170" s="312" t="e">
        <f>③協定面積④加算措置!#REF!</f>
        <v>#REF!</v>
      </c>
      <c r="R170" s="311"/>
      <c r="S170" s="311"/>
      <c r="T170" s="311"/>
      <c r="U170" s="311"/>
      <c r="V170" s="311"/>
      <c r="W170" s="311"/>
      <c r="X170" s="311"/>
      <c r="Y170" s="311"/>
      <c r="Z170" s="311"/>
      <c r="AA170" s="310"/>
      <c r="AB170" s="311"/>
      <c r="AC170" s="311"/>
      <c r="AD170" s="311"/>
      <c r="AE170" s="311"/>
      <c r="AF170" s="311"/>
      <c r="AG170" s="311"/>
      <c r="AH170" s="311"/>
      <c r="AI170" s="311"/>
      <c r="AJ170" s="311"/>
      <c r="AK170" s="311"/>
      <c r="AL170" s="311"/>
      <c r="AM170" s="310"/>
      <c r="AN170" s="312" t="e">
        <f>③協定面積④加算措置!#REF!</f>
        <v>#REF!</v>
      </c>
      <c r="AO170" s="309">
        <f t="shared" si="21"/>
        <v>0</v>
      </c>
      <c r="AP170" s="309">
        <f t="shared" si="22"/>
        <v>0</v>
      </c>
      <c r="AQ170" s="310"/>
      <c r="AR170" s="310"/>
      <c r="AS170" s="310"/>
      <c r="AT170" s="310"/>
      <c r="AU170" s="309">
        <f t="shared" si="23"/>
        <v>0</v>
      </c>
      <c r="AV170" s="311"/>
      <c r="AW170" s="311"/>
      <c r="AX170" s="311"/>
      <c r="AY170" s="333"/>
      <c r="AZ170" s="368"/>
      <c r="BA170" s="368"/>
      <c r="BB170" s="314" t="e">
        <f>③協定面積④加算措置!#REF!</f>
        <v>#REF!</v>
      </c>
      <c r="BC170" s="335"/>
      <c r="BD170" s="368"/>
      <c r="BE170" s="368"/>
      <c r="BF170" s="314" t="e">
        <f>③協定面積④加算措置!#REF!</f>
        <v>#REF!</v>
      </c>
      <c r="BG170" s="335"/>
      <c r="BH170" s="368"/>
      <c r="BI170" s="368"/>
    </row>
    <row r="171" spans="1:61" s="244" customFormat="1" ht="14.45" customHeight="1">
      <c r="A171" s="261" t="e">
        <f>①協定識別事項②協定参加者!#REF!</f>
        <v>#REF!</v>
      </c>
      <c r="B171" s="247" t="e">
        <f>①協定識別事項②協定参加者!#REF!</f>
        <v>#REF!</v>
      </c>
      <c r="C171" s="247" t="e">
        <f>①協定識別事項②協定参加者!#REF!</f>
        <v>#REF!</v>
      </c>
      <c r="D171" s="247" t="e">
        <f>①協定識別事項②協定参加者!#REF!</f>
        <v>#REF!</v>
      </c>
      <c r="E171" s="247" t="e">
        <f>①協定識別事項②協定参加者!#REF!</f>
        <v>#REF!</v>
      </c>
      <c r="F171" s="247" t="e">
        <f>①協定識別事項②協定参加者!#REF!</f>
        <v>#REF!</v>
      </c>
      <c r="G171" s="312" t="e">
        <f>③協定面積④加算措置!#REF!</f>
        <v>#REF!</v>
      </c>
      <c r="H171" s="331"/>
      <c r="I171" s="368"/>
      <c r="J171" s="368"/>
      <c r="K171" s="331"/>
      <c r="L171" s="368"/>
      <c r="M171" s="368"/>
      <c r="N171" s="331"/>
      <c r="O171" s="368"/>
      <c r="P171" s="368"/>
      <c r="Q171" s="312" t="e">
        <f>③協定面積④加算措置!#REF!</f>
        <v>#REF!</v>
      </c>
      <c r="R171" s="311"/>
      <c r="S171" s="311"/>
      <c r="T171" s="311"/>
      <c r="U171" s="311"/>
      <c r="V171" s="311"/>
      <c r="W171" s="311"/>
      <c r="X171" s="311"/>
      <c r="Y171" s="311"/>
      <c r="Z171" s="311"/>
      <c r="AA171" s="310"/>
      <c r="AB171" s="311"/>
      <c r="AC171" s="311"/>
      <c r="AD171" s="311"/>
      <c r="AE171" s="311"/>
      <c r="AF171" s="311"/>
      <c r="AG171" s="311"/>
      <c r="AH171" s="311"/>
      <c r="AI171" s="311"/>
      <c r="AJ171" s="311"/>
      <c r="AK171" s="311"/>
      <c r="AL171" s="311"/>
      <c r="AM171" s="310"/>
      <c r="AN171" s="312" t="e">
        <f>③協定面積④加算措置!#REF!</f>
        <v>#REF!</v>
      </c>
      <c r="AO171" s="309">
        <f t="shared" si="21"/>
        <v>0</v>
      </c>
      <c r="AP171" s="309">
        <f t="shared" si="22"/>
        <v>0</v>
      </c>
      <c r="AQ171" s="310"/>
      <c r="AR171" s="310"/>
      <c r="AS171" s="310"/>
      <c r="AT171" s="310"/>
      <c r="AU171" s="309">
        <f t="shared" si="23"/>
        <v>0</v>
      </c>
      <c r="AV171" s="311"/>
      <c r="AW171" s="311"/>
      <c r="AX171" s="311"/>
      <c r="AY171" s="333"/>
      <c r="AZ171" s="368"/>
      <c r="BA171" s="368"/>
      <c r="BB171" s="314" t="e">
        <f>③協定面積④加算措置!#REF!</f>
        <v>#REF!</v>
      </c>
      <c r="BC171" s="335"/>
      <c r="BD171" s="368"/>
      <c r="BE171" s="368"/>
      <c r="BF171" s="314" t="e">
        <f>③協定面積④加算措置!#REF!</f>
        <v>#REF!</v>
      </c>
      <c r="BG171" s="335"/>
      <c r="BH171" s="368"/>
      <c r="BI171" s="368"/>
    </row>
    <row r="172" spans="1:61" s="244" customFormat="1" ht="14.45" customHeight="1">
      <c r="A172" s="261" t="e">
        <f>①協定識別事項②協定参加者!#REF!</f>
        <v>#REF!</v>
      </c>
      <c r="B172" s="247" t="e">
        <f>①協定識別事項②協定参加者!#REF!</f>
        <v>#REF!</v>
      </c>
      <c r="C172" s="247" t="e">
        <f>①協定識別事項②協定参加者!#REF!</f>
        <v>#REF!</v>
      </c>
      <c r="D172" s="247" t="e">
        <f>①協定識別事項②協定参加者!#REF!</f>
        <v>#REF!</v>
      </c>
      <c r="E172" s="247" t="e">
        <f>①協定識別事項②協定参加者!#REF!</f>
        <v>#REF!</v>
      </c>
      <c r="F172" s="247" t="e">
        <f>①協定識別事項②協定参加者!#REF!</f>
        <v>#REF!</v>
      </c>
      <c r="G172" s="312" t="e">
        <f>③協定面積④加算措置!#REF!</f>
        <v>#REF!</v>
      </c>
      <c r="H172" s="331"/>
      <c r="I172" s="368"/>
      <c r="J172" s="368"/>
      <c r="K172" s="331"/>
      <c r="L172" s="368"/>
      <c r="M172" s="368"/>
      <c r="N172" s="331"/>
      <c r="O172" s="368"/>
      <c r="P172" s="368"/>
      <c r="Q172" s="312" t="e">
        <f>③協定面積④加算措置!#REF!</f>
        <v>#REF!</v>
      </c>
      <c r="R172" s="311"/>
      <c r="S172" s="311"/>
      <c r="T172" s="311"/>
      <c r="U172" s="311"/>
      <c r="V172" s="311"/>
      <c r="W172" s="311"/>
      <c r="X172" s="311"/>
      <c r="Y172" s="311"/>
      <c r="Z172" s="311"/>
      <c r="AA172" s="310"/>
      <c r="AB172" s="311"/>
      <c r="AC172" s="311"/>
      <c r="AD172" s="311"/>
      <c r="AE172" s="311"/>
      <c r="AF172" s="311"/>
      <c r="AG172" s="311"/>
      <c r="AH172" s="311"/>
      <c r="AI172" s="311"/>
      <c r="AJ172" s="311"/>
      <c r="AK172" s="311"/>
      <c r="AL172" s="311"/>
      <c r="AM172" s="310"/>
      <c r="AN172" s="312" t="e">
        <f>③協定面積④加算措置!#REF!</f>
        <v>#REF!</v>
      </c>
      <c r="AO172" s="309">
        <f t="shared" si="21"/>
        <v>0</v>
      </c>
      <c r="AP172" s="309">
        <f t="shared" si="22"/>
        <v>0</v>
      </c>
      <c r="AQ172" s="310"/>
      <c r="AR172" s="310"/>
      <c r="AS172" s="310"/>
      <c r="AT172" s="310"/>
      <c r="AU172" s="309">
        <f t="shared" si="23"/>
        <v>0</v>
      </c>
      <c r="AV172" s="311"/>
      <c r="AW172" s="311"/>
      <c r="AX172" s="311"/>
      <c r="AY172" s="333"/>
      <c r="AZ172" s="368"/>
      <c r="BA172" s="368"/>
      <c r="BB172" s="314" t="e">
        <f>③協定面積④加算措置!#REF!</f>
        <v>#REF!</v>
      </c>
      <c r="BC172" s="335"/>
      <c r="BD172" s="368"/>
      <c r="BE172" s="368"/>
      <c r="BF172" s="314" t="e">
        <f>③協定面積④加算措置!#REF!</f>
        <v>#REF!</v>
      </c>
      <c r="BG172" s="335"/>
      <c r="BH172" s="368"/>
      <c r="BI172" s="368"/>
    </row>
    <row r="173" spans="1:61" s="244" customFormat="1" ht="14.45" customHeight="1">
      <c r="A173" s="261" t="e">
        <f>①協定識別事項②協定参加者!#REF!</f>
        <v>#REF!</v>
      </c>
      <c r="B173" s="247" t="e">
        <f>①協定識別事項②協定参加者!#REF!</f>
        <v>#REF!</v>
      </c>
      <c r="C173" s="247" t="e">
        <f>①協定識別事項②協定参加者!#REF!</f>
        <v>#REF!</v>
      </c>
      <c r="D173" s="247" t="e">
        <f>①協定識別事項②協定参加者!#REF!</f>
        <v>#REF!</v>
      </c>
      <c r="E173" s="247" t="e">
        <f>①協定識別事項②協定参加者!#REF!</f>
        <v>#REF!</v>
      </c>
      <c r="F173" s="247" t="e">
        <f>①協定識別事項②協定参加者!#REF!</f>
        <v>#REF!</v>
      </c>
      <c r="G173" s="312" t="e">
        <f>③協定面積④加算措置!#REF!</f>
        <v>#REF!</v>
      </c>
      <c r="H173" s="331"/>
      <c r="I173" s="368"/>
      <c r="J173" s="368"/>
      <c r="K173" s="331"/>
      <c r="L173" s="368"/>
      <c r="M173" s="368"/>
      <c r="N173" s="331"/>
      <c r="O173" s="368"/>
      <c r="P173" s="368"/>
      <c r="Q173" s="312" t="e">
        <f>③協定面積④加算措置!#REF!</f>
        <v>#REF!</v>
      </c>
      <c r="R173" s="311"/>
      <c r="S173" s="311"/>
      <c r="T173" s="311"/>
      <c r="U173" s="311"/>
      <c r="V173" s="311"/>
      <c r="W173" s="311"/>
      <c r="X173" s="311"/>
      <c r="Y173" s="311"/>
      <c r="Z173" s="311"/>
      <c r="AA173" s="310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0"/>
      <c r="AN173" s="312" t="e">
        <f>③協定面積④加算措置!#REF!</f>
        <v>#REF!</v>
      </c>
      <c r="AO173" s="309">
        <f t="shared" si="21"/>
        <v>0</v>
      </c>
      <c r="AP173" s="309">
        <f t="shared" si="22"/>
        <v>0</v>
      </c>
      <c r="AQ173" s="310"/>
      <c r="AR173" s="310"/>
      <c r="AS173" s="310"/>
      <c r="AT173" s="310"/>
      <c r="AU173" s="309">
        <f t="shared" si="23"/>
        <v>0</v>
      </c>
      <c r="AV173" s="311"/>
      <c r="AW173" s="311"/>
      <c r="AX173" s="311"/>
      <c r="AY173" s="333"/>
      <c r="AZ173" s="368"/>
      <c r="BA173" s="368"/>
      <c r="BB173" s="314" t="e">
        <f>③協定面積④加算措置!#REF!</f>
        <v>#REF!</v>
      </c>
      <c r="BC173" s="335"/>
      <c r="BD173" s="368"/>
      <c r="BE173" s="368"/>
      <c r="BF173" s="314" t="e">
        <f>③協定面積④加算措置!#REF!</f>
        <v>#REF!</v>
      </c>
      <c r="BG173" s="335"/>
      <c r="BH173" s="368"/>
      <c r="BI173" s="368"/>
    </row>
    <row r="174" spans="1:61" s="244" customFormat="1" ht="14.45" customHeight="1">
      <c r="A174" s="261" t="e">
        <f>①協定識別事項②協定参加者!#REF!</f>
        <v>#REF!</v>
      </c>
      <c r="B174" s="247" t="e">
        <f>①協定識別事項②協定参加者!#REF!</f>
        <v>#REF!</v>
      </c>
      <c r="C174" s="247" t="e">
        <f>①協定識別事項②協定参加者!#REF!</f>
        <v>#REF!</v>
      </c>
      <c r="D174" s="247" t="e">
        <f>①協定識別事項②協定参加者!#REF!</f>
        <v>#REF!</v>
      </c>
      <c r="E174" s="247" t="e">
        <f>①協定識別事項②協定参加者!#REF!</f>
        <v>#REF!</v>
      </c>
      <c r="F174" s="247" t="e">
        <f>①協定識別事項②協定参加者!#REF!</f>
        <v>#REF!</v>
      </c>
      <c r="G174" s="312" t="e">
        <f>③協定面積④加算措置!#REF!</f>
        <v>#REF!</v>
      </c>
      <c r="H174" s="331"/>
      <c r="I174" s="368"/>
      <c r="J174" s="368"/>
      <c r="K174" s="331"/>
      <c r="L174" s="368"/>
      <c r="M174" s="368"/>
      <c r="N174" s="331"/>
      <c r="O174" s="368"/>
      <c r="P174" s="368"/>
      <c r="Q174" s="312" t="e">
        <f>③協定面積④加算措置!#REF!</f>
        <v>#REF!</v>
      </c>
      <c r="R174" s="311"/>
      <c r="S174" s="311"/>
      <c r="T174" s="311"/>
      <c r="U174" s="311"/>
      <c r="V174" s="311"/>
      <c r="W174" s="311"/>
      <c r="X174" s="311"/>
      <c r="Y174" s="311"/>
      <c r="Z174" s="311"/>
      <c r="AA174" s="310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0"/>
      <c r="AN174" s="312" t="e">
        <f>③協定面積④加算措置!#REF!</f>
        <v>#REF!</v>
      </c>
      <c r="AO174" s="309">
        <f t="shared" si="21"/>
        <v>0</v>
      </c>
      <c r="AP174" s="309">
        <f t="shared" si="22"/>
        <v>0</v>
      </c>
      <c r="AQ174" s="310"/>
      <c r="AR174" s="310"/>
      <c r="AS174" s="310"/>
      <c r="AT174" s="310"/>
      <c r="AU174" s="309">
        <f t="shared" si="23"/>
        <v>0</v>
      </c>
      <c r="AV174" s="311"/>
      <c r="AW174" s="311"/>
      <c r="AX174" s="311"/>
      <c r="AY174" s="333"/>
      <c r="AZ174" s="368"/>
      <c r="BA174" s="368"/>
      <c r="BB174" s="314" t="e">
        <f>③協定面積④加算措置!#REF!</f>
        <v>#REF!</v>
      </c>
      <c r="BC174" s="335"/>
      <c r="BD174" s="368"/>
      <c r="BE174" s="368"/>
      <c r="BF174" s="314" t="e">
        <f>③協定面積④加算措置!#REF!</f>
        <v>#REF!</v>
      </c>
      <c r="BG174" s="335"/>
      <c r="BH174" s="368"/>
      <c r="BI174" s="368"/>
    </row>
    <row r="175" spans="1:61" s="244" customFormat="1" ht="14.45" customHeight="1">
      <c r="A175" s="261" t="e">
        <f>①協定識別事項②協定参加者!#REF!</f>
        <v>#REF!</v>
      </c>
      <c r="B175" s="247" t="e">
        <f>①協定識別事項②協定参加者!#REF!</f>
        <v>#REF!</v>
      </c>
      <c r="C175" s="247" t="e">
        <f>①協定識別事項②協定参加者!#REF!</f>
        <v>#REF!</v>
      </c>
      <c r="D175" s="247" t="e">
        <f>①協定識別事項②協定参加者!#REF!</f>
        <v>#REF!</v>
      </c>
      <c r="E175" s="247" t="e">
        <f>①協定識別事項②協定参加者!#REF!</f>
        <v>#REF!</v>
      </c>
      <c r="F175" s="247" t="e">
        <f>①協定識別事項②協定参加者!#REF!</f>
        <v>#REF!</v>
      </c>
      <c r="G175" s="312" t="e">
        <f>③協定面積④加算措置!#REF!</f>
        <v>#REF!</v>
      </c>
      <c r="H175" s="331"/>
      <c r="I175" s="368"/>
      <c r="J175" s="368"/>
      <c r="K175" s="331"/>
      <c r="L175" s="368"/>
      <c r="M175" s="368"/>
      <c r="N175" s="331"/>
      <c r="O175" s="368"/>
      <c r="P175" s="368"/>
      <c r="Q175" s="312" t="e">
        <f>③協定面積④加算措置!#REF!</f>
        <v>#REF!</v>
      </c>
      <c r="R175" s="311"/>
      <c r="S175" s="311"/>
      <c r="T175" s="311"/>
      <c r="U175" s="311"/>
      <c r="V175" s="311"/>
      <c r="W175" s="311"/>
      <c r="X175" s="311"/>
      <c r="Y175" s="311"/>
      <c r="Z175" s="311"/>
      <c r="AA175" s="310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0"/>
      <c r="AN175" s="312" t="e">
        <f>③協定面積④加算措置!#REF!</f>
        <v>#REF!</v>
      </c>
      <c r="AO175" s="309">
        <f t="shared" si="21"/>
        <v>0</v>
      </c>
      <c r="AP175" s="309">
        <f t="shared" si="22"/>
        <v>0</v>
      </c>
      <c r="AQ175" s="310"/>
      <c r="AR175" s="310"/>
      <c r="AS175" s="310"/>
      <c r="AT175" s="310"/>
      <c r="AU175" s="309">
        <f t="shared" si="23"/>
        <v>0</v>
      </c>
      <c r="AV175" s="311"/>
      <c r="AW175" s="311"/>
      <c r="AX175" s="311"/>
      <c r="AY175" s="333"/>
      <c r="AZ175" s="368"/>
      <c r="BA175" s="368"/>
      <c r="BB175" s="314" t="e">
        <f>③協定面積④加算措置!#REF!</f>
        <v>#REF!</v>
      </c>
      <c r="BC175" s="335"/>
      <c r="BD175" s="368"/>
      <c r="BE175" s="368"/>
      <c r="BF175" s="314" t="e">
        <f>③協定面積④加算措置!#REF!</f>
        <v>#REF!</v>
      </c>
      <c r="BG175" s="335"/>
      <c r="BH175" s="368"/>
      <c r="BI175" s="368"/>
    </row>
    <row r="176" spans="1:61" s="244" customFormat="1" ht="14.45" customHeight="1">
      <c r="A176" s="261" t="e">
        <f>①協定識別事項②協定参加者!#REF!</f>
        <v>#REF!</v>
      </c>
      <c r="B176" s="247" t="e">
        <f>①協定識別事項②協定参加者!#REF!</f>
        <v>#REF!</v>
      </c>
      <c r="C176" s="247" t="e">
        <f>①協定識別事項②協定参加者!#REF!</f>
        <v>#REF!</v>
      </c>
      <c r="D176" s="247" t="e">
        <f>①協定識別事項②協定参加者!#REF!</f>
        <v>#REF!</v>
      </c>
      <c r="E176" s="247" t="e">
        <f>①協定識別事項②協定参加者!#REF!</f>
        <v>#REF!</v>
      </c>
      <c r="F176" s="247" t="e">
        <f>①協定識別事項②協定参加者!#REF!</f>
        <v>#REF!</v>
      </c>
      <c r="G176" s="312" t="e">
        <f>③協定面積④加算措置!#REF!</f>
        <v>#REF!</v>
      </c>
      <c r="H176" s="331"/>
      <c r="I176" s="368"/>
      <c r="J176" s="368"/>
      <c r="K176" s="331"/>
      <c r="L176" s="368"/>
      <c r="M176" s="368"/>
      <c r="N176" s="331"/>
      <c r="O176" s="368"/>
      <c r="P176" s="368"/>
      <c r="Q176" s="312" t="e">
        <f>③協定面積④加算措置!#REF!</f>
        <v>#REF!</v>
      </c>
      <c r="R176" s="311"/>
      <c r="S176" s="311"/>
      <c r="T176" s="311"/>
      <c r="U176" s="311"/>
      <c r="V176" s="311"/>
      <c r="W176" s="311"/>
      <c r="X176" s="311"/>
      <c r="Y176" s="311"/>
      <c r="Z176" s="311"/>
      <c r="AA176" s="310"/>
      <c r="AB176" s="311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0"/>
      <c r="AN176" s="312" t="e">
        <f>③協定面積④加算措置!#REF!</f>
        <v>#REF!</v>
      </c>
      <c r="AO176" s="309">
        <f t="shared" si="21"/>
        <v>0</v>
      </c>
      <c r="AP176" s="309">
        <f t="shared" si="22"/>
        <v>0</v>
      </c>
      <c r="AQ176" s="310"/>
      <c r="AR176" s="310"/>
      <c r="AS176" s="310"/>
      <c r="AT176" s="310"/>
      <c r="AU176" s="309">
        <f t="shared" si="23"/>
        <v>0</v>
      </c>
      <c r="AV176" s="311"/>
      <c r="AW176" s="311"/>
      <c r="AX176" s="311"/>
      <c r="AY176" s="333"/>
      <c r="AZ176" s="368"/>
      <c r="BA176" s="368"/>
      <c r="BB176" s="314" t="e">
        <f>③協定面積④加算措置!#REF!</f>
        <v>#REF!</v>
      </c>
      <c r="BC176" s="335"/>
      <c r="BD176" s="368"/>
      <c r="BE176" s="368"/>
      <c r="BF176" s="314" t="e">
        <f>③協定面積④加算措置!#REF!</f>
        <v>#REF!</v>
      </c>
      <c r="BG176" s="335"/>
      <c r="BH176" s="368"/>
      <c r="BI176" s="368"/>
    </row>
    <row r="177" spans="1:61" s="244" customFormat="1" ht="14.45" customHeight="1">
      <c r="A177" s="261" t="e">
        <f>①協定識別事項②協定参加者!#REF!</f>
        <v>#REF!</v>
      </c>
      <c r="B177" s="247" t="e">
        <f>①協定識別事項②協定参加者!#REF!</f>
        <v>#REF!</v>
      </c>
      <c r="C177" s="247" t="e">
        <f>①協定識別事項②協定参加者!#REF!</f>
        <v>#REF!</v>
      </c>
      <c r="D177" s="247" t="e">
        <f>①協定識別事項②協定参加者!#REF!</f>
        <v>#REF!</v>
      </c>
      <c r="E177" s="247" t="e">
        <f>①協定識別事項②協定参加者!#REF!</f>
        <v>#REF!</v>
      </c>
      <c r="F177" s="247" t="e">
        <f>①協定識別事項②協定参加者!#REF!</f>
        <v>#REF!</v>
      </c>
      <c r="G177" s="312" t="e">
        <f>③協定面積④加算措置!#REF!</f>
        <v>#REF!</v>
      </c>
      <c r="H177" s="331"/>
      <c r="I177" s="368"/>
      <c r="J177" s="368"/>
      <c r="K177" s="331"/>
      <c r="L177" s="368"/>
      <c r="M177" s="368"/>
      <c r="N177" s="331"/>
      <c r="O177" s="368"/>
      <c r="P177" s="368"/>
      <c r="Q177" s="312" t="e">
        <f>③協定面積④加算措置!#REF!</f>
        <v>#REF!</v>
      </c>
      <c r="R177" s="311"/>
      <c r="S177" s="311"/>
      <c r="T177" s="311"/>
      <c r="U177" s="311"/>
      <c r="V177" s="311"/>
      <c r="W177" s="311"/>
      <c r="X177" s="311"/>
      <c r="Y177" s="311"/>
      <c r="Z177" s="311"/>
      <c r="AA177" s="310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1"/>
      <c r="AL177" s="311"/>
      <c r="AM177" s="310"/>
      <c r="AN177" s="312" t="e">
        <f>③協定面積④加算措置!#REF!</f>
        <v>#REF!</v>
      </c>
      <c r="AO177" s="309">
        <f t="shared" si="21"/>
        <v>0</v>
      </c>
      <c r="AP177" s="309">
        <f t="shared" si="22"/>
        <v>0</v>
      </c>
      <c r="AQ177" s="310"/>
      <c r="AR177" s="310"/>
      <c r="AS177" s="310"/>
      <c r="AT177" s="310"/>
      <c r="AU177" s="309">
        <f t="shared" si="23"/>
        <v>0</v>
      </c>
      <c r="AV177" s="311"/>
      <c r="AW177" s="311"/>
      <c r="AX177" s="311"/>
      <c r="AY177" s="333"/>
      <c r="AZ177" s="368"/>
      <c r="BA177" s="368"/>
      <c r="BB177" s="314" t="e">
        <f>③協定面積④加算措置!#REF!</f>
        <v>#REF!</v>
      </c>
      <c r="BC177" s="335"/>
      <c r="BD177" s="368"/>
      <c r="BE177" s="368"/>
      <c r="BF177" s="314" t="e">
        <f>③協定面積④加算措置!#REF!</f>
        <v>#REF!</v>
      </c>
      <c r="BG177" s="335"/>
      <c r="BH177" s="368"/>
      <c r="BI177" s="368"/>
    </row>
    <row r="178" spans="1:61" s="244" customFormat="1" ht="14.45" customHeight="1">
      <c r="A178" s="261" t="e">
        <f>①協定識別事項②協定参加者!#REF!</f>
        <v>#REF!</v>
      </c>
      <c r="B178" s="247" t="e">
        <f>①協定識別事項②協定参加者!#REF!</f>
        <v>#REF!</v>
      </c>
      <c r="C178" s="247" t="e">
        <f>①協定識別事項②協定参加者!#REF!</f>
        <v>#REF!</v>
      </c>
      <c r="D178" s="247" t="e">
        <f>①協定識別事項②協定参加者!#REF!</f>
        <v>#REF!</v>
      </c>
      <c r="E178" s="247" t="e">
        <f>①協定識別事項②協定参加者!#REF!</f>
        <v>#REF!</v>
      </c>
      <c r="F178" s="247" t="e">
        <f>①協定識別事項②協定参加者!#REF!</f>
        <v>#REF!</v>
      </c>
      <c r="G178" s="312" t="e">
        <f>③協定面積④加算措置!#REF!</f>
        <v>#REF!</v>
      </c>
      <c r="H178" s="331"/>
      <c r="I178" s="368"/>
      <c r="J178" s="368"/>
      <c r="K178" s="331"/>
      <c r="L178" s="368"/>
      <c r="M178" s="368"/>
      <c r="N178" s="331"/>
      <c r="O178" s="368"/>
      <c r="P178" s="368"/>
      <c r="Q178" s="312" t="e">
        <f>③協定面積④加算措置!#REF!</f>
        <v>#REF!</v>
      </c>
      <c r="R178" s="311"/>
      <c r="S178" s="311"/>
      <c r="T178" s="311"/>
      <c r="U178" s="311"/>
      <c r="V178" s="311"/>
      <c r="W178" s="311"/>
      <c r="X178" s="311"/>
      <c r="Y178" s="311"/>
      <c r="Z178" s="311"/>
      <c r="AA178" s="310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1"/>
      <c r="AL178" s="311"/>
      <c r="AM178" s="310"/>
      <c r="AN178" s="312" t="e">
        <f>③協定面積④加算措置!#REF!</f>
        <v>#REF!</v>
      </c>
      <c r="AO178" s="309">
        <f t="shared" si="21"/>
        <v>0</v>
      </c>
      <c r="AP178" s="309">
        <f t="shared" si="22"/>
        <v>0</v>
      </c>
      <c r="AQ178" s="310"/>
      <c r="AR178" s="310"/>
      <c r="AS178" s="310"/>
      <c r="AT178" s="310"/>
      <c r="AU178" s="309">
        <f t="shared" si="23"/>
        <v>0</v>
      </c>
      <c r="AV178" s="311"/>
      <c r="AW178" s="311"/>
      <c r="AX178" s="311"/>
      <c r="AY178" s="333"/>
      <c r="AZ178" s="368"/>
      <c r="BA178" s="368"/>
      <c r="BB178" s="314" t="e">
        <f>③協定面積④加算措置!#REF!</f>
        <v>#REF!</v>
      </c>
      <c r="BC178" s="335"/>
      <c r="BD178" s="368"/>
      <c r="BE178" s="368"/>
      <c r="BF178" s="314" t="e">
        <f>③協定面積④加算措置!#REF!</f>
        <v>#REF!</v>
      </c>
      <c r="BG178" s="335"/>
      <c r="BH178" s="368"/>
      <c r="BI178" s="368"/>
    </row>
    <row r="179" spans="1:61" s="244" customFormat="1" ht="14.45" customHeight="1">
      <c r="A179" s="261" t="e">
        <f>①協定識別事項②協定参加者!#REF!</f>
        <v>#REF!</v>
      </c>
      <c r="B179" s="247" t="e">
        <f>①協定識別事項②協定参加者!#REF!</f>
        <v>#REF!</v>
      </c>
      <c r="C179" s="247" t="e">
        <f>①協定識別事項②協定参加者!#REF!</f>
        <v>#REF!</v>
      </c>
      <c r="D179" s="247" t="e">
        <f>①協定識別事項②協定参加者!#REF!</f>
        <v>#REF!</v>
      </c>
      <c r="E179" s="247" t="e">
        <f>①協定識別事項②協定参加者!#REF!</f>
        <v>#REF!</v>
      </c>
      <c r="F179" s="247" t="e">
        <f>①協定識別事項②協定参加者!#REF!</f>
        <v>#REF!</v>
      </c>
      <c r="G179" s="312" t="e">
        <f>③協定面積④加算措置!#REF!</f>
        <v>#REF!</v>
      </c>
      <c r="H179" s="331"/>
      <c r="I179" s="368"/>
      <c r="J179" s="368"/>
      <c r="K179" s="331"/>
      <c r="L179" s="368"/>
      <c r="M179" s="368"/>
      <c r="N179" s="331"/>
      <c r="O179" s="368"/>
      <c r="P179" s="368"/>
      <c r="Q179" s="312" t="e">
        <f>③協定面積④加算措置!#REF!</f>
        <v>#REF!</v>
      </c>
      <c r="R179" s="311"/>
      <c r="S179" s="311"/>
      <c r="T179" s="311"/>
      <c r="U179" s="311"/>
      <c r="V179" s="311"/>
      <c r="W179" s="311"/>
      <c r="X179" s="311"/>
      <c r="Y179" s="311"/>
      <c r="Z179" s="311"/>
      <c r="AA179" s="310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1"/>
      <c r="AL179" s="311"/>
      <c r="AM179" s="310"/>
      <c r="AN179" s="312" t="e">
        <f>③協定面積④加算措置!#REF!</f>
        <v>#REF!</v>
      </c>
      <c r="AO179" s="309">
        <f t="shared" si="21"/>
        <v>0</v>
      </c>
      <c r="AP179" s="309">
        <f t="shared" si="22"/>
        <v>0</v>
      </c>
      <c r="AQ179" s="310"/>
      <c r="AR179" s="310"/>
      <c r="AS179" s="310"/>
      <c r="AT179" s="310"/>
      <c r="AU179" s="309">
        <f t="shared" si="23"/>
        <v>0</v>
      </c>
      <c r="AV179" s="311"/>
      <c r="AW179" s="311"/>
      <c r="AX179" s="311"/>
      <c r="AY179" s="333"/>
      <c r="AZ179" s="368"/>
      <c r="BA179" s="368"/>
      <c r="BB179" s="314" t="e">
        <f>③協定面積④加算措置!#REF!</f>
        <v>#REF!</v>
      </c>
      <c r="BC179" s="335"/>
      <c r="BD179" s="368"/>
      <c r="BE179" s="368"/>
      <c r="BF179" s="314" t="e">
        <f>③協定面積④加算措置!#REF!</f>
        <v>#REF!</v>
      </c>
      <c r="BG179" s="335"/>
      <c r="BH179" s="368"/>
      <c r="BI179" s="368"/>
    </row>
    <row r="180" spans="1:61" s="244" customFormat="1" ht="14.45" customHeight="1">
      <c r="A180" s="261" t="e">
        <f>①協定識別事項②協定参加者!#REF!</f>
        <v>#REF!</v>
      </c>
      <c r="B180" s="247" t="e">
        <f>①協定識別事項②協定参加者!#REF!</f>
        <v>#REF!</v>
      </c>
      <c r="C180" s="247" t="e">
        <f>①協定識別事項②協定参加者!#REF!</f>
        <v>#REF!</v>
      </c>
      <c r="D180" s="247" t="e">
        <f>①協定識別事項②協定参加者!#REF!</f>
        <v>#REF!</v>
      </c>
      <c r="E180" s="247" t="e">
        <f>①協定識別事項②協定参加者!#REF!</f>
        <v>#REF!</v>
      </c>
      <c r="F180" s="247" t="e">
        <f>①協定識別事項②協定参加者!#REF!</f>
        <v>#REF!</v>
      </c>
      <c r="G180" s="312" t="e">
        <f>③協定面積④加算措置!#REF!</f>
        <v>#REF!</v>
      </c>
      <c r="H180" s="331"/>
      <c r="I180" s="368"/>
      <c r="J180" s="368"/>
      <c r="K180" s="331"/>
      <c r="L180" s="368"/>
      <c r="M180" s="368"/>
      <c r="N180" s="331"/>
      <c r="O180" s="368"/>
      <c r="P180" s="368"/>
      <c r="Q180" s="312" t="e">
        <f>③協定面積④加算措置!#REF!</f>
        <v>#REF!</v>
      </c>
      <c r="R180" s="311"/>
      <c r="S180" s="311"/>
      <c r="T180" s="311"/>
      <c r="U180" s="311"/>
      <c r="V180" s="311"/>
      <c r="W180" s="311"/>
      <c r="X180" s="311"/>
      <c r="Y180" s="311"/>
      <c r="Z180" s="311"/>
      <c r="AA180" s="310"/>
      <c r="AB180" s="311"/>
      <c r="AC180" s="311"/>
      <c r="AD180" s="311"/>
      <c r="AE180" s="311"/>
      <c r="AF180" s="311"/>
      <c r="AG180" s="311"/>
      <c r="AH180" s="311"/>
      <c r="AI180" s="311"/>
      <c r="AJ180" s="311"/>
      <c r="AK180" s="311"/>
      <c r="AL180" s="311"/>
      <c r="AM180" s="310"/>
      <c r="AN180" s="312" t="e">
        <f>③協定面積④加算措置!#REF!</f>
        <v>#REF!</v>
      </c>
      <c r="AO180" s="309">
        <f t="shared" si="21"/>
        <v>0</v>
      </c>
      <c r="AP180" s="309">
        <f t="shared" si="22"/>
        <v>0</v>
      </c>
      <c r="AQ180" s="310"/>
      <c r="AR180" s="310"/>
      <c r="AS180" s="310"/>
      <c r="AT180" s="310"/>
      <c r="AU180" s="309">
        <f t="shared" si="23"/>
        <v>0</v>
      </c>
      <c r="AV180" s="311"/>
      <c r="AW180" s="311"/>
      <c r="AX180" s="311"/>
      <c r="AY180" s="333"/>
      <c r="AZ180" s="368"/>
      <c r="BA180" s="368"/>
      <c r="BB180" s="314" t="e">
        <f>③協定面積④加算措置!#REF!</f>
        <v>#REF!</v>
      </c>
      <c r="BC180" s="335"/>
      <c r="BD180" s="368"/>
      <c r="BE180" s="368"/>
      <c r="BF180" s="314" t="e">
        <f>③協定面積④加算措置!#REF!</f>
        <v>#REF!</v>
      </c>
      <c r="BG180" s="335"/>
      <c r="BH180" s="368"/>
      <c r="BI180" s="368"/>
    </row>
    <row r="181" spans="1:61" s="244" customFormat="1" ht="14.45" customHeight="1">
      <c r="A181" s="261" t="e">
        <f>①協定識別事項②協定参加者!#REF!</f>
        <v>#REF!</v>
      </c>
      <c r="B181" s="247" t="e">
        <f>①協定識別事項②協定参加者!#REF!</f>
        <v>#REF!</v>
      </c>
      <c r="C181" s="247" t="e">
        <f>①協定識別事項②協定参加者!#REF!</f>
        <v>#REF!</v>
      </c>
      <c r="D181" s="247" t="e">
        <f>①協定識別事項②協定参加者!#REF!</f>
        <v>#REF!</v>
      </c>
      <c r="E181" s="247" t="e">
        <f>①協定識別事項②協定参加者!#REF!</f>
        <v>#REF!</v>
      </c>
      <c r="F181" s="247" t="e">
        <f>①協定識別事項②協定参加者!#REF!</f>
        <v>#REF!</v>
      </c>
      <c r="G181" s="312" t="e">
        <f>③協定面積④加算措置!#REF!</f>
        <v>#REF!</v>
      </c>
      <c r="H181" s="331"/>
      <c r="I181" s="368"/>
      <c r="J181" s="368"/>
      <c r="K181" s="331"/>
      <c r="L181" s="368"/>
      <c r="M181" s="368"/>
      <c r="N181" s="331"/>
      <c r="O181" s="368"/>
      <c r="P181" s="368"/>
      <c r="Q181" s="312" t="e">
        <f>③協定面積④加算措置!#REF!</f>
        <v>#REF!</v>
      </c>
      <c r="R181" s="311"/>
      <c r="S181" s="311"/>
      <c r="T181" s="311"/>
      <c r="U181" s="311"/>
      <c r="V181" s="311"/>
      <c r="W181" s="311"/>
      <c r="X181" s="311"/>
      <c r="Y181" s="311"/>
      <c r="Z181" s="311"/>
      <c r="AA181" s="310"/>
      <c r="AB181" s="311"/>
      <c r="AC181" s="311"/>
      <c r="AD181" s="311"/>
      <c r="AE181" s="311"/>
      <c r="AF181" s="311"/>
      <c r="AG181" s="311"/>
      <c r="AH181" s="311"/>
      <c r="AI181" s="311"/>
      <c r="AJ181" s="311"/>
      <c r="AK181" s="311"/>
      <c r="AL181" s="311"/>
      <c r="AM181" s="310"/>
      <c r="AN181" s="312" t="e">
        <f>③協定面積④加算措置!#REF!</f>
        <v>#REF!</v>
      </c>
      <c r="AO181" s="309">
        <f t="shared" si="21"/>
        <v>0</v>
      </c>
      <c r="AP181" s="309">
        <f t="shared" si="22"/>
        <v>0</v>
      </c>
      <c r="AQ181" s="310"/>
      <c r="AR181" s="310"/>
      <c r="AS181" s="310"/>
      <c r="AT181" s="310"/>
      <c r="AU181" s="309">
        <f t="shared" si="23"/>
        <v>0</v>
      </c>
      <c r="AV181" s="311"/>
      <c r="AW181" s="311"/>
      <c r="AX181" s="311"/>
      <c r="AY181" s="333"/>
      <c r="AZ181" s="368"/>
      <c r="BA181" s="368"/>
      <c r="BB181" s="314" t="e">
        <f>③協定面積④加算措置!#REF!</f>
        <v>#REF!</v>
      </c>
      <c r="BC181" s="335"/>
      <c r="BD181" s="368"/>
      <c r="BE181" s="368"/>
      <c r="BF181" s="314" t="e">
        <f>③協定面積④加算措置!#REF!</f>
        <v>#REF!</v>
      </c>
      <c r="BG181" s="335"/>
      <c r="BH181" s="368"/>
      <c r="BI181" s="368"/>
    </row>
    <row r="182" spans="1:61" s="244" customFormat="1" ht="14.45" customHeight="1">
      <c r="A182" s="261" t="e">
        <f>①協定識別事項②協定参加者!#REF!</f>
        <v>#REF!</v>
      </c>
      <c r="B182" s="247" t="e">
        <f>①協定識別事項②協定参加者!#REF!</f>
        <v>#REF!</v>
      </c>
      <c r="C182" s="247" t="e">
        <f>①協定識別事項②協定参加者!#REF!</f>
        <v>#REF!</v>
      </c>
      <c r="D182" s="247" t="e">
        <f>①協定識別事項②協定参加者!#REF!</f>
        <v>#REF!</v>
      </c>
      <c r="E182" s="247" t="e">
        <f>①協定識別事項②協定参加者!#REF!</f>
        <v>#REF!</v>
      </c>
      <c r="F182" s="247" t="e">
        <f>①協定識別事項②協定参加者!#REF!</f>
        <v>#REF!</v>
      </c>
      <c r="G182" s="312" t="e">
        <f>③協定面積④加算措置!#REF!</f>
        <v>#REF!</v>
      </c>
      <c r="H182" s="331"/>
      <c r="I182" s="368"/>
      <c r="J182" s="368"/>
      <c r="K182" s="331"/>
      <c r="L182" s="368"/>
      <c r="M182" s="368"/>
      <c r="N182" s="331"/>
      <c r="O182" s="368"/>
      <c r="P182" s="368"/>
      <c r="Q182" s="312" t="e">
        <f>③協定面積④加算措置!#REF!</f>
        <v>#REF!</v>
      </c>
      <c r="R182" s="311"/>
      <c r="S182" s="311"/>
      <c r="T182" s="311"/>
      <c r="U182" s="311"/>
      <c r="V182" s="311"/>
      <c r="W182" s="311"/>
      <c r="X182" s="311"/>
      <c r="Y182" s="311"/>
      <c r="Z182" s="311"/>
      <c r="AA182" s="310"/>
      <c r="AB182" s="311"/>
      <c r="AC182" s="311"/>
      <c r="AD182" s="311"/>
      <c r="AE182" s="311"/>
      <c r="AF182" s="311"/>
      <c r="AG182" s="311"/>
      <c r="AH182" s="311"/>
      <c r="AI182" s="311"/>
      <c r="AJ182" s="311"/>
      <c r="AK182" s="311"/>
      <c r="AL182" s="311"/>
      <c r="AM182" s="310"/>
      <c r="AN182" s="312" t="e">
        <f>③協定面積④加算措置!#REF!</f>
        <v>#REF!</v>
      </c>
      <c r="AO182" s="309">
        <f t="shared" si="21"/>
        <v>0</v>
      </c>
      <c r="AP182" s="309">
        <f t="shared" si="22"/>
        <v>0</v>
      </c>
      <c r="AQ182" s="310"/>
      <c r="AR182" s="310"/>
      <c r="AS182" s="310"/>
      <c r="AT182" s="310"/>
      <c r="AU182" s="309">
        <f t="shared" si="23"/>
        <v>0</v>
      </c>
      <c r="AV182" s="311"/>
      <c r="AW182" s="311"/>
      <c r="AX182" s="311"/>
      <c r="AY182" s="333"/>
      <c r="AZ182" s="368"/>
      <c r="BA182" s="368"/>
      <c r="BB182" s="314" t="e">
        <f>③協定面積④加算措置!#REF!</f>
        <v>#REF!</v>
      </c>
      <c r="BC182" s="335"/>
      <c r="BD182" s="368"/>
      <c r="BE182" s="368"/>
      <c r="BF182" s="314" t="e">
        <f>③協定面積④加算措置!#REF!</f>
        <v>#REF!</v>
      </c>
      <c r="BG182" s="335"/>
      <c r="BH182" s="368"/>
      <c r="BI182" s="368"/>
    </row>
    <row r="183" spans="1:61" s="244" customFormat="1" ht="14.45" customHeight="1">
      <c r="A183" s="261" t="e">
        <f>①協定識別事項②協定参加者!#REF!</f>
        <v>#REF!</v>
      </c>
      <c r="B183" s="247" t="e">
        <f>①協定識別事項②協定参加者!#REF!</f>
        <v>#REF!</v>
      </c>
      <c r="C183" s="247" t="e">
        <f>①協定識別事項②協定参加者!#REF!</f>
        <v>#REF!</v>
      </c>
      <c r="D183" s="247" t="e">
        <f>①協定識別事項②協定参加者!#REF!</f>
        <v>#REF!</v>
      </c>
      <c r="E183" s="247" t="e">
        <f>①協定識別事項②協定参加者!#REF!</f>
        <v>#REF!</v>
      </c>
      <c r="F183" s="247" t="e">
        <f>①協定識別事項②協定参加者!#REF!</f>
        <v>#REF!</v>
      </c>
      <c r="G183" s="312" t="e">
        <f>③協定面積④加算措置!#REF!</f>
        <v>#REF!</v>
      </c>
      <c r="H183" s="331"/>
      <c r="I183" s="368"/>
      <c r="J183" s="368"/>
      <c r="K183" s="331"/>
      <c r="L183" s="368"/>
      <c r="M183" s="368"/>
      <c r="N183" s="331"/>
      <c r="O183" s="368"/>
      <c r="P183" s="368"/>
      <c r="Q183" s="312" t="e">
        <f>③協定面積④加算措置!#REF!</f>
        <v>#REF!</v>
      </c>
      <c r="R183" s="311"/>
      <c r="S183" s="311"/>
      <c r="T183" s="311"/>
      <c r="U183" s="311"/>
      <c r="V183" s="311"/>
      <c r="W183" s="311"/>
      <c r="X183" s="311"/>
      <c r="Y183" s="311"/>
      <c r="Z183" s="311"/>
      <c r="AA183" s="310"/>
      <c r="AB183" s="311"/>
      <c r="AC183" s="311"/>
      <c r="AD183" s="311"/>
      <c r="AE183" s="311"/>
      <c r="AF183" s="311"/>
      <c r="AG183" s="311"/>
      <c r="AH183" s="311"/>
      <c r="AI183" s="311"/>
      <c r="AJ183" s="311"/>
      <c r="AK183" s="311"/>
      <c r="AL183" s="311"/>
      <c r="AM183" s="310"/>
      <c r="AN183" s="312" t="e">
        <f>③協定面積④加算措置!#REF!</f>
        <v>#REF!</v>
      </c>
      <c r="AO183" s="309">
        <f t="shared" si="21"/>
        <v>0</v>
      </c>
      <c r="AP183" s="309">
        <f t="shared" si="22"/>
        <v>0</v>
      </c>
      <c r="AQ183" s="310"/>
      <c r="AR183" s="310"/>
      <c r="AS183" s="310"/>
      <c r="AT183" s="310"/>
      <c r="AU183" s="309">
        <f t="shared" si="23"/>
        <v>0</v>
      </c>
      <c r="AV183" s="311"/>
      <c r="AW183" s="311"/>
      <c r="AX183" s="311"/>
      <c r="AY183" s="333"/>
      <c r="AZ183" s="368"/>
      <c r="BA183" s="368"/>
      <c r="BB183" s="314" t="e">
        <f>③協定面積④加算措置!#REF!</f>
        <v>#REF!</v>
      </c>
      <c r="BC183" s="335"/>
      <c r="BD183" s="368"/>
      <c r="BE183" s="368"/>
      <c r="BF183" s="314" t="e">
        <f>③協定面積④加算措置!#REF!</f>
        <v>#REF!</v>
      </c>
      <c r="BG183" s="335"/>
      <c r="BH183" s="368"/>
      <c r="BI183" s="368"/>
    </row>
    <row r="184" spans="1:61" s="244" customFormat="1" ht="14.45" customHeight="1">
      <c r="A184" s="261" t="e">
        <f>①協定識別事項②協定参加者!#REF!</f>
        <v>#REF!</v>
      </c>
      <c r="B184" s="247" t="e">
        <f>①協定識別事項②協定参加者!#REF!</f>
        <v>#REF!</v>
      </c>
      <c r="C184" s="247" t="e">
        <f>①協定識別事項②協定参加者!#REF!</f>
        <v>#REF!</v>
      </c>
      <c r="D184" s="247" t="e">
        <f>①協定識別事項②協定参加者!#REF!</f>
        <v>#REF!</v>
      </c>
      <c r="E184" s="247" t="e">
        <f>①協定識別事項②協定参加者!#REF!</f>
        <v>#REF!</v>
      </c>
      <c r="F184" s="247" t="e">
        <f>①協定識別事項②協定参加者!#REF!</f>
        <v>#REF!</v>
      </c>
      <c r="G184" s="312" t="e">
        <f>③協定面積④加算措置!#REF!</f>
        <v>#REF!</v>
      </c>
      <c r="H184" s="331"/>
      <c r="I184" s="368"/>
      <c r="J184" s="368"/>
      <c r="K184" s="331"/>
      <c r="L184" s="368"/>
      <c r="M184" s="368"/>
      <c r="N184" s="331"/>
      <c r="O184" s="368"/>
      <c r="P184" s="368"/>
      <c r="Q184" s="312" t="e">
        <f>③協定面積④加算措置!#REF!</f>
        <v>#REF!</v>
      </c>
      <c r="R184" s="311"/>
      <c r="S184" s="311"/>
      <c r="T184" s="311"/>
      <c r="U184" s="311"/>
      <c r="V184" s="311"/>
      <c r="W184" s="311"/>
      <c r="X184" s="311"/>
      <c r="Y184" s="311"/>
      <c r="Z184" s="311"/>
      <c r="AA184" s="310"/>
      <c r="AB184" s="311"/>
      <c r="AC184" s="311"/>
      <c r="AD184" s="311"/>
      <c r="AE184" s="311"/>
      <c r="AF184" s="311"/>
      <c r="AG184" s="311"/>
      <c r="AH184" s="311"/>
      <c r="AI184" s="311"/>
      <c r="AJ184" s="311"/>
      <c r="AK184" s="311"/>
      <c r="AL184" s="311"/>
      <c r="AM184" s="310"/>
      <c r="AN184" s="312" t="e">
        <f>③協定面積④加算措置!#REF!</f>
        <v>#REF!</v>
      </c>
      <c r="AO184" s="309">
        <f t="shared" si="21"/>
        <v>0</v>
      </c>
      <c r="AP184" s="309">
        <f t="shared" si="22"/>
        <v>0</v>
      </c>
      <c r="AQ184" s="310"/>
      <c r="AR184" s="310"/>
      <c r="AS184" s="310"/>
      <c r="AT184" s="310"/>
      <c r="AU184" s="309">
        <f t="shared" si="23"/>
        <v>0</v>
      </c>
      <c r="AV184" s="311"/>
      <c r="AW184" s="311"/>
      <c r="AX184" s="311"/>
      <c r="AY184" s="333"/>
      <c r="AZ184" s="368"/>
      <c r="BA184" s="368"/>
      <c r="BB184" s="314" t="e">
        <f>③協定面積④加算措置!#REF!</f>
        <v>#REF!</v>
      </c>
      <c r="BC184" s="335"/>
      <c r="BD184" s="368"/>
      <c r="BE184" s="368"/>
      <c r="BF184" s="314" t="e">
        <f>③協定面積④加算措置!#REF!</f>
        <v>#REF!</v>
      </c>
      <c r="BG184" s="335"/>
      <c r="BH184" s="368"/>
      <c r="BI184" s="368"/>
    </row>
    <row r="185" spans="1:61" s="244" customFormat="1" ht="14.45" customHeight="1">
      <c r="A185" s="261" t="e">
        <f>①協定識別事項②協定参加者!#REF!</f>
        <v>#REF!</v>
      </c>
      <c r="B185" s="247" t="e">
        <f>①協定識別事項②協定参加者!#REF!</f>
        <v>#REF!</v>
      </c>
      <c r="C185" s="247" t="e">
        <f>①協定識別事項②協定参加者!#REF!</f>
        <v>#REF!</v>
      </c>
      <c r="D185" s="247" t="e">
        <f>①協定識別事項②協定参加者!#REF!</f>
        <v>#REF!</v>
      </c>
      <c r="E185" s="247" t="e">
        <f>①協定識別事項②協定参加者!#REF!</f>
        <v>#REF!</v>
      </c>
      <c r="F185" s="247" t="e">
        <f>①協定識別事項②協定参加者!#REF!</f>
        <v>#REF!</v>
      </c>
      <c r="G185" s="312" t="e">
        <f>③協定面積④加算措置!#REF!</f>
        <v>#REF!</v>
      </c>
      <c r="H185" s="331"/>
      <c r="I185" s="368"/>
      <c r="J185" s="368"/>
      <c r="K185" s="331"/>
      <c r="L185" s="368"/>
      <c r="M185" s="368"/>
      <c r="N185" s="331"/>
      <c r="O185" s="368"/>
      <c r="P185" s="368"/>
      <c r="Q185" s="312" t="e">
        <f>③協定面積④加算措置!#REF!</f>
        <v>#REF!</v>
      </c>
      <c r="R185" s="311"/>
      <c r="S185" s="311"/>
      <c r="T185" s="311"/>
      <c r="U185" s="311"/>
      <c r="V185" s="311"/>
      <c r="W185" s="311"/>
      <c r="X185" s="311"/>
      <c r="Y185" s="311"/>
      <c r="Z185" s="311"/>
      <c r="AA185" s="310"/>
      <c r="AB185" s="311"/>
      <c r="AC185" s="311"/>
      <c r="AD185" s="311"/>
      <c r="AE185" s="311"/>
      <c r="AF185" s="311"/>
      <c r="AG185" s="311"/>
      <c r="AH185" s="311"/>
      <c r="AI185" s="311"/>
      <c r="AJ185" s="311"/>
      <c r="AK185" s="311"/>
      <c r="AL185" s="311"/>
      <c r="AM185" s="310"/>
      <c r="AN185" s="312" t="e">
        <f>③協定面積④加算措置!#REF!</f>
        <v>#REF!</v>
      </c>
      <c r="AO185" s="309">
        <f t="shared" si="21"/>
        <v>0</v>
      </c>
      <c r="AP185" s="309">
        <f t="shared" si="22"/>
        <v>0</v>
      </c>
      <c r="AQ185" s="310"/>
      <c r="AR185" s="310"/>
      <c r="AS185" s="310"/>
      <c r="AT185" s="310"/>
      <c r="AU185" s="309">
        <f t="shared" si="23"/>
        <v>0</v>
      </c>
      <c r="AV185" s="311"/>
      <c r="AW185" s="311"/>
      <c r="AX185" s="311"/>
      <c r="AY185" s="333"/>
      <c r="AZ185" s="368"/>
      <c r="BA185" s="368"/>
      <c r="BB185" s="314" t="e">
        <f>③協定面積④加算措置!#REF!</f>
        <v>#REF!</v>
      </c>
      <c r="BC185" s="335"/>
      <c r="BD185" s="368"/>
      <c r="BE185" s="368"/>
      <c r="BF185" s="314" t="e">
        <f>③協定面積④加算措置!#REF!</f>
        <v>#REF!</v>
      </c>
      <c r="BG185" s="335"/>
      <c r="BH185" s="368"/>
      <c r="BI185" s="368"/>
    </row>
    <row r="186" spans="1:61" s="244" customFormat="1" ht="14.45" customHeight="1">
      <c r="A186" s="261" t="e">
        <f>①協定識別事項②協定参加者!#REF!</f>
        <v>#REF!</v>
      </c>
      <c r="B186" s="247" t="e">
        <f>①協定識別事項②協定参加者!#REF!</f>
        <v>#REF!</v>
      </c>
      <c r="C186" s="247" t="e">
        <f>①協定識別事項②協定参加者!#REF!</f>
        <v>#REF!</v>
      </c>
      <c r="D186" s="247" t="e">
        <f>①協定識別事項②協定参加者!#REF!</f>
        <v>#REF!</v>
      </c>
      <c r="E186" s="247" t="e">
        <f>①協定識別事項②協定参加者!#REF!</f>
        <v>#REF!</v>
      </c>
      <c r="F186" s="247" t="e">
        <f>①協定識別事項②協定参加者!#REF!</f>
        <v>#REF!</v>
      </c>
      <c r="G186" s="312" t="e">
        <f>③協定面積④加算措置!#REF!</f>
        <v>#REF!</v>
      </c>
      <c r="H186" s="331"/>
      <c r="I186" s="368"/>
      <c r="J186" s="368"/>
      <c r="K186" s="331"/>
      <c r="L186" s="368"/>
      <c r="M186" s="368"/>
      <c r="N186" s="331"/>
      <c r="O186" s="368"/>
      <c r="P186" s="368"/>
      <c r="Q186" s="312" t="e">
        <f>③協定面積④加算措置!#REF!</f>
        <v>#REF!</v>
      </c>
      <c r="R186" s="311"/>
      <c r="S186" s="311"/>
      <c r="T186" s="311"/>
      <c r="U186" s="311"/>
      <c r="V186" s="311"/>
      <c r="W186" s="311"/>
      <c r="X186" s="311"/>
      <c r="Y186" s="311"/>
      <c r="Z186" s="311"/>
      <c r="AA186" s="310"/>
      <c r="AB186" s="311"/>
      <c r="AC186" s="311"/>
      <c r="AD186" s="311"/>
      <c r="AE186" s="311"/>
      <c r="AF186" s="311"/>
      <c r="AG186" s="311"/>
      <c r="AH186" s="311"/>
      <c r="AI186" s="311"/>
      <c r="AJ186" s="311"/>
      <c r="AK186" s="311"/>
      <c r="AL186" s="311"/>
      <c r="AM186" s="310"/>
      <c r="AN186" s="312" t="e">
        <f>③協定面積④加算措置!#REF!</f>
        <v>#REF!</v>
      </c>
      <c r="AO186" s="309">
        <f t="shared" si="21"/>
        <v>0</v>
      </c>
      <c r="AP186" s="309">
        <f t="shared" si="22"/>
        <v>0</v>
      </c>
      <c r="AQ186" s="310"/>
      <c r="AR186" s="310"/>
      <c r="AS186" s="310"/>
      <c r="AT186" s="310"/>
      <c r="AU186" s="309">
        <f t="shared" si="23"/>
        <v>0</v>
      </c>
      <c r="AV186" s="311"/>
      <c r="AW186" s="311"/>
      <c r="AX186" s="311"/>
      <c r="AY186" s="333"/>
      <c r="AZ186" s="368"/>
      <c r="BA186" s="368"/>
      <c r="BB186" s="314" t="e">
        <f>③協定面積④加算措置!#REF!</f>
        <v>#REF!</v>
      </c>
      <c r="BC186" s="335"/>
      <c r="BD186" s="368"/>
      <c r="BE186" s="368"/>
      <c r="BF186" s="314" t="e">
        <f>③協定面積④加算措置!#REF!</f>
        <v>#REF!</v>
      </c>
      <c r="BG186" s="335"/>
      <c r="BH186" s="368"/>
      <c r="BI186" s="368"/>
    </row>
    <row r="187" spans="1:61" s="244" customFormat="1" ht="14.45" customHeight="1">
      <c r="A187" s="261" t="e">
        <f>①協定識別事項②協定参加者!#REF!</f>
        <v>#REF!</v>
      </c>
      <c r="B187" s="247" t="e">
        <f>①協定識別事項②協定参加者!#REF!</f>
        <v>#REF!</v>
      </c>
      <c r="C187" s="247" t="e">
        <f>①協定識別事項②協定参加者!#REF!</f>
        <v>#REF!</v>
      </c>
      <c r="D187" s="247" t="e">
        <f>①協定識別事項②協定参加者!#REF!</f>
        <v>#REF!</v>
      </c>
      <c r="E187" s="247" t="e">
        <f>①協定識別事項②協定参加者!#REF!</f>
        <v>#REF!</v>
      </c>
      <c r="F187" s="247" t="e">
        <f>①協定識別事項②協定参加者!#REF!</f>
        <v>#REF!</v>
      </c>
      <c r="G187" s="312" t="e">
        <f>③協定面積④加算措置!#REF!</f>
        <v>#REF!</v>
      </c>
      <c r="H187" s="331"/>
      <c r="I187" s="368"/>
      <c r="J187" s="368"/>
      <c r="K187" s="331"/>
      <c r="L187" s="368"/>
      <c r="M187" s="368"/>
      <c r="N187" s="331"/>
      <c r="O187" s="368"/>
      <c r="P187" s="368"/>
      <c r="Q187" s="312" t="e">
        <f>③協定面積④加算措置!#REF!</f>
        <v>#REF!</v>
      </c>
      <c r="R187" s="311"/>
      <c r="S187" s="311"/>
      <c r="T187" s="311"/>
      <c r="U187" s="311"/>
      <c r="V187" s="311"/>
      <c r="W187" s="311"/>
      <c r="X187" s="311"/>
      <c r="Y187" s="311"/>
      <c r="Z187" s="311"/>
      <c r="AA187" s="310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0"/>
      <c r="AN187" s="312" t="e">
        <f>③協定面積④加算措置!#REF!</f>
        <v>#REF!</v>
      </c>
      <c r="AO187" s="309">
        <f t="shared" si="21"/>
        <v>0</v>
      </c>
      <c r="AP187" s="309">
        <f t="shared" si="22"/>
        <v>0</v>
      </c>
      <c r="AQ187" s="310"/>
      <c r="AR187" s="310"/>
      <c r="AS187" s="310"/>
      <c r="AT187" s="310"/>
      <c r="AU187" s="309">
        <f t="shared" si="23"/>
        <v>0</v>
      </c>
      <c r="AV187" s="311"/>
      <c r="AW187" s="311"/>
      <c r="AX187" s="311"/>
      <c r="AY187" s="333"/>
      <c r="AZ187" s="368"/>
      <c r="BA187" s="368"/>
      <c r="BB187" s="314" t="e">
        <f>③協定面積④加算措置!#REF!</f>
        <v>#REF!</v>
      </c>
      <c r="BC187" s="335"/>
      <c r="BD187" s="368"/>
      <c r="BE187" s="368"/>
      <c r="BF187" s="314" t="e">
        <f>③協定面積④加算措置!#REF!</f>
        <v>#REF!</v>
      </c>
      <c r="BG187" s="335"/>
      <c r="BH187" s="368"/>
      <c r="BI187" s="368"/>
    </row>
    <row r="188" spans="1:61" s="244" customFormat="1" ht="14.45" customHeight="1">
      <c r="A188" s="261" t="e">
        <f>①協定識別事項②協定参加者!#REF!</f>
        <v>#REF!</v>
      </c>
      <c r="B188" s="247" t="e">
        <f>①協定識別事項②協定参加者!#REF!</f>
        <v>#REF!</v>
      </c>
      <c r="C188" s="247" t="e">
        <f>①協定識別事項②協定参加者!#REF!</f>
        <v>#REF!</v>
      </c>
      <c r="D188" s="247" t="e">
        <f>①協定識別事項②協定参加者!#REF!</f>
        <v>#REF!</v>
      </c>
      <c r="E188" s="247" t="e">
        <f>①協定識別事項②協定参加者!#REF!</f>
        <v>#REF!</v>
      </c>
      <c r="F188" s="247" t="e">
        <f>①協定識別事項②協定参加者!#REF!</f>
        <v>#REF!</v>
      </c>
      <c r="G188" s="312" t="e">
        <f>③協定面積④加算措置!#REF!</f>
        <v>#REF!</v>
      </c>
      <c r="H188" s="331"/>
      <c r="I188" s="368"/>
      <c r="J188" s="368"/>
      <c r="K188" s="331"/>
      <c r="L188" s="368"/>
      <c r="M188" s="368"/>
      <c r="N188" s="331"/>
      <c r="O188" s="368"/>
      <c r="P188" s="368"/>
      <c r="Q188" s="312" t="e">
        <f>③協定面積④加算措置!#REF!</f>
        <v>#REF!</v>
      </c>
      <c r="R188" s="311"/>
      <c r="S188" s="311"/>
      <c r="T188" s="311"/>
      <c r="U188" s="311"/>
      <c r="V188" s="311"/>
      <c r="W188" s="311"/>
      <c r="X188" s="311"/>
      <c r="Y188" s="311"/>
      <c r="Z188" s="311"/>
      <c r="AA188" s="310"/>
      <c r="AB188" s="311"/>
      <c r="AC188" s="311"/>
      <c r="AD188" s="311"/>
      <c r="AE188" s="311"/>
      <c r="AF188" s="311"/>
      <c r="AG188" s="311"/>
      <c r="AH188" s="311"/>
      <c r="AI188" s="311"/>
      <c r="AJ188" s="311"/>
      <c r="AK188" s="311"/>
      <c r="AL188" s="311"/>
      <c r="AM188" s="310"/>
      <c r="AN188" s="312" t="e">
        <f>③協定面積④加算措置!#REF!</f>
        <v>#REF!</v>
      </c>
      <c r="AO188" s="309">
        <f t="shared" si="21"/>
        <v>0</v>
      </c>
      <c r="AP188" s="309">
        <f t="shared" si="22"/>
        <v>0</v>
      </c>
      <c r="AQ188" s="310"/>
      <c r="AR188" s="310"/>
      <c r="AS188" s="310"/>
      <c r="AT188" s="310"/>
      <c r="AU188" s="309">
        <f t="shared" si="23"/>
        <v>0</v>
      </c>
      <c r="AV188" s="311"/>
      <c r="AW188" s="311"/>
      <c r="AX188" s="311"/>
      <c r="AY188" s="333"/>
      <c r="AZ188" s="368"/>
      <c r="BA188" s="368"/>
      <c r="BB188" s="314" t="e">
        <f>③協定面積④加算措置!#REF!</f>
        <v>#REF!</v>
      </c>
      <c r="BC188" s="335"/>
      <c r="BD188" s="368"/>
      <c r="BE188" s="368"/>
      <c r="BF188" s="314" t="e">
        <f>③協定面積④加算措置!#REF!</f>
        <v>#REF!</v>
      </c>
      <c r="BG188" s="335"/>
      <c r="BH188" s="368"/>
      <c r="BI188" s="368"/>
    </row>
    <row r="189" spans="1:61" s="244" customFormat="1" ht="14.45" customHeight="1">
      <c r="A189" s="261" t="e">
        <f>①協定識別事項②協定参加者!#REF!</f>
        <v>#REF!</v>
      </c>
      <c r="B189" s="247" t="e">
        <f>①協定識別事項②協定参加者!#REF!</f>
        <v>#REF!</v>
      </c>
      <c r="C189" s="247" t="e">
        <f>①協定識別事項②協定参加者!#REF!</f>
        <v>#REF!</v>
      </c>
      <c r="D189" s="247" t="e">
        <f>①協定識別事項②協定参加者!#REF!</f>
        <v>#REF!</v>
      </c>
      <c r="E189" s="247" t="e">
        <f>①協定識別事項②協定参加者!#REF!</f>
        <v>#REF!</v>
      </c>
      <c r="F189" s="247" t="e">
        <f>①協定識別事項②協定参加者!#REF!</f>
        <v>#REF!</v>
      </c>
      <c r="G189" s="312" t="e">
        <f>③協定面積④加算措置!#REF!</f>
        <v>#REF!</v>
      </c>
      <c r="H189" s="331"/>
      <c r="I189" s="368"/>
      <c r="J189" s="368"/>
      <c r="K189" s="331"/>
      <c r="L189" s="368"/>
      <c r="M189" s="368"/>
      <c r="N189" s="331"/>
      <c r="O189" s="368"/>
      <c r="P189" s="368"/>
      <c r="Q189" s="312" t="e">
        <f>③協定面積④加算措置!#REF!</f>
        <v>#REF!</v>
      </c>
      <c r="R189" s="311"/>
      <c r="S189" s="311"/>
      <c r="T189" s="311"/>
      <c r="U189" s="311"/>
      <c r="V189" s="311"/>
      <c r="W189" s="311"/>
      <c r="X189" s="311"/>
      <c r="Y189" s="311"/>
      <c r="Z189" s="311"/>
      <c r="AA189" s="310"/>
      <c r="AB189" s="311"/>
      <c r="AC189" s="311"/>
      <c r="AD189" s="311"/>
      <c r="AE189" s="311"/>
      <c r="AF189" s="311"/>
      <c r="AG189" s="311"/>
      <c r="AH189" s="311"/>
      <c r="AI189" s="311"/>
      <c r="AJ189" s="311"/>
      <c r="AK189" s="311"/>
      <c r="AL189" s="311"/>
      <c r="AM189" s="310"/>
      <c r="AN189" s="312" t="e">
        <f>③協定面積④加算措置!#REF!</f>
        <v>#REF!</v>
      </c>
      <c r="AO189" s="309">
        <f t="shared" si="21"/>
        <v>0</v>
      </c>
      <c r="AP189" s="309">
        <f t="shared" si="22"/>
        <v>0</v>
      </c>
      <c r="AQ189" s="310"/>
      <c r="AR189" s="310"/>
      <c r="AS189" s="310"/>
      <c r="AT189" s="310"/>
      <c r="AU189" s="309">
        <f t="shared" si="23"/>
        <v>0</v>
      </c>
      <c r="AV189" s="311"/>
      <c r="AW189" s="311"/>
      <c r="AX189" s="311"/>
      <c r="AY189" s="333"/>
      <c r="AZ189" s="368"/>
      <c r="BA189" s="368"/>
      <c r="BB189" s="314" t="e">
        <f>③協定面積④加算措置!#REF!</f>
        <v>#REF!</v>
      </c>
      <c r="BC189" s="335"/>
      <c r="BD189" s="368"/>
      <c r="BE189" s="368"/>
      <c r="BF189" s="314" t="e">
        <f>③協定面積④加算措置!#REF!</f>
        <v>#REF!</v>
      </c>
      <c r="BG189" s="335"/>
      <c r="BH189" s="368"/>
      <c r="BI189" s="368"/>
    </row>
    <row r="190" spans="1:61" s="244" customFormat="1" ht="14.45" customHeight="1">
      <c r="A190" s="261" t="e">
        <f>①協定識別事項②協定参加者!#REF!</f>
        <v>#REF!</v>
      </c>
      <c r="B190" s="247" t="e">
        <f>①協定識別事項②協定参加者!#REF!</f>
        <v>#REF!</v>
      </c>
      <c r="C190" s="247" t="e">
        <f>①協定識別事項②協定参加者!#REF!</f>
        <v>#REF!</v>
      </c>
      <c r="D190" s="247" t="e">
        <f>①協定識別事項②協定参加者!#REF!</f>
        <v>#REF!</v>
      </c>
      <c r="E190" s="247" t="e">
        <f>①協定識別事項②協定参加者!#REF!</f>
        <v>#REF!</v>
      </c>
      <c r="F190" s="247" t="e">
        <f>①協定識別事項②協定参加者!#REF!</f>
        <v>#REF!</v>
      </c>
      <c r="G190" s="312" t="e">
        <f>③協定面積④加算措置!#REF!</f>
        <v>#REF!</v>
      </c>
      <c r="H190" s="331"/>
      <c r="I190" s="368"/>
      <c r="J190" s="368"/>
      <c r="K190" s="331"/>
      <c r="L190" s="368"/>
      <c r="M190" s="368"/>
      <c r="N190" s="331"/>
      <c r="O190" s="368"/>
      <c r="P190" s="368"/>
      <c r="Q190" s="312" t="e">
        <f>③協定面積④加算措置!#REF!</f>
        <v>#REF!</v>
      </c>
      <c r="R190" s="311"/>
      <c r="S190" s="311"/>
      <c r="T190" s="311"/>
      <c r="U190" s="311"/>
      <c r="V190" s="311"/>
      <c r="W190" s="311"/>
      <c r="X190" s="311"/>
      <c r="Y190" s="311"/>
      <c r="Z190" s="311"/>
      <c r="AA190" s="310"/>
      <c r="AB190" s="311"/>
      <c r="AC190" s="311"/>
      <c r="AD190" s="311"/>
      <c r="AE190" s="311"/>
      <c r="AF190" s="311"/>
      <c r="AG190" s="311"/>
      <c r="AH190" s="311"/>
      <c r="AI190" s="311"/>
      <c r="AJ190" s="311"/>
      <c r="AK190" s="311"/>
      <c r="AL190" s="311"/>
      <c r="AM190" s="310"/>
      <c r="AN190" s="312" t="e">
        <f>③協定面積④加算措置!#REF!</f>
        <v>#REF!</v>
      </c>
      <c r="AO190" s="309">
        <f t="shared" si="21"/>
        <v>0</v>
      </c>
      <c r="AP190" s="309">
        <f t="shared" si="22"/>
        <v>0</v>
      </c>
      <c r="AQ190" s="310"/>
      <c r="AR190" s="310"/>
      <c r="AS190" s="310"/>
      <c r="AT190" s="310"/>
      <c r="AU190" s="309">
        <f t="shared" si="23"/>
        <v>0</v>
      </c>
      <c r="AV190" s="311"/>
      <c r="AW190" s="311"/>
      <c r="AX190" s="311"/>
      <c r="AY190" s="333"/>
      <c r="AZ190" s="368"/>
      <c r="BA190" s="368"/>
      <c r="BB190" s="314" t="e">
        <f>③協定面積④加算措置!#REF!</f>
        <v>#REF!</v>
      </c>
      <c r="BC190" s="335"/>
      <c r="BD190" s="368"/>
      <c r="BE190" s="368"/>
      <c r="BF190" s="314" t="e">
        <f>③協定面積④加算措置!#REF!</f>
        <v>#REF!</v>
      </c>
      <c r="BG190" s="335"/>
      <c r="BH190" s="368"/>
      <c r="BI190" s="368"/>
    </row>
    <row r="191" spans="1:61" s="244" customFormat="1" ht="14.45" customHeight="1">
      <c r="A191" s="261" t="e">
        <f>①協定識別事項②協定参加者!#REF!</f>
        <v>#REF!</v>
      </c>
      <c r="B191" s="247" t="e">
        <f>①協定識別事項②協定参加者!#REF!</f>
        <v>#REF!</v>
      </c>
      <c r="C191" s="247" t="e">
        <f>①協定識別事項②協定参加者!#REF!</f>
        <v>#REF!</v>
      </c>
      <c r="D191" s="247" t="e">
        <f>①協定識別事項②協定参加者!#REF!</f>
        <v>#REF!</v>
      </c>
      <c r="E191" s="247" t="e">
        <f>①協定識別事項②協定参加者!#REF!</f>
        <v>#REF!</v>
      </c>
      <c r="F191" s="247" t="e">
        <f>①協定識別事項②協定参加者!#REF!</f>
        <v>#REF!</v>
      </c>
      <c r="G191" s="312" t="e">
        <f>③協定面積④加算措置!#REF!</f>
        <v>#REF!</v>
      </c>
      <c r="H191" s="331"/>
      <c r="I191" s="368"/>
      <c r="J191" s="368"/>
      <c r="K191" s="331"/>
      <c r="L191" s="368"/>
      <c r="M191" s="368"/>
      <c r="N191" s="331"/>
      <c r="O191" s="368"/>
      <c r="P191" s="368"/>
      <c r="Q191" s="312" t="e">
        <f>③協定面積④加算措置!#REF!</f>
        <v>#REF!</v>
      </c>
      <c r="R191" s="311"/>
      <c r="S191" s="311"/>
      <c r="T191" s="311"/>
      <c r="U191" s="311"/>
      <c r="V191" s="311"/>
      <c r="W191" s="311"/>
      <c r="X191" s="311"/>
      <c r="Y191" s="311"/>
      <c r="Z191" s="311"/>
      <c r="AA191" s="310"/>
      <c r="AB191" s="311"/>
      <c r="AC191" s="311"/>
      <c r="AD191" s="311"/>
      <c r="AE191" s="311"/>
      <c r="AF191" s="311"/>
      <c r="AG191" s="311"/>
      <c r="AH191" s="311"/>
      <c r="AI191" s="311"/>
      <c r="AJ191" s="311"/>
      <c r="AK191" s="311"/>
      <c r="AL191" s="311"/>
      <c r="AM191" s="310"/>
      <c r="AN191" s="312" t="e">
        <f>③協定面積④加算措置!#REF!</f>
        <v>#REF!</v>
      </c>
      <c r="AO191" s="309">
        <f t="shared" si="21"/>
        <v>0</v>
      </c>
      <c r="AP191" s="309">
        <f t="shared" si="22"/>
        <v>0</v>
      </c>
      <c r="AQ191" s="310"/>
      <c r="AR191" s="310"/>
      <c r="AS191" s="310"/>
      <c r="AT191" s="310"/>
      <c r="AU191" s="309">
        <f t="shared" si="23"/>
        <v>0</v>
      </c>
      <c r="AV191" s="311"/>
      <c r="AW191" s="311"/>
      <c r="AX191" s="311"/>
      <c r="AY191" s="333"/>
      <c r="AZ191" s="368"/>
      <c r="BA191" s="368"/>
      <c r="BB191" s="314" t="e">
        <f>③協定面積④加算措置!#REF!</f>
        <v>#REF!</v>
      </c>
      <c r="BC191" s="335"/>
      <c r="BD191" s="368"/>
      <c r="BE191" s="368"/>
      <c r="BF191" s="314" t="e">
        <f>③協定面積④加算措置!#REF!</f>
        <v>#REF!</v>
      </c>
      <c r="BG191" s="335"/>
      <c r="BH191" s="368"/>
      <c r="BI191" s="368"/>
    </row>
    <row r="192" spans="1:61" s="244" customFormat="1" ht="14.45" customHeight="1">
      <c r="A192" s="261" t="e">
        <f>①協定識別事項②協定参加者!#REF!</f>
        <v>#REF!</v>
      </c>
      <c r="B192" s="247" t="e">
        <f>①協定識別事項②協定参加者!#REF!</f>
        <v>#REF!</v>
      </c>
      <c r="C192" s="247" t="e">
        <f>①協定識別事項②協定参加者!#REF!</f>
        <v>#REF!</v>
      </c>
      <c r="D192" s="247" t="e">
        <f>①協定識別事項②協定参加者!#REF!</f>
        <v>#REF!</v>
      </c>
      <c r="E192" s="247" t="e">
        <f>①協定識別事項②協定参加者!#REF!</f>
        <v>#REF!</v>
      </c>
      <c r="F192" s="247" t="e">
        <f>①協定識別事項②協定参加者!#REF!</f>
        <v>#REF!</v>
      </c>
      <c r="G192" s="312" t="e">
        <f>③協定面積④加算措置!#REF!</f>
        <v>#REF!</v>
      </c>
      <c r="H192" s="331"/>
      <c r="I192" s="368"/>
      <c r="J192" s="368"/>
      <c r="K192" s="331"/>
      <c r="L192" s="368"/>
      <c r="M192" s="368"/>
      <c r="N192" s="331"/>
      <c r="O192" s="368"/>
      <c r="P192" s="368"/>
      <c r="Q192" s="312" t="e">
        <f>③協定面積④加算措置!#REF!</f>
        <v>#REF!</v>
      </c>
      <c r="R192" s="311"/>
      <c r="S192" s="311"/>
      <c r="T192" s="311"/>
      <c r="U192" s="311"/>
      <c r="V192" s="311"/>
      <c r="W192" s="311"/>
      <c r="X192" s="311"/>
      <c r="Y192" s="311"/>
      <c r="Z192" s="311"/>
      <c r="AA192" s="310"/>
      <c r="AB192" s="311"/>
      <c r="AC192" s="311"/>
      <c r="AD192" s="311"/>
      <c r="AE192" s="311"/>
      <c r="AF192" s="311"/>
      <c r="AG192" s="311"/>
      <c r="AH192" s="311"/>
      <c r="AI192" s="311"/>
      <c r="AJ192" s="311"/>
      <c r="AK192" s="311"/>
      <c r="AL192" s="311"/>
      <c r="AM192" s="310"/>
      <c r="AN192" s="312" t="e">
        <f>③協定面積④加算措置!#REF!</f>
        <v>#REF!</v>
      </c>
      <c r="AO192" s="309">
        <f t="shared" si="21"/>
        <v>0</v>
      </c>
      <c r="AP192" s="309">
        <f t="shared" si="22"/>
        <v>0</v>
      </c>
      <c r="AQ192" s="310"/>
      <c r="AR192" s="310"/>
      <c r="AS192" s="310"/>
      <c r="AT192" s="310"/>
      <c r="AU192" s="309">
        <f t="shared" si="23"/>
        <v>0</v>
      </c>
      <c r="AV192" s="311"/>
      <c r="AW192" s="311"/>
      <c r="AX192" s="311"/>
      <c r="AY192" s="333"/>
      <c r="AZ192" s="368"/>
      <c r="BA192" s="368"/>
      <c r="BB192" s="314" t="e">
        <f>③協定面積④加算措置!#REF!</f>
        <v>#REF!</v>
      </c>
      <c r="BC192" s="335"/>
      <c r="BD192" s="368"/>
      <c r="BE192" s="368"/>
      <c r="BF192" s="314" t="e">
        <f>③協定面積④加算措置!#REF!</f>
        <v>#REF!</v>
      </c>
      <c r="BG192" s="335"/>
      <c r="BH192" s="368"/>
      <c r="BI192" s="368"/>
    </row>
    <row r="193" spans="1:61" s="244" customFormat="1" ht="14.45" customHeight="1">
      <c r="A193" s="261" t="e">
        <f>①協定識別事項②協定参加者!#REF!</f>
        <v>#REF!</v>
      </c>
      <c r="B193" s="247" t="e">
        <f>①協定識別事項②協定参加者!#REF!</f>
        <v>#REF!</v>
      </c>
      <c r="C193" s="247" t="e">
        <f>①協定識別事項②協定参加者!#REF!</f>
        <v>#REF!</v>
      </c>
      <c r="D193" s="247" t="e">
        <f>①協定識別事項②協定参加者!#REF!</f>
        <v>#REF!</v>
      </c>
      <c r="E193" s="247" t="e">
        <f>①協定識別事項②協定参加者!#REF!</f>
        <v>#REF!</v>
      </c>
      <c r="F193" s="247" t="e">
        <f>①協定識別事項②協定参加者!#REF!</f>
        <v>#REF!</v>
      </c>
      <c r="G193" s="312" t="e">
        <f>③協定面積④加算措置!#REF!</f>
        <v>#REF!</v>
      </c>
      <c r="H193" s="331"/>
      <c r="I193" s="368"/>
      <c r="J193" s="368"/>
      <c r="K193" s="331"/>
      <c r="L193" s="368"/>
      <c r="M193" s="368"/>
      <c r="N193" s="331"/>
      <c r="O193" s="368"/>
      <c r="P193" s="368"/>
      <c r="Q193" s="312" t="e">
        <f>③協定面積④加算措置!#REF!</f>
        <v>#REF!</v>
      </c>
      <c r="R193" s="311"/>
      <c r="S193" s="311"/>
      <c r="T193" s="311"/>
      <c r="U193" s="311"/>
      <c r="V193" s="311"/>
      <c r="W193" s="311"/>
      <c r="X193" s="311"/>
      <c r="Y193" s="311"/>
      <c r="Z193" s="311"/>
      <c r="AA193" s="310"/>
      <c r="AB193" s="311"/>
      <c r="AC193" s="311"/>
      <c r="AD193" s="311"/>
      <c r="AE193" s="311"/>
      <c r="AF193" s="311"/>
      <c r="AG193" s="311"/>
      <c r="AH193" s="311"/>
      <c r="AI193" s="311"/>
      <c r="AJ193" s="311"/>
      <c r="AK193" s="311"/>
      <c r="AL193" s="311"/>
      <c r="AM193" s="310"/>
      <c r="AN193" s="312" t="e">
        <f>③協定面積④加算措置!#REF!</f>
        <v>#REF!</v>
      </c>
      <c r="AO193" s="309">
        <f t="shared" si="21"/>
        <v>0</v>
      </c>
      <c r="AP193" s="309">
        <f t="shared" si="22"/>
        <v>0</v>
      </c>
      <c r="AQ193" s="310"/>
      <c r="AR193" s="310"/>
      <c r="AS193" s="310"/>
      <c r="AT193" s="310"/>
      <c r="AU193" s="309">
        <f t="shared" si="23"/>
        <v>0</v>
      </c>
      <c r="AV193" s="311"/>
      <c r="AW193" s="311"/>
      <c r="AX193" s="311"/>
      <c r="AY193" s="333"/>
      <c r="AZ193" s="368"/>
      <c r="BA193" s="368"/>
      <c r="BB193" s="314" t="e">
        <f>③協定面積④加算措置!#REF!</f>
        <v>#REF!</v>
      </c>
      <c r="BC193" s="335"/>
      <c r="BD193" s="368"/>
      <c r="BE193" s="368"/>
      <c r="BF193" s="314" t="e">
        <f>③協定面積④加算措置!#REF!</f>
        <v>#REF!</v>
      </c>
      <c r="BG193" s="335"/>
      <c r="BH193" s="368"/>
      <c r="BI193" s="368"/>
    </row>
    <row r="194" spans="1:61" s="244" customFormat="1" ht="14.45" customHeight="1">
      <c r="A194" s="261" t="e">
        <f>①協定識別事項②協定参加者!#REF!</f>
        <v>#REF!</v>
      </c>
      <c r="B194" s="247" t="e">
        <f>①協定識別事項②協定参加者!#REF!</f>
        <v>#REF!</v>
      </c>
      <c r="C194" s="247" t="e">
        <f>①協定識別事項②協定参加者!#REF!</f>
        <v>#REF!</v>
      </c>
      <c r="D194" s="247" t="e">
        <f>①協定識別事項②協定参加者!#REF!</f>
        <v>#REF!</v>
      </c>
      <c r="E194" s="247" t="e">
        <f>①協定識別事項②協定参加者!#REF!</f>
        <v>#REF!</v>
      </c>
      <c r="F194" s="247" t="e">
        <f>①協定識別事項②協定参加者!#REF!</f>
        <v>#REF!</v>
      </c>
      <c r="G194" s="312" t="e">
        <f>③協定面積④加算措置!#REF!</f>
        <v>#REF!</v>
      </c>
      <c r="H194" s="331"/>
      <c r="I194" s="368"/>
      <c r="J194" s="368"/>
      <c r="K194" s="331"/>
      <c r="L194" s="368"/>
      <c r="M194" s="368"/>
      <c r="N194" s="331"/>
      <c r="O194" s="368"/>
      <c r="P194" s="368"/>
      <c r="Q194" s="312" t="e">
        <f>③協定面積④加算措置!#REF!</f>
        <v>#REF!</v>
      </c>
      <c r="R194" s="311"/>
      <c r="S194" s="311"/>
      <c r="T194" s="311"/>
      <c r="U194" s="311"/>
      <c r="V194" s="311"/>
      <c r="W194" s="311"/>
      <c r="X194" s="311"/>
      <c r="Y194" s="311"/>
      <c r="Z194" s="311"/>
      <c r="AA194" s="310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0"/>
      <c r="AN194" s="312" t="e">
        <f>③協定面積④加算措置!#REF!</f>
        <v>#REF!</v>
      </c>
      <c r="AO194" s="309">
        <f t="shared" si="21"/>
        <v>0</v>
      </c>
      <c r="AP194" s="309">
        <f t="shared" si="22"/>
        <v>0</v>
      </c>
      <c r="AQ194" s="310"/>
      <c r="AR194" s="310"/>
      <c r="AS194" s="310"/>
      <c r="AT194" s="310"/>
      <c r="AU194" s="309">
        <f t="shared" si="23"/>
        <v>0</v>
      </c>
      <c r="AV194" s="311"/>
      <c r="AW194" s="311"/>
      <c r="AX194" s="311"/>
      <c r="AY194" s="333"/>
      <c r="AZ194" s="368"/>
      <c r="BA194" s="368"/>
      <c r="BB194" s="314" t="e">
        <f>③協定面積④加算措置!#REF!</f>
        <v>#REF!</v>
      </c>
      <c r="BC194" s="335"/>
      <c r="BD194" s="368"/>
      <c r="BE194" s="368"/>
      <c r="BF194" s="314" t="e">
        <f>③協定面積④加算措置!#REF!</f>
        <v>#REF!</v>
      </c>
      <c r="BG194" s="335"/>
      <c r="BH194" s="368"/>
      <c r="BI194" s="368"/>
    </row>
    <row r="195" spans="1:61" s="244" customFormat="1" ht="14.45" customHeight="1">
      <c r="A195" s="261" t="e">
        <f>①協定識別事項②協定参加者!#REF!</f>
        <v>#REF!</v>
      </c>
      <c r="B195" s="247" t="e">
        <f>①協定識別事項②協定参加者!#REF!</f>
        <v>#REF!</v>
      </c>
      <c r="C195" s="247" t="e">
        <f>①協定識別事項②協定参加者!#REF!</f>
        <v>#REF!</v>
      </c>
      <c r="D195" s="247" t="e">
        <f>①協定識別事項②協定参加者!#REF!</f>
        <v>#REF!</v>
      </c>
      <c r="E195" s="247" t="e">
        <f>①協定識別事項②協定参加者!#REF!</f>
        <v>#REF!</v>
      </c>
      <c r="F195" s="247" t="e">
        <f>①協定識別事項②協定参加者!#REF!</f>
        <v>#REF!</v>
      </c>
      <c r="G195" s="312" t="e">
        <f>③協定面積④加算措置!#REF!</f>
        <v>#REF!</v>
      </c>
      <c r="H195" s="331"/>
      <c r="I195" s="368"/>
      <c r="J195" s="368"/>
      <c r="K195" s="331"/>
      <c r="L195" s="368"/>
      <c r="M195" s="368"/>
      <c r="N195" s="331"/>
      <c r="O195" s="368"/>
      <c r="P195" s="368"/>
      <c r="Q195" s="312" t="e">
        <f>③協定面積④加算措置!#REF!</f>
        <v>#REF!</v>
      </c>
      <c r="R195" s="311"/>
      <c r="S195" s="311"/>
      <c r="T195" s="311"/>
      <c r="U195" s="311"/>
      <c r="V195" s="311"/>
      <c r="W195" s="311"/>
      <c r="X195" s="311"/>
      <c r="Y195" s="311"/>
      <c r="Z195" s="311"/>
      <c r="AA195" s="310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0"/>
      <c r="AN195" s="312" t="e">
        <f>③協定面積④加算措置!#REF!</f>
        <v>#REF!</v>
      </c>
      <c r="AO195" s="309">
        <f t="shared" si="21"/>
        <v>0</v>
      </c>
      <c r="AP195" s="309">
        <f t="shared" si="22"/>
        <v>0</v>
      </c>
      <c r="AQ195" s="310"/>
      <c r="AR195" s="310"/>
      <c r="AS195" s="310"/>
      <c r="AT195" s="310"/>
      <c r="AU195" s="309">
        <f t="shared" si="23"/>
        <v>0</v>
      </c>
      <c r="AV195" s="311"/>
      <c r="AW195" s="311"/>
      <c r="AX195" s="311"/>
      <c r="AY195" s="333"/>
      <c r="AZ195" s="368"/>
      <c r="BA195" s="368"/>
      <c r="BB195" s="314" t="e">
        <f>③協定面積④加算措置!#REF!</f>
        <v>#REF!</v>
      </c>
      <c r="BC195" s="335"/>
      <c r="BD195" s="368"/>
      <c r="BE195" s="368"/>
      <c r="BF195" s="314" t="e">
        <f>③協定面積④加算措置!#REF!</f>
        <v>#REF!</v>
      </c>
      <c r="BG195" s="335"/>
      <c r="BH195" s="368"/>
      <c r="BI195" s="368"/>
    </row>
    <row r="196" spans="1:61" s="244" customFormat="1" ht="14.45" customHeight="1">
      <c r="A196" s="261" t="e">
        <f>①協定識別事項②協定参加者!#REF!</f>
        <v>#REF!</v>
      </c>
      <c r="B196" s="247" t="e">
        <f>①協定識別事項②協定参加者!#REF!</f>
        <v>#REF!</v>
      </c>
      <c r="C196" s="247" t="e">
        <f>①協定識別事項②協定参加者!#REF!</f>
        <v>#REF!</v>
      </c>
      <c r="D196" s="247" t="e">
        <f>①協定識別事項②協定参加者!#REF!</f>
        <v>#REF!</v>
      </c>
      <c r="E196" s="247" t="e">
        <f>①協定識別事項②協定参加者!#REF!</f>
        <v>#REF!</v>
      </c>
      <c r="F196" s="247" t="e">
        <f>①協定識別事項②協定参加者!#REF!</f>
        <v>#REF!</v>
      </c>
      <c r="G196" s="312" t="e">
        <f>③協定面積④加算措置!#REF!</f>
        <v>#REF!</v>
      </c>
      <c r="H196" s="331"/>
      <c r="I196" s="368"/>
      <c r="J196" s="368"/>
      <c r="K196" s="331"/>
      <c r="L196" s="368"/>
      <c r="M196" s="368"/>
      <c r="N196" s="331"/>
      <c r="O196" s="368"/>
      <c r="P196" s="368"/>
      <c r="Q196" s="312" t="e">
        <f>③協定面積④加算措置!#REF!</f>
        <v>#REF!</v>
      </c>
      <c r="R196" s="311"/>
      <c r="S196" s="311"/>
      <c r="T196" s="311"/>
      <c r="U196" s="311"/>
      <c r="V196" s="311"/>
      <c r="W196" s="311"/>
      <c r="X196" s="311"/>
      <c r="Y196" s="311"/>
      <c r="Z196" s="311"/>
      <c r="AA196" s="310"/>
      <c r="AB196" s="311"/>
      <c r="AC196" s="311"/>
      <c r="AD196" s="311"/>
      <c r="AE196" s="311"/>
      <c r="AF196" s="311"/>
      <c r="AG196" s="311"/>
      <c r="AH196" s="311"/>
      <c r="AI196" s="311"/>
      <c r="AJ196" s="311"/>
      <c r="AK196" s="311"/>
      <c r="AL196" s="311"/>
      <c r="AM196" s="310"/>
      <c r="AN196" s="312" t="e">
        <f>③協定面積④加算措置!#REF!</f>
        <v>#REF!</v>
      </c>
      <c r="AO196" s="309">
        <f t="shared" si="21"/>
        <v>0</v>
      </c>
      <c r="AP196" s="309">
        <f t="shared" si="22"/>
        <v>0</v>
      </c>
      <c r="AQ196" s="310"/>
      <c r="AR196" s="310"/>
      <c r="AS196" s="310"/>
      <c r="AT196" s="310"/>
      <c r="AU196" s="309">
        <f t="shared" si="23"/>
        <v>0</v>
      </c>
      <c r="AV196" s="311"/>
      <c r="AW196" s="311"/>
      <c r="AX196" s="311"/>
      <c r="AY196" s="333"/>
      <c r="AZ196" s="368"/>
      <c r="BA196" s="368"/>
      <c r="BB196" s="314" t="e">
        <f>③協定面積④加算措置!#REF!</f>
        <v>#REF!</v>
      </c>
      <c r="BC196" s="335"/>
      <c r="BD196" s="368"/>
      <c r="BE196" s="368"/>
      <c r="BF196" s="314" t="e">
        <f>③協定面積④加算措置!#REF!</f>
        <v>#REF!</v>
      </c>
      <c r="BG196" s="335"/>
      <c r="BH196" s="368"/>
      <c r="BI196" s="368"/>
    </row>
    <row r="197" spans="1:61" s="244" customFormat="1" ht="14.45" customHeight="1">
      <c r="A197" s="261" t="e">
        <f>①協定識別事項②協定参加者!#REF!</f>
        <v>#REF!</v>
      </c>
      <c r="B197" s="247" t="e">
        <f>①協定識別事項②協定参加者!#REF!</f>
        <v>#REF!</v>
      </c>
      <c r="C197" s="247" t="e">
        <f>①協定識別事項②協定参加者!#REF!</f>
        <v>#REF!</v>
      </c>
      <c r="D197" s="247" t="e">
        <f>①協定識別事項②協定参加者!#REF!</f>
        <v>#REF!</v>
      </c>
      <c r="E197" s="247" t="e">
        <f>①協定識別事項②協定参加者!#REF!</f>
        <v>#REF!</v>
      </c>
      <c r="F197" s="247" t="e">
        <f>①協定識別事項②協定参加者!#REF!</f>
        <v>#REF!</v>
      </c>
      <c r="G197" s="312" t="e">
        <f>③協定面積④加算措置!#REF!</f>
        <v>#REF!</v>
      </c>
      <c r="H197" s="331"/>
      <c r="I197" s="368"/>
      <c r="J197" s="368"/>
      <c r="K197" s="331"/>
      <c r="L197" s="368"/>
      <c r="M197" s="368"/>
      <c r="N197" s="331"/>
      <c r="O197" s="368"/>
      <c r="P197" s="368"/>
      <c r="Q197" s="312" t="e">
        <f>③協定面積④加算措置!#REF!</f>
        <v>#REF!</v>
      </c>
      <c r="R197" s="311"/>
      <c r="S197" s="311"/>
      <c r="T197" s="311"/>
      <c r="U197" s="311"/>
      <c r="V197" s="311"/>
      <c r="W197" s="311"/>
      <c r="X197" s="311"/>
      <c r="Y197" s="311"/>
      <c r="Z197" s="311"/>
      <c r="AA197" s="310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0"/>
      <c r="AN197" s="312" t="e">
        <f>③協定面積④加算措置!#REF!</f>
        <v>#REF!</v>
      </c>
      <c r="AO197" s="309">
        <f t="shared" si="21"/>
        <v>0</v>
      </c>
      <c r="AP197" s="309">
        <f t="shared" si="22"/>
        <v>0</v>
      </c>
      <c r="AQ197" s="310"/>
      <c r="AR197" s="310"/>
      <c r="AS197" s="310"/>
      <c r="AT197" s="310"/>
      <c r="AU197" s="309">
        <f t="shared" si="23"/>
        <v>0</v>
      </c>
      <c r="AV197" s="311"/>
      <c r="AW197" s="311"/>
      <c r="AX197" s="311"/>
      <c r="AY197" s="333"/>
      <c r="AZ197" s="368"/>
      <c r="BA197" s="368"/>
      <c r="BB197" s="314" t="e">
        <f>③協定面積④加算措置!#REF!</f>
        <v>#REF!</v>
      </c>
      <c r="BC197" s="335"/>
      <c r="BD197" s="368"/>
      <c r="BE197" s="368"/>
      <c r="BF197" s="314" t="e">
        <f>③協定面積④加算措置!#REF!</f>
        <v>#REF!</v>
      </c>
      <c r="BG197" s="335"/>
      <c r="BH197" s="368"/>
      <c r="BI197" s="368"/>
    </row>
    <row r="198" spans="1:61" s="244" customFormat="1" ht="14.45" customHeight="1">
      <c r="A198" s="261" t="e">
        <f>①協定識別事項②協定参加者!#REF!</f>
        <v>#REF!</v>
      </c>
      <c r="B198" s="247" t="e">
        <f>①協定識別事項②協定参加者!#REF!</f>
        <v>#REF!</v>
      </c>
      <c r="C198" s="247" t="e">
        <f>①協定識別事項②協定参加者!#REF!</f>
        <v>#REF!</v>
      </c>
      <c r="D198" s="247" t="e">
        <f>①協定識別事項②協定参加者!#REF!</f>
        <v>#REF!</v>
      </c>
      <c r="E198" s="247" t="e">
        <f>①協定識別事項②協定参加者!#REF!</f>
        <v>#REF!</v>
      </c>
      <c r="F198" s="247" t="e">
        <f>①協定識別事項②協定参加者!#REF!</f>
        <v>#REF!</v>
      </c>
      <c r="G198" s="312" t="e">
        <f>③協定面積④加算措置!#REF!</f>
        <v>#REF!</v>
      </c>
      <c r="H198" s="331"/>
      <c r="I198" s="368"/>
      <c r="J198" s="368"/>
      <c r="K198" s="331"/>
      <c r="L198" s="368"/>
      <c r="M198" s="368"/>
      <c r="N198" s="331"/>
      <c r="O198" s="368"/>
      <c r="P198" s="368"/>
      <c r="Q198" s="312" t="e">
        <f>③協定面積④加算措置!#REF!</f>
        <v>#REF!</v>
      </c>
      <c r="R198" s="311"/>
      <c r="S198" s="311"/>
      <c r="T198" s="311"/>
      <c r="U198" s="311"/>
      <c r="V198" s="311"/>
      <c r="W198" s="311"/>
      <c r="X198" s="311"/>
      <c r="Y198" s="311"/>
      <c r="Z198" s="311"/>
      <c r="AA198" s="310"/>
      <c r="AB198" s="311"/>
      <c r="AC198" s="311"/>
      <c r="AD198" s="311"/>
      <c r="AE198" s="311"/>
      <c r="AF198" s="311"/>
      <c r="AG198" s="311"/>
      <c r="AH198" s="311"/>
      <c r="AI198" s="311"/>
      <c r="AJ198" s="311"/>
      <c r="AK198" s="311"/>
      <c r="AL198" s="311"/>
      <c r="AM198" s="310"/>
      <c r="AN198" s="312" t="e">
        <f>③協定面積④加算措置!#REF!</f>
        <v>#REF!</v>
      </c>
      <c r="AO198" s="309">
        <f t="shared" si="21"/>
        <v>0</v>
      </c>
      <c r="AP198" s="309">
        <f t="shared" si="22"/>
        <v>0</v>
      </c>
      <c r="AQ198" s="310"/>
      <c r="AR198" s="310"/>
      <c r="AS198" s="310"/>
      <c r="AT198" s="310"/>
      <c r="AU198" s="309">
        <f t="shared" si="23"/>
        <v>0</v>
      </c>
      <c r="AV198" s="311"/>
      <c r="AW198" s="311"/>
      <c r="AX198" s="311"/>
      <c r="AY198" s="333"/>
      <c r="AZ198" s="368"/>
      <c r="BA198" s="368"/>
      <c r="BB198" s="314" t="e">
        <f>③協定面積④加算措置!#REF!</f>
        <v>#REF!</v>
      </c>
      <c r="BC198" s="335"/>
      <c r="BD198" s="368"/>
      <c r="BE198" s="368"/>
      <c r="BF198" s="314" t="e">
        <f>③協定面積④加算措置!#REF!</f>
        <v>#REF!</v>
      </c>
      <c r="BG198" s="335"/>
      <c r="BH198" s="368"/>
      <c r="BI198" s="368"/>
    </row>
    <row r="199" spans="1:61" s="244" customFormat="1" ht="14.45" customHeight="1">
      <c r="A199" s="261" t="e">
        <f>①協定識別事項②協定参加者!#REF!</f>
        <v>#REF!</v>
      </c>
      <c r="B199" s="247" t="e">
        <f>①協定識別事項②協定参加者!#REF!</f>
        <v>#REF!</v>
      </c>
      <c r="C199" s="247" t="e">
        <f>①協定識別事項②協定参加者!#REF!</f>
        <v>#REF!</v>
      </c>
      <c r="D199" s="247" t="e">
        <f>①協定識別事項②協定参加者!#REF!</f>
        <v>#REF!</v>
      </c>
      <c r="E199" s="247" t="e">
        <f>①協定識別事項②協定参加者!#REF!</f>
        <v>#REF!</v>
      </c>
      <c r="F199" s="247" t="e">
        <f>①協定識別事項②協定参加者!#REF!</f>
        <v>#REF!</v>
      </c>
      <c r="G199" s="312" t="e">
        <f>③協定面積④加算措置!#REF!</f>
        <v>#REF!</v>
      </c>
      <c r="H199" s="331"/>
      <c r="I199" s="368"/>
      <c r="J199" s="368"/>
      <c r="K199" s="331"/>
      <c r="L199" s="368"/>
      <c r="M199" s="368"/>
      <c r="N199" s="331"/>
      <c r="O199" s="368"/>
      <c r="P199" s="368"/>
      <c r="Q199" s="312" t="e">
        <f>③協定面積④加算措置!#REF!</f>
        <v>#REF!</v>
      </c>
      <c r="R199" s="311"/>
      <c r="S199" s="311"/>
      <c r="T199" s="311"/>
      <c r="U199" s="311"/>
      <c r="V199" s="311"/>
      <c r="W199" s="311"/>
      <c r="X199" s="311"/>
      <c r="Y199" s="311"/>
      <c r="Z199" s="311"/>
      <c r="AA199" s="310"/>
      <c r="AB199" s="311"/>
      <c r="AC199" s="311"/>
      <c r="AD199" s="311"/>
      <c r="AE199" s="311"/>
      <c r="AF199" s="311"/>
      <c r="AG199" s="311"/>
      <c r="AH199" s="311"/>
      <c r="AI199" s="311"/>
      <c r="AJ199" s="311"/>
      <c r="AK199" s="311"/>
      <c r="AL199" s="311"/>
      <c r="AM199" s="310"/>
      <c r="AN199" s="312" t="e">
        <f>③協定面積④加算措置!#REF!</f>
        <v>#REF!</v>
      </c>
      <c r="AO199" s="309">
        <f t="shared" si="21"/>
        <v>0</v>
      </c>
      <c r="AP199" s="309">
        <f t="shared" si="22"/>
        <v>0</v>
      </c>
      <c r="AQ199" s="310"/>
      <c r="AR199" s="310"/>
      <c r="AS199" s="310"/>
      <c r="AT199" s="310"/>
      <c r="AU199" s="309">
        <f t="shared" si="23"/>
        <v>0</v>
      </c>
      <c r="AV199" s="311"/>
      <c r="AW199" s="311"/>
      <c r="AX199" s="311"/>
      <c r="AY199" s="333"/>
      <c r="AZ199" s="368"/>
      <c r="BA199" s="368"/>
      <c r="BB199" s="314" t="e">
        <f>③協定面積④加算措置!#REF!</f>
        <v>#REF!</v>
      </c>
      <c r="BC199" s="335"/>
      <c r="BD199" s="368"/>
      <c r="BE199" s="368"/>
      <c r="BF199" s="314" t="e">
        <f>③協定面積④加算措置!#REF!</f>
        <v>#REF!</v>
      </c>
      <c r="BG199" s="335"/>
      <c r="BH199" s="368"/>
      <c r="BI199" s="368"/>
    </row>
    <row r="200" spans="1:61" s="244" customFormat="1" ht="14.45" customHeight="1">
      <c r="A200" s="261" t="e">
        <f>①協定識別事項②協定参加者!#REF!</f>
        <v>#REF!</v>
      </c>
      <c r="B200" s="247" t="e">
        <f>①協定識別事項②協定参加者!#REF!</f>
        <v>#REF!</v>
      </c>
      <c r="C200" s="247" t="e">
        <f>①協定識別事項②協定参加者!#REF!</f>
        <v>#REF!</v>
      </c>
      <c r="D200" s="247" t="e">
        <f>①協定識別事項②協定参加者!#REF!</f>
        <v>#REF!</v>
      </c>
      <c r="E200" s="247" t="e">
        <f>①協定識別事項②協定参加者!#REF!</f>
        <v>#REF!</v>
      </c>
      <c r="F200" s="247" t="e">
        <f>①協定識別事項②協定参加者!#REF!</f>
        <v>#REF!</v>
      </c>
      <c r="G200" s="312" t="e">
        <f>③協定面積④加算措置!#REF!</f>
        <v>#REF!</v>
      </c>
      <c r="H200" s="331"/>
      <c r="I200" s="368"/>
      <c r="J200" s="368"/>
      <c r="K200" s="331"/>
      <c r="L200" s="368"/>
      <c r="M200" s="368"/>
      <c r="N200" s="331"/>
      <c r="O200" s="368"/>
      <c r="P200" s="368"/>
      <c r="Q200" s="312" t="e">
        <f>③協定面積④加算措置!#REF!</f>
        <v>#REF!</v>
      </c>
      <c r="R200" s="311"/>
      <c r="S200" s="311"/>
      <c r="T200" s="311"/>
      <c r="U200" s="311"/>
      <c r="V200" s="311"/>
      <c r="W200" s="311"/>
      <c r="X200" s="311"/>
      <c r="Y200" s="311"/>
      <c r="Z200" s="311"/>
      <c r="AA200" s="310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0"/>
      <c r="AN200" s="312" t="e">
        <f>③協定面積④加算措置!#REF!</f>
        <v>#REF!</v>
      </c>
      <c r="AO200" s="309">
        <f t="shared" si="21"/>
        <v>0</v>
      </c>
      <c r="AP200" s="309">
        <f t="shared" si="22"/>
        <v>0</v>
      </c>
      <c r="AQ200" s="310"/>
      <c r="AR200" s="310"/>
      <c r="AS200" s="310"/>
      <c r="AT200" s="310"/>
      <c r="AU200" s="309">
        <f t="shared" si="23"/>
        <v>0</v>
      </c>
      <c r="AV200" s="311"/>
      <c r="AW200" s="311"/>
      <c r="AX200" s="311"/>
      <c r="AY200" s="333"/>
      <c r="AZ200" s="368"/>
      <c r="BA200" s="368"/>
      <c r="BB200" s="314" t="e">
        <f>③協定面積④加算措置!#REF!</f>
        <v>#REF!</v>
      </c>
      <c r="BC200" s="335"/>
      <c r="BD200" s="368"/>
      <c r="BE200" s="368"/>
      <c r="BF200" s="314" t="e">
        <f>③協定面積④加算措置!#REF!</f>
        <v>#REF!</v>
      </c>
      <c r="BG200" s="335"/>
      <c r="BH200" s="368"/>
      <c r="BI200" s="368"/>
    </row>
    <row r="201" spans="1:61" s="244" customFormat="1" ht="14.45" customHeight="1">
      <c r="A201" s="261" t="e">
        <f>①協定識別事項②協定参加者!#REF!</f>
        <v>#REF!</v>
      </c>
      <c r="B201" s="247" t="e">
        <f>①協定識別事項②協定参加者!#REF!</f>
        <v>#REF!</v>
      </c>
      <c r="C201" s="247" t="e">
        <f>①協定識別事項②協定参加者!#REF!</f>
        <v>#REF!</v>
      </c>
      <c r="D201" s="247" t="e">
        <f>①協定識別事項②協定参加者!#REF!</f>
        <v>#REF!</v>
      </c>
      <c r="E201" s="247" t="e">
        <f>①協定識別事項②協定参加者!#REF!</f>
        <v>#REF!</v>
      </c>
      <c r="F201" s="247" t="e">
        <f>①協定識別事項②協定参加者!#REF!</f>
        <v>#REF!</v>
      </c>
      <c r="G201" s="312" t="e">
        <f>③協定面積④加算措置!#REF!</f>
        <v>#REF!</v>
      </c>
      <c r="H201" s="331"/>
      <c r="I201" s="368"/>
      <c r="J201" s="368"/>
      <c r="K201" s="331"/>
      <c r="L201" s="368"/>
      <c r="M201" s="368"/>
      <c r="N201" s="331"/>
      <c r="O201" s="368"/>
      <c r="P201" s="368"/>
      <c r="Q201" s="312" t="e">
        <f>③協定面積④加算措置!#REF!</f>
        <v>#REF!</v>
      </c>
      <c r="R201" s="311"/>
      <c r="S201" s="311"/>
      <c r="T201" s="311"/>
      <c r="U201" s="311"/>
      <c r="V201" s="311"/>
      <c r="W201" s="311"/>
      <c r="X201" s="311"/>
      <c r="Y201" s="311"/>
      <c r="Z201" s="311"/>
      <c r="AA201" s="310"/>
      <c r="AB201" s="311"/>
      <c r="AC201" s="311"/>
      <c r="AD201" s="311"/>
      <c r="AE201" s="311"/>
      <c r="AF201" s="311"/>
      <c r="AG201" s="311"/>
      <c r="AH201" s="311"/>
      <c r="AI201" s="311"/>
      <c r="AJ201" s="311"/>
      <c r="AK201" s="311"/>
      <c r="AL201" s="311"/>
      <c r="AM201" s="310"/>
      <c r="AN201" s="312" t="e">
        <f>③協定面積④加算措置!#REF!</f>
        <v>#REF!</v>
      </c>
      <c r="AO201" s="309">
        <f t="shared" si="21"/>
        <v>0</v>
      </c>
      <c r="AP201" s="309">
        <f t="shared" si="22"/>
        <v>0</v>
      </c>
      <c r="AQ201" s="310"/>
      <c r="AR201" s="310"/>
      <c r="AS201" s="310"/>
      <c r="AT201" s="310"/>
      <c r="AU201" s="309">
        <f t="shared" si="23"/>
        <v>0</v>
      </c>
      <c r="AV201" s="311"/>
      <c r="AW201" s="311"/>
      <c r="AX201" s="311"/>
      <c r="AY201" s="333"/>
      <c r="AZ201" s="368"/>
      <c r="BA201" s="368"/>
      <c r="BB201" s="314" t="e">
        <f>③協定面積④加算措置!#REF!</f>
        <v>#REF!</v>
      </c>
      <c r="BC201" s="335"/>
      <c r="BD201" s="368"/>
      <c r="BE201" s="368"/>
      <c r="BF201" s="314" t="e">
        <f>③協定面積④加算措置!#REF!</f>
        <v>#REF!</v>
      </c>
      <c r="BG201" s="335"/>
      <c r="BH201" s="368"/>
      <c r="BI201" s="368"/>
    </row>
    <row r="202" spans="1:61" s="244" customFormat="1" ht="14.45" customHeight="1">
      <c r="A202" s="261" t="e">
        <f>①協定識別事項②協定参加者!#REF!</f>
        <v>#REF!</v>
      </c>
      <c r="B202" s="247" t="e">
        <f>①協定識別事項②協定参加者!#REF!</f>
        <v>#REF!</v>
      </c>
      <c r="C202" s="247" t="e">
        <f>①協定識別事項②協定参加者!#REF!</f>
        <v>#REF!</v>
      </c>
      <c r="D202" s="247" t="e">
        <f>①協定識別事項②協定参加者!#REF!</f>
        <v>#REF!</v>
      </c>
      <c r="E202" s="247" t="e">
        <f>①協定識別事項②協定参加者!#REF!</f>
        <v>#REF!</v>
      </c>
      <c r="F202" s="247" t="e">
        <f>①協定識別事項②協定参加者!#REF!</f>
        <v>#REF!</v>
      </c>
      <c r="G202" s="312" t="e">
        <f>③協定面積④加算措置!#REF!</f>
        <v>#REF!</v>
      </c>
      <c r="H202" s="331"/>
      <c r="I202" s="368"/>
      <c r="J202" s="368"/>
      <c r="K202" s="331"/>
      <c r="L202" s="368"/>
      <c r="M202" s="368"/>
      <c r="N202" s="331"/>
      <c r="O202" s="368"/>
      <c r="P202" s="368"/>
      <c r="Q202" s="312" t="e">
        <f>③協定面積④加算措置!#REF!</f>
        <v>#REF!</v>
      </c>
      <c r="R202" s="311"/>
      <c r="S202" s="311"/>
      <c r="T202" s="311"/>
      <c r="U202" s="311"/>
      <c r="V202" s="311"/>
      <c r="W202" s="311"/>
      <c r="X202" s="311"/>
      <c r="Y202" s="311"/>
      <c r="Z202" s="311"/>
      <c r="AA202" s="310"/>
      <c r="AB202" s="311"/>
      <c r="AC202" s="311"/>
      <c r="AD202" s="311"/>
      <c r="AE202" s="311"/>
      <c r="AF202" s="311"/>
      <c r="AG202" s="311"/>
      <c r="AH202" s="311"/>
      <c r="AI202" s="311"/>
      <c r="AJ202" s="311"/>
      <c r="AK202" s="311"/>
      <c r="AL202" s="311"/>
      <c r="AM202" s="310"/>
      <c r="AN202" s="312" t="e">
        <f>③協定面積④加算措置!#REF!</f>
        <v>#REF!</v>
      </c>
      <c r="AO202" s="309">
        <f t="shared" si="21"/>
        <v>0</v>
      </c>
      <c r="AP202" s="309">
        <f t="shared" si="22"/>
        <v>0</v>
      </c>
      <c r="AQ202" s="310"/>
      <c r="AR202" s="310"/>
      <c r="AS202" s="310"/>
      <c r="AT202" s="310"/>
      <c r="AU202" s="309">
        <f t="shared" si="23"/>
        <v>0</v>
      </c>
      <c r="AV202" s="311"/>
      <c r="AW202" s="311"/>
      <c r="AX202" s="311"/>
      <c r="AY202" s="333"/>
      <c r="AZ202" s="368"/>
      <c r="BA202" s="368"/>
      <c r="BB202" s="314" t="e">
        <f>③協定面積④加算措置!#REF!</f>
        <v>#REF!</v>
      </c>
      <c r="BC202" s="335"/>
      <c r="BD202" s="368"/>
      <c r="BE202" s="368"/>
      <c r="BF202" s="314" t="e">
        <f>③協定面積④加算措置!#REF!</f>
        <v>#REF!</v>
      </c>
      <c r="BG202" s="335"/>
      <c r="BH202" s="368"/>
      <c r="BI202" s="368"/>
    </row>
    <row r="203" spans="1:61" s="244" customFormat="1" ht="14.45" customHeight="1">
      <c r="A203" s="261" t="e">
        <f>①協定識別事項②協定参加者!#REF!</f>
        <v>#REF!</v>
      </c>
      <c r="B203" s="247" t="e">
        <f>①協定識別事項②協定参加者!#REF!</f>
        <v>#REF!</v>
      </c>
      <c r="C203" s="247" t="e">
        <f>①協定識別事項②協定参加者!#REF!</f>
        <v>#REF!</v>
      </c>
      <c r="D203" s="247" t="e">
        <f>①協定識別事項②協定参加者!#REF!</f>
        <v>#REF!</v>
      </c>
      <c r="E203" s="247" t="e">
        <f>①協定識別事項②協定参加者!#REF!</f>
        <v>#REF!</v>
      </c>
      <c r="F203" s="247" t="e">
        <f>①協定識別事項②協定参加者!#REF!</f>
        <v>#REF!</v>
      </c>
      <c r="G203" s="312" t="e">
        <f>③協定面積④加算措置!#REF!</f>
        <v>#REF!</v>
      </c>
      <c r="H203" s="331"/>
      <c r="I203" s="368"/>
      <c r="J203" s="368"/>
      <c r="K203" s="331"/>
      <c r="L203" s="368"/>
      <c r="M203" s="368"/>
      <c r="N203" s="331"/>
      <c r="O203" s="368"/>
      <c r="P203" s="368"/>
      <c r="Q203" s="312" t="e">
        <f>③協定面積④加算措置!#REF!</f>
        <v>#REF!</v>
      </c>
      <c r="R203" s="311"/>
      <c r="S203" s="311"/>
      <c r="T203" s="311"/>
      <c r="U203" s="311"/>
      <c r="V203" s="311"/>
      <c r="W203" s="311"/>
      <c r="X203" s="311"/>
      <c r="Y203" s="311"/>
      <c r="Z203" s="311"/>
      <c r="AA203" s="310"/>
      <c r="AB203" s="311"/>
      <c r="AC203" s="311"/>
      <c r="AD203" s="311"/>
      <c r="AE203" s="311"/>
      <c r="AF203" s="311"/>
      <c r="AG203" s="311"/>
      <c r="AH203" s="311"/>
      <c r="AI203" s="311"/>
      <c r="AJ203" s="311"/>
      <c r="AK203" s="311"/>
      <c r="AL203" s="311"/>
      <c r="AM203" s="310"/>
      <c r="AN203" s="312" t="e">
        <f>③協定面積④加算措置!#REF!</f>
        <v>#REF!</v>
      </c>
      <c r="AO203" s="309">
        <f t="shared" si="21"/>
        <v>0</v>
      </c>
      <c r="AP203" s="309">
        <f t="shared" si="22"/>
        <v>0</v>
      </c>
      <c r="AQ203" s="310"/>
      <c r="AR203" s="310"/>
      <c r="AS203" s="310"/>
      <c r="AT203" s="310"/>
      <c r="AU203" s="309">
        <f t="shared" si="23"/>
        <v>0</v>
      </c>
      <c r="AV203" s="311"/>
      <c r="AW203" s="311"/>
      <c r="AX203" s="311"/>
      <c r="AY203" s="333"/>
      <c r="AZ203" s="368"/>
      <c r="BA203" s="368"/>
      <c r="BB203" s="314" t="e">
        <f>③協定面積④加算措置!#REF!</f>
        <v>#REF!</v>
      </c>
      <c r="BC203" s="335"/>
      <c r="BD203" s="368"/>
      <c r="BE203" s="368"/>
      <c r="BF203" s="314" t="e">
        <f>③協定面積④加算措置!#REF!</f>
        <v>#REF!</v>
      </c>
      <c r="BG203" s="335"/>
      <c r="BH203" s="368"/>
      <c r="BI203" s="368"/>
    </row>
    <row r="204" spans="1:61" s="244" customFormat="1" ht="14.45" customHeight="1">
      <c r="A204" s="261" t="e">
        <f>①協定識別事項②協定参加者!#REF!</f>
        <v>#REF!</v>
      </c>
      <c r="B204" s="247" t="e">
        <f>①協定識別事項②協定参加者!#REF!</f>
        <v>#REF!</v>
      </c>
      <c r="C204" s="247" t="e">
        <f>①協定識別事項②協定参加者!#REF!</f>
        <v>#REF!</v>
      </c>
      <c r="D204" s="247" t="e">
        <f>①協定識別事項②協定参加者!#REF!</f>
        <v>#REF!</v>
      </c>
      <c r="E204" s="247" t="e">
        <f>①協定識別事項②協定参加者!#REF!</f>
        <v>#REF!</v>
      </c>
      <c r="F204" s="247" t="e">
        <f>①協定識別事項②協定参加者!#REF!</f>
        <v>#REF!</v>
      </c>
      <c r="G204" s="312" t="e">
        <f>③協定面積④加算措置!#REF!</f>
        <v>#REF!</v>
      </c>
      <c r="H204" s="331"/>
      <c r="I204" s="368"/>
      <c r="J204" s="368"/>
      <c r="K204" s="331"/>
      <c r="L204" s="368"/>
      <c r="M204" s="368"/>
      <c r="N204" s="331"/>
      <c r="O204" s="368"/>
      <c r="P204" s="368"/>
      <c r="Q204" s="312" t="e">
        <f>③協定面積④加算措置!#REF!</f>
        <v>#REF!</v>
      </c>
      <c r="R204" s="311"/>
      <c r="S204" s="311"/>
      <c r="T204" s="311"/>
      <c r="U204" s="311"/>
      <c r="V204" s="311"/>
      <c r="W204" s="311"/>
      <c r="X204" s="311"/>
      <c r="Y204" s="311"/>
      <c r="Z204" s="311"/>
      <c r="AA204" s="310"/>
      <c r="AB204" s="311"/>
      <c r="AC204" s="311"/>
      <c r="AD204" s="311"/>
      <c r="AE204" s="311"/>
      <c r="AF204" s="311"/>
      <c r="AG204" s="311"/>
      <c r="AH204" s="311"/>
      <c r="AI204" s="311"/>
      <c r="AJ204" s="311"/>
      <c r="AK204" s="311"/>
      <c r="AL204" s="311"/>
      <c r="AM204" s="310"/>
      <c r="AN204" s="312" t="e">
        <f>③協定面積④加算措置!#REF!</f>
        <v>#REF!</v>
      </c>
      <c r="AO204" s="309">
        <f t="shared" si="21"/>
        <v>0</v>
      </c>
      <c r="AP204" s="309">
        <f t="shared" si="22"/>
        <v>0</v>
      </c>
      <c r="AQ204" s="310"/>
      <c r="AR204" s="310"/>
      <c r="AS204" s="310"/>
      <c r="AT204" s="310"/>
      <c r="AU204" s="309">
        <f t="shared" si="23"/>
        <v>0</v>
      </c>
      <c r="AV204" s="311"/>
      <c r="AW204" s="311"/>
      <c r="AX204" s="311"/>
      <c r="AY204" s="333"/>
      <c r="AZ204" s="368"/>
      <c r="BA204" s="368"/>
      <c r="BB204" s="314" t="e">
        <f>③協定面積④加算措置!#REF!</f>
        <v>#REF!</v>
      </c>
      <c r="BC204" s="335"/>
      <c r="BD204" s="368"/>
      <c r="BE204" s="368"/>
      <c r="BF204" s="314" t="e">
        <f>③協定面積④加算措置!#REF!</f>
        <v>#REF!</v>
      </c>
      <c r="BG204" s="335"/>
      <c r="BH204" s="368"/>
      <c r="BI204" s="368"/>
    </row>
    <row r="205" spans="1:61" s="244" customFormat="1" ht="14.45" customHeight="1">
      <c r="A205" s="261" t="e">
        <f>①協定識別事項②協定参加者!#REF!</f>
        <v>#REF!</v>
      </c>
      <c r="B205" s="247" t="e">
        <f>①協定識別事項②協定参加者!#REF!</f>
        <v>#REF!</v>
      </c>
      <c r="C205" s="247" t="e">
        <f>①協定識別事項②協定参加者!#REF!</f>
        <v>#REF!</v>
      </c>
      <c r="D205" s="247" t="e">
        <f>①協定識別事項②協定参加者!#REF!</f>
        <v>#REF!</v>
      </c>
      <c r="E205" s="247" t="e">
        <f>①協定識別事項②協定参加者!#REF!</f>
        <v>#REF!</v>
      </c>
      <c r="F205" s="247" t="e">
        <f>①協定識別事項②協定参加者!#REF!</f>
        <v>#REF!</v>
      </c>
      <c r="G205" s="312" t="e">
        <f>③協定面積④加算措置!#REF!</f>
        <v>#REF!</v>
      </c>
      <c r="H205" s="331"/>
      <c r="I205" s="368"/>
      <c r="J205" s="368"/>
      <c r="K205" s="331"/>
      <c r="L205" s="368"/>
      <c r="M205" s="368"/>
      <c r="N205" s="331"/>
      <c r="O205" s="368"/>
      <c r="P205" s="368"/>
      <c r="Q205" s="312" t="e">
        <f>③協定面積④加算措置!#REF!</f>
        <v>#REF!</v>
      </c>
      <c r="R205" s="311"/>
      <c r="S205" s="311"/>
      <c r="T205" s="311"/>
      <c r="U205" s="311"/>
      <c r="V205" s="311"/>
      <c r="W205" s="311"/>
      <c r="X205" s="311"/>
      <c r="Y205" s="311"/>
      <c r="Z205" s="311"/>
      <c r="AA205" s="310"/>
      <c r="AB205" s="311"/>
      <c r="AC205" s="311"/>
      <c r="AD205" s="311"/>
      <c r="AE205" s="311"/>
      <c r="AF205" s="311"/>
      <c r="AG205" s="311"/>
      <c r="AH205" s="311"/>
      <c r="AI205" s="311"/>
      <c r="AJ205" s="311"/>
      <c r="AK205" s="311"/>
      <c r="AL205" s="311"/>
      <c r="AM205" s="310"/>
      <c r="AN205" s="312" t="e">
        <f>③協定面積④加算措置!#REF!</f>
        <v>#REF!</v>
      </c>
      <c r="AO205" s="309">
        <f t="shared" si="21"/>
        <v>0</v>
      </c>
      <c r="AP205" s="309">
        <f t="shared" si="22"/>
        <v>0</v>
      </c>
      <c r="AQ205" s="310"/>
      <c r="AR205" s="310"/>
      <c r="AS205" s="310"/>
      <c r="AT205" s="310"/>
      <c r="AU205" s="309">
        <f t="shared" si="23"/>
        <v>0</v>
      </c>
      <c r="AV205" s="311"/>
      <c r="AW205" s="311"/>
      <c r="AX205" s="311"/>
      <c r="AY205" s="333"/>
      <c r="AZ205" s="368"/>
      <c r="BA205" s="368"/>
      <c r="BB205" s="314" t="e">
        <f>③協定面積④加算措置!#REF!</f>
        <v>#REF!</v>
      </c>
      <c r="BC205" s="335"/>
      <c r="BD205" s="368"/>
      <c r="BE205" s="368"/>
      <c r="BF205" s="314" t="e">
        <f>③協定面積④加算措置!#REF!</f>
        <v>#REF!</v>
      </c>
      <c r="BG205" s="335"/>
      <c r="BH205" s="368"/>
      <c r="BI205" s="368"/>
    </row>
    <row r="206" spans="1:61" s="244" customFormat="1" ht="14.45" customHeight="1">
      <c r="A206" s="261" t="e">
        <f>①協定識別事項②協定参加者!#REF!</f>
        <v>#REF!</v>
      </c>
      <c r="B206" s="247" t="e">
        <f>①協定識別事項②協定参加者!#REF!</f>
        <v>#REF!</v>
      </c>
      <c r="C206" s="247" t="e">
        <f>①協定識別事項②協定参加者!#REF!</f>
        <v>#REF!</v>
      </c>
      <c r="D206" s="247" t="e">
        <f>①協定識別事項②協定参加者!#REF!</f>
        <v>#REF!</v>
      </c>
      <c r="E206" s="247" t="e">
        <f>①協定識別事項②協定参加者!#REF!</f>
        <v>#REF!</v>
      </c>
      <c r="F206" s="247" t="e">
        <f>①協定識別事項②協定参加者!#REF!</f>
        <v>#REF!</v>
      </c>
      <c r="G206" s="312" t="e">
        <f>③協定面積④加算措置!#REF!</f>
        <v>#REF!</v>
      </c>
      <c r="H206" s="331"/>
      <c r="I206" s="368"/>
      <c r="J206" s="368"/>
      <c r="K206" s="331"/>
      <c r="L206" s="368"/>
      <c r="M206" s="368"/>
      <c r="N206" s="331"/>
      <c r="O206" s="368"/>
      <c r="P206" s="368"/>
      <c r="Q206" s="312" t="e">
        <f>③協定面積④加算措置!#REF!</f>
        <v>#REF!</v>
      </c>
      <c r="R206" s="311"/>
      <c r="S206" s="311"/>
      <c r="T206" s="311"/>
      <c r="U206" s="311"/>
      <c r="V206" s="311"/>
      <c r="W206" s="311"/>
      <c r="X206" s="311"/>
      <c r="Y206" s="311"/>
      <c r="Z206" s="311"/>
      <c r="AA206" s="310"/>
      <c r="AB206" s="311"/>
      <c r="AC206" s="311"/>
      <c r="AD206" s="311"/>
      <c r="AE206" s="311"/>
      <c r="AF206" s="311"/>
      <c r="AG206" s="311"/>
      <c r="AH206" s="311"/>
      <c r="AI206" s="311"/>
      <c r="AJ206" s="311"/>
      <c r="AK206" s="311"/>
      <c r="AL206" s="311"/>
      <c r="AM206" s="310"/>
      <c r="AN206" s="312" t="e">
        <f>③協定面積④加算措置!#REF!</f>
        <v>#REF!</v>
      </c>
      <c r="AO206" s="309">
        <f t="shared" si="21"/>
        <v>0</v>
      </c>
      <c r="AP206" s="309">
        <f t="shared" si="22"/>
        <v>0</v>
      </c>
      <c r="AQ206" s="310"/>
      <c r="AR206" s="310"/>
      <c r="AS206" s="310"/>
      <c r="AT206" s="310"/>
      <c r="AU206" s="309">
        <f t="shared" si="23"/>
        <v>0</v>
      </c>
      <c r="AV206" s="311"/>
      <c r="AW206" s="311"/>
      <c r="AX206" s="311"/>
      <c r="AY206" s="333"/>
      <c r="AZ206" s="368"/>
      <c r="BA206" s="368"/>
      <c r="BB206" s="314" t="e">
        <f>③協定面積④加算措置!#REF!</f>
        <v>#REF!</v>
      </c>
      <c r="BC206" s="335"/>
      <c r="BD206" s="368"/>
      <c r="BE206" s="368"/>
      <c r="BF206" s="314" t="e">
        <f>③協定面積④加算措置!#REF!</f>
        <v>#REF!</v>
      </c>
      <c r="BG206" s="335"/>
      <c r="BH206" s="368"/>
      <c r="BI206" s="368"/>
    </row>
    <row r="207" spans="1:61" s="244" customFormat="1" ht="14.45" customHeight="1">
      <c r="A207" s="261" t="e">
        <f>①協定識別事項②協定参加者!#REF!</f>
        <v>#REF!</v>
      </c>
      <c r="B207" s="247" t="e">
        <f>①協定識別事項②協定参加者!#REF!</f>
        <v>#REF!</v>
      </c>
      <c r="C207" s="247" t="e">
        <f>①協定識別事項②協定参加者!#REF!</f>
        <v>#REF!</v>
      </c>
      <c r="D207" s="247" t="e">
        <f>①協定識別事項②協定参加者!#REF!</f>
        <v>#REF!</v>
      </c>
      <c r="E207" s="247" t="e">
        <f>①協定識別事項②協定参加者!#REF!</f>
        <v>#REF!</v>
      </c>
      <c r="F207" s="247" t="e">
        <f>①協定識別事項②協定参加者!#REF!</f>
        <v>#REF!</v>
      </c>
      <c r="G207" s="312" t="e">
        <f>③協定面積④加算措置!#REF!</f>
        <v>#REF!</v>
      </c>
      <c r="H207" s="331"/>
      <c r="I207" s="368"/>
      <c r="J207" s="368"/>
      <c r="K207" s="331"/>
      <c r="L207" s="368"/>
      <c r="M207" s="368"/>
      <c r="N207" s="331"/>
      <c r="O207" s="368"/>
      <c r="P207" s="368"/>
      <c r="Q207" s="312" t="e">
        <f>③協定面積④加算措置!#REF!</f>
        <v>#REF!</v>
      </c>
      <c r="R207" s="311"/>
      <c r="S207" s="311"/>
      <c r="T207" s="311"/>
      <c r="U207" s="311"/>
      <c r="V207" s="311"/>
      <c r="W207" s="311"/>
      <c r="X207" s="311"/>
      <c r="Y207" s="311"/>
      <c r="Z207" s="311"/>
      <c r="AA207" s="310"/>
      <c r="AB207" s="311"/>
      <c r="AC207" s="311"/>
      <c r="AD207" s="311"/>
      <c r="AE207" s="311"/>
      <c r="AF207" s="311"/>
      <c r="AG207" s="311"/>
      <c r="AH207" s="311"/>
      <c r="AI207" s="311"/>
      <c r="AJ207" s="311"/>
      <c r="AK207" s="311"/>
      <c r="AL207" s="311"/>
      <c r="AM207" s="310"/>
      <c r="AN207" s="312" t="e">
        <f>③協定面積④加算措置!#REF!</f>
        <v>#REF!</v>
      </c>
      <c r="AO207" s="309">
        <f t="shared" ref="AO207:AO270" si="24">AQ207+AS207</f>
        <v>0</v>
      </c>
      <c r="AP207" s="309">
        <f t="shared" ref="AP207:AP270" si="25">AR207+AT207</f>
        <v>0</v>
      </c>
      <c r="AQ207" s="310"/>
      <c r="AR207" s="310"/>
      <c r="AS207" s="310"/>
      <c r="AT207" s="310"/>
      <c r="AU207" s="309">
        <f t="shared" ref="AU207:AU270" si="26">SUM(AV207:AX207)</f>
        <v>0</v>
      </c>
      <c r="AV207" s="311"/>
      <c r="AW207" s="311"/>
      <c r="AX207" s="311"/>
      <c r="AY207" s="333"/>
      <c r="AZ207" s="368"/>
      <c r="BA207" s="368"/>
      <c r="BB207" s="314" t="e">
        <f>③協定面積④加算措置!#REF!</f>
        <v>#REF!</v>
      </c>
      <c r="BC207" s="335"/>
      <c r="BD207" s="368"/>
      <c r="BE207" s="368"/>
      <c r="BF207" s="314" t="e">
        <f>③協定面積④加算措置!#REF!</f>
        <v>#REF!</v>
      </c>
      <c r="BG207" s="335"/>
      <c r="BH207" s="368"/>
      <c r="BI207" s="368"/>
    </row>
    <row r="208" spans="1:61" s="244" customFormat="1" ht="14.45" customHeight="1">
      <c r="A208" s="261" t="e">
        <f>①協定識別事項②協定参加者!#REF!</f>
        <v>#REF!</v>
      </c>
      <c r="B208" s="247" t="e">
        <f>①協定識別事項②協定参加者!#REF!</f>
        <v>#REF!</v>
      </c>
      <c r="C208" s="247" t="e">
        <f>①協定識別事項②協定参加者!#REF!</f>
        <v>#REF!</v>
      </c>
      <c r="D208" s="247" t="e">
        <f>①協定識別事項②協定参加者!#REF!</f>
        <v>#REF!</v>
      </c>
      <c r="E208" s="247" t="e">
        <f>①協定識別事項②協定参加者!#REF!</f>
        <v>#REF!</v>
      </c>
      <c r="F208" s="247" t="e">
        <f>①協定識別事項②協定参加者!#REF!</f>
        <v>#REF!</v>
      </c>
      <c r="G208" s="312" t="e">
        <f>③協定面積④加算措置!#REF!</f>
        <v>#REF!</v>
      </c>
      <c r="H208" s="331"/>
      <c r="I208" s="368"/>
      <c r="J208" s="368"/>
      <c r="K208" s="331"/>
      <c r="L208" s="368"/>
      <c r="M208" s="368"/>
      <c r="N208" s="331"/>
      <c r="O208" s="368"/>
      <c r="P208" s="368"/>
      <c r="Q208" s="312" t="e">
        <f>③協定面積④加算措置!#REF!</f>
        <v>#REF!</v>
      </c>
      <c r="R208" s="311"/>
      <c r="S208" s="311"/>
      <c r="T208" s="311"/>
      <c r="U208" s="311"/>
      <c r="V208" s="311"/>
      <c r="W208" s="311"/>
      <c r="X208" s="311"/>
      <c r="Y208" s="311"/>
      <c r="Z208" s="311"/>
      <c r="AA208" s="310"/>
      <c r="AB208" s="311"/>
      <c r="AC208" s="311"/>
      <c r="AD208" s="311"/>
      <c r="AE208" s="311"/>
      <c r="AF208" s="311"/>
      <c r="AG208" s="311"/>
      <c r="AH208" s="311"/>
      <c r="AI208" s="311"/>
      <c r="AJ208" s="311"/>
      <c r="AK208" s="311"/>
      <c r="AL208" s="311"/>
      <c r="AM208" s="310"/>
      <c r="AN208" s="312" t="e">
        <f>③協定面積④加算措置!#REF!</f>
        <v>#REF!</v>
      </c>
      <c r="AO208" s="309">
        <f t="shared" si="24"/>
        <v>0</v>
      </c>
      <c r="AP208" s="309">
        <f t="shared" si="25"/>
        <v>0</v>
      </c>
      <c r="AQ208" s="310"/>
      <c r="AR208" s="310"/>
      <c r="AS208" s="310"/>
      <c r="AT208" s="310"/>
      <c r="AU208" s="309">
        <f t="shared" si="26"/>
        <v>0</v>
      </c>
      <c r="AV208" s="311"/>
      <c r="AW208" s="311"/>
      <c r="AX208" s="311"/>
      <c r="AY208" s="333"/>
      <c r="AZ208" s="368"/>
      <c r="BA208" s="368"/>
      <c r="BB208" s="314" t="e">
        <f>③協定面積④加算措置!#REF!</f>
        <v>#REF!</v>
      </c>
      <c r="BC208" s="335"/>
      <c r="BD208" s="368"/>
      <c r="BE208" s="368"/>
      <c r="BF208" s="314" t="e">
        <f>③協定面積④加算措置!#REF!</f>
        <v>#REF!</v>
      </c>
      <c r="BG208" s="335"/>
      <c r="BH208" s="368"/>
      <c r="BI208" s="368"/>
    </row>
    <row r="209" spans="1:61" s="244" customFormat="1" ht="14.45" customHeight="1">
      <c r="A209" s="261" t="e">
        <f>①協定識別事項②協定参加者!#REF!</f>
        <v>#REF!</v>
      </c>
      <c r="B209" s="247" t="e">
        <f>①協定識別事項②協定参加者!#REF!</f>
        <v>#REF!</v>
      </c>
      <c r="C209" s="247" t="e">
        <f>①協定識別事項②協定参加者!#REF!</f>
        <v>#REF!</v>
      </c>
      <c r="D209" s="247" t="e">
        <f>①協定識別事項②協定参加者!#REF!</f>
        <v>#REF!</v>
      </c>
      <c r="E209" s="247" t="e">
        <f>①協定識別事項②協定参加者!#REF!</f>
        <v>#REF!</v>
      </c>
      <c r="F209" s="247" t="e">
        <f>①協定識別事項②協定参加者!#REF!</f>
        <v>#REF!</v>
      </c>
      <c r="G209" s="312" t="e">
        <f>③協定面積④加算措置!#REF!</f>
        <v>#REF!</v>
      </c>
      <c r="H209" s="331"/>
      <c r="I209" s="368"/>
      <c r="J209" s="368"/>
      <c r="K209" s="331"/>
      <c r="L209" s="368"/>
      <c r="M209" s="368"/>
      <c r="N209" s="331"/>
      <c r="O209" s="368"/>
      <c r="P209" s="368"/>
      <c r="Q209" s="312" t="e">
        <f>③協定面積④加算措置!#REF!</f>
        <v>#REF!</v>
      </c>
      <c r="R209" s="311"/>
      <c r="S209" s="311"/>
      <c r="T209" s="311"/>
      <c r="U209" s="311"/>
      <c r="V209" s="311"/>
      <c r="W209" s="311"/>
      <c r="X209" s="311"/>
      <c r="Y209" s="311"/>
      <c r="Z209" s="311"/>
      <c r="AA209" s="310"/>
      <c r="AB209" s="311"/>
      <c r="AC209" s="311"/>
      <c r="AD209" s="311"/>
      <c r="AE209" s="311"/>
      <c r="AF209" s="311"/>
      <c r="AG209" s="311"/>
      <c r="AH209" s="311"/>
      <c r="AI209" s="311"/>
      <c r="AJ209" s="311"/>
      <c r="AK209" s="311"/>
      <c r="AL209" s="311"/>
      <c r="AM209" s="310"/>
      <c r="AN209" s="312" t="e">
        <f>③協定面積④加算措置!#REF!</f>
        <v>#REF!</v>
      </c>
      <c r="AO209" s="309">
        <f t="shared" si="24"/>
        <v>0</v>
      </c>
      <c r="AP209" s="309">
        <f t="shared" si="25"/>
        <v>0</v>
      </c>
      <c r="AQ209" s="310"/>
      <c r="AR209" s="310"/>
      <c r="AS209" s="310"/>
      <c r="AT209" s="310"/>
      <c r="AU209" s="309">
        <f t="shared" si="26"/>
        <v>0</v>
      </c>
      <c r="AV209" s="311"/>
      <c r="AW209" s="311"/>
      <c r="AX209" s="311"/>
      <c r="AY209" s="333"/>
      <c r="AZ209" s="368"/>
      <c r="BA209" s="368"/>
      <c r="BB209" s="314" t="e">
        <f>③協定面積④加算措置!#REF!</f>
        <v>#REF!</v>
      </c>
      <c r="BC209" s="335"/>
      <c r="BD209" s="368"/>
      <c r="BE209" s="368"/>
      <c r="BF209" s="314" t="e">
        <f>③協定面積④加算措置!#REF!</f>
        <v>#REF!</v>
      </c>
      <c r="BG209" s="335"/>
      <c r="BH209" s="368"/>
      <c r="BI209" s="368"/>
    </row>
    <row r="210" spans="1:61" s="244" customFormat="1" ht="14.45" customHeight="1">
      <c r="A210" s="261" t="e">
        <f>①協定識別事項②協定参加者!#REF!</f>
        <v>#REF!</v>
      </c>
      <c r="B210" s="247" t="e">
        <f>①協定識別事項②協定参加者!#REF!</f>
        <v>#REF!</v>
      </c>
      <c r="C210" s="247" t="e">
        <f>①協定識別事項②協定参加者!#REF!</f>
        <v>#REF!</v>
      </c>
      <c r="D210" s="247" t="e">
        <f>①協定識別事項②協定参加者!#REF!</f>
        <v>#REF!</v>
      </c>
      <c r="E210" s="247" t="e">
        <f>①協定識別事項②協定参加者!#REF!</f>
        <v>#REF!</v>
      </c>
      <c r="F210" s="247" t="e">
        <f>①協定識別事項②協定参加者!#REF!</f>
        <v>#REF!</v>
      </c>
      <c r="G210" s="312" t="e">
        <f>③協定面積④加算措置!#REF!</f>
        <v>#REF!</v>
      </c>
      <c r="H210" s="331"/>
      <c r="I210" s="368"/>
      <c r="J210" s="368"/>
      <c r="K210" s="331"/>
      <c r="L210" s="368"/>
      <c r="M210" s="368"/>
      <c r="N210" s="331"/>
      <c r="O210" s="368"/>
      <c r="P210" s="368"/>
      <c r="Q210" s="312" t="e">
        <f>③協定面積④加算措置!#REF!</f>
        <v>#REF!</v>
      </c>
      <c r="R210" s="311"/>
      <c r="S210" s="311"/>
      <c r="T210" s="311"/>
      <c r="U210" s="311"/>
      <c r="V210" s="311"/>
      <c r="W210" s="311"/>
      <c r="X210" s="311"/>
      <c r="Y210" s="311"/>
      <c r="Z210" s="311"/>
      <c r="AA210" s="310"/>
      <c r="AB210" s="311"/>
      <c r="AC210" s="311"/>
      <c r="AD210" s="311"/>
      <c r="AE210" s="311"/>
      <c r="AF210" s="311"/>
      <c r="AG210" s="311"/>
      <c r="AH210" s="311"/>
      <c r="AI210" s="311"/>
      <c r="AJ210" s="311"/>
      <c r="AK210" s="311"/>
      <c r="AL210" s="311"/>
      <c r="AM210" s="310"/>
      <c r="AN210" s="312" t="e">
        <f>③協定面積④加算措置!#REF!</f>
        <v>#REF!</v>
      </c>
      <c r="AO210" s="309">
        <f t="shared" si="24"/>
        <v>0</v>
      </c>
      <c r="AP210" s="309">
        <f t="shared" si="25"/>
        <v>0</v>
      </c>
      <c r="AQ210" s="310"/>
      <c r="AR210" s="310"/>
      <c r="AS210" s="310"/>
      <c r="AT210" s="310"/>
      <c r="AU210" s="309">
        <f t="shared" si="26"/>
        <v>0</v>
      </c>
      <c r="AV210" s="311"/>
      <c r="AW210" s="311"/>
      <c r="AX210" s="311"/>
      <c r="AY210" s="333"/>
      <c r="AZ210" s="368"/>
      <c r="BA210" s="368"/>
      <c r="BB210" s="314" t="e">
        <f>③協定面積④加算措置!#REF!</f>
        <v>#REF!</v>
      </c>
      <c r="BC210" s="335"/>
      <c r="BD210" s="368"/>
      <c r="BE210" s="368"/>
      <c r="BF210" s="314" t="e">
        <f>③協定面積④加算措置!#REF!</f>
        <v>#REF!</v>
      </c>
      <c r="BG210" s="335"/>
      <c r="BH210" s="368"/>
      <c r="BI210" s="368"/>
    </row>
    <row r="211" spans="1:61" s="244" customFormat="1" ht="14.45" customHeight="1">
      <c r="A211" s="261" t="e">
        <f>①協定識別事項②協定参加者!#REF!</f>
        <v>#REF!</v>
      </c>
      <c r="B211" s="247" t="e">
        <f>①協定識別事項②協定参加者!#REF!</f>
        <v>#REF!</v>
      </c>
      <c r="C211" s="247" t="e">
        <f>①協定識別事項②協定参加者!#REF!</f>
        <v>#REF!</v>
      </c>
      <c r="D211" s="247" t="e">
        <f>①協定識別事項②協定参加者!#REF!</f>
        <v>#REF!</v>
      </c>
      <c r="E211" s="247" t="e">
        <f>①協定識別事項②協定参加者!#REF!</f>
        <v>#REF!</v>
      </c>
      <c r="F211" s="247" t="e">
        <f>①協定識別事項②協定参加者!#REF!</f>
        <v>#REF!</v>
      </c>
      <c r="G211" s="312" t="e">
        <f>③協定面積④加算措置!#REF!</f>
        <v>#REF!</v>
      </c>
      <c r="H211" s="331"/>
      <c r="I211" s="368"/>
      <c r="J211" s="368"/>
      <c r="K211" s="331"/>
      <c r="L211" s="368"/>
      <c r="M211" s="368"/>
      <c r="N211" s="331"/>
      <c r="O211" s="368"/>
      <c r="P211" s="368"/>
      <c r="Q211" s="312" t="e">
        <f>③協定面積④加算措置!#REF!</f>
        <v>#REF!</v>
      </c>
      <c r="R211" s="311"/>
      <c r="S211" s="311"/>
      <c r="T211" s="311"/>
      <c r="U211" s="311"/>
      <c r="V211" s="311"/>
      <c r="W211" s="311"/>
      <c r="X211" s="311"/>
      <c r="Y211" s="311"/>
      <c r="Z211" s="311"/>
      <c r="AA211" s="310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311"/>
      <c r="AM211" s="310"/>
      <c r="AN211" s="312" t="e">
        <f>③協定面積④加算措置!#REF!</f>
        <v>#REF!</v>
      </c>
      <c r="AO211" s="309">
        <f t="shared" si="24"/>
        <v>0</v>
      </c>
      <c r="AP211" s="309">
        <f t="shared" si="25"/>
        <v>0</v>
      </c>
      <c r="AQ211" s="310"/>
      <c r="AR211" s="310"/>
      <c r="AS211" s="310"/>
      <c r="AT211" s="310"/>
      <c r="AU211" s="309">
        <f t="shared" si="26"/>
        <v>0</v>
      </c>
      <c r="AV211" s="311"/>
      <c r="AW211" s="311"/>
      <c r="AX211" s="311"/>
      <c r="AY211" s="333"/>
      <c r="AZ211" s="368"/>
      <c r="BA211" s="368"/>
      <c r="BB211" s="314" t="e">
        <f>③協定面積④加算措置!#REF!</f>
        <v>#REF!</v>
      </c>
      <c r="BC211" s="335"/>
      <c r="BD211" s="368"/>
      <c r="BE211" s="368"/>
      <c r="BF211" s="314" t="e">
        <f>③協定面積④加算措置!#REF!</f>
        <v>#REF!</v>
      </c>
      <c r="BG211" s="335"/>
      <c r="BH211" s="368"/>
      <c r="BI211" s="368"/>
    </row>
    <row r="212" spans="1:61" s="244" customFormat="1" ht="14.45" customHeight="1">
      <c r="A212" s="261" t="e">
        <f>①協定識別事項②協定参加者!#REF!</f>
        <v>#REF!</v>
      </c>
      <c r="B212" s="247" t="e">
        <f>①協定識別事項②協定参加者!#REF!</f>
        <v>#REF!</v>
      </c>
      <c r="C212" s="247" t="e">
        <f>①協定識別事項②協定参加者!#REF!</f>
        <v>#REF!</v>
      </c>
      <c r="D212" s="247" t="e">
        <f>①協定識別事項②協定参加者!#REF!</f>
        <v>#REF!</v>
      </c>
      <c r="E212" s="247" t="e">
        <f>①協定識別事項②協定参加者!#REF!</f>
        <v>#REF!</v>
      </c>
      <c r="F212" s="247" t="e">
        <f>①協定識別事項②協定参加者!#REF!</f>
        <v>#REF!</v>
      </c>
      <c r="G212" s="312" t="e">
        <f>③協定面積④加算措置!#REF!</f>
        <v>#REF!</v>
      </c>
      <c r="H212" s="331"/>
      <c r="I212" s="368"/>
      <c r="J212" s="368"/>
      <c r="K212" s="331"/>
      <c r="L212" s="368"/>
      <c r="M212" s="368"/>
      <c r="N212" s="331"/>
      <c r="O212" s="368"/>
      <c r="P212" s="368"/>
      <c r="Q212" s="312" t="e">
        <f>③協定面積④加算措置!#REF!</f>
        <v>#REF!</v>
      </c>
      <c r="R212" s="311"/>
      <c r="S212" s="311"/>
      <c r="T212" s="311"/>
      <c r="U212" s="311"/>
      <c r="V212" s="311"/>
      <c r="W212" s="311"/>
      <c r="X212" s="311"/>
      <c r="Y212" s="311"/>
      <c r="Z212" s="311"/>
      <c r="AA212" s="310"/>
      <c r="AB212" s="311"/>
      <c r="AC212" s="311"/>
      <c r="AD212" s="311"/>
      <c r="AE212" s="311"/>
      <c r="AF212" s="311"/>
      <c r="AG212" s="311"/>
      <c r="AH212" s="311"/>
      <c r="AI212" s="311"/>
      <c r="AJ212" s="311"/>
      <c r="AK212" s="311"/>
      <c r="AL212" s="311"/>
      <c r="AM212" s="310"/>
      <c r="AN212" s="312" t="e">
        <f>③協定面積④加算措置!#REF!</f>
        <v>#REF!</v>
      </c>
      <c r="AO212" s="309">
        <f t="shared" si="24"/>
        <v>0</v>
      </c>
      <c r="AP212" s="309">
        <f t="shared" si="25"/>
        <v>0</v>
      </c>
      <c r="AQ212" s="310"/>
      <c r="AR212" s="310"/>
      <c r="AS212" s="310"/>
      <c r="AT212" s="310"/>
      <c r="AU212" s="309">
        <f t="shared" si="26"/>
        <v>0</v>
      </c>
      <c r="AV212" s="311"/>
      <c r="AW212" s="311"/>
      <c r="AX212" s="311"/>
      <c r="AY212" s="333"/>
      <c r="AZ212" s="368"/>
      <c r="BA212" s="368"/>
      <c r="BB212" s="314" t="e">
        <f>③協定面積④加算措置!#REF!</f>
        <v>#REF!</v>
      </c>
      <c r="BC212" s="335"/>
      <c r="BD212" s="368"/>
      <c r="BE212" s="368"/>
      <c r="BF212" s="314" t="e">
        <f>③協定面積④加算措置!#REF!</f>
        <v>#REF!</v>
      </c>
      <c r="BG212" s="335"/>
      <c r="BH212" s="368"/>
      <c r="BI212" s="368"/>
    </row>
    <row r="213" spans="1:61" s="244" customFormat="1" ht="14.45" customHeight="1">
      <c r="A213" s="261" t="e">
        <f>①協定識別事項②協定参加者!#REF!</f>
        <v>#REF!</v>
      </c>
      <c r="B213" s="247" t="e">
        <f>①協定識別事項②協定参加者!#REF!</f>
        <v>#REF!</v>
      </c>
      <c r="C213" s="247" t="e">
        <f>①協定識別事項②協定参加者!#REF!</f>
        <v>#REF!</v>
      </c>
      <c r="D213" s="247" t="e">
        <f>①協定識別事項②協定参加者!#REF!</f>
        <v>#REF!</v>
      </c>
      <c r="E213" s="247" t="e">
        <f>①協定識別事項②協定参加者!#REF!</f>
        <v>#REF!</v>
      </c>
      <c r="F213" s="247" t="e">
        <f>①協定識別事項②協定参加者!#REF!</f>
        <v>#REF!</v>
      </c>
      <c r="G213" s="312" t="e">
        <f>③協定面積④加算措置!#REF!</f>
        <v>#REF!</v>
      </c>
      <c r="H213" s="331"/>
      <c r="I213" s="368"/>
      <c r="J213" s="368"/>
      <c r="K213" s="331"/>
      <c r="L213" s="368"/>
      <c r="M213" s="368"/>
      <c r="N213" s="331"/>
      <c r="O213" s="368"/>
      <c r="P213" s="368"/>
      <c r="Q213" s="312" t="e">
        <f>③協定面積④加算措置!#REF!</f>
        <v>#REF!</v>
      </c>
      <c r="R213" s="311"/>
      <c r="S213" s="311"/>
      <c r="T213" s="311"/>
      <c r="U213" s="311"/>
      <c r="V213" s="311"/>
      <c r="W213" s="311"/>
      <c r="X213" s="311"/>
      <c r="Y213" s="311"/>
      <c r="Z213" s="311"/>
      <c r="AA213" s="310"/>
      <c r="AB213" s="311"/>
      <c r="AC213" s="311"/>
      <c r="AD213" s="311"/>
      <c r="AE213" s="311"/>
      <c r="AF213" s="311"/>
      <c r="AG213" s="311"/>
      <c r="AH213" s="311"/>
      <c r="AI213" s="311"/>
      <c r="AJ213" s="311"/>
      <c r="AK213" s="311"/>
      <c r="AL213" s="311"/>
      <c r="AM213" s="310"/>
      <c r="AN213" s="312" t="e">
        <f>③協定面積④加算措置!#REF!</f>
        <v>#REF!</v>
      </c>
      <c r="AO213" s="309">
        <f t="shared" si="24"/>
        <v>0</v>
      </c>
      <c r="AP213" s="309">
        <f t="shared" si="25"/>
        <v>0</v>
      </c>
      <c r="AQ213" s="310"/>
      <c r="AR213" s="310"/>
      <c r="AS213" s="310"/>
      <c r="AT213" s="310"/>
      <c r="AU213" s="309">
        <f t="shared" si="26"/>
        <v>0</v>
      </c>
      <c r="AV213" s="311"/>
      <c r="AW213" s="311"/>
      <c r="AX213" s="311"/>
      <c r="AY213" s="333"/>
      <c r="AZ213" s="368"/>
      <c r="BA213" s="368"/>
      <c r="BB213" s="314" t="e">
        <f>③協定面積④加算措置!#REF!</f>
        <v>#REF!</v>
      </c>
      <c r="BC213" s="335"/>
      <c r="BD213" s="368"/>
      <c r="BE213" s="368"/>
      <c r="BF213" s="314" t="e">
        <f>③協定面積④加算措置!#REF!</f>
        <v>#REF!</v>
      </c>
      <c r="BG213" s="335"/>
      <c r="BH213" s="368"/>
      <c r="BI213" s="368"/>
    </row>
    <row r="214" spans="1:61" s="244" customFormat="1" ht="14.45" customHeight="1">
      <c r="A214" s="261" t="e">
        <f>①協定識別事項②協定参加者!#REF!</f>
        <v>#REF!</v>
      </c>
      <c r="B214" s="247" t="e">
        <f>①協定識別事項②協定参加者!#REF!</f>
        <v>#REF!</v>
      </c>
      <c r="C214" s="247" t="e">
        <f>①協定識別事項②協定参加者!#REF!</f>
        <v>#REF!</v>
      </c>
      <c r="D214" s="247" t="e">
        <f>①協定識別事項②協定参加者!#REF!</f>
        <v>#REF!</v>
      </c>
      <c r="E214" s="247" t="e">
        <f>①協定識別事項②協定参加者!#REF!</f>
        <v>#REF!</v>
      </c>
      <c r="F214" s="247" t="e">
        <f>①協定識別事項②協定参加者!#REF!</f>
        <v>#REF!</v>
      </c>
      <c r="G214" s="312" t="e">
        <f>③協定面積④加算措置!#REF!</f>
        <v>#REF!</v>
      </c>
      <c r="H214" s="331"/>
      <c r="I214" s="368"/>
      <c r="J214" s="368"/>
      <c r="K214" s="331"/>
      <c r="L214" s="368"/>
      <c r="M214" s="368"/>
      <c r="N214" s="331"/>
      <c r="O214" s="368"/>
      <c r="P214" s="368"/>
      <c r="Q214" s="312" t="e">
        <f>③協定面積④加算措置!#REF!</f>
        <v>#REF!</v>
      </c>
      <c r="R214" s="311"/>
      <c r="S214" s="311"/>
      <c r="T214" s="311"/>
      <c r="U214" s="311"/>
      <c r="V214" s="311"/>
      <c r="W214" s="311"/>
      <c r="X214" s="311"/>
      <c r="Y214" s="311"/>
      <c r="Z214" s="311"/>
      <c r="AA214" s="310"/>
      <c r="AB214" s="311"/>
      <c r="AC214" s="311"/>
      <c r="AD214" s="311"/>
      <c r="AE214" s="311"/>
      <c r="AF214" s="311"/>
      <c r="AG214" s="311"/>
      <c r="AH214" s="311"/>
      <c r="AI214" s="311"/>
      <c r="AJ214" s="311"/>
      <c r="AK214" s="311"/>
      <c r="AL214" s="311"/>
      <c r="AM214" s="310"/>
      <c r="AN214" s="312" t="e">
        <f>③協定面積④加算措置!#REF!</f>
        <v>#REF!</v>
      </c>
      <c r="AO214" s="309">
        <f t="shared" si="24"/>
        <v>0</v>
      </c>
      <c r="AP214" s="309">
        <f t="shared" si="25"/>
        <v>0</v>
      </c>
      <c r="AQ214" s="310"/>
      <c r="AR214" s="310"/>
      <c r="AS214" s="310"/>
      <c r="AT214" s="310"/>
      <c r="AU214" s="309">
        <f t="shared" si="26"/>
        <v>0</v>
      </c>
      <c r="AV214" s="311"/>
      <c r="AW214" s="311"/>
      <c r="AX214" s="311"/>
      <c r="AY214" s="333"/>
      <c r="AZ214" s="368"/>
      <c r="BA214" s="368"/>
      <c r="BB214" s="314" t="e">
        <f>③協定面積④加算措置!#REF!</f>
        <v>#REF!</v>
      </c>
      <c r="BC214" s="335"/>
      <c r="BD214" s="368"/>
      <c r="BE214" s="368"/>
      <c r="BF214" s="314" t="e">
        <f>③協定面積④加算措置!#REF!</f>
        <v>#REF!</v>
      </c>
      <c r="BG214" s="335"/>
      <c r="BH214" s="368"/>
      <c r="BI214" s="368"/>
    </row>
    <row r="215" spans="1:61" s="244" customFormat="1" ht="14.45" customHeight="1">
      <c r="A215" s="261" t="e">
        <f>①協定識別事項②協定参加者!#REF!</f>
        <v>#REF!</v>
      </c>
      <c r="B215" s="247" t="e">
        <f>①協定識別事項②協定参加者!#REF!</f>
        <v>#REF!</v>
      </c>
      <c r="C215" s="247" t="e">
        <f>①協定識別事項②協定参加者!#REF!</f>
        <v>#REF!</v>
      </c>
      <c r="D215" s="247" t="e">
        <f>①協定識別事項②協定参加者!#REF!</f>
        <v>#REF!</v>
      </c>
      <c r="E215" s="247" t="e">
        <f>①協定識別事項②協定参加者!#REF!</f>
        <v>#REF!</v>
      </c>
      <c r="F215" s="247" t="e">
        <f>①協定識別事項②協定参加者!#REF!</f>
        <v>#REF!</v>
      </c>
      <c r="G215" s="312" t="e">
        <f>③協定面積④加算措置!#REF!</f>
        <v>#REF!</v>
      </c>
      <c r="H215" s="331"/>
      <c r="I215" s="368"/>
      <c r="J215" s="368"/>
      <c r="K215" s="331"/>
      <c r="L215" s="368"/>
      <c r="M215" s="368"/>
      <c r="N215" s="331"/>
      <c r="O215" s="368"/>
      <c r="P215" s="368"/>
      <c r="Q215" s="312" t="e">
        <f>③協定面積④加算措置!#REF!</f>
        <v>#REF!</v>
      </c>
      <c r="R215" s="311"/>
      <c r="S215" s="311"/>
      <c r="T215" s="311"/>
      <c r="U215" s="311"/>
      <c r="V215" s="311"/>
      <c r="W215" s="311"/>
      <c r="X215" s="311"/>
      <c r="Y215" s="311"/>
      <c r="Z215" s="311"/>
      <c r="AA215" s="310"/>
      <c r="AB215" s="311"/>
      <c r="AC215" s="311"/>
      <c r="AD215" s="311"/>
      <c r="AE215" s="311"/>
      <c r="AF215" s="311"/>
      <c r="AG215" s="311"/>
      <c r="AH215" s="311"/>
      <c r="AI215" s="311"/>
      <c r="AJ215" s="311"/>
      <c r="AK215" s="311"/>
      <c r="AL215" s="311"/>
      <c r="AM215" s="310"/>
      <c r="AN215" s="312" t="e">
        <f>③協定面積④加算措置!#REF!</f>
        <v>#REF!</v>
      </c>
      <c r="AO215" s="309">
        <f t="shared" si="24"/>
        <v>0</v>
      </c>
      <c r="AP215" s="309">
        <f t="shared" si="25"/>
        <v>0</v>
      </c>
      <c r="AQ215" s="310"/>
      <c r="AR215" s="310"/>
      <c r="AS215" s="310"/>
      <c r="AT215" s="310"/>
      <c r="AU215" s="309">
        <f t="shared" si="26"/>
        <v>0</v>
      </c>
      <c r="AV215" s="311"/>
      <c r="AW215" s="311"/>
      <c r="AX215" s="311"/>
      <c r="AY215" s="333"/>
      <c r="AZ215" s="368"/>
      <c r="BA215" s="368"/>
      <c r="BB215" s="314" t="e">
        <f>③協定面積④加算措置!#REF!</f>
        <v>#REF!</v>
      </c>
      <c r="BC215" s="335"/>
      <c r="BD215" s="368"/>
      <c r="BE215" s="368"/>
      <c r="BF215" s="314" t="e">
        <f>③協定面積④加算措置!#REF!</f>
        <v>#REF!</v>
      </c>
      <c r="BG215" s="335"/>
      <c r="BH215" s="368"/>
      <c r="BI215" s="368"/>
    </row>
    <row r="216" spans="1:61" s="244" customFormat="1" ht="14.45" customHeight="1">
      <c r="A216" s="261" t="e">
        <f>①協定識別事項②協定参加者!#REF!</f>
        <v>#REF!</v>
      </c>
      <c r="B216" s="247" t="e">
        <f>①協定識別事項②協定参加者!#REF!</f>
        <v>#REF!</v>
      </c>
      <c r="C216" s="247" t="e">
        <f>①協定識別事項②協定参加者!#REF!</f>
        <v>#REF!</v>
      </c>
      <c r="D216" s="247" t="e">
        <f>①協定識別事項②協定参加者!#REF!</f>
        <v>#REF!</v>
      </c>
      <c r="E216" s="247" t="e">
        <f>①協定識別事項②協定参加者!#REF!</f>
        <v>#REF!</v>
      </c>
      <c r="F216" s="247" t="e">
        <f>①協定識別事項②協定参加者!#REF!</f>
        <v>#REF!</v>
      </c>
      <c r="G216" s="312" t="e">
        <f>③協定面積④加算措置!#REF!</f>
        <v>#REF!</v>
      </c>
      <c r="H216" s="331"/>
      <c r="I216" s="368"/>
      <c r="J216" s="368"/>
      <c r="K216" s="331"/>
      <c r="L216" s="368"/>
      <c r="M216" s="368"/>
      <c r="N216" s="331"/>
      <c r="O216" s="368"/>
      <c r="P216" s="368"/>
      <c r="Q216" s="312" t="e">
        <f>③協定面積④加算措置!#REF!</f>
        <v>#REF!</v>
      </c>
      <c r="R216" s="311"/>
      <c r="S216" s="311"/>
      <c r="T216" s="311"/>
      <c r="U216" s="311"/>
      <c r="V216" s="311"/>
      <c r="W216" s="311"/>
      <c r="X216" s="311"/>
      <c r="Y216" s="311"/>
      <c r="Z216" s="311"/>
      <c r="AA216" s="310"/>
      <c r="AB216" s="311"/>
      <c r="AC216" s="311"/>
      <c r="AD216" s="311"/>
      <c r="AE216" s="311"/>
      <c r="AF216" s="311"/>
      <c r="AG216" s="311"/>
      <c r="AH216" s="311"/>
      <c r="AI216" s="311"/>
      <c r="AJ216" s="311"/>
      <c r="AK216" s="311"/>
      <c r="AL216" s="311"/>
      <c r="AM216" s="310"/>
      <c r="AN216" s="312" t="e">
        <f>③協定面積④加算措置!#REF!</f>
        <v>#REF!</v>
      </c>
      <c r="AO216" s="309">
        <f t="shared" si="24"/>
        <v>0</v>
      </c>
      <c r="AP216" s="309">
        <f t="shared" si="25"/>
        <v>0</v>
      </c>
      <c r="AQ216" s="310"/>
      <c r="AR216" s="310"/>
      <c r="AS216" s="310"/>
      <c r="AT216" s="310"/>
      <c r="AU216" s="309">
        <f t="shared" si="26"/>
        <v>0</v>
      </c>
      <c r="AV216" s="311"/>
      <c r="AW216" s="311"/>
      <c r="AX216" s="311"/>
      <c r="AY216" s="333"/>
      <c r="AZ216" s="368"/>
      <c r="BA216" s="368"/>
      <c r="BB216" s="314" t="e">
        <f>③協定面積④加算措置!#REF!</f>
        <v>#REF!</v>
      </c>
      <c r="BC216" s="335"/>
      <c r="BD216" s="368"/>
      <c r="BE216" s="368"/>
      <c r="BF216" s="314" t="e">
        <f>③協定面積④加算措置!#REF!</f>
        <v>#REF!</v>
      </c>
      <c r="BG216" s="335"/>
      <c r="BH216" s="368"/>
      <c r="BI216" s="368"/>
    </row>
    <row r="217" spans="1:61" s="244" customFormat="1" ht="14.45" customHeight="1">
      <c r="A217" s="261" t="e">
        <f>①協定識別事項②協定参加者!#REF!</f>
        <v>#REF!</v>
      </c>
      <c r="B217" s="247" t="e">
        <f>①協定識別事項②協定参加者!#REF!</f>
        <v>#REF!</v>
      </c>
      <c r="C217" s="247" t="e">
        <f>①協定識別事項②協定参加者!#REF!</f>
        <v>#REF!</v>
      </c>
      <c r="D217" s="247" t="e">
        <f>①協定識別事項②協定参加者!#REF!</f>
        <v>#REF!</v>
      </c>
      <c r="E217" s="247" t="e">
        <f>①協定識別事項②協定参加者!#REF!</f>
        <v>#REF!</v>
      </c>
      <c r="F217" s="247" t="e">
        <f>①協定識別事項②協定参加者!#REF!</f>
        <v>#REF!</v>
      </c>
      <c r="G217" s="312" t="e">
        <f>③協定面積④加算措置!#REF!</f>
        <v>#REF!</v>
      </c>
      <c r="H217" s="331"/>
      <c r="I217" s="368"/>
      <c r="J217" s="368"/>
      <c r="K217" s="331"/>
      <c r="L217" s="368"/>
      <c r="M217" s="368"/>
      <c r="N217" s="331"/>
      <c r="O217" s="368"/>
      <c r="P217" s="368"/>
      <c r="Q217" s="312" t="e">
        <f>③協定面積④加算措置!#REF!</f>
        <v>#REF!</v>
      </c>
      <c r="R217" s="311"/>
      <c r="S217" s="311"/>
      <c r="T217" s="311"/>
      <c r="U217" s="311"/>
      <c r="V217" s="311"/>
      <c r="W217" s="311"/>
      <c r="X217" s="311"/>
      <c r="Y217" s="311"/>
      <c r="Z217" s="311"/>
      <c r="AA217" s="310"/>
      <c r="AB217" s="311"/>
      <c r="AC217" s="311"/>
      <c r="AD217" s="311"/>
      <c r="AE217" s="311"/>
      <c r="AF217" s="311"/>
      <c r="AG217" s="311"/>
      <c r="AH217" s="311"/>
      <c r="AI217" s="311"/>
      <c r="AJ217" s="311"/>
      <c r="AK217" s="311"/>
      <c r="AL217" s="311"/>
      <c r="AM217" s="310"/>
      <c r="AN217" s="312" t="e">
        <f>③協定面積④加算措置!#REF!</f>
        <v>#REF!</v>
      </c>
      <c r="AO217" s="309">
        <f t="shared" si="24"/>
        <v>0</v>
      </c>
      <c r="AP217" s="309">
        <f t="shared" si="25"/>
        <v>0</v>
      </c>
      <c r="AQ217" s="310"/>
      <c r="AR217" s="310"/>
      <c r="AS217" s="310"/>
      <c r="AT217" s="310"/>
      <c r="AU217" s="309">
        <f t="shared" si="26"/>
        <v>0</v>
      </c>
      <c r="AV217" s="311"/>
      <c r="AW217" s="311"/>
      <c r="AX217" s="311"/>
      <c r="AY217" s="333"/>
      <c r="AZ217" s="368"/>
      <c r="BA217" s="368"/>
      <c r="BB217" s="314" t="e">
        <f>③協定面積④加算措置!#REF!</f>
        <v>#REF!</v>
      </c>
      <c r="BC217" s="335"/>
      <c r="BD217" s="368"/>
      <c r="BE217" s="368"/>
      <c r="BF217" s="314" t="e">
        <f>③協定面積④加算措置!#REF!</f>
        <v>#REF!</v>
      </c>
      <c r="BG217" s="335"/>
      <c r="BH217" s="368"/>
      <c r="BI217" s="368"/>
    </row>
    <row r="218" spans="1:61" s="244" customFormat="1" ht="14.45" customHeight="1">
      <c r="A218" s="261" t="e">
        <f>①協定識別事項②協定参加者!#REF!</f>
        <v>#REF!</v>
      </c>
      <c r="B218" s="247" t="e">
        <f>①協定識別事項②協定参加者!#REF!</f>
        <v>#REF!</v>
      </c>
      <c r="C218" s="247" t="e">
        <f>①協定識別事項②協定参加者!#REF!</f>
        <v>#REF!</v>
      </c>
      <c r="D218" s="247" t="e">
        <f>①協定識別事項②協定参加者!#REF!</f>
        <v>#REF!</v>
      </c>
      <c r="E218" s="247" t="e">
        <f>①協定識別事項②協定参加者!#REF!</f>
        <v>#REF!</v>
      </c>
      <c r="F218" s="247" t="e">
        <f>①協定識別事項②協定参加者!#REF!</f>
        <v>#REF!</v>
      </c>
      <c r="G218" s="312" t="e">
        <f>③協定面積④加算措置!#REF!</f>
        <v>#REF!</v>
      </c>
      <c r="H218" s="331"/>
      <c r="I218" s="368"/>
      <c r="J218" s="368"/>
      <c r="K218" s="331"/>
      <c r="L218" s="368"/>
      <c r="M218" s="368"/>
      <c r="N218" s="331"/>
      <c r="O218" s="368"/>
      <c r="P218" s="368"/>
      <c r="Q218" s="312" t="e">
        <f>③協定面積④加算措置!#REF!</f>
        <v>#REF!</v>
      </c>
      <c r="R218" s="311"/>
      <c r="S218" s="311"/>
      <c r="T218" s="311"/>
      <c r="U218" s="311"/>
      <c r="V218" s="311"/>
      <c r="W218" s="311"/>
      <c r="X218" s="311"/>
      <c r="Y218" s="311"/>
      <c r="Z218" s="311"/>
      <c r="AA218" s="310"/>
      <c r="AB218" s="311"/>
      <c r="AC218" s="311"/>
      <c r="AD218" s="311"/>
      <c r="AE218" s="311"/>
      <c r="AF218" s="311"/>
      <c r="AG218" s="311"/>
      <c r="AH218" s="311"/>
      <c r="AI218" s="311"/>
      <c r="AJ218" s="311"/>
      <c r="AK218" s="311"/>
      <c r="AL218" s="311"/>
      <c r="AM218" s="310"/>
      <c r="AN218" s="312" t="e">
        <f>③協定面積④加算措置!#REF!</f>
        <v>#REF!</v>
      </c>
      <c r="AO218" s="309">
        <f t="shared" si="24"/>
        <v>0</v>
      </c>
      <c r="AP218" s="309">
        <f t="shared" si="25"/>
        <v>0</v>
      </c>
      <c r="AQ218" s="310"/>
      <c r="AR218" s="310"/>
      <c r="AS218" s="310"/>
      <c r="AT218" s="310"/>
      <c r="AU218" s="309">
        <f t="shared" si="26"/>
        <v>0</v>
      </c>
      <c r="AV218" s="311"/>
      <c r="AW218" s="311"/>
      <c r="AX218" s="311"/>
      <c r="AY218" s="333"/>
      <c r="AZ218" s="368"/>
      <c r="BA218" s="368"/>
      <c r="BB218" s="314" t="e">
        <f>③協定面積④加算措置!#REF!</f>
        <v>#REF!</v>
      </c>
      <c r="BC218" s="335"/>
      <c r="BD218" s="368"/>
      <c r="BE218" s="368"/>
      <c r="BF218" s="314" t="e">
        <f>③協定面積④加算措置!#REF!</f>
        <v>#REF!</v>
      </c>
      <c r="BG218" s="335"/>
      <c r="BH218" s="368"/>
      <c r="BI218" s="368"/>
    </row>
    <row r="219" spans="1:61" s="244" customFormat="1" ht="14.45" customHeight="1">
      <c r="A219" s="261" t="e">
        <f>①協定識別事項②協定参加者!#REF!</f>
        <v>#REF!</v>
      </c>
      <c r="B219" s="247" t="e">
        <f>①協定識別事項②協定参加者!#REF!</f>
        <v>#REF!</v>
      </c>
      <c r="C219" s="247" t="e">
        <f>①協定識別事項②協定参加者!#REF!</f>
        <v>#REF!</v>
      </c>
      <c r="D219" s="247" t="e">
        <f>①協定識別事項②協定参加者!#REF!</f>
        <v>#REF!</v>
      </c>
      <c r="E219" s="247" t="e">
        <f>①協定識別事項②協定参加者!#REF!</f>
        <v>#REF!</v>
      </c>
      <c r="F219" s="247" t="e">
        <f>①協定識別事項②協定参加者!#REF!</f>
        <v>#REF!</v>
      </c>
      <c r="G219" s="312" t="e">
        <f>③協定面積④加算措置!#REF!</f>
        <v>#REF!</v>
      </c>
      <c r="H219" s="331"/>
      <c r="I219" s="368"/>
      <c r="J219" s="368"/>
      <c r="K219" s="331"/>
      <c r="L219" s="368"/>
      <c r="M219" s="368"/>
      <c r="N219" s="331"/>
      <c r="O219" s="368"/>
      <c r="P219" s="368"/>
      <c r="Q219" s="312" t="e">
        <f>③協定面積④加算措置!#REF!</f>
        <v>#REF!</v>
      </c>
      <c r="R219" s="311"/>
      <c r="S219" s="311"/>
      <c r="T219" s="311"/>
      <c r="U219" s="311"/>
      <c r="V219" s="311"/>
      <c r="W219" s="311"/>
      <c r="X219" s="311"/>
      <c r="Y219" s="311"/>
      <c r="Z219" s="311"/>
      <c r="AA219" s="310"/>
      <c r="AB219" s="311"/>
      <c r="AC219" s="311"/>
      <c r="AD219" s="311"/>
      <c r="AE219" s="311"/>
      <c r="AF219" s="311"/>
      <c r="AG219" s="311"/>
      <c r="AH219" s="311"/>
      <c r="AI219" s="311"/>
      <c r="AJ219" s="311"/>
      <c r="AK219" s="311"/>
      <c r="AL219" s="311"/>
      <c r="AM219" s="310"/>
      <c r="AN219" s="312" t="e">
        <f>③協定面積④加算措置!#REF!</f>
        <v>#REF!</v>
      </c>
      <c r="AO219" s="309">
        <f t="shared" si="24"/>
        <v>0</v>
      </c>
      <c r="AP219" s="309">
        <f t="shared" si="25"/>
        <v>0</v>
      </c>
      <c r="AQ219" s="310"/>
      <c r="AR219" s="310"/>
      <c r="AS219" s="310"/>
      <c r="AT219" s="310"/>
      <c r="AU219" s="309">
        <f t="shared" si="26"/>
        <v>0</v>
      </c>
      <c r="AV219" s="311"/>
      <c r="AW219" s="311"/>
      <c r="AX219" s="311"/>
      <c r="AY219" s="333"/>
      <c r="AZ219" s="368"/>
      <c r="BA219" s="368"/>
      <c r="BB219" s="314" t="e">
        <f>③協定面積④加算措置!#REF!</f>
        <v>#REF!</v>
      </c>
      <c r="BC219" s="335"/>
      <c r="BD219" s="368"/>
      <c r="BE219" s="368"/>
      <c r="BF219" s="314" t="e">
        <f>③協定面積④加算措置!#REF!</f>
        <v>#REF!</v>
      </c>
      <c r="BG219" s="335"/>
      <c r="BH219" s="368"/>
      <c r="BI219" s="368"/>
    </row>
    <row r="220" spans="1:61" s="244" customFormat="1" ht="14.45" customHeight="1">
      <c r="A220" s="261" t="e">
        <f>①協定識別事項②協定参加者!#REF!</f>
        <v>#REF!</v>
      </c>
      <c r="B220" s="247" t="e">
        <f>①協定識別事項②協定参加者!#REF!</f>
        <v>#REF!</v>
      </c>
      <c r="C220" s="247" t="e">
        <f>①協定識別事項②協定参加者!#REF!</f>
        <v>#REF!</v>
      </c>
      <c r="D220" s="247" t="e">
        <f>①協定識別事項②協定参加者!#REF!</f>
        <v>#REF!</v>
      </c>
      <c r="E220" s="247" t="e">
        <f>①協定識別事項②協定参加者!#REF!</f>
        <v>#REF!</v>
      </c>
      <c r="F220" s="247" t="e">
        <f>①協定識別事項②協定参加者!#REF!</f>
        <v>#REF!</v>
      </c>
      <c r="G220" s="312" t="e">
        <f>③協定面積④加算措置!#REF!</f>
        <v>#REF!</v>
      </c>
      <c r="H220" s="331"/>
      <c r="I220" s="368"/>
      <c r="J220" s="368"/>
      <c r="K220" s="331"/>
      <c r="L220" s="368"/>
      <c r="M220" s="368"/>
      <c r="N220" s="331"/>
      <c r="O220" s="368"/>
      <c r="P220" s="368"/>
      <c r="Q220" s="312" t="e">
        <f>③協定面積④加算措置!#REF!</f>
        <v>#REF!</v>
      </c>
      <c r="R220" s="311"/>
      <c r="S220" s="311"/>
      <c r="T220" s="311"/>
      <c r="U220" s="311"/>
      <c r="V220" s="311"/>
      <c r="W220" s="311"/>
      <c r="X220" s="311"/>
      <c r="Y220" s="311"/>
      <c r="Z220" s="311"/>
      <c r="AA220" s="310"/>
      <c r="AB220" s="311"/>
      <c r="AC220" s="311"/>
      <c r="AD220" s="311"/>
      <c r="AE220" s="311"/>
      <c r="AF220" s="311"/>
      <c r="AG220" s="311"/>
      <c r="AH220" s="311"/>
      <c r="AI220" s="311"/>
      <c r="AJ220" s="311"/>
      <c r="AK220" s="311"/>
      <c r="AL220" s="311"/>
      <c r="AM220" s="310"/>
      <c r="AN220" s="312" t="e">
        <f>③協定面積④加算措置!#REF!</f>
        <v>#REF!</v>
      </c>
      <c r="AO220" s="309">
        <f t="shared" si="24"/>
        <v>0</v>
      </c>
      <c r="AP220" s="309">
        <f t="shared" si="25"/>
        <v>0</v>
      </c>
      <c r="AQ220" s="310"/>
      <c r="AR220" s="310"/>
      <c r="AS220" s="310"/>
      <c r="AT220" s="310"/>
      <c r="AU220" s="309">
        <f t="shared" si="26"/>
        <v>0</v>
      </c>
      <c r="AV220" s="311"/>
      <c r="AW220" s="311"/>
      <c r="AX220" s="311"/>
      <c r="AY220" s="333"/>
      <c r="AZ220" s="368"/>
      <c r="BA220" s="368"/>
      <c r="BB220" s="314" t="e">
        <f>③協定面積④加算措置!#REF!</f>
        <v>#REF!</v>
      </c>
      <c r="BC220" s="335"/>
      <c r="BD220" s="368"/>
      <c r="BE220" s="368"/>
      <c r="BF220" s="314" t="e">
        <f>③協定面積④加算措置!#REF!</f>
        <v>#REF!</v>
      </c>
      <c r="BG220" s="335"/>
      <c r="BH220" s="368"/>
      <c r="BI220" s="368"/>
    </row>
    <row r="221" spans="1:61" s="244" customFormat="1" ht="14.45" customHeight="1">
      <c r="A221" s="261" t="e">
        <f>①協定識別事項②協定参加者!#REF!</f>
        <v>#REF!</v>
      </c>
      <c r="B221" s="247" t="e">
        <f>①協定識別事項②協定参加者!#REF!</f>
        <v>#REF!</v>
      </c>
      <c r="C221" s="247" t="e">
        <f>①協定識別事項②協定参加者!#REF!</f>
        <v>#REF!</v>
      </c>
      <c r="D221" s="247" t="e">
        <f>①協定識別事項②協定参加者!#REF!</f>
        <v>#REF!</v>
      </c>
      <c r="E221" s="247" t="e">
        <f>①協定識別事項②協定参加者!#REF!</f>
        <v>#REF!</v>
      </c>
      <c r="F221" s="247" t="e">
        <f>①協定識別事項②協定参加者!#REF!</f>
        <v>#REF!</v>
      </c>
      <c r="G221" s="312" t="e">
        <f>③協定面積④加算措置!#REF!</f>
        <v>#REF!</v>
      </c>
      <c r="H221" s="331"/>
      <c r="I221" s="368"/>
      <c r="J221" s="368"/>
      <c r="K221" s="331"/>
      <c r="L221" s="368"/>
      <c r="M221" s="368"/>
      <c r="N221" s="331"/>
      <c r="O221" s="368"/>
      <c r="P221" s="368"/>
      <c r="Q221" s="312" t="e">
        <f>③協定面積④加算措置!#REF!</f>
        <v>#REF!</v>
      </c>
      <c r="R221" s="311"/>
      <c r="S221" s="311"/>
      <c r="T221" s="311"/>
      <c r="U221" s="311"/>
      <c r="V221" s="311"/>
      <c r="W221" s="311"/>
      <c r="X221" s="311"/>
      <c r="Y221" s="311"/>
      <c r="Z221" s="311"/>
      <c r="AA221" s="310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0"/>
      <c r="AN221" s="312" t="e">
        <f>③協定面積④加算措置!#REF!</f>
        <v>#REF!</v>
      </c>
      <c r="AO221" s="309">
        <f t="shared" si="24"/>
        <v>0</v>
      </c>
      <c r="AP221" s="309">
        <f t="shared" si="25"/>
        <v>0</v>
      </c>
      <c r="AQ221" s="310"/>
      <c r="AR221" s="310"/>
      <c r="AS221" s="310"/>
      <c r="AT221" s="310"/>
      <c r="AU221" s="309">
        <f t="shared" si="26"/>
        <v>0</v>
      </c>
      <c r="AV221" s="311"/>
      <c r="AW221" s="311"/>
      <c r="AX221" s="311"/>
      <c r="AY221" s="333"/>
      <c r="AZ221" s="368"/>
      <c r="BA221" s="368"/>
      <c r="BB221" s="314" t="e">
        <f>③協定面積④加算措置!#REF!</f>
        <v>#REF!</v>
      </c>
      <c r="BC221" s="335"/>
      <c r="BD221" s="368"/>
      <c r="BE221" s="368"/>
      <c r="BF221" s="314" t="e">
        <f>③協定面積④加算措置!#REF!</f>
        <v>#REF!</v>
      </c>
      <c r="BG221" s="335"/>
      <c r="BH221" s="368"/>
      <c r="BI221" s="368"/>
    </row>
    <row r="222" spans="1:61" s="244" customFormat="1" ht="14.45" customHeight="1">
      <c r="A222" s="261" t="e">
        <f>①協定識別事項②協定参加者!#REF!</f>
        <v>#REF!</v>
      </c>
      <c r="B222" s="247" t="e">
        <f>①協定識別事項②協定参加者!#REF!</f>
        <v>#REF!</v>
      </c>
      <c r="C222" s="247" t="e">
        <f>①協定識別事項②協定参加者!#REF!</f>
        <v>#REF!</v>
      </c>
      <c r="D222" s="247" t="e">
        <f>①協定識別事項②協定参加者!#REF!</f>
        <v>#REF!</v>
      </c>
      <c r="E222" s="247" t="e">
        <f>①協定識別事項②協定参加者!#REF!</f>
        <v>#REF!</v>
      </c>
      <c r="F222" s="247" t="e">
        <f>①協定識別事項②協定参加者!#REF!</f>
        <v>#REF!</v>
      </c>
      <c r="G222" s="312" t="e">
        <f>③協定面積④加算措置!#REF!</f>
        <v>#REF!</v>
      </c>
      <c r="H222" s="331"/>
      <c r="I222" s="368"/>
      <c r="J222" s="368"/>
      <c r="K222" s="331"/>
      <c r="L222" s="368"/>
      <c r="M222" s="368"/>
      <c r="N222" s="331"/>
      <c r="O222" s="368"/>
      <c r="P222" s="368"/>
      <c r="Q222" s="312" t="e">
        <f>③協定面積④加算措置!#REF!</f>
        <v>#REF!</v>
      </c>
      <c r="R222" s="311"/>
      <c r="S222" s="311"/>
      <c r="T222" s="311"/>
      <c r="U222" s="311"/>
      <c r="V222" s="311"/>
      <c r="W222" s="311"/>
      <c r="X222" s="311"/>
      <c r="Y222" s="311"/>
      <c r="Z222" s="311"/>
      <c r="AA222" s="310"/>
      <c r="AB222" s="311"/>
      <c r="AC222" s="311"/>
      <c r="AD222" s="311"/>
      <c r="AE222" s="311"/>
      <c r="AF222" s="311"/>
      <c r="AG222" s="311"/>
      <c r="AH222" s="311"/>
      <c r="AI222" s="311"/>
      <c r="AJ222" s="311"/>
      <c r="AK222" s="311"/>
      <c r="AL222" s="311"/>
      <c r="AM222" s="310"/>
      <c r="AN222" s="312" t="e">
        <f>③協定面積④加算措置!#REF!</f>
        <v>#REF!</v>
      </c>
      <c r="AO222" s="309">
        <f t="shared" si="24"/>
        <v>0</v>
      </c>
      <c r="AP222" s="309">
        <f t="shared" si="25"/>
        <v>0</v>
      </c>
      <c r="AQ222" s="310"/>
      <c r="AR222" s="310"/>
      <c r="AS222" s="310"/>
      <c r="AT222" s="310"/>
      <c r="AU222" s="309">
        <f t="shared" si="26"/>
        <v>0</v>
      </c>
      <c r="AV222" s="311"/>
      <c r="AW222" s="311"/>
      <c r="AX222" s="311"/>
      <c r="AY222" s="333"/>
      <c r="AZ222" s="368"/>
      <c r="BA222" s="368"/>
      <c r="BB222" s="314" t="e">
        <f>③協定面積④加算措置!#REF!</f>
        <v>#REF!</v>
      </c>
      <c r="BC222" s="335"/>
      <c r="BD222" s="368"/>
      <c r="BE222" s="368"/>
      <c r="BF222" s="314" t="e">
        <f>③協定面積④加算措置!#REF!</f>
        <v>#REF!</v>
      </c>
      <c r="BG222" s="335"/>
      <c r="BH222" s="368"/>
      <c r="BI222" s="368"/>
    </row>
    <row r="223" spans="1:61" s="244" customFormat="1" ht="14.45" customHeight="1">
      <c r="A223" s="261" t="e">
        <f>①協定識別事項②協定参加者!#REF!</f>
        <v>#REF!</v>
      </c>
      <c r="B223" s="247" t="e">
        <f>①協定識別事項②協定参加者!#REF!</f>
        <v>#REF!</v>
      </c>
      <c r="C223" s="247" t="e">
        <f>①協定識別事項②協定参加者!#REF!</f>
        <v>#REF!</v>
      </c>
      <c r="D223" s="247" t="e">
        <f>①協定識別事項②協定参加者!#REF!</f>
        <v>#REF!</v>
      </c>
      <c r="E223" s="247" t="e">
        <f>①協定識別事項②協定参加者!#REF!</f>
        <v>#REF!</v>
      </c>
      <c r="F223" s="247" t="e">
        <f>①協定識別事項②協定参加者!#REF!</f>
        <v>#REF!</v>
      </c>
      <c r="G223" s="312" t="e">
        <f>③協定面積④加算措置!#REF!</f>
        <v>#REF!</v>
      </c>
      <c r="H223" s="331"/>
      <c r="I223" s="368"/>
      <c r="J223" s="368"/>
      <c r="K223" s="331"/>
      <c r="L223" s="368"/>
      <c r="M223" s="368"/>
      <c r="N223" s="331"/>
      <c r="O223" s="368"/>
      <c r="P223" s="368"/>
      <c r="Q223" s="312" t="e">
        <f>③協定面積④加算措置!#REF!</f>
        <v>#REF!</v>
      </c>
      <c r="R223" s="311"/>
      <c r="S223" s="311"/>
      <c r="T223" s="311"/>
      <c r="U223" s="311"/>
      <c r="V223" s="311"/>
      <c r="W223" s="311"/>
      <c r="X223" s="311"/>
      <c r="Y223" s="311"/>
      <c r="Z223" s="311"/>
      <c r="AA223" s="310"/>
      <c r="AB223" s="311"/>
      <c r="AC223" s="311"/>
      <c r="AD223" s="311"/>
      <c r="AE223" s="311"/>
      <c r="AF223" s="311"/>
      <c r="AG223" s="311"/>
      <c r="AH223" s="311"/>
      <c r="AI223" s="311"/>
      <c r="AJ223" s="311"/>
      <c r="AK223" s="311"/>
      <c r="AL223" s="311"/>
      <c r="AM223" s="310"/>
      <c r="AN223" s="312" t="e">
        <f>③協定面積④加算措置!#REF!</f>
        <v>#REF!</v>
      </c>
      <c r="AO223" s="309">
        <f t="shared" si="24"/>
        <v>0</v>
      </c>
      <c r="AP223" s="309">
        <f t="shared" si="25"/>
        <v>0</v>
      </c>
      <c r="AQ223" s="310"/>
      <c r="AR223" s="310"/>
      <c r="AS223" s="310"/>
      <c r="AT223" s="310"/>
      <c r="AU223" s="309">
        <f t="shared" si="26"/>
        <v>0</v>
      </c>
      <c r="AV223" s="311"/>
      <c r="AW223" s="311"/>
      <c r="AX223" s="311"/>
      <c r="AY223" s="333"/>
      <c r="AZ223" s="368"/>
      <c r="BA223" s="368"/>
      <c r="BB223" s="314" t="e">
        <f>③協定面積④加算措置!#REF!</f>
        <v>#REF!</v>
      </c>
      <c r="BC223" s="335"/>
      <c r="BD223" s="368"/>
      <c r="BE223" s="368"/>
      <c r="BF223" s="314" t="e">
        <f>③協定面積④加算措置!#REF!</f>
        <v>#REF!</v>
      </c>
      <c r="BG223" s="335"/>
      <c r="BH223" s="368"/>
      <c r="BI223" s="368"/>
    </row>
    <row r="224" spans="1:61" s="244" customFormat="1" ht="14.45" customHeight="1">
      <c r="A224" s="261" t="e">
        <f>①協定識別事項②協定参加者!#REF!</f>
        <v>#REF!</v>
      </c>
      <c r="B224" s="247" t="e">
        <f>①協定識別事項②協定参加者!#REF!</f>
        <v>#REF!</v>
      </c>
      <c r="C224" s="247" t="e">
        <f>①協定識別事項②協定参加者!#REF!</f>
        <v>#REF!</v>
      </c>
      <c r="D224" s="247" t="e">
        <f>①協定識別事項②協定参加者!#REF!</f>
        <v>#REF!</v>
      </c>
      <c r="E224" s="247" t="e">
        <f>①協定識別事項②協定参加者!#REF!</f>
        <v>#REF!</v>
      </c>
      <c r="F224" s="247" t="e">
        <f>①協定識別事項②協定参加者!#REF!</f>
        <v>#REF!</v>
      </c>
      <c r="G224" s="312" t="e">
        <f>③協定面積④加算措置!#REF!</f>
        <v>#REF!</v>
      </c>
      <c r="H224" s="331"/>
      <c r="I224" s="368"/>
      <c r="J224" s="368"/>
      <c r="K224" s="331"/>
      <c r="L224" s="368"/>
      <c r="M224" s="368"/>
      <c r="N224" s="331"/>
      <c r="O224" s="368"/>
      <c r="P224" s="368"/>
      <c r="Q224" s="312" t="e">
        <f>③協定面積④加算措置!#REF!</f>
        <v>#REF!</v>
      </c>
      <c r="R224" s="311"/>
      <c r="S224" s="311"/>
      <c r="T224" s="311"/>
      <c r="U224" s="311"/>
      <c r="V224" s="311"/>
      <c r="W224" s="311"/>
      <c r="X224" s="311"/>
      <c r="Y224" s="311"/>
      <c r="Z224" s="311"/>
      <c r="AA224" s="310"/>
      <c r="AB224" s="311"/>
      <c r="AC224" s="311"/>
      <c r="AD224" s="311"/>
      <c r="AE224" s="311"/>
      <c r="AF224" s="311"/>
      <c r="AG224" s="311"/>
      <c r="AH224" s="311"/>
      <c r="AI224" s="311"/>
      <c r="AJ224" s="311"/>
      <c r="AK224" s="311"/>
      <c r="AL224" s="311"/>
      <c r="AM224" s="310"/>
      <c r="AN224" s="312" t="e">
        <f>③協定面積④加算措置!#REF!</f>
        <v>#REF!</v>
      </c>
      <c r="AO224" s="309">
        <f t="shared" si="24"/>
        <v>0</v>
      </c>
      <c r="AP224" s="309">
        <f t="shared" si="25"/>
        <v>0</v>
      </c>
      <c r="AQ224" s="310"/>
      <c r="AR224" s="310"/>
      <c r="AS224" s="310"/>
      <c r="AT224" s="310"/>
      <c r="AU224" s="309">
        <f t="shared" si="26"/>
        <v>0</v>
      </c>
      <c r="AV224" s="311"/>
      <c r="AW224" s="311"/>
      <c r="AX224" s="311"/>
      <c r="AY224" s="333"/>
      <c r="AZ224" s="368"/>
      <c r="BA224" s="368"/>
      <c r="BB224" s="314" t="e">
        <f>③協定面積④加算措置!#REF!</f>
        <v>#REF!</v>
      </c>
      <c r="BC224" s="335"/>
      <c r="BD224" s="368"/>
      <c r="BE224" s="368"/>
      <c r="BF224" s="314" t="e">
        <f>③協定面積④加算措置!#REF!</f>
        <v>#REF!</v>
      </c>
      <c r="BG224" s="335"/>
      <c r="BH224" s="368"/>
      <c r="BI224" s="368"/>
    </row>
    <row r="225" spans="1:61" s="244" customFormat="1" ht="14.45" customHeight="1">
      <c r="A225" s="261" t="e">
        <f>①協定識別事項②協定参加者!#REF!</f>
        <v>#REF!</v>
      </c>
      <c r="B225" s="247" t="e">
        <f>①協定識別事項②協定参加者!#REF!</f>
        <v>#REF!</v>
      </c>
      <c r="C225" s="247" t="e">
        <f>①協定識別事項②協定参加者!#REF!</f>
        <v>#REF!</v>
      </c>
      <c r="D225" s="247" t="e">
        <f>①協定識別事項②協定参加者!#REF!</f>
        <v>#REF!</v>
      </c>
      <c r="E225" s="247" t="e">
        <f>①協定識別事項②協定参加者!#REF!</f>
        <v>#REF!</v>
      </c>
      <c r="F225" s="247" t="e">
        <f>①協定識別事項②協定参加者!#REF!</f>
        <v>#REF!</v>
      </c>
      <c r="G225" s="312" t="e">
        <f>③協定面積④加算措置!#REF!</f>
        <v>#REF!</v>
      </c>
      <c r="H225" s="331"/>
      <c r="I225" s="368"/>
      <c r="J225" s="368"/>
      <c r="K225" s="331"/>
      <c r="L225" s="368"/>
      <c r="M225" s="368"/>
      <c r="N225" s="331"/>
      <c r="O225" s="368"/>
      <c r="P225" s="368"/>
      <c r="Q225" s="312" t="e">
        <f>③協定面積④加算措置!#REF!</f>
        <v>#REF!</v>
      </c>
      <c r="R225" s="311"/>
      <c r="S225" s="311"/>
      <c r="T225" s="311"/>
      <c r="U225" s="311"/>
      <c r="V225" s="311"/>
      <c r="W225" s="311"/>
      <c r="X225" s="311"/>
      <c r="Y225" s="311"/>
      <c r="Z225" s="311"/>
      <c r="AA225" s="310"/>
      <c r="AB225" s="311"/>
      <c r="AC225" s="311"/>
      <c r="AD225" s="311"/>
      <c r="AE225" s="311"/>
      <c r="AF225" s="311"/>
      <c r="AG225" s="311"/>
      <c r="AH225" s="311"/>
      <c r="AI225" s="311"/>
      <c r="AJ225" s="311"/>
      <c r="AK225" s="311"/>
      <c r="AL225" s="311"/>
      <c r="AM225" s="310"/>
      <c r="AN225" s="312" t="e">
        <f>③協定面積④加算措置!#REF!</f>
        <v>#REF!</v>
      </c>
      <c r="AO225" s="309">
        <f t="shared" si="24"/>
        <v>0</v>
      </c>
      <c r="AP225" s="309">
        <f t="shared" si="25"/>
        <v>0</v>
      </c>
      <c r="AQ225" s="310"/>
      <c r="AR225" s="310"/>
      <c r="AS225" s="310"/>
      <c r="AT225" s="310"/>
      <c r="AU225" s="309">
        <f t="shared" si="26"/>
        <v>0</v>
      </c>
      <c r="AV225" s="311"/>
      <c r="AW225" s="311"/>
      <c r="AX225" s="311"/>
      <c r="AY225" s="333"/>
      <c r="AZ225" s="368"/>
      <c r="BA225" s="368"/>
      <c r="BB225" s="314" t="e">
        <f>③協定面積④加算措置!#REF!</f>
        <v>#REF!</v>
      </c>
      <c r="BC225" s="335"/>
      <c r="BD225" s="368"/>
      <c r="BE225" s="368"/>
      <c r="BF225" s="314" t="e">
        <f>③協定面積④加算措置!#REF!</f>
        <v>#REF!</v>
      </c>
      <c r="BG225" s="335"/>
      <c r="BH225" s="368"/>
      <c r="BI225" s="368"/>
    </row>
    <row r="226" spans="1:61" s="244" customFormat="1" ht="14.45" customHeight="1">
      <c r="A226" s="261" t="e">
        <f>①協定識別事項②協定参加者!#REF!</f>
        <v>#REF!</v>
      </c>
      <c r="B226" s="247" t="e">
        <f>①協定識別事項②協定参加者!#REF!</f>
        <v>#REF!</v>
      </c>
      <c r="C226" s="247" t="e">
        <f>①協定識別事項②協定参加者!#REF!</f>
        <v>#REF!</v>
      </c>
      <c r="D226" s="247" t="e">
        <f>①協定識別事項②協定参加者!#REF!</f>
        <v>#REF!</v>
      </c>
      <c r="E226" s="247" t="e">
        <f>①協定識別事項②協定参加者!#REF!</f>
        <v>#REF!</v>
      </c>
      <c r="F226" s="247" t="e">
        <f>①協定識別事項②協定参加者!#REF!</f>
        <v>#REF!</v>
      </c>
      <c r="G226" s="312" t="e">
        <f>③協定面積④加算措置!#REF!</f>
        <v>#REF!</v>
      </c>
      <c r="H226" s="331"/>
      <c r="I226" s="368"/>
      <c r="J226" s="368"/>
      <c r="K226" s="331"/>
      <c r="L226" s="368"/>
      <c r="M226" s="368"/>
      <c r="N226" s="331"/>
      <c r="O226" s="368"/>
      <c r="P226" s="368"/>
      <c r="Q226" s="312" t="e">
        <f>③協定面積④加算措置!#REF!</f>
        <v>#REF!</v>
      </c>
      <c r="R226" s="311"/>
      <c r="S226" s="311"/>
      <c r="T226" s="311"/>
      <c r="U226" s="311"/>
      <c r="V226" s="311"/>
      <c r="W226" s="311"/>
      <c r="X226" s="311"/>
      <c r="Y226" s="311"/>
      <c r="Z226" s="311"/>
      <c r="AA226" s="310"/>
      <c r="AB226" s="311"/>
      <c r="AC226" s="311"/>
      <c r="AD226" s="311"/>
      <c r="AE226" s="311"/>
      <c r="AF226" s="311"/>
      <c r="AG226" s="311"/>
      <c r="AH226" s="311"/>
      <c r="AI226" s="311"/>
      <c r="AJ226" s="311"/>
      <c r="AK226" s="311"/>
      <c r="AL226" s="311"/>
      <c r="AM226" s="310"/>
      <c r="AN226" s="312" t="e">
        <f>③協定面積④加算措置!#REF!</f>
        <v>#REF!</v>
      </c>
      <c r="AO226" s="309">
        <f t="shared" si="24"/>
        <v>0</v>
      </c>
      <c r="AP226" s="309">
        <f t="shared" si="25"/>
        <v>0</v>
      </c>
      <c r="AQ226" s="310"/>
      <c r="AR226" s="310"/>
      <c r="AS226" s="310"/>
      <c r="AT226" s="310"/>
      <c r="AU226" s="309">
        <f t="shared" si="26"/>
        <v>0</v>
      </c>
      <c r="AV226" s="311"/>
      <c r="AW226" s="311"/>
      <c r="AX226" s="311"/>
      <c r="AY226" s="333"/>
      <c r="AZ226" s="368"/>
      <c r="BA226" s="368"/>
      <c r="BB226" s="314" t="e">
        <f>③協定面積④加算措置!#REF!</f>
        <v>#REF!</v>
      </c>
      <c r="BC226" s="335"/>
      <c r="BD226" s="368"/>
      <c r="BE226" s="368"/>
      <c r="BF226" s="314" t="e">
        <f>③協定面積④加算措置!#REF!</f>
        <v>#REF!</v>
      </c>
      <c r="BG226" s="335"/>
      <c r="BH226" s="368"/>
      <c r="BI226" s="368"/>
    </row>
    <row r="227" spans="1:61" s="244" customFormat="1" ht="14.45" customHeight="1">
      <c r="A227" s="261" t="e">
        <f>①協定識別事項②協定参加者!#REF!</f>
        <v>#REF!</v>
      </c>
      <c r="B227" s="247" t="e">
        <f>①協定識別事項②協定参加者!#REF!</f>
        <v>#REF!</v>
      </c>
      <c r="C227" s="247" t="e">
        <f>①協定識別事項②協定参加者!#REF!</f>
        <v>#REF!</v>
      </c>
      <c r="D227" s="247" t="e">
        <f>①協定識別事項②協定参加者!#REF!</f>
        <v>#REF!</v>
      </c>
      <c r="E227" s="247" t="e">
        <f>①協定識別事項②協定参加者!#REF!</f>
        <v>#REF!</v>
      </c>
      <c r="F227" s="247" t="e">
        <f>①協定識別事項②協定参加者!#REF!</f>
        <v>#REF!</v>
      </c>
      <c r="G227" s="312" t="e">
        <f>③協定面積④加算措置!#REF!</f>
        <v>#REF!</v>
      </c>
      <c r="H227" s="331"/>
      <c r="I227" s="368"/>
      <c r="J227" s="368"/>
      <c r="K227" s="331"/>
      <c r="L227" s="368"/>
      <c r="M227" s="368"/>
      <c r="N227" s="331"/>
      <c r="O227" s="368"/>
      <c r="P227" s="368"/>
      <c r="Q227" s="312" t="e">
        <f>③協定面積④加算措置!#REF!</f>
        <v>#REF!</v>
      </c>
      <c r="R227" s="311"/>
      <c r="S227" s="311"/>
      <c r="T227" s="311"/>
      <c r="U227" s="311"/>
      <c r="V227" s="311"/>
      <c r="W227" s="311"/>
      <c r="X227" s="311"/>
      <c r="Y227" s="311"/>
      <c r="Z227" s="311"/>
      <c r="AA227" s="310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0"/>
      <c r="AN227" s="312" t="e">
        <f>③協定面積④加算措置!#REF!</f>
        <v>#REF!</v>
      </c>
      <c r="AO227" s="309">
        <f t="shared" si="24"/>
        <v>0</v>
      </c>
      <c r="AP227" s="309">
        <f t="shared" si="25"/>
        <v>0</v>
      </c>
      <c r="AQ227" s="310"/>
      <c r="AR227" s="310"/>
      <c r="AS227" s="310"/>
      <c r="AT227" s="310"/>
      <c r="AU227" s="309">
        <f t="shared" si="26"/>
        <v>0</v>
      </c>
      <c r="AV227" s="311"/>
      <c r="AW227" s="311"/>
      <c r="AX227" s="311"/>
      <c r="AY227" s="333"/>
      <c r="AZ227" s="368"/>
      <c r="BA227" s="368"/>
      <c r="BB227" s="314" t="e">
        <f>③協定面積④加算措置!#REF!</f>
        <v>#REF!</v>
      </c>
      <c r="BC227" s="335"/>
      <c r="BD227" s="368"/>
      <c r="BE227" s="368"/>
      <c r="BF227" s="314" t="e">
        <f>③協定面積④加算措置!#REF!</f>
        <v>#REF!</v>
      </c>
      <c r="BG227" s="335"/>
      <c r="BH227" s="368"/>
      <c r="BI227" s="368"/>
    </row>
    <row r="228" spans="1:61" s="244" customFormat="1" ht="14.45" customHeight="1">
      <c r="A228" s="261" t="e">
        <f>①協定識別事項②協定参加者!#REF!</f>
        <v>#REF!</v>
      </c>
      <c r="B228" s="247" t="e">
        <f>①協定識別事項②協定参加者!#REF!</f>
        <v>#REF!</v>
      </c>
      <c r="C228" s="247" t="e">
        <f>①協定識別事項②協定参加者!#REF!</f>
        <v>#REF!</v>
      </c>
      <c r="D228" s="247" t="e">
        <f>①協定識別事項②協定参加者!#REF!</f>
        <v>#REF!</v>
      </c>
      <c r="E228" s="247" t="e">
        <f>①協定識別事項②協定参加者!#REF!</f>
        <v>#REF!</v>
      </c>
      <c r="F228" s="247" t="e">
        <f>①協定識別事項②協定参加者!#REF!</f>
        <v>#REF!</v>
      </c>
      <c r="G228" s="312" t="e">
        <f>③協定面積④加算措置!#REF!</f>
        <v>#REF!</v>
      </c>
      <c r="H228" s="331"/>
      <c r="I228" s="368"/>
      <c r="J228" s="368"/>
      <c r="K228" s="331"/>
      <c r="L228" s="368"/>
      <c r="M228" s="368"/>
      <c r="N228" s="331"/>
      <c r="O228" s="368"/>
      <c r="P228" s="368"/>
      <c r="Q228" s="312" t="e">
        <f>③協定面積④加算措置!#REF!</f>
        <v>#REF!</v>
      </c>
      <c r="R228" s="311"/>
      <c r="S228" s="311"/>
      <c r="T228" s="311"/>
      <c r="U228" s="311"/>
      <c r="V228" s="311"/>
      <c r="W228" s="311"/>
      <c r="X228" s="311"/>
      <c r="Y228" s="311"/>
      <c r="Z228" s="311"/>
      <c r="AA228" s="310"/>
      <c r="AB228" s="311"/>
      <c r="AC228" s="311"/>
      <c r="AD228" s="311"/>
      <c r="AE228" s="311"/>
      <c r="AF228" s="311"/>
      <c r="AG228" s="311"/>
      <c r="AH228" s="311"/>
      <c r="AI228" s="311"/>
      <c r="AJ228" s="311"/>
      <c r="AK228" s="311"/>
      <c r="AL228" s="311"/>
      <c r="AM228" s="310"/>
      <c r="AN228" s="312" t="e">
        <f>③協定面積④加算措置!#REF!</f>
        <v>#REF!</v>
      </c>
      <c r="AO228" s="309">
        <f t="shared" si="24"/>
        <v>0</v>
      </c>
      <c r="AP228" s="309">
        <f t="shared" si="25"/>
        <v>0</v>
      </c>
      <c r="AQ228" s="310"/>
      <c r="AR228" s="310"/>
      <c r="AS228" s="310"/>
      <c r="AT228" s="310"/>
      <c r="AU228" s="309">
        <f t="shared" si="26"/>
        <v>0</v>
      </c>
      <c r="AV228" s="311"/>
      <c r="AW228" s="311"/>
      <c r="AX228" s="311"/>
      <c r="AY228" s="333"/>
      <c r="AZ228" s="368"/>
      <c r="BA228" s="368"/>
      <c r="BB228" s="314" t="e">
        <f>③協定面積④加算措置!#REF!</f>
        <v>#REF!</v>
      </c>
      <c r="BC228" s="335"/>
      <c r="BD228" s="368"/>
      <c r="BE228" s="368"/>
      <c r="BF228" s="314" t="e">
        <f>③協定面積④加算措置!#REF!</f>
        <v>#REF!</v>
      </c>
      <c r="BG228" s="335"/>
      <c r="BH228" s="368"/>
      <c r="BI228" s="368"/>
    </row>
    <row r="229" spans="1:61" s="244" customFormat="1" ht="14.45" customHeight="1">
      <c r="A229" s="261" t="e">
        <f>①協定識別事項②協定参加者!#REF!</f>
        <v>#REF!</v>
      </c>
      <c r="B229" s="247" t="e">
        <f>①協定識別事項②協定参加者!#REF!</f>
        <v>#REF!</v>
      </c>
      <c r="C229" s="247" t="e">
        <f>①協定識別事項②協定参加者!#REF!</f>
        <v>#REF!</v>
      </c>
      <c r="D229" s="247" t="e">
        <f>①協定識別事項②協定参加者!#REF!</f>
        <v>#REF!</v>
      </c>
      <c r="E229" s="247" t="e">
        <f>①協定識別事項②協定参加者!#REF!</f>
        <v>#REF!</v>
      </c>
      <c r="F229" s="247" t="e">
        <f>①協定識別事項②協定参加者!#REF!</f>
        <v>#REF!</v>
      </c>
      <c r="G229" s="312" t="e">
        <f>③協定面積④加算措置!#REF!</f>
        <v>#REF!</v>
      </c>
      <c r="H229" s="331"/>
      <c r="I229" s="368"/>
      <c r="J229" s="368"/>
      <c r="K229" s="331"/>
      <c r="L229" s="368"/>
      <c r="M229" s="368"/>
      <c r="N229" s="331"/>
      <c r="O229" s="368"/>
      <c r="P229" s="368"/>
      <c r="Q229" s="312" t="e">
        <f>③協定面積④加算措置!#REF!</f>
        <v>#REF!</v>
      </c>
      <c r="R229" s="311"/>
      <c r="S229" s="311"/>
      <c r="T229" s="311"/>
      <c r="U229" s="311"/>
      <c r="V229" s="311"/>
      <c r="W229" s="311"/>
      <c r="X229" s="311"/>
      <c r="Y229" s="311"/>
      <c r="Z229" s="311"/>
      <c r="AA229" s="310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0"/>
      <c r="AN229" s="312" t="e">
        <f>③協定面積④加算措置!#REF!</f>
        <v>#REF!</v>
      </c>
      <c r="AO229" s="309">
        <f t="shared" si="24"/>
        <v>0</v>
      </c>
      <c r="AP229" s="309">
        <f t="shared" si="25"/>
        <v>0</v>
      </c>
      <c r="AQ229" s="310"/>
      <c r="AR229" s="310"/>
      <c r="AS229" s="310"/>
      <c r="AT229" s="310"/>
      <c r="AU229" s="309">
        <f t="shared" si="26"/>
        <v>0</v>
      </c>
      <c r="AV229" s="311"/>
      <c r="AW229" s="311"/>
      <c r="AX229" s="311"/>
      <c r="AY229" s="333"/>
      <c r="AZ229" s="368"/>
      <c r="BA229" s="368"/>
      <c r="BB229" s="314" t="e">
        <f>③協定面積④加算措置!#REF!</f>
        <v>#REF!</v>
      </c>
      <c r="BC229" s="335"/>
      <c r="BD229" s="368"/>
      <c r="BE229" s="368"/>
      <c r="BF229" s="314" t="e">
        <f>③協定面積④加算措置!#REF!</f>
        <v>#REF!</v>
      </c>
      <c r="BG229" s="335"/>
      <c r="BH229" s="368"/>
      <c r="BI229" s="368"/>
    </row>
    <row r="230" spans="1:61" s="244" customFormat="1" ht="14.45" customHeight="1">
      <c r="A230" s="261" t="e">
        <f>①協定識別事項②協定参加者!#REF!</f>
        <v>#REF!</v>
      </c>
      <c r="B230" s="247" t="e">
        <f>①協定識別事項②協定参加者!#REF!</f>
        <v>#REF!</v>
      </c>
      <c r="C230" s="247" t="e">
        <f>①協定識別事項②協定参加者!#REF!</f>
        <v>#REF!</v>
      </c>
      <c r="D230" s="247" t="e">
        <f>①協定識別事項②協定参加者!#REF!</f>
        <v>#REF!</v>
      </c>
      <c r="E230" s="247" t="e">
        <f>①協定識別事項②協定参加者!#REF!</f>
        <v>#REF!</v>
      </c>
      <c r="F230" s="247" t="e">
        <f>①協定識別事項②協定参加者!#REF!</f>
        <v>#REF!</v>
      </c>
      <c r="G230" s="312" t="e">
        <f>③協定面積④加算措置!#REF!</f>
        <v>#REF!</v>
      </c>
      <c r="H230" s="331"/>
      <c r="I230" s="368"/>
      <c r="J230" s="368"/>
      <c r="K230" s="331"/>
      <c r="L230" s="368"/>
      <c r="M230" s="368"/>
      <c r="N230" s="331"/>
      <c r="O230" s="368"/>
      <c r="P230" s="368"/>
      <c r="Q230" s="312" t="e">
        <f>③協定面積④加算措置!#REF!</f>
        <v>#REF!</v>
      </c>
      <c r="R230" s="311"/>
      <c r="S230" s="311"/>
      <c r="T230" s="311"/>
      <c r="U230" s="311"/>
      <c r="V230" s="311"/>
      <c r="W230" s="311"/>
      <c r="X230" s="311"/>
      <c r="Y230" s="311"/>
      <c r="Z230" s="311"/>
      <c r="AA230" s="310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0"/>
      <c r="AN230" s="312" t="e">
        <f>③協定面積④加算措置!#REF!</f>
        <v>#REF!</v>
      </c>
      <c r="AO230" s="309">
        <f t="shared" si="24"/>
        <v>0</v>
      </c>
      <c r="AP230" s="309">
        <f t="shared" si="25"/>
        <v>0</v>
      </c>
      <c r="AQ230" s="310"/>
      <c r="AR230" s="310"/>
      <c r="AS230" s="310"/>
      <c r="AT230" s="310"/>
      <c r="AU230" s="309">
        <f t="shared" si="26"/>
        <v>0</v>
      </c>
      <c r="AV230" s="311"/>
      <c r="AW230" s="311"/>
      <c r="AX230" s="311"/>
      <c r="AY230" s="333"/>
      <c r="AZ230" s="368"/>
      <c r="BA230" s="368"/>
      <c r="BB230" s="314" t="e">
        <f>③協定面積④加算措置!#REF!</f>
        <v>#REF!</v>
      </c>
      <c r="BC230" s="335"/>
      <c r="BD230" s="368"/>
      <c r="BE230" s="368"/>
      <c r="BF230" s="314" t="e">
        <f>③協定面積④加算措置!#REF!</f>
        <v>#REF!</v>
      </c>
      <c r="BG230" s="335"/>
      <c r="BH230" s="368"/>
      <c r="BI230" s="368"/>
    </row>
    <row r="231" spans="1:61" s="244" customFormat="1" ht="14.45" customHeight="1">
      <c r="A231" s="261" t="e">
        <f>①協定識別事項②協定参加者!#REF!</f>
        <v>#REF!</v>
      </c>
      <c r="B231" s="247" t="e">
        <f>①協定識別事項②協定参加者!#REF!</f>
        <v>#REF!</v>
      </c>
      <c r="C231" s="247" t="e">
        <f>①協定識別事項②協定参加者!#REF!</f>
        <v>#REF!</v>
      </c>
      <c r="D231" s="247" t="e">
        <f>①協定識別事項②協定参加者!#REF!</f>
        <v>#REF!</v>
      </c>
      <c r="E231" s="247" t="e">
        <f>①協定識別事項②協定参加者!#REF!</f>
        <v>#REF!</v>
      </c>
      <c r="F231" s="247" t="e">
        <f>①協定識別事項②協定参加者!#REF!</f>
        <v>#REF!</v>
      </c>
      <c r="G231" s="312" t="e">
        <f>③協定面積④加算措置!#REF!</f>
        <v>#REF!</v>
      </c>
      <c r="H231" s="331"/>
      <c r="I231" s="368"/>
      <c r="J231" s="368"/>
      <c r="K231" s="331"/>
      <c r="L231" s="368"/>
      <c r="M231" s="368"/>
      <c r="N231" s="331"/>
      <c r="O231" s="368"/>
      <c r="P231" s="368"/>
      <c r="Q231" s="312" t="e">
        <f>③協定面積④加算措置!#REF!</f>
        <v>#REF!</v>
      </c>
      <c r="R231" s="311"/>
      <c r="S231" s="311"/>
      <c r="T231" s="311"/>
      <c r="U231" s="311"/>
      <c r="V231" s="311"/>
      <c r="W231" s="311"/>
      <c r="X231" s="311"/>
      <c r="Y231" s="311"/>
      <c r="Z231" s="311"/>
      <c r="AA231" s="310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0"/>
      <c r="AN231" s="312" t="e">
        <f>③協定面積④加算措置!#REF!</f>
        <v>#REF!</v>
      </c>
      <c r="AO231" s="309">
        <f t="shared" si="24"/>
        <v>0</v>
      </c>
      <c r="AP231" s="309">
        <f t="shared" si="25"/>
        <v>0</v>
      </c>
      <c r="AQ231" s="310"/>
      <c r="AR231" s="310"/>
      <c r="AS231" s="310"/>
      <c r="AT231" s="310"/>
      <c r="AU231" s="309">
        <f t="shared" si="26"/>
        <v>0</v>
      </c>
      <c r="AV231" s="311"/>
      <c r="AW231" s="311"/>
      <c r="AX231" s="311"/>
      <c r="AY231" s="333"/>
      <c r="AZ231" s="368"/>
      <c r="BA231" s="368"/>
      <c r="BB231" s="314" t="e">
        <f>③協定面積④加算措置!#REF!</f>
        <v>#REF!</v>
      </c>
      <c r="BC231" s="335"/>
      <c r="BD231" s="368"/>
      <c r="BE231" s="368"/>
      <c r="BF231" s="314" t="e">
        <f>③協定面積④加算措置!#REF!</f>
        <v>#REF!</v>
      </c>
      <c r="BG231" s="335"/>
      <c r="BH231" s="368"/>
      <c r="BI231" s="368"/>
    </row>
    <row r="232" spans="1:61" s="244" customFormat="1" ht="14.45" customHeight="1">
      <c r="A232" s="261" t="e">
        <f>①協定識別事項②協定参加者!#REF!</f>
        <v>#REF!</v>
      </c>
      <c r="B232" s="247" t="e">
        <f>①協定識別事項②協定参加者!#REF!</f>
        <v>#REF!</v>
      </c>
      <c r="C232" s="247" t="e">
        <f>①協定識別事項②協定参加者!#REF!</f>
        <v>#REF!</v>
      </c>
      <c r="D232" s="247" t="e">
        <f>①協定識別事項②協定参加者!#REF!</f>
        <v>#REF!</v>
      </c>
      <c r="E232" s="247" t="e">
        <f>①協定識別事項②協定参加者!#REF!</f>
        <v>#REF!</v>
      </c>
      <c r="F232" s="247" t="e">
        <f>①協定識別事項②協定参加者!#REF!</f>
        <v>#REF!</v>
      </c>
      <c r="G232" s="312" t="e">
        <f>③協定面積④加算措置!#REF!</f>
        <v>#REF!</v>
      </c>
      <c r="H232" s="331"/>
      <c r="I232" s="368"/>
      <c r="J232" s="368"/>
      <c r="K232" s="331"/>
      <c r="L232" s="368"/>
      <c r="M232" s="368"/>
      <c r="N232" s="331"/>
      <c r="O232" s="368"/>
      <c r="P232" s="368"/>
      <c r="Q232" s="312" t="e">
        <f>③協定面積④加算措置!#REF!</f>
        <v>#REF!</v>
      </c>
      <c r="R232" s="311"/>
      <c r="S232" s="311"/>
      <c r="T232" s="311"/>
      <c r="U232" s="311"/>
      <c r="V232" s="311"/>
      <c r="W232" s="311"/>
      <c r="X232" s="311"/>
      <c r="Y232" s="311"/>
      <c r="Z232" s="311"/>
      <c r="AA232" s="310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0"/>
      <c r="AN232" s="312" t="e">
        <f>③協定面積④加算措置!#REF!</f>
        <v>#REF!</v>
      </c>
      <c r="AO232" s="309">
        <f t="shared" si="24"/>
        <v>0</v>
      </c>
      <c r="AP232" s="309">
        <f t="shared" si="25"/>
        <v>0</v>
      </c>
      <c r="AQ232" s="310"/>
      <c r="AR232" s="310"/>
      <c r="AS232" s="310"/>
      <c r="AT232" s="310"/>
      <c r="AU232" s="309">
        <f t="shared" si="26"/>
        <v>0</v>
      </c>
      <c r="AV232" s="311"/>
      <c r="AW232" s="311"/>
      <c r="AX232" s="311"/>
      <c r="AY232" s="333"/>
      <c r="AZ232" s="368"/>
      <c r="BA232" s="368"/>
      <c r="BB232" s="314" t="e">
        <f>③協定面積④加算措置!#REF!</f>
        <v>#REF!</v>
      </c>
      <c r="BC232" s="335"/>
      <c r="BD232" s="368"/>
      <c r="BE232" s="368"/>
      <c r="BF232" s="314" t="e">
        <f>③協定面積④加算措置!#REF!</f>
        <v>#REF!</v>
      </c>
      <c r="BG232" s="335"/>
      <c r="BH232" s="368"/>
      <c r="BI232" s="368"/>
    </row>
    <row r="233" spans="1:61" s="244" customFormat="1" ht="14.45" customHeight="1">
      <c r="A233" s="261" t="e">
        <f>①協定識別事項②協定参加者!#REF!</f>
        <v>#REF!</v>
      </c>
      <c r="B233" s="247" t="e">
        <f>①協定識別事項②協定参加者!#REF!</f>
        <v>#REF!</v>
      </c>
      <c r="C233" s="247" t="e">
        <f>①協定識別事項②協定参加者!#REF!</f>
        <v>#REF!</v>
      </c>
      <c r="D233" s="247" t="e">
        <f>①協定識別事項②協定参加者!#REF!</f>
        <v>#REF!</v>
      </c>
      <c r="E233" s="247" t="e">
        <f>①協定識別事項②協定参加者!#REF!</f>
        <v>#REF!</v>
      </c>
      <c r="F233" s="247" t="e">
        <f>①協定識別事項②協定参加者!#REF!</f>
        <v>#REF!</v>
      </c>
      <c r="G233" s="312" t="e">
        <f>③協定面積④加算措置!#REF!</f>
        <v>#REF!</v>
      </c>
      <c r="H233" s="331"/>
      <c r="I233" s="368"/>
      <c r="J233" s="368"/>
      <c r="K233" s="331"/>
      <c r="L233" s="368"/>
      <c r="M233" s="368"/>
      <c r="N233" s="331"/>
      <c r="O233" s="368"/>
      <c r="P233" s="368"/>
      <c r="Q233" s="312" t="e">
        <f>③協定面積④加算措置!#REF!</f>
        <v>#REF!</v>
      </c>
      <c r="R233" s="311"/>
      <c r="S233" s="311"/>
      <c r="T233" s="311"/>
      <c r="U233" s="311"/>
      <c r="V233" s="311"/>
      <c r="W233" s="311"/>
      <c r="X233" s="311"/>
      <c r="Y233" s="311"/>
      <c r="Z233" s="311"/>
      <c r="AA233" s="310"/>
      <c r="AB233" s="311"/>
      <c r="AC233" s="311"/>
      <c r="AD233" s="311"/>
      <c r="AE233" s="311"/>
      <c r="AF233" s="311"/>
      <c r="AG233" s="311"/>
      <c r="AH233" s="311"/>
      <c r="AI233" s="311"/>
      <c r="AJ233" s="311"/>
      <c r="AK233" s="311"/>
      <c r="AL233" s="311"/>
      <c r="AM233" s="310"/>
      <c r="AN233" s="312" t="e">
        <f>③協定面積④加算措置!#REF!</f>
        <v>#REF!</v>
      </c>
      <c r="AO233" s="309">
        <f t="shared" si="24"/>
        <v>0</v>
      </c>
      <c r="AP233" s="309">
        <f t="shared" si="25"/>
        <v>0</v>
      </c>
      <c r="AQ233" s="310"/>
      <c r="AR233" s="310"/>
      <c r="AS233" s="310"/>
      <c r="AT233" s="310"/>
      <c r="AU233" s="309">
        <f t="shared" si="26"/>
        <v>0</v>
      </c>
      <c r="AV233" s="311"/>
      <c r="AW233" s="311"/>
      <c r="AX233" s="311"/>
      <c r="AY233" s="333"/>
      <c r="AZ233" s="368"/>
      <c r="BA233" s="368"/>
      <c r="BB233" s="314" t="e">
        <f>③協定面積④加算措置!#REF!</f>
        <v>#REF!</v>
      </c>
      <c r="BC233" s="335"/>
      <c r="BD233" s="368"/>
      <c r="BE233" s="368"/>
      <c r="BF233" s="314" t="e">
        <f>③協定面積④加算措置!#REF!</f>
        <v>#REF!</v>
      </c>
      <c r="BG233" s="335"/>
      <c r="BH233" s="368"/>
      <c r="BI233" s="368"/>
    </row>
    <row r="234" spans="1:61" s="244" customFormat="1" ht="14.45" customHeight="1">
      <c r="A234" s="261" t="e">
        <f>①協定識別事項②協定参加者!#REF!</f>
        <v>#REF!</v>
      </c>
      <c r="B234" s="247" t="e">
        <f>①協定識別事項②協定参加者!#REF!</f>
        <v>#REF!</v>
      </c>
      <c r="C234" s="247" t="e">
        <f>①協定識別事項②協定参加者!#REF!</f>
        <v>#REF!</v>
      </c>
      <c r="D234" s="247" t="e">
        <f>①協定識別事項②協定参加者!#REF!</f>
        <v>#REF!</v>
      </c>
      <c r="E234" s="247" t="e">
        <f>①協定識別事項②協定参加者!#REF!</f>
        <v>#REF!</v>
      </c>
      <c r="F234" s="247" t="e">
        <f>①協定識別事項②協定参加者!#REF!</f>
        <v>#REF!</v>
      </c>
      <c r="G234" s="312" t="e">
        <f>③協定面積④加算措置!#REF!</f>
        <v>#REF!</v>
      </c>
      <c r="H234" s="331"/>
      <c r="I234" s="368"/>
      <c r="J234" s="368"/>
      <c r="K234" s="331"/>
      <c r="L234" s="368"/>
      <c r="M234" s="368"/>
      <c r="N234" s="331"/>
      <c r="O234" s="368"/>
      <c r="P234" s="368"/>
      <c r="Q234" s="312" t="e">
        <f>③協定面積④加算措置!#REF!</f>
        <v>#REF!</v>
      </c>
      <c r="R234" s="311"/>
      <c r="S234" s="311"/>
      <c r="T234" s="311"/>
      <c r="U234" s="311"/>
      <c r="V234" s="311"/>
      <c r="W234" s="311"/>
      <c r="X234" s="311"/>
      <c r="Y234" s="311"/>
      <c r="Z234" s="311"/>
      <c r="AA234" s="310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0"/>
      <c r="AN234" s="312" t="e">
        <f>③協定面積④加算措置!#REF!</f>
        <v>#REF!</v>
      </c>
      <c r="AO234" s="309">
        <f t="shared" si="24"/>
        <v>0</v>
      </c>
      <c r="AP234" s="309">
        <f t="shared" si="25"/>
        <v>0</v>
      </c>
      <c r="AQ234" s="310"/>
      <c r="AR234" s="310"/>
      <c r="AS234" s="310"/>
      <c r="AT234" s="310"/>
      <c r="AU234" s="309">
        <f t="shared" si="26"/>
        <v>0</v>
      </c>
      <c r="AV234" s="311"/>
      <c r="AW234" s="311"/>
      <c r="AX234" s="311"/>
      <c r="AY234" s="333"/>
      <c r="AZ234" s="368"/>
      <c r="BA234" s="368"/>
      <c r="BB234" s="314" t="e">
        <f>③協定面積④加算措置!#REF!</f>
        <v>#REF!</v>
      </c>
      <c r="BC234" s="335"/>
      <c r="BD234" s="368"/>
      <c r="BE234" s="368"/>
      <c r="BF234" s="314" t="e">
        <f>③協定面積④加算措置!#REF!</f>
        <v>#REF!</v>
      </c>
      <c r="BG234" s="335"/>
      <c r="BH234" s="368"/>
      <c r="BI234" s="368"/>
    </row>
    <row r="235" spans="1:61" s="244" customFormat="1" ht="14.45" customHeight="1">
      <c r="A235" s="261" t="e">
        <f>①協定識別事項②協定参加者!#REF!</f>
        <v>#REF!</v>
      </c>
      <c r="B235" s="247" t="e">
        <f>①協定識別事項②協定参加者!#REF!</f>
        <v>#REF!</v>
      </c>
      <c r="C235" s="247" t="e">
        <f>①協定識別事項②協定参加者!#REF!</f>
        <v>#REF!</v>
      </c>
      <c r="D235" s="247" t="e">
        <f>①協定識別事項②協定参加者!#REF!</f>
        <v>#REF!</v>
      </c>
      <c r="E235" s="247" t="e">
        <f>①協定識別事項②協定参加者!#REF!</f>
        <v>#REF!</v>
      </c>
      <c r="F235" s="247" t="e">
        <f>①協定識別事項②協定参加者!#REF!</f>
        <v>#REF!</v>
      </c>
      <c r="G235" s="312" t="e">
        <f>③協定面積④加算措置!#REF!</f>
        <v>#REF!</v>
      </c>
      <c r="H235" s="331"/>
      <c r="I235" s="368"/>
      <c r="J235" s="368"/>
      <c r="K235" s="331"/>
      <c r="L235" s="368"/>
      <c r="M235" s="368"/>
      <c r="N235" s="331"/>
      <c r="O235" s="368"/>
      <c r="P235" s="368"/>
      <c r="Q235" s="312" t="e">
        <f>③協定面積④加算措置!#REF!</f>
        <v>#REF!</v>
      </c>
      <c r="R235" s="311"/>
      <c r="S235" s="311"/>
      <c r="T235" s="311"/>
      <c r="U235" s="311"/>
      <c r="V235" s="311"/>
      <c r="W235" s="311"/>
      <c r="X235" s="311"/>
      <c r="Y235" s="311"/>
      <c r="Z235" s="311"/>
      <c r="AA235" s="310"/>
      <c r="AB235" s="311"/>
      <c r="AC235" s="311"/>
      <c r="AD235" s="311"/>
      <c r="AE235" s="311"/>
      <c r="AF235" s="311"/>
      <c r="AG235" s="311"/>
      <c r="AH235" s="311"/>
      <c r="AI235" s="311"/>
      <c r="AJ235" s="311"/>
      <c r="AK235" s="311"/>
      <c r="AL235" s="311"/>
      <c r="AM235" s="310"/>
      <c r="AN235" s="312" t="e">
        <f>③協定面積④加算措置!#REF!</f>
        <v>#REF!</v>
      </c>
      <c r="AO235" s="309">
        <f t="shared" si="24"/>
        <v>0</v>
      </c>
      <c r="AP235" s="309">
        <f t="shared" si="25"/>
        <v>0</v>
      </c>
      <c r="AQ235" s="310"/>
      <c r="AR235" s="310"/>
      <c r="AS235" s="310"/>
      <c r="AT235" s="310"/>
      <c r="AU235" s="309">
        <f t="shared" si="26"/>
        <v>0</v>
      </c>
      <c r="AV235" s="311"/>
      <c r="AW235" s="311"/>
      <c r="AX235" s="311"/>
      <c r="AY235" s="333"/>
      <c r="AZ235" s="368"/>
      <c r="BA235" s="368"/>
      <c r="BB235" s="314" t="e">
        <f>③協定面積④加算措置!#REF!</f>
        <v>#REF!</v>
      </c>
      <c r="BC235" s="335"/>
      <c r="BD235" s="368"/>
      <c r="BE235" s="368"/>
      <c r="BF235" s="314" t="e">
        <f>③協定面積④加算措置!#REF!</f>
        <v>#REF!</v>
      </c>
      <c r="BG235" s="335"/>
      <c r="BH235" s="368"/>
      <c r="BI235" s="368"/>
    </row>
    <row r="236" spans="1:61" s="244" customFormat="1" ht="14.45" customHeight="1">
      <c r="A236" s="261" t="e">
        <f>①協定識別事項②協定参加者!#REF!</f>
        <v>#REF!</v>
      </c>
      <c r="B236" s="247" t="e">
        <f>①協定識別事項②協定参加者!#REF!</f>
        <v>#REF!</v>
      </c>
      <c r="C236" s="247" t="e">
        <f>①協定識別事項②協定参加者!#REF!</f>
        <v>#REF!</v>
      </c>
      <c r="D236" s="247" t="e">
        <f>①協定識別事項②協定参加者!#REF!</f>
        <v>#REF!</v>
      </c>
      <c r="E236" s="247" t="e">
        <f>①協定識別事項②協定参加者!#REF!</f>
        <v>#REF!</v>
      </c>
      <c r="F236" s="247" t="e">
        <f>①協定識別事項②協定参加者!#REF!</f>
        <v>#REF!</v>
      </c>
      <c r="G236" s="312" t="e">
        <f>③協定面積④加算措置!#REF!</f>
        <v>#REF!</v>
      </c>
      <c r="H236" s="331"/>
      <c r="I236" s="368"/>
      <c r="J236" s="368"/>
      <c r="K236" s="331"/>
      <c r="L236" s="368"/>
      <c r="M236" s="368"/>
      <c r="N236" s="331"/>
      <c r="O236" s="368"/>
      <c r="P236" s="368"/>
      <c r="Q236" s="312" t="e">
        <f>③協定面積④加算措置!#REF!</f>
        <v>#REF!</v>
      </c>
      <c r="R236" s="311"/>
      <c r="S236" s="311"/>
      <c r="T236" s="311"/>
      <c r="U236" s="311"/>
      <c r="V236" s="311"/>
      <c r="W236" s="311"/>
      <c r="X236" s="311"/>
      <c r="Y236" s="311"/>
      <c r="Z236" s="311"/>
      <c r="AA236" s="310"/>
      <c r="AB236" s="311"/>
      <c r="AC236" s="311"/>
      <c r="AD236" s="311"/>
      <c r="AE236" s="311"/>
      <c r="AF236" s="311"/>
      <c r="AG236" s="311"/>
      <c r="AH236" s="311"/>
      <c r="AI236" s="311"/>
      <c r="AJ236" s="311"/>
      <c r="AK236" s="311"/>
      <c r="AL236" s="311"/>
      <c r="AM236" s="310"/>
      <c r="AN236" s="312" t="e">
        <f>③協定面積④加算措置!#REF!</f>
        <v>#REF!</v>
      </c>
      <c r="AO236" s="309">
        <f t="shared" si="24"/>
        <v>0</v>
      </c>
      <c r="AP236" s="309">
        <f t="shared" si="25"/>
        <v>0</v>
      </c>
      <c r="AQ236" s="310"/>
      <c r="AR236" s="310"/>
      <c r="AS236" s="310"/>
      <c r="AT236" s="310"/>
      <c r="AU236" s="309">
        <f t="shared" si="26"/>
        <v>0</v>
      </c>
      <c r="AV236" s="311"/>
      <c r="AW236" s="311"/>
      <c r="AX236" s="311"/>
      <c r="AY236" s="333"/>
      <c r="AZ236" s="368"/>
      <c r="BA236" s="368"/>
      <c r="BB236" s="314" t="e">
        <f>③協定面積④加算措置!#REF!</f>
        <v>#REF!</v>
      </c>
      <c r="BC236" s="335"/>
      <c r="BD236" s="368"/>
      <c r="BE236" s="368"/>
      <c r="BF236" s="314" t="e">
        <f>③協定面積④加算措置!#REF!</f>
        <v>#REF!</v>
      </c>
      <c r="BG236" s="335"/>
      <c r="BH236" s="368"/>
      <c r="BI236" s="368"/>
    </row>
    <row r="237" spans="1:61" s="244" customFormat="1" ht="14.45" customHeight="1">
      <c r="A237" s="261" t="e">
        <f>①協定識別事項②協定参加者!#REF!</f>
        <v>#REF!</v>
      </c>
      <c r="B237" s="247" t="e">
        <f>①協定識別事項②協定参加者!#REF!</f>
        <v>#REF!</v>
      </c>
      <c r="C237" s="247" t="e">
        <f>①協定識別事項②協定参加者!#REF!</f>
        <v>#REF!</v>
      </c>
      <c r="D237" s="247" t="e">
        <f>①協定識別事項②協定参加者!#REF!</f>
        <v>#REF!</v>
      </c>
      <c r="E237" s="247" t="e">
        <f>①協定識別事項②協定参加者!#REF!</f>
        <v>#REF!</v>
      </c>
      <c r="F237" s="247" t="e">
        <f>①協定識別事項②協定参加者!#REF!</f>
        <v>#REF!</v>
      </c>
      <c r="G237" s="312" t="e">
        <f>③協定面積④加算措置!#REF!</f>
        <v>#REF!</v>
      </c>
      <c r="H237" s="331"/>
      <c r="I237" s="368"/>
      <c r="J237" s="368"/>
      <c r="K237" s="331"/>
      <c r="L237" s="368"/>
      <c r="M237" s="368"/>
      <c r="N237" s="331"/>
      <c r="O237" s="368"/>
      <c r="P237" s="368"/>
      <c r="Q237" s="312" t="e">
        <f>③協定面積④加算措置!#REF!</f>
        <v>#REF!</v>
      </c>
      <c r="R237" s="311"/>
      <c r="S237" s="311"/>
      <c r="T237" s="311"/>
      <c r="U237" s="311"/>
      <c r="V237" s="311"/>
      <c r="W237" s="311"/>
      <c r="X237" s="311"/>
      <c r="Y237" s="311"/>
      <c r="Z237" s="311"/>
      <c r="AA237" s="310"/>
      <c r="AB237" s="311"/>
      <c r="AC237" s="311"/>
      <c r="AD237" s="311"/>
      <c r="AE237" s="311"/>
      <c r="AF237" s="311"/>
      <c r="AG237" s="311"/>
      <c r="AH237" s="311"/>
      <c r="AI237" s="311"/>
      <c r="AJ237" s="311"/>
      <c r="AK237" s="311"/>
      <c r="AL237" s="311"/>
      <c r="AM237" s="310"/>
      <c r="AN237" s="312" t="e">
        <f>③協定面積④加算措置!#REF!</f>
        <v>#REF!</v>
      </c>
      <c r="AO237" s="309">
        <f t="shared" si="24"/>
        <v>0</v>
      </c>
      <c r="AP237" s="309">
        <f t="shared" si="25"/>
        <v>0</v>
      </c>
      <c r="AQ237" s="310"/>
      <c r="AR237" s="310"/>
      <c r="AS237" s="310"/>
      <c r="AT237" s="310"/>
      <c r="AU237" s="309">
        <f t="shared" si="26"/>
        <v>0</v>
      </c>
      <c r="AV237" s="311"/>
      <c r="AW237" s="311"/>
      <c r="AX237" s="311"/>
      <c r="AY237" s="333"/>
      <c r="AZ237" s="368"/>
      <c r="BA237" s="368"/>
      <c r="BB237" s="314" t="e">
        <f>③協定面積④加算措置!#REF!</f>
        <v>#REF!</v>
      </c>
      <c r="BC237" s="335"/>
      <c r="BD237" s="368"/>
      <c r="BE237" s="368"/>
      <c r="BF237" s="314" t="e">
        <f>③協定面積④加算措置!#REF!</f>
        <v>#REF!</v>
      </c>
      <c r="BG237" s="335"/>
      <c r="BH237" s="368"/>
      <c r="BI237" s="368"/>
    </row>
    <row r="238" spans="1:61" s="244" customFormat="1" ht="14.45" customHeight="1">
      <c r="A238" s="261" t="e">
        <f>①協定識別事項②協定参加者!#REF!</f>
        <v>#REF!</v>
      </c>
      <c r="B238" s="247" t="e">
        <f>①協定識別事項②協定参加者!#REF!</f>
        <v>#REF!</v>
      </c>
      <c r="C238" s="247" t="e">
        <f>①協定識別事項②協定参加者!#REF!</f>
        <v>#REF!</v>
      </c>
      <c r="D238" s="247" t="e">
        <f>①協定識別事項②協定参加者!#REF!</f>
        <v>#REF!</v>
      </c>
      <c r="E238" s="247" t="e">
        <f>①協定識別事項②協定参加者!#REF!</f>
        <v>#REF!</v>
      </c>
      <c r="F238" s="247" t="e">
        <f>①協定識別事項②協定参加者!#REF!</f>
        <v>#REF!</v>
      </c>
      <c r="G238" s="312" t="e">
        <f>③協定面積④加算措置!#REF!</f>
        <v>#REF!</v>
      </c>
      <c r="H238" s="331"/>
      <c r="I238" s="368"/>
      <c r="J238" s="368"/>
      <c r="K238" s="331"/>
      <c r="L238" s="368"/>
      <c r="M238" s="368"/>
      <c r="N238" s="331"/>
      <c r="O238" s="368"/>
      <c r="P238" s="368"/>
      <c r="Q238" s="312" t="e">
        <f>③協定面積④加算措置!#REF!</f>
        <v>#REF!</v>
      </c>
      <c r="R238" s="311"/>
      <c r="S238" s="311"/>
      <c r="T238" s="311"/>
      <c r="U238" s="311"/>
      <c r="V238" s="311"/>
      <c r="W238" s="311"/>
      <c r="X238" s="311"/>
      <c r="Y238" s="311"/>
      <c r="Z238" s="311"/>
      <c r="AA238" s="310"/>
      <c r="AB238" s="311"/>
      <c r="AC238" s="311"/>
      <c r="AD238" s="311"/>
      <c r="AE238" s="311"/>
      <c r="AF238" s="311"/>
      <c r="AG238" s="311"/>
      <c r="AH238" s="311"/>
      <c r="AI238" s="311"/>
      <c r="AJ238" s="311"/>
      <c r="AK238" s="311"/>
      <c r="AL238" s="311"/>
      <c r="AM238" s="310"/>
      <c r="AN238" s="312" t="e">
        <f>③協定面積④加算措置!#REF!</f>
        <v>#REF!</v>
      </c>
      <c r="AO238" s="309">
        <f t="shared" si="24"/>
        <v>0</v>
      </c>
      <c r="AP238" s="309">
        <f t="shared" si="25"/>
        <v>0</v>
      </c>
      <c r="AQ238" s="310"/>
      <c r="AR238" s="310"/>
      <c r="AS238" s="310"/>
      <c r="AT238" s="310"/>
      <c r="AU238" s="309">
        <f t="shared" si="26"/>
        <v>0</v>
      </c>
      <c r="AV238" s="311"/>
      <c r="AW238" s="311"/>
      <c r="AX238" s="311"/>
      <c r="AY238" s="333"/>
      <c r="AZ238" s="368"/>
      <c r="BA238" s="368"/>
      <c r="BB238" s="314" t="e">
        <f>③協定面積④加算措置!#REF!</f>
        <v>#REF!</v>
      </c>
      <c r="BC238" s="335"/>
      <c r="BD238" s="368"/>
      <c r="BE238" s="368"/>
      <c r="BF238" s="314" t="e">
        <f>③協定面積④加算措置!#REF!</f>
        <v>#REF!</v>
      </c>
      <c r="BG238" s="335"/>
      <c r="BH238" s="368"/>
      <c r="BI238" s="368"/>
    </row>
    <row r="239" spans="1:61" s="244" customFormat="1" ht="14.45" customHeight="1">
      <c r="A239" s="261" t="e">
        <f>①協定識別事項②協定参加者!#REF!</f>
        <v>#REF!</v>
      </c>
      <c r="B239" s="247" t="e">
        <f>①協定識別事項②協定参加者!#REF!</f>
        <v>#REF!</v>
      </c>
      <c r="C239" s="247" t="e">
        <f>①協定識別事項②協定参加者!#REF!</f>
        <v>#REF!</v>
      </c>
      <c r="D239" s="247" t="e">
        <f>①協定識別事項②協定参加者!#REF!</f>
        <v>#REF!</v>
      </c>
      <c r="E239" s="247" t="e">
        <f>①協定識別事項②協定参加者!#REF!</f>
        <v>#REF!</v>
      </c>
      <c r="F239" s="247" t="e">
        <f>①協定識別事項②協定参加者!#REF!</f>
        <v>#REF!</v>
      </c>
      <c r="G239" s="312" t="e">
        <f>③協定面積④加算措置!#REF!</f>
        <v>#REF!</v>
      </c>
      <c r="H239" s="331"/>
      <c r="I239" s="368"/>
      <c r="J239" s="368"/>
      <c r="K239" s="331"/>
      <c r="L239" s="368"/>
      <c r="M239" s="368"/>
      <c r="N239" s="331"/>
      <c r="O239" s="368"/>
      <c r="P239" s="368"/>
      <c r="Q239" s="312" t="e">
        <f>③協定面積④加算措置!#REF!</f>
        <v>#REF!</v>
      </c>
      <c r="R239" s="311"/>
      <c r="S239" s="311"/>
      <c r="T239" s="311"/>
      <c r="U239" s="311"/>
      <c r="V239" s="311"/>
      <c r="W239" s="311"/>
      <c r="X239" s="311"/>
      <c r="Y239" s="311"/>
      <c r="Z239" s="311"/>
      <c r="AA239" s="310"/>
      <c r="AB239" s="311"/>
      <c r="AC239" s="311"/>
      <c r="AD239" s="311"/>
      <c r="AE239" s="311"/>
      <c r="AF239" s="311"/>
      <c r="AG239" s="311"/>
      <c r="AH239" s="311"/>
      <c r="AI239" s="311"/>
      <c r="AJ239" s="311"/>
      <c r="AK239" s="311"/>
      <c r="AL239" s="311"/>
      <c r="AM239" s="310"/>
      <c r="AN239" s="312" t="e">
        <f>③協定面積④加算措置!#REF!</f>
        <v>#REF!</v>
      </c>
      <c r="AO239" s="309">
        <f t="shared" si="24"/>
        <v>0</v>
      </c>
      <c r="AP239" s="309">
        <f t="shared" si="25"/>
        <v>0</v>
      </c>
      <c r="AQ239" s="310"/>
      <c r="AR239" s="310"/>
      <c r="AS239" s="310"/>
      <c r="AT239" s="310"/>
      <c r="AU239" s="309">
        <f t="shared" si="26"/>
        <v>0</v>
      </c>
      <c r="AV239" s="311"/>
      <c r="AW239" s="311"/>
      <c r="AX239" s="311"/>
      <c r="AY239" s="333"/>
      <c r="AZ239" s="368"/>
      <c r="BA239" s="368"/>
      <c r="BB239" s="314" t="e">
        <f>③協定面積④加算措置!#REF!</f>
        <v>#REF!</v>
      </c>
      <c r="BC239" s="335"/>
      <c r="BD239" s="368"/>
      <c r="BE239" s="368"/>
      <c r="BF239" s="314" t="e">
        <f>③協定面積④加算措置!#REF!</f>
        <v>#REF!</v>
      </c>
      <c r="BG239" s="335"/>
      <c r="BH239" s="368"/>
      <c r="BI239" s="368"/>
    </row>
    <row r="240" spans="1:61" s="244" customFormat="1" ht="14.45" customHeight="1">
      <c r="A240" s="261" t="e">
        <f>①協定識別事項②協定参加者!#REF!</f>
        <v>#REF!</v>
      </c>
      <c r="B240" s="247" t="e">
        <f>①協定識別事項②協定参加者!#REF!</f>
        <v>#REF!</v>
      </c>
      <c r="C240" s="247" t="e">
        <f>①協定識別事項②協定参加者!#REF!</f>
        <v>#REF!</v>
      </c>
      <c r="D240" s="247" t="e">
        <f>①協定識別事項②協定参加者!#REF!</f>
        <v>#REF!</v>
      </c>
      <c r="E240" s="247" t="e">
        <f>①協定識別事項②協定参加者!#REF!</f>
        <v>#REF!</v>
      </c>
      <c r="F240" s="247" t="e">
        <f>①協定識別事項②協定参加者!#REF!</f>
        <v>#REF!</v>
      </c>
      <c r="G240" s="312" t="e">
        <f>③協定面積④加算措置!#REF!</f>
        <v>#REF!</v>
      </c>
      <c r="H240" s="331"/>
      <c r="I240" s="368"/>
      <c r="J240" s="368"/>
      <c r="K240" s="331"/>
      <c r="L240" s="368"/>
      <c r="M240" s="368"/>
      <c r="N240" s="331"/>
      <c r="O240" s="368"/>
      <c r="P240" s="368"/>
      <c r="Q240" s="312" t="e">
        <f>③協定面積④加算措置!#REF!</f>
        <v>#REF!</v>
      </c>
      <c r="R240" s="311"/>
      <c r="S240" s="311"/>
      <c r="T240" s="311"/>
      <c r="U240" s="311"/>
      <c r="V240" s="311"/>
      <c r="W240" s="311"/>
      <c r="X240" s="311"/>
      <c r="Y240" s="311"/>
      <c r="Z240" s="311"/>
      <c r="AA240" s="310"/>
      <c r="AB240" s="311"/>
      <c r="AC240" s="311"/>
      <c r="AD240" s="311"/>
      <c r="AE240" s="311"/>
      <c r="AF240" s="311"/>
      <c r="AG240" s="311"/>
      <c r="AH240" s="311"/>
      <c r="AI240" s="311"/>
      <c r="AJ240" s="311"/>
      <c r="AK240" s="311"/>
      <c r="AL240" s="311"/>
      <c r="AM240" s="310"/>
      <c r="AN240" s="312" t="e">
        <f>③協定面積④加算措置!#REF!</f>
        <v>#REF!</v>
      </c>
      <c r="AO240" s="309">
        <f t="shared" si="24"/>
        <v>0</v>
      </c>
      <c r="AP240" s="309">
        <f t="shared" si="25"/>
        <v>0</v>
      </c>
      <c r="AQ240" s="310"/>
      <c r="AR240" s="310"/>
      <c r="AS240" s="310"/>
      <c r="AT240" s="310"/>
      <c r="AU240" s="309">
        <f t="shared" si="26"/>
        <v>0</v>
      </c>
      <c r="AV240" s="311"/>
      <c r="AW240" s="311"/>
      <c r="AX240" s="311"/>
      <c r="AY240" s="333"/>
      <c r="AZ240" s="368"/>
      <c r="BA240" s="368"/>
      <c r="BB240" s="314" t="e">
        <f>③協定面積④加算措置!#REF!</f>
        <v>#REF!</v>
      </c>
      <c r="BC240" s="335"/>
      <c r="BD240" s="368"/>
      <c r="BE240" s="368"/>
      <c r="BF240" s="314" t="e">
        <f>③協定面積④加算措置!#REF!</f>
        <v>#REF!</v>
      </c>
      <c r="BG240" s="335"/>
      <c r="BH240" s="368"/>
      <c r="BI240" s="368"/>
    </row>
    <row r="241" spans="1:61" s="244" customFormat="1" ht="14.45" customHeight="1">
      <c r="A241" s="261" t="e">
        <f>①協定識別事項②協定参加者!#REF!</f>
        <v>#REF!</v>
      </c>
      <c r="B241" s="247" t="e">
        <f>①協定識別事項②協定参加者!#REF!</f>
        <v>#REF!</v>
      </c>
      <c r="C241" s="247" t="e">
        <f>①協定識別事項②協定参加者!#REF!</f>
        <v>#REF!</v>
      </c>
      <c r="D241" s="247" t="e">
        <f>①協定識別事項②協定参加者!#REF!</f>
        <v>#REF!</v>
      </c>
      <c r="E241" s="247" t="e">
        <f>①協定識別事項②協定参加者!#REF!</f>
        <v>#REF!</v>
      </c>
      <c r="F241" s="247" t="e">
        <f>①協定識別事項②協定参加者!#REF!</f>
        <v>#REF!</v>
      </c>
      <c r="G241" s="312" t="e">
        <f>③協定面積④加算措置!#REF!</f>
        <v>#REF!</v>
      </c>
      <c r="H241" s="331"/>
      <c r="I241" s="368"/>
      <c r="J241" s="368"/>
      <c r="K241" s="331"/>
      <c r="L241" s="368"/>
      <c r="M241" s="368"/>
      <c r="N241" s="331"/>
      <c r="O241" s="368"/>
      <c r="P241" s="368"/>
      <c r="Q241" s="312" t="e">
        <f>③協定面積④加算措置!#REF!</f>
        <v>#REF!</v>
      </c>
      <c r="R241" s="311"/>
      <c r="S241" s="311"/>
      <c r="T241" s="311"/>
      <c r="U241" s="311"/>
      <c r="V241" s="311"/>
      <c r="W241" s="311"/>
      <c r="X241" s="311"/>
      <c r="Y241" s="311"/>
      <c r="Z241" s="311"/>
      <c r="AA241" s="310"/>
      <c r="AB241" s="311"/>
      <c r="AC241" s="311"/>
      <c r="AD241" s="311"/>
      <c r="AE241" s="311"/>
      <c r="AF241" s="311"/>
      <c r="AG241" s="311"/>
      <c r="AH241" s="311"/>
      <c r="AI241" s="311"/>
      <c r="AJ241" s="311"/>
      <c r="AK241" s="311"/>
      <c r="AL241" s="311"/>
      <c r="AM241" s="310"/>
      <c r="AN241" s="312" t="e">
        <f>③協定面積④加算措置!#REF!</f>
        <v>#REF!</v>
      </c>
      <c r="AO241" s="309">
        <f t="shared" si="24"/>
        <v>0</v>
      </c>
      <c r="AP241" s="309">
        <f t="shared" si="25"/>
        <v>0</v>
      </c>
      <c r="AQ241" s="310"/>
      <c r="AR241" s="310"/>
      <c r="AS241" s="310"/>
      <c r="AT241" s="310"/>
      <c r="AU241" s="309">
        <f t="shared" si="26"/>
        <v>0</v>
      </c>
      <c r="AV241" s="311"/>
      <c r="AW241" s="311"/>
      <c r="AX241" s="311"/>
      <c r="AY241" s="333"/>
      <c r="AZ241" s="368"/>
      <c r="BA241" s="368"/>
      <c r="BB241" s="314" t="e">
        <f>③協定面積④加算措置!#REF!</f>
        <v>#REF!</v>
      </c>
      <c r="BC241" s="335"/>
      <c r="BD241" s="368"/>
      <c r="BE241" s="368"/>
      <c r="BF241" s="314" t="e">
        <f>③協定面積④加算措置!#REF!</f>
        <v>#REF!</v>
      </c>
      <c r="BG241" s="335"/>
      <c r="BH241" s="368"/>
      <c r="BI241" s="368"/>
    </row>
    <row r="242" spans="1:61" s="244" customFormat="1" ht="14.45" customHeight="1">
      <c r="A242" s="261" t="e">
        <f>①協定識別事項②協定参加者!#REF!</f>
        <v>#REF!</v>
      </c>
      <c r="B242" s="247" t="e">
        <f>①協定識別事項②協定参加者!#REF!</f>
        <v>#REF!</v>
      </c>
      <c r="C242" s="247" t="e">
        <f>①協定識別事項②協定参加者!#REF!</f>
        <v>#REF!</v>
      </c>
      <c r="D242" s="247" t="e">
        <f>①協定識別事項②協定参加者!#REF!</f>
        <v>#REF!</v>
      </c>
      <c r="E242" s="247" t="e">
        <f>①協定識別事項②協定参加者!#REF!</f>
        <v>#REF!</v>
      </c>
      <c r="F242" s="247" t="e">
        <f>①協定識別事項②協定参加者!#REF!</f>
        <v>#REF!</v>
      </c>
      <c r="G242" s="312" t="e">
        <f>③協定面積④加算措置!#REF!</f>
        <v>#REF!</v>
      </c>
      <c r="H242" s="331"/>
      <c r="I242" s="368"/>
      <c r="J242" s="368"/>
      <c r="K242" s="331"/>
      <c r="L242" s="368"/>
      <c r="M242" s="368"/>
      <c r="N242" s="331"/>
      <c r="O242" s="368"/>
      <c r="P242" s="368"/>
      <c r="Q242" s="312" t="e">
        <f>③協定面積④加算措置!#REF!</f>
        <v>#REF!</v>
      </c>
      <c r="R242" s="311"/>
      <c r="S242" s="311"/>
      <c r="T242" s="311"/>
      <c r="U242" s="311"/>
      <c r="V242" s="311"/>
      <c r="W242" s="311"/>
      <c r="X242" s="311"/>
      <c r="Y242" s="311"/>
      <c r="Z242" s="311"/>
      <c r="AA242" s="310"/>
      <c r="AB242" s="311"/>
      <c r="AC242" s="311"/>
      <c r="AD242" s="311"/>
      <c r="AE242" s="311"/>
      <c r="AF242" s="311"/>
      <c r="AG242" s="311"/>
      <c r="AH242" s="311"/>
      <c r="AI242" s="311"/>
      <c r="AJ242" s="311"/>
      <c r="AK242" s="311"/>
      <c r="AL242" s="311"/>
      <c r="AM242" s="310"/>
      <c r="AN242" s="312" t="e">
        <f>③協定面積④加算措置!#REF!</f>
        <v>#REF!</v>
      </c>
      <c r="AO242" s="309">
        <f t="shared" si="24"/>
        <v>0</v>
      </c>
      <c r="AP242" s="309">
        <f t="shared" si="25"/>
        <v>0</v>
      </c>
      <c r="AQ242" s="310"/>
      <c r="AR242" s="310"/>
      <c r="AS242" s="310"/>
      <c r="AT242" s="310"/>
      <c r="AU242" s="309">
        <f t="shared" si="26"/>
        <v>0</v>
      </c>
      <c r="AV242" s="311"/>
      <c r="AW242" s="311"/>
      <c r="AX242" s="311"/>
      <c r="AY242" s="333"/>
      <c r="AZ242" s="368"/>
      <c r="BA242" s="368"/>
      <c r="BB242" s="314" t="e">
        <f>③協定面積④加算措置!#REF!</f>
        <v>#REF!</v>
      </c>
      <c r="BC242" s="335"/>
      <c r="BD242" s="368"/>
      <c r="BE242" s="368"/>
      <c r="BF242" s="314" t="e">
        <f>③協定面積④加算措置!#REF!</f>
        <v>#REF!</v>
      </c>
      <c r="BG242" s="335"/>
      <c r="BH242" s="368"/>
      <c r="BI242" s="368"/>
    </row>
    <row r="243" spans="1:61" s="244" customFormat="1" ht="14.45" customHeight="1">
      <c r="A243" s="261" t="e">
        <f>①協定識別事項②協定参加者!#REF!</f>
        <v>#REF!</v>
      </c>
      <c r="B243" s="247" t="e">
        <f>①協定識別事項②協定参加者!#REF!</f>
        <v>#REF!</v>
      </c>
      <c r="C243" s="247" t="e">
        <f>①協定識別事項②協定参加者!#REF!</f>
        <v>#REF!</v>
      </c>
      <c r="D243" s="247" t="e">
        <f>①協定識別事項②協定参加者!#REF!</f>
        <v>#REF!</v>
      </c>
      <c r="E243" s="247" t="e">
        <f>①協定識別事項②協定参加者!#REF!</f>
        <v>#REF!</v>
      </c>
      <c r="F243" s="247" t="e">
        <f>①協定識別事項②協定参加者!#REF!</f>
        <v>#REF!</v>
      </c>
      <c r="G243" s="312" t="e">
        <f>③協定面積④加算措置!#REF!</f>
        <v>#REF!</v>
      </c>
      <c r="H243" s="331"/>
      <c r="I243" s="368"/>
      <c r="J243" s="368"/>
      <c r="K243" s="331"/>
      <c r="L243" s="368"/>
      <c r="M243" s="368"/>
      <c r="N243" s="331"/>
      <c r="O243" s="368"/>
      <c r="P243" s="368"/>
      <c r="Q243" s="312" t="e">
        <f>③協定面積④加算措置!#REF!</f>
        <v>#REF!</v>
      </c>
      <c r="R243" s="311"/>
      <c r="S243" s="311"/>
      <c r="T243" s="311"/>
      <c r="U243" s="311"/>
      <c r="V243" s="311"/>
      <c r="W243" s="311"/>
      <c r="X243" s="311"/>
      <c r="Y243" s="311"/>
      <c r="Z243" s="311"/>
      <c r="AA243" s="310"/>
      <c r="AB243" s="311"/>
      <c r="AC243" s="311"/>
      <c r="AD243" s="311"/>
      <c r="AE243" s="311"/>
      <c r="AF243" s="311"/>
      <c r="AG243" s="311"/>
      <c r="AH243" s="311"/>
      <c r="AI243" s="311"/>
      <c r="AJ243" s="311"/>
      <c r="AK243" s="311"/>
      <c r="AL243" s="311"/>
      <c r="AM243" s="310"/>
      <c r="AN243" s="312" t="e">
        <f>③協定面積④加算措置!#REF!</f>
        <v>#REF!</v>
      </c>
      <c r="AO243" s="309">
        <f t="shared" si="24"/>
        <v>0</v>
      </c>
      <c r="AP243" s="309">
        <f t="shared" si="25"/>
        <v>0</v>
      </c>
      <c r="AQ243" s="310"/>
      <c r="AR243" s="310"/>
      <c r="AS243" s="310"/>
      <c r="AT243" s="310"/>
      <c r="AU243" s="309">
        <f t="shared" si="26"/>
        <v>0</v>
      </c>
      <c r="AV243" s="311"/>
      <c r="AW243" s="311"/>
      <c r="AX243" s="311"/>
      <c r="AY243" s="333"/>
      <c r="AZ243" s="368"/>
      <c r="BA243" s="368"/>
      <c r="BB243" s="314" t="e">
        <f>③協定面積④加算措置!#REF!</f>
        <v>#REF!</v>
      </c>
      <c r="BC243" s="335"/>
      <c r="BD243" s="368"/>
      <c r="BE243" s="368"/>
      <c r="BF243" s="314" t="e">
        <f>③協定面積④加算措置!#REF!</f>
        <v>#REF!</v>
      </c>
      <c r="BG243" s="335"/>
      <c r="BH243" s="368"/>
      <c r="BI243" s="368"/>
    </row>
    <row r="244" spans="1:61" s="244" customFormat="1" ht="14.45" customHeight="1">
      <c r="A244" s="261" t="e">
        <f>①協定識別事項②協定参加者!#REF!</f>
        <v>#REF!</v>
      </c>
      <c r="B244" s="247" t="e">
        <f>①協定識別事項②協定参加者!#REF!</f>
        <v>#REF!</v>
      </c>
      <c r="C244" s="247" t="e">
        <f>①協定識別事項②協定参加者!#REF!</f>
        <v>#REF!</v>
      </c>
      <c r="D244" s="247" t="e">
        <f>①協定識別事項②協定参加者!#REF!</f>
        <v>#REF!</v>
      </c>
      <c r="E244" s="247" t="e">
        <f>①協定識別事項②協定参加者!#REF!</f>
        <v>#REF!</v>
      </c>
      <c r="F244" s="247" t="e">
        <f>①協定識別事項②協定参加者!#REF!</f>
        <v>#REF!</v>
      </c>
      <c r="G244" s="312" t="e">
        <f>③協定面積④加算措置!#REF!</f>
        <v>#REF!</v>
      </c>
      <c r="H244" s="331"/>
      <c r="I244" s="368"/>
      <c r="J244" s="368"/>
      <c r="K244" s="331"/>
      <c r="L244" s="368"/>
      <c r="M244" s="368"/>
      <c r="N244" s="331"/>
      <c r="O244" s="368"/>
      <c r="P244" s="368"/>
      <c r="Q244" s="312" t="e">
        <f>③協定面積④加算措置!#REF!</f>
        <v>#REF!</v>
      </c>
      <c r="R244" s="311"/>
      <c r="S244" s="311"/>
      <c r="T244" s="311"/>
      <c r="U244" s="311"/>
      <c r="V244" s="311"/>
      <c r="W244" s="311"/>
      <c r="X244" s="311"/>
      <c r="Y244" s="311"/>
      <c r="Z244" s="311"/>
      <c r="AA244" s="310"/>
      <c r="AB244" s="311"/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/>
      <c r="AM244" s="310"/>
      <c r="AN244" s="312" t="e">
        <f>③協定面積④加算措置!#REF!</f>
        <v>#REF!</v>
      </c>
      <c r="AO244" s="309">
        <f t="shared" si="24"/>
        <v>0</v>
      </c>
      <c r="AP244" s="309">
        <f t="shared" si="25"/>
        <v>0</v>
      </c>
      <c r="AQ244" s="310"/>
      <c r="AR244" s="310"/>
      <c r="AS244" s="310"/>
      <c r="AT244" s="310"/>
      <c r="AU244" s="309">
        <f t="shared" si="26"/>
        <v>0</v>
      </c>
      <c r="AV244" s="311"/>
      <c r="AW244" s="311"/>
      <c r="AX244" s="311"/>
      <c r="AY244" s="333"/>
      <c r="AZ244" s="368"/>
      <c r="BA244" s="368"/>
      <c r="BB244" s="314" t="e">
        <f>③協定面積④加算措置!#REF!</f>
        <v>#REF!</v>
      </c>
      <c r="BC244" s="335"/>
      <c r="BD244" s="368"/>
      <c r="BE244" s="368"/>
      <c r="BF244" s="314" t="e">
        <f>③協定面積④加算措置!#REF!</f>
        <v>#REF!</v>
      </c>
      <c r="BG244" s="335"/>
      <c r="BH244" s="368"/>
      <c r="BI244" s="368"/>
    </row>
    <row r="245" spans="1:61" s="244" customFormat="1" ht="14.45" customHeight="1">
      <c r="A245" s="261" t="e">
        <f>①協定識別事項②協定参加者!#REF!</f>
        <v>#REF!</v>
      </c>
      <c r="B245" s="247" t="e">
        <f>①協定識別事項②協定参加者!#REF!</f>
        <v>#REF!</v>
      </c>
      <c r="C245" s="247" t="e">
        <f>①協定識別事項②協定参加者!#REF!</f>
        <v>#REF!</v>
      </c>
      <c r="D245" s="247" t="e">
        <f>①協定識別事項②協定参加者!#REF!</f>
        <v>#REF!</v>
      </c>
      <c r="E245" s="247" t="e">
        <f>①協定識別事項②協定参加者!#REF!</f>
        <v>#REF!</v>
      </c>
      <c r="F245" s="247" t="e">
        <f>①協定識別事項②協定参加者!#REF!</f>
        <v>#REF!</v>
      </c>
      <c r="G245" s="312" t="e">
        <f>③協定面積④加算措置!#REF!</f>
        <v>#REF!</v>
      </c>
      <c r="H245" s="331"/>
      <c r="I245" s="368"/>
      <c r="J245" s="368"/>
      <c r="K245" s="331"/>
      <c r="L245" s="368"/>
      <c r="M245" s="368"/>
      <c r="N245" s="331"/>
      <c r="O245" s="368"/>
      <c r="P245" s="368"/>
      <c r="Q245" s="312" t="e">
        <f>③協定面積④加算措置!#REF!</f>
        <v>#REF!</v>
      </c>
      <c r="R245" s="311"/>
      <c r="S245" s="311"/>
      <c r="T245" s="311"/>
      <c r="U245" s="311"/>
      <c r="V245" s="311"/>
      <c r="W245" s="311"/>
      <c r="X245" s="311"/>
      <c r="Y245" s="311"/>
      <c r="Z245" s="311"/>
      <c r="AA245" s="310"/>
      <c r="AB245" s="311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0"/>
      <c r="AN245" s="312" t="e">
        <f>③協定面積④加算措置!#REF!</f>
        <v>#REF!</v>
      </c>
      <c r="AO245" s="309">
        <f t="shared" si="24"/>
        <v>0</v>
      </c>
      <c r="AP245" s="309">
        <f t="shared" si="25"/>
        <v>0</v>
      </c>
      <c r="AQ245" s="310"/>
      <c r="AR245" s="310"/>
      <c r="AS245" s="310"/>
      <c r="AT245" s="310"/>
      <c r="AU245" s="309">
        <f t="shared" si="26"/>
        <v>0</v>
      </c>
      <c r="AV245" s="311"/>
      <c r="AW245" s="311"/>
      <c r="AX245" s="311"/>
      <c r="AY245" s="333"/>
      <c r="AZ245" s="368"/>
      <c r="BA245" s="368"/>
      <c r="BB245" s="314" t="e">
        <f>③協定面積④加算措置!#REF!</f>
        <v>#REF!</v>
      </c>
      <c r="BC245" s="335"/>
      <c r="BD245" s="368"/>
      <c r="BE245" s="368"/>
      <c r="BF245" s="314" t="e">
        <f>③協定面積④加算措置!#REF!</f>
        <v>#REF!</v>
      </c>
      <c r="BG245" s="335"/>
      <c r="BH245" s="368"/>
      <c r="BI245" s="368"/>
    </row>
    <row r="246" spans="1:61" s="244" customFormat="1" ht="14.45" customHeight="1">
      <c r="A246" s="261" t="e">
        <f>①協定識別事項②協定参加者!#REF!</f>
        <v>#REF!</v>
      </c>
      <c r="B246" s="247" t="e">
        <f>①協定識別事項②協定参加者!#REF!</f>
        <v>#REF!</v>
      </c>
      <c r="C246" s="247" t="e">
        <f>①協定識別事項②協定参加者!#REF!</f>
        <v>#REF!</v>
      </c>
      <c r="D246" s="247" t="e">
        <f>①協定識別事項②協定参加者!#REF!</f>
        <v>#REF!</v>
      </c>
      <c r="E246" s="247" t="e">
        <f>①協定識別事項②協定参加者!#REF!</f>
        <v>#REF!</v>
      </c>
      <c r="F246" s="247" t="e">
        <f>①協定識別事項②協定参加者!#REF!</f>
        <v>#REF!</v>
      </c>
      <c r="G246" s="312" t="e">
        <f>③協定面積④加算措置!#REF!</f>
        <v>#REF!</v>
      </c>
      <c r="H246" s="331"/>
      <c r="I246" s="368"/>
      <c r="J246" s="368"/>
      <c r="K246" s="331"/>
      <c r="L246" s="368"/>
      <c r="M246" s="368"/>
      <c r="N246" s="331"/>
      <c r="O246" s="368"/>
      <c r="P246" s="368"/>
      <c r="Q246" s="312" t="e">
        <f>③協定面積④加算措置!#REF!</f>
        <v>#REF!</v>
      </c>
      <c r="R246" s="311"/>
      <c r="S246" s="311"/>
      <c r="T246" s="311"/>
      <c r="U246" s="311"/>
      <c r="V246" s="311"/>
      <c r="W246" s="311"/>
      <c r="X246" s="311"/>
      <c r="Y246" s="311"/>
      <c r="Z246" s="311"/>
      <c r="AA246" s="310"/>
      <c r="AB246" s="311"/>
      <c r="AC246" s="311"/>
      <c r="AD246" s="311"/>
      <c r="AE246" s="311"/>
      <c r="AF246" s="311"/>
      <c r="AG246" s="311"/>
      <c r="AH246" s="311"/>
      <c r="AI246" s="311"/>
      <c r="AJ246" s="311"/>
      <c r="AK246" s="311"/>
      <c r="AL246" s="311"/>
      <c r="AM246" s="310"/>
      <c r="AN246" s="312" t="e">
        <f>③協定面積④加算措置!#REF!</f>
        <v>#REF!</v>
      </c>
      <c r="AO246" s="309">
        <f t="shared" si="24"/>
        <v>0</v>
      </c>
      <c r="AP246" s="309">
        <f t="shared" si="25"/>
        <v>0</v>
      </c>
      <c r="AQ246" s="310"/>
      <c r="AR246" s="310"/>
      <c r="AS246" s="310"/>
      <c r="AT246" s="310"/>
      <c r="AU246" s="309">
        <f t="shared" si="26"/>
        <v>0</v>
      </c>
      <c r="AV246" s="311"/>
      <c r="AW246" s="311"/>
      <c r="AX246" s="311"/>
      <c r="AY246" s="333"/>
      <c r="AZ246" s="368"/>
      <c r="BA246" s="368"/>
      <c r="BB246" s="314" t="e">
        <f>③協定面積④加算措置!#REF!</f>
        <v>#REF!</v>
      </c>
      <c r="BC246" s="335"/>
      <c r="BD246" s="368"/>
      <c r="BE246" s="368"/>
      <c r="BF246" s="314" t="e">
        <f>③協定面積④加算措置!#REF!</f>
        <v>#REF!</v>
      </c>
      <c r="BG246" s="335"/>
      <c r="BH246" s="368"/>
      <c r="BI246" s="368"/>
    </row>
    <row r="247" spans="1:61" s="244" customFormat="1" ht="14.45" customHeight="1">
      <c r="A247" s="261" t="e">
        <f>①協定識別事項②協定参加者!#REF!</f>
        <v>#REF!</v>
      </c>
      <c r="B247" s="247" t="e">
        <f>①協定識別事項②協定参加者!#REF!</f>
        <v>#REF!</v>
      </c>
      <c r="C247" s="247" t="e">
        <f>①協定識別事項②協定参加者!#REF!</f>
        <v>#REF!</v>
      </c>
      <c r="D247" s="247" t="e">
        <f>①協定識別事項②協定参加者!#REF!</f>
        <v>#REF!</v>
      </c>
      <c r="E247" s="247" t="e">
        <f>①協定識別事項②協定参加者!#REF!</f>
        <v>#REF!</v>
      </c>
      <c r="F247" s="247" t="e">
        <f>①協定識別事項②協定参加者!#REF!</f>
        <v>#REF!</v>
      </c>
      <c r="G247" s="312" t="e">
        <f>③協定面積④加算措置!#REF!</f>
        <v>#REF!</v>
      </c>
      <c r="H247" s="331"/>
      <c r="I247" s="368"/>
      <c r="J247" s="368"/>
      <c r="K247" s="331"/>
      <c r="L247" s="368"/>
      <c r="M247" s="368"/>
      <c r="N247" s="331"/>
      <c r="O247" s="368"/>
      <c r="P247" s="368"/>
      <c r="Q247" s="312" t="e">
        <f>③協定面積④加算措置!#REF!</f>
        <v>#REF!</v>
      </c>
      <c r="R247" s="311"/>
      <c r="S247" s="311"/>
      <c r="T247" s="311"/>
      <c r="U247" s="311"/>
      <c r="V247" s="311"/>
      <c r="W247" s="311"/>
      <c r="X247" s="311"/>
      <c r="Y247" s="311"/>
      <c r="Z247" s="311"/>
      <c r="AA247" s="310"/>
      <c r="AB247" s="311"/>
      <c r="AC247" s="311"/>
      <c r="AD247" s="311"/>
      <c r="AE247" s="311"/>
      <c r="AF247" s="311"/>
      <c r="AG247" s="311"/>
      <c r="AH247" s="311"/>
      <c r="AI247" s="311"/>
      <c r="AJ247" s="311"/>
      <c r="AK247" s="311"/>
      <c r="AL247" s="311"/>
      <c r="AM247" s="310"/>
      <c r="AN247" s="312" t="e">
        <f>③協定面積④加算措置!#REF!</f>
        <v>#REF!</v>
      </c>
      <c r="AO247" s="309">
        <f t="shared" si="24"/>
        <v>0</v>
      </c>
      <c r="AP247" s="309">
        <f t="shared" si="25"/>
        <v>0</v>
      </c>
      <c r="AQ247" s="310"/>
      <c r="AR247" s="310"/>
      <c r="AS247" s="310"/>
      <c r="AT247" s="310"/>
      <c r="AU247" s="309">
        <f t="shared" si="26"/>
        <v>0</v>
      </c>
      <c r="AV247" s="311"/>
      <c r="AW247" s="311"/>
      <c r="AX247" s="311"/>
      <c r="AY247" s="333"/>
      <c r="AZ247" s="368"/>
      <c r="BA247" s="368"/>
      <c r="BB247" s="314" t="e">
        <f>③協定面積④加算措置!#REF!</f>
        <v>#REF!</v>
      </c>
      <c r="BC247" s="335"/>
      <c r="BD247" s="368"/>
      <c r="BE247" s="368"/>
      <c r="BF247" s="314" t="e">
        <f>③協定面積④加算措置!#REF!</f>
        <v>#REF!</v>
      </c>
      <c r="BG247" s="335"/>
      <c r="BH247" s="368"/>
      <c r="BI247" s="368"/>
    </row>
    <row r="248" spans="1:61" s="244" customFormat="1" ht="14.45" customHeight="1">
      <c r="A248" s="261" t="e">
        <f>①協定識別事項②協定参加者!#REF!</f>
        <v>#REF!</v>
      </c>
      <c r="B248" s="247" t="e">
        <f>①協定識別事項②協定参加者!#REF!</f>
        <v>#REF!</v>
      </c>
      <c r="C248" s="247" t="e">
        <f>①協定識別事項②協定参加者!#REF!</f>
        <v>#REF!</v>
      </c>
      <c r="D248" s="247" t="e">
        <f>①協定識別事項②協定参加者!#REF!</f>
        <v>#REF!</v>
      </c>
      <c r="E248" s="247" t="e">
        <f>①協定識別事項②協定参加者!#REF!</f>
        <v>#REF!</v>
      </c>
      <c r="F248" s="247" t="e">
        <f>①協定識別事項②協定参加者!#REF!</f>
        <v>#REF!</v>
      </c>
      <c r="G248" s="312" t="e">
        <f>③協定面積④加算措置!#REF!</f>
        <v>#REF!</v>
      </c>
      <c r="H248" s="331"/>
      <c r="I248" s="368"/>
      <c r="J248" s="368"/>
      <c r="K248" s="331"/>
      <c r="L248" s="368"/>
      <c r="M248" s="368"/>
      <c r="N248" s="331"/>
      <c r="O248" s="368"/>
      <c r="P248" s="368"/>
      <c r="Q248" s="312" t="e">
        <f>③協定面積④加算措置!#REF!</f>
        <v>#REF!</v>
      </c>
      <c r="R248" s="311"/>
      <c r="S248" s="311"/>
      <c r="T248" s="311"/>
      <c r="U248" s="311"/>
      <c r="V248" s="311"/>
      <c r="W248" s="311"/>
      <c r="X248" s="311"/>
      <c r="Y248" s="311"/>
      <c r="Z248" s="311"/>
      <c r="AA248" s="310"/>
      <c r="AB248" s="311"/>
      <c r="AC248" s="311"/>
      <c r="AD248" s="311"/>
      <c r="AE248" s="311"/>
      <c r="AF248" s="311"/>
      <c r="AG248" s="311"/>
      <c r="AH248" s="311"/>
      <c r="AI248" s="311"/>
      <c r="AJ248" s="311"/>
      <c r="AK248" s="311"/>
      <c r="AL248" s="311"/>
      <c r="AM248" s="310"/>
      <c r="AN248" s="312" t="e">
        <f>③協定面積④加算措置!#REF!</f>
        <v>#REF!</v>
      </c>
      <c r="AO248" s="309">
        <f t="shared" si="24"/>
        <v>0</v>
      </c>
      <c r="AP248" s="309">
        <f t="shared" si="25"/>
        <v>0</v>
      </c>
      <c r="AQ248" s="310"/>
      <c r="AR248" s="310"/>
      <c r="AS248" s="310"/>
      <c r="AT248" s="310"/>
      <c r="AU248" s="309">
        <f t="shared" si="26"/>
        <v>0</v>
      </c>
      <c r="AV248" s="311"/>
      <c r="AW248" s="311"/>
      <c r="AX248" s="311"/>
      <c r="AY248" s="333"/>
      <c r="AZ248" s="368"/>
      <c r="BA248" s="368"/>
      <c r="BB248" s="314" t="e">
        <f>③協定面積④加算措置!#REF!</f>
        <v>#REF!</v>
      </c>
      <c r="BC248" s="335"/>
      <c r="BD248" s="368"/>
      <c r="BE248" s="368"/>
      <c r="BF248" s="314" t="e">
        <f>③協定面積④加算措置!#REF!</f>
        <v>#REF!</v>
      </c>
      <c r="BG248" s="335"/>
      <c r="BH248" s="368"/>
      <c r="BI248" s="368"/>
    </row>
    <row r="249" spans="1:61" s="244" customFormat="1" ht="14.45" customHeight="1">
      <c r="A249" s="261" t="e">
        <f>①協定識別事項②協定参加者!#REF!</f>
        <v>#REF!</v>
      </c>
      <c r="B249" s="247" t="e">
        <f>①協定識別事項②協定参加者!#REF!</f>
        <v>#REF!</v>
      </c>
      <c r="C249" s="247" t="e">
        <f>①協定識別事項②協定参加者!#REF!</f>
        <v>#REF!</v>
      </c>
      <c r="D249" s="247" t="e">
        <f>①協定識別事項②協定参加者!#REF!</f>
        <v>#REF!</v>
      </c>
      <c r="E249" s="247" t="e">
        <f>①協定識別事項②協定参加者!#REF!</f>
        <v>#REF!</v>
      </c>
      <c r="F249" s="247" t="e">
        <f>①協定識別事項②協定参加者!#REF!</f>
        <v>#REF!</v>
      </c>
      <c r="G249" s="312" t="e">
        <f>③協定面積④加算措置!#REF!</f>
        <v>#REF!</v>
      </c>
      <c r="H249" s="331"/>
      <c r="I249" s="368"/>
      <c r="J249" s="368"/>
      <c r="K249" s="331"/>
      <c r="L249" s="368"/>
      <c r="M249" s="368"/>
      <c r="N249" s="331"/>
      <c r="O249" s="368"/>
      <c r="P249" s="368"/>
      <c r="Q249" s="312" t="e">
        <f>③協定面積④加算措置!#REF!</f>
        <v>#REF!</v>
      </c>
      <c r="R249" s="311"/>
      <c r="S249" s="311"/>
      <c r="T249" s="311"/>
      <c r="U249" s="311"/>
      <c r="V249" s="311"/>
      <c r="W249" s="311"/>
      <c r="X249" s="311"/>
      <c r="Y249" s="311"/>
      <c r="Z249" s="311"/>
      <c r="AA249" s="310"/>
      <c r="AB249" s="311"/>
      <c r="AC249" s="311"/>
      <c r="AD249" s="311"/>
      <c r="AE249" s="311"/>
      <c r="AF249" s="311"/>
      <c r="AG249" s="311"/>
      <c r="AH249" s="311"/>
      <c r="AI249" s="311"/>
      <c r="AJ249" s="311"/>
      <c r="AK249" s="311"/>
      <c r="AL249" s="311"/>
      <c r="AM249" s="310"/>
      <c r="AN249" s="312" t="e">
        <f>③協定面積④加算措置!#REF!</f>
        <v>#REF!</v>
      </c>
      <c r="AO249" s="309">
        <f t="shared" si="24"/>
        <v>0</v>
      </c>
      <c r="AP249" s="309">
        <f t="shared" si="25"/>
        <v>0</v>
      </c>
      <c r="AQ249" s="310"/>
      <c r="AR249" s="310"/>
      <c r="AS249" s="310"/>
      <c r="AT249" s="310"/>
      <c r="AU249" s="309">
        <f t="shared" si="26"/>
        <v>0</v>
      </c>
      <c r="AV249" s="311"/>
      <c r="AW249" s="311"/>
      <c r="AX249" s="311"/>
      <c r="AY249" s="333"/>
      <c r="AZ249" s="368"/>
      <c r="BA249" s="368"/>
      <c r="BB249" s="314" t="e">
        <f>③協定面積④加算措置!#REF!</f>
        <v>#REF!</v>
      </c>
      <c r="BC249" s="335"/>
      <c r="BD249" s="368"/>
      <c r="BE249" s="368"/>
      <c r="BF249" s="314" t="e">
        <f>③協定面積④加算措置!#REF!</f>
        <v>#REF!</v>
      </c>
      <c r="BG249" s="335"/>
      <c r="BH249" s="368"/>
      <c r="BI249" s="368"/>
    </row>
    <row r="250" spans="1:61" s="244" customFormat="1" ht="14.45" customHeight="1">
      <c r="A250" s="261" t="e">
        <f>①協定識別事項②協定参加者!#REF!</f>
        <v>#REF!</v>
      </c>
      <c r="B250" s="247" t="e">
        <f>①協定識別事項②協定参加者!#REF!</f>
        <v>#REF!</v>
      </c>
      <c r="C250" s="247" t="e">
        <f>①協定識別事項②協定参加者!#REF!</f>
        <v>#REF!</v>
      </c>
      <c r="D250" s="247" t="e">
        <f>①協定識別事項②協定参加者!#REF!</f>
        <v>#REF!</v>
      </c>
      <c r="E250" s="247" t="e">
        <f>①協定識別事項②協定参加者!#REF!</f>
        <v>#REF!</v>
      </c>
      <c r="F250" s="247" t="e">
        <f>①協定識別事項②協定参加者!#REF!</f>
        <v>#REF!</v>
      </c>
      <c r="G250" s="312" t="e">
        <f>③協定面積④加算措置!#REF!</f>
        <v>#REF!</v>
      </c>
      <c r="H250" s="331"/>
      <c r="I250" s="368"/>
      <c r="J250" s="368"/>
      <c r="K250" s="331"/>
      <c r="L250" s="368"/>
      <c r="M250" s="368"/>
      <c r="N250" s="331"/>
      <c r="O250" s="368"/>
      <c r="P250" s="368"/>
      <c r="Q250" s="312" t="e">
        <f>③協定面積④加算措置!#REF!</f>
        <v>#REF!</v>
      </c>
      <c r="R250" s="311"/>
      <c r="S250" s="311"/>
      <c r="T250" s="311"/>
      <c r="U250" s="311"/>
      <c r="V250" s="311"/>
      <c r="W250" s="311"/>
      <c r="X250" s="311"/>
      <c r="Y250" s="311"/>
      <c r="Z250" s="311"/>
      <c r="AA250" s="310"/>
      <c r="AB250" s="311"/>
      <c r="AC250" s="311"/>
      <c r="AD250" s="311"/>
      <c r="AE250" s="311"/>
      <c r="AF250" s="311"/>
      <c r="AG250" s="311"/>
      <c r="AH250" s="311"/>
      <c r="AI250" s="311"/>
      <c r="AJ250" s="311"/>
      <c r="AK250" s="311"/>
      <c r="AL250" s="311"/>
      <c r="AM250" s="310"/>
      <c r="AN250" s="312" t="e">
        <f>③協定面積④加算措置!#REF!</f>
        <v>#REF!</v>
      </c>
      <c r="AO250" s="309">
        <f t="shared" si="24"/>
        <v>0</v>
      </c>
      <c r="AP250" s="309">
        <f t="shared" si="25"/>
        <v>0</v>
      </c>
      <c r="AQ250" s="310"/>
      <c r="AR250" s="310"/>
      <c r="AS250" s="310"/>
      <c r="AT250" s="310"/>
      <c r="AU250" s="309">
        <f t="shared" si="26"/>
        <v>0</v>
      </c>
      <c r="AV250" s="311"/>
      <c r="AW250" s="311"/>
      <c r="AX250" s="311"/>
      <c r="AY250" s="333"/>
      <c r="AZ250" s="368"/>
      <c r="BA250" s="368"/>
      <c r="BB250" s="314" t="e">
        <f>③協定面積④加算措置!#REF!</f>
        <v>#REF!</v>
      </c>
      <c r="BC250" s="335"/>
      <c r="BD250" s="368"/>
      <c r="BE250" s="368"/>
      <c r="BF250" s="314" t="e">
        <f>③協定面積④加算措置!#REF!</f>
        <v>#REF!</v>
      </c>
      <c r="BG250" s="335"/>
      <c r="BH250" s="368"/>
      <c r="BI250" s="368"/>
    </row>
    <row r="251" spans="1:61" s="244" customFormat="1" ht="14.45" customHeight="1">
      <c r="A251" s="261" t="e">
        <f>①協定識別事項②協定参加者!#REF!</f>
        <v>#REF!</v>
      </c>
      <c r="B251" s="247" t="e">
        <f>①協定識別事項②協定参加者!#REF!</f>
        <v>#REF!</v>
      </c>
      <c r="C251" s="247" t="e">
        <f>①協定識別事項②協定参加者!#REF!</f>
        <v>#REF!</v>
      </c>
      <c r="D251" s="247" t="e">
        <f>①協定識別事項②協定参加者!#REF!</f>
        <v>#REF!</v>
      </c>
      <c r="E251" s="247" t="e">
        <f>①協定識別事項②協定参加者!#REF!</f>
        <v>#REF!</v>
      </c>
      <c r="F251" s="247" t="e">
        <f>①協定識別事項②協定参加者!#REF!</f>
        <v>#REF!</v>
      </c>
      <c r="G251" s="312" t="e">
        <f>③協定面積④加算措置!#REF!</f>
        <v>#REF!</v>
      </c>
      <c r="H251" s="331"/>
      <c r="I251" s="368"/>
      <c r="J251" s="368"/>
      <c r="K251" s="331"/>
      <c r="L251" s="368"/>
      <c r="M251" s="368"/>
      <c r="N251" s="331"/>
      <c r="O251" s="368"/>
      <c r="P251" s="368"/>
      <c r="Q251" s="312" t="e">
        <f>③協定面積④加算措置!#REF!</f>
        <v>#REF!</v>
      </c>
      <c r="R251" s="311"/>
      <c r="S251" s="311"/>
      <c r="T251" s="311"/>
      <c r="U251" s="311"/>
      <c r="V251" s="311"/>
      <c r="W251" s="311"/>
      <c r="X251" s="311"/>
      <c r="Y251" s="311"/>
      <c r="Z251" s="311"/>
      <c r="AA251" s="310"/>
      <c r="AB251" s="311"/>
      <c r="AC251" s="311"/>
      <c r="AD251" s="311"/>
      <c r="AE251" s="311"/>
      <c r="AF251" s="311"/>
      <c r="AG251" s="311"/>
      <c r="AH251" s="311"/>
      <c r="AI251" s="311"/>
      <c r="AJ251" s="311"/>
      <c r="AK251" s="311"/>
      <c r="AL251" s="311"/>
      <c r="AM251" s="310"/>
      <c r="AN251" s="312" t="e">
        <f>③協定面積④加算措置!#REF!</f>
        <v>#REF!</v>
      </c>
      <c r="AO251" s="309">
        <f t="shared" si="24"/>
        <v>0</v>
      </c>
      <c r="AP251" s="309">
        <f t="shared" si="25"/>
        <v>0</v>
      </c>
      <c r="AQ251" s="310"/>
      <c r="AR251" s="310"/>
      <c r="AS251" s="310"/>
      <c r="AT251" s="310"/>
      <c r="AU251" s="309">
        <f t="shared" si="26"/>
        <v>0</v>
      </c>
      <c r="AV251" s="311"/>
      <c r="AW251" s="311"/>
      <c r="AX251" s="311"/>
      <c r="AY251" s="333"/>
      <c r="AZ251" s="368"/>
      <c r="BA251" s="368"/>
      <c r="BB251" s="314" t="e">
        <f>③協定面積④加算措置!#REF!</f>
        <v>#REF!</v>
      </c>
      <c r="BC251" s="335"/>
      <c r="BD251" s="368"/>
      <c r="BE251" s="368"/>
      <c r="BF251" s="314" t="e">
        <f>③協定面積④加算措置!#REF!</f>
        <v>#REF!</v>
      </c>
      <c r="BG251" s="335"/>
      <c r="BH251" s="368"/>
      <c r="BI251" s="368"/>
    </row>
    <row r="252" spans="1:61" s="244" customFormat="1" ht="14.45" customHeight="1">
      <c r="A252" s="261" t="e">
        <f>①協定識別事項②協定参加者!#REF!</f>
        <v>#REF!</v>
      </c>
      <c r="B252" s="247" t="e">
        <f>①協定識別事項②協定参加者!#REF!</f>
        <v>#REF!</v>
      </c>
      <c r="C252" s="247" t="e">
        <f>①協定識別事項②協定参加者!#REF!</f>
        <v>#REF!</v>
      </c>
      <c r="D252" s="247" t="e">
        <f>①協定識別事項②協定参加者!#REF!</f>
        <v>#REF!</v>
      </c>
      <c r="E252" s="247" t="e">
        <f>①協定識別事項②協定参加者!#REF!</f>
        <v>#REF!</v>
      </c>
      <c r="F252" s="247" t="e">
        <f>①協定識別事項②協定参加者!#REF!</f>
        <v>#REF!</v>
      </c>
      <c r="G252" s="312" t="e">
        <f>③協定面積④加算措置!#REF!</f>
        <v>#REF!</v>
      </c>
      <c r="H252" s="331"/>
      <c r="I252" s="368"/>
      <c r="J252" s="368"/>
      <c r="K252" s="331"/>
      <c r="L252" s="368"/>
      <c r="M252" s="368"/>
      <c r="N252" s="331"/>
      <c r="O252" s="368"/>
      <c r="P252" s="368"/>
      <c r="Q252" s="312" t="e">
        <f>③協定面積④加算措置!#REF!</f>
        <v>#REF!</v>
      </c>
      <c r="R252" s="311"/>
      <c r="S252" s="311"/>
      <c r="T252" s="311"/>
      <c r="U252" s="311"/>
      <c r="V252" s="311"/>
      <c r="W252" s="311"/>
      <c r="X252" s="311"/>
      <c r="Y252" s="311"/>
      <c r="Z252" s="311"/>
      <c r="AA252" s="310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0"/>
      <c r="AN252" s="312" t="e">
        <f>③協定面積④加算措置!#REF!</f>
        <v>#REF!</v>
      </c>
      <c r="AO252" s="309">
        <f t="shared" si="24"/>
        <v>0</v>
      </c>
      <c r="AP252" s="309">
        <f t="shared" si="25"/>
        <v>0</v>
      </c>
      <c r="AQ252" s="310"/>
      <c r="AR252" s="310"/>
      <c r="AS252" s="310"/>
      <c r="AT252" s="310"/>
      <c r="AU252" s="309">
        <f t="shared" si="26"/>
        <v>0</v>
      </c>
      <c r="AV252" s="311"/>
      <c r="AW252" s="311"/>
      <c r="AX252" s="311"/>
      <c r="AY252" s="333"/>
      <c r="AZ252" s="368"/>
      <c r="BA252" s="368"/>
      <c r="BB252" s="314" t="e">
        <f>③協定面積④加算措置!#REF!</f>
        <v>#REF!</v>
      </c>
      <c r="BC252" s="335"/>
      <c r="BD252" s="368"/>
      <c r="BE252" s="368"/>
      <c r="BF252" s="314" t="e">
        <f>③協定面積④加算措置!#REF!</f>
        <v>#REF!</v>
      </c>
      <c r="BG252" s="335"/>
      <c r="BH252" s="368"/>
      <c r="BI252" s="368"/>
    </row>
    <row r="253" spans="1:61" s="244" customFormat="1" ht="14.45" customHeight="1">
      <c r="A253" s="261" t="e">
        <f>①協定識別事項②協定参加者!#REF!</f>
        <v>#REF!</v>
      </c>
      <c r="B253" s="247" t="e">
        <f>①協定識別事項②協定参加者!#REF!</f>
        <v>#REF!</v>
      </c>
      <c r="C253" s="247" t="e">
        <f>①協定識別事項②協定参加者!#REF!</f>
        <v>#REF!</v>
      </c>
      <c r="D253" s="247" t="e">
        <f>①協定識別事項②協定参加者!#REF!</f>
        <v>#REF!</v>
      </c>
      <c r="E253" s="247" t="e">
        <f>①協定識別事項②協定参加者!#REF!</f>
        <v>#REF!</v>
      </c>
      <c r="F253" s="247" t="e">
        <f>①協定識別事項②協定参加者!#REF!</f>
        <v>#REF!</v>
      </c>
      <c r="G253" s="312" t="e">
        <f>③協定面積④加算措置!#REF!</f>
        <v>#REF!</v>
      </c>
      <c r="H253" s="331"/>
      <c r="I253" s="368"/>
      <c r="J253" s="368"/>
      <c r="K253" s="331"/>
      <c r="L253" s="368"/>
      <c r="M253" s="368"/>
      <c r="N253" s="331"/>
      <c r="O253" s="368"/>
      <c r="P253" s="368"/>
      <c r="Q253" s="312" t="e">
        <f>③協定面積④加算措置!#REF!</f>
        <v>#REF!</v>
      </c>
      <c r="R253" s="311"/>
      <c r="S253" s="311"/>
      <c r="T253" s="311"/>
      <c r="U253" s="311"/>
      <c r="V253" s="311"/>
      <c r="W253" s="311"/>
      <c r="X253" s="311"/>
      <c r="Y253" s="311"/>
      <c r="Z253" s="311"/>
      <c r="AA253" s="310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0"/>
      <c r="AN253" s="312" t="e">
        <f>③協定面積④加算措置!#REF!</f>
        <v>#REF!</v>
      </c>
      <c r="AO253" s="309">
        <f t="shared" si="24"/>
        <v>0</v>
      </c>
      <c r="AP253" s="309">
        <f t="shared" si="25"/>
        <v>0</v>
      </c>
      <c r="AQ253" s="310"/>
      <c r="AR253" s="310"/>
      <c r="AS253" s="310"/>
      <c r="AT253" s="310"/>
      <c r="AU253" s="309">
        <f t="shared" si="26"/>
        <v>0</v>
      </c>
      <c r="AV253" s="311"/>
      <c r="AW253" s="311"/>
      <c r="AX253" s="311"/>
      <c r="AY253" s="333"/>
      <c r="AZ253" s="368"/>
      <c r="BA253" s="368"/>
      <c r="BB253" s="314" t="e">
        <f>③協定面積④加算措置!#REF!</f>
        <v>#REF!</v>
      </c>
      <c r="BC253" s="335"/>
      <c r="BD253" s="368"/>
      <c r="BE253" s="368"/>
      <c r="BF253" s="314" t="e">
        <f>③協定面積④加算措置!#REF!</f>
        <v>#REF!</v>
      </c>
      <c r="BG253" s="335"/>
      <c r="BH253" s="368"/>
      <c r="BI253" s="368"/>
    </row>
    <row r="254" spans="1:61" s="244" customFormat="1" ht="14.45" customHeight="1">
      <c r="A254" s="261" t="e">
        <f>①協定識別事項②協定参加者!#REF!</f>
        <v>#REF!</v>
      </c>
      <c r="B254" s="247" t="e">
        <f>①協定識別事項②協定参加者!#REF!</f>
        <v>#REF!</v>
      </c>
      <c r="C254" s="247" t="e">
        <f>①協定識別事項②協定参加者!#REF!</f>
        <v>#REF!</v>
      </c>
      <c r="D254" s="247" t="e">
        <f>①協定識別事項②協定参加者!#REF!</f>
        <v>#REF!</v>
      </c>
      <c r="E254" s="247" t="e">
        <f>①協定識別事項②協定参加者!#REF!</f>
        <v>#REF!</v>
      </c>
      <c r="F254" s="247" t="e">
        <f>①協定識別事項②協定参加者!#REF!</f>
        <v>#REF!</v>
      </c>
      <c r="G254" s="312" t="e">
        <f>③協定面積④加算措置!#REF!</f>
        <v>#REF!</v>
      </c>
      <c r="H254" s="331"/>
      <c r="I254" s="368"/>
      <c r="J254" s="368"/>
      <c r="K254" s="331"/>
      <c r="L254" s="368"/>
      <c r="M254" s="368"/>
      <c r="N254" s="331"/>
      <c r="O254" s="368"/>
      <c r="P254" s="368"/>
      <c r="Q254" s="312" t="e">
        <f>③協定面積④加算措置!#REF!</f>
        <v>#REF!</v>
      </c>
      <c r="R254" s="311"/>
      <c r="S254" s="311"/>
      <c r="T254" s="311"/>
      <c r="U254" s="311"/>
      <c r="V254" s="311"/>
      <c r="W254" s="311"/>
      <c r="X254" s="311"/>
      <c r="Y254" s="311"/>
      <c r="Z254" s="311"/>
      <c r="AA254" s="310"/>
      <c r="AB254" s="311"/>
      <c r="AC254" s="311"/>
      <c r="AD254" s="311"/>
      <c r="AE254" s="311"/>
      <c r="AF254" s="311"/>
      <c r="AG254" s="311"/>
      <c r="AH254" s="311"/>
      <c r="AI254" s="311"/>
      <c r="AJ254" s="311"/>
      <c r="AK254" s="311"/>
      <c r="AL254" s="311"/>
      <c r="AM254" s="310"/>
      <c r="AN254" s="312" t="e">
        <f>③協定面積④加算措置!#REF!</f>
        <v>#REF!</v>
      </c>
      <c r="AO254" s="309">
        <f t="shared" si="24"/>
        <v>0</v>
      </c>
      <c r="AP254" s="309">
        <f t="shared" si="25"/>
        <v>0</v>
      </c>
      <c r="AQ254" s="310"/>
      <c r="AR254" s="310"/>
      <c r="AS254" s="310"/>
      <c r="AT254" s="310"/>
      <c r="AU254" s="309">
        <f t="shared" si="26"/>
        <v>0</v>
      </c>
      <c r="AV254" s="311"/>
      <c r="AW254" s="311"/>
      <c r="AX254" s="311"/>
      <c r="AY254" s="333"/>
      <c r="AZ254" s="368"/>
      <c r="BA254" s="368"/>
      <c r="BB254" s="314" t="e">
        <f>③協定面積④加算措置!#REF!</f>
        <v>#REF!</v>
      </c>
      <c r="BC254" s="335"/>
      <c r="BD254" s="368"/>
      <c r="BE254" s="368"/>
      <c r="BF254" s="314" t="e">
        <f>③協定面積④加算措置!#REF!</f>
        <v>#REF!</v>
      </c>
      <c r="BG254" s="335"/>
      <c r="BH254" s="368"/>
      <c r="BI254" s="368"/>
    </row>
    <row r="255" spans="1:61" s="244" customFormat="1" ht="14.45" customHeight="1">
      <c r="A255" s="261" t="e">
        <f>①協定識別事項②協定参加者!#REF!</f>
        <v>#REF!</v>
      </c>
      <c r="B255" s="247" t="e">
        <f>①協定識別事項②協定参加者!#REF!</f>
        <v>#REF!</v>
      </c>
      <c r="C255" s="247" t="e">
        <f>①協定識別事項②協定参加者!#REF!</f>
        <v>#REF!</v>
      </c>
      <c r="D255" s="247" t="e">
        <f>①協定識別事項②協定参加者!#REF!</f>
        <v>#REF!</v>
      </c>
      <c r="E255" s="247" t="e">
        <f>①協定識別事項②協定参加者!#REF!</f>
        <v>#REF!</v>
      </c>
      <c r="F255" s="247" t="e">
        <f>①協定識別事項②協定参加者!#REF!</f>
        <v>#REF!</v>
      </c>
      <c r="G255" s="312" t="e">
        <f>③協定面積④加算措置!#REF!</f>
        <v>#REF!</v>
      </c>
      <c r="H255" s="331"/>
      <c r="I255" s="368"/>
      <c r="J255" s="368"/>
      <c r="K255" s="331"/>
      <c r="L255" s="368"/>
      <c r="M255" s="368"/>
      <c r="N255" s="331"/>
      <c r="O255" s="368"/>
      <c r="P255" s="368"/>
      <c r="Q255" s="312" t="e">
        <f>③協定面積④加算措置!#REF!</f>
        <v>#REF!</v>
      </c>
      <c r="R255" s="311"/>
      <c r="S255" s="311"/>
      <c r="T255" s="311"/>
      <c r="U255" s="311"/>
      <c r="V255" s="311"/>
      <c r="W255" s="311"/>
      <c r="X255" s="311"/>
      <c r="Y255" s="311"/>
      <c r="Z255" s="311"/>
      <c r="AA255" s="310"/>
      <c r="AB255" s="311"/>
      <c r="AC255" s="311"/>
      <c r="AD255" s="311"/>
      <c r="AE255" s="311"/>
      <c r="AF255" s="311"/>
      <c r="AG255" s="311"/>
      <c r="AH255" s="311"/>
      <c r="AI255" s="311"/>
      <c r="AJ255" s="311"/>
      <c r="AK255" s="311"/>
      <c r="AL255" s="311"/>
      <c r="AM255" s="310"/>
      <c r="AN255" s="312" t="e">
        <f>③協定面積④加算措置!#REF!</f>
        <v>#REF!</v>
      </c>
      <c r="AO255" s="309">
        <f t="shared" si="24"/>
        <v>0</v>
      </c>
      <c r="AP255" s="309">
        <f t="shared" si="25"/>
        <v>0</v>
      </c>
      <c r="AQ255" s="310"/>
      <c r="AR255" s="310"/>
      <c r="AS255" s="310"/>
      <c r="AT255" s="310"/>
      <c r="AU255" s="309">
        <f t="shared" si="26"/>
        <v>0</v>
      </c>
      <c r="AV255" s="311"/>
      <c r="AW255" s="311"/>
      <c r="AX255" s="311"/>
      <c r="AY255" s="333"/>
      <c r="AZ255" s="368"/>
      <c r="BA255" s="368"/>
      <c r="BB255" s="314" t="e">
        <f>③協定面積④加算措置!#REF!</f>
        <v>#REF!</v>
      </c>
      <c r="BC255" s="335"/>
      <c r="BD255" s="368"/>
      <c r="BE255" s="368"/>
      <c r="BF255" s="314" t="e">
        <f>③協定面積④加算措置!#REF!</f>
        <v>#REF!</v>
      </c>
      <c r="BG255" s="335"/>
      <c r="BH255" s="368"/>
      <c r="BI255" s="368"/>
    </row>
    <row r="256" spans="1:61" s="244" customFormat="1" ht="14.45" customHeight="1">
      <c r="A256" s="261" t="e">
        <f>①協定識別事項②協定参加者!#REF!</f>
        <v>#REF!</v>
      </c>
      <c r="B256" s="247" t="e">
        <f>①協定識別事項②協定参加者!#REF!</f>
        <v>#REF!</v>
      </c>
      <c r="C256" s="247" t="e">
        <f>①協定識別事項②協定参加者!#REF!</f>
        <v>#REF!</v>
      </c>
      <c r="D256" s="247" t="e">
        <f>①協定識別事項②協定参加者!#REF!</f>
        <v>#REF!</v>
      </c>
      <c r="E256" s="247" t="e">
        <f>①協定識別事項②協定参加者!#REF!</f>
        <v>#REF!</v>
      </c>
      <c r="F256" s="247" t="e">
        <f>①協定識別事項②協定参加者!#REF!</f>
        <v>#REF!</v>
      </c>
      <c r="G256" s="312" t="e">
        <f>③協定面積④加算措置!#REF!</f>
        <v>#REF!</v>
      </c>
      <c r="H256" s="331"/>
      <c r="I256" s="368"/>
      <c r="J256" s="368"/>
      <c r="K256" s="331"/>
      <c r="L256" s="368"/>
      <c r="M256" s="368"/>
      <c r="N256" s="331"/>
      <c r="O256" s="368"/>
      <c r="P256" s="368"/>
      <c r="Q256" s="312" t="e">
        <f>③協定面積④加算措置!#REF!</f>
        <v>#REF!</v>
      </c>
      <c r="R256" s="311"/>
      <c r="S256" s="311"/>
      <c r="T256" s="311"/>
      <c r="U256" s="311"/>
      <c r="V256" s="311"/>
      <c r="W256" s="311"/>
      <c r="X256" s="311"/>
      <c r="Y256" s="311"/>
      <c r="Z256" s="311"/>
      <c r="AA256" s="310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0"/>
      <c r="AN256" s="312" t="e">
        <f>③協定面積④加算措置!#REF!</f>
        <v>#REF!</v>
      </c>
      <c r="AO256" s="309">
        <f t="shared" si="24"/>
        <v>0</v>
      </c>
      <c r="AP256" s="309">
        <f t="shared" si="25"/>
        <v>0</v>
      </c>
      <c r="AQ256" s="310"/>
      <c r="AR256" s="310"/>
      <c r="AS256" s="310"/>
      <c r="AT256" s="310"/>
      <c r="AU256" s="309">
        <f t="shared" si="26"/>
        <v>0</v>
      </c>
      <c r="AV256" s="311"/>
      <c r="AW256" s="311"/>
      <c r="AX256" s="311"/>
      <c r="AY256" s="333"/>
      <c r="AZ256" s="368"/>
      <c r="BA256" s="368"/>
      <c r="BB256" s="314" t="e">
        <f>③協定面積④加算措置!#REF!</f>
        <v>#REF!</v>
      </c>
      <c r="BC256" s="335"/>
      <c r="BD256" s="368"/>
      <c r="BE256" s="368"/>
      <c r="BF256" s="314" t="e">
        <f>③協定面積④加算措置!#REF!</f>
        <v>#REF!</v>
      </c>
      <c r="BG256" s="335"/>
      <c r="BH256" s="368"/>
      <c r="BI256" s="368"/>
    </row>
    <row r="257" spans="1:61" s="244" customFormat="1" ht="14.45" customHeight="1">
      <c r="A257" s="261" t="e">
        <f>①協定識別事項②協定参加者!#REF!</f>
        <v>#REF!</v>
      </c>
      <c r="B257" s="247" t="e">
        <f>①協定識別事項②協定参加者!#REF!</f>
        <v>#REF!</v>
      </c>
      <c r="C257" s="247" t="e">
        <f>①協定識別事項②協定参加者!#REF!</f>
        <v>#REF!</v>
      </c>
      <c r="D257" s="247" t="e">
        <f>①協定識別事項②協定参加者!#REF!</f>
        <v>#REF!</v>
      </c>
      <c r="E257" s="247" t="e">
        <f>①協定識別事項②協定参加者!#REF!</f>
        <v>#REF!</v>
      </c>
      <c r="F257" s="247" t="e">
        <f>①協定識別事項②協定参加者!#REF!</f>
        <v>#REF!</v>
      </c>
      <c r="G257" s="312" t="e">
        <f>③協定面積④加算措置!#REF!</f>
        <v>#REF!</v>
      </c>
      <c r="H257" s="331"/>
      <c r="I257" s="368"/>
      <c r="J257" s="368"/>
      <c r="K257" s="331"/>
      <c r="L257" s="368"/>
      <c r="M257" s="368"/>
      <c r="N257" s="331"/>
      <c r="O257" s="368"/>
      <c r="P257" s="368"/>
      <c r="Q257" s="312" t="e">
        <f>③協定面積④加算措置!#REF!</f>
        <v>#REF!</v>
      </c>
      <c r="R257" s="311"/>
      <c r="S257" s="311"/>
      <c r="T257" s="311"/>
      <c r="U257" s="311"/>
      <c r="V257" s="311"/>
      <c r="W257" s="311"/>
      <c r="X257" s="311"/>
      <c r="Y257" s="311"/>
      <c r="Z257" s="311"/>
      <c r="AA257" s="310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0"/>
      <c r="AN257" s="312" t="e">
        <f>③協定面積④加算措置!#REF!</f>
        <v>#REF!</v>
      </c>
      <c r="AO257" s="309">
        <f t="shared" si="24"/>
        <v>0</v>
      </c>
      <c r="AP257" s="309">
        <f t="shared" si="25"/>
        <v>0</v>
      </c>
      <c r="AQ257" s="310"/>
      <c r="AR257" s="310"/>
      <c r="AS257" s="310"/>
      <c r="AT257" s="310"/>
      <c r="AU257" s="309">
        <f t="shared" si="26"/>
        <v>0</v>
      </c>
      <c r="AV257" s="311"/>
      <c r="AW257" s="311"/>
      <c r="AX257" s="311"/>
      <c r="AY257" s="333"/>
      <c r="AZ257" s="368"/>
      <c r="BA257" s="368"/>
      <c r="BB257" s="314" t="e">
        <f>③協定面積④加算措置!#REF!</f>
        <v>#REF!</v>
      </c>
      <c r="BC257" s="335"/>
      <c r="BD257" s="368"/>
      <c r="BE257" s="368"/>
      <c r="BF257" s="314" t="e">
        <f>③協定面積④加算措置!#REF!</f>
        <v>#REF!</v>
      </c>
      <c r="BG257" s="335"/>
      <c r="BH257" s="368"/>
      <c r="BI257" s="368"/>
    </row>
    <row r="258" spans="1:61" s="244" customFormat="1" ht="14.45" customHeight="1">
      <c r="A258" s="261" t="e">
        <f>①協定識別事項②協定参加者!#REF!</f>
        <v>#REF!</v>
      </c>
      <c r="B258" s="247" t="e">
        <f>①協定識別事項②協定参加者!#REF!</f>
        <v>#REF!</v>
      </c>
      <c r="C258" s="247" t="e">
        <f>①協定識別事項②協定参加者!#REF!</f>
        <v>#REF!</v>
      </c>
      <c r="D258" s="247" t="e">
        <f>①協定識別事項②協定参加者!#REF!</f>
        <v>#REF!</v>
      </c>
      <c r="E258" s="247" t="e">
        <f>①協定識別事項②協定参加者!#REF!</f>
        <v>#REF!</v>
      </c>
      <c r="F258" s="247" t="e">
        <f>①協定識別事項②協定参加者!#REF!</f>
        <v>#REF!</v>
      </c>
      <c r="G258" s="312" t="e">
        <f>③協定面積④加算措置!#REF!</f>
        <v>#REF!</v>
      </c>
      <c r="H258" s="331"/>
      <c r="I258" s="368"/>
      <c r="J258" s="368"/>
      <c r="K258" s="331"/>
      <c r="L258" s="368"/>
      <c r="M258" s="368"/>
      <c r="N258" s="331"/>
      <c r="O258" s="368"/>
      <c r="P258" s="368"/>
      <c r="Q258" s="312" t="e">
        <f>③協定面積④加算措置!#REF!</f>
        <v>#REF!</v>
      </c>
      <c r="R258" s="311"/>
      <c r="S258" s="311"/>
      <c r="T258" s="311"/>
      <c r="U258" s="311"/>
      <c r="V258" s="311"/>
      <c r="W258" s="311"/>
      <c r="X258" s="311"/>
      <c r="Y258" s="311"/>
      <c r="Z258" s="311"/>
      <c r="AA258" s="310"/>
      <c r="AB258" s="311"/>
      <c r="AC258" s="311"/>
      <c r="AD258" s="311"/>
      <c r="AE258" s="311"/>
      <c r="AF258" s="311"/>
      <c r="AG258" s="311"/>
      <c r="AH258" s="311"/>
      <c r="AI258" s="311"/>
      <c r="AJ258" s="311"/>
      <c r="AK258" s="311"/>
      <c r="AL258" s="311"/>
      <c r="AM258" s="310"/>
      <c r="AN258" s="312" t="e">
        <f>③協定面積④加算措置!#REF!</f>
        <v>#REF!</v>
      </c>
      <c r="AO258" s="309">
        <f t="shared" si="24"/>
        <v>0</v>
      </c>
      <c r="AP258" s="309">
        <f t="shared" si="25"/>
        <v>0</v>
      </c>
      <c r="AQ258" s="310"/>
      <c r="AR258" s="310"/>
      <c r="AS258" s="310"/>
      <c r="AT258" s="310"/>
      <c r="AU258" s="309">
        <f t="shared" si="26"/>
        <v>0</v>
      </c>
      <c r="AV258" s="311"/>
      <c r="AW258" s="311"/>
      <c r="AX258" s="311"/>
      <c r="AY258" s="333"/>
      <c r="AZ258" s="368"/>
      <c r="BA258" s="368"/>
      <c r="BB258" s="314" t="e">
        <f>③協定面積④加算措置!#REF!</f>
        <v>#REF!</v>
      </c>
      <c r="BC258" s="335"/>
      <c r="BD258" s="368"/>
      <c r="BE258" s="368"/>
      <c r="BF258" s="314" t="e">
        <f>③協定面積④加算措置!#REF!</f>
        <v>#REF!</v>
      </c>
      <c r="BG258" s="335"/>
      <c r="BH258" s="368"/>
      <c r="BI258" s="368"/>
    </row>
    <row r="259" spans="1:61" s="244" customFormat="1" ht="14.45" customHeight="1">
      <c r="A259" s="261" t="e">
        <f>①協定識別事項②協定参加者!#REF!</f>
        <v>#REF!</v>
      </c>
      <c r="B259" s="247" t="e">
        <f>①協定識別事項②協定参加者!#REF!</f>
        <v>#REF!</v>
      </c>
      <c r="C259" s="247" t="e">
        <f>①協定識別事項②協定参加者!#REF!</f>
        <v>#REF!</v>
      </c>
      <c r="D259" s="247" t="e">
        <f>①協定識別事項②協定参加者!#REF!</f>
        <v>#REF!</v>
      </c>
      <c r="E259" s="247" t="e">
        <f>①協定識別事項②協定参加者!#REF!</f>
        <v>#REF!</v>
      </c>
      <c r="F259" s="247" t="e">
        <f>①協定識別事項②協定参加者!#REF!</f>
        <v>#REF!</v>
      </c>
      <c r="G259" s="312" t="e">
        <f>③協定面積④加算措置!#REF!</f>
        <v>#REF!</v>
      </c>
      <c r="H259" s="331"/>
      <c r="I259" s="368"/>
      <c r="J259" s="368"/>
      <c r="K259" s="331"/>
      <c r="L259" s="368"/>
      <c r="M259" s="368"/>
      <c r="N259" s="331"/>
      <c r="O259" s="368"/>
      <c r="P259" s="368"/>
      <c r="Q259" s="312" t="e">
        <f>③協定面積④加算措置!#REF!</f>
        <v>#REF!</v>
      </c>
      <c r="R259" s="311"/>
      <c r="S259" s="311"/>
      <c r="T259" s="311"/>
      <c r="U259" s="311"/>
      <c r="V259" s="311"/>
      <c r="W259" s="311"/>
      <c r="X259" s="311"/>
      <c r="Y259" s="311"/>
      <c r="Z259" s="311"/>
      <c r="AA259" s="310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0"/>
      <c r="AN259" s="312" t="e">
        <f>③協定面積④加算措置!#REF!</f>
        <v>#REF!</v>
      </c>
      <c r="AO259" s="309">
        <f t="shared" si="24"/>
        <v>0</v>
      </c>
      <c r="AP259" s="309">
        <f t="shared" si="25"/>
        <v>0</v>
      </c>
      <c r="AQ259" s="310"/>
      <c r="AR259" s="310"/>
      <c r="AS259" s="310"/>
      <c r="AT259" s="310"/>
      <c r="AU259" s="309">
        <f t="shared" si="26"/>
        <v>0</v>
      </c>
      <c r="AV259" s="311"/>
      <c r="AW259" s="311"/>
      <c r="AX259" s="311"/>
      <c r="AY259" s="333"/>
      <c r="AZ259" s="368"/>
      <c r="BA259" s="368"/>
      <c r="BB259" s="314" t="e">
        <f>③協定面積④加算措置!#REF!</f>
        <v>#REF!</v>
      </c>
      <c r="BC259" s="335"/>
      <c r="BD259" s="368"/>
      <c r="BE259" s="368"/>
      <c r="BF259" s="314" t="e">
        <f>③協定面積④加算措置!#REF!</f>
        <v>#REF!</v>
      </c>
      <c r="BG259" s="335"/>
      <c r="BH259" s="368"/>
      <c r="BI259" s="368"/>
    </row>
    <row r="260" spans="1:61" s="244" customFormat="1" ht="14.45" customHeight="1">
      <c r="A260" s="261" t="e">
        <f>①協定識別事項②協定参加者!#REF!</f>
        <v>#REF!</v>
      </c>
      <c r="B260" s="247" t="e">
        <f>①協定識別事項②協定参加者!#REF!</f>
        <v>#REF!</v>
      </c>
      <c r="C260" s="247" t="e">
        <f>①協定識別事項②協定参加者!#REF!</f>
        <v>#REF!</v>
      </c>
      <c r="D260" s="247" t="e">
        <f>①協定識別事項②協定参加者!#REF!</f>
        <v>#REF!</v>
      </c>
      <c r="E260" s="247" t="e">
        <f>①協定識別事項②協定参加者!#REF!</f>
        <v>#REF!</v>
      </c>
      <c r="F260" s="247" t="e">
        <f>①協定識別事項②協定参加者!#REF!</f>
        <v>#REF!</v>
      </c>
      <c r="G260" s="312" t="e">
        <f>③協定面積④加算措置!#REF!</f>
        <v>#REF!</v>
      </c>
      <c r="H260" s="331"/>
      <c r="I260" s="368"/>
      <c r="J260" s="368"/>
      <c r="K260" s="331"/>
      <c r="L260" s="368"/>
      <c r="M260" s="368"/>
      <c r="N260" s="331"/>
      <c r="O260" s="368"/>
      <c r="P260" s="368"/>
      <c r="Q260" s="312" t="e">
        <f>③協定面積④加算措置!#REF!</f>
        <v>#REF!</v>
      </c>
      <c r="R260" s="311"/>
      <c r="S260" s="311"/>
      <c r="T260" s="311"/>
      <c r="U260" s="311"/>
      <c r="V260" s="311"/>
      <c r="W260" s="311"/>
      <c r="X260" s="311"/>
      <c r="Y260" s="311"/>
      <c r="Z260" s="311"/>
      <c r="AA260" s="310"/>
      <c r="AB260" s="311"/>
      <c r="AC260" s="311"/>
      <c r="AD260" s="311"/>
      <c r="AE260" s="311"/>
      <c r="AF260" s="311"/>
      <c r="AG260" s="311"/>
      <c r="AH260" s="311"/>
      <c r="AI260" s="311"/>
      <c r="AJ260" s="311"/>
      <c r="AK260" s="311"/>
      <c r="AL260" s="311"/>
      <c r="AM260" s="310"/>
      <c r="AN260" s="312" t="e">
        <f>③協定面積④加算措置!#REF!</f>
        <v>#REF!</v>
      </c>
      <c r="AO260" s="309">
        <f t="shared" si="24"/>
        <v>0</v>
      </c>
      <c r="AP260" s="309">
        <f t="shared" si="25"/>
        <v>0</v>
      </c>
      <c r="AQ260" s="310"/>
      <c r="AR260" s="310"/>
      <c r="AS260" s="310"/>
      <c r="AT260" s="310"/>
      <c r="AU260" s="309">
        <f t="shared" si="26"/>
        <v>0</v>
      </c>
      <c r="AV260" s="311"/>
      <c r="AW260" s="311"/>
      <c r="AX260" s="311"/>
      <c r="AY260" s="333"/>
      <c r="AZ260" s="368"/>
      <c r="BA260" s="368"/>
      <c r="BB260" s="314" t="e">
        <f>③協定面積④加算措置!#REF!</f>
        <v>#REF!</v>
      </c>
      <c r="BC260" s="335"/>
      <c r="BD260" s="368"/>
      <c r="BE260" s="368"/>
      <c r="BF260" s="314" t="e">
        <f>③協定面積④加算措置!#REF!</f>
        <v>#REF!</v>
      </c>
      <c r="BG260" s="335"/>
      <c r="BH260" s="368"/>
      <c r="BI260" s="368"/>
    </row>
    <row r="261" spans="1:61" s="244" customFormat="1" ht="14.45" customHeight="1">
      <c r="A261" s="261" t="e">
        <f>①協定識別事項②協定参加者!#REF!</f>
        <v>#REF!</v>
      </c>
      <c r="B261" s="247" t="e">
        <f>①協定識別事項②協定参加者!#REF!</f>
        <v>#REF!</v>
      </c>
      <c r="C261" s="247" t="e">
        <f>①協定識別事項②協定参加者!#REF!</f>
        <v>#REF!</v>
      </c>
      <c r="D261" s="247" t="e">
        <f>①協定識別事項②協定参加者!#REF!</f>
        <v>#REF!</v>
      </c>
      <c r="E261" s="247" t="e">
        <f>①協定識別事項②協定参加者!#REF!</f>
        <v>#REF!</v>
      </c>
      <c r="F261" s="247" t="e">
        <f>①協定識別事項②協定参加者!#REF!</f>
        <v>#REF!</v>
      </c>
      <c r="G261" s="312" t="e">
        <f>③協定面積④加算措置!#REF!</f>
        <v>#REF!</v>
      </c>
      <c r="H261" s="331"/>
      <c r="I261" s="368"/>
      <c r="J261" s="368"/>
      <c r="K261" s="331"/>
      <c r="L261" s="368"/>
      <c r="M261" s="368"/>
      <c r="N261" s="331"/>
      <c r="O261" s="368"/>
      <c r="P261" s="368"/>
      <c r="Q261" s="312" t="e">
        <f>③協定面積④加算措置!#REF!</f>
        <v>#REF!</v>
      </c>
      <c r="R261" s="311"/>
      <c r="S261" s="311"/>
      <c r="T261" s="311"/>
      <c r="U261" s="311"/>
      <c r="V261" s="311"/>
      <c r="W261" s="311"/>
      <c r="X261" s="311"/>
      <c r="Y261" s="311"/>
      <c r="Z261" s="311"/>
      <c r="AA261" s="310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0"/>
      <c r="AN261" s="312" t="e">
        <f>③協定面積④加算措置!#REF!</f>
        <v>#REF!</v>
      </c>
      <c r="AO261" s="309">
        <f t="shared" si="24"/>
        <v>0</v>
      </c>
      <c r="AP261" s="309">
        <f t="shared" si="25"/>
        <v>0</v>
      </c>
      <c r="AQ261" s="310"/>
      <c r="AR261" s="310"/>
      <c r="AS261" s="310"/>
      <c r="AT261" s="310"/>
      <c r="AU261" s="309">
        <f t="shared" si="26"/>
        <v>0</v>
      </c>
      <c r="AV261" s="311"/>
      <c r="AW261" s="311"/>
      <c r="AX261" s="311"/>
      <c r="AY261" s="333"/>
      <c r="AZ261" s="368"/>
      <c r="BA261" s="368"/>
      <c r="BB261" s="314" t="e">
        <f>③協定面積④加算措置!#REF!</f>
        <v>#REF!</v>
      </c>
      <c r="BC261" s="335"/>
      <c r="BD261" s="368"/>
      <c r="BE261" s="368"/>
      <c r="BF261" s="314" t="e">
        <f>③協定面積④加算措置!#REF!</f>
        <v>#REF!</v>
      </c>
      <c r="BG261" s="335"/>
      <c r="BH261" s="368"/>
      <c r="BI261" s="368"/>
    </row>
    <row r="262" spans="1:61" s="244" customFormat="1" ht="14.45" customHeight="1">
      <c r="A262" s="261" t="e">
        <f>①協定識別事項②協定参加者!#REF!</f>
        <v>#REF!</v>
      </c>
      <c r="B262" s="247" t="e">
        <f>①協定識別事項②協定参加者!#REF!</f>
        <v>#REF!</v>
      </c>
      <c r="C262" s="247" t="e">
        <f>①協定識別事項②協定参加者!#REF!</f>
        <v>#REF!</v>
      </c>
      <c r="D262" s="247" t="e">
        <f>①協定識別事項②協定参加者!#REF!</f>
        <v>#REF!</v>
      </c>
      <c r="E262" s="247" t="e">
        <f>①協定識別事項②協定参加者!#REF!</f>
        <v>#REF!</v>
      </c>
      <c r="F262" s="247" t="e">
        <f>①協定識別事項②協定参加者!#REF!</f>
        <v>#REF!</v>
      </c>
      <c r="G262" s="312" t="e">
        <f>③協定面積④加算措置!#REF!</f>
        <v>#REF!</v>
      </c>
      <c r="H262" s="331"/>
      <c r="I262" s="368"/>
      <c r="J262" s="368"/>
      <c r="K262" s="331"/>
      <c r="L262" s="368"/>
      <c r="M262" s="368"/>
      <c r="N262" s="331"/>
      <c r="O262" s="368"/>
      <c r="P262" s="368"/>
      <c r="Q262" s="312" t="e">
        <f>③協定面積④加算措置!#REF!</f>
        <v>#REF!</v>
      </c>
      <c r="R262" s="311"/>
      <c r="S262" s="311"/>
      <c r="T262" s="311"/>
      <c r="U262" s="311"/>
      <c r="V262" s="311"/>
      <c r="W262" s="311"/>
      <c r="X262" s="311"/>
      <c r="Y262" s="311"/>
      <c r="Z262" s="311"/>
      <c r="AA262" s="310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1"/>
      <c r="AM262" s="310"/>
      <c r="AN262" s="312" t="e">
        <f>③協定面積④加算措置!#REF!</f>
        <v>#REF!</v>
      </c>
      <c r="AO262" s="309">
        <f t="shared" si="24"/>
        <v>0</v>
      </c>
      <c r="AP262" s="309">
        <f t="shared" si="25"/>
        <v>0</v>
      </c>
      <c r="AQ262" s="310"/>
      <c r="AR262" s="310"/>
      <c r="AS262" s="310"/>
      <c r="AT262" s="310"/>
      <c r="AU262" s="309">
        <f t="shared" si="26"/>
        <v>0</v>
      </c>
      <c r="AV262" s="311"/>
      <c r="AW262" s="311"/>
      <c r="AX262" s="311"/>
      <c r="AY262" s="333"/>
      <c r="AZ262" s="368"/>
      <c r="BA262" s="368"/>
      <c r="BB262" s="314" t="e">
        <f>③協定面積④加算措置!#REF!</f>
        <v>#REF!</v>
      </c>
      <c r="BC262" s="335"/>
      <c r="BD262" s="368"/>
      <c r="BE262" s="368"/>
      <c r="BF262" s="314" t="e">
        <f>③協定面積④加算措置!#REF!</f>
        <v>#REF!</v>
      </c>
      <c r="BG262" s="335"/>
      <c r="BH262" s="368"/>
      <c r="BI262" s="368"/>
    </row>
    <row r="263" spans="1:61" s="244" customFormat="1" ht="14.45" customHeight="1">
      <c r="A263" s="261" t="e">
        <f>①協定識別事項②協定参加者!#REF!</f>
        <v>#REF!</v>
      </c>
      <c r="B263" s="247" t="e">
        <f>①協定識別事項②協定参加者!#REF!</f>
        <v>#REF!</v>
      </c>
      <c r="C263" s="247" t="e">
        <f>①協定識別事項②協定参加者!#REF!</f>
        <v>#REF!</v>
      </c>
      <c r="D263" s="247" t="e">
        <f>①協定識別事項②協定参加者!#REF!</f>
        <v>#REF!</v>
      </c>
      <c r="E263" s="247" t="e">
        <f>①協定識別事項②協定参加者!#REF!</f>
        <v>#REF!</v>
      </c>
      <c r="F263" s="247" t="e">
        <f>①協定識別事項②協定参加者!#REF!</f>
        <v>#REF!</v>
      </c>
      <c r="G263" s="312" t="e">
        <f>③協定面積④加算措置!#REF!</f>
        <v>#REF!</v>
      </c>
      <c r="H263" s="331"/>
      <c r="I263" s="368"/>
      <c r="J263" s="368"/>
      <c r="K263" s="331"/>
      <c r="L263" s="368"/>
      <c r="M263" s="368"/>
      <c r="N263" s="331"/>
      <c r="O263" s="368"/>
      <c r="P263" s="368"/>
      <c r="Q263" s="312" t="e">
        <f>③協定面積④加算措置!#REF!</f>
        <v>#REF!</v>
      </c>
      <c r="R263" s="311"/>
      <c r="S263" s="311"/>
      <c r="T263" s="311"/>
      <c r="U263" s="311"/>
      <c r="V263" s="311"/>
      <c r="W263" s="311"/>
      <c r="X263" s="311"/>
      <c r="Y263" s="311"/>
      <c r="Z263" s="311"/>
      <c r="AA263" s="310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0"/>
      <c r="AN263" s="312" t="e">
        <f>③協定面積④加算措置!#REF!</f>
        <v>#REF!</v>
      </c>
      <c r="AO263" s="309">
        <f t="shared" si="24"/>
        <v>0</v>
      </c>
      <c r="AP263" s="309">
        <f t="shared" si="25"/>
        <v>0</v>
      </c>
      <c r="AQ263" s="310"/>
      <c r="AR263" s="310"/>
      <c r="AS263" s="310"/>
      <c r="AT263" s="310"/>
      <c r="AU263" s="309">
        <f t="shared" si="26"/>
        <v>0</v>
      </c>
      <c r="AV263" s="311"/>
      <c r="AW263" s="311"/>
      <c r="AX263" s="311"/>
      <c r="AY263" s="333"/>
      <c r="AZ263" s="368"/>
      <c r="BA263" s="368"/>
      <c r="BB263" s="314" t="e">
        <f>③協定面積④加算措置!#REF!</f>
        <v>#REF!</v>
      </c>
      <c r="BC263" s="335"/>
      <c r="BD263" s="368"/>
      <c r="BE263" s="368"/>
      <c r="BF263" s="314" t="e">
        <f>③協定面積④加算措置!#REF!</f>
        <v>#REF!</v>
      </c>
      <c r="BG263" s="335"/>
      <c r="BH263" s="368"/>
      <c r="BI263" s="368"/>
    </row>
    <row r="264" spans="1:61" s="244" customFormat="1" ht="14.45" customHeight="1">
      <c r="A264" s="261" t="e">
        <f>①協定識別事項②協定参加者!#REF!</f>
        <v>#REF!</v>
      </c>
      <c r="B264" s="247" t="e">
        <f>①協定識別事項②協定参加者!#REF!</f>
        <v>#REF!</v>
      </c>
      <c r="C264" s="247" t="e">
        <f>①協定識別事項②協定参加者!#REF!</f>
        <v>#REF!</v>
      </c>
      <c r="D264" s="247" t="e">
        <f>①協定識別事項②協定参加者!#REF!</f>
        <v>#REF!</v>
      </c>
      <c r="E264" s="247" t="e">
        <f>①協定識別事項②協定参加者!#REF!</f>
        <v>#REF!</v>
      </c>
      <c r="F264" s="247" t="e">
        <f>①協定識別事項②協定参加者!#REF!</f>
        <v>#REF!</v>
      </c>
      <c r="G264" s="312" t="e">
        <f>③協定面積④加算措置!#REF!</f>
        <v>#REF!</v>
      </c>
      <c r="H264" s="331"/>
      <c r="I264" s="368"/>
      <c r="J264" s="368"/>
      <c r="K264" s="331"/>
      <c r="L264" s="368"/>
      <c r="M264" s="368"/>
      <c r="N264" s="331"/>
      <c r="O264" s="368"/>
      <c r="P264" s="368"/>
      <c r="Q264" s="312" t="e">
        <f>③協定面積④加算措置!#REF!</f>
        <v>#REF!</v>
      </c>
      <c r="R264" s="311"/>
      <c r="S264" s="311"/>
      <c r="T264" s="311"/>
      <c r="U264" s="311"/>
      <c r="V264" s="311"/>
      <c r="W264" s="311"/>
      <c r="X264" s="311"/>
      <c r="Y264" s="311"/>
      <c r="Z264" s="311"/>
      <c r="AA264" s="310"/>
      <c r="AB264" s="311"/>
      <c r="AC264" s="311"/>
      <c r="AD264" s="311"/>
      <c r="AE264" s="311"/>
      <c r="AF264" s="311"/>
      <c r="AG264" s="311"/>
      <c r="AH264" s="311"/>
      <c r="AI264" s="311"/>
      <c r="AJ264" s="311"/>
      <c r="AK264" s="311"/>
      <c r="AL264" s="311"/>
      <c r="AM264" s="310"/>
      <c r="AN264" s="312" t="e">
        <f>③協定面積④加算措置!#REF!</f>
        <v>#REF!</v>
      </c>
      <c r="AO264" s="309">
        <f t="shared" si="24"/>
        <v>0</v>
      </c>
      <c r="AP264" s="309">
        <f t="shared" si="25"/>
        <v>0</v>
      </c>
      <c r="AQ264" s="310"/>
      <c r="AR264" s="310"/>
      <c r="AS264" s="310"/>
      <c r="AT264" s="310"/>
      <c r="AU264" s="309">
        <f t="shared" si="26"/>
        <v>0</v>
      </c>
      <c r="AV264" s="311"/>
      <c r="AW264" s="311"/>
      <c r="AX264" s="311"/>
      <c r="AY264" s="333"/>
      <c r="AZ264" s="368"/>
      <c r="BA264" s="368"/>
      <c r="BB264" s="314" t="e">
        <f>③協定面積④加算措置!#REF!</f>
        <v>#REF!</v>
      </c>
      <c r="BC264" s="335"/>
      <c r="BD264" s="368"/>
      <c r="BE264" s="368"/>
      <c r="BF264" s="314" t="e">
        <f>③協定面積④加算措置!#REF!</f>
        <v>#REF!</v>
      </c>
      <c r="BG264" s="335"/>
      <c r="BH264" s="368"/>
      <c r="BI264" s="368"/>
    </row>
    <row r="265" spans="1:61" s="244" customFormat="1" ht="14.45" customHeight="1">
      <c r="A265" s="261" t="e">
        <f>①協定識別事項②協定参加者!#REF!</f>
        <v>#REF!</v>
      </c>
      <c r="B265" s="247" t="e">
        <f>①協定識別事項②協定参加者!#REF!</f>
        <v>#REF!</v>
      </c>
      <c r="C265" s="247" t="e">
        <f>①協定識別事項②協定参加者!#REF!</f>
        <v>#REF!</v>
      </c>
      <c r="D265" s="247" t="e">
        <f>①協定識別事項②協定参加者!#REF!</f>
        <v>#REF!</v>
      </c>
      <c r="E265" s="247" t="e">
        <f>①協定識別事項②協定参加者!#REF!</f>
        <v>#REF!</v>
      </c>
      <c r="F265" s="247" t="e">
        <f>①協定識別事項②協定参加者!#REF!</f>
        <v>#REF!</v>
      </c>
      <c r="G265" s="312" t="e">
        <f>③協定面積④加算措置!#REF!</f>
        <v>#REF!</v>
      </c>
      <c r="H265" s="331"/>
      <c r="I265" s="368"/>
      <c r="J265" s="368"/>
      <c r="K265" s="331"/>
      <c r="L265" s="368"/>
      <c r="M265" s="368"/>
      <c r="N265" s="331"/>
      <c r="O265" s="368"/>
      <c r="P265" s="368"/>
      <c r="Q265" s="312" t="e">
        <f>③協定面積④加算措置!#REF!</f>
        <v>#REF!</v>
      </c>
      <c r="R265" s="311"/>
      <c r="S265" s="311"/>
      <c r="T265" s="311"/>
      <c r="U265" s="311"/>
      <c r="V265" s="311"/>
      <c r="W265" s="311"/>
      <c r="X265" s="311"/>
      <c r="Y265" s="311"/>
      <c r="Z265" s="311"/>
      <c r="AA265" s="310"/>
      <c r="AB265" s="311"/>
      <c r="AC265" s="311"/>
      <c r="AD265" s="311"/>
      <c r="AE265" s="311"/>
      <c r="AF265" s="311"/>
      <c r="AG265" s="311"/>
      <c r="AH265" s="311"/>
      <c r="AI265" s="311"/>
      <c r="AJ265" s="311"/>
      <c r="AK265" s="311"/>
      <c r="AL265" s="311"/>
      <c r="AM265" s="310"/>
      <c r="AN265" s="312" t="e">
        <f>③協定面積④加算措置!#REF!</f>
        <v>#REF!</v>
      </c>
      <c r="AO265" s="309">
        <f t="shared" si="24"/>
        <v>0</v>
      </c>
      <c r="AP265" s="309">
        <f t="shared" si="25"/>
        <v>0</v>
      </c>
      <c r="AQ265" s="310"/>
      <c r="AR265" s="310"/>
      <c r="AS265" s="310"/>
      <c r="AT265" s="310"/>
      <c r="AU265" s="309">
        <f t="shared" si="26"/>
        <v>0</v>
      </c>
      <c r="AV265" s="311"/>
      <c r="AW265" s="311"/>
      <c r="AX265" s="311"/>
      <c r="AY265" s="333"/>
      <c r="AZ265" s="368"/>
      <c r="BA265" s="368"/>
      <c r="BB265" s="314" t="e">
        <f>③協定面積④加算措置!#REF!</f>
        <v>#REF!</v>
      </c>
      <c r="BC265" s="335"/>
      <c r="BD265" s="368"/>
      <c r="BE265" s="368"/>
      <c r="BF265" s="314" t="e">
        <f>③協定面積④加算措置!#REF!</f>
        <v>#REF!</v>
      </c>
      <c r="BG265" s="335"/>
      <c r="BH265" s="368"/>
      <c r="BI265" s="368"/>
    </row>
    <row r="266" spans="1:61" s="244" customFormat="1" ht="14.45" customHeight="1">
      <c r="A266" s="261" t="e">
        <f>①協定識別事項②協定参加者!#REF!</f>
        <v>#REF!</v>
      </c>
      <c r="B266" s="247" t="e">
        <f>①協定識別事項②協定参加者!#REF!</f>
        <v>#REF!</v>
      </c>
      <c r="C266" s="247" t="e">
        <f>①協定識別事項②協定参加者!#REF!</f>
        <v>#REF!</v>
      </c>
      <c r="D266" s="247" t="e">
        <f>①協定識別事項②協定参加者!#REF!</f>
        <v>#REF!</v>
      </c>
      <c r="E266" s="247" t="e">
        <f>①協定識別事項②協定参加者!#REF!</f>
        <v>#REF!</v>
      </c>
      <c r="F266" s="247" t="e">
        <f>①協定識別事項②協定参加者!#REF!</f>
        <v>#REF!</v>
      </c>
      <c r="G266" s="312" t="e">
        <f>③協定面積④加算措置!#REF!</f>
        <v>#REF!</v>
      </c>
      <c r="H266" s="331"/>
      <c r="I266" s="368"/>
      <c r="J266" s="368"/>
      <c r="K266" s="331"/>
      <c r="L266" s="368"/>
      <c r="M266" s="368"/>
      <c r="N266" s="331"/>
      <c r="O266" s="368"/>
      <c r="P266" s="368"/>
      <c r="Q266" s="312" t="e">
        <f>③協定面積④加算措置!#REF!</f>
        <v>#REF!</v>
      </c>
      <c r="R266" s="311"/>
      <c r="S266" s="311"/>
      <c r="T266" s="311"/>
      <c r="U266" s="311"/>
      <c r="V266" s="311"/>
      <c r="W266" s="311"/>
      <c r="X266" s="311"/>
      <c r="Y266" s="311"/>
      <c r="Z266" s="311"/>
      <c r="AA266" s="310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0"/>
      <c r="AN266" s="312" t="e">
        <f>③協定面積④加算措置!#REF!</f>
        <v>#REF!</v>
      </c>
      <c r="AO266" s="309">
        <f t="shared" si="24"/>
        <v>0</v>
      </c>
      <c r="AP266" s="309">
        <f t="shared" si="25"/>
        <v>0</v>
      </c>
      <c r="AQ266" s="310"/>
      <c r="AR266" s="310"/>
      <c r="AS266" s="310"/>
      <c r="AT266" s="310"/>
      <c r="AU266" s="309">
        <f t="shared" si="26"/>
        <v>0</v>
      </c>
      <c r="AV266" s="311"/>
      <c r="AW266" s="311"/>
      <c r="AX266" s="311"/>
      <c r="AY266" s="333"/>
      <c r="AZ266" s="368"/>
      <c r="BA266" s="368"/>
      <c r="BB266" s="314" t="e">
        <f>③協定面積④加算措置!#REF!</f>
        <v>#REF!</v>
      </c>
      <c r="BC266" s="335"/>
      <c r="BD266" s="368"/>
      <c r="BE266" s="368"/>
      <c r="BF266" s="314" t="e">
        <f>③協定面積④加算措置!#REF!</f>
        <v>#REF!</v>
      </c>
      <c r="BG266" s="335"/>
      <c r="BH266" s="368"/>
      <c r="BI266" s="368"/>
    </row>
    <row r="267" spans="1:61" s="244" customFormat="1" ht="14.45" customHeight="1">
      <c r="A267" s="261" t="e">
        <f>①協定識別事項②協定参加者!#REF!</f>
        <v>#REF!</v>
      </c>
      <c r="B267" s="247" t="e">
        <f>①協定識別事項②協定参加者!#REF!</f>
        <v>#REF!</v>
      </c>
      <c r="C267" s="247" t="e">
        <f>①協定識別事項②協定参加者!#REF!</f>
        <v>#REF!</v>
      </c>
      <c r="D267" s="247" t="e">
        <f>①協定識別事項②協定参加者!#REF!</f>
        <v>#REF!</v>
      </c>
      <c r="E267" s="247" t="e">
        <f>①協定識別事項②協定参加者!#REF!</f>
        <v>#REF!</v>
      </c>
      <c r="F267" s="247" t="e">
        <f>①協定識別事項②協定参加者!#REF!</f>
        <v>#REF!</v>
      </c>
      <c r="G267" s="312" t="e">
        <f>③協定面積④加算措置!#REF!</f>
        <v>#REF!</v>
      </c>
      <c r="H267" s="331"/>
      <c r="I267" s="368"/>
      <c r="J267" s="368"/>
      <c r="K267" s="331"/>
      <c r="L267" s="368"/>
      <c r="M267" s="368"/>
      <c r="N267" s="331"/>
      <c r="O267" s="368"/>
      <c r="P267" s="368"/>
      <c r="Q267" s="312" t="e">
        <f>③協定面積④加算措置!#REF!</f>
        <v>#REF!</v>
      </c>
      <c r="R267" s="311"/>
      <c r="S267" s="311"/>
      <c r="T267" s="311"/>
      <c r="U267" s="311"/>
      <c r="V267" s="311"/>
      <c r="W267" s="311"/>
      <c r="X267" s="311"/>
      <c r="Y267" s="311"/>
      <c r="Z267" s="311"/>
      <c r="AA267" s="310"/>
      <c r="AB267" s="311"/>
      <c r="AC267" s="311"/>
      <c r="AD267" s="311"/>
      <c r="AE267" s="311"/>
      <c r="AF267" s="311"/>
      <c r="AG267" s="311"/>
      <c r="AH267" s="311"/>
      <c r="AI267" s="311"/>
      <c r="AJ267" s="311"/>
      <c r="AK267" s="311"/>
      <c r="AL267" s="311"/>
      <c r="AM267" s="310"/>
      <c r="AN267" s="312" t="e">
        <f>③協定面積④加算措置!#REF!</f>
        <v>#REF!</v>
      </c>
      <c r="AO267" s="309">
        <f t="shared" si="24"/>
        <v>0</v>
      </c>
      <c r="AP267" s="309">
        <f t="shared" si="25"/>
        <v>0</v>
      </c>
      <c r="AQ267" s="310"/>
      <c r="AR267" s="310"/>
      <c r="AS267" s="310"/>
      <c r="AT267" s="310"/>
      <c r="AU267" s="309">
        <f t="shared" si="26"/>
        <v>0</v>
      </c>
      <c r="AV267" s="311"/>
      <c r="AW267" s="311"/>
      <c r="AX267" s="311"/>
      <c r="AY267" s="333"/>
      <c r="AZ267" s="368"/>
      <c r="BA267" s="368"/>
      <c r="BB267" s="314" t="e">
        <f>③協定面積④加算措置!#REF!</f>
        <v>#REF!</v>
      </c>
      <c r="BC267" s="335"/>
      <c r="BD267" s="368"/>
      <c r="BE267" s="368"/>
      <c r="BF267" s="314" t="e">
        <f>③協定面積④加算措置!#REF!</f>
        <v>#REF!</v>
      </c>
      <c r="BG267" s="335"/>
      <c r="BH267" s="368"/>
      <c r="BI267" s="368"/>
    </row>
    <row r="268" spans="1:61" s="244" customFormat="1" ht="14.45" customHeight="1">
      <c r="A268" s="261" t="e">
        <f>①協定識別事項②協定参加者!#REF!</f>
        <v>#REF!</v>
      </c>
      <c r="B268" s="247" t="e">
        <f>①協定識別事項②協定参加者!#REF!</f>
        <v>#REF!</v>
      </c>
      <c r="C268" s="247" t="e">
        <f>①協定識別事項②協定参加者!#REF!</f>
        <v>#REF!</v>
      </c>
      <c r="D268" s="247" t="e">
        <f>①協定識別事項②協定参加者!#REF!</f>
        <v>#REF!</v>
      </c>
      <c r="E268" s="247" t="e">
        <f>①協定識別事項②協定参加者!#REF!</f>
        <v>#REF!</v>
      </c>
      <c r="F268" s="247" t="e">
        <f>①協定識別事項②協定参加者!#REF!</f>
        <v>#REF!</v>
      </c>
      <c r="G268" s="312" t="e">
        <f>③協定面積④加算措置!#REF!</f>
        <v>#REF!</v>
      </c>
      <c r="H268" s="331"/>
      <c r="I268" s="368"/>
      <c r="J268" s="368"/>
      <c r="K268" s="331"/>
      <c r="L268" s="368"/>
      <c r="M268" s="368"/>
      <c r="N268" s="331"/>
      <c r="O268" s="368"/>
      <c r="P268" s="368"/>
      <c r="Q268" s="312" t="e">
        <f>③協定面積④加算措置!#REF!</f>
        <v>#REF!</v>
      </c>
      <c r="R268" s="311"/>
      <c r="S268" s="311"/>
      <c r="T268" s="311"/>
      <c r="U268" s="311"/>
      <c r="V268" s="311"/>
      <c r="W268" s="311"/>
      <c r="X268" s="311"/>
      <c r="Y268" s="311"/>
      <c r="Z268" s="311"/>
      <c r="AA268" s="310"/>
      <c r="AB268" s="311"/>
      <c r="AC268" s="311"/>
      <c r="AD268" s="311"/>
      <c r="AE268" s="311"/>
      <c r="AF268" s="311"/>
      <c r="AG268" s="311"/>
      <c r="AH268" s="311"/>
      <c r="AI268" s="311"/>
      <c r="AJ268" s="311"/>
      <c r="AK268" s="311"/>
      <c r="AL268" s="311"/>
      <c r="AM268" s="310"/>
      <c r="AN268" s="312" t="e">
        <f>③協定面積④加算措置!#REF!</f>
        <v>#REF!</v>
      </c>
      <c r="AO268" s="309">
        <f t="shared" si="24"/>
        <v>0</v>
      </c>
      <c r="AP268" s="309">
        <f t="shared" si="25"/>
        <v>0</v>
      </c>
      <c r="AQ268" s="310"/>
      <c r="AR268" s="310"/>
      <c r="AS268" s="310"/>
      <c r="AT268" s="310"/>
      <c r="AU268" s="309">
        <f t="shared" si="26"/>
        <v>0</v>
      </c>
      <c r="AV268" s="311"/>
      <c r="AW268" s="311"/>
      <c r="AX268" s="311"/>
      <c r="AY268" s="333"/>
      <c r="AZ268" s="368"/>
      <c r="BA268" s="368"/>
      <c r="BB268" s="314" t="e">
        <f>③協定面積④加算措置!#REF!</f>
        <v>#REF!</v>
      </c>
      <c r="BC268" s="335"/>
      <c r="BD268" s="368"/>
      <c r="BE268" s="368"/>
      <c r="BF268" s="314" t="e">
        <f>③協定面積④加算措置!#REF!</f>
        <v>#REF!</v>
      </c>
      <c r="BG268" s="335"/>
      <c r="BH268" s="368"/>
      <c r="BI268" s="368"/>
    </row>
    <row r="269" spans="1:61" s="244" customFormat="1" ht="14.45" customHeight="1">
      <c r="A269" s="261" t="e">
        <f>①協定識別事項②協定参加者!#REF!</f>
        <v>#REF!</v>
      </c>
      <c r="B269" s="247" t="e">
        <f>①協定識別事項②協定参加者!#REF!</f>
        <v>#REF!</v>
      </c>
      <c r="C269" s="247" t="e">
        <f>①協定識別事項②協定参加者!#REF!</f>
        <v>#REF!</v>
      </c>
      <c r="D269" s="247" t="e">
        <f>①協定識別事項②協定参加者!#REF!</f>
        <v>#REF!</v>
      </c>
      <c r="E269" s="247" t="e">
        <f>①協定識別事項②協定参加者!#REF!</f>
        <v>#REF!</v>
      </c>
      <c r="F269" s="247" t="e">
        <f>①協定識別事項②協定参加者!#REF!</f>
        <v>#REF!</v>
      </c>
      <c r="G269" s="312" t="e">
        <f>③協定面積④加算措置!#REF!</f>
        <v>#REF!</v>
      </c>
      <c r="H269" s="331"/>
      <c r="I269" s="368"/>
      <c r="J269" s="368"/>
      <c r="K269" s="331"/>
      <c r="L269" s="368"/>
      <c r="M269" s="368"/>
      <c r="N269" s="331"/>
      <c r="O269" s="368"/>
      <c r="P269" s="368"/>
      <c r="Q269" s="312" t="e">
        <f>③協定面積④加算措置!#REF!</f>
        <v>#REF!</v>
      </c>
      <c r="R269" s="311"/>
      <c r="S269" s="311"/>
      <c r="T269" s="311"/>
      <c r="U269" s="311"/>
      <c r="V269" s="311"/>
      <c r="W269" s="311"/>
      <c r="X269" s="311"/>
      <c r="Y269" s="311"/>
      <c r="Z269" s="311"/>
      <c r="AA269" s="310"/>
      <c r="AB269" s="311"/>
      <c r="AC269" s="311"/>
      <c r="AD269" s="311"/>
      <c r="AE269" s="311"/>
      <c r="AF269" s="311"/>
      <c r="AG269" s="311"/>
      <c r="AH269" s="311"/>
      <c r="AI269" s="311"/>
      <c r="AJ269" s="311"/>
      <c r="AK269" s="311"/>
      <c r="AL269" s="311"/>
      <c r="AM269" s="310"/>
      <c r="AN269" s="312" t="e">
        <f>③協定面積④加算措置!#REF!</f>
        <v>#REF!</v>
      </c>
      <c r="AO269" s="309">
        <f t="shared" si="24"/>
        <v>0</v>
      </c>
      <c r="AP269" s="309">
        <f t="shared" si="25"/>
        <v>0</v>
      </c>
      <c r="AQ269" s="310"/>
      <c r="AR269" s="310"/>
      <c r="AS269" s="310"/>
      <c r="AT269" s="310"/>
      <c r="AU269" s="309">
        <f t="shared" si="26"/>
        <v>0</v>
      </c>
      <c r="AV269" s="311"/>
      <c r="AW269" s="311"/>
      <c r="AX269" s="311"/>
      <c r="AY269" s="333"/>
      <c r="AZ269" s="368"/>
      <c r="BA269" s="368"/>
      <c r="BB269" s="314" t="e">
        <f>③協定面積④加算措置!#REF!</f>
        <v>#REF!</v>
      </c>
      <c r="BC269" s="335"/>
      <c r="BD269" s="368"/>
      <c r="BE269" s="368"/>
      <c r="BF269" s="314" t="e">
        <f>③協定面積④加算措置!#REF!</f>
        <v>#REF!</v>
      </c>
      <c r="BG269" s="335"/>
      <c r="BH269" s="368"/>
      <c r="BI269" s="368"/>
    </row>
    <row r="270" spans="1:61" s="244" customFormat="1" ht="14.45" customHeight="1">
      <c r="A270" s="261" t="e">
        <f>①協定識別事項②協定参加者!#REF!</f>
        <v>#REF!</v>
      </c>
      <c r="B270" s="247" t="e">
        <f>①協定識別事項②協定参加者!#REF!</f>
        <v>#REF!</v>
      </c>
      <c r="C270" s="247" t="e">
        <f>①協定識別事項②協定参加者!#REF!</f>
        <v>#REF!</v>
      </c>
      <c r="D270" s="247" t="e">
        <f>①協定識別事項②協定参加者!#REF!</f>
        <v>#REF!</v>
      </c>
      <c r="E270" s="247" t="e">
        <f>①協定識別事項②協定参加者!#REF!</f>
        <v>#REF!</v>
      </c>
      <c r="F270" s="247" t="e">
        <f>①協定識別事項②協定参加者!#REF!</f>
        <v>#REF!</v>
      </c>
      <c r="G270" s="312" t="e">
        <f>③協定面積④加算措置!#REF!</f>
        <v>#REF!</v>
      </c>
      <c r="H270" s="331"/>
      <c r="I270" s="368"/>
      <c r="J270" s="368"/>
      <c r="K270" s="331"/>
      <c r="L270" s="368"/>
      <c r="M270" s="368"/>
      <c r="N270" s="331"/>
      <c r="O270" s="368"/>
      <c r="P270" s="368"/>
      <c r="Q270" s="312" t="e">
        <f>③協定面積④加算措置!#REF!</f>
        <v>#REF!</v>
      </c>
      <c r="R270" s="311"/>
      <c r="S270" s="311"/>
      <c r="T270" s="311"/>
      <c r="U270" s="311"/>
      <c r="V270" s="311"/>
      <c r="W270" s="311"/>
      <c r="X270" s="311"/>
      <c r="Y270" s="311"/>
      <c r="Z270" s="311"/>
      <c r="AA270" s="310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0"/>
      <c r="AN270" s="312" t="e">
        <f>③協定面積④加算措置!#REF!</f>
        <v>#REF!</v>
      </c>
      <c r="AO270" s="309">
        <f t="shared" si="24"/>
        <v>0</v>
      </c>
      <c r="AP270" s="309">
        <f t="shared" si="25"/>
        <v>0</v>
      </c>
      <c r="AQ270" s="310"/>
      <c r="AR270" s="310"/>
      <c r="AS270" s="310"/>
      <c r="AT270" s="310"/>
      <c r="AU270" s="309">
        <f t="shared" si="26"/>
        <v>0</v>
      </c>
      <c r="AV270" s="311"/>
      <c r="AW270" s="311"/>
      <c r="AX270" s="311"/>
      <c r="AY270" s="333"/>
      <c r="AZ270" s="368"/>
      <c r="BA270" s="368"/>
      <c r="BB270" s="314" t="e">
        <f>③協定面積④加算措置!#REF!</f>
        <v>#REF!</v>
      </c>
      <c r="BC270" s="335"/>
      <c r="BD270" s="368"/>
      <c r="BE270" s="368"/>
      <c r="BF270" s="314" t="e">
        <f>③協定面積④加算措置!#REF!</f>
        <v>#REF!</v>
      </c>
      <c r="BG270" s="335"/>
      <c r="BH270" s="368"/>
      <c r="BI270" s="368"/>
    </row>
    <row r="271" spans="1:61" s="244" customFormat="1" ht="14.45" customHeight="1">
      <c r="A271" s="261" t="e">
        <f>①協定識別事項②協定参加者!#REF!</f>
        <v>#REF!</v>
      </c>
      <c r="B271" s="247" t="e">
        <f>①協定識別事項②協定参加者!#REF!</f>
        <v>#REF!</v>
      </c>
      <c r="C271" s="247" t="e">
        <f>①協定識別事項②協定参加者!#REF!</f>
        <v>#REF!</v>
      </c>
      <c r="D271" s="247" t="e">
        <f>①協定識別事項②協定参加者!#REF!</f>
        <v>#REF!</v>
      </c>
      <c r="E271" s="247" t="e">
        <f>①協定識別事項②協定参加者!#REF!</f>
        <v>#REF!</v>
      </c>
      <c r="F271" s="247" t="e">
        <f>①協定識別事項②協定参加者!#REF!</f>
        <v>#REF!</v>
      </c>
      <c r="G271" s="312" t="e">
        <f>③協定面積④加算措置!#REF!</f>
        <v>#REF!</v>
      </c>
      <c r="H271" s="331"/>
      <c r="I271" s="368"/>
      <c r="J271" s="368"/>
      <c r="K271" s="331"/>
      <c r="L271" s="368"/>
      <c r="M271" s="368"/>
      <c r="N271" s="331"/>
      <c r="O271" s="368"/>
      <c r="P271" s="368"/>
      <c r="Q271" s="312" t="e">
        <f>③協定面積④加算措置!#REF!</f>
        <v>#REF!</v>
      </c>
      <c r="R271" s="311"/>
      <c r="S271" s="311"/>
      <c r="T271" s="311"/>
      <c r="U271" s="311"/>
      <c r="V271" s="311"/>
      <c r="W271" s="311"/>
      <c r="X271" s="311"/>
      <c r="Y271" s="311"/>
      <c r="Z271" s="311"/>
      <c r="AA271" s="310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0"/>
      <c r="AN271" s="312" t="e">
        <f>③協定面積④加算措置!#REF!</f>
        <v>#REF!</v>
      </c>
      <c r="AO271" s="309">
        <f t="shared" ref="AO271:AO334" si="27">AQ271+AS271</f>
        <v>0</v>
      </c>
      <c r="AP271" s="309">
        <f t="shared" ref="AP271:AP334" si="28">AR271+AT271</f>
        <v>0</v>
      </c>
      <c r="AQ271" s="310"/>
      <c r="AR271" s="310"/>
      <c r="AS271" s="310"/>
      <c r="AT271" s="310"/>
      <c r="AU271" s="309">
        <f t="shared" ref="AU271:AU334" si="29">SUM(AV271:AX271)</f>
        <v>0</v>
      </c>
      <c r="AV271" s="311"/>
      <c r="AW271" s="311"/>
      <c r="AX271" s="311"/>
      <c r="AY271" s="333"/>
      <c r="AZ271" s="368"/>
      <c r="BA271" s="368"/>
      <c r="BB271" s="314" t="e">
        <f>③協定面積④加算措置!#REF!</f>
        <v>#REF!</v>
      </c>
      <c r="BC271" s="335"/>
      <c r="BD271" s="368"/>
      <c r="BE271" s="368"/>
      <c r="BF271" s="314" t="e">
        <f>③協定面積④加算措置!#REF!</f>
        <v>#REF!</v>
      </c>
      <c r="BG271" s="335"/>
      <c r="BH271" s="368"/>
      <c r="BI271" s="368"/>
    </row>
    <row r="272" spans="1:61" s="244" customFormat="1" ht="14.45" customHeight="1">
      <c r="A272" s="261" t="e">
        <f>①協定識別事項②協定参加者!#REF!</f>
        <v>#REF!</v>
      </c>
      <c r="B272" s="247" t="e">
        <f>①協定識別事項②協定参加者!#REF!</f>
        <v>#REF!</v>
      </c>
      <c r="C272" s="247" t="e">
        <f>①協定識別事項②協定参加者!#REF!</f>
        <v>#REF!</v>
      </c>
      <c r="D272" s="247" t="e">
        <f>①協定識別事項②協定参加者!#REF!</f>
        <v>#REF!</v>
      </c>
      <c r="E272" s="247" t="e">
        <f>①協定識別事項②協定参加者!#REF!</f>
        <v>#REF!</v>
      </c>
      <c r="F272" s="247" t="e">
        <f>①協定識別事項②協定参加者!#REF!</f>
        <v>#REF!</v>
      </c>
      <c r="G272" s="312" t="e">
        <f>③協定面積④加算措置!#REF!</f>
        <v>#REF!</v>
      </c>
      <c r="H272" s="331"/>
      <c r="I272" s="368"/>
      <c r="J272" s="368"/>
      <c r="K272" s="331"/>
      <c r="L272" s="368"/>
      <c r="M272" s="368"/>
      <c r="N272" s="331"/>
      <c r="O272" s="368"/>
      <c r="P272" s="368"/>
      <c r="Q272" s="312" t="e">
        <f>③協定面積④加算措置!#REF!</f>
        <v>#REF!</v>
      </c>
      <c r="R272" s="311"/>
      <c r="S272" s="311"/>
      <c r="T272" s="311"/>
      <c r="U272" s="311"/>
      <c r="V272" s="311"/>
      <c r="W272" s="311"/>
      <c r="X272" s="311"/>
      <c r="Y272" s="311"/>
      <c r="Z272" s="311"/>
      <c r="AA272" s="310"/>
      <c r="AB272" s="311"/>
      <c r="AC272" s="311"/>
      <c r="AD272" s="311"/>
      <c r="AE272" s="311"/>
      <c r="AF272" s="311"/>
      <c r="AG272" s="311"/>
      <c r="AH272" s="311"/>
      <c r="AI272" s="311"/>
      <c r="AJ272" s="311"/>
      <c r="AK272" s="311"/>
      <c r="AL272" s="311"/>
      <c r="AM272" s="310"/>
      <c r="AN272" s="312" t="e">
        <f>③協定面積④加算措置!#REF!</f>
        <v>#REF!</v>
      </c>
      <c r="AO272" s="309">
        <f t="shared" si="27"/>
        <v>0</v>
      </c>
      <c r="AP272" s="309">
        <f t="shared" si="28"/>
        <v>0</v>
      </c>
      <c r="AQ272" s="310"/>
      <c r="AR272" s="310"/>
      <c r="AS272" s="310"/>
      <c r="AT272" s="310"/>
      <c r="AU272" s="309">
        <f t="shared" si="29"/>
        <v>0</v>
      </c>
      <c r="AV272" s="311"/>
      <c r="AW272" s="311"/>
      <c r="AX272" s="311"/>
      <c r="AY272" s="333"/>
      <c r="AZ272" s="368"/>
      <c r="BA272" s="368"/>
      <c r="BB272" s="314" t="e">
        <f>③協定面積④加算措置!#REF!</f>
        <v>#REF!</v>
      </c>
      <c r="BC272" s="335"/>
      <c r="BD272" s="368"/>
      <c r="BE272" s="368"/>
      <c r="BF272" s="314" t="e">
        <f>③協定面積④加算措置!#REF!</f>
        <v>#REF!</v>
      </c>
      <c r="BG272" s="335"/>
      <c r="BH272" s="368"/>
      <c r="BI272" s="368"/>
    </row>
    <row r="273" spans="1:61" s="244" customFormat="1" ht="14.45" customHeight="1">
      <c r="A273" s="261" t="e">
        <f>①協定識別事項②協定参加者!#REF!</f>
        <v>#REF!</v>
      </c>
      <c r="B273" s="247" t="e">
        <f>①協定識別事項②協定参加者!#REF!</f>
        <v>#REF!</v>
      </c>
      <c r="C273" s="247" t="e">
        <f>①協定識別事項②協定参加者!#REF!</f>
        <v>#REF!</v>
      </c>
      <c r="D273" s="247" t="e">
        <f>①協定識別事項②協定参加者!#REF!</f>
        <v>#REF!</v>
      </c>
      <c r="E273" s="247" t="e">
        <f>①協定識別事項②協定参加者!#REF!</f>
        <v>#REF!</v>
      </c>
      <c r="F273" s="247" t="e">
        <f>①協定識別事項②協定参加者!#REF!</f>
        <v>#REF!</v>
      </c>
      <c r="G273" s="312" t="e">
        <f>③協定面積④加算措置!#REF!</f>
        <v>#REF!</v>
      </c>
      <c r="H273" s="331"/>
      <c r="I273" s="368"/>
      <c r="J273" s="368"/>
      <c r="K273" s="331"/>
      <c r="L273" s="368"/>
      <c r="M273" s="368"/>
      <c r="N273" s="331"/>
      <c r="O273" s="368"/>
      <c r="P273" s="368"/>
      <c r="Q273" s="312" t="e">
        <f>③協定面積④加算措置!#REF!</f>
        <v>#REF!</v>
      </c>
      <c r="R273" s="311"/>
      <c r="S273" s="311"/>
      <c r="T273" s="311"/>
      <c r="U273" s="311"/>
      <c r="V273" s="311"/>
      <c r="W273" s="311"/>
      <c r="X273" s="311"/>
      <c r="Y273" s="311"/>
      <c r="Z273" s="311"/>
      <c r="AA273" s="310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0"/>
      <c r="AN273" s="312" t="e">
        <f>③協定面積④加算措置!#REF!</f>
        <v>#REF!</v>
      </c>
      <c r="AO273" s="309">
        <f t="shared" si="27"/>
        <v>0</v>
      </c>
      <c r="AP273" s="309">
        <f t="shared" si="28"/>
        <v>0</v>
      </c>
      <c r="AQ273" s="310"/>
      <c r="AR273" s="310"/>
      <c r="AS273" s="310"/>
      <c r="AT273" s="310"/>
      <c r="AU273" s="309">
        <f t="shared" si="29"/>
        <v>0</v>
      </c>
      <c r="AV273" s="311"/>
      <c r="AW273" s="311"/>
      <c r="AX273" s="311"/>
      <c r="AY273" s="333"/>
      <c r="AZ273" s="368"/>
      <c r="BA273" s="368"/>
      <c r="BB273" s="314" t="e">
        <f>③協定面積④加算措置!#REF!</f>
        <v>#REF!</v>
      </c>
      <c r="BC273" s="335"/>
      <c r="BD273" s="368"/>
      <c r="BE273" s="368"/>
      <c r="BF273" s="314" t="e">
        <f>③協定面積④加算措置!#REF!</f>
        <v>#REF!</v>
      </c>
      <c r="BG273" s="335"/>
      <c r="BH273" s="368"/>
      <c r="BI273" s="368"/>
    </row>
    <row r="274" spans="1:61" s="244" customFormat="1" ht="14.45" customHeight="1">
      <c r="A274" s="261" t="e">
        <f>①協定識別事項②協定参加者!#REF!</f>
        <v>#REF!</v>
      </c>
      <c r="B274" s="247" t="e">
        <f>①協定識別事項②協定参加者!#REF!</f>
        <v>#REF!</v>
      </c>
      <c r="C274" s="247" t="e">
        <f>①協定識別事項②協定参加者!#REF!</f>
        <v>#REF!</v>
      </c>
      <c r="D274" s="247" t="e">
        <f>①協定識別事項②協定参加者!#REF!</f>
        <v>#REF!</v>
      </c>
      <c r="E274" s="247" t="e">
        <f>①協定識別事項②協定参加者!#REF!</f>
        <v>#REF!</v>
      </c>
      <c r="F274" s="247" t="e">
        <f>①協定識別事項②協定参加者!#REF!</f>
        <v>#REF!</v>
      </c>
      <c r="G274" s="312" t="e">
        <f>③協定面積④加算措置!#REF!</f>
        <v>#REF!</v>
      </c>
      <c r="H274" s="331"/>
      <c r="I274" s="368"/>
      <c r="J274" s="368"/>
      <c r="K274" s="331"/>
      <c r="L274" s="368"/>
      <c r="M274" s="368"/>
      <c r="N274" s="331"/>
      <c r="O274" s="368"/>
      <c r="P274" s="368"/>
      <c r="Q274" s="312" t="e">
        <f>③協定面積④加算措置!#REF!</f>
        <v>#REF!</v>
      </c>
      <c r="R274" s="311"/>
      <c r="S274" s="311"/>
      <c r="T274" s="311"/>
      <c r="U274" s="311"/>
      <c r="V274" s="311"/>
      <c r="W274" s="311"/>
      <c r="X274" s="311"/>
      <c r="Y274" s="311"/>
      <c r="Z274" s="311"/>
      <c r="AA274" s="310"/>
      <c r="AB274" s="311"/>
      <c r="AC274" s="311"/>
      <c r="AD274" s="311"/>
      <c r="AE274" s="311"/>
      <c r="AF274" s="311"/>
      <c r="AG274" s="311"/>
      <c r="AH274" s="311"/>
      <c r="AI274" s="311"/>
      <c r="AJ274" s="311"/>
      <c r="AK274" s="311"/>
      <c r="AL274" s="311"/>
      <c r="AM274" s="310"/>
      <c r="AN274" s="312" t="e">
        <f>③協定面積④加算措置!#REF!</f>
        <v>#REF!</v>
      </c>
      <c r="AO274" s="309">
        <f t="shared" si="27"/>
        <v>0</v>
      </c>
      <c r="AP274" s="309">
        <f t="shared" si="28"/>
        <v>0</v>
      </c>
      <c r="AQ274" s="310"/>
      <c r="AR274" s="310"/>
      <c r="AS274" s="310"/>
      <c r="AT274" s="310"/>
      <c r="AU274" s="309">
        <f t="shared" si="29"/>
        <v>0</v>
      </c>
      <c r="AV274" s="311"/>
      <c r="AW274" s="311"/>
      <c r="AX274" s="311"/>
      <c r="AY274" s="333"/>
      <c r="AZ274" s="368"/>
      <c r="BA274" s="368"/>
      <c r="BB274" s="314" t="e">
        <f>③協定面積④加算措置!#REF!</f>
        <v>#REF!</v>
      </c>
      <c r="BC274" s="335"/>
      <c r="BD274" s="368"/>
      <c r="BE274" s="368"/>
      <c r="BF274" s="314" t="e">
        <f>③協定面積④加算措置!#REF!</f>
        <v>#REF!</v>
      </c>
      <c r="BG274" s="335"/>
      <c r="BH274" s="368"/>
      <c r="BI274" s="368"/>
    </row>
    <row r="275" spans="1:61" s="244" customFormat="1" ht="14.45" customHeight="1">
      <c r="A275" s="261" t="e">
        <f>①協定識別事項②協定参加者!#REF!</f>
        <v>#REF!</v>
      </c>
      <c r="B275" s="247" t="e">
        <f>①協定識別事項②協定参加者!#REF!</f>
        <v>#REF!</v>
      </c>
      <c r="C275" s="247" t="e">
        <f>①協定識別事項②協定参加者!#REF!</f>
        <v>#REF!</v>
      </c>
      <c r="D275" s="247" t="e">
        <f>①協定識別事項②協定参加者!#REF!</f>
        <v>#REF!</v>
      </c>
      <c r="E275" s="247" t="e">
        <f>①協定識別事項②協定参加者!#REF!</f>
        <v>#REF!</v>
      </c>
      <c r="F275" s="247" t="e">
        <f>①協定識別事項②協定参加者!#REF!</f>
        <v>#REF!</v>
      </c>
      <c r="G275" s="312" t="e">
        <f>③協定面積④加算措置!#REF!</f>
        <v>#REF!</v>
      </c>
      <c r="H275" s="331"/>
      <c r="I275" s="368"/>
      <c r="J275" s="368"/>
      <c r="K275" s="331"/>
      <c r="L275" s="368"/>
      <c r="M275" s="368"/>
      <c r="N275" s="331"/>
      <c r="O275" s="368"/>
      <c r="P275" s="368"/>
      <c r="Q275" s="312" t="e">
        <f>③協定面積④加算措置!#REF!</f>
        <v>#REF!</v>
      </c>
      <c r="R275" s="311"/>
      <c r="S275" s="311"/>
      <c r="T275" s="311"/>
      <c r="U275" s="311"/>
      <c r="V275" s="311"/>
      <c r="W275" s="311"/>
      <c r="X275" s="311"/>
      <c r="Y275" s="311"/>
      <c r="Z275" s="311"/>
      <c r="AA275" s="310"/>
      <c r="AB275" s="311"/>
      <c r="AC275" s="311"/>
      <c r="AD275" s="311"/>
      <c r="AE275" s="311"/>
      <c r="AF275" s="311"/>
      <c r="AG275" s="311"/>
      <c r="AH275" s="311"/>
      <c r="AI275" s="311"/>
      <c r="AJ275" s="311"/>
      <c r="AK275" s="311"/>
      <c r="AL275" s="311"/>
      <c r="AM275" s="310"/>
      <c r="AN275" s="312" t="e">
        <f>③協定面積④加算措置!#REF!</f>
        <v>#REF!</v>
      </c>
      <c r="AO275" s="309">
        <f t="shared" si="27"/>
        <v>0</v>
      </c>
      <c r="AP275" s="309">
        <f t="shared" si="28"/>
        <v>0</v>
      </c>
      <c r="AQ275" s="310"/>
      <c r="AR275" s="310"/>
      <c r="AS275" s="310"/>
      <c r="AT275" s="310"/>
      <c r="AU275" s="309">
        <f t="shared" si="29"/>
        <v>0</v>
      </c>
      <c r="AV275" s="311"/>
      <c r="AW275" s="311"/>
      <c r="AX275" s="311"/>
      <c r="AY275" s="333"/>
      <c r="AZ275" s="368"/>
      <c r="BA275" s="368"/>
      <c r="BB275" s="314" t="e">
        <f>③協定面積④加算措置!#REF!</f>
        <v>#REF!</v>
      </c>
      <c r="BC275" s="335"/>
      <c r="BD275" s="368"/>
      <c r="BE275" s="368"/>
      <c r="BF275" s="314" t="e">
        <f>③協定面積④加算措置!#REF!</f>
        <v>#REF!</v>
      </c>
      <c r="BG275" s="335"/>
      <c r="BH275" s="368"/>
      <c r="BI275" s="368"/>
    </row>
    <row r="276" spans="1:61" s="244" customFormat="1" ht="14.45" customHeight="1">
      <c r="A276" s="261" t="e">
        <f>①協定識別事項②協定参加者!#REF!</f>
        <v>#REF!</v>
      </c>
      <c r="B276" s="247" t="e">
        <f>①協定識別事項②協定参加者!#REF!</f>
        <v>#REF!</v>
      </c>
      <c r="C276" s="247" t="e">
        <f>①協定識別事項②協定参加者!#REF!</f>
        <v>#REF!</v>
      </c>
      <c r="D276" s="247" t="e">
        <f>①協定識別事項②協定参加者!#REF!</f>
        <v>#REF!</v>
      </c>
      <c r="E276" s="247" t="e">
        <f>①協定識別事項②協定参加者!#REF!</f>
        <v>#REF!</v>
      </c>
      <c r="F276" s="247" t="e">
        <f>①協定識別事項②協定参加者!#REF!</f>
        <v>#REF!</v>
      </c>
      <c r="G276" s="312" t="e">
        <f>③協定面積④加算措置!#REF!</f>
        <v>#REF!</v>
      </c>
      <c r="H276" s="331"/>
      <c r="I276" s="368"/>
      <c r="J276" s="368"/>
      <c r="K276" s="331"/>
      <c r="L276" s="368"/>
      <c r="M276" s="368"/>
      <c r="N276" s="331"/>
      <c r="O276" s="368"/>
      <c r="P276" s="368"/>
      <c r="Q276" s="312" t="e">
        <f>③協定面積④加算措置!#REF!</f>
        <v>#REF!</v>
      </c>
      <c r="R276" s="311"/>
      <c r="S276" s="311"/>
      <c r="T276" s="311"/>
      <c r="U276" s="311"/>
      <c r="V276" s="311"/>
      <c r="W276" s="311"/>
      <c r="X276" s="311"/>
      <c r="Y276" s="311"/>
      <c r="Z276" s="311"/>
      <c r="AA276" s="310"/>
      <c r="AB276" s="311"/>
      <c r="AC276" s="311"/>
      <c r="AD276" s="311"/>
      <c r="AE276" s="311"/>
      <c r="AF276" s="311"/>
      <c r="AG276" s="311"/>
      <c r="AH276" s="311"/>
      <c r="AI276" s="311"/>
      <c r="AJ276" s="311"/>
      <c r="AK276" s="311"/>
      <c r="AL276" s="311"/>
      <c r="AM276" s="310"/>
      <c r="AN276" s="312" t="e">
        <f>③協定面積④加算措置!#REF!</f>
        <v>#REF!</v>
      </c>
      <c r="AO276" s="309">
        <f t="shared" si="27"/>
        <v>0</v>
      </c>
      <c r="AP276" s="309">
        <f t="shared" si="28"/>
        <v>0</v>
      </c>
      <c r="AQ276" s="310"/>
      <c r="AR276" s="310"/>
      <c r="AS276" s="310"/>
      <c r="AT276" s="310"/>
      <c r="AU276" s="309">
        <f t="shared" si="29"/>
        <v>0</v>
      </c>
      <c r="AV276" s="311"/>
      <c r="AW276" s="311"/>
      <c r="AX276" s="311"/>
      <c r="AY276" s="333"/>
      <c r="AZ276" s="368"/>
      <c r="BA276" s="368"/>
      <c r="BB276" s="314" t="e">
        <f>③協定面積④加算措置!#REF!</f>
        <v>#REF!</v>
      </c>
      <c r="BC276" s="335"/>
      <c r="BD276" s="368"/>
      <c r="BE276" s="368"/>
      <c r="BF276" s="314" t="e">
        <f>③協定面積④加算措置!#REF!</f>
        <v>#REF!</v>
      </c>
      <c r="BG276" s="335"/>
      <c r="BH276" s="368"/>
      <c r="BI276" s="368"/>
    </row>
    <row r="277" spans="1:61" s="244" customFormat="1" ht="14.45" customHeight="1">
      <c r="A277" s="261" t="e">
        <f>①協定識別事項②協定参加者!#REF!</f>
        <v>#REF!</v>
      </c>
      <c r="B277" s="247" t="e">
        <f>①協定識別事項②協定参加者!#REF!</f>
        <v>#REF!</v>
      </c>
      <c r="C277" s="247" t="e">
        <f>①協定識別事項②協定参加者!#REF!</f>
        <v>#REF!</v>
      </c>
      <c r="D277" s="247" t="e">
        <f>①協定識別事項②協定参加者!#REF!</f>
        <v>#REF!</v>
      </c>
      <c r="E277" s="247" t="e">
        <f>①協定識別事項②協定参加者!#REF!</f>
        <v>#REF!</v>
      </c>
      <c r="F277" s="247" t="e">
        <f>①協定識別事項②協定参加者!#REF!</f>
        <v>#REF!</v>
      </c>
      <c r="G277" s="312" t="e">
        <f>③協定面積④加算措置!#REF!</f>
        <v>#REF!</v>
      </c>
      <c r="H277" s="331"/>
      <c r="I277" s="368"/>
      <c r="J277" s="368"/>
      <c r="K277" s="331"/>
      <c r="L277" s="368"/>
      <c r="M277" s="368"/>
      <c r="N277" s="331"/>
      <c r="O277" s="368"/>
      <c r="P277" s="368"/>
      <c r="Q277" s="312" t="e">
        <f>③協定面積④加算措置!#REF!</f>
        <v>#REF!</v>
      </c>
      <c r="R277" s="311"/>
      <c r="S277" s="311"/>
      <c r="T277" s="311"/>
      <c r="U277" s="311"/>
      <c r="V277" s="311"/>
      <c r="W277" s="311"/>
      <c r="X277" s="311"/>
      <c r="Y277" s="311"/>
      <c r="Z277" s="311"/>
      <c r="AA277" s="310"/>
      <c r="AB277" s="311"/>
      <c r="AC277" s="311"/>
      <c r="AD277" s="311"/>
      <c r="AE277" s="311"/>
      <c r="AF277" s="311"/>
      <c r="AG277" s="311"/>
      <c r="AH277" s="311"/>
      <c r="AI277" s="311"/>
      <c r="AJ277" s="311"/>
      <c r="AK277" s="311"/>
      <c r="AL277" s="311"/>
      <c r="AM277" s="310"/>
      <c r="AN277" s="312" t="e">
        <f>③協定面積④加算措置!#REF!</f>
        <v>#REF!</v>
      </c>
      <c r="AO277" s="309">
        <f t="shared" si="27"/>
        <v>0</v>
      </c>
      <c r="AP277" s="309">
        <f t="shared" si="28"/>
        <v>0</v>
      </c>
      <c r="AQ277" s="310"/>
      <c r="AR277" s="310"/>
      <c r="AS277" s="310"/>
      <c r="AT277" s="310"/>
      <c r="AU277" s="309">
        <f t="shared" si="29"/>
        <v>0</v>
      </c>
      <c r="AV277" s="311"/>
      <c r="AW277" s="311"/>
      <c r="AX277" s="311"/>
      <c r="AY277" s="333"/>
      <c r="AZ277" s="368"/>
      <c r="BA277" s="368"/>
      <c r="BB277" s="314" t="e">
        <f>③協定面積④加算措置!#REF!</f>
        <v>#REF!</v>
      </c>
      <c r="BC277" s="335"/>
      <c r="BD277" s="368"/>
      <c r="BE277" s="368"/>
      <c r="BF277" s="314" t="e">
        <f>③協定面積④加算措置!#REF!</f>
        <v>#REF!</v>
      </c>
      <c r="BG277" s="335"/>
      <c r="BH277" s="368"/>
      <c r="BI277" s="368"/>
    </row>
    <row r="278" spans="1:61" s="244" customFormat="1" ht="14.45" customHeight="1">
      <c r="A278" s="261" t="e">
        <f>①協定識別事項②協定参加者!#REF!</f>
        <v>#REF!</v>
      </c>
      <c r="B278" s="247" t="e">
        <f>①協定識別事項②協定参加者!#REF!</f>
        <v>#REF!</v>
      </c>
      <c r="C278" s="247" t="e">
        <f>①協定識別事項②協定参加者!#REF!</f>
        <v>#REF!</v>
      </c>
      <c r="D278" s="247" t="e">
        <f>①協定識別事項②協定参加者!#REF!</f>
        <v>#REF!</v>
      </c>
      <c r="E278" s="247" t="e">
        <f>①協定識別事項②協定参加者!#REF!</f>
        <v>#REF!</v>
      </c>
      <c r="F278" s="247" t="e">
        <f>①協定識別事項②協定参加者!#REF!</f>
        <v>#REF!</v>
      </c>
      <c r="G278" s="312" t="e">
        <f>③協定面積④加算措置!#REF!</f>
        <v>#REF!</v>
      </c>
      <c r="H278" s="331"/>
      <c r="I278" s="368"/>
      <c r="J278" s="368"/>
      <c r="K278" s="331"/>
      <c r="L278" s="368"/>
      <c r="M278" s="368"/>
      <c r="N278" s="331"/>
      <c r="O278" s="368"/>
      <c r="P278" s="368"/>
      <c r="Q278" s="312" t="e">
        <f>③協定面積④加算措置!#REF!</f>
        <v>#REF!</v>
      </c>
      <c r="R278" s="311"/>
      <c r="S278" s="311"/>
      <c r="T278" s="311"/>
      <c r="U278" s="311"/>
      <c r="V278" s="311"/>
      <c r="W278" s="311"/>
      <c r="X278" s="311"/>
      <c r="Y278" s="311"/>
      <c r="Z278" s="311"/>
      <c r="AA278" s="310"/>
      <c r="AB278" s="311"/>
      <c r="AC278" s="311"/>
      <c r="AD278" s="311"/>
      <c r="AE278" s="311"/>
      <c r="AF278" s="311"/>
      <c r="AG278" s="311"/>
      <c r="AH278" s="311"/>
      <c r="AI278" s="311"/>
      <c r="AJ278" s="311"/>
      <c r="AK278" s="311"/>
      <c r="AL278" s="311"/>
      <c r="AM278" s="310"/>
      <c r="AN278" s="312" t="e">
        <f>③協定面積④加算措置!#REF!</f>
        <v>#REF!</v>
      </c>
      <c r="AO278" s="309">
        <f t="shared" si="27"/>
        <v>0</v>
      </c>
      <c r="AP278" s="309">
        <f t="shared" si="28"/>
        <v>0</v>
      </c>
      <c r="AQ278" s="310"/>
      <c r="AR278" s="310"/>
      <c r="AS278" s="310"/>
      <c r="AT278" s="310"/>
      <c r="AU278" s="309">
        <f t="shared" si="29"/>
        <v>0</v>
      </c>
      <c r="AV278" s="311"/>
      <c r="AW278" s="311"/>
      <c r="AX278" s="311"/>
      <c r="AY278" s="333"/>
      <c r="AZ278" s="368"/>
      <c r="BA278" s="368"/>
      <c r="BB278" s="314" t="e">
        <f>③協定面積④加算措置!#REF!</f>
        <v>#REF!</v>
      </c>
      <c r="BC278" s="335"/>
      <c r="BD278" s="368"/>
      <c r="BE278" s="368"/>
      <c r="BF278" s="314" t="e">
        <f>③協定面積④加算措置!#REF!</f>
        <v>#REF!</v>
      </c>
      <c r="BG278" s="335"/>
      <c r="BH278" s="368"/>
      <c r="BI278" s="368"/>
    </row>
    <row r="279" spans="1:61" s="244" customFormat="1" ht="14.45" customHeight="1">
      <c r="A279" s="261" t="e">
        <f>①協定識別事項②協定参加者!#REF!</f>
        <v>#REF!</v>
      </c>
      <c r="B279" s="247" t="e">
        <f>①協定識別事項②協定参加者!#REF!</f>
        <v>#REF!</v>
      </c>
      <c r="C279" s="247" t="e">
        <f>①協定識別事項②協定参加者!#REF!</f>
        <v>#REF!</v>
      </c>
      <c r="D279" s="247" t="e">
        <f>①協定識別事項②協定参加者!#REF!</f>
        <v>#REF!</v>
      </c>
      <c r="E279" s="247" t="e">
        <f>①協定識別事項②協定参加者!#REF!</f>
        <v>#REF!</v>
      </c>
      <c r="F279" s="247" t="e">
        <f>①協定識別事項②協定参加者!#REF!</f>
        <v>#REF!</v>
      </c>
      <c r="G279" s="312" t="e">
        <f>③協定面積④加算措置!#REF!</f>
        <v>#REF!</v>
      </c>
      <c r="H279" s="331"/>
      <c r="I279" s="368"/>
      <c r="J279" s="368"/>
      <c r="K279" s="331"/>
      <c r="L279" s="368"/>
      <c r="M279" s="368"/>
      <c r="N279" s="331"/>
      <c r="O279" s="368"/>
      <c r="P279" s="368"/>
      <c r="Q279" s="312" t="e">
        <f>③協定面積④加算措置!#REF!</f>
        <v>#REF!</v>
      </c>
      <c r="R279" s="311"/>
      <c r="S279" s="311"/>
      <c r="T279" s="311"/>
      <c r="U279" s="311"/>
      <c r="V279" s="311"/>
      <c r="W279" s="311"/>
      <c r="X279" s="311"/>
      <c r="Y279" s="311"/>
      <c r="Z279" s="311"/>
      <c r="AA279" s="310"/>
      <c r="AB279" s="311"/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0"/>
      <c r="AN279" s="312" t="e">
        <f>③協定面積④加算措置!#REF!</f>
        <v>#REF!</v>
      </c>
      <c r="AO279" s="309">
        <f t="shared" si="27"/>
        <v>0</v>
      </c>
      <c r="AP279" s="309">
        <f t="shared" si="28"/>
        <v>0</v>
      </c>
      <c r="AQ279" s="310"/>
      <c r="AR279" s="310"/>
      <c r="AS279" s="310"/>
      <c r="AT279" s="310"/>
      <c r="AU279" s="309">
        <f t="shared" si="29"/>
        <v>0</v>
      </c>
      <c r="AV279" s="311"/>
      <c r="AW279" s="311"/>
      <c r="AX279" s="311"/>
      <c r="AY279" s="333"/>
      <c r="AZ279" s="368"/>
      <c r="BA279" s="368"/>
      <c r="BB279" s="314" t="e">
        <f>③協定面積④加算措置!#REF!</f>
        <v>#REF!</v>
      </c>
      <c r="BC279" s="335"/>
      <c r="BD279" s="368"/>
      <c r="BE279" s="368"/>
      <c r="BF279" s="314" t="e">
        <f>③協定面積④加算措置!#REF!</f>
        <v>#REF!</v>
      </c>
      <c r="BG279" s="335"/>
      <c r="BH279" s="368"/>
      <c r="BI279" s="368"/>
    </row>
    <row r="280" spans="1:61" s="244" customFormat="1" ht="14.45" customHeight="1">
      <c r="A280" s="261" t="e">
        <f>①協定識別事項②協定参加者!#REF!</f>
        <v>#REF!</v>
      </c>
      <c r="B280" s="247" t="e">
        <f>①協定識別事項②協定参加者!#REF!</f>
        <v>#REF!</v>
      </c>
      <c r="C280" s="247" t="e">
        <f>①協定識別事項②協定参加者!#REF!</f>
        <v>#REF!</v>
      </c>
      <c r="D280" s="247" t="e">
        <f>①協定識別事項②協定参加者!#REF!</f>
        <v>#REF!</v>
      </c>
      <c r="E280" s="247" t="e">
        <f>①協定識別事項②協定参加者!#REF!</f>
        <v>#REF!</v>
      </c>
      <c r="F280" s="247" t="e">
        <f>①協定識別事項②協定参加者!#REF!</f>
        <v>#REF!</v>
      </c>
      <c r="G280" s="312" t="e">
        <f>③協定面積④加算措置!#REF!</f>
        <v>#REF!</v>
      </c>
      <c r="H280" s="331"/>
      <c r="I280" s="368"/>
      <c r="J280" s="368"/>
      <c r="K280" s="331"/>
      <c r="L280" s="368"/>
      <c r="M280" s="368"/>
      <c r="N280" s="331"/>
      <c r="O280" s="368"/>
      <c r="P280" s="368"/>
      <c r="Q280" s="312" t="e">
        <f>③協定面積④加算措置!#REF!</f>
        <v>#REF!</v>
      </c>
      <c r="R280" s="311"/>
      <c r="S280" s="311"/>
      <c r="T280" s="311"/>
      <c r="U280" s="311"/>
      <c r="V280" s="311"/>
      <c r="W280" s="311"/>
      <c r="X280" s="311"/>
      <c r="Y280" s="311"/>
      <c r="Z280" s="311"/>
      <c r="AA280" s="310"/>
      <c r="AB280" s="311"/>
      <c r="AC280" s="311"/>
      <c r="AD280" s="311"/>
      <c r="AE280" s="311"/>
      <c r="AF280" s="311"/>
      <c r="AG280" s="311"/>
      <c r="AH280" s="311"/>
      <c r="AI280" s="311"/>
      <c r="AJ280" s="311"/>
      <c r="AK280" s="311"/>
      <c r="AL280" s="311"/>
      <c r="AM280" s="310"/>
      <c r="AN280" s="312" t="e">
        <f>③協定面積④加算措置!#REF!</f>
        <v>#REF!</v>
      </c>
      <c r="AO280" s="309">
        <f t="shared" si="27"/>
        <v>0</v>
      </c>
      <c r="AP280" s="309">
        <f t="shared" si="28"/>
        <v>0</v>
      </c>
      <c r="AQ280" s="310"/>
      <c r="AR280" s="310"/>
      <c r="AS280" s="310"/>
      <c r="AT280" s="310"/>
      <c r="AU280" s="309">
        <f t="shared" si="29"/>
        <v>0</v>
      </c>
      <c r="AV280" s="311"/>
      <c r="AW280" s="311"/>
      <c r="AX280" s="311"/>
      <c r="AY280" s="333"/>
      <c r="AZ280" s="368"/>
      <c r="BA280" s="368"/>
      <c r="BB280" s="314" t="e">
        <f>③協定面積④加算措置!#REF!</f>
        <v>#REF!</v>
      </c>
      <c r="BC280" s="335"/>
      <c r="BD280" s="368"/>
      <c r="BE280" s="368"/>
      <c r="BF280" s="314" t="e">
        <f>③協定面積④加算措置!#REF!</f>
        <v>#REF!</v>
      </c>
      <c r="BG280" s="335"/>
      <c r="BH280" s="368"/>
      <c r="BI280" s="368"/>
    </row>
    <row r="281" spans="1:61" s="244" customFormat="1" ht="14.45" customHeight="1">
      <c r="A281" s="261" t="e">
        <f>①協定識別事項②協定参加者!#REF!</f>
        <v>#REF!</v>
      </c>
      <c r="B281" s="247" t="e">
        <f>①協定識別事項②協定参加者!#REF!</f>
        <v>#REF!</v>
      </c>
      <c r="C281" s="247" t="e">
        <f>①協定識別事項②協定参加者!#REF!</f>
        <v>#REF!</v>
      </c>
      <c r="D281" s="247" t="e">
        <f>①協定識別事項②協定参加者!#REF!</f>
        <v>#REF!</v>
      </c>
      <c r="E281" s="247" t="e">
        <f>①協定識別事項②協定参加者!#REF!</f>
        <v>#REF!</v>
      </c>
      <c r="F281" s="247" t="e">
        <f>①協定識別事項②協定参加者!#REF!</f>
        <v>#REF!</v>
      </c>
      <c r="G281" s="312" t="e">
        <f>③協定面積④加算措置!#REF!</f>
        <v>#REF!</v>
      </c>
      <c r="H281" s="331"/>
      <c r="I281" s="368"/>
      <c r="J281" s="368"/>
      <c r="K281" s="331"/>
      <c r="L281" s="368"/>
      <c r="M281" s="368"/>
      <c r="N281" s="331"/>
      <c r="O281" s="368"/>
      <c r="P281" s="368"/>
      <c r="Q281" s="312" t="e">
        <f>③協定面積④加算措置!#REF!</f>
        <v>#REF!</v>
      </c>
      <c r="R281" s="311"/>
      <c r="S281" s="311"/>
      <c r="T281" s="311"/>
      <c r="U281" s="311"/>
      <c r="V281" s="311"/>
      <c r="W281" s="311"/>
      <c r="X281" s="311"/>
      <c r="Y281" s="311"/>
      <c r="Z281" s="311"/>
      <c r="AA281" s="310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0"/>
      <c r="AN281" s="312" t="e">
        <f>③協定面積④加算措置!#REF!</f>
        <v>#REF!</v>
      </c>
      <c r="AO281" s="309">
        <f t="shared" si="27"/>
        <v>0</v>
      </c>
      <c r="AP281" s="309">
        <f t="shared" si="28"/>
        <v>0</v>
      </c>
      <c r="AQ281" s="310"/>
      <c r="AR281" s="310"/>
      <c r="AS281" s="310"/>
      <c r="AT281" s="310"/>
      <c r="AU281" s="309">
        <f t="shared" si="29"/>
        <v>0</v>
      </c>
      <c r="AV281" s="311"/>
      <c r="AW281" s="311"/>
      <c r="AX281" s="311"/>
      <c r="AY281" s="333"/>
      <c r="AZ281" s="368"/>
      <c r="BA281" s="368"/>
      <c r="BB281" s="314" t="e">
        <f>③協定面積④加算措置!#REF!</f>
        <v>#REF!</v>
      </c>
      <c r="BC281" s="335"/>
      <c r="BD281" s="368"/>
      <c r="BE281" s="368"/>
      <c r="BF281" s="314" t="e">
        <f>③協定面積④加算措置!#REF!</f>
        <v>#REF!</v>
      </c>
      <c r="BG281" s="335"/>
      <c r="BH281" s="368"/>
      <c r="BI281" s="368"/>
    </row>
    <row r="282" spans="1:61" s="244" customFormat="1" ht="14.45" customHeight="1">
      <c r="A282" s="261" t="e">
        <f>①協定識別事項②協定参加者!#REF!</f>
        <v>#REF!</v>
      </c>
      <c r="B282" s="247" t="e">
        <f>①協定識別事項②協定参加者!#REF!</f>
        <v>#REF!</v>
      </c>
      <c r="C282" s="247" t="e">
        <f>①協定識別事項②協定参加者!#REF!</f>
        <v>#REF!</v>
      </c>
      <c r="D282" s="247" t="e">
        <f>①協定識別事項②協定参加者!#REF!</f>
        <v>#REF!</v>
      </c>
      <c r="E282" s="247" t="e">
        <f>①協定識別事項②協定参加者!#REF!</f>
        <v>#REF!</v>
      </c>
      <c r="F282" s="247" t="e">
        <f>①協定識別事項②協定参加者!#REF!</f>
        <v>#REF!</v>
      </c>
      <c r="G282" s="312" t="e">
        <f>③協定面積④加算措置!#REF!</f>
        <v>#REF!</v>
      </c>
      <c r="H282" s="331"/>
      <c r="I282" s="368"/>
      <c r="J282" s="368"/>
      <c r="K282" s="331"/>
      <c r="L282" s="368"/>
      <c r="M282" s="368"/>
      <c r="N282" s="331"/>
      <c r="O282" s="368"/>
      <c r="P282" s="368"/>
      <c r="Q282" s="312" t="e">
        <f>③協定面積④加算措置!#REF!</f>
        <v>#REF!</v>
      </c>
      <c r="R282" s="311"/>
      <c r="S282" s="311"/>
      <c r="T282" s="311"/>
      <c r="U282" s="311"/>
      <c r="V282" s="311"/>
      <c r="W282" s="311"/>
      <c r="X282" s="311"/>
      <c r="Y282" s="311"/>
      <c r="Z282" s="311"/>
      <c r="AA282" s="310"/>
      <c r="AB282" s="311"/>
      <c r="AC282" s="311"/>
      <c r="AD282" s="311"/>
      <c r="AE282" s="311"/>
      <c r="AF282" s="311"/>
      <c r="AG282" s="311"/>
      <c r="AH282" s="311"/>
      <c r="AI282" s="311"/>
      <c r="AJ282" s="311"/>
      <c r="AK282" s="311"/>
      <c r="AL282" s="311"/>
      <c r="AM282" s="310"/>
      <c r="AN282" s="312" t="e">
        <f>③協定面積④加算措置!#REF!</f>
        <v>#REF!</v>
      </c>
      <c r="AO282" s="309">
        <f t="shared" si="27"/>
        <v>0</v>
      </c>
      <c r="AP282" s="309">
        <f t="shared" si="28"/>
        <v>0</v>
      </c>
      <c r="AQ282" s="310"/>
      <c r="AR282" s="310"/>
      <c r="AS282" s="310"/>
      <c r="AT282" s="310"/>
      <c r="AU282" s="309">
        <f t="shared" si="29"/>
        <v>0</v>
      </c>
      <c r="AV282" s="311"/>
      <c r="AW282" s="311"/>
      <c r="AX282" s="311"/>
      <c r="AY282" s="333"/>
      <c r="AZ282" s="368"/>
      <c r="BA282" s="368"/>
      <c r="BB282" s="314" t="e">
        <f>③協定面積④加算措置!#REF!</f>
        <v>#REF!</v>
      </c>
      <c r="BC282" s="335"/>
      <c r="BD282" s="368"/>
      <c r="BE282" s="368"/>
      <c r="BF282" s="314" t="e">
        <f>③協定面積④加算措置!#REF!</f>
        <v>#REF!</v>
      </c>
      <c r="BG282" s="335"/>
      <c r="BH282" s="368"/>
      <c r="BI282" s="368"/>
    </row>
    <row r="283" spans="1:61" s="244" customFormat="1" ht="14.45" customHeight="1">
      <c r="A283" s="261" t="e">
        <f>①協定識別事項②協定参加者!#REF!</f>
        <v>#REF!</v>
      </c>
      <c r="B283" s="247" t="e">
        <f>①協定識別事項②協定参加者!#REF!</f>
        <v>#REF!</v>
      </c>
      <c r="C283" s="247" t="e">
        <f>①協定識別事項②協定参加者!#REF!</f>
        <v>#REF!</v>
      </c>
      <c r="D283" s="247" t="e">
        <f>①協定識別事項②協定参加者!#REF!</f>
        <v>#REF!</v>
      </c>
      <c r="E283" s="247" t="e">
        <f>①協定識別事項②協定参加者!#REF!</f>
        <v>#REF!</v>
      </c>
      <c r="F283" s="247" t="e">
        <f>①協定識別事項②協定参加者!#REF!</f>
        <v>#REF!</v>
      </c>
      <c r="G283" s="312" t="e">
        <f>③協定面積④加算措置!#REF!</f>
        <v>#REF!</v>
      </c>
      <c r="H283" s="331"/>
      <c r="I283" s="368"/>
      <c r="J283" s="368"/>
      <c r="K283" s="331"/>
      <c r="L283" s="368"/>
      <c r="M283" s="368"/>
      <c r="N283" s="331"/>
      <c r="O283" s="368"/>
      <c r="P283" s="368"/>
      <c r="Q283" s="312" t="e">
        <f>③協定面積④加算措置!#REF!</f>
        <v>#REF!</v>
      </c>
      <c r="R283" s="311"/>
      <c r="S283" s="311"/>
      <c r="T283" s="311"/>
      <c r="U283" s="311"/>
      <c r="V283" s="311"/>
      <c r="W283" s="311"/>
      <c r="X283" s="311"/>
      <c r="Y283" s="311"/>
      <c r="Z283" s="311"/>
      <c r="AA283" s="310"/>
      <c r="AB283" s="311"/>
      <c r="AC283" s="311"/>
      <c r="AD283" s="311"/>
      <c r="AE283" s="311"/>
      <c r="AF283" s="311"/>
      <c r="AG283" s="311"/>
      <c r="AH283" s="311"/>
      <c r="AI283" s="311"/>
      <c r="AJ283" s="311"/>
      <c r="AK283" s="311"/>
      <c r="AL283" s="311"/>
      <c r="AM283" s="310"/>
      <c r="AN283" s="312" t="e">
        <f>③協定面積④加算措置!#REF!</f>
        <v>#REF!</v>
      </c>
      <c r="AO283" s="309">
        <f t="shared" si="27"/>
        <v>0</v>
      </c>
      <c r="AP283" s="309">
        <f t="shared" si="28"/>
        <v>0</v>
      </c>
      <c r="AQ283" s="310"/>
      <c r="AR283" s="310"/>
      <c r="AS283" s="310"/>
      <c r="AT283" s="310"/>
      <c r="AU283" s="309">
        <f t="shared" si="29"/>
        <v>0</v>
      </c>
      <c r="AV283" s="311"/>
      <c r="AW283" s="311"/>
      <c r="AX283" s="311"/>
      <c r="AY283" s="333"/>
      <c r="AZ283" s="368"/>
      <c r="BA283" s="368"/>
      <c r="BB283" s="314" t="e">
        <f>③協定面積④加算措置!#REF!</f>
        <v>#REF!</v>
      </c>
      <c r="BC283" s="335"/>
      <c r="BD283" s="368"/>
      <c r="BE283" s="368"/>
      <c r="BF283" s="314" t="e">
        <f>③協定面積④加算措置!#REF!</f>
        <v>#REF!</v>
      </c>
      <c r="BG283" s="335"/>
      <c r="BH283" s="368"/>
      <c r="BI283" s="368"/>
    </row>
    <row r="284" spans="1:61" s="244" customFormat="1" ht="14.45" customHeight="1">
      <c r="A284" s="261" t="e">
        <f>①協定識別事項②協定参加者!#REF!</f>
        <v>#REF!</v>
      </c>
      <c r="B284" s="247" t="e">
        <f>①協定識別事項②協定参加者!#REF!</f>
        <v>#REF!</v>
      </c>
      <c r="C284" s="247" t="e">
        <f>①協定識別事項②協定参加者!#REF!</f>
        <v>#REF!</v>
      </c>
      <c r="D284" s="247" t="e">
        <f>①協定識別事項②協定参加者!#REF!</f>
        <v>#REF!</v>
      </c>
      <c r="E284" s="247" t="e">
        <f>①協定識別事項②協定参加者!#REF!</f>
        <v>#REF!</v>
      </c>
      <c r="F284" s="247" t="e">
        <f>①協定識別事項②協定参加者!#REF!</f>
        <v>#REF!</v>
      </c>
      <c r="G284" s="312" t="e">
        <f>③協定面積④加算措置!#REF!</f>
        <v>#REF!</v>
      </c>
      <c r="H284" s="331"/>
      <c r="I284" s="368"/>
      <c r="J284" s="368"/>
      <c r="K284" s="331"/>
      <c r="L284" s="368"/>
      <c r="M284" s="368"/>
      <c r="N284" s="331"/>
      <c r="O284" s="368"/>
      <c r="P284" s="368"/>
      <c r="Q284" s="312" t="e">
        <f>③協定面積④加算措置!#REF!</f>
        <v>#REF!</v>
      </c>
      <c r="R284" s="311"/>
      <c r="S284" s="311"/>
      <c r="T284" s="311"/>
      <c r="U284" s="311"/>
      <c r="V284" s="311"/>
      <c r="W284" s="311"/>
      <c r="X284" s="311"/>
      <c r="Y284" s="311"/>
      <c r="Z284" s="311"/>
      <c r="AA284" s="310"/>
      <c r="AB284" s="311"/>
      <c r="AC284" s="311"/>
      <c r="AD284" s="311"/>
      <c r="AE284" s="311"/>
      <c r="AF284" s="311"/>
      <c r="AG284" s="311"/>
      <c r="AH284" s="311"/>
      <c r="AI284" s="311"/>
      <c r="AJ284" s="311"/>
      <c r="AK284" s="311"/>
      <c r="AL284" s="311"/>
      <c r="AM284" s="310"/>
      <c r="AN284" s="312" t="e">
        <f>③協定面積④加算措置!#REF!</f>
        <v>#REF!</v>
      </c>
      <c r="AO284" s="309">
        <f t="shared" si="27"/>
        <v>0</v>
      </c>
      <c r="AP284" s="309">
        <f t="shared" si="28"/>
        <v>0</v>
      </c>
      <c r="AQ284" s="310"/>
      <c r="AR284" s="310"/>
      <c r="AS284" s="310"/>
      <c r="AT284" s="310"/>
      <c r="AU284" s="309">
        <f t="shared" si="29"/>
        <v>0</v>
      </c>
      <c r="AV284" s="311"/>
      <c r="AW284" s="311"/>
      <c r="AX284" s="311"/>
      <c r="AY284" s="333"/>
      <c r="AZ284" s="368"/>
      <c r="BA284" s="368"/>
      <c r="BB284" s="314" t="e">
        <f>③協定面積④加算措置!#REF!</f>
        <v>#REF!</v>
      </c>
      <c r="BC284" s="335"/>
      <c r="BD284" s="368"/>
      <c r="BE284" s="368"/>
      <c r="BF284" s="314" t="e">
        <f>③協定面積④加算措置!#REF!</f>
        <v>#REF!</v>
      </c>
      <c r="BG284" s="335"/>
      <c r="BH284" s="368"/>
      <c r="BI284" s="368"/>
    </row>
    <row r="285" spans="1:61" s="244" customFormat="1" ht="14.45" customHeight="1">
      <c r="A285" s="261" t="e">
        <f>①協定識別事項②協定参加者!#REF!</f>
        <v>#REF!</v>
      </c>
      <c r="B285" s="247" t="e">
        <f>①協定識別事項②協定参加者!#REF!</f>
        <v>#REF!</v>
      </c>
      <c r="C285" s="247" t="e">
        <f>①協定識別事項②協定参加者!#REF!</f>
        <v>#REF!</v>
      </c>
      <c r="D285" s="247" t="e">
        <f>①協定識別事項②協定参加者!#REF!</f>
        <v>#REF!</v>
      </c>
      <c r="E285" s="247" t="e">
        <f>①協定識別事項②協定参加者!#REF!</f>
        <v>#REF!</v>
      </c>
      <c r="F285" s="247" t="e">
        <f>①協定識別事項②協定参加者!#REF!</f>
        <v>#REF!</v>
      </c>
      <c r="G285" s="312" t="e">
        <f>③協定面積④加算措置!#REF!</f>
        <v>#REF!</v>
      </c>
      <c r="H285" s="331"/>
      <c r="I285" s="368"/>
      <c r="J285" s="368"/>
      <c r="K285" s="331"/>
      <c r="L285" s="368"/>
      <c r="M285" s="368"/>
      <c r="N285" s="331"/>
      <c r="O285" s="368"/>
      <c r="P285" s="368"/>
      <c r="Q285" s="312" t="e">
        <f>③協定面積④加算措置!#REF!</f>
        <v>#REF!</v>
      </c>
      <c r="R285" s="311"/>
      <c r="S285" s="311"/>
      <c r="T285" s="311"/>
      <c r="U285" s="311"/>
      <c r="V285" s="311"/>
      <c r="W285" s="311"/>
      <c r="X285" s="311"/>
      <c r="Y285" s="311"/>
      <c r="Z285" s="311"/>
      <c r="AA285" s="310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  <c r="AM285" s="310"/>
      <c r="AN285" s="312" t="e">
        <f>③協定面積④加算措置!#REF!</f>
        <v>#REF!</v>
      </c>
      <c r="AO285" s="309">
        <f t="shared" si="27"/>
        <v>0</v>
      </c>
      <c r="AP285" s="309">
        <f t="shared" si="28"/>
        <v>0</v>
      </c>
      <c r="AQ285" s="310"/>
      <c r="AR285" s="310"/>
      <c r="AS285" s="310"/>
      <c r="AT285" s="310"/>
      <c r="AU285" s="309">
        <f t="shared" si="29"/>
        <v>0</v>
      </c>
      <c r="AV285" s="311"/>
      <c r="AW285" s="311"/>
      <c r="AX285" s="311"/>
      <c r="AY285" s="333"/>
      <c r="AZ285" s="368"/>
      <c r="BA285" s="368"/>
      <c r="BB285" s="314" t="e">
        <f>③協定面積④加算措置!#REF!</f>
        <v>#REF!</v>
      </c>
      <c r="BC285" s="335"/>
      <c r="BD285" s="368"/>
      <c r="BE285" s="368"/>
      <c r="BF285" s="314" t="e">
        <f>③協定面積④加算措置!#REF!</f>
        <v>#REF!</v>
      </c>
      <c r="BG285" s="335"/>
      <c r="BH285" s="368"/>
      <c r="BI285" s="368"/>
    </row>
    <row r="286" spans="1:61" s="244" customFormat="1" ht="14.45" customHeight="1">
      <c r="A286" s="261" t="e">
        <f>①協定識別事項②協定参加者!#REF!</f>
        <v>#REF!</v>
      </c>
      <c r="B286" s="247" t="e">
        <f>①協定識別事項②協定参加者!#REF!</f>
        <v>#REF!</v>
      </c>
      <c r="C286" s="247" t="e">
        <f>①協定識別事項②協定参加者!#REF!</f>
        <v>#REF!</v>
      </c>
      <c r="D286" s="247" t="e">
        <f>①協定識別事項②協定参加者!#REF!</f>
        <v>#REF!</v>
      </c>
      <c r="E286" s="247" t="e">
        <f>①協定識別事項②協定参加者!#REF!</f>
        <v>#REF!</v>
      </c>
      <c r="F286" s="247" t="e">
        <f>①協定識別事項②協定参加者!#REF!</f>
        <v>#REF!</v>
      </c>
      <c r="G286" s="312" t="e">
        <f>③協定面積④加算措置!#REF!</f>
        <v>#REF!</v>
      </c>
      <c r="H286" s="331"/>
      <c r="I286" s="368"/>
      <c r="J286" s="368"/>
      <c r="K286" s="331"/>
      <c r="L286" s="368"/>
      <c r="M286" s="368"/>
      <c r="N286" s="331"/>
      <c r="O286" s="368"/>
      <c r="P286" s="368"/>
      <c r="Q286" s="312" t="e">
        <f>③協定面積④加算措置!#REF!</f>
        <v>#REF!</v>
      </c>
      <c r="R286" s="311"/>
      <c r="S286" s="311"/>
      <c r="T286" s="311"/>
      <c r="U286" s="311"/>
      <c r="V286" s="311"/>
      <c r="W286" s="311"/>
      <c r="X286" s="311"/>
      <c r="Y286" s="311"/>
      <c r="Z286" s="311"/>
      <c r="AA286" s="310"/>
      <c r="AB286" s="311"/>
      <c r="AC286" s="311"/>
      <c r="AD286" s="311"/>
      <c r="AE286" s="311"/>
      <c r="AF286" s="311"/>
      <c r="AG286" s="311"/>
      <c r="AH286" s="311"/>
      <c r="AI286" s="311"/>
      <c r="AJ286" s="311"/>
      <c r="AK286" s="311"/>
      <c r="AL286" s="311"/>
      <c r="AM286" s="310"/>
      <c r="AN286" s="312" t="e">
        <f>③協定面積④加算措置!#REF!</f>
        <v>#REF!</v>
      </c>
      <c r="AO286" s="309">
        <f t="shared" si="27"/>
        <v>0</v>
      </c>
      <c r="AP286" s="309">
        <f t="shared" si="28"/>
        <v>0</v>
      </c>
      <c r="AQ286" s="310"/>
      <c r="AR286" s="310"/>
      <c r="AS286" s="310"/>
      <c r="AT286" s="310"/>
      <c r="AU286" s="309">
        <f t="shared" si="29"/>
        <v>0</v>
      </c>
      <c r="AV286" s="311"/>
      <c r="AW286" s="311"/>
      <c r="AX286" s="311"/>
      <c r="AY286" s="333"/>
      <c r="AZ286" s="368"/>
      <c r="BA286" s="368"/>
      <c r="BB286" s="314" t="e">
        <f>③協定面積④加算措置!#REF!</f>
        <v>#REF!</v>
      </c>
      <c r="BC286" s="335"/>
      <c r="BD286" s="368"/>
      <c r="BE286" s="368"/>
      <c r="BF286" s="314" t="e">
        <f>③協定面積④加算措置!#REF!</f>
        <v>#REF!</v>
      </c>
      <c r="BG286" s="335"/>
      <c r="BH286" s="368"/>
      <c r="BI286" s="368"/>
    </row>
    <row r="287" spans="1:61" s="244" customFormat="1" ht="14.45" customHeight="1">
      <c r="A287" s="261" t="e">
        <f>①協定識別事項②協定参加者!#REF!</f>
        <v>#REF!</v>
      </c>
      <c r="B287" s="247" t="e">
        <f>①協定識別事項②協定参加者!#REF!</f>
        <v>#REF!</v>
      </c>
      <c r="C287" s="247" t="e">
        <f>①協定識別事項②協定参加者!#REF!</f>
        <v>#REF!</v>
      </c>
      <c r="D287" s="247" t="e">
        <f>①協定識別事項②協定参加者!#REF!</f>
        <v>#REF!</v>
      </c>
      <c r="E287" s="247" t="e">
        <f>①協定識別事項②協定参加者!#REF!</f>
        <v>#REF!</v>
      </c>
      <c r="F287" s="247" t="e">
        <f>①協定識別事項②協定参加者!#REF!</f>
        <v>#REF!</v>
      </c>
      <c r="G287" s="312" t="e">
        <f>③協定面積④加算措置!#REF!</f>
        <v>#REF!</v>
      </c>
      <c r="H287" s="331"/>
      <c r="I287" s="368"/>
      <c r="J287" s="368"/>
      <c r="K287" s="331"/>
      <c r="L287" s="368"/>
      <c r="M287" s="368"/>
      <c r="N287" s="331"/>
      <c r="O287" s="368"/>
      <c r="P287" s="368"/>
      <c r="Q287" s="312" t="e">
        <f>③協定面積④加算措置!#REF!</f>
        <v>#REF!</v>
      </c>
      <c r="R287" s="311"/>
      <c r="S287" s="311"/>
      <c r="T287" s="311"/>
      <c r="U287" s="311"/>
      <c r="V287" s="311"/>
      <c r="W287" s="311"/>
      <c r="X287" s="311"/>
      <c r="Y287" s="311"/>
      <c r="Z287" s="311"/>
      <c r="AA287" s="310"/>
      <c r="AB287" s="311"/>
      <c r="AC287" s="311"/>
      <c r="AD287" s="311"/>
      <c r="AE287" s="311"/>
      <c r="AF287" s="311"/>
      <c r="AG287" s="311"/>
      <c r="AH287" s="311"/>
      <c r="AI287" s="311"/>
      <c r="AJ287" s="311"/>
      <c r="AK287" s="311"/>
      <c r="AL287" s="311"/>
      <c r="AM287" s="310"/>
      <c r="AN287" s="312" t="e">
        <f>③協定面積④加算措置!#REF!</f>
        <v>#REF!</v>
      </c>
      <c r="AO287" s="309">
        <f t="shared" si="27"/>
        <v>0</v>
      </c>
      <c r="AP287" s="309">
        <f t="shared" si="28"/>
        <v>0</v>
      </c>
      <c r="AQ287" s="310"/>
      <c r="AR287" s="310"/>
      <c r="AS287" s="310"/>
      <c r="AT287" s="310"/>
      <c r="AU287" s="309">
        <f t="shared" si="29"/>
        <v>0</v>
      </c>
      <c r="AV287" s="311"/>
      <c r="AW287" s="311"/>
      <c r="AX287" s="311"/>
      <c r="AY287" s="333"/>
      <c r="AZ287" s="368"/>
      <c r="BA287" s="368"/>
      <c r="BB287" s="314" t="e">
        <f>③協定面積④加算措置!#REF!</f>
        <v>#REF!</v>
      </c>
      <c r="BC287" s="335"/>
      <c r="BD287" s="368"/>
      <c r="BE287" s="368"/>
      <c r="BF287" s="314" t="e">
        <f>③協定面積④加算措置!#REF!</f>
        <v>#REF!</v>
      </c>
      <c r="BG287" s="335"/>
      <c r="BH287" s="368"/>
      <c r="BI287" s="368"/>
    </row>
    <row r="288" spans="1:61" s="244" customFormat="1" ht="14.45" customHeight="1">
      <c r="A288" s="261" t="e">
        <f>①協定識別事項②協定参加者!#REF!</f>
        <v>#REF!</v>
      </c>
      <c r="B288" s="247" t="e">
        <f>①協定識別事項②協定参加者!#REF!</f>
        <v>#REF!</v>
      </c>
      <c r="C288" s="247" t="e">
        <f>①協定識別事項②協定参加者!#REF!</f>
        <v>#REF!</v>
      </c>
      <c r="D288" s="247" t="e">
        <f>①協定識別事項②協定参加者!#REF!</f>
        <v>#REF!</v>
      </c>
      <c r="E288" s="247" t="e">
        <f>①協定識別事項②協定参加者!#REF!</f>
        <v>#REF!</v>
      </c>
      <c r="F288" s="247" t="e">
        <f>①協定識別事項②協定参加者!#REF!</f>
        <v>#REF!</v>
      </c>
      <c r="G288" s="312" t="e">
        <f>③協定面積④加算措置!#REF!</f>
        <v>#REF!</v>
      </c>
      <c r="H288" s="331"/>
      <c r="I288" s="368"/>
      <c r="J288" s="368"/>
      <c r="K288" s="331"/>
      <c r="L288" s="368"/>
      <c r="M288" s="368"/>
      <c r="N288" s="331"/>
      <c r="O288" s="368"/>
      <c r="P288" s="368"/>
      <c r="Q288" s="312" t="e">
        <f>③協定面積④加算措置!#REF!</f>
        <v>#REF!</v>
      </c>
      <c r="R288" s="311"/>
      <c r="S288" s="311"/>
      <c r="T288" s="311"/>
      <c r="U288" s="311"/>
      <c r="V288" s="311"/>
      <c r="W288" s="311"/>
      <c r="X288" s="311"/>
      <c r="Y288" s="311"/>
      <c r="Z288" s="311"/>
      <c r="AA288" s="310"/>
      <c r="AB288" s="311"/>
      <c r="AC288" s="311"/>
      <c r="AD288" s="311"/>
      <c r="AE288" s="311"/>
      <c r="AF288" s="311"/>
      <c r="AG288" s="311"/>
      <c r="AH288" s="311"/>
      <c r="AI288" s="311"/>
      <c r="AJ288" s="311"/>
      <c r="AK288" s="311"/>
      <c r="AL288" s="311"/>
      <c r="AM288" s="310"/>
      <c r="AN288" s="312" t="e">
        <f>③協定面積④加算措置!#REF!</f>
        <v>#REF!</v>
      </c>
      <c r="AO288" s="309">
        <f t="shared" si="27"/>
        <v>0</v>
      </c>
      <c r="AP288" s="309">
        <f t="shared" si="28"/>
        <v>0</v>
      </c>
      <c r="AQ288" s="310"/>
      <c r="AR288" s="310"/>
      <c r="AS288" s="310"/>
      <c r="AT288" s="310"/>
      <c r="AU288" s="309">
        <f t="shared" si="29"/>
        <v>0</v>
      </c>
      <c r="AV288" s="311"/>
      <c r="AW288" s="311"/>
      <c r="AX288" s="311"/>
      <c r="AY288" s="333"/>
      <c r="AZ288" s="368"/>
      <c r="BA288" s="368"/>
      <c r="BB288" s="314" t="e">
        <f>③協定面積④加算措置!#REF!</f>
        <v>#REF!</v>
      </c>
      <c r="BC288" s="335"/>
      <c r="BD288" s="368"/>
      <c r="BE288" s="368"/>
      <c r="BF288" s="314" t="e">
        <f>③協定面積④加算措置!#REF!</f>
        <v>#REF!</v>
      </c>
      <c r="BG288" s="335"/>
      <c r="BH288" s="368"/>
      <c r="BI288" s="368"/>
    </row>
    <row r="289" spans="1:61" s="244" customFormat="1" ht="14.45" customHeight="1">
      <c r="A289" s="261" t="e">
        <f>①協定識別事項②協定参加者!#REF!</f>
        <v>#REF!</v>
      </c>
      <c r="B289" s="247" t="e">
        <f>①協定識別事項②協定参加者!#REF!</f>
        <v>#REF!</v>
      </c>
      <c r="C289" s="247" t="e">
        <f>①協定識別事項②協定参加者!#REF!</f>
        <v>#REF!</v>
      </c>
      <c r="D289" s="247" t="e">
        <f>①協定識別事項②協定参加者!#REF!</f>
        <v>#REF!</v>
      </c>
      <c r="E289" s="247" t="e">
        <f>①協定識別事項②協定参加者!#REF!</f>
        <v>#REF!</v>
      </c>
      <c r="F289" s="247" t="e">
        <f>①協定識別事項②協定参加者!#REF!</f>
        <v>#REF!</v>
      </c>
      <c r="G289" s="312" t="e">
        <f>③協定面積④加算措置!#REF!</f>
        <v>#REF!</v>
      </c>
      <c r="H289" s="331"/>
      <c r="I289" s="368"/>
      <c r="J289" s="368"/>
      <c r="K289" s="331"/>
      <c r="L289" s="368"/>
      <c r="M289" s="368"/>
      <c r="N289" s="331"/>
      <c r="O289" s="368"/>
      <c r="P289" s="368"/>
      <c r="Q289" s="312" t="e">
        <f>③協定面積④加算措置!#REF!</f>
        <v>#REF!</v>
      </c>
      <c r="R289" s="311"/>
      <c r="S289" s="311"/>
      <c r="T289" s="311"/>
      <c r="U289" s="311"/>
      <c r="V289" s="311"/>
      <c r="W289" s="311"/>
      <c r="X289" s="311"/>
      <c r="Y289" s="311"/>
      <c r="Z289" s="311"/>
      <c r="AA289" s="310"/>
      <c r="AB289" s="311"/>
      <c r="AC289" s="311"/>
      <c r="AD289" s="311"/>
      <c r="AE289" s="311"/>
      <c r="AF289" s="311"/>
      <c r="AG289" s="311"/>
      <c r="AH289" s="311"/>
      <c r="AI289" s="311"/>
      <c r="AJ289" s="311"/>
      <c r="AK289" s="311"/>
      <c r="AL289" s="311"/>
      <c r="AM289" s="310"/>
      <c r="AN289" s="312" t="e">
        <f>③協定面積④加算措置!#REF!</f>
        <v>#REF!</v>
      </c>
      <c r="AO289" s="309">
        <f t="shared" si="27"/>
        <v>0</v>
      </c>
      <c r="AP289" s="309">
        <f t="shared" si="28"/>
        <v>0</v>
      </c>
      <c r="AQ289" s="310"/>
      <c r="AR289" s="310"/>
      <c r="AS289" s="310"/>
      <c r="AT289" s="310"/>
      <c r="AU289" s="309">
        <f t="shared" si="29"/>
        <v>0</v>
      </c>
      <c r="AV289" s="311"/>
      <c r="AW289" s="311"/>
      <c r="AX289" s="311"/>
      <c r="AY289" s="333"/>
      <c r="AZ289" s="368"/>
      <c r="BA289" s="368"/>
      <c r="BB289" s="314" t="e">
        <f>③協定面積④加算措置!#REF!</f>
        <v>#REF!</v>
      </c>
      <c r="BC289" s="335"/>
      <c r="BD289" s="368"/>
      <c r="BE289" s="368"/>
      <c r="BF289" s="314" t="e">
        <f>③協定面積④加算措置!#REF!</f>
        <v>#REF!</v>
      </c>
      <c r="BG289" s="335"/>
      <c r="BH289" s="368"/>
      <c r="BI289" s="368"/>
    </row>
    <row r="290" spans="1:61" s="244" customFormat="1" ht="14.45" customHeight="1">
      <c r="A290" s="261" t="e">
        <f>①協定識別事項②協定参加者!#REF!</f>
        <v>#REF!</v>
      </c>
      <c r="B290" s="247" t="e">
        <f>①協定識別事項②協定参加者!#REF!</f>
        <v>#REF!</v>
      </c>
      <c r="C290" s="247" t="e">
        <f>①協定識別事項②協定参加者!#REF!</f>
        <v>#REF!</v>
      </c>
      <c r="D290" s="247" t="e">
        <f>①協定識別事項②協定参加者!#REF!</f>
        <v>#REF!</v>
      </c>
      <c r="E290" s="247" t="e">
        <f>①協定識別事項②協定参加者!#REF!</f>
        <v>#REF!</v>
      </c>
      <c r="F290" s="247" t="e">
        <f>①協定識別事項②協定参加者!#REF!</f>
        <v>#REF!</v>
      </c>
      <c r="G290" s="312" t="e">
        <f>③協定面積④加算措置!#REF!</f>
        <v>#REF!</v>
      </c>
      <c r="H290" s="331"/>
      <c r="I290" s="368"/>
      <c r="J290" s="368"/>
      <c r="K290" s="331"/>
      <c r="L290" s="368"/>
      <c r="M290" s="368"/>
      <c r="N290" s="331"/>
      <c r="O290" s="368"/>
      <c r="P290" s="368"/>
      <c r="Q290" s="312" t="e">
        <f>③協定面積④加算措置!#REF!</f>
        <v>#REF!</v>
      </c>
      <c r="R290" s="311"/>
      <c r="S290" s="311"/>
      <c r="T290" s="311"/>
      <c r="U290" s="311"/>
      <c r="V290" s="311"/>
      <c r="W290" s="311"/>
      <c r="X290" s="311"/>
      <c r="Y290" s="311"/>
      <c r="Z290" s="311"/>
      <c r="AA290" s="310"/>
      <c r="AB290" s="311"/>
      <c r="AC290" s="311"/>
      <c r="AD290" s="311"/>
      <c r="AE290" s="311"/>
      <c r="AF290" s="311"/>
      <c r="AG290" s="311"/>
      <c r="AH290" s="311"/>
      <c r="AI290" s="311"/>
      <c r="AJ290" s="311"/>
      <c r="AK290" s="311"/>
      <c r="AL290" s="311"/>
      <c r="AM290" s="310"/>
      <c r="AN290" s="312" t="e">
        <f>③協定面積④加算措置!#REF!</f>
        <v>#REF!</v>
      </c>
      <c r="AO290" s="309">
        <f t="shared" si="27"/>
        <v>0</v>
      </c>
      <c r="AP290" s="309">
        <f t="shared" si="28"/>
        <v>0</v>
      </c>
      <c r="AQ290" s="310"/>
      <c r="AR290" s="310"/>
      <c r="AS290" s="310"/>
      <c r="AT290" s="310"/>
      <c r="AU290" s="309">
        <f t="shared" si="29"/>
        <v>0</v>
      </c>
      <c r="AV290" s="311"/>
      <c r="AW290" s="311"/>
      <c r="AX290" s="311"/>
      <c r="AY290" s="333"/>
      <c r="AZ290" s="368"/>
      <c r="BA290" s="368"/>
      <c r="BB290" s="314" t="e">
        <f>③協定面積④加算措置!#REF!</f>
        <v>#REF!</v>
      </c>
      <c r="BC290" s="335"/>
      <c r="BD290" s="368"/>
      <c r="BE290" s="368"/>
      <c r="BF290" s="314" t="e">
        <f>③協定面積④加算措置!#REF!</f>
        <v>#REF!</v>
      </c>
      <c r="BG290" s="335"/>
      <c r="BH290" s="368"/>
      <c r="BI290" s="368"/>
    </row>
    <row r="291" spans="1:61" s="244" customFormat="1" ht="14.45" customHeight="1">
      <c r="A291" s="261" t="e">
        <f>①協定識別事項②協定参加者!#REF!</f>
        <v>#REF!</v>
      </c>
      <c r="B291" s="247" t="e">
        <f>①協定識別事項②協定参加者!#REF!</f>
        <v>#REF!</v>
      </c>
      <c r="C291" s="247" t="e">
        <f>①協定識別事項②協定参加者!#REF!</f>
        <v>#REF!</v>
      </c>
      <c r="D291" s="247" t="e">
        <f>①協定識別事項②協定参加者!#REF!</f>
        <v>#REF!</v>
      </c>
      <c r="E291" s="247" t="e">
        <f>①協定識別事項②協定参加者!#REF!</f>
        <v>#REF!</v>
      </c>
      <c r="F291" s="247" t="e">
        <f>①協定識別事項②協定参加者!#REF!</f>
        <v>#REF!</v>
      </c>
      <c r="G291" s="312" t="e">
        <f>③協定面積④加算措置!#REF!</f>
        <v>#REF!</v>
      </c>
      <c r="H291" s="331"/>
      <c r="I291" s="368"/>
      <c r="J291" s="368"/>
      <c r="K291" s="331"/>
      <c r="L291" s="368"/>
      <c r="M291" s="368"/>
      <c r="N291" s="331"/>
      <c r="O291" s="368"/>
      <c r="P291" s="368"/>
      <c r="Q291" s="312" t="e">
        <f>③協定面積④加算措置!#REF!</f>
        <v>#REF!</v>
      </c>
      <c r="R291" s="311"/>
      <c r="S291" s="311"/>
      <c r="T291" s="311"/>
      <c r="U291" s="311"/>
      <c r="V291" s="311"/>
      <c r="W291" s="311"/>
      <c r="X291" s="311"/>
      <c r="Y291" s="311"/>
      <c r="Z291" s="311"/>
      <c r="AA291" s="310"/>
      <c r="AB291" s="311"/>
      <c r="AC291" s="311"/>
      <c r="AD291" s="311"/>
      <c r="AE291" s="311"/>
      <c r="AF291" s="311"/>
      <c r="AG291" s="311"/>
      <c r="AH291" s="311"/>
      <c r="AI291" s="311"/>
      <c r="AJ291" s="311"/>
      <c r="AK291" s="311"/>
      <c r="AL291" s="311"/>
      <c r="AM291" s="310"/>
      <c r="AN291" s="312" t="e">
        <f>③協定面積④加算措置!#REF!</f>
        <v>#REF!</v>
      </c>
      <c r="AO291" s="309">
        <f t="shared" si="27"/>
        <v>0</v>
      </c>
      <c r="AP291" s="309">
        <f t="shared" si="28"/>
        <v>0</v>
      </c>
      <c r="AQ291" s="310"/>
      <c r="AR291" s="310"/>
      <c r="AS291" s="310"/>
      <c r="AT291" s="310"/>
      <c r="AU291" s="309">
        <f t="shared" si="29"/>
        <v>0</v>
      </c>
      <c r="AV291" s="311"/>
      <c r="AW291" s="311"/>
      <c r="AX291" s="311"/>
      <c r="AY291" s="333"/>
      <c r="AZ291" s="368"/>
      <c r="BA291" s="368"/>
      <c r="BB291" s="314" t="e">
        <f>③協定面積④加算措置!#REF!</f>
        <v>#REF!</v>
      </c>
      <c r="BC291" s="335"/>
      <c r="BD291" s="368"/>
      <c r="BE291" s="368"/>
      <c r="BF291" s="314" t="e">
        <f>③協定面積④加算措置!#REF!</f>
        <v>#REF!</v>
      </c>
      <c r="BG291" s="335"/>
      <c r="BH291" s="368"/>
      <c r="BI291" s="368"/>
    </row>
    <row r="292" spans="1:61" s="244" customFormat="1" ht="14.45" customHeight="1">
      <c r="A292" s="261" t="e">
        <f>①協定識別事項②協定参加者!#REF!</f>
        <v>#REF!</v>
      </c>
      <c r="B292" s="247" t="e">
        <f>①協定識別事項②協定参加者!#REF!</f>
        <v>#REF!</v>
      </c>
      <c r="C292" s="247" t="e">
        <f>①協定識別事項②協定参加者!#REF!</f>
        <v>#REF!</v>
      </c>
      <c r="D292" s="247" t="e">
        <f>①協定識別事項②協定参加者!#REF!</f>
        <v>#REF!</v>
      </c>
      <c r="E292" s="247" t="e">
        <f>①協定識別事項②協定参加者!#REF!</f>
        <v>#REF!</v>
      </c>
      <c r="F292" s="247" t="e">
        <f>①協定識別事項②協定参加者!#REF!</f>
        <v>#REF!</v>
      </c>
      <c r="G292" s="312" t="e">
        <f>③協定面積④加算措置!#REF!</f>
        <v>#REF!</v>
      </c>
      <c r="H292" s="331"/>
      <c r="I292" s="368"/>
      <c r="J292" s="368"/>
      <c r="K292" s="331"/>
      <c r="L292" s="368"/>
      <c r="M292" s="368"/>
      <c r="N292" s="331"/>
      <c r="O292" s="368"/>
      <c r="P292" s="368"/>
      <c r="Q292" s="312" t="e">
        <f>③協定面積④加算措置!#REF!</f>
        <v>#REF!</v>
      </c>
      <c r="R292" s="311"/>
      <c r="S292" s="311"/>
      <c r="T292" s="311"/>
      <c r="U292" s="311"/>
      <c r="V292" s="311"/>
      <c r="W292" s="311"/>
      <c r="X292" s="311"/>
      <c r="Y292" s="311"/>
      <c r="Z292" s="311"/>
      <c r="AA292" s="310"/>
      <c r="AB292" s="311"/>
      <c r="AC292" s="311"/>
      <c r="AD292" s="311"/>
      <c r="AE292" s="311"/>
      <c r="AF292" s="311"/>
      <c r="AG292" s="311"/>
      <c r="AH292" s="311"/>
      <c r="AI292" s="311"/>
      <c r="AJ292" s="311"/>
      <c r="AK292" s="311"/>
      <c r="AL292" s="311"/>
      <c r="AM292" s="310"/>
      <c r="AN292" s="312" t="e">
        <f>③協定面積④加算措置!#REF!</f>
        <v>#REF!</v>
      </c>
      <c r="AO292" s="309">
        <f t="shared" si="27"/>
        <v>0</v>
      </c>
      <c r="AP292" s="309">
        <f t="shared" si="28"/>
        <v>0</v>
      </c>
      <c r="AQ292" s="310"/>
      <c r="AR292" s="310"/>
      <c r="AS292" s="310"/>
      <c r="AT292" s="310"/>
      <c r="AU292" s="309">
        <f t="shared" si="29"/>
        <v>0</v>
      </c>
      <c r="AV292" s="311"/>
      <c r="AW292" s="311"/>
      <c r="AX292" s="311"/>
      <c r="AY292" s="333"/>
      <c r="AZ292" s="368"/>
      <c r="BA292" s="368"/>
      <c r="BB292" s="314" t="e">
        <f>③協定面積④加算措置!#REF!</f>
        <v>#REF!</v>
      </c>
      <c r="BC292" s="335"/>
      <c r="BD292" s="368"/>
      <c r="BE292" s="368"/>
      <c r="BF292" s="314" t="e">
        <f>③協定面積④加算措置!#REF!</f>
        <v>#REF!</v>
      </c>
      <c r="BG292" s="335"/>
      <c r="BH292" s="368"/>
      <c r="BI292" s="368"/>
    </row>
    <row r="293" spans="1:61" s="244" customFormat="1" ht="14.45" customHeight="1">
      <c r="A293" s="261" t="e">
        <f>①協定識別事項②協定参加者!#REF!</f>
        <v>#REF!</v>
      </c>
      <c r="B293" s="247" t="e">
        <f>①協定識別事項②協定参加者!#REF!</f>
        <v>#REF!</v>
      </c>
      <c r="C293" s="247" t="e">
        <f>①協定識別事項②協定参加者!#REF!</f>
        <v>#REF!</v>
      </c>
      <c r="D293" s="247" t="e">
        <f>①協定識別事項②協定参加者!#REF!</f>
        <v>#REF!</v>
      </c>
      <c r="E293" s="247" t="e">
        <f>①協定識別事項②協定参加者!#REF!</f>
        <v>#REF!</v>
      </c>
      <c r="F293" s="247" t="e">
        <f>①協定識別事項②協定参加者!#REF!</f>
        <v>#REF!</v>
      </c>
      <c r="G293" s="312" t="e">
        <f>③協定面積④加算措置!#REF!</f>
        <v>#REF!</v>
      </c>
      <c r="H293" s="331"/>
      <c r="I293" s="368"/>
      <c r="J293" s="368"/>
      <c r="K293" s="331"/>
      <c r="L293" s="368"/>
      <c r="M293" s="368"/>
      <c r="N293" s="331"/>
      <c r="O293" s="368"/>
      <c r="P293" s="368"/>
      <c r="Q293" s="312" t="e">
        <f>③協定面積④加算措置!#REF!</f>
        <v>#REF!</v>
      </c>
      <c r="R293" s="311"/>
      <c r="S293" s="311"/>
      <c r="T293" s="311"/>
      <c r="U293" s="311"/>
      <c r="V293" s="311"/>
      <c r="W293" s="311"/>
      <c r="X293" s="311"/>
      <c r="Y293" s="311"/>
      <c r="Z293" s="311"/>
      <c r="AA293" s="310"/>
      <c r="AB293" s="311"/>
      <c r="AC293" s="311"/>
      <c r="AD293" s="311"/>
      <c r="AE293" s="311"/>
      <c r="AF293" s="311"/>
      <c r="AG293" s="311"/>
      <c r="AH293" s="311"/>
      <c r="AI293" s="311"/>
      <c r="AJ293" s="311"/>
      <c r="AK293" s="311"/>
      <c r="AL293" s="311"/>
      <c r="AM293" s="310"/>
      <c r="AN293" s="312" t="e">
        <f>③協定面積④加算措置!#REF!</f>
        <v>#REF!</v>
      </c>
      <c r="AO293" s="309">
        <f t="shared" si="27"/>
        <v>0</v>
      </c>
      <c r="AP293" s="309">
        <f t="shared" si="28"/>
        <v>0</v>
      </c>
      <c r="AQ293" s="310"/>
      <c r="AR293" s="310"/>
      <c r="AS293" s="310"/>
      <c r="AT293" s="310"/>
      <c r="AU293" s="309">
        <f t="shared" si="29"/>
        <v>0</v>
      </c>
      <c r="AV293" s="311"/>
      <c r="AW293" s="311"/>
      <c r="AX293" s="311"/>
      <c r="AY293" s="333"/>
      <c r="AZ293" s="368"/>
      <c r="BA293" s="368"/>
      <c r="BB293" s="314" t="e">
        <f>③協定面積④加算措置!#REF!</f>
        <v>#REF!</v>
      </c>
      <c r="BC293" s="335"/>
      <c r="BD293" s="368"/>
      <c r="BE293" s="368"/>
      <c r="BF293" s="314" t="e">
        <f>③協定面積④加算措置!#REF!</f>
        <v>#REF!</v>
      </c>
      <c r="BG293" s="335"/>
      <c r="BH293" s="368"/>
      <c r="BI293" s="368"/>
    </row>
    <row r="294" spans="1:61" s="244" customFormat="1" ht="14.45" customHeight="1">
      <c r="A294" s="261" t="e">
        <f>①協定識別事項②協定参加者!#REF!</f>
        <v>#REF!</v>
      </c>
      <c r="B294" s="247" t="e">
        <f>①協定識別事項②協定参加者!#REF!</f>
        <v>#REF!</v>
      </c>
      <c r="C294" s="247" t="e">
        <f>①協定識別事項②協定参加者!#REF!</f>
        <v>#REF!</v>
      </c>
      <c r="D294" s="247" t="e">
        <f>①協定識別事項②協定参加者!#REF!</f>
        <v>#REF!</v>
      </c>
      <c r="E294" s="247" t="e">
        <f>①協定識別事項②協定参加者!#REF!</f>
        <v>#REF!</v>
      </c>
      <c r="F294" s="247" t="e">
        <f>①協定識別事項②協定参加者!#REF!</f>
        <v>#REF!</v>
      </c>
      <c r="G294" s="312" t="e">
        <f>③協定面積④加算措置!#REF!</f>
        <v>#REF!</v>
      </c>
      <c r="H294" s="331"/>
      <c r="I294" s="368"/>
      <c r="J294" s="368"/>
      <c r="K294" s="331"/>
      <c r="L294" s="368"/>
      <c r="M294" s="368"/>
      <c r="N294" s="331"/>
      <c r="O294" s="368"/>
      <c r="P294" s="368"/>
      <c r="Q294" s="312" t="e">
        <f>③協定面積④加算措置!#REF!</f>
        <v>#REF!</v>
      </c>
      <c r="R294" s="311"/>
      <c r="S294" s="311"/>
      <c r="T294" s="311"/>
      <c r="U294" s="311"/>
      <c r="V294" s="311"/>
      <c r="W294" s="311"/>
      <c r="X294" s="311"/>
      <c r="Y294" s="311"/>
      <c r="Z294" s="311"/>
      <c r="AA294" s="310"/>
      <c r="AB294" s="311"/>
      <c r="AC294" s="311"/>
      <c r="AD294" s="311"/>
      <c r="AE294" s="311"/>
      <c r="AF294" s="311"/>
      <c r="AG294" s="311"/>
      <c r="AH294" s="311"/>
      <c r="AI294" s="311"/>
      <c r="AJ294" s="311"/>
      <c r="AK294" s="311"/>
      <c r="AL294" s="311"/>
      <c r="AM294" s="310"/>
      <c r="AN294" s="312" t="e">
        <f>③協定面積④加算措置!#REF!</f>
        <v>#REF!</v>
      </c>
      <c r="AO294" s="309">
        <f t="shared" si="27"/>
        <v>0</v>
      </c>
      <c r="AP294" s="309">
        <f t="shared" si="28"/>
        <v>0</v>
      </c>
      <c r="AQ294" s="310"/>
      <c r="AR294" s="310"/>
      <c r="AS294" s="310"/>
      <c r="AT294" s="310"/>
      <c r="AU294" s="309">
        <f t="shared" si="29"/>
        <v>0</v>
      </c>
      <c r="AV294" s="311"/>
      <c r="AW294" s="311"/>
      <c r="AX294" s="311"/>
      <c r="AY294" s="333"/>
      <c r="AZ294" s="368"/>
      <c r="BA294" s="368"/>
      <c r="BB294" s="314" t="e">
        <f>③協定面積④加算措置!#REF!</f>
        <v>#REF!</v>
      </c>
      <c r="BC294" s="335"/>
      <c r="BD294" s="368"/>
      <c r="BE294" s="368"/>
      <c r="BF294" s="314" t="e">
        <f>③協定面積④加算措置!#REF!</f>
        <v>#REF!</v>
      </c>
      <c r="BG294" s="335"/>
      <c r="BH294" s="368"/>
      <c r="BI294" s="368"/>
    </row>
    <row r="295" spans="1:61" s="244" customFormat="1" ht="14.45" customHeight="1">
      <c r="A295" s="261" t="e">
        <f>①協定識別事項②協定参加者!#REF!</f>
        <v>#REF!</v>
      </c>
      <c r="B295" s="247" t="e">
        <f>①協定識別事項②協定参加者!#REF!</f>
        <v>#REF!</v>
      </c>
      <c r="C295" s="247" t="e">
        <f>①協定識別事項②協定参加者!#REF!</f>
        <v>#REF!</v>
      </c>
      <c r="D295" s="247" t="e">
        <f>①協定識別事項②協定参加者!#REF!</f>
        <v>#REF!</v>
      </c>
      <c r="E295" s="247" t="e">
        <f>①協定識別事項②協定参加者!#REF!</f>
        <v>#REF!</v>
      </c>
      <c r="F295" s="247" t="e">
        <f>①協定識別事項②協定参加者!#REF!</f>
        <v>#REF!</v>
      </c>
      <c r="G295" s="312" t="e">
        <f>③協定面積④加算措置!#REF!</f>
        <v>#REF!</v>
      </c>
      <c r="H295" s="331"/>
      <c r="I295" s="368"/>
      <c r="J295" s="368"/>
      <c r="K295" s="331"/>
      <c r="L295" s="368"/>
      <c r="M295" s="368"/>
      <c r="N295" s="331"/>
      <c r="O295" s="368"/>
      <c r="P295" s="368"/>
      <c r="Q295" s="312" t="e">
        <f>③協定面積④加算措置!#REF!</f>
        <v>#REF!</v>
      </c>
      <c r="R295" s="311"/>
      <c r="S295" s="311"/>
      <c r="T295" s="311"/>
      <c r="U295" s="311"/>
      <c r="V295" s="311"/>
      <c r="W295" s="311"/>
      <c r="X295" s="311"/>
      <c r="Y295" s="311"/>
      <c r="Z295" s="311"/>
      <c r="AA295" s="310"/>
      <c r="AB295" s="311"/>
      <c r="AC295" s="311"/>
      <c r="AD295" s="311"/>
      <c r="AE295" s="311"/>
      <c r="AF295" s="311"/>
      <c r="AG295" s="311"/>
      <c r="AH295" s="311"/>
      <c r="AI295" s="311"/>
      <c r="AJ295" s="311"/>
      <c r="AK295" s="311"/>
      <c r="AL295" s="311"/>
      <c r="AM295" s="310"/>
      <c r="AN295" s="312" t="e">
        <f>③協定面積④加算措置!#REF!</f>
        <v>#REF!</v>
      </c>
      <c r="AO295" s="309">
        <f t="shared" si="27"/>
        <v>0</v>
      </c>
      <c r="AP295" s="309">
        <f t="shared" si="28"/>
        <v>0</v>
      </c>
      <c r="AQ295" s="310"/>
      <c r="AR295" s="310"/>
      <c r="AS295" s="310"/>
      <c r="AT295" s="310"/>
      <c r="AU295" s="309">
        <f t="shared" si="29"/>
        <v>0</v>
      </c>
      <c r="AV295" s="311"/>
      <c r="AW295" s="311"/>
      <c r="AX295" s="311"/>
      <c r="AY295" s="333"/>
      <c r="AZ295" s="368"/>
      <c r="BA295" s="368"/>
      <c r="BB295" s="314" t="e">
        <f>③協定面積④加算措置!#REF!</f>
        <v>#REF!</v>
      </c>
      <c r="BC295" s="335"/>
      <c r="BD295" s="368"/>
      <c r="BE295" s="368"/>
      <c r="BF295" s="314" t="e">
        <f>③協定面積④加算措置!#REF!</f>
        <v>#REF!</v>
      </c>
      <c r="BG295" s="335"/>
      <c r="BH295" s="368"/>
      <c r="BI295" s="368"/>
    </row>
    <row r="296" spans="1:61" s="244" customFormat="1" ht="14.45" customHeight="1">
      <c r="A296" s="261" t="e">
        <f>①協定識別事項②協定参加者!#REF!</f>
        <v>#REF!</v>
      </c>
      <c r="B296" s="247" t="e">
        <f>①協定識別事項②協定参加者!#REF!</f>
        <v>#REF!</v>
      </c>
      <c r="C296" s="247" t="e">
        <f>①協定識別事項②協定参加者!#REF!</f>
        <v>#REF!</v>
      </c>
      <c r="D296" s="247" t="e">
        <f>①協定識別事項②協定参加者!#REF!</f>
        <v>#REF!</v>
      </c>
      <c r="E296" s="247" t="e">
        <f>①協定識別事項②協定参加者!#REF!</f>
        <v>#REF!</v>
      </c>
      <c r="F296" s="247" t="e">
        <f>①協定識別事項②協定参加者!#REF!</f>
        <v>#REF!</v>
      </c>
      <c r="G296" s="312" t="e">
        <f>③協定面積④加算措置!#REF!</f>
        <v>#REF!</v>
      </c>
      <c r="H296" s="331"/>
      <c r="I296" s="368"/>
      <c r="J296" s="368"/>
      <c r="K296" s="331"/>
      <c r="L296" s="368"/>
      <c r="M296" s="368"/>
      <c r="N296" s="331"/>
      <c r="O296" s="368"/>
      <c r="P296" s="368"/>
      <c r="Q296" s="312" t="e">
        <f>③協定面積④加算措置!#REF!</f>
        <v>#REF!</v>
      </c>
      <c r="R296" s="311"/>
      <c r="S296" s="311"/>
      <c r="T296" s="311"/>
      <c r="U296" s="311"/>
      <c r="V296" s="311"/>
      <c r="W296" s="311"/>
      <c r="X296" s="311"/>
      <c r="Y296" s="311"/>
      <c r="Z296" s="311"/>
      <c r="AA296" s="310"/>
      <c r="AB296" s="311"/>
      <c r="AC296" s="311"/>
      <c r="AD296" s="311"/>
      <c r="AE296" s="311"/>
      <c r="AF296" s="311"/>
      <c r="AG296" s="311"/>
      <c r="AH296" s="311"/>
      <c r="AI296" s="311"/>
      <c r="AJ296" s="311"/>
      <c r="AK296" s="311"/>
      <c r="AL296" s="311"/>
      <c r="AM296" s="310"/>
      <c r="AN296" s="312" t="e">
        <f>③協定面積④加算措置!#REF!</f>
        <v>#REF!</v>
      </c>
      <c r="AO296" s="309">
        <f t="shared" si="27"/>
        <v>0</v>
      </c>
      <c r="AP296" s="309">
        <f t="shared" si="28"/>
        <v>0</v>
      </c>
      <c r="AQ296" s="310"/>
      <c r="AR296" s="310"/>
      <c r="AS296" s="310"/>
      <c r="AT296" s="310"/>
      <c r="AU296" s="309">
        <f t="shared" si="29"/>
        <v>0</v>
      </c>
      <c r="AV296" s="311"/>
      <c r="AW296" s="311"/>
      <c r="AX296" s="311"/>
      <c r="AY296" s="333"/>
      <c r="AZ296" s="368"/>
      <c r="BA296" s="368"/>
      <c r="BB296" s="314" t="e">
        <f>③協定面積④加算措置!#REF!</f>
        <v>#REF!</v>
      </c>
      <c r="BC296" s="335"/>
      <c r="BD296" s="368"/>
      <c r="BE296" s="368"/>
      <c r="BF296" s="314" t="e">
        <f>③協定面積④加算措置!#REF!</f>
        <v>#REF!</v>
      </c>
      <c r="BG296" s="335"/>
      <c r="BH296" s="368"/>
      <c r="BI296" s="368"/>
    </row>
    <row r="297" spans="1:61" s="244" customFormat="1" ht="14.45" customHeight="1">
      <c r="A297" s="261" t="e">
        <f>①協定識別事項②協定参加者!#REF!</f>
        <v>#REF!</v>
      </c>
      <c r="B297" s="247" t="e">
        <f>①協定識別事項②協定参加者!#REF!</f>
        <v>#REF!</v>
      </c>
      <c r="C297" s="247" t="e">
        <f>①協定識別事項②協定参加者!#REF!</f>
        <v>#REF!</v>
      </c>
      <c r="D297" s="247" t="e">
        <f>①協定識別事項②協定参加者!#REF!</f>
        <v>#REF!</v>
      </c>
      <c r="E297" s="247" t="e">
        <f>①協定識別事項②協定参加者!#REF!</f>
        <v>#REF!</v>
      </c>
      <c r="F297" s="247" t="e">
        <f>①協定識別事項②協定参加者!#REF!</f>
        <v>#REF!</v>
      </c>
      <c r="G297" s="312" t="e">
        <f>③協定面積④加算措置!#REF!</f>
        <v>#REF!</v>
      </c>
      <c r="H297" s="331"/>
      <c r="I297" s="368"/>
      <c r="J297" s="368"/>
      <c r="K297" s="331"/>
      <c r="L297" s="368"/>
      <c r="M297" s="368"/>
      <c r="N297" s="331"/>
      <c r="O297" s="368"/>
      <c r="P297" s="368"/>
      <c r="Q297" s="312" t="e">
        <f>③協定面積④加算措置!#REF!</f>
        <v>#REF!</v>
      </c>
      <c r="R297" s="311"/>
      <c r="S297" s="311"/>
      <c r="T297" s="311"/>
      <c r="U297" s="311"/>
      <c r="V297" s="311"/>
      <c r="W297" s="311"/>
      <c r="X297" s="311"/>
      <c r="Y297" s="311"/>
      <c r="Z297" s="311"/>
      <c r="AA297" s="310"/>
      <c r="AB297" s="311"/>
      <c r="AC297" s="311"/>
      <c r="AD297" s="311"/>
      <c r="AE297" s="311"/>
      <c r="AF297" s="311"/>
      <c r="AG297" s="311"/>
      <c r="AH297" s="311"/>
      <c r="AI297" s="311"/>
      <c r="AJ297" s="311"/>
      <c r="AK297" s="311"/>
      <c r="AL297" s="311"/>
      <c r="AM297" s="310"/>
      <c r="AN297" s="312" t="e">
        <f>③協定面積④加算措置!#REF!</f>
        <v>#REF!</v>
      </c>
      <c r="AO297" s="309">
        <f t="shared" si="27"/>
        <v>0</v>
      </c>
      <c r="AP297" s="309">
        <f t="shared" si="28"/>
        <v>0</v>
      </c>
      <c r="AQ297" s="310"/>
      <c r="AR297" s="310"/>
      <c r="AS297" s="310"/>
      <c r="AT297" s="310"/>
      <c r="AU297" s="309">
        <f t="shared" si="29"/>
        <v>0</v>
      </c>
      <c r="AV297" s="311"/>
      <c r="AW297" s="311"/>
      <c r="AX297" s="311"/>
      <c r="AY297" s="333"/>
      <c r="AZ297" s="368"/>
      <c r="BA297" s="368"/>
      <c r="BB297" s="314" t="e">
        <f>③協定面積④加算措置!#REF!</f>
        <v>#REF!</v>
      </c>
      <c r="BC297" s="335"/>
      <c r="BD297" s="368"/>
      <c r="BE297" s="368"/>
      <c r="BF297" s="314" t="e">
        <f>③協定面積④加算措置!#REF!</f>
        <v>#REF!</v>
      </c>
      <c r="BG297" s="335"/>
      <c r="BH297" s="368"/>
      <c r="BI297" s="368"/>
    </row>
    <row r="298" spans="1:61" s="244" customFormat="1" ht="14.45" customHeight="1">
      <c r="A298" s="261" t="e">
        <f>①協定識別事項②協定参加者!#REF!</f>
        <v>#REF!</v>
      </c>
      <c r="B298" s="247" t="e">
        <f>①協定識別事項②協定参加者!#REF!</f>
        <v>#REF!</v>
      </c>
      <c r="C298" s="247" t="e">
        <f>①協定識別事項②協定参加者!#REF!</f>
        <v>#REF!</v>
      </c>
      <c r="D298" s="247" t="e">
        <f>①協定識別事項②協定参加者!#REF!</f>
        <v>#REF!</v>
      </c>
      <c r="E298" s="247" t="e">
        <f>①協定識別事項②協定参加者!#REF!</f>
        <v>#REF!</v>
      </c>
      <c r="F298" s="247" t="e">
        <f>①協定識別事項②協定参加者!#REF!</f>
        <v>#REF!</v>
      </c>
      <c r="G298" s="312" t="e">
        <f>③協定面積④加算措置!#REF!</f>
        <v>#REF!</v>
      </c>
      <c r="H298" s="331"/>
      <c r="I298" s="368"/>
      <c r="J298" s="368"/>
      <c r="K298" s="331"/>
      <c r="L298" s="368"/>
      <c r="M298" s="368"/>
      <c r="N298" s="331"/>
      <c r="O298" s="368"/>
      <c r="P298" s="368"/>
      <c r="Q298" s="312" t="e">
        <f>③協定面積④加算措置!#REF!</f>
        <v>#REF!</v>
      </c>
      <c r="R298" s="311"/>
      <c r="S298" s="311"/>
      <c r="T298" s="311"/>
      <c r="U298" s="311"/>
      <c r="V298" s="311"/>
      <c r="W298" s="311"/>
      <c r="X298" s="311"/>
      <c r="Y298" s="311"/>
      <c r="Z298" s="311"/>
      <c r="AA298" s="310"/>
      <c r="AB298" s="311"/>
      <c r="AC298" s="311"/>
      <c r="AD298" s="311"/>
      <c r="AE298" s="311"/>
      <c r="AF298" s="311"/>
      <c r="AG298" s="311"/>
      <c r="AH298" s="311"/>
      <c r="AI298" s="311"/>
      <c r="AJ298" s="311"/>
      <c r="AK298" s="311"/>
      <c r="AL298" s="311"/>
      <c r="AM298" s="310"/>
      <c r="AN298" s="312" t="e">
        <f>③協定面積④加算措置!#REF!</f>
        <v>#REF!</v>
      </c>
      <c r="AO298" s="309">
        <f t="shared" si="27"/>
        <v>0</v>
      </c>
      <c r="AP298" s="309">
        <f t="shared" si="28"/>
        <v>0</v>
      </c>
      <c r="AQ298" s="310"/>
      <c r="AR298" s="310"/>
      <c r="AS298" s="310"/>
      <c r="AT298" s="310"/>
      <c r="AU298" s="309">
        <f t="shared" si="29"/>
        <v>0</v>
      </c>
      <c r="AV298" s="311"/>
      <c r="AW298" s="311"/>
      <c r="AX298" s="311"/>
      <c r="AY298" s="333"/>
      <c r="AZ298" s="368"/>
      <c r="BA298" s="368"/>
      <c r="BB298" s="314" t="e">
        <f>③協定面積④加算措置!#REF!</f>
        <v>#REF!</v>
      </c>
      <c r="BC298" s="335"/>
      <c r="BD298" s="368"/>
      <c r="BE298" s="368"/>
      <c r="BF298" s="314" t="e">
        <f>③協定面積④加算措置!#REF!</f>
        <v>#REF!</v>
      </c>
      <c r="BG298" s="335"/>
      <c r="BH298" s="368"/>
      <c r="BI298" s="368"/>
    </row>
    <row r="299" spans="1:61" s="244" customFormat="1" ht="14.45" customHeight="1">
      <c r="A299" s="261" t="e">
        <f>①協定識別事項②協定参加者!#REF!</f>
        <v>#REF!</v>
      </c>
      <c r="B299" s="247" t="e">
        <f>①協定識別事項②協定参加者!#REF!</f>
        <v>#REF!</v>
      </c>
      <c r="C299" s="247" t="e">
        <f>①協定識別事項②協定参加者!#REF!</f>
        <v>#REF!</v>
      </c>
      <c r="D299" s="247" t="e">
        <f>①協定識別事項②協定参加者!#REF!</f>
        <v>#REF!</v>
      </c>
      <c r="E299" s="247" t="e">
        <f>①協定識別事項②協定参加者!#REF!</f>
        <v>#REF!</v>
      </c>
      <c r="F299" s="247" t="e">
        <f>①協定識別事項②協定参加者!#REF!</f>
        <v>#REF!</v>
      </c>
      <c r="G299" s="312" t="e">
        <f>③協定面積④加算措置!#REF!</f>
        <v>#REF!</v>
      </c>
      <c r="H299" s="331"/>
      <c r="I299" s="368"/>
      <c r="J299" s="368"/>
      <c r="K299" s="331"/>
      <c r="L299" s="368"/>
      <c r="M299" s="368"/>
      <c r="N299" s="331"/>
      <c r="O299" s="368"/>
      <c r="P299" s="368"/>
      <c r="Q299" s="312" t="e">
        <f>③協定面積④加算措置!#REF!</f>
        <v>#REF!</v>
      </c>
      <c r="R299" s="311"/>
      <c r="S299" s="311"/>
      <c r="T299" s="311"/>
      <c r="U299" s="311"/>
      <c r="V299" s="311"/>
      <c r="W299" s="311"/>
      <c r="X299" s="311"/>
      <c r="Y299" s="311"/>
      <c r="Z299" s="311"/>
      <c r="AA299" s="310"/>
      <c r="AB299" s="311"/>
      <c r="AC299" s="311"/>
      <c r="AD299" s="311"/>
      <c r="AE299" s="311"/>
      <c r="AF299" s="311"/>
      <c r="AG299" s="311"/>
      <c r="AH299" s="311"/>
      <c r="AI299" s="311"/>
      <c r="AJ299" s="311"/>
      <c r="AK299" s="311"/>
      <c r="AL299" s="311"/>
      <c r="AM299" s="310"/>
      <c r="AN299" s="312" t="e">
        <f>③協定面積④加算措置!#REF!</f>
        <v>#REF!</v>
      </c>
      <c r="AO299" s="309">
        <f t="shared" si="27"/>
        <v>0</v>
      </c>
      <c r="AP299" s="309">
        <f t="shared" si="28"/>
        <v>0</v>
      </c>
      <c r="AQ299" s="310"/>
      <c r="AR299" s="310"/>
      <c r="AS299" s="310"/>
      <c r="AT299" s="310"/>
      <c r="AU299" s="309">
        <f t="shared" si="29"/>
        <v>0</v>
      </c>
      <c r="AV299" s="311"/>
      <c r="AW299" s="311"/>
      <c r="AX299" s="311"/>
      <c r="AY299" s="333"/>
      <c r="AZ299" s="368"/>
      <c r="BA299" s="368"/>
      <c r="BB299" s="314" t="e">
        <f>③協定面積④加算措置!#REF!</f>
        <v>#REF!</v>
      </c>
      <c r="BC299" s="335"/>
      <c r="BD299" s="368"/>
      <c r="BE299" s="368"/>
      <c r="BF299" s="314" t="e">
        <f>③協定面積④加算措置!#REF!</f>
        <v>#REF!</v>
      </c>
      <c r="BG299" s="335"/>
      <c r="BH299" s="368"/>
      <c r="BI299" s="368"/>
    </row>
    <row r="300" spans="1:61" s="244" customFormat="1" ht="14.45" customHeight="1">
      <c r="A300" s="261" t="e">
        <f>①協定識別事項②協定参加者!#REF!</f>
        <v>#REF!</v>
      </c>
      <c r="B300" s="247" t="e">
        <f>①協定識別事項②協定参加者!#REF!</f>
        <v>#REF!</v>
      </c>
      <c r="C300" s="247" t="e">
        <f>①協定識別事項②協定参加者!#REF!</f>
        <v>#REF!</v>
      </c>
      <c r="D300" s="247" t="e">
        <f>①協定識別事項②協定参加者!#REF!</f>
        <v>#REF!</v>
      </c>
      <c r="E300" s="247" t="e">
        <f>①協定識別事項②協定参加者!#REF!</f>
        <v>#REF!</v>
      </c>
      <c r="F300" s="247" t="e">
        <f>①協定識別事項②協定参加者!#REF!</f>
        <v>#REF!</v>
      </c>
      <c r="G300" s="312" t="e">
        <f>③協定面積④加算措置!#REF!</f>
        <v>#REF!</v>
      </c>
      <c r="H300" s="331"/>
      <c r="I300" s="368"/>
      <c r="J300" s="368"/>
      <c r="K300" s="331"/>
      <c r="L300" s="368"/>
      <c r="M300" s="368"/>
      <c r="N300" s="331"/>
      <c r="O300" s="368"/>
      <c r="P300" s="368"/>
      <c r="Q300" s="312" t="e">
        <f>③協定面積④加算措置!#REF!</f>
        <v>#REF!</v>
      </c>
      <c r="R300" s="311"/>
      <c r="S300" s="311"/>
      <c r="T300" s="311"/>
      <c r="U300" s="311"/>
      <c r="V300" s="311"/>
      <c r="W300" s="311"/>
      <c r="X300" s="311"/>
      <c r="Y300" s="311"/>
      <c r="Z300" s="311"/>
      <c r="AA300" s="310"/>
      <c r="AB300" s="311"/>
      <c r="AC300" s="311"/>
      <c r="AD300" s="311"/>
      <c r="AE300" s="311"/>
      <c r="AF300" s="311"/>
      <c r="AG300" s="311"/>
      <c r="AH300" s="311"/>
      <c r="AI300" s="311"/>
      <c r="AJ300" s="311"/>
      <c r="AK300" s="311"/>
      <c r="AL300" s="311"/>
      <c r="AM300" s="310"/>
      <c r="AN300" s="312" t="e">
        <f>③協定面積④加算措置!#REF!</f>
        <v>#REF!</v>
      </c>
      <c r="AO300" s="309">
        <f t="shared" si="27"/>
        <v>0</v>
      </c>
      <c r="AP300" s="309">
        <f t="shared" si="28"/>
        <v>0</v>
      </c>
      <c r="AQ300" s="310"/>
      <c r="AR300" s="310"/>
      <c r="AS300" s="310"/>
      <c r="AT300" s="310"/>
      <c r="AU300" s="309">
        <f t="shared" si="29"/>
        <v>0</v>
      </c>
      <c r="AV300" s="311"/>
      <c r="AW300" s="311"/>
      <c r="AX300" s="311"/>
      <c r="AY300" s="333"/>
      <c r="AZ300" s="368"/>
      <c r="BA300" s="368"/>
      <c r="BB300" s="314" t="e">
        <f>③協定面積④加算措置!#REF!</f>
        <v>#REF!</v>
      </c>
      <c r="BC300" s="335"/>
      <c r="BD300" s="368"/>
      <c r="BE300" s="368"/>
      <c r="BF300" s="314" t="e">
        <f>③協定面積④加算措置!#REF!</f>
        <v>#REF!</v>
      </c>
      <c r="BG300" s="335"/>
      <c r="BH300" s="368"/>
      <c r="BI300" s="368"/>
    </row>
    <row r="301" spans="1:61" s="244" customFormat="1" ht="14.45" customHeight="1">
      <c r="A301" s="261" t="e">
        <f>①協定識別事項②協定参加者!#REF!</f>
        <v>#REF!</v>
      </c>
      <c r="B301" s="247" t="e">
        <f>①協定識別事項②協定参加者!#REF!</f>
        <v>#REF!</v>
      </c>
      <c r="C301" s="247" t="e">
        <f>①協定識別事項②協定参加者!#REF!</f>
        <v>#REF!</v>
      </c>
      <c r="D301" s="247" t="e">
        <f>①協定識別事項②協定参加者!#REF!</f>
        <v>#REF!</v>
      </c>
      <c r="E301" s="247" t="e">
        <f>①協定識別事項②協定参加者!#REF!</f>
        <v>#REF!</v>
      </c>
      <c r="F301" s="247" t="e">
        <f>①協定識別事項②協定参加者!#REF!</f>
        <v>#REF!</v>
      </c>
      <c r="G301" s="312" t="e">
        <f>③協定面積④加算措置!#REF!</f>
        <v>#REF!</v>
      </c>
      <c r="H301" s="331"/>
      <c r="I301" s="368"/>
      <c r="J301" s="368"/>
      <c r="K301" s="331"/>
      <c r="L301" s="368"/>
      <c r="M301" s="368"/>
      <c r="N301" s="331"/>
      <c r="O301" s="368"/>
      <c r="P301" s="368"/>
      <c r="Q301" s="312" t="e">
        <f>③協定面積④加算措置!#REF!</f>
        <v>#REF!</v>
      </c>
      <c r="R301" s="311"/>
      <c r="S301" s="311"/>
      <c r="T301" s="311"/>
      <c r="U301" s="311"/>
      <c r="V301" s="311"/>
      <c r="W301" s="311"/>
      <c r="X301" s="311"/>
      <c r="Y301" s="311"/>
      <c r="Z301" s="311"/>
      <c r="AA301" s="310"/>
      <c r="AB301" s="311"/>
      <c r="AC301" s="311"/>
      <c r="AD301" s="311"/>
      <c r="AE301" s="311"/>
      <c r="AF301" s="311"/>
      <c r="AG301" s="311"/>
      <c r="AH301" s="311"/>
      <c r="AI301" s="311"/>
      <c r="AJ301" s="311"/>
      <c r="AK301" s="311"/>
      <c r="AL301" s="311"/>
      <c r="AM301" s="310"/>
      <c r="AN301" s="312" t="e">
        <f>③協定面積④加算措置!#REF!</f>
        <v>#REF!</v>
      </c>
      <c r="AO301" s="309">
        <f t="shared" si="27"/>
        <v>0</v>
      </c>
      <c r="AP301" s="309">
        <f t="shared" si="28"/>
        <v>0</v>
      </c>
      <c r="AQ301" s="310"/>
      <c r="AR301" s="310"/>
      <c r="AS301" s="310"/>
      <c r="AT301" s="310"/>
      <c r="AU301" s="309">
        <f t="shared" si="29"/>
        <v>0</v>
      </c>
      <c r="AV301" s="311"/>
      <c r="AW301" s="311"/>
      <c r="AX301" s="311"/>
      <c r="AY301" s="333"/>
      <c r="AZ301" s="368"/>
      <c r="BA301" s="368"/>
      <c r="BB301" s="314" t="e">
        <f>③協定面積④加算措置!#REF!</f>
        <v>#REF!</v>
      </c>
      <c r="BC301" s="335"/>
      <c r="BD301" s="368"/>
      <c r="BE301" s="368"/>
      <c r="BF301" s="314" t="e">
        <f>③協定面積④加算措置!#REF!</f>
        <v>#REF!</v>
      </c>
      <c r="BG301" s="335"/>
      <c r="BH301" s="368"/>
      <c r="BI301" s="368"/>
    </row>
    <row r="302" spans="1:61" s="244" customFormat="1" ht="14.45" customHeight="1">
      <c r="A302" s="261" t="e">
        <f>①協定識別事項②協定参加者!#REF!</f>
        <v>#REF!</v>
      </c>
      <c r="B302" s="247" t="e">
        <f>①協定識別事項②協定参加者!#REF!</f>
        <v>#REF!</v>
      </c>
      <c r="C302" s="247" t="e">
        <f>①協定識別事項②協定参加者!#REF!</f>
        <v>#REF!</v>
      </c>
      <c r="D302" s="247" t="e">
        <f>①協定識別事項②協定参加者!#REF!</f>
        <v>#REF!</v>
      </c>
      <c r="E302" s="247" t="e">
        <f>①協定識別事項②協定参加者!#REF!</f>
        <v>#REF!</v>
      </c>
      <c r="F302" s="247" t="e">
        <f>①協定識別事項②協定参加者!#REF!</f>
        <v>#REF!</v>
      </c>
      <c r="G302" s="312" t="e">
        <f>③協定面積④加算措置!#REF!</f>
        <v>#REF!</v>
      </c>
      <c r="H302" s="331"/>
      <c r="I302" s="368"/>
      <c r="J302" s="368"/>
      <c r="K302" s="331"/>
      <c r="L302" s="368"/>
      <c r="M302" s="368"/>
      <c r="N302" s="331"/>
      <c r="O302" s="368"/>
      <c r="P302" s="368"/>
      <c r="Q302" s="312" t="e">
        <f>③協定面積④加算措置!#REF!</f>
        <v>#REF!</v>
      </c>
      <c r="R302" s="311"/>
      <c r="S302" s="311"/>
      <c r="T302" s="311"/>
      <c r="U302" s="311"/>
      <c r="V302" s="311"/>
      <c r="W302" s="311"/>
      <c r="X302" s="311"/>
      <c r="Y302" s="311"/>
      <c r="Z302" s="311"/>
      <c r="AA302" s="310"/>
      <c r="AB302" s="311"/>
      <c r="AC302" s="311"/>
      <c r="AD302" s="311"/>
      <c r="AE302" s="311"/>
      <c r="AF302" s="311"/>
      <c r="AG302" s="311"/>
      <c r="AH302" s="311"/>
      <c r="AI302" s="311"/>
      <c r="AJ302" s="311"/>
      <c r="AK302" s="311"/>
      <c r="AL302" s="311"/>
      <c r="AM302" s="310"/>
      <c r="AN302" s="312" t="e">
        <f>③協定面積④加算措置!#REF!</f>
        <v>#REF!</v>
      </c>
      <c r="AO302" s="309">
        <f t="shared" si="27"/>
        <v>0</v>
      </c>
      <c r="AP302" s="309">
        <f t="shared" si="28"/>
        <v>0</v>
      </c>
      <c r="AQ302" s="310"/>
      <c r="AR302" s="310"/>
      <c r="AS302" s="310"/>
      <c r="AT302" s="310"/>
      <c r="AU302" s="309">
        <f t="shared" si="29"/>
        <v>0</v>
      </c>
      <c r="AV302" s="311"/>
      <c r="AW302" s="311"/>
      <c r="AX302" s="311"/>
      <c r="AY302" s="333"/>
      <c r="AZ302" s="368"/>
      <c r="BA302" s="368"/>
      <c r="BB302" s="314" t="e">
        <f>③協定面積④加算措置!#REF!</f>
        <v>#REF!</v>
      </c>
      <c r="BC302" s="335"/>
      <c r="BD302" s="368"/>
      <c r="BE302" s="368"/>
      <c r="BF302" s="314" t="e">
        <f>③協定面積④加算措置!#REF!</f>
        <v>#REF!</v>
      </c>
      <c r="BG302" s="335"/>
      <c r="BH302" s="368"/>
      <c r="BI302" s="368"/>
    </row>
    <row r="303" spans="1:61" s="244" customFormat="1" ht="14.45" customHeight="1">
      <c r="A303" s="261" t="e">
        <f>①協定識別事項②協定参加者!#REF!</f>
        <v>#REF!</v>
      </c>
      <c r="B303" s="247" t="e">
        <f>①協定識別事項②協定参加者!#REF!</f>
        <v>#REF!</v>
      </c>
      <c r="C303" s="247" t="e">
        <f>①協定識別事項②協定参加者!#REF!</f>
        <v>#REF!</v>
      </c>
      <c r="D303" s="247" t="e">
        <f>①協定識別事項②協定参加者!#REF!</f>
        <v>#REF!</v>
      </c>
      <c r="E303" s="247" t="e">
        <f>①協定識別事項②協定参加者!#REF!</f>
        <v>#REF!</v>
      </c>
      <c r="F303" s="247" t="e">
        <f>①協定識別事項②協定参加者!#REF!</f>
        <v>#REF!</v>
      </c>
      <c r="G303" s="312" t="e">
        <f>③協定面積④加算措置!#REF!</f>
        <v>#REF!</v>
      </c>
      <c r="H303" s="331"/>
      <c r="I303" s="368"/>
      <c r="J303" s="368"/>
      <c r="K303" s="331"/>
      <c r="L303" s="368"/>
      <c r="M303" s="368"/>
      <c r="N303" s="331"/>
      <c r="O303" s="368"/>
      <c r="P303" s="368"/>
      <c r="Q303" s="312" t="e">
        <f>③協定面積④加算措置!#REF!</f>
        <v>#REF!</v>
      </c>
      <c r="R303" s="311"/>
      <c r="S303" s="311"/>
      <c r="T303" s="311"/>
      <c r="U303" s="311"/>
      <c r="V303" s="311"/>
      <c r="W303" s="311"/>
      <c r="X303" s="311"/>
      <c r="Y303" s="311"/>
      <c r="Z303" s="311"/>
      <c r="AA303" s="310"/>
      <c r="AB303" s="311"/>
      <c r="AC303" s="311"/>
      <c r="AD303" s="311"/>
      <c r="AE303" s="311"/>
      <c r="AF303" s="311"/>
      <c r="AG303" s="311"/>
      <c r="AH303" s="311"/>
      <c r="AI303" s="311"/>
      <c r="AJ303" s="311"/>
      <c r="AK303" s="311"/>
      <c r="AL303" s="311"/>
      <c r="AM303" s="310"/>
      <c r="AN303" s="312" t="e">
        <f>③協定面積④加算措置!#REF!</f>
        <v>#REF!</v>
      </c>
      <c r="AO303" s="309">
        <f t="shared" si="27"/>
        <v>0</v>
      </c>
      <c r="AP303" s="309">
        <f t="shared" si="28"/>
        <v>0</v>
      </c>
      <c r="AQ303" s="310"/>
      <c r="AR303" s="310"/>
      <c r="AS303" s="310"/>
      <c r="AT303" s="310"/>
      <c r="AU303" s="309">
        <f t="shared" si="29"/>
        <v>0</v>
      </c>
      <c r="AV303" s="311"/>
      <c r="AW303" s="311"/>
      <c r="AX303" s="311"/>
      <c r="AY303" s="333"/>
      <c r="AZ303" s="368"/>
      <c r="BA303" s="368"/>
      <c r="BB303" s="314" t="e">
        <f>③協定面積④加算措置!#REF!</f>
        <v>#REF!</v>
      </c>
      <c r="BC303" s="335"/>
      <c r="BD303" s="368"/>
      <c r="BE303" s="368"/>
      <c r="BF303" s="314" t="e">
        <f>③協定面積④加算措置!#REF!</f>
        <v>#REF!</v>
      </c>
      <c r="BG303" s="335"/>
      <c r="BH303" s="368"/>
      <c r="BI303" s="368"/>
    </row>
    <row r="304" spans="1:61" s="244" customFormat="1" ht="14.45" customHeight="1">
      <c r="A304" s="261" t="e">
        <f>①協定識別事項②協定参加者!#REF!</f>
        <v>#REF!</v>
      </c>
      <c r="B304" s="247" t="e">
        <f>①協定識別事項②協定参加者!#REF!</f>
        <v>#REF!</v>
      </c>
      <c r="C304" s="247" t="e">
        <f>①協定識別事項②協定参加者!#REF!</f>
        <v>#REF!</v>
      </c>
      <c r="D304" s="247" t="e">
        <f>①協定識別事項②協定参加者!#REF!</f>
        <v>#REF!</v>
      </c>
      <c r="E304" s="247" t="e">
        <f>①協定識別事項②協定参加者!#REF!</f>
        <v>#REF!</v>
      </c>
      <c r="F304" s="247" t="e">
        <f>①協定識別事項②協定参加者!#REF!</f>
        <v>#REF!</v>
      </c>
      <c r="G304" s="312" t="e">
        <f>③協定面積④加算措置!#REF!</f>
        <v>#REF!</v>
      </c>
      <c r="H304" s="331"/>
      <c r="I304" s="368"/>
      <c r="J304" s="368"/>
      <c r="K304" s="331"/>
      <c r="L304" s="368"/>
      <c r="M304" s="368"/>
      <c r="N304" s="331"/>
      <c r="O304" s="368"/>
      <c r="P304" s="368"/>
      <c r="Q304" s="312" t="e">
        <f>③協定面積④加算措置!#REF!</f>
        <v>#REF!</v>
      </c>
      <c r="R304" s="311"/>
      <c r="S304" s="311"/>
      <c r="T304" s="311"/>
      <c r="U304" s="311"/>
      <c r="V304" s="311"/>
      <c r="W304" s="311"/>
      <c r="X304" s="311"/>
      <c r="Y304" s="311"/>
      <c r="Z304" s="311"/>
      <c r="AA304" s="310"/>
      <c r="AB304" s="311"/>
      <c r="AC304" s="311"/>
      <c r="AD304" s="311"/>
      <c r="AE304" s="311"/>
      <c r="AF304" s="311"/>
      <c r="AG304" s="311"/>
      <c r="AH304" s="311"/>
      <c r="AI304" s="311"/>
      <c r="AJ304" s="311"/>
      <c r="AK304" s="311"/>
      <c r="AL304" s="311"/>
      <c r="AM304" s="310"/>
      <c r="AN304" s="312" t="e">
        <f>③協定面積④加算措置!#REF!</f>
        <v>#REF!</v>
      </c>
      <c r="AO304" s="309">
        <f t="shared" si="27"/>
        <v>0</v>
      </c>
      <c r="AP304" s="309">
        <f t="shared" si="28"/>
        <v>0</v>
      </c>
      <c r="AQ304" s="310"/>
      <c r="AR304" s="310"/>
      <c r="AS304" s="310"/>
      <c r="AT304" s="310"/>
      <c r="AU304" s="309">
        <f t="shared" si="29"/>
        <v>0</v>
      </c>
      <c r="AV304" s="311"/>
      <c r="AW304" s="311"/>
      <c r="AX304" s="311"/>
      <c r="AY304" s="333"/>
      <c r="AZ304" s="368"/>
      <c r="BA304" s="368"/>
      <c r="BB304" s="314" t="e">
        <f>③協定面積④加算措置!#REF!</f>
        <v>#REF!</v>
      </c>
      <c r="BC304" s="335"/>
      <c r="BD304" s="368"/>
      <c r="BE304" s="368"/>
      <c r="BF304" s="314" t="e">
        <f>③協定面積④加算措置!#REF!</f>
        <v>#REF!</v>
      </c>
      <c r="BG304" s="335"/>
      <c r="BH304" s="368"/>
      <c r="BI304" s="368"/>
    </row>
    <row r="305" spans="1:61" s="244" customFormat="1" ht="14.45" customHeight="1">
      <c r="A305" s="261" t="e">
        <f>①協定識別事項②協定参加者!#REF!</f>
        <v>#REF!</v>
      </c>
      <c r="B305" s="247" t="e">
        <f>①協定識別事項②協定参加者!#REF!</f>
        <v>#REF!</v>
      </c>
      <c r="C305" s="247" t="e">
        <f>①協定識別事項②協定参加者!#REF!</f>
        <v>#REF!</v>
      </c>
      <c r="D305" s="247" t="e">
        <f>①協定識別事項②協定参加者!#REF!</f>
        <v>#REF!</v>
      </c>
      <c r="E305" s="247" t="e">
        <f>①協定識別事項②協定参加者!#REF!</f>
        <v>#REF!</v>
      </c>
      <c r="F305" s="247" t="e">
        <f>①協定識別事項②協定参加者!#REF!</f>
        <v>#REF!</v>
      </c>
      <c r="G305" s="312" t="e">
        <f>③協定面積④加算措置!#REF!</f>
        <v>#REF!</v>
      </c>
      <c r="H305" s="331"/>
      <c r="I305" s="368"/>
      <c r="J305" s="368"/>
      <c r="K305" s="331"/>
      <c r="L305" s="368"/>
      <c r="M305" s="368"/>
      <c r="N305" s="331"/>
      <c r="O305" s="368"/>
      <c r="P305" s="368"/>
      <c r="Q305" s="312" t="e">
        <f>③協定面積④加算措置!#REF!</f>
        <v>#REF!</v>
      </c>
      <c r="R305" s="311"/>
      <c r="S305" s="311"/>
      <c r="T305" s="311"/>
      <c r="U305" s="311"/>
      <c r="V305" s="311"/>
      <c r="W305" s="311"/>
      <c r="X305" s="311"/>
      <c r="Y305" s="311"/>
      <c r="Z305" s="311"/>
      <c r="AA305" s="310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11"/>
      <c r="AM305" s="310"/>
      <c r="AN305" s="312" t="e">
        <f>③協定面積④加算措置!#REF!</f>
        <v>#REF!</v>
      </c>
      <c r="AO305" s="309">
        <f t="shared" si="27"/>
        <v>0</v>
      </c>
      <c r="AP305" s="309">
        <f t="shared" si="28"/>
        <v>0</v>
      </c>
      <c r="AQ305" s="310"/>
      <c r="AR305" s="310"/>
      <c r="AS305" s="310"/>
      <c r="AT305" s="310"/>
      <c r="AU305" s="309">
        <f t="shared" si="29"/>
        <v>0</v>
      </c>
      <c r="AV305" s="311"/>
      <c r="AW305" s="311"/>
      <c r="AX305" s="311"/>
      <c r="AY305" s="333"/>
      <c r="AZ305" s="368"/>
      <c r="BA305" s="368"/>
      <c r="BB305" s="314" t="e">
        <f>③協定面積④加算措置!#REF!</f>
        <v>#REF!</v>
      </c>
      <c r="BC305" s="335"/>
      <c r="BD305" s="368"/>
      <c r="BE305" s="368"/>
      <c r="BF305" s="314" t="e">
        <f>③協定面積④加算措置!#REF!</f>
        <v>#REF!</v>
      </c>
      <c r="BG305" s="335"/>
      <c r="BH305" s="368"/>
      <c r="BI305" s="368"/>
    </row>
    <row r="306" spans="1:61" s="244" customFormat="1" ht="14.45" customHeight="1">
      <c r="A306" s="261" t="e">
        <f>①協定識別事項②協定参加者!#REF!</f>
        <v>#REF!</v>
      </c>
      <c r="B306" s="247" t="e">
        <f>①協定識別事項②協定参加者!#REF!</f>
        <v>#REF!</v>
      </c>
      <c r="C306" s="247" t="e">
        <f>①協定識別事項②協定参加者!#REF!</f>
        <v>#REF!</v>
      </c>
      <c r="D306" s="247" t="e">
        <f>①協定識別事項②協定参加者!#REF!</f>
        <v>#REF!</v>
      </c>
      <c r="E306" s="247" t="e">
        <f>①協定識別事項②協定参加者!#REF!</f>
        <v>#REF!</v>
      </c>
      <c r="F306" s="247" t="e">
        <f>①協定識別事項②協定参加者!#REF!</f>
        <v>#REF!</v>
      </c>
      <c r="G306" s="312" t="e">
        <f>③協定面積④加算措置!#REF!</f>
        <v>#REF!</v>
      </c>
      <c r="H306" s="331"/>
      <c r="I306" s="368"/>
      <c r="J306" s="368"/>
      <c r="K306" s="331"/>
      <c r="L306" s="368"/>
      <c r="M306" s="368"/>
      <c r="N306" s="331"/>
      <c r="O306" s="368"/>
      <c r="P306" s="368"/>
      <c r="Q306" s="312" t="e">
        <f>③協定面積④加算措置!#REF!</f>
        <v>#REF!</v>
      </c>
      <c r="R306" s="311"/>
      <c r="S306" s="311"/>
      <c r="T306" s="311"/>
      <c r="U306" s="311"/>
      <c r="V306" s="311"/>
      <c r="W306" s="311"/>
      <c r="X306" s="311"/>
      <c r="Y306" s="311"/>
      <c r="Z306" s="311"/>
      <c r="AA306" s="310"/>
      <c r="AB306" s="311"/>
      <c r="AC306" s="311"/>
      <c r="AD306" s="311"/>
      <c r="AE306" s="311"/>
      <c r="AF306" s="311"/>
      <c r="AG306" s="311"/>
      <c r="AH306" s="311"/>
      <c r="AI306" s="311"/>
      <c r="AJ306" s="311"/>
      <c r="AK306" s="311"/>
      <c r="AL306" s="311"/>
      <c r="AM306" s="310"/>
      <c r="AN306" s="312" t="e">
        <f>③協定面積④加算措置!#REF!</f>
        <v>#REF!</v>
      </c>
      <c r="AO306" s="309">
        <f t="shared" si="27"/>
        <v>0</v>
      </c>
      <c r="AP306" s="309">
        <f t="shared" si="28"/>
        <v>0</v>
      </c>
      <c r="AQ306" s="310"/>
      <c r="AR306" s="310"/>
      <c r="AS306" s="310"/>
      <c r="AT306" s="310"/>
      <c r="AU306" s="309">
        <f t="shared" si="29"/>
        <v>0</v>
      </c>
      <c r="AV306" s="311"/>
      <c r="AW306" s="311"/>
      <c r="AX306" s="311"/>
      <c r="AY306" s="333"/>
      <c r="AZ306" s="368"/>
      <c r="BA306" s="368"/>
      <c r="BB306" s="314" t="e">
        <f>③協定面積④加算措置!#REF!</f>
        <v>#REF!</v>
      </c>
      <c r="BC306" s="335"/>
      <c r="BD306" s="368"/>
      <c r="BE306" s="368"/>
      <c r="BF306" s="314" t="e">
        <f>③協定面積④加算措置!#REF!</f>
        <v>#REF!</v>
      </c>
      <c r="BG306" s="335"/>
      <c r="BH306" s="368"/>
      <c r="BI306" s="368"/>
    </row>
    <row r="307" spans="1:61" s="244" customFormat="1" ht="14.45" customHeight="1">
      <c r="A307" s="261" t="e">
        <f>①協定識別事項②協定参加者!#REF!</f>
        <v>#REF!</v>
      </c>
      <c r="B307" s="247" t="e">
        <f>①協定識別事項②協定参加者!#REF!</f>
        <v>#REF!</v>
      </c>
      <c r="C307" s="247" t="e">
        <f>①協定識別事項②協定参加者!#REF!</f>
        <v>#REF!</v>
      </c>
      <c r="D307" s="247" t="e">
        <f>①協定識別事項②協定参加者!#REF!</f>
        <v>#REF!</v>
      </c>
      <c r="E307" s="247" t="e">
        <f>①協定識別事項②協定参加者!#REF!</f>
        <v>#REF!</v>
      </c>
      <c r="F307" s="247" t="e">
        <f>①協定識別事項②協定参加者!#REF!</f>
        <v>#REF!</v>
      </c>
      <c r="G307" s="312" t="e">
        <f>③協定面積④加算措置!#REF!</f>
        <v>#REF!</v>
      </c>
      <c r="H307" s="331"/>
      <c r="I307" s="368"/>
      <c r="J307" s="368"/>
      <c r="K307" s="331"/>
      <c r="L307" s="368"/>
      <c r="M307" s="368"/>
      <c r="N307" s="331"/>
      <c r="O307" s="368"/>
      <c r="P307" s="368"/>
      <c r="Q307" s="312" t="e">
        <f>③協定面積④加算措置!#REF!</f>
        <v>#REF!</v>
      </c>
      <c r="R307" s="311"/>
      <c r="S307" s="311"/>
      <c r="T307" s="311"/>
      <c r="U307" s="311"/>
      <c r="V307" s="311"/>
      <c r="W307" s="311"/>
      <c r="X307" s="311"/>
      <c r="Y307" s="311"/>
      <c r="Z307" s="311"/>
      <c r="AA307" s="310"/>
      <c r="AB307" s="311"/>
      <c r="AC307" s="311"/>
      <c r="AD307" s="311"/>
      <c r="AE307" s="311"/>
      <c r="AF307" s="311"/>
      <c r="AG307" s="311"/>
      <c r="AH307" s="311"/>
      <c r="AI307" s="311"/>
      <c r="AJ307" s="311"/>
      <c r="AK307" s="311"/>
      <c r="AL307" s="311"/>
      <c r="AM307" s="310"/>
      <c r="AN307" s="312" t="e">
        <f>③協定面積④加算措置!#REF!</f>
        <v>#REF!</v>
      </c>
      <c r="AO307" s="309">
        <f t="shared" si="27"/>
        <v>0</v>
      </c>
      <c r="AP307" s="309">
        <f t="shared" si="28"/>
        <v>0</v>
      </c>
      <c r="AQ307" s="310"/>
      <c r="AR307" s="310"/>
      <c r="AS307" s="310"/>
      <c r="AT307" s="310"/>
      <c r="AU307" s="309">
        <f t="shared" si="29"/>
        <v>0</v>
      </c>
      <c r="AV307" s="311"/>
      <c r="AW307" s="311"/>
      <c r="AX307" s="311"/>
      <c r="AY307" s="333"/>
      <c r="AZ307" s="368"/>
      <c r="BA307" s="368"/>
      <c r="BB307" s="314" t="e">
        <f>③協定面積④加算措置!#REF!</f>
        <v>#REF!</v>
      </c>
      <c r="BC307" s="335"/>
      <c r="BD307" s="368"/>
      <c r="BE307" s="368"/>
      <c r="BF307" s="314" t="e">
        <f>③協定面積④加算措置!#REF!</f>
        <v>#REF!</v>
      </c>
      <c r="BG307" s="335"/>
      <c r="BH307" s="368"/>
      <c r="BI307" s="368"/>
    </row>
    <row r="308" spans="1:61" s="244" customFormat="1" ht="14.45" customHeight="1">
      <c r="A308" s="261" t="e">
        <f>①協定識別事項②協定参加者!#REF!</f>
        <v>#REF!</v>
      </c>
      <c r="B308" s="247" t="e">
        <f>①協定識別事項②協定参加者!#REF!</f>
        <v>#REF!</v>
      </c>
      <c r="C308" s="247" t="e">
        <f>①協定識別事項②協定参加者!#REF!</f>
        <v>#REF!</v>
      </c>
      <c r="D308" s="247" t="e">
        <f>①協定識別事項②協定参加者!#REF!</f>
        <v>#REF!</v>
      </c>
      <c r="E308" s="247" t="e">
        <f>①協定識別事項②協定参加者!#REF!</f>
        <v>#REF!</v>
      </c>
      <c r="F308" s="247" t="e">
        <f>①協定識別事項②協定参加者!#REF!</f>
        <v>#REF!</v>
      </c>
      <c r="G308" s="312" t="e">
        <f>③協定面積④加算措置!#REF!</f>
        <v>#REF!</v>
      </c>
      <c r="H308" s="331"/>
      <c r="I308" s="368"/>
      <c r="J308" s="368"/>
      <c r="K308" s="331"/>
      <c r="L308" s="368"/>
      <c r="M308" s="368"/>
      <c r="N308" s="331"/>
      <c r="O308" s="368"/>
      <c r="P308" s="368"/>
      <c r="Q308" s="312" t="e">
        <f>③協定面積④加算措置!#REF!</f>
        <v>#REF!</v>
      </c>
      <c r="R308" s="311"/>
      <c r="S308" s="311"/>
      <c r="T308" s="311"/>
      <c r="U308" s="311"/>
      <c r="V308" s="311"/>
      <c r="W308" s="311"/>
      <c r="X308" s="311"/>
      <c r="Y308" s="311"/>
      <c r="Z308" s="311"/>
      <c r="AA308" s="310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0"/>
      <c r="AN308" s="312" t="e">
        <f>③協定面積④加算措置!#REF!</f>
        <v>#REF!</v>
      </c>
      <c r="AO308" s="309">
        <f t="shared" si="27"/>
        <v>0</v>
      </c>
      <c r="AP308" s="309">
        <f t="shared" si="28"/>
        <v>0</v>
      </c>
      <c r="AQ308" s="310"/>
      <c r="AR308" s="310"/>
      <c r="AS308" s="310"/>
      <c r="AT308" s="310"/>
      <c r="AU308" s="309">
        <f t="shared" si="29"/>
        <v>0</v>
      </c>
      <c r="AV308" s="311"/>
      <c r="AW308" s="311"/>
      <c r="AX308" s="311"/>
      <c r="AY308" s="333"/>
      <c r="AZ308" s="368"/>
      <c r="BA308" s="368"/>
      <c r="BB308" s="314" t="e">
        <f>③協定面積④加算措置!#REF!</f>
        <v>#REF!</v>
      </c>
      <c r="BC308" s="335"/>
      <c r="BD308" s="368"/>
      <c r="BE308" s="368"/>
      <c r="BF308" s="314" t="e">
        <f>③協定面積④加算措置!#REF!</f>
        <v>#REF!</v>
      </c>
      <c r="BG308" s="335"/>
      <c r="BH308" s="368"/>
      <c r="BI308" s="368"/>
    </row>
    <row r="309" spans="1:61" s="244" customFormat="1" ht="14.45" customHeight="1">
      <c r="A309" s="261" t="e">
        <f>①協定識別事項②協定参加者!#REF!</f>
        <v>#REF!</v>
      </c>
      <c r="B309" s="247" t="e">
        <f>①協定識別事項②協定参加者!#REF!</f>
        <v>#REF!</v>
      </c>
      <c r="C309" s="247" t="e">
        <f>①協定識別事項②協定参加者!#REF!</f>
        <v>#REF!</v>
      </c>
      <c r="D309" s="247" t="e">
        <f>①協定識別事項②協定参加者!#REF!</f>
        <v>#REF!</v>
      </c>
      <c r="E309" s="247" t="e">
        <f>①協定識別事項②協定参加者!#REF!</f>
        <v>#REF!</v>
      </c>
      <c r="F309" s="247" t="e">
        <f>①協定識別事項②協定参加者!#REF!</f>
        <v>#REF!</v>
      </c>
      <c r="G309" s="312" t="e">
        <f>③協定面積④加算措置!#REF!</f>
        <v>#REF!</v>
      </c>
      <c r="H309" s="331"/>
      <c r="I309" s="368"/>
      <c r="J309" s="368"/>
      <c r="K309" s="331"/>
      <c r="L309" s="368"/>
      <c r="M309" s="368"/>
      <c r="N309" s="331"/>
      <c r="O309" s="368"/>
      <c r="P309" s="368"/>
      <c r="Q309" s="312" t="e">
        <f>③協定面積④加算措置!#REF!</f>
        <v>#REF!</v>
      </c>
      <c r="R309" s="311"/>
      <c r="S309" s="311"/>
      <c r="T309" s="311"/>
      <c r="U309" s="311"/>
      <c r="V309" s="311"/>
      <c r="W309" s="311"/>
      <c r="X309" s="311"/>
      <c r="Y309" s="311"/>
      <c r="Z309" s="311"/>
      <c r="AA309" s="310"/>
      <c r="AB309" s="311"/>
      <c r="AC309" s="311"/>
      <c r="AD309" s="311"/>
      <c r="AE309" s="311"/>
      <c r="AF309" s="311"/>
      <c r="AG309" s="311"/>
      <c r="AH309" s="311"/>
      <c r="AI309" s="311"/>
      <c r="AJ309" s="311"/>
      <c r="AK309" s="311"/>
      <c r="AL309" s="311"/>
      <c r="AM309" s="310"/>
      <c r="AN309" s="312" t="e">
        <f>③協定面積④加算措置!#REF!</f>
        <v>#REF!</v>
      </c>
      <c r="AO309" s="309">
        <f t="shared" si="27"/>
        <v>0</v>
      </c>
      <c r="AP309" s="309">
        <f t="shared" si="28"/>
        <v>0</v>
      </c>
      <c r="AQ309" s="310"/>
      <c r="AR309" s="310"/>
      <c r="AS309" s="310"/>
      <c r="AT309" s="310"/>
      <c r="AU309" s="309">
        <f t="shared" si="29"/>
        <v>0</v>
      </c>
      <c r="AV309" s="311"/>
      <c r="AW309" s="311"/>
      <c r="AX309" s="311"/>
      <c r="AY309" s="333"/>
      <c r="AZ309" s="368"/>
      <c r="BA309" s="368"/>
      <c r="BB309" s="314" t="e">
        <f>③協定面積④加算措置!#REF!</f>
        <v>#REF!</v>
      </c>
      <c r="BC309" s="335"/>
      <c r="BD309" s="368"/>
      <c r="BE309" s="368"/>
      <c r="BF309" s="314" t="e">
        <f>③協定面積④加算措置!#REF!</f>
        <v>#REF!</v>
      </c>
      <c r="BG309" s="335"/>
      <c r="BH309" s="368"/>
      <c r="BI309" s="368"/>
    </row>
    <row r="310" spans="1:61" s="244" customFormat="1" ht="14.45" customHeight="1">
      <c r="A310" s="261" t="e">
        <f>①協定識別事項②協定参加者!#REF!</f>
        <v>#REF!</v>
      </c>
      <c r="B310" s="247" t="e">
        <f>①協定識別事項②協定参加者!#REF!</f>
        <v>#REF!</v>
      </c>
      <c r="C310" s="247" t="e">
        <f>①協定識別事項②協定参加者!#REF!</f>
        <v>#REF!</v>
      </c>
      <c r="D310" s="247" t="e">
        <f>①協定識別事項②協定参加者!#REF!</f>
        <v>#REF!</v>
      </c>
      <c r="E310" s="247" t="e">
        <f>①協定識別事項②協定参加者!#REF!</f>
        <v>#REF!</v>
      </c>
      <c r="F310" s="247" t="e">
        <f>①協定識別事項②協定参加者!#REF!</f>
        <v>#REF!</v>
      </c>
      <c r="G310" s="312" t="e">
        <f>③協定面積④加算措置!#REF!</f>
        <v>#REF!</v>
      </c>
      <c r="H310" s="331"/>
      <c r="I310" s="368"/>
      <c r="J310" s="368"/>
      <c r="K310" s="331"/>
      <c r="L310" s="368"/>
      <c r="M310" s="368"/>
      <c r="N310" s="331"/>
      <c r="O310" s="368"/>
      <c r="P310" s="368"/>
      <c r="Q310" s="312" t="e">
        <f>③協定面積④加算措置!#REF!</f>
        <v>#REF!</v>
      </c>
      <c r="R310" s="311"/>
      <c r="S310" s="311"/>
      <c r="T310" s="311"/>
      <c r="U310" s="311"/>
      <c r="V310" s="311"/>
      <c r="W310" s="311"/>
      <c r="X310" s="311"/>
      <c r="Y310" s="311"/>
      <c r="Z310" s="311"/>
      <c r="AA310" s="310"/>
      <c r="AB310" s="311"/>
      <c r="AC310" s="311"/>
      <c r="AD310" s="311"/>
      <c r="AE310" s="311"/>
      <c r="AF310" s="311"/>
      <c r="AG310" s="311"/>
      <c r="AH310" s="311"/>
      <c r="AI310" s="311"/>
      <c r="AJ310" s="311"/>
      <c r="AK310" s="311"/>
      <c r="AL310" s="311"/>
      <c r="AM310" s="310"/>
      <c r="AN310" s="312" t="e">
        <f>③協定面積④加算措置!#REF!</f>
        <v>#REF!</v>
      </c>
      <c r="AO310" s="309">
        <f t="shared" si="27"/>
        <v>0</v>
      </c>
      <c r="AP310" s="309">
        <f t="shared" si="28"/>
        <v>0</v>
      </c>
      <c r="AQ310" s="310"/>
      <c r="AR310" s="310"/>
      <c r="AS310" s="310"/>
      <c r="AT310" s="310"/>
      <c r="AU310" s="309">
        <f t="shared" si="29"/>
        <v>0</v>
      </c>
      <c r="AV310" s="311"/>
      <c r="AW310" s="311"/>
      <c r="AX310" s="311"/>
      <c r="AY310" s="333"/>
      <c r="AZ310" s="368"/>
      <c r="BA310" s="368"/>
      <c r="BB310" s="314" t="e">
        <f>③協定面積④加算措置!#REF!</f>
        <v>#REF!</v>
      </c>
      <c r="BC310" s="335"/>
      <c r="BD310" s="368"/>
      <c r="BE310" s="368"/>
      <c r="BF310" s="314" t="e">
        <f>③協定面積④加算措置!#REF!</f>
        <v>#REF!</v>
      </c>
      <c r="BG310" s="335"/>
      <c r="BH310" s="368"/>
      <c r="BI310" s="368"/>
    </row>
    <row r="311" spans="1:61" s="244" customFormat="1" ht="14.45" customHeight="1">
      <c r="A311" s="261" t="e">
        <f>①協定識別事項②協定参加者!#REF!</f>
        <v>#REF!</v>
      </c>
      <c r="B311" s="247" t="e">
        <f>①協定識別事項②協定参加者!#REF!</f>
        <v>#REF!</v>
      </c>
      <c r="C311" s="247" t="e">
        <f>①協定識別事項②協定参加者!#REF!</f>
        <v>#REF!</v>
      </c>
      <c r="D311" s="247" t="e">
        <f>①協定識別事項②協定参加者!#REF!</f>
        <v>#REF!</v>
      </c>
      <c r="E311" s="247" t="e">
        <f>①協定識別事項②協定参加者!#REF!</f>
        <v>#REF!</v>
      </c>
      <c r="F311" s="247" t="e">
        <f>①協定識別事項②協定参加者!#REF!</f>
        <v>#REF!</v>
      </c>
      <c r="G311" s="312" t="e">
        <f>③協定面積④加算措置!#REF!</f>
        <v>#REF!</v>
      </c>
      <c r="H311" s="331"/>
      <c r="I311" s="368"/>
      <c r="J311" s="368"/>
      <c r="K311" s="331"/>
      <c r="L311" s="368"/>
      <c r="M311" s="368"/>
      <c r="N311" s="331"/>
      <c r="O311" s="368"/>
      <c r="P311" s="368"/>
      <c r="Q311" s="312" t="e">
        <f>③協定面積④加算措置!#REF!</f>
        <v>#REF!</v>
      </c>
      <c r="R311" s="311"/>
      <c r="S311" s="311"/>
      <c r="T311" s="311"/>
      <c r="U311" s="311"/>
      <c r="V311" s="311"/>
      <c r="W311" s="311"/>
      <c r="X311" s="311"/>
      <c r="Y311" s="311"/>
      <c r="Z311" s="311"/>
      <c r="AA311" s="310"/>
      <c r="AB311" s="311"/>
      <c r="AC311" s="311"/>
      <c r="AD311" s="311"/>
      <c r="AE311" s="311"/>
      <c r="AF311" s="311"/>
      <c r="AG311" s="311"/>
      <c r="AH311" s="311"/>
      <c r="AI311" s="311"/>
      <c r="AJ311" s="311"/>
      <c r="AK311" s="311"/>
      <c r="AL311" s="311"/>
      <c r="AM311" s="310"/>
      <c r="AN311" s="312" t="e">
        <f>③協定面積④加算措置!#REF!</f>
        <v>#REF!</v>
      </c>
      <c r="AO311" s="309">
        <f t="shared" si="27"/>
        <v>0</v>
      </c>
      <c r="AP311" s="309">
        <f t="shared" si="28"/>
        <v>0</v>
      </c>
      <c r="AQ311" s="310"/>
      <c r="AR311" s="310"/>
      <c r="AS311" s="310"/>
      <c r="AT311" s="310"/>
      <c r="AU311" s="309">
        <f t="shared" si="29"/>
        <v>0</v>
      </c>
      <c r="AV311" s="311"/>
      <c r="AW311" s="311"/>
      <c r="AX311" s="311"/>
      <c r="AY311" s="333"/>
      <c r="AZ311" s="368"/>
      <c r="BA311" s="368"/>
      <c r="BB311" s="314" t="e">
        <f>③協定面積④加算措置!#REF!</f>
        <v>#REF!</v>
      </c>
      <c r="BC311" s="335"/>
      <c r="BD311" s="368"/>
      <c r="BE311" s="368"/>
      <c r="BF311" s="314" t="e">
        <f>③協定面積④加算措置!#REF!</f>
        <v>#REF!</v>
      </c>
      <c r="BG311" s="335"/>
      <c r="BH311" s="368"/>
      <c r="BI311" s="368"/>
    </row>
    <row r="312" spans="1:61" s="244" customFormat="1" ht="14.45" customHeight="1">
      <c r="A312" s="261" t="e">
        <f>①協定識別事項②協定参加者!#REF!</f>
        <v>#REF!</v>
      </c>
      <c r="B312" s="247" t="e">
        <f>①協定識別事項②協定参加者!#REF!</f>
        <v>#REF!</v>
      </c>
      <c r="C312" s="247" t="e">
        <f>①協定識別事項②協定参加者!#REF!</f>
        <v>#REF!</v>
      </c>
      <c r="D312" s="247" t="e">
        <f>①協定識別事項②協定参加者!#REF!</f>
        <v>#REF!</v>
      </c>
      <c r="E312" s="247" t="e">
        <f>①協定識別事項②協定参加者!#REF!</f>
        <v>#REF!</v>
      </c>
      <c r="F312" s="247" t="e">
        <f>①協定識別事項②協定参加者!#REF!</f>
        <v>#REF!</v>
      </c>
      <c r="G312" s="312" t="e">
        <f>③協定面積④加算措置!#REF!</f>
        <v>#REF!</v>
      </c>
      <c r="H312" s="331"/>
      <c r="I312" s="368"/>
      <c r="J312" s="368"/>
      <c r="K312" s="331"/>
      <c r="L312" s="368"/>
      <c r="M312" s="368"/>
      <c r="N312" s="331"/>
      <c r="O312" s="368"/>
      <c r="P312" s="368"/>
      <c r="Q312" s="312" t="e">
        <f>③協定面積④加算措置!#REF!</f>
        <v>#REF!</v>
      </c>
      <c r="R312" s="311"/>
      <c r="S312" s="311"/>
      <c r="T312" s="311"/>
      <c r="U312" s="311"/>
      <c r="V312" s="311"/>
      <c r="W312" s="311"/>
      <c r="X312" s="311"/>
      <c r="Y312" s="311"/>
      <c r="Z312" s="311"/>
      <c r="AA312" s="310"/>
      <c r="AB312" s="311"/>
      <c r="AC312" s="311"/>
      <c r="AD312" s="311"/>
      <c r="AE312" s="311"/>
      <c r="AF312" s="311"/>
      <c r="AG312" s="311"/>
      <c r="AH312" s="311"/>
      <c r="AI312" s="311"/>
      <c r="AJ312" s="311"/>
      <c r="AK312" s="311"/>
      <c r="AL312" s="311"/>
      <c r="AM312" s="310"/>
      <c r="AN312" s="312" t="e">
        <f>③協定面積④加算措置!#REF!</f>
        <v>#REF!</v>
      </c>
      <c r="AO312" s="309">
        <f t="shared" si="27"/>
        <v>0</v>
      </c>
      <c r="AP312" s="309">
        <f t="shared" si="28"/>
        <v>0</v>
      </c>
      <c r="AQ312" s="310"/>
      <c r="AR312" s="310"/>
      <c r="AS312" s="310"/>
      <c r="AT312" s="310"/>
      <c r="AU312" s="309">
        <f t="shared" si="29"/>
        <v>0</v>
      </c>
      <c r="AV312" s="311"/>
      <c r="AW312" s="311"/>
      <c r="AX312" s="311"/>
      <c r="AY312" s="333"/>
      <c r="AZ312" s="368"/>
      <c r="BA312" s="368"/>
      <c r="BB312" s="314" t="e">
        <f>③協定面積④加算措置!#REF!</f>
        <v>#REF!</v>
      </c>
      <c r="BC312" s="335"/>
      <c r="BD312" s="368"/>
      <c r="BE312" s="368"/>
      <c r="BF312" s="314" t="e">
        <f>③協定面積④加算措置!#REF!</f>
        <v>#REF!</v>
      </c>
      <c r="BG312" s="335"/>
      <c r="BH312" s="368"/>
      <c r="BI312" s="368"/>
    </row>
    <row r="313" spans="1:61" s="244" customFormat="1" ht="14.45" customHeight="1">
      <c r="A313" s="261" t="e">
        <f>①協定識別事項②協定参加者!#REF!</f>
        <v>#REF!</v>
      </c>
      <c r="B313" s="247" t="e">
        <f>①協定識別事項②協定参加者!#REF!</f>
        <v>#REF!</v>
      </c>
      <c r="C313" s="247" t="e">
        <f>①協定識別事項②協定参加者!#REF!</f>
        <v>#REF!</v>
      </c>
      <c r="D313" s="247" t="e">
        <f>①協定識別事項②協定参加者!#REF!</f>
        <v>#REF!</v>
      </c>
      <c r="E313" s="247" t="e">
        <f>①協定識別事項②協定参加者!#REF!</f>
        <v>#REF!</v>
      </c>
      <c r="F313" s="247" t="e">
        <f>①協定識別事項②協定参加者!#REF!</f>
        <v>#REF!</v>
      </c>
      <c r="G313" s="312" t="e">
        <f>③協定面積④加算措置!#REF!</f>
        <v>#REF!</v>
      </c>
      <c r="H313" s="331"/>
      <c r="I313" s="368"/>
      <c r="J313" s="368"/>
      <c r="K313" s="331"/>
      <c r="L313" s="368"/>
      <c r="M313" s="368"/>
      <c r="N313" s="331"/>
      <c r="O313" s="368"/>
      <c r="P313" s="368"/>
      <c r="Q313" s="312" t="e">
        <f>③協定面積④加算措置!#REF!</f>
        <v>#REF!</v>
      </c>
      <c r="R313" s="311"/>
      <c r="S313" s="311"/>
      <c r="T313" s="311"/>
      <c r="U313" s="311"/>
      <c r="V313" s="311"/>
      <c r="W313" s="311"/>
      <c r="X313" s="311"/>
      <c r="Y313" s="311"/>
      <c r="Z313" s="311"/>
      <c r="AA313" s="310"/>
      <c r="AB313" s="311"/>
      <c r="AC313" s="311"/>
      <c r="AD313" s="311"/>
      <c r="AE313" s="311"/>
      <c r="AF313" s="311"/>
      <c r="AG313" s="311"/>
      <c r="AH313" s="311"/>
      <c r="AI313" s="311"/>
      <c r="AJ313" s="311"/>
      <c r="AK313" s="311"/>
      <c r="AL313" s="311"/>
      <c r="AM313" s="310"/>
      <c r="AN313" s="312" t="e">
        <f>③協定面積④加算措置!#REF!</f>
        <v>#REF!</v>
      </c>
      <c r="AO313" s="309">
        <f t="shared" si="27"/>
        <v>0</v>
      </c>
      <c r="AP313" s="309">
        <f t="shared" si="28"/>
        <v>0</v>
      </c>
      <c r="AQ313" s="310"/>
      <c r="AR313" s="310"/>
      <c r="AS313" s="310"/>
      <c r="AT313" s="310"/>
      <c r="AU313" s="309">
        <f t="shared" si="29"/>
        <v>0</v>
      </c>
      <c r="AV313" s="311"/>
      <c r="AW313" s="311"/>
      <c r="AX313" s="311"/>
      <c r="AY313" s="333"/>
      <c r="AZ313" s="368"/>
      <c r="BA313" s="368"/>
      <c r="BB313" s="314" t="e">
        <f>③協定面積④加算措置!#REF!</f>
        <v>#REF!</v>
      </c>
      <c r="BC313" s="335"/>
      <c r="BD313" s="368"/>
      <c r="BE313" s="368"/>
      <c r="BF313" s="314" t="e">
        <f>③協定面積④加算措置!#REF!</f>
        <v>#REF!</v>
      </c>
      <c r="BG313" s="335"/>
      <c r="BH313" s="368"/>
      <c r="BI313" s="368"/>
    </row>
    <row r="314" spans="1:61" s="244" customFormat="1" ht="14.45" customHeight="1">
      <c r="A314" s="261" t="e">
        <f>①協定識別事項②協定参加者!#REF!</f>
        <v>#REF!</v>
      </c>
      <c r="B314" s="247" t="e">
        <f>①協定識別事項②協定参加者!#REF!</f>
        <v>#REF!</v>
      </c>
      <c r="C314" s="247" t="e">
        <f>①協定識別事項②協定参加者!#REF!</f>
        <v>#REF!</v>
      </c>
      <c r="D314" s="247" t="e">
        <f>①協定識別事項②協定参加者!#REF!</f>
        <v>#REF!</v>
      </c>
      <c r="E314" s="247" t="e">
        <f>①協定識別事項②協定参加者!#REF!</f>
        <v>#REF!</v>
      </c>
      <c r="F314" s="247" t="e">
        <f>①協定識別事項②協定参加者!#REF!</f>
        <v>#REF!</v>
      </c>
      <c r="G314" s="312" t="e">
        <f>③協定面積④加算措置!#REF!</f>
        <v>#REF!</v>
      </c>
      <c r="H314" s="331"/>
      <c r="I314" s="368"/>
      <c r="J314" s="368"/>
      <c r="K314" s="331"/>
      <c r="L314" s="368"/>
      <c r="M314" s="368"/>
      <c r="N314" s="331"/>
      <c r="O314" s="368"/>
      <c r="P314" s="368"/>
      <c r="Q314" s="312" t="e">
        <f>③協定面積④加算措置!#REF!</f>
        <v>#REF!</v>
      </c>
      <c r="R314" s="311"/>
      <c r="S314" s="311"/>
      <c r="T314" s="311"/>
      <c r="U314" s="311"/>
      <c r="V314" s="311"/>
      <c r="W314" s="311"/>
      <c r="X314" s="311"/>
      <c r="Y314" s="311"/>
      <c r="Z314" s="311"/>
      <c r="AA314" s="310"/>
      <c r="AB314" s="311"/>
      <c r="AC314" s="311"/>
      <c r="AD314" s="311"/>
      <c r="AE314" s="311"/>
      <c r="AF314" s="311"/>
      <c r="AG314" s="311"/>
      <c r="AH314" s="311"/>
      <c r="AI314" s="311"/>
      <c r="AJ314" s="311"/>
      <c r="AK314" s="311"/>
      <c r="AL314" s="311"/>
      <c r="AM314" s="310"/>
      <c r="AN314" s="312" t="e">
        <f>③協定面積④加算措置!#REF!</f>
        <v>#REF!</v>
      </c>
      <c r="AO314" s="309">
        <f t="shared" si="27"/>
        <v>0</v>
      </c>
      <c r="AP314" s="309">
        <f t="shared" si="28"/>
        <v>0</v>
      </c>
      <c r="AQ314" s="310"/>
      <c r="AR314" s="310"/>
      <c r="AS314" s="310"/>
      <c r="AT314" s="310"/>
      <c r="AU314" s="309">
        <f t="shared" si="29"/>
        <v>0</v>
      </c>
      <c r="AV314" s="311"/>
      <c r="AW314" s="311"/>
      <c r="AX314" s="311"/>
      <c r="AY314" s="333"/>
      <c r="AZ314" s="368"/>
      <c r="BA314" s="368"/>
      <c r="BB314" s="314" t="e">
        <f>③協定面積④加算措置!#REF!</f>
        <v>#REF!</v>
      </c>
      <c r="BC314" s="335"/>
      <c r="BD314" s="368"/>
      <c r="BE314" s="368"/>
      <c r="BF314" s="314" t="e">
        <f>③協定面積④加算措置!#REF!</f>
        <v>#REF!</v>
      </c>
      <c r="BG314" s="335"/>
      <c r="BH314" s="368"/>
      <c r="BI314" s="368"/>
    </row>
    <row r="315" spans="1:61" s="244" customFormat="1" ht="14.45" customHeight="1">
      <c r="A315" s="261" t="e">
        <f>①協定識別事項②協定参加者!#REF!</f>
        <v>#REF!</v>
      </c>
      <c r="B315" s="247" t="e">
        <f>①協定識別事項②協定参加者!#REF!</f>
        <v>#REF!</v>
      </c>
      <c r="C315" s="247" t="e">
        <f>①協定識別事項②協定参加者!#REF!</f>
        <v>#REF!</v>
      </c>
      <c r="D315" s="247" t="e">
        <f>①協定識別事項②協定参加者!#REF!</f>
        <v>#REF!</v>
      </c>
      <c r="E315" s="247" t="e">
        <f>①協定識別事項②協定参加者!#REF!</f>
        <v>#REF!</v>
      </c>
      <c r="F315" s="247" t="e">
        <f>①協定識別事項②協定参加者!#REF!</f>
        <v>#REF!</v>
      </c>
      <c r="G315" s="312" t="e">
        <f>③協定面積④加算措置!#REF!</f>
        <v>#REF!</v>
      </c>
      <c r="H315" s="331"/>
      <c r="I315" s="368"/>
      <c r="J315" s="368"/>
      <c r="K315" s="331"/>
      <c r="L315" s="368"/>
      <c r="M315" s="368"/>
      <c r="N315" s="331"/>
      <c r="O315" s="368"/>
      <c r="P315" s="368"/>
      <c r="Q315" s="312" t="e">
        <f>③協定面積④加算措置!#REF!</f>
        <v>#REF!</v>
      </c>
      <c r="R315" s="311"/>
      <c r="S315" s="311"/>
      <c r="T315" s="311"/>
      <c r="U315" s="311"/>
      <c r="V315" s="311"/>
      <c r="W315" s="311"/>
      <c r="X315" s="311"/>
      <c r="Y315" s="311"/>
      <c r="Z315" s="311"/>
      <c r="AA315" s="310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0"/>
      <c r="AN315" s="312" t="e">
        <f>③協定面積④加算措置!#REF!</f>
        <v>#REF!</v>
      </c>
      <c r="AO315" s="309">
        <f t="shared" si="27"/>
        <v>0</v>
      </c>
      <c r="AP315" s="309">
        <f t="shared" si="28"/>
        <v>0</v>
      </c>
      <c r="AQ315" s="310"/>
      <c r="AR315" s="310"/>
      <c r="AS315" s="310"/>
      <c r="AT315" s="310"/>
      <c r="AU315" s="309">
        <f t="shared" si="29"/>
        <v>0</v>
      </c>
      <c r="AV315" s="311"/>
      <c r="AW315" s="311"/>
      <c r="AX315" s="311"/>
      <c r="AY315" s="333"/>
      <c r="AZ315" s="368"/>
      <c r="BA315" s="368"/>
      <c r="BB315" s="314" t="e">
        <f>③協定面積④加算措置!#REF!</f>
        <v>#REF!</v>
      </c>
      <c r="BC315" s="335"/>
      <c r="BD315" s="368"/>
      <c r="BE315" s="368"/>
      <c r="BF315" s="314" t="e">
        <f>③協定面積④加算措置!#REF!</f>
        <v>#REF!</v>
      </c>
      <c r="BG315" s="335"/>
      <c r="BH315" s="368"/>
      <c r="BI315" s="368"/>
    </row>
    <row r="316" spans="1:61" s="244" customFormat="1" ht="14.45" customHeight="1">
      <c r="A316" s="261" t="e">
        <f>①協定識別事項②協定参加者!#REF!</f>
        <v>#REF!</v>
      </c>
      <c r="B316" s="247" t="e">
        <f>①協定識別事項②協定参加者!#REF!</f>
        <v>#REF!</v>
      </c>
      <c r="C316" s="247" t="e">
        <f>①協定識別事項②協定参加者!#REF!</f>
        <v>#REF!</v>
      </c>
      <c r="D316" s="247" t="e">
        <f>①協定識別事項②協定参加者!#REF!</f>
        <v>#REF!</v>
      </c>
      <c r="E316" s="247" t="e">
        <f>①協定識別事項②協定参加者!#REF!</f>
        <v>#REF!</v>
      </c>
      <c r="F316" s="247" t="e">
        <f>①協定識別事項②協定参加者!#REF!</f>
        <v>#REF!</v>
      </c>
      <c r="G316" s="312" t="e">
        <f>③協定面積④加算措置!#REF!</f>
        <v>#REF!</v>
      </c>
      <c r="H316" s="331"/>
      <c r="I316" s="368"/>
      <c r="J316" s="368"/>
      <c r="K316" s="331"/>
      <c r="L316" s="368"/>
      <c r="M316" s="368"/>
      <c r="N316" s="331"/>
      <c r="O316" s="368"/>
      <c r="P316" s="368"/>
      <c r="Q316" s="312" t="e">
        <f>③協定面積④加算措置!#REF!</f>
        <v>#REF!</v>
      </c>
      <c r="R316" s="311"/>
      <c r="S316" s="311"/>
      <c r="T316" s="311"/>
      <c r="U316" s="311"/>
      <c r="V316" s="311"/>
      <c r="W316" s="311"/>
      <c r="X316" s="311"/>
      <c r="Y316" s="311"/>
      <c r="Z316" s="311"/>
      <c r="AA316" s="310"/>
      <c r="AB316" s="311"/>
      <c r="AC316" s="311"/>
      <c r="AD316" s="311"/>
      <c r="AE316" s="311"/>
      <c r="AF316" s="311"/>
      <c r="AG316" s="311"/>
      <c r="AH316" s="311"/>
      <c r="AI316" s="311"/>
      <c r="AJ316" s="311"/>
      <c r="AK316" s="311"/>
      <c r="AL316" s="311"/>
      <c r="AM316" s="310"/>
      <c r="AN316" s="312" t="e">
        <f>③協定面積④加算措置!#REF!</f>
        <v>#REF!</v>
      </c>
      <c r="AO316" s="309">
        <f t="shared" si="27"/>
        <v>0</v>
      </c>
      <c r="AP316" s="309">
        <f t="shared" si="28"/>
        <v>0</v>
      </c>
      <c r="AQ316" s="310"/>
      <c r="AR316" s="310"/>
      <c r="AS316" s="310"/>
      <c r="AT316" s="310"/>
      <c r="AU316" s="309">
        <f t="shared" si="29"/>
        <v>0</v>
      </c>
      <c r="AV316" s="311"/>
      <c r="AW316" s="311"/>
      <c r="AX316" s="311"/>
      <c r="AY316" s="333"/>
      <c r="AZ316" s="368"/>
      <c r="BA316" s="368"/>
      <c r="BB316" s="314" t="e">
        <f>③協定面積④加算措置!#REF!</f>
        <v>#REF!</v>
      </c>
      <c r="BC316" s="335"/>
      <c r="BD316" s="368"/>
      <c r="BE316" s="368"/>
      <c r="BF316" s="314" t="e">
        <f>③協定面積④加算措置!#REF!</f>
        <v>#REF!</v>
      </c>
      <c r="BG316" s="335"/>
      <c r="BH316" s="368"/>
      <c r="BI316" s="368"/>
    </row>
    <row r="317" spans="1:61" s="244" customFormat="1" ht="14.45" customHeight="1">
      <c r="A317" s="261" t="e">
        <f>①協定識別事項②協定参加者!#REF!</f>
        <v>#REF!</v>
      </c>
      <c r="B317" s="247" t="e">
        <f>①協定識別事項②協定参加者!#REF!</f>
        <v>#REF!</v>
      </c>
      <c r="C317" s="247" t="e">
        <f>①協定識別事項②協定参加者!#REF!</f>
        <v>#REF!</v>
      </c>
      <c r="D317" s="247" t="e">
        <f>①協定識別事項②協定参加者!#REF!</f>
        <v>#REF!</v>
      </c>
      <c r="E317" s="247" t="e">
        <f>①協定識別事項②協定参加者!#REF!</f>
        <v>#REF!</v>
      </c>
      <c r="F317" s="247" t="e">
        <f>①協定識別事項②協定参加者!#REF!</f>
        <v>#REF!</v>
      </c>
      <c r="G317" s="312" t="e">
        <f>③協定面積④加算措置!#REF!</f>
        <v>#REF!</v>
      </c>
      <c r="H317" s="331"/>
      <c r="I317" s="368"/>
      <c r="J317" s="368"/>
      <c r="K317" s="331"/>
      <c r="L317" s="368"/>
      <c r="M317" s="368"/>
      <c r="N317" s="331"/>
      <c r="O317" s="368"/>
      <c r="P317" s="368"/>
      <c r="Q317" s="312" t="e">
        <f>③協定面積④加算措置!#REF!</f>
        <v>#REF!</v>
      </c>
      <c r="R317" s="311"/>
      <c r="S317" s="311"/>
      <c r="T317" s="311"/>
      <c r="U317" s="311"/>
      <c r="V317" s="311"/>
      <c r="W317" s="311"/>
      <c r="X317" s="311"/>
      <c r="Y317" s="311"/>
      <c r="Z317" s="311"/>
      <c r="AA317" s="310"/>
      <c r="AB317" s="311"/>
      <c r="AC317" s="311"/>
      <c r="AD317" s="311"/>
      <c r="AE317" s="311"/>
      <c r="AF317" s="311"/>
      <c r="AG317" s="311"/>
      <c r="AH317" s="311"/>
      <c r="AI317" s="311"/>
      <c r="AJ317" s="311"/>
      <c r="AK317" s="311"/>
      <c r="AL317" s="311"/>
      <c r="AM317" s="310"/>
      <c r="AN317" s="312" t="e">
        <f>③協定面積④加算措置!#REF!</f>
        <v>#REF!</v>
      </c>
      <c r="AO317" s="309">
        <f t="shared" si="27"/>
        <v>0</v>
      </c>
      <c r="AP317" s="309">
        <f t="shared" si="28"/>
        <v>0</v>
      </c>
      <c r="AQ317" s="310"/>
      <c r="AR317" s="310"/>
      <c r="AS317" s="310"/>
      <c r="AT317" s="310"/>
      <c r="AU317" s="309">
        <f t="shared" si="29"/>
        <v>0</v>
      </c>
      <c r="AV317" s="311"/>
      <c r="AW317" s="311"/>
      <c r="AX317" s="311"/>
      <c r="AY317" s="333"/>
      <c r="AZ317" s="368"/>
      <c r="BA317" s="368"/>
      <c r="BB317" s="314" t="e">
        <f>③協定面積④加算措置!#REF!</f>
        <v>#REF!</v>
      </c>
      <c r="BC317" s="335"/>
      <c r="BD317" s="368"/>
      <c r="BE317" s="368"/>
      <c r="BF317" s="314" t="e">
        <f>③協定面積④加算措置!#REF!</f>
        <v>#REF!</v>
      </c>
      <c r="BG317" s="335"/>
      <c r="BH317" s="368"/>
      <c r="BI317" s="368"/>
    </row>
    <row r="318" spans="1:61" s="244" customFormat="1" ht="14.45" customHeight="1">
      <c r="A318" s="261" t="e">
        <f>①協定識別事項②協定参加者!#REF!</f>
        <v>#REF!</v>
      </c>
      <c r="B318" s="247" t="e">
        <f>①協定識別事項②協定参加者!#REF!</f>
        <v>#REF!</v>
      </c>
      <c r="C318" s="247" t="e">
        <f>①協定識別事項②協定参加者!#REF!</f>
        <v>#REF!</v>
      </c>
      <c r="D318" s="247" t="e">
        <f>①協定識別事項②協定参加者!#REF!</f>
        <v>#REF!</v>
      </c>
      <c r="E318" s="247" t="e">
        <f>①協定識別事項②協定参加者!#REF!</f>
        <v>#REF!</v>
      </c>
      <c r="F318" s="247" t="e">
        <f>①協定識別事項②協定参加者!#REF!</f>
        <v>#REF!</v>
      </c>
      <c r="G318" s="312" t="e">
        <f>③協定面積④加算措置!#REF!</f>
        <v>#REF!</v>
      </c>
      <c r="H318" s="331"/>
      <c r="I318" s="368"/>
      <c r="J318" s="368"/>
      <c r="K318" s="331"/>
      <c r="L318" s="368"/>
      <c r="M318" s="368"/>
      <c r="N318" s="331"/>
      <c r="O318" s="368"/>
      <c r="P318" s="368"/>
      <c r="Q318" s="312" t="e">
        <f>③協定面積④加算措置!#REF!</f>
        <v>#REF!</v>
      </c>
      <c r="R318" s="311"/>
      <c r="S318" s="311"/>
      <c r="T318" s="311"/>
      <c r="U318" s="311"/>
      <c r="V318" s="311"/>
      <c r="W318" s="311"/>
      <c r="X318" s="311"/>
      <c r="Y318" s="311"/>
      <c r="Z318" s="311"/>
      <c r="AA318" s="310"/>
      <c r="AB318" s="311"/>
      <c r="AC318" s="311"/>
      <c r="AD318" s="311"/>
      <c r="AE318" s="311"/>
      <c r="AF318" s="311"/>
      <c r="AG318" s="311"/>
      <c r="AH318" s="311"/>
      <c r="AI318" s="311"/>
      <c r="AJ318" s="311"/>
      <c r="AK318" s="311"/>
      <c r="AL318" s="311"/>
      <c r="AM318" s="310"/>
      <c r="AN318" s="312" t="e">
        <f>③協定面積④加算措置!#REF!</f>
        <v>#REF!</v>
      </c>
      <c r="AO318" s="309">
        <f t="shared" si="27"/>
        <v>0</v>
      </c>
      <c r="AP318" s="309">
        <f t="shared" si="28"/>
        <v>0</v>
      </c>
      <c r="AQ318" s="310"/>
      <c r="AR318" s="310"/>
      <c r="AS318" s="310"/>
      <c r="AT318" s="310"/>
      <c r="AU318" s="309">
        <f t="shared" si="29"/>
        <v>0</v>
      </c>
      <c r="AV318" s="311"/>
      <c r="AW318" s="311"/>
      <c r="AX318" s="311"/>
      <c r="AY318" s="333"/>
      <c r="AZ318" s="368"/>
      <c r="BA318" s="368"/>
      <c r="BB318" s="314" t="e">
        <f>③協定面積④加算措置!#REF!</f>
        <v>#REF!</v>
      </c>
      <c r="BC318" s="335"/>
      <c r="BD318" s="368"/>
      <c r="BE318" s="368"/>
      <c r="BF318" s="314" t="e">
        <f>③協定面積④加算措置!#REF!</f>
        <v>#REF!</v>
      </c>
      <c r="BG318" s="335"/>
      <c r="BH318" s="368"/>
      <c r="BI318" s="368"/>
    </row>
    <row r="319" spans="1:61" s="244" customFormat="1" ht="14.45" customHeight="1">
      <c r="A319" s="261" t="e">
        <f>①協定識別事項②協定参加者!#REF!</f>
        <v>#REF!</v>
      </c>
      <c r="B319" s="247" t="e">
        <f>①協定識別事項②協定参加者!#REF!</f>
        <v>#REF!</v>
      </c>
      <c r="C319" s="247" t="e">
        <f>①協定識別事項②協定参加者!#REF!</f>
        <v>#REF!</v>
      </c>
      <c r="D319" s="247" t="e">
        <f>①協定識別事項②協定参加者!#REF!</f>
        <v>#REF!</v>
      </c>
      <c r="E319" s="247" t="e">
        <f>①協定識別事項②協定参加者!#REF!</f>
        <v>#REF!</v>
      </c>
      <c r="F319" s="247" t="e">
        <f>①協定識別事項②協定参加者!#REF!</f>
        <v>#REF!</v>
      </c>
      <c r="G319" s="312" t="e">
        <f>③協定面積④加算措置!#REF!</f>
        <v>#REF!</v>
      </c>
      <c r="H319" s="331"/>
      <c r="I319" s="368"/>
      <c r="J319" s="368"/>
      <c r="K319" s="331"/>
      <c r="L319" s="368"/>
      <c r="M319" s="368"/>
      <c r="N319" s="331"/>
      <c r="O319" s="368"/>
      <c r="P319" s="368"/>
      <c r="Q319" s="312" t="e">
        <f>③協定面積④加算措置!#REF!</f>
        <v>#REF!</v>
      </c>
      <c r="R319" s="311"/>
      <c r="S319" s="311"/>
      <c r="T319" s="311"/>
      <c r="U319" s="311"/>
      <c r="V319" s="311"/>
      <c r="W319" s="311"/>
      <c r="X319" s="311"/>
      <c r="Y319" s="311"/>
      <c r="Z319" s="311"/>
      <c r="AA319" s="310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0"/>
      <c r="AN319" s="312" t="e">
        <f>③協定面積④加算措置!#REF!</f>
        <v>#REF!</v>
      </c>
      <c r="AO319" s="309">
        <f t="shared" si="27"/>
        <v>0</v>
      </c>
      <c r="AP319" s="309">
        <f t="shared" si="28"/>
        <v>0</v>
      </c>
      <c r="AQ319" s="310"/>
      <c r="AR319" s="310"/>
      <c r="AS319" s="310"/>
      <c r="AT319" s="310"/>
      <c r="AU319" s="309">
        <f t="shared" si="29"/>
        <v>0</v>
      </c>
      <c r="AV319" s="311"/>
      <c r="AW319" s="311"/>
      <c r="AX319" s="311"/>
      <c r="AY319" s="333"/>
      <c r="AZ319" s="368"/>
      <c r="BA319" s="368"/>
      <c r="BB319" s="314" t="e">
        <f>③協定面積④加算措置!#REF!</f>
        <v>#REF!</v>
      </c>
      <c r="BC319" s="335"/>
      <c r="BD319" s="368"/>
      <c r="BE319" s="368"/>
      <c r="BF319" s="314" t="e">
        <f>③協定面積④加算措置!#REF!</f>
        <v>#REF!</v>
      </c>
      <c r="BG319" s="335"/>
      <c r="BH319" s="368"/>
      <c r="BI319" s="368"/>
    </row>
    <row r="320" spans="1:61" s="244" customFormat="1" ht="14.45" customHeight="1">
      <c r="A320" s="261" t="e">
        <f>①協定識別事項②協定参加者!#REF!</f>
        <v>#REF!</v>
      </c>
      <c r="B320" s="247" t="e">
        <f>①協定識別事項②協定参加者!#REF!</f>
        <v>#REF!</v>
      </c>
      <c r="C320" s="247" t="e">
        <f>①協定識別事項②協定参加者!#REF!</f>
        <v>#REF!</v>
      </c>
      <c r="D320" s="247" t="e">
        <f>①協定識別事項②協定参加者!#REF!</f>
        <v>#REF!</v>
      </c>
      <c r="E320" s="247" t="e">
        <f>①協定識別事項②協定参加者!#REF!</f>
        <v>#REF!</v>
      </c>
      <c r="F320" s="247" t="e">
        <f>①協定識別事項②協定参加者!#REF!</f>
        <v>#REF!</v>
      </c>
      <c r="G320" s="312" t="e">
        <f>③協定面積④加算措置!#REF!</f>
        <v>#REF!</v>
      </c>
      <c r="H320" s="331"/>
      <c r="I320" s="368"/>
      <c r="J320" s="368"/>
      <c r="K320" s="331"/>
      <c r="L320" s="368"/>
      <c r="M320" s="368"/>
      <c r="N320" s="331"/>
      <c r="O320" s="368"/>
      <c r="P320" s="368"/>
      <c r="Q320" s="312" t="e">
        <f>③協定面積④加算措置!#REF!</f>
        <v>#REF!</v>
      </c>
      <c r="R320" s="311"/>
      <c r="S320" s="311"/>
      <c r="T320" s="311"/>
      <c r="U320" s="311"/>
      <c r="V320" s="311"/>
      <c r="W320" s="311"/>
      <c r="X320" s="311"/>
      <c r="Y320" s="311"/>
      <c r="Z320" s="311"/>
      <c r="AA320" s="310"/>
      <c r="AB320" s="311"/>
      <c r="AC320" s="311"/>
      <c r="AD320" s="311"/>
      <c r="AE320" s="311"/>
      <c r="AF320" s="311"/>
      <c r="AG320" s="311"/>
      <c r="AH320" s="311"/>
      <c r="AI320" s="311"/>
      <c r="AJ320" s="311"/>
      <c r="AK320" s="311"/>
      <c r="AL320" s="311"/>
      <c r="AM320" s="310"/>
      <c r="AN320" s="312" t="e">
        <f>③協定面積④加算措置!#REF!</f>
        <v>#REF!</v>
      </c>
      <c r="AO320" s="309">
        <f t="shared" si="27"/>
        <v>0</v>
      </c>
      <c r="AP320" s="309">
        <f t="shared" si="28"/>
        <v>0</v>
      </c>
      <c r="AQ320" s="310"/>
      <c r="AR320" s="310"/>
      <c r="AS320" s="310"/>
      <c r="AT320" s="310"/>
      <c r="AU320" s="309">
        <f t="shared" si="29"/>
        <v>0</v>
      </c>
      <c r="AV320" s="311"/>
      <c r="AW320" s="311"/>
      <c r="AX320" s="311"/>
      <c r="AY320" s="333"/>
      <c r="AZ320" s="368"/>
      <c r="BA320" s="368"/>
      <c r="BB320" s="314" t="e">
        <f>③協定面積④加算措置!#REF!</f>
        <v>#REF!</v>
      </c>
      <c r="BC320" s="335"/>
      <c r="BD320" s="368"/>
      <c r="BE320" s="368"/>
      <c r="BF320" s="314" t="e">
        <f>③協定面積④加算措置!#REF!</f>
        <v>#REF!</v>
      </c>
      <c r="BG320" s="335"/>
      <c r="BH320" s="368"/>
      <c r="BI320" s="368"/>
    </row>
    <row r="321" spans="1:61" s="244" customFormat="1" ht="14.45" customHeight="1">
      <c r="A321" s="261" t="e">
        <f>①協定識別事項②協定参加者!#REF!</f>
        <v>#REF!</v>
      </c>
      <c r="B321" s="247" t="e">
        <f>①協定識別事項②協定参加者!#REF!</f>
        <v>#REF!</v>
      </c>
      <c r="C321" s="247" t="e">
        <f>①協定識別事項②協定参加者!#REF!</f>
        <v>#REF!</v>
      </c>
      <c r="D321" s="247" t="e">
        <f>①協定識別事項②協定参加者!#REF!</f>
        <v>#REF!</v>
      </c>
      <c r="E321" s="247" t="e">
        <f>①協定識別事項②協定参加者!#REF!</f>
        <v>#REF!</v>
      </c>
      <c r="F321" s="247" t="e">
        <f>①協定識別事項②協定参加者!#REF!</f>
        <v>#REF!</v>
      </c>
      <c r="G321" s="312" t="e">
        <f>③協定面積④加算措置!#REF!</f>
        <v>#REF!</v>
      </c>
      <c r="H321" s="331"/>
      <c r="I321" s="368"/>
      <c r="J321" s="368"/>
      <c r="K321" s="331"/>
      <c r="L321" s="368"/>
      <c r="M321" s="368"/>
      <c r="N321" s="331"/>
      <c r="O321" s="368"/>
      <c r="P321" s="368"/>
      <c r="Q321" s="312" t="e">
        <f>③協定面積④加算措置!#REF!</f>
        <v>#REF!</v>
      </c>
      <c r="R321" s="311"/>
      <c r="S321" s="311"/>
      <c r="T321" s="311"/>
      <c r="U321" s="311"/>
      <c r="V321" s="311"/>
      <c r="W321" s="311"/>
      <c r="X321" s="311"/>
      <c r="Y321" s="311"/>
      <c r="Z321" s="311"/>
      <c r="AA321" s="310"/>
      <c r="AB321" s="311"/>
      <c r="AC321" s="311"/>
      <c r="AD321" s="311"/>
      <c r="AE321" s="311"/>
      <c r="AF321" s="311"/>
      <c r="AG321" s="311"/>
      <c r="AH321" s="311"/>
      <c r="AI321" s="311"/>
      <c r="AJ321" s="311"/>
      <c r="AK321" s="311"/>
      <c r="AL321" s="311"/>
      <c r="AM321" s="310"/>
      <c r="AN321" s="312" t="e">
        <f>③協定面積④加算措置!#REF!</f>
        <v>#REF!</v>
      </c>
      <c r="AO321" s="309">
        <f t="shared" si="27"/>
        <v>0</v>
      </c>
      <c r="AP321" s="309">
        <f t="shared" si="28"/>
        <v>0</v>
      </c>
      <c r="AQ321" s="310"/>
      <c r="AR321" s="310"/>
      <c r="AS321" s="310"/>
      <c r="AT321" s="310"/>
      <c r="AU321" s="309">
        <f t="shared" si="29"/>
        <v>0</v>
      </c>
      <c r="AV321" s="311"/>
      <c r="AW321" s="311"/>
      <c r="AX321" s="311"/>
      <c r="AY321" s="333"/>
      <c r="AZ321" s="368"/>
      <c r="BA321" s="368"/>
      <c r="BB321" s="314" t="e">
        <f>③協定面積④加算措置!#REF!</f>
        <v>#REF!</v>
      </c>
      <c r="BC321" s="335"/>
      <c r="BD321" s="368"/>
      <c r="BE321" s="368"/>
      <c r="BF321" s="314" t="e">
        <f>③協定面積④加算措置!#REF!</f>
        <v>#REF!</v>
      </c>
      <c r="BG321" s="335"/>
      <c r="BH321" s="368"/>
      <c r="BI321" s="368"/>
    </row>
    <row r="322" spans="1:61" s="244" customFormat="1" ht="14.45" customHeight="1">
      <c r="A322" s="261" t="e">
        <f>①協定識別事項②協定参加者!#REF!</f>
        <v>#REF!</v>
      </c>
      <c r="B322" s="247" t="e">
        <f>①協定識別事項②協定参加者!#REF!</f>
        <v>#REF!</v>
      </c>
      <c r="C322" s="247" t="e">
        <f>①協定識別事項②協定参加者!#REF!</f>
        <v>#REF!</v>
      </c>
      <c r="D322" s="247" t="e">
        <f>①協定識別事項②協定参加者!#REF!</f>
        <v>#REF!</v>
      </c>
      <c r="E322" s="247" t="e">
        <f>①協定識別事項②協定参加者!#REF!</f>
        <v>#REF!</v>
      </c>
      <c r="F322" s="247" t="e">
        <f>①協定識別事項②協定参加者!#REF!</f>
        <v>#REF!</v>
      </c>
      <c r="G322" s="312" t="e">
        <f>③協定面積④加算措置!#REF!</f>
        <v>#REF!</v>
      </c>
      <c r="H322" s="331"/>
      <c r="I322" s="368"/>
      <c r="J322" s="368"/>
      <c r="K322" s="331"/>
      <c r="L322" s="368"/>
      <c r="M322" s="368"/>
      <c r="N322" s="331"/>
      <c r="O322" s="368"/>
      <c r="P322" s="368"/>
      <c r="Q322" s="312" t="e">
        <f>③協定面積④加算措置!#REF!</f>
        <v>#REF!</v>
      </c>
      <c r="R322" s="311"/>
      <c r="S322" s="311"/>
      <c r="T322" s="311"/>
      <c r="U322" s="311"/>
      <c r="V322" s="311"/>
      <c r="W322" s="311"/>
      <c r="X322" s="311"/>
      <c r="Y322" s="311"/>
      <c r="Z322" s="311"/>
      <c r="AA322" s="310"/>
      <c r="AB322" s="311"/>
      <c r="AC322" s="311"/>
      <c r="AD322" s="311"/>
      <c r="AE322" s="311"/>
      <c r="AF322" s="311"/>
      <c r="AG322" s="311"/>
      <c r="AH322" s="311"/>
      <c r="AI322" s="311"/>
      <c r="AJ322" s="311"/>
      <c r="AK322" s="311"/>
      <c r="AL322" s="311"/>
      <c r="AM322" s="310"/>
      <c r="AN322" s="312" t="e">
        <f>③協定面積④加算措置!#REF!</f>
        <v>#REF!</v>
      </c>
      <c r="AO322" s="309">
        <f t="shared" si="27"/>
        <v>0</v>
      </c>
      <c r="AP322" s="309">
        <f t="shared" si="28"/>
        <v>0</v>
      </c>
      <c r="AQ322" s="310"/>
      <c r="AR322" s="310"/>
      <c r="AS322" s="310"/>
      <c r="AT322" s="310"/>
      <c r="AU322" s="309">
        <f t="shared" si="29"/>
        <v>0</v>
      </c>
      <c r="AV322" s="311"/>
      <c r="AW322" s="311"/>
      <c r="AX322" s="311"/>
      <c r="AY322" s="333"/>
      <c r="AZ322" s="368"/>
      <c r="BA322" s="368"/>
      <c r="BB322" s="314" t="e">
        <f>③協定面積④加算措置!#REF!</f>
        <v>#REF!</v>
      </c>
      <c r="BC322" s="335"/>
      <c r="BD322" s="368"/>
      <c r="BE322" s="368"/>
      <c r="BF322" s="314" t="e">
        <f>③協定面積④加算措置!#REF!</f>
        <v>#REF!</v>
      </c>
      <c r="BG322" s="335"/>
      <c r="BH322" s="368"/>
      <c r="BI322" s="368"/>
    </row>
    <row r="323" spans="1:61" s="244" customFormat="1" ht="14.45" customHeight="1">
      <c r="A323" s="261" t="e">
        <f>①協定識別事項②協定参加者!#REF!</f>
        <v>#REF!</v>
      </c>
      <c r="B323" s="247" t="e">
        <f>①協定識別事項②協定参加者!#REF!</f>
        <v>#REF!</v>
      </c>
      <c r="C323" s="247" t="e">
        <f>①協定識別事項②協定参加者!#REF!</f>
        <v>#REF!</v>
      </c>
      <c r="D323" s="247" t="e">
        <f>①協定識別事項②協定参加者!#REF!</f>
        <v>#REF!</v>
      </c>
      <c r="E323" s="247" t="e">
        <f>①協定識別事項②協定参加者!#REF!</f>
        <v>#REF!</v>
      </c>
      <c r="F323" s="247" t="e">
        <f>①協定識別事項②協定参加者!#REF!</f>
        <v>#REF!</v>
      </c>
      <c r="G323" s="312" t="e">
        <f>③協定面積④加算措置!#REF!</f>
        <v>#REF!</v>
      </c>
      <c r="H323" s="331"/>
      <c r="I323" s="368"/>
      <c r="J323" s="368"/>
      <c r="K323" s="331"/>
      <c r="L323" s="368"/>
      <c r="M323" s="368"/>
      <c r="N323" s="331"/>
      <c r="O323" s="368"/>
      <c r="P323" s="368"/>
      <c r="Q323" s="312" t="e">
        <f>③協定面積④加算措置!#REF!</f>
        <v>#REF!</v>
      </c>
      <c r="R323" s="311"/>
      <c r="S323" s="311"/>
      <c r="T323" s="311"/>
      <c r="U323" s="311"/>
      <c r="V323" s="311"/>
      <c r="W323" s="311"/>
      <c r="X323" s="311"/>
      <c r="Y323" s="311"/>
      <c r="Z323" s="311"/>
      <c r="AA323" s="310"/>
      <c r="AB323" s="311"/>
      <c r="AC323" s="311"/>
      <c r="AD323" s="311"/>
      <c r="AE323" s="311"/>
      <c r="AF323" s="311"/>
      <c r="AG323" s="311"/>
      <c r="AH323" s="311"/>
      <c r="AI323" s="311"/>
      <c r="AJ323" s="311"/>
      <c r="AK323" s="311"/>
      <c r="AL323" s="311"/>
      <c r="AM323" s="310"/>
      <c r="AN323" s="312" t="e">
        <f>③協定面積④加算措置!#REF!</f>
        <v>#REF!</v>
      </c>
      <c r="AO323" s="309">
        <f t="shared" si="27"/>
        <v>0</v>
      </c>
      <c r="AP323" s="309">
        <f t="shared" si="28"/>
        <v>0</v>
      </c>
      <c r="AQ323" s="310"/>
      <c r="AR323" s="310"/>
      <c r="AS323" s="310"/>
      <c r="AT323" s="310"/>
      <c r="AU323" s="309">
        <f t="shared" si="29"/>
        <v>0</v>
      </c>
      <c r="AV323" s="311"/>
      <c r="AW323" s="311"/>
      <c r="AX323" s="311"/>
      <c r="AY323" s="333"/>
      <c r="AZ323" s="368"/>
      <c r="BA323" s="368"/>
      <c r="BB323" s="314" t="e">
        <f>③協定面積④加算措置!#REF!</f>
        <v>#REF!</v>
      </c>
      <c r="BC323" s="335"/>
      <c r="BD323" s="368"/>
      <c r="BE323" s="368"/>
      <c r="BF323" s="314" t="e">
        <f>③協定面積④加算措置!#REF!</f>
        <v>#REF!</v>
      </c>
      <c r="BG323" s="335"/>
      <c r="BH323" s="368"/>
      <c r="BI323" s="368"/>
    </row>
    <row r="324" spans="1:61" s="244" customFormat="1" ht="14.45" customHeight="1">
      <c r="A324" s="261" t="e">
        <f>①協定識別事項②協定参加者!#REF!</f>
        <v>#REF!</v>
      </c>
      <c r="B324" s="247" t="e">
        <f>①協定識別事項②協定参加者!#REF!</f>
        <v>#REF!</v>
      </c>
      <c r="C324" s="247" t="e">
        <f>①協定識別事項②協定参加者!#REF!</f>
        <v>#REF!</v>
      </c>
      <c r="D324" s="247" t="e">
        <f>①協定識別事項②協定参加者!#REF!</f>
        <v>#REF!</v>
      </c>
      <c r="E324" s="247" t="e">
        <f>①協定識別事項②協定参加者!#REF!</f>
        <v>#REF!</v>
      </c>
      <c r="F324" s="247" t="e">
        <f>①協定識別事項②協定参加者!#REF!</f>
        <v>#REF!</v>
      </c>
      <c r="G324" s="312" t="e">
        <f>③協定面積④加算措置!#REF!</f>
        <v>#REF!</v>
      </c>
      <c r="H324" s="331"/>
      <c r="I324" s="368"/>
      <c r="J324" s="368"/>
      <c r="K324" s="331"/>
      <c r="L324" s="368"/>
      <c r="M324" s="368"/>
      <c r="N324" s="331"/>
      <c r="O324" s="368"/>
      <c r="P324" s="368"/>
      <c r="Q324" s="312" t="e">
        <f>③協定面積④加算措置!#REF!</f>
        <v>#REF!</v>
      </c>
      <c r="R324" s="311"/>
      <c r="S324" s="311"/>
      <c r="T324" s="311"/>
      <c r="U324" s="311"/>
      <c r="V324" s="311"/>
      <c r="W324" s="311"/>
      <c r="X324" s="311"/>
      <c r="Y324" s="311"/>
      <c r="Z324" s="311"/>
      <c r="AA324" s="310"/>
      <c r="AB324" s="311"/>
      <c r="AC324" s="311"/>
      <c r="AD324" s="311"/>
      <c r="AE324" s="311"/>
      <c r="AF324" s="311"/>
      <c r="AG324" s="311"/>
      <c r="AH324" s="311"/>
      <c r="AI324" s="311"/>
      <c r="AJ324" s="311"/>
      <c r="AK324" s="311"/>
      <c r="AL324" s="311"/>
      <c r="AM324" s="310"/>
      <c r="AN324" s="312" t="e">
        <f>③協定面積④加算措置!#REF!</f>
        <v>#REF!</v>
      </c>
      <c r="AO324" s="309">
        <f t="shared" si="27"/>
        <v>0</v>
      </c>
      <c r="AP324" s="309">
        <f t="shared" si="28"/>
        <v>0</v>
      </c>
      <c r="AQ324" s="310"/>
      <c r="AR324" s="310"/>
      <c r="AS324" s="310"/>
      <c r="AT324" s="310"/>
      <c r="AU324" s="309">
        <f t="shared" si="29"/>
        <v>0</v>
      </c>
      <c r="AV324" s="311"/>
      <c r="AW324" s="311"/>
      <c r="AX324" s="311"/>
      <c r="AY324" s="333"/>
      <c r="AZ324" s="368"/>
      <c r="BA324" s="368"/>
      <c r="BB324" s="314" t="e">
        <f>③協定面積④加算措置!#REF!</f>
        <v>#REF!</v>
      </c>
      <c r="BC324" s="335"/>
      <c r="BD324" s="368"/>
      <c r="BE324" s="368"/>
      <c r="BF324" s="314" t="e">
        <f>③協定面積④加算措置!#REF!</f>
        <v>#REF!</v>
      </c>
      <c r="BG324" s="335"/>
      <c r="BH324" s="368"/>
      <c r="BI324" s="368"/>
    </row>
    <row r="325" spans="1:61" s="244" customFormat="1" ht="14.45" customHeight="1">
      <c r="A325" s="261" t="e">
        <f>①協定識別事項②協定参加者!#REF!</f>
        <v>#REF!</v>
      </c>
      <c r="B325" s="247" t="e">
        <f>①協定識別事項②協定参加者!#REF!</f>
        <v>#REF!</v>
      </c>
      <c r="C325" s="247" t="e">
        <f>①協定識別事項②協定参加者!#REF!</f>
        <v>#REF!</v>
      </c>
      <c r="D325" s="247" t="e">
        <f>①協定識別事項②協定参加者!#REF!</f>
        <v>#REF!</v>
      </c>
      <c r="E325" s="247" t="e">
        <f>①協定識別事項②協定参加者!#REF!</f>
        <v>#REF!</v>
      </c>
      <c r="F325" s="247" t="e">
        <f>①協定識別事項②協定参加者!#REF!</f>
        <v>#REF!</v>
      </c>
      <c r="G325" s="312" t="e">
        <f>③協定面積④加算措置!#REF!</f>
        <v>#REF!</v>
      </c>
      <c r="H325" s="331"/>
      <c r="I325" s="368"/>
      <c r="J325" s="368"/>
      <c r="K325" s="331"/>
      <c r="L325" s="368"/>
      <c r="M325" s="368"/>
      <c r="N325" s="331"/>
      <c r="O325" s="368"/>
      <c r="P325" s="368"/>
      <c r="Q325" s="312" t="e">
        <f>③協定面積④加算措置!#REF!</f>
        <v>#REF!</v>
      </c>
      <c r="R325" s="311"/>
      <c r="S325" s="311"/>
      <c r="T325" s="311"/>
      <c r="U325" s="311"/>
      <c r="V325" s="311"/>
      <c r="W325" s="311"/>
      <c r="X325" s="311"/>
      <c r="Y325" s="311"/>
      <c r="Z325" s="311"/>
      <c r="AA325" s="310"/>
      <c r="AB325" s="311"/>
      <c r="AC325" s="311"/>
      <c r="AD325" s="311"/>
      <c r="AE325" s="311"/>
      <c r="AF325" s="311"/>
      <c r="AG325" s="311"/>
      <c r="AH325" s="311"/>
      <c r="AI325" s="311"/>
      <c r="AJ325" s="311"/>
      <c r="AK325" s="311"/>
      <c r="AL325" s="311"/>
      <c r="AM325" s="310"/>
      <c r="AN325" s="312" t="e">
        <f>③協定面積④加算措置!#REF!</f>
        <v>#REF!</v>
      </c>
      <c r="AO325" s="309">
        <f t="shared" si="27"/>
        <v>0</v>
      </c>
      <c r="AP325" s="309">
        <f t="shared" si="28"/>
        <v>0</v>
      </c>
      <c r="AQ325" s="310"/>
      <c r="AR325" s="310"/>
      <c r="AS325" s="310"/>
      <c r="AT325" s="310"/>
      <c r="AU325" s="309">
        <f t="shared" si="29"/>
        <v>0</v>
      </c>
      <c r="AV325" s="311"/>
      <c r="AW325" s="311"/>
      <c r="AX325" s="311"/>
      <c r="AY325" s="333"/>
      <c r="AZ325" s="368"/>
      <c r="BA325" s="368"/>
      <c r="BB325" s="314" t="e">
        <f>③協定面積④加算措置!#REF!</f>
        <v>#REF!</v>
      </c>
      <c r="BC325" s="335"/>
      <c r="BD325" s="368"/>
      <c r="BE325" s="368"/>
      <c r="BF325" s="314" t="e">
        <f>③協定面積④加算措置!#REF!</f>
        <v>#REF!</v>
      </c>
      <c r="BG325" s="335"/>
      <c r="BH325" s="368"/>
      <c r="BI325" s="368"/>
    </row>
    <row r="326" spans="1:61" s="244" customFormat="1" ht="14.45" customHeight="1">
      <c r="A326" s="261" t="e">
        <f>①協定識別事項②協定参加者!#REF!</f>
        <v>#REF!</v>
      </c>
      <c r="B326" s="247" t="e">
        <f>①協定識別事項②協定参加者!#REF!</f>
        <v>#REF!</v>
      </c>
      <c r="C326" s="247" t="e">
        <f>①協定識別事項②協定参加者!#REF!</f>
        <v>#REF!</v>
      </c>
      <c r="D326" s="247" t="e">
        <f>①協定識別事項②協定参加者!#REF!</f>
        <v>#REF!</v>
      </c>
      <c r="E326" s="247" t="e">
        <f>①協定識別事項②協定参加者!#REF!</f>
        <v>#REF!</v>
      </c>
      <c r="F326" s="247" t="e">
        <f>①協定識別事項②協定参加者!#REF!</f>
        <v>#REF!</v>
      </c>
      <c r="G326" s="312" t="e">
        <f>③協定面積④加算措置!#REF!</f>
        <v>#REF!</v>
      </c>
      <c r="H326" s="331"/>
      <c r="I326" s="368"/>
      <c r="J326" s="368"/>
      <c r="K326" s="331"/>
      <c r="L326" s="368"/>
      <c r="M326" s="368"/>
      <c r="N326" s="331"/>
      <c r="O326" s="368"/>
      <c r="P326" s="368"/>
      <c r="Q326" s="312" t="e">
        <f>③協定面積④加算措置!#REF!</f>
        <v>#REF!</v>
      </c>
      <c r="R326" s="311"/>
      <c r="S326" s="311"/>
      <c r="T326" s="311"/>
      <c r="U326" s="311"/>
      <c r="V326" s="311"/>
      <c r="W326" s="311"/>
      <c r="X326" s="311"/>
      <c r="Y326" s="311"/>
      <c r="Z326" s="311"/>
      <c r="AA326" s="310"/>
      <c r="AB326" s="311"/>
      <c r="AC326" s="311"/>
      <c r="AD326" s="311"/>
      <c r="AE326" s="311"/>
      <c r="AF326" s="311"/>
      <c r="AG326" s="311"/>
      <c r="AH326" s="311"/>
      <c r="AI326" s="311"/>
      <c r="AJ326" s="311"/>
      <c r="AK326" s="311"/>
      <c r="AL326" s="311"/>
      <c r="AM326" s="310"/>
      <c r="AN326" s="312" t="e">
        <f>③協定面積④加算措置!#REF!</f>
        <v>#REF!</v>
      </c>
      <c r="AO326" s="309">
        <f t="shared" si="27"/>
        <v>0</v>
      </c>
      <c r="AP326" s="309">
        <f t="shared" si="28"/>
        <v>0</v>
      </c>
      <c r="AQ326" s="310"/>
      <c r="AR326" s="310"/>
      <c r="AS326" s="310"/>
      <c r="AT326" s="310"/>
      <c r="AU326" s="309">
        <f t="shared" si="29"/>
        <v>0</v>
      </c>
      <c r="AV326" s="311"/>
      <c r="AW326" s="311"/>
      <c r="AX326" s="311"/>
      <c r="AY326" s="333"/>
      <c r="AZ326" s="368"/>
      <c r="BA326" s="368"/>
      <c r="BB326" s="314" t="e">
        <f>③協定面積④加算措置!#REF!</f>
        <v>#REF!</v>
      </c>
      <c r="BC326" s="335"/>
      <c r="BD326" s="368"/>
      <c r="BE326" s="368"/>
      <c r="BF326" s="314" t="e">
        <f>③協定面積④加算措置!#REF!</f>
        <v>#REF!</v>
      </c>
      <c r="BG326" s="335"/>
      <c r="BH326" s="368"/>
      <c r="BI326" s="368"/>
    </row>
    <row r="327" spans="1:61" s="244" customFormat="1" ht="14.45" customHeight="1">
      <c r="A327" s="261" t="e">
        <f>①協定識別事項②協定参加者!#REF!</f>
        <v>#REF!</v>
      </c>
      <c r="B327" s="247" t="e">
        <f>①協定識別事項②協定参加者!#REF!</f>
        <v>#REF!</v>
      </c>
      <c r="C327" s="247" t="e">
        <f>①協定識別事項②協定参加者!#REF!</f>
        <v>#REF!</v>
      </c>
      <c r="D327" s="247" t="e">
        <f>①協定識別事項②協定参加者!#REF!</f>
        <v>#REF!</v>
      </c>
      <c r="E327" s="247" t="e">
        <f>①協定識別事項②協定参加者!#REF!</f>
        <v>#REF!</v>
      </c>
      <c r="F327" s="247" t="e">
        <f>①協定識別事項②協定参加者!#REF!</f>
        <v>#REF!</v>
      </c>
      <c r="G327" s="312" t="e">
        <f>③協定面積④加算措置!#REF!</f>
        <v>#REF!</v>
      </c>
      <c r="H327" s="331"/>
      <c r="I327" s="368"/>
      <c r="J327" s="368"/>
      <c r="K327" s="331"/>
      <c r="L327" s="368"/>
      <c r="M327" s="368"/>
      <c r="N327" s="331"/>
      <c r="O327" s="368"/>
      <c r="P327" s="368"/>
      <c r="Q327" s="312" t="e">
        <f>③協定面積④加算措置!#REF!</f>
        <v>#REF!</v>
      </c>
      <c r="R327" s="311"/>
      <c r="S327" s="311"/>
      <c r="T327" s="311"/>
      <c r="U327" s="311"/>
      <c r="V327" s="311"/>
      <c r="W327" s="311"/>
      <c r="X327" s="311"/>
      <c r="Y327" s="311"/>
      <c r="Z327" s="311"/>
      <c r="AA327" s="310"/>
      <c r="AB327" s="311"/>
      <c r="AC327" s="311"/>
      <c r="AD327" s="311"/>
      <c r="AE327" s="311"/>
      <c r="AF327" s="311"/>
      <c r="AG327" s="311"/>
      <c r="AH327" s="311"/>
      <c r="AI327" s="311"/>
      <c r="AJ327" s="311"/>
      <c r="AK327" s="311"/>
      <c r="AL327" s="311"/>
      <c r="AM327" s="310"/>
      <c r="AN327" s="312" t="e">
        <f>③協定面積④加算措置!#REF!</f>
        <v>#REF!</v>
      </c>
      <c r="AO327" s="309">
        <f t="shared" si="27"/>
        <v>0</v>
      </c>
      <c r="AP327" s="309">
        <f t="shared" si="28"/>
        <v>0</v>
      </c>
      <c r="AQ327" s="310"/>
      <c r="AR327" s="310"/>
      <c r="AS327" s="310"/>
      <c r="AT327" s="310"/>
      <c r="AU327" s="309">
        <f t="shared" si="29"/>
        <v>0</v>
      </c>
      <c r="AV327" s="311"/>
      <c r="AW327" s="311"/>
      <c r="AX327" s="311"/>
      <c r="AY327" s="333"/>
      <c r="AZ327" s="368"/>
      <c r="BA327" s="368"/>
      <c r="BB327" s="314" t="e">
        <f>③協定面積④加算措置!#REF!</f>
        <v>#REF!</v>
      </c>
      <c r="BC327" s="335"/>
      <c r="BD327" s="368"/>
      <c r="BE327" s="368"/>
      <c r="BF327" s="314" t="e">
        <f>③協定面積④加算措置!#REF!</f>
        <v>#REF!</v>
      </c>
      <c r="BG327" s="335"/>
      <c r="BH327" s="368"/>
      <c r="BI327" s="368"/>
    </row>
    <row r="328" spans="1:61" s="244" customFormat="1" ht="14.45" customHeight="1">
      <c r="A328" s="261" t="e">
        <f>①協定識別事項②協定参加者!#REF!</f>
        <v>#REF!</v>
      </c>
      <c r="B328" s="247" t="e">
        <f>①協定識別事項②協定参加者!#REF!</f>
        <v>#REF!</v>
      </c>
      <c r="C328" s="247" t="e">
        <f>①協定識別事項②協定参加者!#REF!</f>
        <v>#REF!</v>
      </c>
      <c r="D328" s="247" t="e">
        <f>①協定識別事項②協定参加者!#REF!</f>
        <v>#REF!</v>
      </c>
      <c r="E328" s="247" t="e">
        <f>①協定識別事項②協定参加者!#REF!</f>
        <v>#REF!</v>
      </c>
      <c r="F328" s="247" t="e">
        <f>①協定識別事項②協定参加者!#REF!</f>
        <v>#REF!</v>
      </c>
      <c r="G328" s="312" t="e">
        <f>③協定面積④加算措置!#REF!</f>
        <v>#REF!</v>
      </c>
      <c r="H328" s="331"/>
      <c r="I328" s="368"/>
      <c r="J328" s="368"/>
      <c r="K328" s="331"/>
      <c r="L328" s="368"/>
      <c r="M328" s="368"/>
      <c r="N328" s="331"/>
      <c r="O328" s="368"/>
      <c r="P328" s="368"/>
      <c r="Q328" s="312" t="e">
        <f>③協定面積④加算措置!#REF!</f>
        <v>#REF!</v>
      </c>
      <c r="R328" s="311"/>
      <c r="S328" s="311"/>
      <c r="T328" s="311"/>
      <c r="U328" s="311"/>
      <c r="V328" s="311"/>
      <c r="W328" s="311"/>
      <c r="X328" s="311"/>
      <c r="Y328" s="311"/>
      <c r="Z328" s="311"/>
      <c r="AA328" s="310"/>
      <c r="AB328" s="311"/>
      <c r="AC328" s="311"/>
      <c r="AD328" s="311"/>
      <c r="AE328" s="311"/>
      <c r="AF328" s="311"/>
      <c r="AG328" s="311"/>
      <c r="AH328" s="311"/>
      <c r="AI328" s="311"/>
      <c r="AJ328" s="311"/>
      <c r="AK328" s="311"/>
      <c r="AL328" s="311"/>
      <c r="AM328" s="310"/>
      <c r="AN328" s="312" t="e">
        <f>③協定面積④加算措置!#REF!</f>
        <v>#REF!</v>
      </c>
      <c r="AO328" s="309">
        <f t="shared" si="27"/>
        <v>0</v>
      </c>
      <c r="AP328" s="309">
        <f t="shared" si="28"/>
        <v>0</v>
      </c>
      <c r="AQ328" s="310"/>
      <c r="AR328" s="310"/>
      <c r="AS328" s="310"/>
      <c r="AT328" s="310"/>
      <c r="AU328" s="309">
        <f t="shared" si="29"/>
        <v>0</v>
      </c>
      <c r="AV328" s="311"/>
      <c r="AW328" s="311"/>
      <c r="AX328" s="311"/>
      <c r="AY328" s="333"/>
      <c r="AZ328" s="368"/>
      <c r="BA328" s="368"/>
      <c r="BB328" s="314" t="e">
        <f>③協定面積④加算措置!#REF!</f>
        <v>#REF!</v>
      </c>
      <c r="BC328" s="335"/>
      <c r="BD328" s="368"/>
      <c r="BE328" s="368"/>
      <c r="BF328" s="314" t="e">
        <f>③協定面積④加算措置!#REF!</f>
        <v>#REF!</v>
      </c>
      <c r="BG328" s="335"/>
      <c r="BH328" s="368"/>
      <c r="BI328" s="368"/>
    </row>
    <row r="329" spans="1:61" s="244" customFormat="1" ht="14.45" customHeight="1">
      <c r="A329" s="261" t="e">
        <f>①協定識別事項②協定参加者!#REF!</f>
        <v>#REF!</v>
      </c>
      <c r="B329" s="247" t="e">
        <f>①協定識別事項②協定参加者!#REF!</f>
        <v>#REF!</v>
      </c>
      <c r="C329" s="247" t="e">
        <f>①協定識別事項②協定参加者!#REF!</f>
        <v>#REF!</v>
      </c>
      <c r="D329" s="247" t="e">
        <f>①協定識別事項②協定参加者!#REF!</f>
        <v>#REF!</v>
      </c>
      <c r="E329" s="247" t="e">
        <f>①協定識別事項②協定参加者!#REF!</f>
        <v>#REF!</v>
      </c>
      <c r="F329" s="247" t="e">
        <f>①協定識別事項②協定参加者!#REF!</f>
        <v>#REF!</v>
      </c>
      <c r="G329" s="312" t="e">
        <f>③協定面積④加算措置!#REF!</f>
        <v>#REF!</v>
      </c>
      <c r="H329" s="331"/>
      <c r="I329" s="368"/>
      <c r="J329" s="368"/>
      <c r="K329" s="331"/>
      <c r="L329" s="368"/>
      <c r="M329" s="368"/>
      <c r="N329" s="331"/>
      <c r="O329" s="368"/>
      <c r="P329" s="368"/>
      <c r="Q329" s="312" t="e">
        <f>③協定面積④加算措置!#REF!</f>
        <v>#REF!</v>
      </c>
      <c r="R329" s="311"/>
      <c r="S329" s="311"/>
      <c r="T329" s="311"/>
      <c r="U329" s="311"/>
      <c r="V329" s="311"/>
      <c r="W329" s="311"/>
      <c r="X329" s="311"/>
      <c r="Y329" s="311"/>
      <c r="Z329" s="311"/>
      <c r="AA329" s="310"/>
      <c r="AB329" s="311"/>
      <c r="AC329" s="311"/>
      <c r="AD329" s="311"/>
      <c r="AE329" s="311"/>
      <c r="AF329" s="311"/>
      <c r="AG329" s="311"/>
      <c r="AH329" s="311"/>
      <c r="AI329" s="311"/>
      <c r="AJ329" s="311"/>
      <c r="AK329" s="311"/>
      <c r="AL329" s="311"/>
      <c r="AM329" s="310"/>
      <c r="AN329" s="312" t="e">
        <f>③協定面積④加算措置!#REF!</f>
        <v>#REF!</v>
      </c>
      <c r="AO329" s="309">
        <f t="shared" si="27"/>
        <v>0</v>
      </c>
      <c r="AP329" s="309">
        <f t="shared" si="28"/>
        <v>0</v>
      </c>
      <c r="AQ329" s="310"/>
      <c r="AR329" s="310"/>
      <c r="AS329" s="310"/>
      <c r="AT329" s="310"/>
      <c r="AU329" s="309">
        <f t="shared" si="29"/>
        <v>0</v>
      </c>
      <c r="AV329" s="311"/>
      <c r="AW329" s="311"/>
      <c r="AX329" s="311"/>
      <c r="AY329" s="333"/>
      <c r="AZ329" s="368"/>
      <c r="BA329" s="368"/>
      <c r="BB329" s="314" t="e">
        <f>③協定面積④加算措置!#REF!</f>
        <v>#REF!</v>
      </c>
      <c r="BC329" s="335"/>
      <c r="BD329" s="368"/>
      <c r="BE329" s="368"/>
      <c r="BF329" s="314" t="e">
        <f>③協定面積④加算措置!#REF!</f>
        <v>#REF!</v>
      </c>
      <c r="BG329" s="335"/>
      <c r="BH329" s="368"/>
      <c r="BI329" s="368"/>
    </row>
    <row r="330" spans="1:61" s="244" customFormat="1" ht="14.45" customHeight="1">
      <c r="A330" s="261" t="e">
        <f>①協定識別事項②協定参加者!#REF!</f>
        <v>#REF!</v>
      </c>
      <c r="B330" s="247" t="e">
        <f>①協定識別事項②協定参加者!#REF!</f>
        <v>#REF!</v>
      </c>
      <c r="C330" s="247" t="e">
        <f>①協定識別事項②協定参加者!#REF!</f>
        <v>#REF!</v>
      </c>
      <c r="D330" s="247" t="e">
        <f>①協定識別事項②協定参加者!#REF!</f>
        <v>#REF!</v>
      </c>
      <c r="E330" s="247" t="e">
        <f>①協定識別事項②協定参加者!#REF!</f>
        <v>#REF!</v>
      </c>
      <c r="F330" s="247" t="e">
        <f>①協定識別事項②協定参加者!#REF!</f>
        <v>#REF!</v>
      </c>
      <c r="G330" s="312" t="e">
        <f>③協定面積④加算措置!#REF!</f>
        <v>#REF!</v>
      </c>
      <c r="H330" s="331"/>
      <c r="I330" s="368"/>
      <c r="J330" s="368"/>
      <c r="K330" s="331"/>
      <c r="L330" s="368"/>
      <c r="M330" s="368"/>
      <c r="N330" s="331"/>
      <c r="O330" s="368"/>
      <c r="P330" s="368"/>
      <c r="Q330" s="312" t="e">
        <f>③協定面積④加算措置!#REF!</f>
        <v>#REF!</v>
      </c>
      <c r="R330" s="311"/>
      <c r="S330" s="311"/>
      <c r="T330" s="311"/>
      <c r="U330" s="311"/>
      <c r="V330" s="311"/>
      <c r="W330" s="311"/>
      <c r="X330" s="311"/>
      <c r="Y330" s="311"/>
      <c r="Z330" s="311"/>
      <c r="AA330" s="310"/>
      <c r="AB330" s="311"/>
      <c r="AC330" s="311"/>
      <c r="AD330" s="311"/>
      <c r="AE330" s="311"/>
      <c r="AF330" s="311"/>
      <c r="AG330" s="311"/>
      <c r="AH330" s="311"/>
      <c r="AI330" s="311"/>
      <c r="AJ330" s="311"/>
      <c r="AK330" s="311"/>
      <c r="AL330" s="311"/>
      <c r="AM330" s="310"/>
      <c r="AN330" s="312" t="e">
        <f>③協定面積④加算措置!#REF!</f>
        <v>#REF!</v>
      </c>
      <c r="AO330" s="309">
        <f t="shared" si="27"/>
        <v>0</v>
      </c>
      <c r="AP330" s="309">
        <f t="shared" si="28"/>
        <v>0</v>
      </c>
      <c r="AQ330" s="310"/>
      <c r="AR330" s="310"/>
      <c r="AS330" s="310"/>
      <c r="AT330" s="310"/>
      <c r="AU330" s="309">
        <f t="shared" si="29"/>
        <v>0</v>
      </c>
      <c r="AV330" s="311"/>
      <c r="AW330" s="311"/>
      <c r="AX330" s="311"/>
      <c r="AY330" s="333"/>
      <c r="AZ330" s="368"/>
      <c r="BA330" s="368"/>
      <c r="BB330" s="314" t="e">
        <f>③協定面積④加算措置!#REF!</f>
        <v>#REF!</v>
      </c>
      <c r="BC330" s="335"/>
      <c r="BD330" s="368"/>
      <c r="BE330" s="368"/>
      <c r="BF330" s="314" t="e">
        <f>③協定面積④加算措置!#REF!</f>
        <v>#REF!</v>
      </c>
      <c r="BG330" s="335"/>
      <c r="BH330" s="368"/>
      <c r="BI330" s="368"/>
    </row>
    <row r="331" spans="1:61" s="244" customFormat="1" ht="14.45" customHeight="1">
      <c r="A331" s="261" t="e">
        <f>①協定識別事項②協定参加者!#REF!</f>
        <v>#REF!</v>
      </c>
      <c r="B331" s="247" t="e">
        <f>①協定識別事項②協定参加者!#REF!</f>
        <v>#REF!</v>
      </c>
      <c r="C331" s="247" t="e">
        <f>①協定識別事項②協定参加者!#REF!</f>
        <v>#REF!</v>
      </c>
      <c r="D331" s="247" t="e">
        <f>①協定識別事項②協定参加者!#REF!</f>
        <v>#REF!</v>
      </c>
      <c r="E331" s="247" t="e">
        <f>①協定識別事項②協定参加者!#REF!</f>
        <v>#REF!</v>
      </c>
      <c r="F331" s="247" t="e">
        <f>①協定識別事項②協定参加者!#REF!</f>
        <v>#REF!</v>
      </c>
      <c r="G331" s="312" t="e">
        <f>③協定面積④加算措置!#REF!</f>
        <v>#REF!</v>
      </c>
      <c r="H331" s="331"/>
      <c r="I331" s="368"/>
      <c r="J331" s="368"/>
      <c r="K331" s="331"/>
      <c r="L331" s="368"/>
      <c r="M331" s="368"/>
      <c r="N331" s="331"/>
      <c r="O331" s="368"/>
      <c r="P331" s="368"/>
      <c r="Q331" s="312" t="e">
        <f>③協定面積④加算措置!#REF!</f>
        <v>#REF!</v>
      </c>
      <c r="R331" s="311"/>
      <c r="S331" s="311"/>
      <c r="T331" s="311"/>
      <c r="U331" s="311"/>
      <c r="V331" s="311"/>
      <c r="W331" s="311"/>
      <c r="X331" s="311"/>
      <c r="Y331" s="311"/>
      <c r="Z331" s="311"/>
      <c r="AA331" s="310"/>
      <c r="AB331" s="311"/>
      <c r="AC331" s="311"/>
      <c r="AD331" s="311"/>
      <c r="AE331" s="311"/>
      <c r="AF331" s="311"/>
      <c r="AG331" s="311"/>
      <c r="AH331" s="311"/>
      <c r="AI331" s="311"/>
      <c r="AJ331" s="311"/>
      <c r="AK331" s="311"/>
      <c r="AL331" s="311"/>
      <c r="AM331" s="310"/>
      <c r="AN331" s="312" t="e">
        <f>③協定面積④加算措置!#REF!</f>
        <v>#REF!</v>
      </c>
      <c r="AO331" s="309">
        <f t="shared" si="27"/>
        <v>0</v>
      </c>
      <c r="AP331" s="309">
        <f t="shared" si="28"/>
        <v>0</v>
      </c>
      <c r="AQ331" s="310"/>
      <c r="AR331" s="310"/>
      <c r="AS331" s="310"/>
      <c r="AT331" s="310"/>
      <c r="AU331" s="309">
        <f t="shared" si="29"/>
        <v>0</v>
      </c>
      <c r="AV331" s="311"/>
      <c r="AW331" s="311"/>
      <c r="AX331" s="311"/>
      <c r="AY331" s="333"/>
      <c r="AZ331" s="368"/>
      <c r="BA331" s="368"/>
      <c r="BB331" s="314" t="e">
        <f>③協定面積④加算措置!#REF!</f>
        <v>#REF!</v>
      </c>
      <c r="BC331" s="335"/>
      <c r="BD331" s="368"/>
      <c r="BE331" s="368"/>
      <c r="BF331" s="314" t="e">
        <f>③協定面積④加算措置!#REF!</f>
        <v>#REF!</v>
      </c>
      <c r="BG331" s="335"/>
      <c r="BH331" s="368"/>
      <c r="BI331" s="368"/>
    </row>
    <row r="332" spans="1:61" s="244" customFormat="1" ht="14.45" customHeight="1">
      <c r="A332" s="261" t="e">
        <f>①協定識別事項②協定参加者!#REF!</f>
        <v>#REF!</v>
      </c>
      <c r="B332" s="247" t="e">
        <f>①協定識別事項②協定参加者!#REF!</f>
        <v>#REF!</v>
      </c>
      <c r="C332" s="247" t="e">
        <f>①協定識別事項②協定参加者!#REF!</f>
        <v>#REF!</v>
      </c>
      <c r="D332" s="247" t="e">
        <f>①協定識別事項②協定参加者!#REF!</f>
        <v>#REF!</v>
      </c>
      <c r="E332" s="247" t="e">
        <f>①協定識別事項②協定参加者!#REF!</f>
        <v>#REF!</v>
      </c>
      <c r="F332" s="247" t="e">
        <f>①協定識別事項②協定参加者!#REF!</f>
        <v>#REF!</v>
      </c>
      <c r="G332" s="312" t="e">
        <f>③協定面積④加算措置!#REF!</f>
        <v>#REF!</v>
      </c>
      <c r="H332" s="331"/>
      <c r="I332" s="368"/>
      <c r="J332" s="368"/>
      <c r="K332" s="331"/>
      <c r="L332" s="368"/>
      <c r="M332" s="368"/>
      <c r="N332" s="331"/>
      <c r="O332" s="368"/>
      <c r="P332" s="368"/>
      <c r="Q332" s="312" t="e">
        <f>③協定面積④加算措置!#REF!</f>
        <v>#REF!</v>
      </c>
      <c r="R332" s="311"/>
      <c r="S332" s="311"/>
      <c r="T332" s="311"/>
      <c r="U332" s="311"/>
      <c r="V332" s="311"/>
      <c r="W332" s="311"/>
      <c r="X332" s="311"/>
      <c r="Y332" s="311"/>
      <c r="Z332" s="311"/>
      <c r="AA332" s="310"/>
      <c r="AB332" s="311"/>
      <c r="AC332" s="311"/>
      <c r="AD332" s="311"/>
      <c r="AE332" s="311"/>
      <c r="AF332" s="311"/>
      <c r="AG332" s="311"/>
      <c r="AH332" s="311"/>
      <c r="AI332" s="311"/>
      <c r="AJ332" s="311"/>
      <c r="AK332" s="311"/>
      <c r="AL332" s="311"/>
      <c r="AM332" s="310"/>
      <c r="AN332" s="312" t="e">
        <f>③協定面積④加算措置!#REF!</f>
        <v>#REF!</v>
      </c>
      <c r="AO332" s="309">
        <f t="shared" si="27"/>
        <v>0</v>
      </c>
      <c r="AP332" s="309">
        <f t="shared" si="28"/>
        <v>0</v>
      </c>
      <c r="AQ332" s="310"/>
      <c r="AR332" s="310"/>
      <c r="AS332" s="310"/>
      <c r="AT332" s="310"/>
      <c r="AU332" s="309">
        <f t="shared" si="29"/>
        <v>0</v>
      </c>
      <c r="AV332" s="311"/>
      <c r="AW332" s="311"/>
      <c r="AX332" s="311"/>
      <c r="AY332" s="333"/>
      <c r="AZ332" s="368"/>
      <c r="BA332" s="368"/>
      <c r="BB332" s="314" t="e">
        <f>③協定面積④加算措置!#REF!</f>
        <v>#REF!</v>
      </c>
      <c r="BC332" s="335"/>
      <c r="BD332" s="368"/>
      <c r="BE332" s="368"/>
      <c r="BF332" s="314" t="e">
        <f>③協定面積④加算措置!#REF!</f>
        <v>#REF!</v>
      </c>
      <c r="BG332" s="335"/>
      <c r="BH332" s="368"/>
      <c r="BI332" s="368"/>
    </row>
    <row r="333" spans="1:61" s="244" customFormat="1" ht="14.45" customHeight="1">
      <c r="A333" s="261" t="e">
        <f>①協定識別事項②協定参加者!#REF!</f>
        <v>#REF!</v>
      </c>
      <c r="B333" s="247" t="e">
        <f>①協定識別事項②協定参加者!#REF!</f>
        <v>#REF!</v>
      </c>
      <c r="C333" s="247" t="e">
        <f>①協定識別事項②協定参加者!#REF!</f>
        <v>#REF!</v>
      </c>
      <c r="D333" s="247" t="e">
        <f>①協定識別事項②協定参加者!#REF!</f>
        <v>#REF!</v>
      </c>
      <c r="E333" s="247" t="e">
        <f>①協定識別事項②協定参加者!#REF!</f>
        <v>#REF!</v>
      </c>
      <c r="F333" s="247" t="e">
        <f>①協定識別事項②協定参加者!#REF!</f>
        <v>#REF!</v>
      </c>
      <c r="G333" s="312" t="e">
        <f>③協定面積④加算措置!#REF!</f>
        <v>#REF!</v>
      </c>
      <c r="H333" s="331"/>
      <c r="I333" s="368"/>
      <c r="J333" s="368"/>
      <c r="K333" s="331"/>
      <c r="L333" s="368"/>
      <c r="M333" s="368"/>
      <c r="N333" s="331"/>
      <c r="O333" s="368"/>
      <c r="P333" s="368"/>
      <c r="Q333" s="312" t="e">
        <f>③協定面積④加算措置!#REF!</f>
        <v>#REF!</v>
      </c>
      <c r="R333" s="311"/>
      <c r="S333" s="311"/>
      <c r="T333" s="311"/>
      <c r="U333" s="311"/>
      <c r="V333" s="311"/>
      <c r="W333" s="311"/>
      <c r="X333" s="311"/>
      <c r="Y333" s="311"/>
      <c r="Z333" s="311"/>
      <c r="AA333" s="310"/>
      <c r="AB333" s="311"/>
      <c r="AC333" s="311"/>
      <c r="AD333" s="311"/>
      <c r="AE333" s="311"/>
      <c r="AF333" s="311"/>
      <c r="AG333" s="311"/>
      <c r="AH333" s="311"/>
      <c r="AI333" s="311"/>
      <c r="AJ333" s="311"/>
      <c r="AK333" s="311"/>
      <c r="AL333" s="311"/>
      <c r="AM333" s="310"/>
      <c r="AN333" s="312" t="e">
        <f>③協定面積④加算措置!#REF!</f>
        <v>#REF!</v>
      </c>
      <c r="AO333" s="309">
        <f t="shared" si="27"/>
        <v>0</v>
      </c>
      <c r="AP333" s="309">
        <f t="shared" si="28"/>
        <v>0</v>
      </c>
      <c r="AQ333" s="310"/>
      <c r="AR333" s="310"/>
      <c r="AS333" s="310"/>
      <c r="AT333" s="310"/>
      <c r="AU333" s="309">
        <f t="shared" si="29"/>
        <v>0</v>
      </c>
      <c r="AV333" s="311"/>
      <c r="AW333" s="311"/>
      <c r="AX333" s="311"/>
      <c r="AY333" s="333"/>
      <c r="AZ333" s="368"/>
      <c r="BA333" s="368"/>
      <c r="BB333" s="314" t="e">
        <f>③協定面積④加算措置!#REF!</f>
        <v>#REF!</v>
      </c>
      <c r="BC333" s="335"/>
      <c r="BD333" s="368"/>
      <c r="BE333" s="368"/>
      <c r="BF333" s="314" t="e">
        <f>③協定面積④加算措置!#REF!</f>
        <v>#REF!</v>
      </c>
      <c r="BG333" s="335"/>
      <c r="BH333" s="368"/>
      <c r="BI333" s="368"/>
    </row>
    <row r="334" spans="1:61" s="244" customFormat="1" ht="14.45" customHeight="1">
      <c r="A334" s="261" t="e">
        <f>①協定識別事項②協定参加者!#REF!</f>
        <v>#REF!</v>
      </c>
      <c r="B334" s="247" t="e">
        <f>①協定識別事項②協定参加者!#REF!</f>
        <v>#REF!</v>
      </c>
      <c r="C334" s="247" t="e">
        <f>①協定識別事項②協定参加者!#REF!</f>
        <v>#REF!</v>
      </c>
      <c r="D334" s="247" t="e">
        <f>①協定識別事項②協定参加者!#REF!</f>
        <v>#REF!</v>
      </c>
      <c r="E334" s="247" t="e">
        <f>①協定識別事項②協定参加者!#REF!</f>
        <v>#REF!</v>
      </c>
      <c r="F334" s="247" t="e">
        <f>①協定識別事項②協定参加者!#REF!</f>
        <v>#REF!</v>
      </c>
      <c r="G334" s="312" t="e">
        <f>③協定面積④加算措置!#REF!</f>
        <v>#REF!</v>
      </c>
      <c r="H334" s="331"/>
      <c r="I334" s="368"/>
      <c r="J334" s="368"/>
      <c r="K334" s="331"/>
      <c r="L334" s="368"/>
      <c r="M334" s="368"/>
      <c r="N334" s="331"/>
      <c r="O334" s="368"/>
      <c r="P334" s="368"/>
      <c r="Q334" s="312" t="e">
        <f>③協定面積④加算措置!#REF!</f>
        <v>#REF!</v>
      </c>
      <c r="R334" s="311"/>
      <c r="S334" s="311"/>
      <c r="T334" s="311"/>
      <c r="U334" s="311"/>
      <c r="V334" s="311"/>
      <c r="W334" s="311"/>
      <c r="X334" s="311"/>
      <c r="Y334" s="311"/>
      <c r="Z334" s="311"/>
      <c r="AA334" s="310"/>
      <c r="AB334" s="311"/>
      <c r="AC334" s="311"/>
      <c r="AD334" s="311"/>
      <c r="AE334" s="311"/>
      <c r="AF334" s="311"/>
      <c r="AG334" s="311"/>
      <c r="AH334" s="311"/>
      <c r="AI334" s="311"/>
      <c r="AJ334" s="311"/>
      <c r="AK334" s="311"/>
      <c r="AL334" s="311"/>
      <c r="AM334" s="310"/>
      <c r="AN334" s="312" t="e">
        <f>③協定面積④加算措置!#REF!</f>
        <v>#REF!</v>
      </c>
      <c r="AO334" s="309">
        <f t="shared" si="27"/>
        <v>0</v>
      </c>
      <c r="AP334" s="309">
        <f t="shared" si="28"/>
        <v>0</v>
      </c>
      <c r="AQ334" s="310"/>
      <c r="AR334" s="310"/>
      <c r="AS334" s="310"/>
      <c r="AT334" s="310"/>
      <c r="AU334" s="309">
        <f t="shared" si="29"/>
        <v>0</v>
      </c>
      <c r="AV334" s="311"/>
      <c r="AW334" s="311"/>
      <c r="AX334" s="311"/>
      <c r="AY334" s="333"/>
      <c r="AZ334" s="368"/>
      <c r="BA334" s="368"/>
      <c r="BB334" s="314" t="e">
        <f>③協定面積④加算措置!#REF!</f>
        <v>#REF!</v>
      </c>
      <c r="BC334" s="335"/>
      <c r="BD334" s="368"/>
      <c r="BE334" s="368"/>
      <c r="BF334" s="314" t="e">
        <f>③協定面積④加算措置!#REF!</f>
        <v>#REF!</v>
      </c>
      <c r="BG334" s="335"/>
      <c r="BH334" s="368"/>
      <c r="BI334" s="368"/>
    </row>
    <row r="335" spans="1:61" s="244" customFormat="1" ht="14.45" customHeight="1">
      <c r="A335" s="261" t="e">
        <f>①協定識別事項②協定参加者!#REF!</f>
        <v>#REF!</v>
      </c>
      <c r="B335" s="247" t="e">
        <f>①協定識別事項②協定参加者!#REF!</f>
        <v>#REF!</v>
      </c>
      <c r="C335" s="247" t="e">
        <f>①協定識別事項②協定参加者!#REF!</f>
        <v>#REF!</v>
      </c>
      <c r="D335" s="247" t="e">
        <f>①協定識別事項②協定参加者!#REF!</f>
        <v>#REF!</v>
      </c>
      <c r="E335" s="247" t="e">
        <f>①協定識別事項②協定参加者!#REF!</f>
        <v>#REF!</v>
      </c>
      <c r="F335" s="247" t="e">
        <f>①協定識別事項②協定参加者!#REF!</f>
        <v>#REF!</v>
      </c>
      <c r="G335" s="312" t="e">
        <f>③協定面積④加算措置!#REF!</f>
        <v>#REF!</v>
      </c>
      <c r="H335" s="331"/>
      <c r="I335" s="368"/>
      <c r="J335" s="368"/>
      <c r="K335" s="331"/>
      <c r="L335" s="368"/>
      <c r="M335" s="368"/>
      <c r="N335" s="331"/>
      <c r="O335" s="368"/>
      <c r="P335" s="368"/>
      <c r="Q335" s="312" t="e">
        <f>③協定面積④加算措置!#REF!</f>
        <v>#REF!</v>
      </c>
      <c r="R335" s="311"/>
      <c r="S335" s="311"/>
      <c r="T335" s="311"/>
      <c r="U335" s="311"/>
      <c r="V335" s="311"/>
      <c r="W335" s="311"/>
      <c r="X335" s="311"/>
      <c r="Y335" s="311"/>
      <c r="Z335" s="311"/>
      <c r="AA335" s="310"/>
      <c r="AB335" s="311"/>
      <c r="AC335" s="311"/>
      <c r="AD335" s="311"/>
      <c r="AE335" s="311"/>
      <c r="AF335" s="311"/>
      <c r="AG335" s="311"/>
      <c r="AH335" s="311"/>
      <c r="AI335" s="311"/>
      <c r="AJ335" s="311"/>
      <c r="AK335" s="311"/>
      <c r="AL335" s="311"/>
      <c r="AM335" s="310"/>
      <c r="AN335" s="312" t="e">
        <f>③協定面積④加算措置!#REF!</f>
        <v>#REF!</v>
      </c>
      <c r="AO335" s="309">
        <f t="shared" ref="AO335:AO398" si="30">AQ335+AS335</f>
        <v>0</v>
      </c>
      <c r="AP335" s="309">
        <f t="shared" ref="AP335:AP398" si="31">AR335+AT335</f>
        <v>0</v>
      </c>
      <c r="AQ335" s="310"/>
      <c r="AR335" s="310"/>
      <c r="AS335" s="310"/>
      <c r="AT335" s="310"/>
      <c r="AU335" s="309">
        <f t="shared" ref="AU335:AU398" si="32">SUM(AV335:AX335)</f>
        <v>0</v>
      </c>
      <c r="AV335" s="311"/>
      <c r="AW335" s="311"/>
      <c r="AX335" s="311"/>
      <c r="AY335" s="333"/>
      <c r="AZ335" s="368"/>
      <c r="BA335" s="368"/>
      <c r="BB335" s="314" t="e">
        <f>③協定面積④加算措置!#REF!</f>
        <v>#REF!</v>
      </c>
      <c r="BC335" s="335"/>
      <c r="BD335" s="368"/>
      <c r="BE335" s="368"/>
      <c r="BF335" s="314" t="e">
        <f>③協定面積④加算措置!#REF!</f>
        <v>#REF!</v>
      </c>
      <c r="BG335" s="335"/>
      <c r="BH335" s="368"/>
      <c r="BI335" s="368"/>
    </row>
    <row r="336" spans="1:61" s="244" customFormat="1" ht="14.45" customHeight="1">
      <c r="A336" s="261" t="e">
        <f>①協定識別事項②協定参加者!#REF!</f>
        <v>#REF!</v>
      </c>
      <c r="B336" s="247" t="e">
        <f>①協定識別事項②協定参加者!#REF!</f>
        <v>#REF!</v>
      </c>
      <c r="C336" s="247" t="e">
        <f>①協定識別事項②協定参加者!#REF!</f>
        <v>#REF!</v>
      </c>
      <c r="D336" s="247" t="e">
        <f>①協定識別事項②協定参加者!#REF!</f>
        <v>#REF!</v>
      </c>
      <c r="E336" s="247" t="e">
        <f>①協定識別事項②協定参加者!#REF!</f>
        <v>#REF!</v>
      </c>
      <c r="F336" s="247" t="e">
        <f>①協定識別事項②協定参加者!#REF!</f>
        <v>#REF!</v>
      </c>
      <c r="G336" s="312" t="e">
        <f>③協定面積④加算措置!#REF!</f>
        <v>#REF!</v>
      </c>
      <c r="H336" s="331"/>
      <c r="I336" s="368"/>
      <c r="J336" s="368"/>
      <c r="K336" s="331"/>
      <c r="L336" s="368"/>
      <c r="M336" s="368"/>
      <c r="N336" s="331"/>
      <c r="O336" s="368"/>
      <c r="P336" s="368"/>
      <c r="Q336" s="312" t="e">
        <f>③協定面積④加算措置!#REF!</f>
        <v>#REF!</v>
      </c>
      <c r="R336" s="311"/>
      <c r="S336" s="311"/>
      <c r="T336" s="311"/>
      <c r="U336" s="311"/>
      <c r="V336" s="311"/>
      <c r="W336" s="311"/>
      <c r="X336" s="311"/>
      <c r="Y336" s="311"/>
      <c r="Z336" s="311"/>
      <c r="AA336" s="310"/>
      <c r="AB336" s="311"/>
      <c r="AC336" s="311"/>
      <c r="AD336" s="311"/>
      <c r="AE336" s="311"/>
      <c r="AF336" s="311"/>
      <c r="AG336" s="311"/>
      <c r="AH336" s="311"/>
      <c r="AI336" s="311"/>
      <c r="AJ336" s="311"/>
      <c r="AK336" s="311"/>
      <c r="AL336" s="311"/>
      <c r="AM336" s="310"/>
      <c r="AN336" s="312" t="e">
        <f>③協定面積④加算措置!#REF!</f>
        <v>#REF!</v>
      </c>
      <c r="AO336" s="309">
        <f t="shared" si="30"/>
        <v>0</v>
      </c>
      <c r="AP336" s="309">
        <f t="shared" si="31"/>
        <v>0</v>
      </c>
      <c r="AQ336" s="310"/>
      <c r="AR336" s="310"/>
      <c r="AS336" s="310"/>
      <c r="AT336" s="310"/>
      <c r="AU336" s="309">
        <f t="shared" si="32"/>
        <v>0</v>
      </c>
      <c r="AV336" s="311"/>
      <c r="AW336" s="311"/>
      <c r="AX336" s="311"/>
      <c r="AY336" s="333"/>
      <c r="AZ336" s="368"/>
      <c r="BA336" s="368"/>
      <c r="BB336" s="314" t="e">
        <f>③協定面積④加算措置!#REF!</f>
        <v>#REF!</v>
      </c>
      <c r="BC336" s="335"/>
      <c r="BD336" s="368"/>
      <c r="BE336" s="368"/>
      <c r="BF336" s="314" t="e">
        <f>③協定面積④加算措置!#REF!</f>
        <v>#REF!</v>
      </c>
      <c r="BG336" s="335"/>
      <c r="BH336" s="368"/>
      <c r="BI336" s="368"/>
    </row>
    <row r="337" spans="1:61" s="244" customFormat="1" ht="14.45" customHeight="1">
      <c r="A337" s="261" t="e">
        <f>①協定識別事項②協定参加者!#REF!</f>
        <v>#REF!</v>
      </c>
      <c r="B337" s="247" t="e">
        <f>①協定識別事項②協定参加者!#REF!</f>
        <v>#REF!</v>
      </c>
      <c r="C337" s="247" t="e">
        <f>①協定識別事項②協定参加者!#REF!</f>
        <v>#REF!</v>
      </c>
      <c r="D337" s="247" t="e">
        <f>①協定識別事項②協定参加者!#REF!</f>
        <v>#REF!</v>
      </c>
      <c r="E337" s="247" t="e">
        <f>①協定識別事項②協定参加者!#REF!</f>
        <v>#REF!</v>
      </c>
      <c r="F337" s="247" t="e">
        <f>①協定識別事項②協定参加者!#REF!</f>
        <v>#REF!</v>
      </c>
      <c r="G337" s="312" t="e">
        <f>③協定面積④加算措置!#REF!</f>
        <v>#REF!</v>
      </c>
      <c r="H337" s="331"/>
      <c r="I337" s="368"/>
      <c r="J337" s="368"/>
      <c r="K337" s="331"/>
      <c r="L337" s="368"/>
      <c r="M337" s="368"/>
      <c r="N337" s="331"/>
      <c r="O337" s="368"/>
      <c r="P337" s="368"/>
      <c r="Q337" s="312" t="e">
        <f>③協定面積④加算措置!#REF!</f>
        <v>#REF!</v>
      </c>
      <c r="R337" s="311"/>
      <c r="S337" s="311"/>
      <c r="T337" s="311"/>
      <c r="U337" s="311"/>
      <c r="V337" s="311"/>
      <c r="W337" s="311"/>
      <c r="X337" s="311"/>
      <c r="Y337" s="311"/>
      <c r="Z337" s="311"/>
      <c r="AA337" s="310"/>
      <c r="AB337" s="311"/>
      <c r="AC337" s="311"/>
      <c r="AD337" s="311"/>
      <c r="AE337" s="311"/>
      <c r="AF337" s="311"/>
      <c r="AG337" s="311"/>
      <c r="AH337" s="311"/>
      <c r="AI337" s="311"/>
      <c r="AJ337" s="311"/>
      <c r="AK337" s="311"/>
      <c r="AL337" s="311"/>
      <c r="AM337" s="310"/>
      <c r="AN337" s="312" t="e">
        <f>③協定面積④加算措置!#REF!</f>
        <v>#REF!</v>
      </c>
      <c r="AO337" s="309">
        <f t="shared" si="30"/>
        <v>0</v>
      </c>
      <c r="AP337" s="309">
        <f t="shared" si="31"/>
        <v>0</v>
      </c>
      <c r="AQ337" s="310"/>
      <c r="AR337" s="310"/>
      <c r="AS337" s="310"/>
      <c r="AT337" s="310"/>
      <c r="AU337" s="309">
        <f t="shared" si="32"/>
        <v>0</v>
      </c>
      <c r="AV337" s="311"/>
      <c r="AW337" s="311"/>
      <c r="AX337" s="311"/>
      <c r="AY337" s="333"/>
      <c r="AZ337" s="368"/>
      <c r="BA337" s="368"/>
      <c r="BB337" s="314" t="e">
        <f>③協定面積④加算措置!#REF!</f>
        <v>#REF!</v>
      </c>
      <c r="BC337" s="335"/>
      <c r="BD337" s="368"/>
      <c r="BE337" s="368"/>
      <c r="BF337" s="314" t="e">
        <f>③協定面積④加算措置!#REF!</f>
        <v>#REF!</v>
      </c>
      <c r="BG337" s="335"/>
      <c r="BH337" s="368"/>
      <c r="BI337" s="368"/>
    </row>
    <row r="338" spans="1:61" s="244" customFormat="1" ht="14.45" customHeight="1">
      <c r="A338" s="261" t="e">
        <f>①協定識別事項②協定参加者!#REF!</f>
        <v>#REF!</v>
      </c>
      <c r="B338" s="247" t="e">
        <f>①協定識別事項②協定参加者!#REF!</f>
        <v>#REF!</v>
      </c>
      <c r="C338" s="247" t="e">
        <f>①協定識別事項②協定参加者!#REF!</f>
        <v>#REF!</v>
      </c>
      <c r="D338" s="247" t="e">
        <f>①協定識別事項②協定参加者!#REF!</f>
        <v>#REF!</v>
      </c>
      <c r="E338" s="247" t="e">
        <f>①協定識別事項②協定参加者!#REF!</f>
        <v>#REF!</v>
      </c>
      <c r="F338" s="247" t="e">
        <f>①協定識別事項②協定参加者!#REF!</f>
        <v>#REF!</v>
      </c>
      <c r="G338" s="312" t="e">
        <f>③協定面積④加算措置!#REF!</f>
        <v>#REF!</v>
      </c>
      <c r="H338" s="331"/>
      <c r="I338" s="368"/>
      <c r="J338" s="368"/>
      <c r="K338" s="331"/>
      <c r="L338" s="368"/>
      <c r="M338" s="368"/>
      <c r="N338" s="331"/>
      <c r="O338" s="368"/>
      <c r="P338" s="368"/>
      <c r="Q338" s="312" t="e">
        <f>③協定面積④加算措置!#REF!</f>
        <v>#REF!</v>
      </c>
      <c r="R338" s="311"/>
      <c r="S338" s="311"/>
      <c r="T338" s="311"/>
      <c r="U338" s="311"/>
      <c r="V338" s="311"/>
      <c r="W338" s="311"/>
      <c r="X338" s="311"/>
      <c r="Y338" s="311"/>
      <c r="Z338" s="311"/>
      <c r="AA338" s="310"/>
      <c r="AB338" s="311"/>
      <c r="AC338" s="311"/>
      <c r="AD338" s="311"/>
      <c r="AE338" s="311"/>
      <c r="AF338" s="311"/>
      <c r="AG338" s="311"/>
      <c r="AH338" s="311"/>
      <c r="AI338" s="311"/>
      <c r="AJ338" s="311"/>
      <c r="AK338" s="311"/>
      <c r="AL338" s="311"/>
      <c r="AM338" s="310"/>
      <c r="AN338" s="312" t="e">
        <f>③協定面積④加算措置!#REF!</f>
        <v>#REF!</v>
      </c>
      <c r="AO338" s="309">
        <f t="shared" si="30"/>
        <v>0</v>
      </c>
      <c r="AP338" s="309">
        <f t="shared" si="31"/>
        <v>0</v>
      </c>
      <c r="AQ338" s="310"/>
      <c r="AR338" s="310"/>
      <c r="AS338" s="310"/>
      <c r="AT338" s="310"/>
      <c r="AU338" s="309">
        <f t="shared" si="32"/>
        <v>0</v>
      </c>
      <c r="AV338" s="311"/>
      <c r="AW338" s="311"/>
      <c r="AX338" s="311"/>
      <c r="AY338" s="333"/>
      <c r="AZ338" s="368"/>
      <c r="BA338" s="368"/>
      <c r="BB338" s="314" t="e">
        <f>③協定面積④加算措置!#REF!</f>
        <v>#REF!</v>
      </c>
      <c r="BC338" s="335"/>
      <c r="BD338" s="368"/>
      <c r="BE338" s="368"/>
      <c r="BF338" s="314" t="e">
        <f>③協定面積④加算措置!#REF!</f>
        <v>#REF!</v>
      </c>
      <c r="BG338" s="335"/>
      <c r="BH338" s="368"/>
      <c r="BI338" s="368"/>
    </row>
    <row r="339" spans="1:61" s="244" customFormat="1" ht="14.45" customHeight="1">
      <c r="A339" s="261" t="e">
        <f>①協定識別事項②協定参加者!#REF!</f>
        <v>#REF!</v>
      </c>
      <c r="B339" s="247" t="e">
        <f>①協定識別事項②協定参加者!#REF!</f>
        <v>#REF!</v>
      </c>
      <c r="C339" s="247" t="e">
        <f>①協定識別事項②協定参加者!#REF!</f>
        <v>#REF!</v>
      </c>
      <c r="D339" s="247" t="e">
        <f>①協定識別事項②協定参加者!#REF!</f>
        <v>#REF!</v>
      </c>
      <c r="E339" s="247" t="e">
        <f>①協定識別事項②協定参加者!#REF!</f>
        <v>#REF!</v>
      </c>
      <c r="F339" s="247" t="e">
        <f>①協定識別事項②協定参加者!#REF!</f>
        <v>#REF!</v>
      </c>
      <c r="G339" s="312" t="e">
        <f>③協定面積④加算措置!#REF!</f>
        <v>#REF!</v>
      </c>
      <c r="H339" s="331"/>
      <c r="I339" s="368"/>
      <c r="J339" s="368"/>
      <c r="K339" s="331"/>
      <c r="L339" s="368"/>
      <c r="M339" s="368"/>
      <c r="N339" s="331"/>
      <c r="O339" s="368"/>
      <c r="P339" s="368"/>
      <c r="Q339" s="312" t="e">
        <f>③協定面積④加算措置!#REF!</f>
        <v>#REF!</v>
      </c>
      <c r="R339" s="311"/>
      <c r="S339" s="311"/>
      <c r="T339" s="311"/>
      <c r="U339" s="311"/>
      <c r="V339" s="311"/>
      <c r="W339" s="311"/>
      <c r="X339" s="311"/>
      <c r="Y339" s="311"/>
      <c r="Z339" s="311"/>
      <c r="AA339" s="310"/>
      <c r="AB339" s="311"/>
      <c r="AC339" s="311"/>
      <c r="AD339" s="311"/>
      <c r="AE339" s="311"/>
      <c r="AF339" s="311"/>
      <c r="AG339" s="311"/>
      <c r="AH339" s="311"/>
      <c r="AI339" s="311"/>
      <c r="AJ339" s="311"/>
      <c r="AK339" s="311"/>
      <c r="AL339" s="311"/>
      <c r="AM339" s="310"/>
      <c r="AN339" s="312" t="e">
        <f>③協定面積④加算措置!#REF!</f>
        <v>#REF!</v>
      </c>
      <c r="AO339" s="309">
        <f t="shared" si="30"/>
        <v>0</v>
      </c>
      <c r="AP339" s="309">
        <f t="shared" si="31"/>
        <v>0</v>
      </c>
      <c r="AQ339" s="310"/>
      <c r="AR339" s="310"/>
      <c r="AS339" s="310"/>
      <c r="AT339" s="310"/>
      <c r="AU339" s="309">
        <f t="shared" si="32"/>
        <v>0</v>
      </c>
      <c r="AV339" s="311"/>
      <c r="AW339" s="311"/>
      <c r="AX339" s="311"/>
      <c r="AY339" s="333"/>
      <c r="AZ339" s="368"/>
      <c r="BA339" s="368"/>
      <c r="BB339" s="314" t="e">
        <f>③協定面積④加算措置!#REF!</f>
        <v>#REF!</v>
      </c>
      <c r="BC339" s="335"/>
      <c r="BD339" s="368"/>
      <c r="BE339" s="368"/>
      <c r="BF339" s="314" t="e">
        <f>③協定面積④加算措置!#REF!</f>
        <v>#REF!</v>
      </c>
      <c r="BG339" s="335"/>
      <c r="BH339" s="368"/>
      <c r="BI339" s="368"/>
    </row>
    <row r="340" spans="1:61" s="244" customFormat="1" ht="14.45" customHeight="1">
      <c r="A340" s="261" t="e">
        <f>①協定識別事項②協定参加者!#REF!</f>
        <v>#REF!</v>
      </c>
      <c r="B340" s="247" t="e">
        <f>①協定識別事項②協定参加者!#REF!</f>
        <v>#REF!</v>
      </c>
      <c r="C340" s="247" t="e">
        <f>①協定識別事項②協定参加者!#REF!</f>
        <v>#REF!</v>
      </c>
      <c r="D340" s="247" t="e">
        <f>①協定識別事項②協定参加者!#REF!</f>
        <v>#REF!</v>
      </c>
      <c r="E340" s="247" t="e">
        <f>①協定識別事項②協定参加者!#REF!</f>
        <v>#REF!</v>
      </c>
      <c r="F340" s="247" t="e">
        <f>①協定識別事項②協定参加者!#REF!</f>
        <v>#REF!</v>
      </c>
      <c r="G340" s="312" t="e">
        <f>③協定面積④加算措置!#REF!</f>
        <v>#REF!</v>
      </c>
      <c r="H340" s="331"/>
      <c r="I340" s="368"/>
      <c r="J340" s="368"/>
      <c r="K340" s="331"/>
      <c r="L340" s="368"/>
      <c r="M340" s="368"/>
      <c r="N340" s="331"/>
      <c r="O340" s="368"/>
      <c r="P340" s="368"/>
      <c r="Q340" s="312" t="e">
        <f>③協定面積④加算措置!#REF!</f>
        <v>#REF!</v>
      </c>
      <c r="R340" s="311"/>
      <c r="S340" s="311"/>
      <c r="T340" s="311"/>
      <c r="U340" s="311"/>
      <c r="V340" s="311"/>
      <c r="W340" s="311"/>
      <c r="X340" s="311"/>
      <c r="Y340" s="311"/>
      <c r="Z340" s="311"/>
      <c r="AA340" s="310"/>
      <c r="AB340" s="311"/>
      <c r="AC340" s="311"/>
      <c r="AD340" s="311"/>
      <c r="AE340" s="311"/>
      <c r="AF340" s="311"/>
      <c r="AG340" s="311"/>
      <c r="AH340" s="311"/>
      <c r="AI340" s="311"/>
      <c r="AJ340" s="311"/>
      <c r="AK340" s="311"/>
      <c r="AL340" s="311"/>
      <c r="AM340" s="310"/>
      <c r="AN340" s="312" t="e">
        <f>③協定面積④加算措置!#REF!</f>
        <v>#REF!</v>
      </c>
      <c r="AO340" s="309">
        <f t="shared" si="30"/>
        <v>0</v>
      </c>
      <c r="AP340" s="309">
        <f t="shared" si="31"/>
        <v>0</v>
      </c>
      <c r="AQ340" s="310"/>
      <c r="AR340" s="310"/>
      <c r="AS340" s="310"/>
      <c r="AT340" s="310"/>
      <c r="AU340" s="309">
        <f t="shared" si="32"/>
        <v>0</v>
      </c>
      <c r="AV340" s="311"/>
      <c r="AW340" s="311"/>
      <c r="AX340" s="311"/>
      <c r="AY340" s="333"/>
      <c r="AZ340" s="368"/>
      <c r="BA340" s="368"/>
      <c r="BB340" s="314" t="e">
        <f>③協定面積④加算措置!#REF!</f>
        <v>#REF!</v>
      </c>
      <c r="BC340" s="335"/>
      <c r="BD340" s="368"/>
      <c r="BE340" s="368"/>
      <c r="BF340" s="314" t="e">
        <f>③協定面積④加算措置!#REF!</f>
        <v>#REF!</v>
      </c>
      <c r="BG340" s="335"/>
      <c r="BH340" s="368"/>
      <c r="BI340" s="368"/>
    </row>
    <row r="341" spans="1:61" s="244" customFormat="1" ht="14.45" customHeight="1">
      <c r="A341" s="261" t="e">
        <f>①協定識別事項②協定参加者!#REF!</f>
        <v>#REF!</v>
      </c>
      <c r="B341" s="247" t="e">
        <f>①協定識別事項②協定参加者!#REF!</f>
        <v>#REF!</v>
      </c>
      <c r="C341" s="247" t="e">
        <f>①協定識別事項②協定参加者!#REF!</f>
        <v>#REF!</v>
      </c>
      <c r="D341" s="247" t="e">
        <f>①協定識別事項②協定参加者!#REF!</f>
        <v>#REF!</v>
      </c>
      <c r="E341" s="247" t="e">
        <f>①協定識別事項②協定参加者!#REF!</f>
        <v>#REF!</v>
      </c>
      <c r="F341" s="247" t="e">
        <f>①協定識別事項②協定参加者!#REF!</f>
        <v>#REF!</v>
      </c>
      <c r="G341" s="312" t="e">
        <f>③協定面積④加算措置!#REF!</f>
        <v>#REF!</v>
      </c>
      <c r="H341" s="331"/>
      <c r="I341" s="368"/>
      <c r="J341" s="368"/>
      <c r="K341" s="331"/>
      <c r="L341" s="368"/>
      <c r="M341" s="368"/>
      <c r="N341" s="331"/>
      <c r="O341" s="368"/>
      <c r="P341" s="368"/>
      <c r="Q341" s="312" t="e">
        <f>③協定面積④加算措置!#REF!</f>
        <v>#REF!</v>
      </c>
      <c r="R341" s="311"/>
      <c r="S341" s="311"/>
      <c r="T341" s="311"/>
      <c r="U341" s="311"/>
      <c r="V341" s="311"/>
      <c r="W341" s="311"/>
      <c r="X341" s="311"/>
      <c r="Y341" s="311"/>
      <c r="Z341" s="311"/>
      <c r="AA341" s="310"/>
      <c r="AB341" s="311"/>
      <c r="AC341" s="311"/>
      <c r="AD341" s="311"/>
      <c r="AE341" s="311"/>
      <c r="AF341" s="311"/>
      <c r="AG341" s="311"/>
      <c r="AH341" s="311"/>
      <c r="AI341" s="311"/>
      <c r="AJ341" s="311"/>
      <c r="AK341" s="311"/>
      <c r="AL341" s="311"/>
      <c r="AM341" s="310"/>
      <c r="AN341" s="312" t="e">
        <f>③協定面積④加算措置!#REF!</f>
        <v>#REF!</v>
      </c>
      <c r="AO341" s="309">
        <f t="shared" si="30"/>
        <v>0</v>
      </c>
      <c r="AP341" s="309">
        <f t="shared" si="31"/>
        <v>0</v>
      </c>
      <c r="AQ341" s="310"/>
      <c r="AR341" s="310"/>
      <c r="AS341" s="310"/>
      <c r="AT341" s="310"/>
      <c r="AU341" s="309">
        <f t="shared" si="32"/>
        <v>0</v>
      </c>
      <c r="AV341" s="311"/>
      <c r="AW341" s="311"/>
      <c r="AX341" s="311"/>
      <c r="AY341" s="333"/>
      <c r="AZ341" s="368"/>
      <c r="BA341" s="368"/>
      <c r="BB341" s="314" t="e">
        <f>③協定面積④加算措置!#REF!</f>
        <v>#REF!</v>
      </c>
      <c r="BC341" s="335"/>
      <c r="BD341" s="368"/>
      <c r="BE341" s="368"/>
      <c r="BF341" s="314" t="e">
        <f>③協定面積④加算措置!#REF!</f>
        <v>#REF!</v>
      </c>
      <c r="BG341" s="335"/>
      <c r="BH341" s="368"/>
      <c r="BI341" s="368"/>
    </row>
    <row r="342" spans="1:61" s="244" customFormat="1" ht="14.45" customHeight="1">
      <c r="A342" s="261" t="e">
        <f>①協定識別事項②協定参加者!#REF!</f>
        <v>#REF!</v>
      </c>
      <c r="B342" s="247" t="e">
        <f>①協定識別事項②協定参加者!#REF!</f>
        <v>#REF!</v>
      </c>
      <c r="C342" s="247" t="e">
        <f>①協定識別事項②協定参加者!#REF!</f>
        <v>#REF!</v>
      </c>
      <c r="D342" s="247" t="e">
        <f>①協定識別事項②協定参加者!#REF!</f>
        <v>#REF!</v>
      </c>
      <c r="E342" s="247" t="e">
        <f>①協定識別事項②協定参加者!#REF!</f>
        <v>#REF!</v>
      </c>
      <c r="F342" s="247" t="e">
        <f>①協定識別事項②協定参加者!#REF!</f>
        <v>#REF!</v>
      </c>
      <c r="G342" s="312" t="e">
        <f>③協定面積④加算措置!#REF!</f>
        <v>#REF!</v>
      </c>
      <c r="H342" s="331"/>
      <c r="I342" s="368"/>
      <c r="J342" s="368"/>
      <c r="K342" s="331"/>
      <c r="L342" s="368"/>
      <c r="M342" s="368"/>
      <c r="N342" s="331"/>
      <c r="O342" s="368"/>
      <c r="P342" s="368"/>
      <c r="Q342" s="312" t="e">
        <f>③協定面積④加算措置!#REF!</f>
        <v>#REF!</v>
      </c>
      <c r="R342" s="311"/>
      <c r="S342" s="311"/>
      <c r="T342" s="311"/>
      <c r="U342" s="311"/>
      <c r="V342" s="311"/>
      <c r="W342" s="311"/>
      <c r="X342" s="311"/>
      <c r="Y342" s="311"/>
      <c r="Z342" s="311"/>
      <c r="AA342" s="310"/>
      <c r="AB342" s="311"/>
      <c r="AC342" s="311"/>
      <c r="AD342" s="311"/>
      <c r="AE342" s="311"/>
      <c r="AF342" s="311"/>
      <c r="AG342" s="311"/>
      <c r="AH342" s="311"/>
      <c r="AI342" s="311"/>
      <c r="AJ342" s="311"/>
      <c r="AK342" s="311"/>
      <c r="AL342" s="311"/>
      <c r="AM342" s="310"/>
      <c r="AN342" s="312" t="e">
        <f>③協定面積④加算措置!#REF!</f>
        <v>#REF!</v>
      </c>
      <c r="AO342" s="309">
        <f t="shared" si="30"/>
        <v>0</v>
      </c>
      <c r="AP342" s="309">
        <f t="shared" si="31"/>
        <v>0</v>
      </c>
      <c r="AQ342" s="310"/>
      <c r="AR342" s="310"/>
      <c r="AS342" s="310"/>
      <c r="AT342" s="310"/>
      <c r="AU342" s="309">
        <f t="shared" si="32"/>
        <v>0</v>
      </c>
      <c r="AV342" s="311"/>
      <c r="AW342" s="311"/>
      <c r="AX342" s="311"/>
      <c r="AY342" s="333"/>
      <c r="AZ342" s="368"/>
      <c r="BA342" s="368"/>
      <c r="BB342" s="314" t="e">
        <f>③協定面積④加算措置!#REF!</f>
        <v>#REF!</v>
      </c>
      <c r="BC342" s="335"/>
      <c r="BD342" s="368"/>
      <c r="BE342" s="368"/>
      <c r="BF342" s="314" t="e">
        <f>③協定面積④加算措置!#REF!</f>
        <v>#REF!</v>
      </c>
      <c r="BG342" s="335"/>
      <c r="BH342" s="368"/>
      <c r="BI342" s="368"/>
    </row>
    <row r="343" spans="1:61" s="244" customFormat="1" ht="14.45" customHeight="1">
      <c r="A343" s="261" t="e">
        <f>①協定識別事項②協定参加者!#REF!</f>
        <v>#REF!</v>
      </c>
      <c r="B343" s="247" t="e">
        <f>①協定識別事項②協定参加者!#REF!</f>
        <v>#REF!</v>
      </c>
      <c r="C343" s="247" t="e">
        <f>①協定識別事項②協定参加者!#REF!</f>
        <v>#REF!</v>
      </c>
      <c r="D343" s="247" t="e">
        <f>①協定識別事項②協定参加者!#REF!</f>
        <v>#REF!</v>
      </c>
      <c r="E343" s="247" t="e">
        <f>①協定識別事項②協定参加者!#REF!</f>
        <v>#REF!</v>
      </c>
      <c r="F343" s="247" t="e">
        <f>①協定識別事項②協定参加者!#REF!</f>
        <v>#REF!</v>
      </c>
      <c r="G343" s="312" t="e">
        <f>③協定面積④加算措置!#REF!</f>
        <v>#REF!</v>
      </c>
      <c r="H343" s="331"/>
      <c r="I343" s="368"/>
      <c r="J343" s="368"/>
      <c r="K343" s="331"/>
      <c r="L343" s="368"/>
      <c r="M343" s="368"/>
      <c r="N343" s="331"/>
      <c r="O343" s="368"/>
      <c r="P343" s="368"/>
      <c r="Q343" s="312" t="e">
        <f>③協定面積④加算措置!#REF!</f>
        <v>#REF!</v>
      </c>
      <c r="R343" s="311"/>
      <c r="S343" s="311"/>
      <c r="T343" s="311"/>
      <c r="U343" s="311"/>
      <c r="V343" s="311"/>
      <c r="W343" s="311"/>
      <c r="X343" s="311"/>
      <c r="Y343" s="311"/>
      <c r="Z343" s="311"/>
      <c r="AA343" s="310"/>
      <c r="AB343" s="311"/>
      <c r="AC343" s="311"/>
      <c r="AD343" s="311"/>
      <c r="AE343" s="311"/>
      <c r="AF343" s="311"/>
      <c r="AG343" s="311"/>
      <c r="AH343" s="311"/>
      <c r="AI343" s="311"/>
      <c r="AJ343" s="311"/>
      <c r="AK343" s="311"/>
      <c r="AL343" s="311"/>
      <c r="AM343" s="310"/>
      <c r="AN343" s="312" t="e">
        <f>③協定面積④加算措置!#REF!</f>
        <v>#REF!</v>
      </c>
      <c r="AO343" s="309">
        <f t="shared" si="30"/>
        <v>0</v>
      </c>
      <c r="AP343" s="309">
        <f t="shared" si="31"/>
        <v>0</v>
      </c>
      <c r="AQ343" s="310"/>
      <c r="AR343" s="310"/>
      <c r="AS343" s="310"/>
      <c r="AT343" s="310"/>
      <c r="AU343" s="309">
        <f t="shared" si="32"/>
        <v>0</v>
      </c>
      <c r="AV343" s="311"/>
      <c r="AW343" s="311"/>
      <c r="AX343" s="311"/>
      <c r="AY343" s="333"/>
      <c r="AZ343" s="368"/>
      <c r="BA343" s="368"/>
      <c r="BB343" s="314" t="e">
        <f>③協定面積④加算措置!#REF!</f>
        <v>#REF!</v>
      </c>
      <c r="BC343" s="335"/>
      <c r="BD343" s="368"/>
      <c r="BE343" s="368"/>
      <c r="BF343" s="314" t="e">
        <f>③協定面積④加算措置!#REF!</f>
        <v>#REF!</v>
      </c>
      <c r="BG343" s="335"/>
      <c r="BH343" s="368"/>
      <c r="BI343" s="368"/>
    </row>
    <row r="344" spans="1:61" s="244" customFormat="1" ht="14.45" customHeight="1">
      <c r="A344" s="261" t="e">
        <f>①協定識別事項②協定参加者!#REF!</f>
        <v>#REF!</v>
      </c>
      <c r="B344" s="247" t="e">
        <f>①協定識別事項②協定参加者!#REF!</f>
        <v>#REF!</v>
      </c>
      <c r="C344" s="247" t="e">
        <f>①協定識別事項②協定参加者!#REF!</f>
        <v>#REF!</v>
      </c>
      <c r="D344" s="247" t="e">
        <f>①協定識別事項②協定参加者!#REF!</f>
        <v>#REF!</v>
      </c>
      <c r="E344" s="247" t="e">
        <f>①協定識別事項②協定参加者!#REF!</f>
        <v>#REF!</v>
      </c>
      <c r="F344" s="247" t="e">
        <f>①協定識別事項②協定参加者!#REF!</f>
        <v>#REF!</v>
      </c>
      <c r="G344" s="312" t="e">
        <f>③協定面積④加算措置!#REF!</f>
        <v>#REF!</v>
      </c>
      <c r="H344" s="331"/>
      <c r="I344" s="368"/>
      <c r="J344" s="368"/>
      <c r="K344" s="331"/>
      <c r="L344" s="368"/>
      <c r="M344" s="368"/>
      <c r="N344" s="331"/>
      <c r="O344" s="368"/>
      <c r="P344" s="368"/>
      <c r="Q344" s="312" t="e">
        <f>③協定面積④加算措置!#REF!</f>
        <v>#REF!</v>
      </c>
      <c r="R344" s="311"/>
      <c r="S344" s="311"/>
      <c r="T344" s="311"/>
      <c r="U344" s="311"/>
      <c r="V344" s="311"/>
      <c r="W344" s="311"/>
      <c r="X344" s="311"/>
      <c r="Y344" s="311"/>
      <c r="Z344" s="311"/>
      <c r="AA344" s="310"/>
      <c r="AB344" s="311"/>
      <c r="AC344" s="311"/>
      <c r="AD344" s="311"/>
      <c r="AE344" s="311"/>
      <c r="AF344" s="311"/>
      <c r="AG344" s="311"/>
      <c r="AH344" s="311"/>
      <c r="AI344" s="311"/>
      <c r="AJ344" s="311"/>
      <c r="AK344" s="311"/>
      <c r="AL344" s="311"/>
      <c r="AM344" s="310"/>
      <c r="AN344" s="312" t="e">
        <f>③協定面積④加算措置!#REF!</f>
        <v>#REF!</v>
      </c>
      <c r="AO344" s="309">
        <f t="shared" si="30"/>
        <v>0</v>
      </c>
      <c r="AP344" s="309">
        <f t="shared" si="31"/>
        <v>0</v>
      </c>
      <c r="AQ344" s="310"/>
      <c r="AR344" s="310"/>
      <c r="AS344" s="310"/>
      <c r="AT344" s="310"/>
      <c r="AU344" s="309">
        <f t="shared" si="32"/>
        <v>0</v>
      </c>
      <c r="AV344" s="311"/>
      <c r="AW344" s="311"/>
      <c r="AX344" s="311"/>
      <c r="AY344" s="333"/>
      <c r="AZ344" s="368"/>
      <c r="BA344" s="368"/>
      <c r="BB344" s="314" t="e">
        <f>③協定面積④加算措置!#REF!</f>
        <v>#REF!</v>
      </c>
      <c r="BC344" s="335"/>
      <c r="BD344" s="368"/>
      <c r="BE344" s="368"/>
      <c r="BF344" s="314" t="e">
        <f>③協定面積④加算措置!#REF!</f>
        <v>#REF!</v>
      </c>
      <c r="BG344" s="335"/>
      <c r="BH344" s="368"/>
      <c r="BI344" s="368"/>
    </row>
    <row r="345" spans="1:61" s="244" customFormat="1" ht="14.45" customHeight="1">
      <c r="A345" s="261" t="e">
        <f>①協定識別事項②協定参加者!#REF!</f>
        <v>#REF!</v>
      </c>
      <c r="B345" s="247" t="e">
        <f>①協定識別事項②協定参加者!#REF!</f>
        <v>#REF!</v>
      </c>
      <c r="C345" s="247" t="e">
        <f>①協定識別事項②協定参加者!#REF!</f>
        <v>#REF!</v>
      </c>
      <c r="D345" s="247" t="e">
        <f>①協定識別事項②協定参加者!#REF!</f>
        <v>#REF!</v>
      </c>
      <c r="E345" s="247" t="e">
        <f>①協定識別事項②協定参加者!#REF!</f>
        <v>#REF!</v>
      </c>
      <c r="F345" s="247" t="e">
        <f>①協定識別事項②協定参加者!#REF!</f>
        <v>#REF!</v>
      </c>
      <c r="G345" s="312" t="e">
        <f>③協定面積④加算措置!#REF!</f>
        <v>#REF!</v>
      </c>
      <c r="H345" s="331"/>
      <c r="I345" s="368"/>
      <c r="J345" s="368"/>
      <c r="K345" s="331"/>
      <c r="L345" s="368"/>
      <c r="M345" s="368"/>
      <c r="N345" s="331"/>
      <c r="O345" s="368"/>
      <c r="P345" s="368"/>
      <c r="Q345" s="312" t="e">
        <f>③協定面積④加算措置!#REF!</f>
        <v>#REF!</v>
      </c>
      <c r="R345" s="311"/>
      <c r="S345" s="311"/>
      <c r="T345" s="311"/>
      <c r="U345" s="311"/>
      <c r="V345" s="311"/>
      <c r="W345" s="311"/>
      <c r="X345" s="311"/>
      <c r="Y345" s="311"/>
      <c r="Z345" s="311"/>
      <c r="AA345" s="310"/>
      <c r="AB345" s="311"/>
      <c r="AC345" s="311"/>
      <c r="AD345" s="311"/>
      <c r="AE345" s="311"/>
      <c r="AF345" s="311"/>
      <c r="AG345" s="311"/>
      <c r="AH345" s="311"/>
      <c r="AI345" s="311"/>
      <c r="AJ345" s="311"/>
      <c r="AK345" s="311"/>
      <c r="AL345" s="311"/>
      <c r="AM345" s="310"/>
      <c r="AN345" s="312" t="e">
        <f>③協定面積④加算措置!#REF!</f>
        <v>#REF!</v>
      </c>
      <c r="AO345" s="309">
        <f t="shared" si="30"/>
        <v>0</v>
      </c>
      <c r="AP345" s="309">
        <f t="shared" si="31"/>
        <v>0</v>
      </c>
      <c r="AQ345" s="310"/>
      <c r="AR345" s="310"/>
      <c r="AS345" s="310"/>
      <c r="AT345" s="310"/>
      <c r="AU345" s="309">
        <f t="shared" si="32"/>
        <v>0</v>
      </c>
      <c r="AV345" s="311"/>
      <c r="AW345" s="311"/>
      <c r="AX345" s="311"/>
      <c r="AY345" s="333"/>
      <c r="AZ345" s="368"/>
      <c r="BA345" s="368"/>
      <c r="BB345" s="314" t="e">
        <f>③協定面積④加算措置!#REF!</f>
        <v>#REF!</v>
      </c>
      <c r="BC345" s="335"/>
      <c r="BD345" s="368"/>
      <c r="BE345" s="368"/>
      <c r="BF345" s="314" t="e">
        <f>③協定面積④加算措置!#REF!</f>
        <v>#REF!</v>
      </c>
      <c r="BG345" s="335"/>
      <c r="BH345" s="368"/>
      <c r="BI345" s="368"/>
    </row>
    <row r="346" spans="1:61" s="244" customFormat="1" ht="14.45" customHeight="1">
      <c r="A346" s="261" t="e">
        <f>①協定識別事項②協定参加者!#REF!</f>
        <v>#REF!</v>
      </c>
      <c r="B346" s="247" t="e">
        <f>①協定識別事項②協定参加者!#REF!</f>
        <v>#REF!</v>
      </c>
      <c r="C346" s="247" t="e">
        <f>①協定識別事項②協定参加者!#REF!</f>
        <v>#REF!</v>
      </c>
      <c r="D346" s="247" t="e">
        <f>①協定識別事項②協定参加者!#REF!</f>
        <v>#REF!</v>
      </c>
      <c r="E346" s="247" t="e">
        <f>①協定識別事項②協定参加者!#REF!</f>
        <v>#REF!</v>
      </c>
      <c r="F346" s="247" t="e">
        <f>①協定識別事項②協定参加者!#REF!</f>
        <v>#REF!</v>
      </c>
      <c r="G346" s="312" t="e">
        <f>③協定面積④加算措置!#REF!</f>
        <v>#REF!</v>
      </c>
      <c r="H346" s="331"/>
      <c r="I346" s="368"/>
      <c r="J346" s="368"/>
      <c r="K346" s="331"/>
      <c r="L346" s="368"/>
      <c r="M346" s="368"/>
      <c r="N346" s="331"/>
      <c r="O346" s="368"/>
      <c r="P346" s="368"/>
      <c r="Q346" s="312" t="e">
        <f>③協定面積④加算措置!#REF!</f>
        <v>#REF!</v>
      </c>
      <c r="R346" s="311"/>
      <c r="S346" s="311"/>
      <c r="T346" s="311"/>
      <c r="U346" s="311"/>
      <c r="V346" s="311"/>
      <c r="W346" s="311"/>
      <c r="X346" s="311"/>
      <c r="Y346" s="311"/>
      <c r="Z346" s="311"/>
      <c r="AA346" s="310"/>
      <c r="AB346" s="311"/>
      <c r="AC346" s="311"/>
      <c r="AD346" s="311"/>
      <c r="AE346" s="311"/>
      <c r="AF346" s="311"/>
      <c r="AG346" s="311"/>
      <c r="AH346" s="311"/>
      <c r="AI346" s="311"/>
      <c r="AJ346" s="311"/>
      <c r="AK346" s="311"/>
      <c r="AL346" s="311"/>
      <c r="AM346" s="310"/>
      <c r="AN346" s="312" t="e">
        <f>③協定面積④加算措置!#REF!</f>
        <v>#REF!</v>
      </c>
      <c r="AO346" s="309">
        <f t="shared" si="30"/>
        <v>0</v>
      </c>
      <c r="AP346" s="309">
        <f t="shared" si="31"/>
        <v>0</v>
      </c>
      <c r="AQ346" s="310"/>
      <c r="AR346" s="310"/>
      <c r="AS346" s="310"/>
      <c r="AT346" s="310"/>
      <c r="AU346" s="309">
        <f t="shared" si="32"/>
        <v>0</v>
      </c>
      <c r="AV346" s="311"/>
      <c r="AW346" s="311"/>
      <c r="AX346" s="311"/>
      <c r="AY346" s="333"/>
      <c r="AZ346" s="368"/>
      <c r="BA346" s="368"/>
      <c r="BB346" s="314" t="e">
        <f>③協定面積④加算措置!#REF!</f>
        <v>#REF!</v>
      </c>
      <c r="BC346" s="335"/>
      <c r="BD346" s="368"/>
      <c r="BE346" s="368"/>
      <c r="BF346" s="314" t="e">
        <f>③協定面積④加算措置!#REF!</f>
        <v>#REF!</v>
      </c>
      <c r="BG346" s="335"/>
      <c r="BH346" s="368"/>
      <c r="BI346" s="368"/>
    </row>
    <row r="347" spans="1:61" s="244" customFormat="1" ht="14.45" customHeight="1">
      <c r="A347" s="261" t="e">
        <f>①協定識別事項②協定参加者!#REF!</f>
        <v>#REF!</v>
      </c>
      <c r="B347" s="247" t="e">
        <f>①協定識別事項②協定参加者!#REF!</f>
        <v>#REF!</v>
      </c>
      <c r="C347" s="247" t="e">
        <f>①協定識別事項②協定参加者!#REF!</f>
        <v>#REF!</v>
      </c>
      <c r="D347" s="247" t="e">
        <f>①協定識別事項②協定参加者!#REF!</f>
        <v>#REF!</v>
      </c>
      <c r="E347" s="247" t="e">
        <f>①協定識別事項②協定参加者!#REF!</f>
        <v>#REF!</v>
      </c>
      <c r="F347" s="247" t="e">
        <f>①協定識別事項②協定参加者!#REF!</f>
        <v>#REF!</v>
      </c>
      <c r="G347" s="312" t="e">
        <f>③協定面積④加算措置!#REF!</f>
        <v>#REF!</v>
      </c>
      <c r="H347" s="331"/>
      <c r="I347" s="368"/>
      <c r="J347" s="368"/>
      <c r="K347" s="331"/>
      <c r="L347" s="368"/>
      <c r="M347" s="368"/>
      <c r="N347" s="331"/>
      <c r="O347" s="368"/>
      <c r="P347" s="368"/>
      <c r="Q347" s="312" t="e">
        <f>③協定面積④加算措置!#REF!</f>
        <v>#REF!</v>
      </c>
      <c r="R347" s="311"/>
      <c r="S347" s="311"/>
      <c r="T347" s="311"/>
      <c r="U347" s="311"/>
      <c r="V347" s="311"/>
      <c r="W347" s="311"/>
      <c r="X347" s="311"/>
      <c r="Y347" s="311"/>
      <c r="Z347" s="311"/>
      <c r="AA347" s="310"/>
      <c r="AB347" s="311"/>
      <c r="AC347" s="311"/>
      <c r="AD347" s="311"/>
      <c r="AE347" s="311"/>
      <c r="AF347" s="311"/>
      <c r="AG347" s="311"/>
      <c r="AH347" s="311"/>
      <c r="AI347" s="311"/>
      <c r="AJ347" s="311"/>
      <c r="AK347" s="311"/>
      <c r="AL347" s="311"/>
      <c r="AM347" s="310"/>
      <c r="AN347" s="312" t="e">
        <f>③協定面積④加算措置!#REF!</f>
        <v>#REF!</v>
      </c>
      <c r="AO347" s="309">
        <f t="shared" si="30"/>
        <v>0</v>
      </c>
      <c r="AP347" s="309">
        <f t="shared" si="31"/>
        <v>0</v>
      </c>
      <c r="AQ347" s="310"/>
      <c r="AR347" s="310"/>
      <c r="AS347" s="310"/>
      <c r="AT347" s="310"/>
      <c r="AU347" s="309">
        <f t="shared" si="32"/>
        <v>0</v>
      </c>
      <c r="AV347" s="311"/>
      <c r="AW347" s="311"/>
      <c r="AX347" s="311"/>
      <c r="AY347" s="333"/>
      <c r="AZ347" s="368"/>
      <c r="BA347" s="368"/>
      <c r="BB347" s="314" t="e">
        <f>③協定面積④加算措置!#REF!</f>
        <v>#REF!</v>
      </c>
      <c r="BC347" s="335"/>
      <c r="BD347" s="368"/>
      <c r="BE347" s="368"/>
      <c r="BF347" s="314" t="e">
        <f>③協定面積④加算措置!#REF!</f>
        <v>#REF!</v>
      </c>
      <c r="BG347" s="335"/>
      <c r="BH347" s="368"/>
      <c r="BI347" s="368"/>
    </row>
    <row r="348" spans="1:61" s="244" customFormat="1" ht="14.45" customHeight="1">
      <c r="A348" s="261" t="e">
        <f>①協定識別事項②協定参加者!#REF!</f>
        <v>#REF!</v>
      </c>
      <c r="B348" s="247" t="e">
        <f>①協定識別事項②協定参加者!#REF!</f>
        <v>#REF!</v>
      </c>
      <c r="C348" s="247" t="e">
        <f>①協定識別事項②協定参加者!#REF!</f>
        <v>#REF!</v>
      </c>
      <c r="D348" s="247" t="e">
        <f>①協定識別事項②協定参加者!#REF!</f>
        <v>#REF!</v>
      </c>
      <c r="E348" s="247" t="e">
        <f>①協定識別事項②協定参加者!#REF!</f>
        <v>#REF!</v>
      </c>
      <c r="F348" s="247" t="e">
        <f>①協定識別事項②協定参加者!#REF!</f>
        <v>#REF!</v>
      </c>
      <c r="G348" s="312" t="e">
        <f>③協定面積④加算措置!#REF!</f>
        <v>#REF!</v>
      </c>
      <c r="H348" s="331"/>
      <c r="I348" s="368"/>
      <c r="J348" s="368"/>
      <c r="K348" s="331"/>
      <c r="L348" s="368"/>
      <c r="M348" s="368"/>
      <c r="N348" s="331"/>
      <c r="O348" s="368"/>
      <c r="P348" s="368"/>
      <c r="Q348" s="312" t="e">
        <f>③協定面積④加算措置!#REF!</f>
        <v>#REF!</v>
      </c>
      <c r="R348" s="311"/>
      <c r="S348" s="311"/>
      <c r="T348" s="311"/>
      <c r="U348" s="311"/>
      <c r="V348" s="311"/>
      <c r="W348" s="311"/>
      <c r="X348" s="311"/>
      <c r="Y348" s="311"/>
      <c r="Z348" s="311"/>
      <c r="AA348" s="310"/>
      <c r="AB348" s="311"/>
      <c r="AC348" s="311"/>
      <c r="AD348" s="311"/>
      <c r="AE348" s="311"/>
      <c r="AF348" s="311"/>
      <c r="AG348" s="311"/>
      <c r="AH348" s="311"/>
      <c r="AI348" s="311"/>
      <c r="AJ348" s="311"/>
      <c r="AK348" s="311"/>
      <c r="AL348" s="311"/>
      <c r="AM348" s="310"/>
      <c r="AN348" s="312" t="e">
        <f>③協定面積④加算措置!#REF!</f>
        <v>#REF!</v>
      </c>
      <c r="AO348" s="309">
        <f t="shared" si="30"/>
        <v>0</v>
      </c>
      <c r="AP348" s="309">
        <f t="shared" si="31"/>
        <v>0</v>
      </c>
      <c r="AQ348" s="310"/>
      <c r="AR348" s="310"/>
      <c r="AS348" s="310"/>
      <c r="AT348" s="310"/>
      <c r="AU348" s="309">
        <f t="shared" si="32"/>
        <v>0</v>
      </c>
      <c r="AV348" s="311"/>
      <c r="AW348" s="311"/>
      <c r="AX348" s="311"/>
      <c r="AY348" s="333"/>
      <c r="AZ348" s="368"/>
      <c r="BA348" s="368"/>
      <c r="BB348" s="314" t="e">
        <f>③協定面積④加算措置!#REF!</f>
        <v>#REF!</v>
      </c>
      <c r="BC348" s="335"/>
      <c r="BD348" s="368"/>
      <c r="BE348" s="368"/>
      <c r="BF348" s="314" t="e">
        <f>③協定面積④加算措置!#REF!</f>
        <v>#REF!</v>
      </c>
      <c r="BG348" s="335"/>
      <c r="BH348" s="368"/>
      <c r="BI348" s="368"/>
    </row>
    <row r="349" spans="1:61" s="244" customFormat="1" ht="14.45" customHeight="1">
      <c r="A349" s="261" t="e">
        <f>①協定識別事項②協定参加者!#REF!</f>
        <v>#REF!</v>
      </c>
      <c r="B349" s="247" t="e">
        <f>①協定識別事項②協定参加者!#REF!</f>
        <v>#REF!</v>
      </c>
      <c r="C349" s="247" t="e">
        <f>①協定識別事項②協定参加者!#REF!</f>
        <v>#REF!</v>
      </c>
      <c r="D349" s="247" t="e">
        <f>①協定識別事項②協定参加者!#REF!</f>
        <v>#REF!</v>
      </c>
      <c r="E349" s="247" t="e">
        <f>①協定識別事項②協定参加者!#REF!</f>
        <v>#REF!</v>
      </c>
      <c r="F349" s="247" t="e">
        <f>①協定識別事項②協定参加者!#REF!</f>
        <v>#REF!</v>
      </c>
      <c r="G349" s="312" t="e">
        <f>③協定面積④加算措置!#REF!</f>
        <v>#REF!</v>
      </c>
      <c r="H349" s="331"/>
      <c r="I349" s="368"/>
      <c r="J349" s="368"/>
      <c r="K349" s="331"/>
      <c r="L349" s="368"/>
      <c r="M349" s="368"/>
      <c r="N349" s="331"/>
      <c r="O349" s="368"/>
      <c r="P349" s="368"/>
      <c r="Q349" s="312" t="e">
        <f>③協定面積④加算措置!#REF!</f>
        <v>#REF!</v>
      </c>
      <c r="R349" s="311"/>
      <c r="S349" s="311"/>
      <c r="T349" s="311"/>
      <c r="U349" s="311"/>
      <c r="V349" s="311"/>
      <c r="W349" s="311"/>
      <c r="X349" s="311"/>
      <c r="Y349" s="311"/>
      <c r="Z349" s="311"/>
      <c r="AA349" s="310"/>
      <c r="AB349" s="311"/>
      <c r="AC349" s="311"/>
      <c r="AD349" s="311"/>
      <c r="AE349" s="311"/>
      <c r="AF349" s="311"/>
      <c r="AG349" s="311"/>
      <c r="AH349" s="311"/>
      <c r="AI349" s="311"/>
      <c r="AJ349" s="311"/>
      <c r="AK349" s="311"/>
      <c r="AL349" s="311"/>
      <c r="AM349" s="310"/>
      <c r="AN349" s="312" t="e">
        <f>③協定面積④加算措置!#REF!</f>
        <v>#REF!</v>
      </c>
      <c r="AO349" s="309">
        <f t="shared" si="30"/>
        <v>0</v>
      </c>
      <c r="AP349" s="309">
        <f t="shared" si="31"/>
        <v>0</v>
      </c>
      <c r="AQ349" s="310"/>
      <c r="AR349" s="310"/>
      <c r="AS349" s="310"/>
      <c r="AT349" s="310"/>
      <c r="AU349" s="309">
        <f t="shared" si="32"/>
        <v>0</v>
      </c>
      <c r="AV349" s="311"/>
      <c r="AW349" s="311"/>
      <c r="AX349" s="311"/>
      <c r="AY349" s="333"/>
      <c r="AZ349" s="368"/>
      <c r="BA349" s="368"/>
      <c r="BB349" s="314" t="e">
        <f>③協定面積④加算措置!#REF!</f>
        <v>#REF!</v>
      </c>
      <c r="BC349" s="335"/>
      <c r="BD349" s="368"/>
      <c r="BE349" s="368"/>
      <c r="BF349" s="314" t="e">
        <f>③協定面積④加算措置!#REF!</f>
        <v>#REF!</v>
      </c>
      <c r="BG349" s="335"/>
      <c r="BH349" s="368"/>
      <c r="BI349" s="368"/>
    </row>
    <row r="350" spans="1:61" s="244" customFormat="1" ht="14.45" customHeight="1">
      <c r="A350" s="261" t="e">
        <f>①協定識別事項②協定参加者!#REF!</f>
        <v>#REF!</v>
      </c>
      <c r="B350" s="247" t="e">
        <f>①協定識別事項②協定参加者!#REF!</f>
        <v>#REF!</v>
      </c>
      <c r="C350" s="247" t="e">
        <f>①協定識別事項②協定参加者!#REF!</f>
        <v>#REF!</v>
      </c>
      <c r="D350" s="247" t="e">
        <f>①協定識別事項②協定参加者!#REF!</f>
        <v>#REF!</v>
      </c>
      <c r="E350" s="247" t="e">
        <f>①協定識別事項②協定参加者!#REF!</f>
        <v>#REF!</v>
      </c>
      <c r="F350" s="247" t="e">
        <f>①協定識別事項②協定参加者!#REF!</f>
        <v>#REF!</v>
      </c>
      <c r="G350" s="312" t="e">
        <f>③協定面積④加算措置!#REF!</f>
        <v>#REF!</v>
      </c>
      <c r="H350" s="331"/>
      <c r="I350" s="368"/>
      <c r="J350" s="368"/>
      <c r="K350" s="331"/>
      <c r="L350" s="368"/>
      <c r="M350" s="368"/>
      <c r="N350" s="331"/>
      <c r="O350" s="368"/>
      <c r="P350" s="368"/>
      <c r="Q350" s="312" t="e">
        <f>③協定面積④加算措置!#REF!</f>
        <v>#REF!</v>
      </c>
      <c r="R350" s="311"/>
      <c r="S350" s="311"/>
      <c r="T350" s="311"/>
      <c r="U350" s="311"/>
      <c r="V350" s="311"/>
      <c r="W350" s="311"/>
      <c r="X350" s="311"/>
      <c r="Y350" s="311"/>
      <c r="Z350" s="311"/>
      <c r="AA350" s="310"/>
      <c r="AB350" s="311"/>
      <c r="AC350" s="311"/>
      <c r="AD350" s="311"/>
      <c r="AE350" s="311"/>
      <c r="AF350" s="311"/>
      <c r="AG350" s="311"/>
      <c r="AH350" s="311"/>
      <c r="AI350" s="311"/>
      <c r="AJ350" s="311"/>
      <c r="AK350" s="311"/>
      <c r="AL350" s="311"/>
      <c r="AM350" s="310"/>
      <c r="AN350" s="312" t="e">
        <f>③協定面積④加算措置!#REF!</f>
        <v>#REF!</v>
      </c>
      <c r="AO350" s="309">
        <f t="shared" si="30"/>
        <v>0</v>
      </c>
      <c r="AP350" s="309">
        <f t="shared" si="31"/>
        <v>0</v>
      </c>
      <c r="AQ350" s="310"/>
      <c r="AR350" s="310"/>
      <c r="AS350" s="310"/>
      <c r="AT350" s="310"/>
      <c r="AU350" s="309">
        <f t="shared" si="32"/>
        <v>0</v>
      </c>
      <c r="AV350" s="311"/>
      <c r="AW350" s="311"/>
      <c r="AX350" s="311"/>
      <c r="AY350" s="333"/>
      <c r="AZ350" s="368"/>
      <c r="BA350" s="368"/>
      <c r="BB350" s="314" t="e">
        <f>③協定面積④加算措置!#REF!</f>
        <v>#REF!</v>
      </c>
      <c r="BC350" s="335"/>
      <c r="BD350" s="368"/>
      <c r="BE350" s="368"/>
      <c r="BF350" s="314" t="e">
        <f>③協定面積④加算措置!#REF!</f>
        <v>#REF!</v>
      </c>
      <c r="BG350" s="335"/>
      <c r="BH350" s="368"/>
      <c r="BI350" s="368"/>
    </row>
    <row r="351" spans="1:61" s="244" customFormat="1" ht="14.45" customHeight="1">
      <c r="A351" s="261" t="e">
        <f>①協定識別事項②協定参加者!#REF!</f>
        <v>#REF!</v>
      </c>
      <c r="B351" s="247" t="e">
        <f>①協定識別事項②協定参加者!#REF!</f>
        <v>#REF!</v>
      </c>
      <c r="C351" s="247" t="e">
        <f>①協定識別事項②協定参加者!#REF!</f>
        <v>#REF!</v>
      </c>
      <c r="D351" s="247" t="e">
        <f>①協定識別事項②協定参加者!#REF!</f>
        <v>#REF!</v>
      </c>
      <c r="E351" s="247" t="e">
        <f>①協定識別事項②協定参加者!#REF!</f>
        <v>#REF!</v>
      </c>
      <c r="F351" s="247" t="e">
        <f>①協定識別事項②協定参加者!#REF!</f>
        <v>#REF!</v>
      </c>
      <c r="G351" s="312" t="e">
        <f>③協定面積④加算措置!#REF!</f>
        <v>#REF!</v>
      </c>
      <c r="H351" s="331"/>
      <c r="I351" s="368"/>
      <c r="J351" s="368"/>
      <c r="K351" s="331"/>
      <c r="L351" s="368"/>
      <c r="M351" s="368"/>
      <c r="N351" s="331"/>
      <c r="O351" s="368"/>
      <c r="P351" s="368"/>
      <c r="Q351" s="312" t="e">
        <f>③協定面積④加算措置!#REF!</f>
        <v>#REF!</v>
      </c>
      <c r="R351" s="311"/>
      <c r="S351" s="311"/>
      <c r="T351" s="311"/>
      <c r="U351" s="311"/>
      <c r="V351" s="311"/>
      <c r="W351" s="311"/>
      <c r="X351" s="311"/>
      <c r="Y351" s="311"/>
      <c r="Z351" s="311"/>
      <c r="AA351" s="310"/>
      <c r="AB351" s="311"/>
      <c r="AC351" s="311"/>
      <c r="AD351" s="311"/>
      <c r="AE351" s="311"/>
      <c r="AF351" s="311"/>
      <c r="AG351" s="311"/>
      <c r="AH351" s="311"/>
      <c r="AI351" s="311"/>
      <c r="AJ351" s="311"/>
      <c r="AK351" s="311"/>
      <c r="AL351" s="311"/>
      <c r="AM351" s="310"/>
      <c r="AN351" s="312" t="e">
        <f>③協定面積④加算措置!#REF!</f>
        <v>#REF!</v>
      </c>
      <c r="AO351" s="309">
        <f t="shared" si="30"/>
        <v>0</v>
      </c>
      <c r="AP351" s="309">
        <f t="shared" si="31"/>
        <v>0</v>
      </c>
      <c r="AQ351" s="310"/>
      <c r="AR351" s="310"/>
      <c r="AS351" s="310"/>
      <c r="AT351" s="310"/>
      <c r="AU351" s="309">
        <f t="shared" si="32"/>
        <v>0</v>
      </c>
      <c r="AV351" s="311"/>
      <c r="AW351" s="311"/>
      <c r="AX351" s="311"/>
      <c r="AY351" s="333"/>
      <c r="AZ351" s="368"/>
      <c r="BA351" s="368"/>
      <c r="BB351" s="314" t="e">
        <f>③協定面積④加算措置!#REF!</f>
        <v>#REF!</v>
      </c>
      <c r="BC351" s="335"/>
      <c r="BD351" s="368"/>
      <c r="BE351" s="368"/>
      <c r="BF351" s="314" t="e">
        <f>③協定面積④加算措置!#REF!</f>
        <v>#REF!</v>
      </c>
      <c r="BG351" s="335"/>
      <c r="BH351" s="368"/>
      <c r="BI351" s="368"/>
    </row>
    <row r="352" spans="1:61" s="244" customFormat="1" ht="14.45" customHeight="1">
      <c r="A352" s="261" t="e">
        <f>①協定識別事項②協定参加者!#REF!</f>
        <v>#REF!</v>
      </c>
      <c r="B352" s="247" t="e">
        <f>①協定識別事項②協定参加者!#REF!</f>
        <v>#REF!</v>
      </c>
      <c r="C352" s="247" t="e">
        <f>①協定識別事項②協定参加者!#REF!</f>
        <v>#REF!</v>
      </c>
      <c r="D352" s="247" t="e">
        <f>①協定識別事項②協定参加者!#REF!</f>
        <v>#REF!</v>
      </c>
      <c r="E352" s="247" t="e">
        <f>①協定識別事項②協定参加者!#REF!</f>
        <v>#REF!</v>
      </c>
      <c r="F352" s="247" t="e">
        <f>①協定識別事項②協定参加者!#REF!</f>
        <v>#REF!</v>
      </c>
      <c r="G352" s="312" t="e">
        <f>③協定面積④加算措置!#REF!</f>
        <v>#REF!</v>
      </c>
      <c r="H352" s="331"/>
      <c r="I352" s="368"/>
      <c r="J352" s="368"/>
      <c r="K352" s="331"/>
      <c r="L352" s="368"/>
      <c r="M352" s="368"/>
      <c r="N352" s="331"/>
      <c r="O352" s="368"/>
      <c r="P352" s="368"/>
      <c r="Q352" s="312" t="e">
        <f>③協定面積④加算措置!#REF!</f>
        <v>#REF!</v>
      </c>
      <c r="R352" s="311"/>
      <c r="S352" s="311"/>
      <c r="T352" s="311"/>
      <c r="U352" s="311"/>
      <c r="V352" s="311"/>
      <c r="W352" s="311"/>
      <c r="X352" s="311"/>
      <c r="Y352" s="311"/>
      <c r="Z352" s="311"/>
      <c r="AA352" s="310"/>
      <c r="AB352" s="311"/>
      <c r="AC352" s="311"/>
      <c r="AD352" s="311"/>
      <c r="AE352" s="311"/>
      <c r="AF352" s="311"/>
      <c r="AG352" s="311"/>
      <c r="AH352" s="311"/>
      <c r="AI352" s="311"/>
      <c r="AJ352" s="311"/>
      <c r="AK352" s="311"/>
      <c r="AL352" s="311"/>
      <c r="AM352" s="310"/>
      <c r="AN352" s="312" t="e">
        <f>③協定面積④加算措置!#REF!</f>
        <v>#REF!</v>
      </c>
      <c r="AO352" s="309">
        <f t="shared" si="30"/>
        <v>0</v>
      </c>
      <c r="AP352" s="309">
        <f t="shared" si="31"/>
        <v>0</v>
      </c>
      <c r="AQ352" s="310"/>
      <c r="AR352" s="310"/>
      <c r="AS352" s="310"/>
      <c r="AT352" s="310"/>
      <c r="AU352" s="309">
        <f t="shared" si="32"/>
        <v>0</v>
      </c>
      <c r="AV352" s="311"/>
      <c r="AW352" s="311"/>
      <c r="AX352" s="311"/>
      <c r="AY352" s="333"/>
      <c r="AZ352" s="368"/>
      <c r="BA352" s="368"/>
      <c r="BB352" s="314" t="e">
        <f>③協定面積④加算措置!#REF!</f>
        <v>#REF!</v>
      </c>
      <c r="BC352" s="335"/>
      <c r="BD352" s="368"/>
      <c r="BE352" s="368"/>
      <c r="BF352" s="314" t="e">
        <f>③協定面積④加算措置!#REF!</f>
        <v>#REF!</v>
      </c>
      <c r="BG352" s="335"/>
      <c r="BH352" s="368"/>
      <c r="BI352" s="368"/>
    </row>
    <row r="353" spans="1:61" s="244" customFormat="1" ht="14.45" customHeight="1">
      <c r="A353" s="261" t="e">
        <f>①協定識別事項②協定参加者!#REF!</f>
        <v>#REF!</v>
      </c>
      <c r="B353" s="247" t="e">
        <f>①協定識別事項②協定参加者!#REF!</f>
        <v>#REF!</v>
      </c>
      <c r="C353" s="247" t="e">
        <f>①協定識別事項②協定参加者!#REF!</f>
        <v>#REF!</v>
      </c>
      <c r="D353" s="247" t="e">
        <f>①協定識別事項②協定参加者!#REF!</f>
        <v>#REF!</v>
      </c>
      <c r="E353" s="247" t="e">
        <f>①協定識別事項②協定参加者!#REF!</f>
        <v>#REF!</v>
      </c>
      <c r="F353" s="247" t="e">
        <f>①協定識別事項②協定参加者!#REF!</f>
        <v>#REF!</v>
      </c>
      <c r="G353" s="312" t="e">
        <f>③協定面積④加算措置!#REF!</f>
        <v>#REF!</v>
      </c>
      <c r="H353" s="331"/>
      <c r="I353" s="368"/>
      <c r="J353" s="368"/>
      <c r="K353" s="331"/>
      <c r="L353" s="368"/>
      <c r="M353" s="368"/>
      <c r="N353" s="331"/>
      <c r="O353" s="368"/>
      <c r="P353" s="368"/>
      <c r="Q353" s="312" t="e">
        <f>③協定面積④加算措置!#REF!</f>
        <v>#REF!</v>
      </c>
      <c r="R353" s="311"/>
      <c r="S353" s="311"/>
      <c r="T353" s="311"/>
      <c r="U353" s="311"/>
      <c r="V353" s="311"/>
      <c r="W353" s="311"/>
      <c r="X353" s="311"/>
      <c r="Y353" s="311"/>
      <c r="Z353" s="311"/>
      <c r="AA353" s="310"/>
      <c r="AB353" s="311"/>
      <c r="AC353" s="311"/>
      <c r="AD353" s="311"/>
      <c r="AE353" s="311"/>
      <c r="AF353" s="311"/>
      <c r="AG353" s="311"/>
      <c r="AH353" s="311"/>
      <c r="AI353" s="311"/>
      <c r="AJ353" s="311"/>
      <c r="AK353" s="311"/>
      <c r="AL353" s="311"/>
      <c r="AM353" s="310"/>
      <c r="AN353" s="312" t="e">
        <f>③協定面積④加算措置!#REF!</f>
        <v>#REF!</v>
      </c>
      <c r="AO353" s="309">
        <f t="shared" si="30"/>
        <v>0</v>
      </c>
      <c r="AP353" s="309">
        <f t="shared" si="31"/>
        <v>0</v>
      </c>
      <c r="AQ353" s="310"/>
      <c r="AR353" s="310"/>
      <c r="AS353" s="310"/>
      <c r="AT353" s="310"/>
      <c r="AU353" s="309">
        <f t="shared" si="32"/>
        <v>0</v>
      </c>
      <c r="AV353" s="311"/>
      <c r="AW353" s="311"/>
      <c r="AX353" s="311"/>
      <c r="AY353" s="333"/>
      <c r="AZ353" s="368"/>
      <c r="BA353" s="368"/>
      <c r="BB353" s="314" t="e">
        <f>③協定面積④加算措置!#REF!</f>
        <v>#REF!</v>
      </c>
      <c r="BC353" s="335"/>
      <c r="BD353" s="368"/>
      <c r="BE353" s="368"/>
      <c r="BF353" s="314" t="e">
        <f>③協定面積④加算措置!#REF!</f>
        <v>#REF!</v>
      </c>
      <c r="BG353" s="335"/>
      <c r="BH353" s="368"/>
      <c r="BI353" s="368"/>
    </row>
    <row r="354" spans="1:61" s="244" customFormat="1" ht="14.45" customHeight="1">
      <c r="A354" s="261" t="e">
        <f>①協定識別事項②協定参加者!#REF!</f>
        <v>#REF!</v>
      </c>
      <c r="B354" s="247" t="e">
        <f>①協定識別事項②協定参加者!#REF!</f>
        <v>#REF!</v>
      </c>
      <c r="C354" s="247" t="e">
        <f>①協定識別事項②協定参加者!#REF!</f>
        <v>#REF!</v>
      </c>
      <c r="D354" s="247" t="e">
        <f>①協定識別事項②協定参加者!#REF!</f>
        <v>#REF!</v>
      </c>
      <c r="E354" s="247" t="e">
        <f>①協定識別事項②協定参加者!#REF!</f>
        <v>#REF!</v>
      </c>
      <c r="F354" s="247" t="e">
        <f>①協定識別事項②協定参加者!#REF!</f>
        <v>#REF!</v>
      </c>
      <c r="G354" s="312" t="e">
        <f>③協定面積④加算措置!#REF!</f>
        <v>#REF!</v>
      </c>
      <c r="H354" s="331"/>
      <c r="I354" s="368"/>
      <c r="J354" s="368"/>
      <c r="K354" s="331"/>
      <c r="L354" s="368"/>
      <c r="M354" s="368"/>
      <c r="N354" s="331"/>
      <c r="O354" s="368"/>
      <c r="P354" s="368"/>
      <c r="Q354" s="312" t="e">
        <f>③協定面積④加算措置!#REF!</f>
        <v>#REF!</v>
      </c>
      <c r="R354" s="311"/>
      <c r="S354" s="311"/>
      <c r="T354" s="311"/>
      <c r="U354" s="311"/>
      <c r="V354" s="311"/>
      <c r="W354" s="311"/>
      <c r="X354" s="311"/>
      <c r="Y354" s="311"/>
      <c r="Z354" s="311"/>
      <c r="AA354" s="310"/>
      <c r="AB354" s="311"/>
      <c r="AC354" s="311"/>
      <c r="AD354" s="311"/>
      <c r="AE354" s="311"/>
      <c r="AF354" s="311"/>
      <c r="AG354" s="311"/>
      <c r="AH354" s="311"/>
      <c r="AI354" s="311"/>
      <c r="AJ354" s="311"/>
      <c r="AK354" s="311"/>
      <c r="AL354" s="311"/>
      <c r="AM354" s="310"/>
      <c r="AN354" s="312" t="e">
        <f>③協定面積④加算措置!#REF!</f>
        <v>#REF!</v>
      </c>
      <c r="AO354" s="309">
        <f t="shared" si="30"/>
        <v>0</v>
      </c>
      <c r="AP354" s="309">
        <f t="shared" si="31"/>
        <v>0</v>
      </c>
      <c r="AQ354" s="310"/>
      <c r="AR354" s="310"/>
      <c r="AS354" s="310"/>
      <c r="AT354" s="310"/>
      <c r="AU354" s="309">
        <f t="shared" si="32"/>
        <v>0</v>
      </c>
      <c r="AV354" s="311"/>
      <c r="AW354" s="311"/>
      <c r="AX354" s="311"/>
      <c r="AY354" s="333"/>
      <c r="AZ354" s="368"/>
      <c r="BA354" s="368"/>
      <c r="BB354" s="314" t="e">
        <f>③協定面積④加算措置!#REF!</f>
        <v>#REF!</v>
      </c>
      <c r="BC354" s="335"/>
      <c r="BD354" s="368"/>
      <c r="BE354" s="368"/>
      <c r="BF354" s="314" t="e">
        <f>③協定面積④加算措置!#REF!</f>
        <v>#REF!</v>
      </c>
      <c r="BG354" s="335"/>
      <c r="BH354" s="368"/>
      <c r="BI354" s="368"/>
    </row>
    <row r="355" spans="1:61" s="244" customFormat="1" ht="14.45" customHeight="1">
      <c r="A355" s="261" t="e">
        <f>①協定識別事項②協定参加者!#REF!</f>
        <v>#REF!</v>
      </c>
      <c r="B355" s="247" t="e">
        <f>①協定識別事項②協定参加者!#REF!</f>
        <v>#REF!</v>
      </c>
      <c r="C355" s="247" t="e">
        <f>①協定識別事項②協定参加者!#REF!</f>
        <v>#REF!</v>
      </c>
      <c r="D355" s="247" t="e">
        <f>①協定識別事項②協定参加者!#REF!</f>
        <v>#REF!</v>
      </c>
      <c r="E355" s="247" t="e">
        <f>①協定識別事項②協定参加者!#REF!</f>
        <v>#REF!</v>
      </c>
      <c r="F355" s="247" t="e">
        <f>①協定識別事項②協定参加者!#REF!</f>
        <v>#REF!</v>
      </c>
      <c r="G355" s="312" t="e">
        <f>③協定面積④加算措置!#REF!</f>
        <v>#REF!</v>
      </c>
      <c r="H355" s="331"/>
      <c r="I355" s="368"/>
      <c r="J355" s="368"/>
      <c r="K355" s="331"/>
      <c r="L355" s="368"/>
      <c r="M355" s="368"/>
      <c r="N355" s="331"/>
      <c r="O355" s="368"/>
      <c r="P355" s="368"/>
      <c r="Q355" s="312" t="e">
        <f>③協定面積④加算措置!#REF!</f>
        <v>#REF!</v>
      </c>
      <c r="R355" s="311"/>
      <c r="S355" s="311"/>
      <c r="T355" s="311"/>
      <c r="U355" s="311"/>
      <c r="V355" s="311"/>
      <c r="W355" s="311"/>
      <c r="X355" s="311"/>
      <c r="Y355" s="311"/>
      <c r="Z355" s="311"/>
      <c r="AA355" s="310"/>
      <c r="AB355" s="311"/>
      <c r="AC355" s="311"/>
      <c r="AD355" s="311"/>
      <c r="AE355" s="311"/>
      <c r="AF355" s="311"/>
      <c r="AG355" s="311"/>
      <c r="AH355" s="311"/>
      <c r="AI355" s="311"/>
      <c r="AJ355" s="311"/>
      <c r="AK355" s="311"/>
      <c r="AL355" s="311"/>
      <c r="AM355" s="310"/>
      <c r="AN355" s="312" t="e">
        <f>③協定面積④加算措置!#REF!</f>
        <v>#REF!</v>
      </c>
      <c r="AO355" s="309">
        <f t="shared" si="30"/>
        <v>0</v>
      </c>
      <c r="AP355" s="309">
        <f t="shared" si="31"/>
        <v>0</v>
      </c>
      <c r="AQ355" s="310"/>
      <c r="AR355" s="310"/>
      <c r="AS355" s="310"/>
      <c r="AT355" s="310"/>
      <c r="AU355" s="309">
        <f t="shared" si="32"/>
        <v>0</v>
      </c>
      <c r="AV355" s="311"/>
      <c r="AW355" s="311"/>
      <c r="AX355" s="311"/>
      <c r="AY355" s="333"/>
      <c r="AZ355" s="368"/>
      <c r="BA355" s="368"/>
      <c r="BB355" s="314" t="e">
        <f>③協定面積④加算措置!#REF!</f>
        <v>#REF!</v>
      </c>
      <c r="BC355" s="335"/>
      <c r="BD355" s="368"/>
      <c r="BE355" s="368"/>
      <c r="BF355" s="314" t="e">
        <f>③協定面積④加算措置!#REF!</f>
        <v>#REF!</v>
      </c>
      <c r="BG355" s="335"/>
      <c r="BH355" s="368"/>
      <c r="BI355" s="368"/>
    </row>
    <row r="356" spans="1:61" s="244" customFormat="1" ht="14.45" customHeight="1">
      <c r="A356" s="261" t="e">
        <f>①協定識別事項②協定参加者!#REF!</f>
        <v>#REF!</v>
      </c>
      <c r="B356" s="247" t="e">
        <f>①協定識別事項②協定参加者!#REF!</f>
        <v>#REF!</v>
      </c>
      <c r="C356" s="247" t="e">
        <f>①協定識別事項②協定参加者!#REF!</f>
        <v>#REF!</v>
      </c>
      <c r="D356" s="247" t="e">
        <f>①協定識別事項②協定参加者!#REF!</f>
        <v>#REF!</v>
      </c>
      <c r="E356" s="247" t="e">
        <f>①協定識別事項②協定参加者!#REF!</f>
        <v>#REF!</v>
      </c>
      <c r="F356" s="247" t="e">
        <f>①協定識別事項②協定参加者!#REF!</f>
        <v>#REF!</v>
      </c>
      <c r="G356" s="312" t="e">
        <f>③協定面積④加算措置!#REF!</f>
        <v>#REF!</v>
      </c>
      <c r="H356" s="331"/>
      <c r="I356" s="368"/>
      <c r="J356" s="368"/>
      <c r="K356" s="331"/>
      <c r="L356" s="368"/>
      <c r="M356" s="368"/>
      <c r="N356" s="331"/>
      <c r="O356" s="368"/>
      <c r="P356" s="368"/>
      <c r="Q356" s="312" t="e">
        <f>③協定面積④加算措置!#REF!</f>
        <v>#REF!</v>
      </c>
      <c r="R356" s="311"/>
      <c r="S356" s="311"/>
      <c r="T356" s="311"/>
      <c r="U356" s="311"/>
      <c r="V356" s="311"/>
      <c r="W356" s="311"/>
      <c r="X356" s="311"/>
      <c r="Y356" s="311"/>
      <c r="Z356" s="311"/>
      <c r="AA356" s="310"/>
      <c r="AB356" s="311"/>
      <c r="AC356" s="311"/>
      <c r="AD356" s="311"/>
      <c r="AE356" s="311"/>
      <c r="AF356" s="311"/>
      <c r="AG356" s="311"/>
      <c r="AH356" s="311"/>
      <c r="AI356" s="311"/>
      <c r="AJ356" s="311"/>
      <c r="AK356" s="311"/>
      <c r="AL356" s="311"/>
      <c r="AM356" s="310"/>
      <c r="AN356" s="312" t="e">
        <f>③協定面積④加算措置!#REF!</f>
        <v>#REF!</v>
      </c>
      <c r="AO356" s="309">
        <f t="shared" si="30"/>
        <v>0</v>
      </c>
      <c r="AP356" s="309">
        <f t="shared" si="31"/>
        <v>0</v>
      </c>
      <c r="AQ356" s="310"/>
      <c r="AR356" s="310"/>
      <c r="AS356" s="310"/>
      <c r="AT356" s="310"/>
      <c r="AU356" s="309">
        <f t="shared" si="32"/>
        <v>0</v>
      </c>
      <c r="AV356" s="311"/>
      <c r="AW356" s="311"/>
      <c r="AX356" s="311"/>
      <c r="AY356" s="333"/>
      <c r="AZ356" s="368"/>
      <c r="BA356" s="368"/>
      <c r="BB356" s="314" t="e">
        <f>③協定面積④加算措置!#REF!</f>
        <v>#REF!</v>
      </c>
      <c r="BC356" s="335"/>
      <c r="BD356" s="368"/>
      <c r="BE356" s="368"/>
      <c r="BF356" s="314" t="e">
        <f>③協定面積④加算措置!#REF!</f>
        <v>#REF!</v>
      </c>
      <c r="BG356" s="335"/>
      <c r="BH356" s="368"/>
      <c r="BI356" s="368"/>
    </row>
    <row r="357" spans="1:61" s="244" customFormat="1" ht="14.45" customHeight="1">
      <c r="A357" s="261" t="e">
        <f>①協定識別事項②協定参加者!#REF!</f>
        <v>#REF!</v>
      </c>
      <c r="B357" s="247" t="e">
        <f>①協定識別事項②協定参加者!#REF!</f>
        <v>#REF!</v>
      </c>
      <c r="C357" s="247" t="e">
        <f>①協定識別事項②協定参加者!#REF!</f>
        <v>#REF!</v>
      </c>
      <c r="D357" s="247" t="e">
        <f>①協定識別事項②協定参加者!#REF!</f>
        <v>#REF!</v>
      </c>
      <c r="E357" s="247" t="e">
        <f>①協定識別事項②協定参加者!#REF!</f>
        <v>#REF!</v>
      </c>
      <c r="F357" s="247" t="e">
        <f>①協定識別事項②協定参加者!#REF!</f>
        <v>#REF!</v>
      </c>
      <c r="G357" s="312" t="e">
        <f>③協定面積④加算措置!#REF!</f>
        <v>#REF!</v>
      </c>
      <c r="H357" s="331"/>
      <c r="I357" s="368"/>
      <c r="J357" s="368"/>
      <c r="K357" s="331"/>
      <c r="L357" s="368"/>
      <c r="M357" s="368"/>
      <c r="N357" s="331"/>
      <c r="O357" s="368"/>
      <c r="P357" s="368"/>
      <c r="Q357" s="312" t="e">
        <f>③協定面積④加算措置!#REF!</f>
        <v>#REF!</v>
      </c>
      <c r="R357" s="311"/>
      <c r="S357" s="311"/>
      <c r="T357" s="311"/>
      <c r="U357" s="311"/>
      <c r="V357" s="311"/>
      <c r="W357" s="311"/>
      <c r="X357" s="311"/>
      <c r="Y357" s="311"/>
      <c r="Z357" s="311"/>
      <c r="AA357" s="310"/>
      <c r="AB357" s="311"/>
      <c r="AC357" s="311"/>
      <c r="AD357" s="311"/>
      <c r="AE357" s="311"/>
      <c r="AF357" s="311"/>
      <c r="AG357" s="311"/>
      <c r="AH357" s="311"/>
      <c r="AI357" s="311"/>
      <c r="AJ357" s="311"/>
      <c r="AK357" s="311"/>
      <c r="AL357" s="311"/>
      <c r="AM357" s="310"/>
      <c r="AN357" s="312" t="e">
        <f>③協定面積④加算措置!#REF!</f>
        <v>#REF!</v>
      </c>
      <c r="AO357" s="309">
        <f t="shared" si="30"/>
        <v>0</v>
      </c>
      <c r="AP357" s="309">
        <f t="shared" si="31"/>
        <v>0</v>
      </c>
      <c r="AQ357" s="310"/>
      <c r="AR357" s="310"/>
      <c r="AS357" s="310"/>
      <c r="AT357" s="310"/>
      <c r="AU357" s="309">
        <f t="shared" si="32"/>
        <v>0</v>
      </c>
      <c r="AV357" s="311"/>
      <c r="AW357" s="311"/>
      <c r="AX357" s="311"/>
      <c r="AY357" s="333"/>
      <c r="AZ357" s="368"/>
      <c r="BA357" s="368"/>
      <c r="BB357" s="314" t="e">
        <f>③協定面積④加算措置!#REF!</f>
        <v>#REF!</v>
      </c>
      <c r="BC357" s="335"/>
      <c r="BD357" s="368"/>
      <c r="BE357" s="368"/>
      <c r="BF357" s="314" t="e">
        <f>③協定面積④加算措置!#REF!</f>
        <v>#REF!</v>
      </c>
      <c r="BG357" s="335"/>
      <c r="BH357" s="368"/>
      <c r="BI357" s="368"/>
    </row>
    <row r="358" spans="1:61" s="244" customFormat="1" ht="14.45" customHeight="1">
      <c r="A358" s="261" t="e">
        <f>①協定識別事項②協定参加者!#REF!</f>
        <v>#REF!</v>
      </c>
      <c r="B358" s="247" t="e">
        <f>①協定識別事項②協定参加者!#REF!</f>
        <v>#REF!</v>
      </c>
      <c r="C358" s="247" t="e">
        <f>①協定識別事項②協定参加者!#REF!</f>
        <v>#REF!</v>
      </c>
      <c r="D358" s="247" t="e">
        <f>①協定識別事項②協定参加者!#REF!</f>
        <v>#REF!</v>
      </c>
      <c r="E358" s="247" t="e">
        <f>①協定識別事項②協定参加者!#REF!</f>
        <v>#REF!</v>
      </c>
      <c r="F358" s="247" t="e">
        <f>①協定識別事項②協定参加者!#REF!</f>
        <v>#REF!</v>
      </c>
      <c r="G358" s="312" t="e">
        <f>③協定面積④加算措置!#REF!</f>
        <v>#REF!</v>
      </c>
      <c r="H358" s="331"/>
      <c r="I358" s="368"/>
      <c r="J358" s="368"/>
      <c r="K358" s="331"/>
      <c r="L358" s="368"/>
      <c r="M358" s="368"/>
      <c r="N358" s="331"/>
      <c r="O358" s="368"/>
      <c r="P358" s="368"/>
      <c r="Q358" s="312" t="e">
        <f>③協定面積④加算措置!#REF!</f>
        <v>#REF!</v>
      </c>
      <c r="R358" s="311"/>
      <c r="S358" s="311"/>
      <c r="T358" s="311"/>
      <c r="U358" s="311"/>
      <c r="V358" s="311"/>
      <c r="W358" s="311"/>
      <c r="X358" s="311"/>
      <c r="Y358" s="311"/>
      <c r="Z358" s="311"/>
      <c r="AA358" s="310"/>
      <c r="AB358" s="311"/>
      <c r="AC358" s="311"/>
      <c r="AD358" s="311"/>
      <c r="AE358" s="311"/>
      <c r="AF358" s="311"/>
      <c r="AG358" s="311"/>
      <c r="AH358" s="311"/>
      <c r="AI358" s="311"/>
      <c r="AJ358" s="311"/>
      <c r="AK358" s="311"/>
      <c r="AL358" s="311"/>
      <c r="AM358" s="310"/>
      <c r="AN358" s="312" t="e">
        <f>③協定面積④加算措置!#REF!</f>
        <v>#REF!</v>
      </c>
      <c r="AO358" s="309">
        <f t="shared" si="30"/>
        <v>0</v>
      </c>
      <c r="AP358" s="309">
        <f t="shared" si="31"/>
        <v>0</v>
      </c>
      <c r="AQ358" s="310"/>
      <c r="AR358" s="310"/>
      <c r="AS358" s="310"/>
      <c r="AT358" s="310"/>
      <c r="AU358" s="309">
        <f t="shared" si="32"/>
        <v>0</v>
      </c>
      <c r="AV358" s="311"/>
      <c r="AW358" s="311"/>
      <c r="AX358" s="311"/>
      <c r="AY358" s="333"/>
      <c r="AZ358" s="368"/>
      <c r="BA358" s="368"/>
      <c r="BB358" s="314" t="e">
        <f>③協定面積④加算措置!#REF!</f>
        <v>#REF!</v>
      </c>
      <c r="BC358" s="335"/>
      <c r="BD358" s="368"/>
      <c r="BE358" s="368"/>
      <c r="BF358" s="314" t="e">
        <f>③協定面積④加算措置!#REF!</f>
        <v>#REF!</v>
      </c>
      <c r="BG358" s="335"/>
      <c r="BH358" s="368"/>
      <c r="BI358" s="368"/>
    </row>
    <row r="359" spans="1:61" s="244" customFormat="1" ht="14.45" customHeight="1">
      <c r="A359" s="261" t="e">
        <f>①協定識別事項②協定参加者!#REF!</f>
        <v>#REF!</v>
      </c>
      <c r="B359" s="247" t="e">
        <f>①協定識別事項②協定参加者!#REF!</f>
        <v>#REF!</v>
      </c>
      <c r="C359" s="247" t="e">
        <f>①協定識別事項②協定参加者!#REF!</f>
        <v>#REF!</v>
      </c>
      <c r="D359" s="247" t="e">
        <f>①協定識別事項②協定参加者!#REF!</f>
        <v>#REF!</v>
      </c>
      <c r="E359" s="247" t="e">
        <f>①協定識別事項②協定参加者!#REF!</f>
        <v>#REF!</v>
      </c>
      <c r="F359" s="247" t="e">
        <f>①協定識別事項②協定参加者!#REF!</f>
        <v>#REF!</v>
      </c>
      <c r="G359" s="312" t="e">
        <f>③協定面積④加算措置!#REF!</f>
        <v>#REF!</v>
      </c>
      <c r="H359" s="331"/>
      <c r="I359" s="368"/>
      <c r="J359" s="368"/>
      <c r="K359" s="331"/>
      <c r="L359" s="368"/>
      <c r="M359" s="368"/>
      <c r="N359" s="331"/>
      <c r="O359" s="368"/>
      <c r="P359" s="368"/>
      <c r="Q359" s="312" t="e">
        <f>③協定面積④加算措置!#REF!</f>
        <v>#REF!</v>
      </c>
      <c r="R359" s="311"/>
      <c r="S359" s="311"/>
      <c r="T359" s="311"/>
      <c r="U359" s="311"/>
      <c r="V359" s="311"/>
      <c r="W359" s="311"/>
      <c r="X359" s="311"/>
      <c r="Y359" s="311"/>
      <c r="Z359" s="311"/>
      <c r="AA359" s="310"/>
      <c r="AB359" s="311"/>
      <c r="AC359" s="311"/>
      <c r="AD359" s="311"/>
      <c r="AE359" s="311"/>
      <c r="AF359" s="311"/>
      <c r="AG359" s="311"/>
      <c r="AH359" s="311"/>
      <c r="AI359" s="311"/>
      <c r="AJ359" s="311"/>
      <c r="AK359" s="311"/>
      <c r="AL359" s="311"/>
      <c r="AM359" s="310"/>
      <c r="AN359" s="312" t="e">
        <f>③協定面積④加算措置!#REF!</f>
        <v>#REF!</v>
      </c>
      <c r="AO359" s="309">
        <f t="shared" si="30"/>
        <v>0</v>
      </c>
      <c r="AP359" s="309">
        <f t="shared" si="31"/>
        <v>0</v>
      </c>
      <c r="AQ359" s="310"/>
      <c r="AR359" s="310"/>
      <c r="AS359" s="310"/>
      <c r="AT359" s="310"/>
      <c r="AU359" s="309">
        <f t="shared" si="32"/>
        <v>0</v>
      </c>
      <c r="AV359" s="311"/>
      <c r="AW359" s="311"/>
      <c r="AX359" s="311"/>
      <c r="AY359" s="333"/>
      <c r="AZ359" s="368"/>
      <c r="BA359" s="368"/>
      <c r="BB359" s="314" t="e">
        <f>③協定面積④加算措置!#REF!</f>
        <v>#REF!</v>
      </c>
      <c r="BC359" s="335"/>
      <c r="BD359" s="368"/>
      <c r="BE359" s="368"/>
      <c r="BF359" s="314" t="e">
        <f>③協定面積④加算措置!#REF!</f>
        <v>#REF!</v>
      </c>
      <c r="BG359" s="335"/>
      <c r="BH359" s="368"/>
      <c r="BI359" s="368"/>
    </row>
    <row r="360" spans="1:61" s="244" customFormat="1" ht="14.45" customHeight="1">
      <c r="A360" s="261" t="e">
        <f>①協定識別事項②協定参加者!#REF!</f>
        <v>#REF!</v>
      </c>
      <c r="B360" s="247" t="e">
        <f>①協定識別事項②協定参加者!#REF!</f>
        <v>#REF!</v>
      </c>
      <c r="C360" s="247" t="e">
        <f>①協定識別事項②協定参加者!#REF!</f>
        <v>#REF!</v>
      </c>
      <c r="D360" s="247" t="e">
        <f>①協定識別事項②協定参加者!#REF!</f>
        <v>#REF!</v>
      </c>
      <c r="E360" s="247" t="e">
        <f>①協定識別事項②協定参加者!#REF!</f>
        <v>#REF!</v>
      </c>
      <c r="F360" s="247" t="e">
        <f>①協定識別事項②協定参加者!#REF!</f>
        <v>#REF!</v>
      </c>
      <c r="G360" s="312" t="e">
        <f>③協定面積④加算措置!#REF!</f>
        <v>#REF!</v>
      </c>
      <c r="H360" s="331"/>
      <c r="I360" s="368"/>
      <c r="J360" s="368"/>
      <c r="K360" s="331"/>
      <c r="L360" s="368"/>
      <c r="M360" s="368"/>
      <c r="N360" s="331"/>
      <c r="O360" s="368"/>
      <c r="P360" s="368"/>
      <c r="Q360" s="312" t="e">
        <f>③協定面積④加算措置!#REF!</f>
        <v>#REF!</v>
      </c>
      <c r="R360" s="311"/>
      <c r="S360" s="311"/>
      <c r="T360" s="311"/>
      <c r="U360" s="311"/>
      <c r="V360" s="311"/>
      <c r="W360" s="311"/>
      <c r="X360" s="311"/>
      <c r="Y360" s="311"/>
      <c r="Z360" s="311"/>
      <c r="AA360" s="310"/>
      <c r="AB360" s="311"/>
      <c r="AC360" s="311"/>
      <c r="AD360" s="311"/>
      <c r="AE360" s="311"/>
      <c r="AF360" s="311"/>
      <c r="AG360" s="311"/>
      <c r="AH360" s="311"/>
      <c r="AI360" s="311"/>
      <c r="AJ360" s="311"/>
      <c r="AK360" s="311"/>
      <c r="AL360" s="311"/>
      <c r="AM360" s="310"/>
      <c r="AN360" s="312" t="e">
        <f>③協定面積④加算措置!#REF!</f>
        <v>#REF!</v>
      </c>
      <c r="AO360" s="309">
        <f t="shared" si="30"/>
        <v>0</v>
      </c>
      <c r="AP360" s="309">
        <f t="shared" si="31"/>
        <v>0</v>
      </c>
      <c r="AQ360" s="310"/>
      <c r="AR360" s="310"/>
      <c r="AS360" s="310"/>
      <c r="AT360" s="310"/>
      <c r="AU360" s="309">
        <f t="shared" si="32"/>
        <v>0</v>
      </c>
      <c r="AV360" s="311"/>
      <c r="AW360" s="311"/>
      <c r="AX360" s="311"/>
      <c r="AY360" s="333"/>
      <c r="AZ360" s="368"/>
      <c r="BA360" s="368"/>
      <c r="BB360" s="314" t="e">
        <f>③協定面積④加算措置!#REF!</f>
        <v>#REF!</v>
      </c>
      <c r="BC360" s="335"/>
      <c r="BD360" s="368"/>
      <c r="BE360" s="368"/>
      <c r="BF360" s="314" t="e">
        <f>③協定面積④加算措置!#REF!</f>
        <v>#REF!</v>
      </c>
      <c r="BG360" s="335"/>
      <c r="BH360" s="368"/>
      <c r="BI360" s="368"/>
    </row>
    <row r="361" spans="1:61" s="244" customFormat="1" ht="14.45" customHeight="1">
      <c r="A361" s="261" t="e">
        <f>①協定識別事項②協定参加者!#REF!</f>
        <v>#REF!</v>
      </c>
      <c r="B361" s="247" t="e">
        <f>①協定識別事項②協定参加者!#REF!</f>
        <v>#REF!</v>
      </c>
      <c r="C361" s="247" t="e">
        <f>①協定識別事項②協定参加者!#REF!</f>
        <v>#REF!</v>
      </c>
      <c r="D361" s="247" t="e">
        <f>①協定識別事項②協定参加者!#REF!</f>
        <v>#REF!</v>
      </c>
      <c r="E361" s="247" t="e">
        <f>①協定識別事項②協定参加者!#REF!</f>
        <v>#REF!</v>
      </c>
      <c r="F361" s="247" t="e">
        <f>①協定識別事項②協定参加者!#REF!</f>
        <v>#REF!</v>
      </c>
      <c r="G361" s="312" t="e">
        <f>③協定面積④加算措置!#REF!</f>
        <v>#REF!</v>
      </c>
      <c r="H361" s="331"/>
      <c r="I361" s="368"/>
      <c r="J361" s="368"/>
      <c r="K361" s="331"/>
      <c r="L361" s="368"/>
      <c r="M361" s="368"/>
      <c r="N361" s="331"/>
      <c r="O361" s="368"/>
      <c r="P361" s="368"/>
      <c r="Q361" s="312" t="e">
        <f>③協定面積④加算措置!#REF!</f>
        <v>#REF!</v>
      </c>
      <c r="R361" s="311"/>
      <c r="S361" s="311"/>
      <c r="T361" s="311"/>
      <c r="U361" s="311"/>
      <c r="V361" s="311"/>
      <c r="W361" s="311"/>
      <c r="X361" s="311"/>
      <c r="Y361" s="311"/>
      <c r="Z361" s="311"/>
      <c r="AA361" s="310"/>
      <c r="AB361" s="311"/>
      <c r="AC361" s="311"/>
      <c r="AD361" s="311"/>
      <c r="AE361" s="311"/>
      <c r="AF361" s="311"/>
      <c r="AG361" s="311"/>
      <c r="AH361" s="311"/>
      <c r="AI361" s="311"/>
      <c r="AJ361" s="311"/>
      <c r="AK361" s="311"/>
      <c r="AL361" s="311"/>
      <c r="AM361" s="310"/>
      <c r="AN361" s="312" t="e">
        <f>③協定面積④加算措置!#REF!</f>
        <v>#REF!</v>
      </c>
      <c r="AO361" s="309">
        <f t="shared" si="30"/>
        <v>0</v>
      </c>
      <c r="AP361" s="309">
        <f t="shared" si="31"/>
        <v>0</v>
      </c>
      <c r="AQ361" s="310"/>
      <c r="AR361" s="310"/>
      <c r="AS361" s="310"/>
      <c r="AT361" s="310"/>
      <c r="AU361" s="309">
        <f t="shared" si="32"/>
        <v>0</v>
      </c>
      <c r="AV361" s="311"/>
      <c r="AW361" s="311"/>
      <c r="AX361" s="311"/>
      <c r="AY361" s="333"/>
      <c r="AZ361" s="368"/>
      <c r="BA361" s="368"/>
      <c r="BB361" s="314" t="e">
        <f>③協定面積④加算措置!#REF!</f>
        <v>#REF!</v>
      </c>
      <c r="BC361" s="335"/>
      <c r="BD361" s="368"/>
      <c r="BE361" s="368"/>
      <c r="BF361" s="314" t="e">
        <f>③協定面積④加算措置!#REF!</f>
        <v>#REF!</v>
      </c>
      <c r="BG361" s="335"/>
      <c r="BH361" s="368"/>
      <c r="BI361" s="368"/>
    </row>
    <row r="362" spans="1:61" s="244" customFormat="1" ht="14.45" customHeight="1">
      <c r="A362" s="261" t="e">
        <f>①協定識別事項②協定参加者!#REF!</f>
        <v>#REF!</v>
      </c>
      <c r="B362" s="247" t="e">
        <f>①協定識別事項②協定参加者!#REF!</f>
        <v>#REF!</v>
      </c>
      <c r="C362" s="247" t="e">
        <f>①協定識別事項②協定参加者!#REF!</f>
        <v>#REF!</v>
      </c>
      <c r="D362" s="247" t="e">
        <f>①協定識別事項②協定参加者!#REF!</f>
        <v>#REF!</v>
      </c>
      <c r="E362" s="247" t="e">
        <f>①協定識別事項②協定参加者!#REF!</f>
        <v>#REF!</v>
      </c>
      <c r="F362" s="247" t="e">
        <f>①協定識別事項②協定参加者!#REF!</f>
        <v>#REF!</v>
      </c>
      <c r="G362" s="312" t="e">
        <f>③協定面積④加算措置!#REF!</f>
        <v>#REF!</v>
      </c>
      <c r="H362" s="331"/>
      <c r="I362" s="368"/>
      <c r="J362" s="368"/>
      <c r="K362" s="331"/>
      <c r="L362" s="368"/>
      <c r="M362" s="368"/>
      <c r="N362" s="331"/>
      <c r="O362" s="368"/>
      <c r="P362" s="368"/>
      <c r="Q362" s="312" t="e">
        <f>③協定面積④加算措置!#REF!</f>
        <v>#REF!</v>
      </c>
      <c r="R362" s="311"/>
      <c r="S362" s="311"/>
      <c r="T362" s="311"/>
      <c r="U362" s="311"/>
      <c r="V362" s="311"/>
      <c r="W362" s="311"/>
      <c r="X362" s="311"/>
      <c r="Y362" s="311"/>
      <c r="Z362" s="311"/>
      <c r="AA362" s="310"/>
      <c r="AB362" s="311"/>
      <c r="AC362" s="311"/>
      <c r="AD362" s="311"/>
      <c r="AE362" s="311"/>
      <c r="AF362" s="311"/>
      <c r="AG362" s="311"/>
      <c r="AH362" s="311"/>
      <c r="AI362" s="311"/>
      <c r="AJ362" s="311"/>
      <c r="AK362" s="311"/>
      <c r="AL362" s="311"/>
      <c r="AM362" s="310"/>
      <c r="AN362" s="312" t="e">
        <f>③協定面積④加算措置!#REF!</f>
        <v>#REF!</v>
      </c>
      <c r="AO362" s="309">
        <f t="shared" si="30"/>
        <v>0</v>
      </c>
      <c r="AP362" s="309">
        <f t="shared" si="31"/>
        <v>0</v>
      </c>
      <c r="AQ362" s="310"/>
      <c r="AR362" s="310"/>
      <c r="AS362" s="310"/>
      <c r="AT362" s="310"/>
      <c r="AU362" s="309">
        <f t="shared" si="32"/>
        <v>0</v>
      </c>
      <c r="AV362" s="311"/>
      <c r="AW362" s="311"/>
      <c r="AX362" s="311"/>
      <c r="AY362" s="333"/>
      <c r="AZ362" s="368"/>
      <c r="BA362" s="368"/>
      <c r="BB362" s="314" t="e">
        <f>③協定面積④加算措置!#REF!</f>
        <v>#REF!</v>
      </c>
      <c r="BC362" s="335"/>
      <c r="BD362" s="368"/>
      <c r="BE362" s="368"/>
      <c r="BF362" s="314" t="e">
        <f>③協定面積④加算措置!#REF!</f>
        <v>#REF!</v>
      </c>
      <c r="BG362" s="335"/>
      <c r="BH362" s="368"/>
      <c r="BI362" s="368"/>
    </row>
    <row r="363" spans="1:61" s="244" customFormat="1" ht="14.45" customHeight="1">
      <c r="A363" s="261" t="e">
        <f>①協定識別事項②協定参加者!#REF!</f>
        <v>#REF!</v>
      </c>
      <c r="B363" s="247" t="e">
        <f>①協定識別事項②協定参加者!#REF!</f>
        <v>#REF!</v>
      </c>
      <c r="C363" s="247" t="e">
        <f>①協定識別事項②協定参加者!#REF!</f>
        <v>#REF!</v>
      </c>
      <c r="D363" s="247" t="e">
        <f>①協定識別事項②協定参加者!#REF!</f>
        <v>#REF!</v>
      </c>
      <c r="E363" s="247" t="e">
        <f>①協定識別事項②協定参加者!#REF!</f>
        <v>#REF!</v>
      </c>
      <c r="F363" s="247" t="e">
        <f>①協定識別事項②協定参加者!#REF!</f>
        <v>#REF!</v>
      </c>
      <c r="G363" s="312" t="e">
        <f>③協定面積④加算措置!#REF!</f>
        <v>#REF!</v>
      </c>
      <c r="H363" s="331"/>
      <c r="I363" s="368"/>
      <c r="J363" s="368"/>
      <c r="K363" s="331"/>
      <c r="L363" s="368"/>
      <c r="M363" s="368"/>
      <c r="N363" s="331"/>
      <c r="O363" s="368"/>
      <c r="P363" s="368"/>
      <c r="Q363" s="312" t="e">
        <f>③協定面積④加算措置!#REF!</f>
        <v>#REF!</v>
      </c>
      <c r="R363" s="311"/>
      <c r="S363" s="311"/>
      <c r="T363" s="311"/>
      <c r="U363" s="311"/>
      <c r="V363" s="311"/>
      <c r="W363" s="311"/>
      <c r="X363" s="311"/>
      <c r="Y363" s="311"/>
      <c r="Z363" s="311"/>
      <c r="AA363" s="310"/>
      <c r="AB363" s="311"/>
      <c r="AC363" s="311"/>
      <c r="AD363" s="311"/>
      <c r="AE363" s="311"/>
      <c r="AF363" s="311"/>
      <c r="AG363" s="311"/>
      <c r="AH363" s="311"/>
      <c r="AI363" s="311"/>
      <c r="AJ363" s="311"/>
      <c r="AK363" s="311"/>
      <c r="AL363" s="311"/>
      <c r="AM363" s="310"/>
      <c r="AN363" s="312" t="e">
        <f>③協定面積④加算措置!#REF!</f>
        <v>#REF!</v>
      </c>
      <c r="AO363" s="309">
        <f t="shared" si="30"/>
        <v>0</v>
      </c>
      <c r="AP363" s="309">
        <f t="shared" si="31"/>
        <v>0</v>
      </c>
      <c r="AQ363" s="310"/>
      <c r="AR363" s="310"/>
      <c r="AS363" s="310"/>
      <c r="AT363" s="310"/>
      <c r="AU363" s="309">
        <f t="shared" si="32"/>
        <v>0</v>
      </c>
      <c r="AV363" s="311"/>
      <c r="AW363" s="311"/>
      <c r="AX363" s="311"/>
      <c r="AY363" s="333"/>
      <c r="AZ363" s="368"/>
      <c r="BA363" s="368"/>
      <c r="BB363" s="314" t="e">
        <f>③協定面積④加算措置!#REF!</f>
        <v>#REF!</v>
      </c>
      <c r="BC363" s="335"/>
      <c r="BD363" s="368"/>
      <c r="BE363" s="368"/>
      <c r="BF363" s="314" t="e">
        <f>③協定面積④加算措置!#REF!</f>
        <v>#REF!</v>
      </c>
      <c r="BG363" s="335"/>
      <c r="BH363" s="368"/>
      <c r="BI363" s="368"/>
    </row>
    <row r="364" spans="1:61" s="244" customFormat="1" ht="14.45" customHeight="1">
      <c r="A364" s="261" t="e">
        <f>①協定識別事項②協定参加者!#REF!</f>
        <v>#REF!</v>
      </c>
      <c r="B364" s="247" t="e">
        <f>①協定識別事項②協定参加者!#REF!</f>
        <v>#REF!</v>
      </c>
      <c r="C364" s="247" t="e">
        <f>①協定識別事項②協定参加者!#REF!</f>
        <v>#REF!</v>
      </c>
      <c r="D364" s="247" t="e">
        <f>①協定識別事項②協定参加者!#REF!</f>
        <v>#REF!</v>
      </c>
      <c r="E364" s="247" t="e">
        <f>①協定識別事項②協定参加者!#REF!</f>
        <v>#REF!</v>
      </c>
      <c r="F364" s="247" t="e">
        <f>①協定識別事項②協定参加者!#REF!</f>
        <v>#REF!</v>
      </c>
      <c r="G364" s="312" t="e">
        <f>③協定面積④加算措置!#REF!</f>
        <v>#REF!</v>
      </c>
      <c r="H364" s="331"/>
      <c r="I364" s="368"/>
      <c r="J364" s="368"/>
      <c r="K364" s="331"/>
      <c r="L364" s="368"/>
      <c r="M364" s="368"/>
      <c r="N364" s="331"/>
      <c r="O364" s="368"/>
      <c r="P364" s="368"/>
      <c r="Q364" s="312" t="e">
        <f>③協定面積④加算措置!#REF!</f>
        <v>#REF!</v>
      </c>
      <c r="R364" s="311"/>
      <c r="S364" s="311"/>
      <c r="T364" s="311"/>
      <c r="U364" s="311"/>
      <c r="V364" s="311"/>
      <c r="W364" s="311"/>
      <c r="X364" s="311"/>
      <c r="Y364" s="311"/>
      <c r="Z364" s="311"/>
      <c r="AA364" s="310"/>
      <c r="AB364" s="311"/>
      <c r="AC364" s="311"/>
      <c r="AD364" s="311"/>
      <c r="AE364" s="311"/>
      <c r="AF364" s="311"/>
      <c r="AG364" s="311"/>
      <c r="AH364" s="311"/>
      <c r="AI364" s="311"/>
      <c r="AJ364" s="311"/>
      <c r="AK364" s="311"/>
      <c r="AL364" s="311"/>
      <c r="AM364" s="310"/>
      <c r="AN364" s="312" t="e">
        <f>③協定面積④加算措置!#REF!</f>
        <v>#REF!</v>
      </c>
      <c r="AO364" s="309">
        <f t="shared" si="30"/>
        <v>0</v>
      </c>
      <c r="AP364" s="309">
        <f t="shared" si="31"/>
        <v>0</v>
      </c>
      <c r="AQ364" s="310"/>
      <c r="AR364" s="310"/>
      <c r="AS364" s="310"/>
      <c r="AT364" s="310"/>
      <c r="AU364" s="309">
        <f t="shared" si="32"/>
        <v>0</v>
      </c>
      <c r="AV364" s="311"/>
      <c r="AW364" s="311"/>
      <c r="AX364" s="311"/>
      <c r="AY364" s="333"/>
      <c r="AZ364" s="368"/>
      <c r="BA364" s="368"/>
      <c r="BB364" s="314" t="e">
        <f>③協定面積④加算措置!#REF!</f>
        <v>#REF!</v>
      </c>
      <c r="BC364" s="335"/>
      <c r="BD364" s="368"/>
      <c r="BE364" s="368"/>
      <c r="BF364" s="314" t="e">
        <f>③協定面積④加算措置!#REF!</f>
        <v>#REF!</v>
      </c>
      <c r="BG364" s="335"/>
      <c r="BH364" s="368"/>
      <c r="BI364" s="368"/>
    </row>
    <row r="365" spans="1:61" s="244" customFormat="1" ht="14.45" customHeight="1">
      <c r="A365" s="261" t="e">
        <f>①協定識別事項②協定参加者!#REF!</f>
        <v>#REF!</v>
      </c>
      <c r="B365" s="247" t="e">
        <f>①協定識別事項②協定参加者!#REF!</f>
        <v>#REF!</v>
      </c>
      <c r="C365" s="247" t="e">
        <f>①協定識別事項②協定参加者!#REF!</f>
        <v>#REF!</v>
      </c>
      <c r="D365" s="247" t="e">
        <f>①協定識別事項②協定参加者!#REF!</f>
        <v>#REF!</v>
      </c>
      <c r="E365" s="247" t="e">
        <f>①協定識別事項②協定参加者!#REF!</f>
        <v>#REF!</v>
      </c>
      <c r="F365" s="247" t="e">
        <f>①協定識別事項②協定参加者!#REF!</f>
        <v>#REF!</v>
      </c>
      <c r="G365" s="312" t="e">
        <f>③協定面積④加算措置!#REF!</f>
        <v>#REF!</v>
      </c>
      <c r="H365" s="331"/>
      <c r="I365" s="368"/>
      <c r="J365" s="368"/>
      <c r="K365" s="331"/>
      <c r="L365" s="368"/>
      <c r="M365" s="368"/>
      <c r="N365" s="331"/>
      <c r="O365" s="368"/>
      <c r="P365" s="368"/>
      <c r="Q365" s="312" t="e">
        <f>③協定面積④加算措置!#REF!</f>
        <v>#REF!</v>
      </c>
      <c r="R365" s="311"/>
      <c r="S365" s="311"/>
      <c r="T365" s="311"/>
      <c r="U365" s="311"/>
      <c r="V365" s="311"/>
      <c r="W365" s="311"/>
      <c r="X365" s="311"/>
      <c r="Y365" s="311"/>
      <c r="Z365" s="311"/>
      <c r="AA365" s="310"/>
      <c r="AB365" s="311"/>
      <c r="AC365" s="311"/>
      <c r="AD365" s="311"/>
      <c r="AE365" s="311"/>
      <c r="AF365" s="311"/>
      <c r="AG365" s="311"/>
      <c r="AH365" s="311"/>
      <c r="AI365" s="311"/>
      <c r="AJ365" s="311"/>
      <c r="AK365" s="311"/>
      <c r="AL365" s="311"/>
      <c r="AM365" s="310"/>
      <c r="AN365" s="312" t="e">
        <f>③協定面積④加算措置!#REF!</f>
        <v>#REF!</v>
      </c>
      <c r="AO365" s="309">
        <f t="shared" si="30"/>
        <v>0</v>
      </c>
      <c r="AP365" s="309">
        <f t="shared" si="31"/>
        <v>0</v>
      </c>
      <c r="AQ365" s="310"/>
      <c r="AR365" s="310"/>
      <c r="AS365" s="310"/>
      <c r="AT365" s="310"/>
      <c r="AU365" s="309">
        <f t="shared" si="32"/>
        <v>0</v>
      </c>
      <c r="AV365" s="311"/>
      <c r="AW365" s="311"/>
      <c r="AX365" s="311"/>
      <c r="AY365" s="333"/>
      <c r="AZ365" s="368"/>
      <c r="BA365" s="368"/>
      <c r="BB365" s="314" t="e">
        <f>③協定面積④加算措置!#REF!</f>
        <v>#REF!</v>
      </c>
      <c r="BC365" s="335"/>
      <c r="BD365" s="368"/>
      <c r="BE365" s="368"/>
      <c r="BF365" s="314" t="e">
        <f>③協定面積④加算措置!#REF!</f>
        <v>#REF!</v>
      </c>
      <c r="BG365" s="335"/>
      <c r="BH365" s="368"/>
      <c r="BI365" s="368"/>
    </row>
    <row r="366" spans="1:61" s="244" customFormat="1" ht="14.45" customHeight="1">
      <c r="A366" s="261" t="e">
        <f>①協定識別事項②協定参加者!#REF!</f>
        <v>#REF!</v>
      </c>
      <c r="B366" s="247" t="e">
        <f>①協定識別事項②協定参加者!#REF!</f>
        <v>#REF!</v>
      </c>
      <c r="C366" s="247" t="e">
        <f>①協定識別事項②協定参加者!#REF!</f>
        <v>#REF!</v>
      </c>
      <c r="D366" s="247" t="e">
        <f>①協定識別事項②協定参加者!#REF!</f>
        <v>#REF!</v>
      </c>
      <c r="E366" s="247" t="e">
        <f>①協定識別事項②協定参加者!#REF!</f>
        <v>#REF!</v>
      </c>
      <c r="F366" s="247" t="e">
        <f>①協定識別事項②協定参加者!#REF!</f>
        <v>#REF!</v>
      </c>
      <c r="G366" s="312" t="e">
        <f>③協定面積④加算措置!#REF!</f>
        <v>#REF!</v>
      </c>
      <c r="H366" s="331"/>
      <c r="I366" s="368"/>
      <c r="J366" s="368"/>
      <c r="K366" s="331"/>
      <c r="L366" s="368"/>
      <c r="M366" s="368"/>
      <c r="N366" s="331"/>
      <c r="O366" s="368"/>
      <c r="P366" s="368"/>
      <c r="Q366" s="312" t="e">
        <f>③協定面積④加算措置!#REF!</f>
        <v>#REF!</v>
      </c>
      <c r="R366" s="311"/>
      <c r="S366" s="311"/>
      <c r="T366" s="311"/>
      <c r="U366" s="311"/>
      <c r="V366" s="311"/>
      <c r="W366" s="311"/>
      <c r="X366" s="311"/>
      <c r="Y366" s="311"/>
      <c r="Z366" s="311"/>
      <c r="AA366" s="310"/>
      <c r="AB366" s="311"/>
      <c r="AC366" s="311"/>
      <c r="AD366" s="311"/>
      <c r="AE366" s="311"/>
      <c r="AF366" s="311"/>
      <c r="AG366" s="311"/>
      <c r="AH366" s="311"/>
      <c r="AI366" s="311"/>
      <c r="AJ366" s="311"/>
      <c r="AK366" s="311"/>
      <c r="AL366" s="311"/>
      <c r="AM366" s="310"/>
      <c r="AN366" s="312" t="e">
        <f>③協定面積④加算措置!#REF!</f>
        <v>#REF!</v>
      </c>
      <c r="AO366" s="309">
        <f t="shared" si="30"/>
        <v>0</v>
      </c>
      <c r="AP366" s="309">
        <f t="shared" si="31"/>
        <v>0</v>
      </c>
      <c r="AQ366" s="310"/>
      <c r="AR366" s="310"/>
      <c r="AS366" s="310"/>
      <c r="AT366" s="310"/>
      <c r="AU366" s="309">
        <f t="shared" si="32"/>
        <v>0</v>
      </c>
      <c r="AV366" s="311"/>
      <c r="AW366" s="311"/>
      <c r="AX366" s="311"/>
      <c r="AY366" s="333"/>
      <c r="AZ366" s="368"/>
      <c r="BA366" s="368"/>
      <c r="BB366" s="314" t="e">
        <f>③協定面積④加算措置!#REF!</f>
        <v>#REF!</v>
      </c>
      <c r="BC366" s="335"/>
      <c r="BD366" s="368"/>
      <c r="BE366" s="368"/>
      <c r="BF366" s="314" t="e">
        <f>③協定面積④加算措置!#REF!</f>
        <v>#REF!</v>
      </c>
      <c r="BG366" s="335"/>
      <c r="BH366" s="368"/>
      <c r="BI366" s="368"/>
    </row>
    <row r="367" spans="1:61" s="244" customFormat="1" ht="14.45" customHeight="1">
      <c r="A367" s="261" t="e">
        <f>①協定識別事項②協定参加者!#REF!</f>
        <v>#REF!</v>
      </c>
      <c r="B367" s="247" t="e">
        <f>①協定識別事項②協定参加者!#REF!</f>
        <v>#REF!</v>
      </c>
      <c r="C367" s="247" t="e">
        <f>①協定識別事項②協定参加者!#REF!</f>
        <v>#REF!</v>
      </c>
      <c r="D367" s="247" t="e">
        <f>①協定識別事項②協定参加者!#REF!</f>
        <v>#REF!</v>
      </c>
      <c r="E367" s="247" t="e">
        <f>①協定識別事項②協定参加者!#REF!</f>
        <v>#REF!</v>
      </c>
      <c r="F367" s="247" t="e">
        <f>①協定識別事項②協定参加者!#REF!</f>
        <v>#REF!</v>
      </c>
      <c r="G367" s="312" t="e">
        <f>③協定面積④加算措置!#REF!</f>
        <v>#REF!</v>
      </c>
      <c r="H367" s="331"/>
      <c r="I367" s="368"/>
      <c r="J367" s="368"/>
      <c r="K367" s="331"/>
      <c r="L367" s="368"/>
      <c r="M367" s="368"/>
      <c r="N367" s="331"/>
      <c r="O367" s="368"/>
      <c r="P367" s="368"/>
      <c r="Q367" s="312" t="e">
        <f>③協定面積④加算措置!#REF!</f>
        <v>#REF!</v>
      </c>
      <c r="R367" s="311"/>
      <c r="S367" s="311"/>
      <c r="T367" s="311"/>
      <c r="U367" s="311"/>
      <c r="V367" s="311"/>
      <c r="W367" s="311"/>
      <c r="X367" s="311"/>
      <c r="Y367" s="311"/>
      <c r="Z367" s="311"/>
      <c r="AA367" s="310"/>
      <c r="AB367" s="311"/>
      <c r="AC367" s="311"/>
      <c r="AD367" s="311"/>
      <c r="AE367" s="311"/>
      <c r="AF367" s="311"/>
      <c r="AG367" s="311"/>
      <c r="AH367" s="311"/>
      <c r="AI367" s="311"/>
      <c r="AJ367" s="311"/>
      <c r="AK367" s="311"/>
      <c r="AL367" s="311"/>
      <c r="AM367" s="310"/>
      <c r="AN367" s="312" t="e">
        <f>③協定面積④加算措置!#REF!</f>
        <v>#REF!</v>
      </c>
      <c r="AO367" s="309">
        <f t="shared" si="30"/>
        <v>0</v>
      </c>
      <c r="AP367" s="309">
        <f t="shared" si="31"/>
        <v>0</v>
      </c>
      <c r="AQ367" s="310"/>
      <c r="AR367" s="310"/>
      <c r="AS367" s="310"/>
      <c r="AT367" s="310"/>
      <c r="AU367" s="309">
        <f t="shared" si="32"/>
        <v>0</v>
      </c>
      <c r="AV367" s="311"/>
      <c r="AW367" s="311"/>
      <c r="AX367" s="311"/>
      <c r="AY367" s="333"/>
      <c r="AZ367" s="368"/>
      <c r="BA367" s="368"/>
      <c r="BB367" s="314" t="e">
        <f>③協定面積④加算措置!#REF!</f>
        <v>#REF!</v>
      </c>
      <c r="BC367" s="335"/>
      <c r="BD367" s="368"/>
      <c r="BE367" s="368"/>
      <c r="BF367" s="314" t="e">
        <f>③協定面積④加算措置!#REF!</f>
        <v>#REF!</v>
      </c>
      <c r="BG367" s="335"/>
      <c r="BH367" s="368"/>
      <c r="BI367" s="368"/>
    </row>
    <row r="368" spans="1:61" s="244" customFormat="1" ht="14.45" customHeight="1">
      <c r="A368" s="261" t="e">
        <f>①協定識別事項②協定参加者!#REF!</f>
        <v>#REF!</v>
      </c>
      <c r="B368" s="247" t="e">
        <f>①協定識別事項②協定参加者!#REF!</f>
        <v>#REF!</v>
      </c>
      <c r="C368" s="247" t="e">
        <f>①協定識別事項②協定参加者!#REF!</f>
        <v>#REF!</v>
      </c>
      <c r="D368" s="247" t="e">
        <f>①協定識別事項②協定参加者!#REF!</f>
        <v>#REF!</v>
      </c>
      <c r="E368" s="247" t="e">
        <f>①協定識別事項②協定参加者!#REF!</f>
        <v>#REF!</v>
      </c>
      <c r="F368" s="247" t="e">
        <f>①協定識別事項②協定参加者!#REF!</f>
        <v>#REF!</v>
      </c>
      <c r="G368" s="312" t="e">
        <f>③協定面積④加算措置!#REF!</f>
        <v>#REF!</v>
      </c>
      <c r="H368" s="331"/>
      <c r="I368" s="368"/>
      <c r="J368" s="368"/>
      <c r="K368" s="331"/>
      <c r="L368" s="368"/>
      <c r="M368" s="368"/>
      <c r="N368" s="331"/>
      <c r="O368" s="368"/>
      <c r="P368" s="368"/>
      <c r="Q368" s="312" t="e">
        <f>③協定面積④加算措置!#REF!</f>
        <v>#REF!</v>
      </c>
      <c r="R368" s="311"/>
      <c r="S368" s="311"/>
      <c r="T368" s="311"/>
      <c r="U368" s="311"/>
      <c r="V368" s="311"/>
      <c r="W368" s="311"/>
      <c r="X368" s="311"/>
      <c r="Y368" s="311"/>
      <c r="Z368" s="311"/>
      <c r="AA368" s="310"/>
      <c r="AB368" s="311"/>
      <c r="AC368" s="311"/>
      <c r="AD368" s="311"/>
      <c r="AE368" s="311"/>
      <c r="AF368" s="311"/>
      <c r="AG368" s="311"/>
      <c r="AH368" s="311"/>
      <c r="AI368" s="311"/>
      <c r="AJ368" s="311"/>
      <c r="AK368" s="311"/>
      <c r="AL368" s="311"/>
      <c r="AM368" s="310"/>
      <c r="AN368" s="312" t="e">
        <f>③協定面積④加算措置!#REF!</f>
        <v>#REF!</v>
      </c>
      <c r="AO368" s="309">
        <f t="shared" si="30"/>
        <v>0</v>
      </c>
      <c r="AP368" s="309">
        <f t="shared" si="31"/>
        <v>0</v>
      </c>
      <c r="AQ368" s="310"/>
      <c r="AR368" s="310"/>
      <c r="AS368" s="310"/>
      <c r="AT368" s="310"/>
      <c r="AU368" s="309">
        <f t="shared" si="32"/>
        <v>0</v>
      </c>
      <c r="AV368" s="311"/>
      <c r="AW368" s="311"/>
      <c r="AX368" s="311"/>
      <c r="AY368" s="333"/>
      <c r="AZ368" s="368"/>
      <c r="BA368" s="368"/>
      <c r="BB368" s="314" t="e">
        <f>③協定面積④加算措置!#REF!</f>
        <v>#REF!</v>
      </c>
      <c r="BC368" s="335"/>
      <c r="BD368" s="368"/>
      <c r="BE368" s="368"/>
      <c r="BF368" s="314" t="e">
        <f>③協定面積④加算措置!#REF!</f>
        <v>#REF!</v>
      </c>
      <c r="BG368" s="335"/>
      <c r="BH368" s="368"/>
      <c r="BI368" s="368"/>
    </row>
    <row r="369" spans="1:61" s="244" customFormat="1" ht="14.45" customHeight="1">
      <c r="A369" s="261" t="e">
        <f>①協定識別事項②協定参加者!#REF!</f>
        <v>#REF!</v>
      </c>
      <c r="B369" s="247" t="e">
        <f>①協定識別事項②協定参加者!#REF!</f>
        <v>#REF!</v>
      </c>
      <c r="C369" s="247" t="e">
        <f>①協定識別事項②協定参加者!#REF!</f>
        <v>#REF!</v>
      </c>
      <c r="D369" s="247" t="e">
        <f>①協定識別事項②協定参加者!#REF!</f>
        <v>#REF!</v>
      </c>
      <c r="E369" s="247" t="e">
        <f>①協定識別事項②協定参加者!#REF!</f>
        <v>#REF!</v>
      </c>
      <c r="F369" s="247" t="e">
        <f>①協定識別事項②協定参加者!#REF!</f>
        <v>#REF!</v>
      </c>
      <c r="G369" s="312" t="e">
        <f>③協定面積④加算措置!#REF!</f>
        <v>#REF!</v>
      </c>
      <c r="H369" s="331"/>
      <c r="I369" s="368"/>
      <c r="J369" s="368"/>
      <c r="K369" s="331"/>
      <c r="L369" s="368"/>
      <c r="M369" s="368"/>
      <c r="N369" s="331"/>
      <c r="O369" s="368"/>
      <c r="P369" s="368"/>
      <c r="Q369" s="312" t="e">
        <f>③協定面積④加算措置!#REF!</f>
        <v>#REF!</v>
      </c>
      <c r="R369" s="311"/>
      <c r="S369" s="311"/>
      <c r="T369" s="311"/>
      <c r="U369" s="311"/>
      <c r="V369" s="311"/>
      <c r="W369" s="311"/>
      <c r="X369" s="311"/>
      <c r="Y369" s="311"/>
      <c r="Z369" s="311"/>
      <c r="AA369" s="310"/>
      <c r="AB369" s="311"/>
      <c r="AC369" s="311"/>
      <c r="AD369" s="311"/>
      <c r="AE369" s="311"/>
      <c r="AF369" s="311"/>
      <c r="AG369" s="311"/>
      <c r="AH369" s="311"/>
      <c r="AI369" s="311"/>
      <c r="AJ369" s="311"/>
      <c r="AK369" s="311"/>
      <c r="AL369" s="311"/>
      <c r="AM369" s="310"/>
      <c r="AN369" s="312" t="e">
        <f>③協定面積④加算措置!#REF!</f>
        <v>#REF!</v>
      </c>
      <c r="AO369" s="309">
        <f t="shared" si="30"/>
        <v>0</v>
      </c>
      <c r="AP369" s="309">
        <f t="shared" si="31"/>
        <v>0</v>
      </c>
      <c r="AQ369" s="310"/>
      <c r="AR369" s="310"/>
      <c r="AS369" s="310"/>
      <c r="AT369" s="310"/>
      <c r="AU369" s="309">
        <f t="shared" si="32"/>
        <v>0</v>
      </c>
      <c r="AV369" s="311"/>
      <c r="AW369" s="311"/>
      <c r="AX369" s="311"/>
      <c r="AY369" s="333"/>
      <c r="AZ369" s="368"/>
      <c r="BA369" s="368"/>
      <c r="BB369" s="314" t="e">
        <f>③協定面積④加算措置!#REF!</f>
        <v>#REF!</v>
      </c>
      <c r="BC369" s="335"/>
      <c r="BD369" s="368"/>
      <c r="BE369" s="368"/>
      <c r="BF369" s="314" t="e">
        <f>③協定面積④加算措置!#REF!</f>
        <v>#REF!</v>
      </c>
      <c r="BG369" s="335"/>
      <c r="BH369" s="368"/>
      <c r="BI369" s="368"/>
    </row>
    <row r="370" spans="1:61" s="244" customFormat="1" ht="14.45" customHeight="1">
      <c r="A370" s="261" t="e">
        <f>①協定識別事項②協定参加者!#REF!</f>
        <v>#REF!</v>
      </c>
      <c r="B370" s="247" t="e">
        <f>①協定識別事項②協定参加者!#REF!</f>
        <v>#REF!</v>
      </c>
      <c r="C370" s="247" t="e">
        <f>①協定識別事項②協定参加者!#REF!</f>
        <v>#REF!</v>
      </c>
      <c r="D370" s="247" t="e">
        <f>①協定識別事項②協定参加者!#REF!</f>
        <v>#REF!</v>
      </c>
      <c r="E370" s="247" t="e">
        <f>①協定識別事項②協定参加者!#REF!</f>
        <v>#REF!</v>
      </c>
      <c r="F370" s="247" t="e">
        <f>①協定識別事項②協定参加者!#REF!</f>
        <v>#REF!</v>
      </c>
      <c r="G370" s="312" t="e">
        <f>③協定面積④加算措置!#REF!</f>
        <v>#REF!</v>
      </c>
      <c r="H370" s="331"/>
      <c r="I370" s="368"/>
      <c r="J370" s="368"/>
      <c r="K370" s="331"/>
      <c r="L370" s="368"/>
      <c r="M370" s="368"/>
      <c r="N370" s="331"/>
      <c r="O370" s="368"/>
      <c r="P370" s="368"/>
      <c r="Q370" s="312" t="e">
        <f>③協定面積④加算措置!#REF!</f>
        <v>#REF!</v>
      </c>
      <c r="R370" s="311"/>
      <c r="S370" s="311"/>
      <c r="T370" s="311"/>
      <c r="U370" s="311"/>
      <c r="V370" s="311"/>
      <c r="W370" s="311"/>
      <c r="X370" s="311"/>
      <c r="Y370" s="311"/>
      <c r="Z370" s="311"/>
      <c r="AA370" s="310"/>
      <c r="AB370" s="311"/>
      <c r="AC370" s="311"/>
      <c r="AD370" s="311"/>
      <c r="AE370" s="311"/>
      <c r="AF370" s="311"/>
      <c r="AG370" s="311"/>
      <c r="AH370" s="311"/>
      <c r="AI370" s="311"/>
      <c r="AJ370" s="311"/>
      <c r="AK370" s="311"/>
      <c r="AL370" s="311"/>
      <c r="AM370" s="310"/>
      <c r="AN370" s="312" t="e">
        <f>③協定面積④加算措置!#REF!</f>
        <v>#REF!</v>
      </c>
      <c r="AO370" s="309">
        <f t="shared" si="30"/>
        <v>0</v>
      </c>
      <c r="AP370" s="309">
        <f t="shared" si="31"/>
        <v>0</v>
      </c>
      <c r="AQ370" s="310"/>
      <c r="AR370" s="310"/>
      <c r="AS370" s="310"/>
      <c r="AT370" s="310"/>
      <c r="AU370" s="309">
        <f t="shared" si="32"/>
        <v>0</v>
      </c>
      <c r="AV370" s="311"/>
      <c r="AW370" s="311"/>
      <c r="AX370" s="311"/>
      <c r="AY370" s="333"/>
      <c r="AZ370" s="368"/>
      <c r="BA370" s="368"/>
      <c r="BB370" s="314" t="e">
        <f>③協定面積④加算措置!#REF!</f>
        <v>#REF!</v>
      </c>
      <c r="BC370" s="335"/>
      <c r="BD370" s="368"/>
      <c r="BE370" s="368"/>
      <c r="BF370" s="314" t="e">
        <f>③協定面積④加算措置!#REF!</f>
        <v>#REF!</v>
      </c>
      <c r="BG370" s="335"/>
      <c r="BH370" s="368"/>
      <c r="BI370" s="368"/>
    </row>
    <row r="371" spans="1:61" s="244" customFormat="1" ht="14.45" customHeight="1">
      <c r="A371" s="261" t="e">
        <f>①協定識別事項②協定参加者!#REF!</f>
        <v>#REF!</v>
      </c>
      <c r="B371" s="247" t="e">
        <f>①協定識別事項②協定参加者!#REF!</f>
        <v>#REF!</v>
      </c>
      <c r="C371" s="247" t="e">
        <f>①協定識別事項②協定参加者!#REF!</f>
        <v>#REF!</v>
      </c>
      <c r="D371" s="247" t="e">
        <f>①協定識別事項②協定参加者!#REF!</f>
        <v>#REF!</v>
      </c>
      <c r="E371" s="247" t="e">
        <f>①協定識別事項②協定参加者!#REF!</f>
        <v>#REF!</v>
      </c>
      <c r="F371" s="247" t="e">
        <f>①協定識別事項②協定参加者!#REF!</f>
        <v>#REF!</v>
      </c>
      <c r="G371" s="312" t="e">
        <f>③協定面積④加算措置!#REF!</f>
        <v>#REF!</v>
      </c>
      <c r="H371" s="331"/>
      <c r="I371" s="368"/>
      <c r="J371" s="368"/>
      <c r="K371" s="331"/>
      <c r="L371" s="368"/>
      <c r="M371" s="368"/>
      <c r="N371" s="331"/>
      <c r="O371" s="368"/>
      <c r="P371" s="368"/>
      <c r="Q371" s="312" t="e">
        <f>③協定面積④加算措置!#REF!</f>
        <v>#REF!</v>
      </c>
      <c r="R371" s="311"/>
      <c r="S371" s="311"/>
      <c r="T371" s="311"/>
      <c r="U371" s="311"/>
      <c r="V371" s="311"/>
      <c r="W371" s="311"/>
      <c r="X371" s="311"/>
      <c r="Y371" s="311"/>
      <c r="Z371" s="311"/>
      <c r="AA371" s="310"/>
      <c r="AB371" s="311"/>
      <c r="AC371" s="311"/>
      <c r="AD371" s="311"/>
      <c r="AE371" s="311"/>
      <c r="AF371" s="311"/>
      <c r="AG371" s="311"/>
      <c r="AH371" s="311"/>
      <c r="AI371" s="311"/>
      <c r="AJ371" s="311"/>
      <c r="AK371" s="311"/>
      <c r="AL371" s="311"/>
      <c r="AM371" s="310"/>
      <c r="AN371" s="312" t="e">
        <f>③協定面積④加算措置!#REF!</f>
        <v>#REF!</v>
      </c>
      <c r="AO371" s="309">
        <f t="shared" si="30"/>
        <v>0</v>
      </c>
      <c r="AP371" s="309">
        <f t="shared" si="31"/>
        <v>0</v>
      </c>
      <c r="AQ371" s="310"/>
      <c r="AR371" s="310"/>
      <c r="AS371" s="310"/>
      <c r="AT371" s="310"/>
      <c r="AU371" s="309">
        <f t="shared" si="32"/>
        <v>0</v>
      </c>
      <c r="AV371" s="311"/>
      <c r="AW371" s="311"/>
      <c r="AX371" s="311"/>
      <c r="AY371" s="333"/>
      <c r="AZ371" s="368"/>
      <c r="BA371" s="368"/>
      <c r="BB371" s="314" t="e">
        <f>③協定面積④加算措置!#REF!</f>
        <v>#REF!</v>
      </c>
      <c r="BC371" s="335"/>
      <c r="BD371" s="368"/>
      <c r="BE371" s="368"/>
      <c r="BF371" s="314" t="e">
        <f>③協定面積④加算措置!#REF!</f>
        <v>#REF!</v>
      </c>
      <c r="BG371" s="335"/>
      <c r="BH371" s="368"/>
      <c r="BI371" s="368"/>
    </row>
    <row r="372" spans="1:61" s="244" customFormat="1" ht="14.45" customHeight="1">
      <c r="A372" s="261" t="e">
        <f>①協定識別事項②協定参加者!#REF!</f>
        <v>#REF!</v>
      </c>
      <c r="B372" s="247" t="e">
        <f>①協定識別事項②協定参加者!#REF!</f>
        <v>#REF!</v>
      </c>
      <c r="C372" s="247" t="e">
        <f>①協定識別事項②協定参加者!#REF!</f>
        <v>#REF!</v>
      </c>
      <c r="D372" s="247" t="e">
        <f>①協定識別事項②協定参加者!#REF!</f>
        <v>#REF!</v>
      </c>
      <c r="E372" s="247" t="e">
        <f>①協定識別事項②協定参加者!#REF!</f>
        <v>#REF!</v>
      </c>
      <c r="F372" s="247" t="e">
        <f>①協定識別事項②協定参加者!#REF!</f>
        <v>#REF!</v>
      </c>
      <c r="G372" s="312" t="e">
        <f>③協定面積④加算措置!#REF!</f>
        <v>#REF!</v>
      </c>
      <c r="H372" s="331"/>
      <c r="I372" s="368"/>
      <c r="J372" s="368"/>
      <c r="K372" s="331"/>
      <c r="L372" s="368"/>
      <c r="M372" s="368"/>
      <c r="N372" s="331"/>
      <c r="O372" s="368"/>
      <c r="P372" s="368"/>
      <c r="Q372" s="312" t="e">
        <f>③協定面積④加算措置!#REF!</f>
        <v>#REF!</v>
      </c>
      <c r="R372" s="311"/>
      <c r="S372" s="311"/>
      <c r="T372" s="311"/>
      <c r="U372" s="311"/>
      <c r="V372" s="311"/>
      <c r="W372" s="311"/>
      <c r="X372" s="311"/>
      <c r="Y372" s="311"/>
      <c r="Z372" s="311"/>
      <c r="AA372" s="310"/>
      <c r="AB372" s="311"/>
      <c r="AC372" s="311"/>
      <c r="AD372" s="311"/>
      <c r="AE372" s="311"/>
      <c r="AF372" s="311"/>
      <c r="AG372" s="311"/>
      <c r="AH372" s="311"/>
      <c r="AI372" s="311"/>
      <c r="AJ372" s="311"/>
      <c r="AK372" s="311"/>
      <c r="AL372" s="311"/>
      <c r="AM372" s="310"/>
      <c r="AN372" s="312" t="e">
        <f>③協定面積④加算措置!#REF!</f>
        <v>#REF!</v>
      </c>
      <c r="AO372" s="309">
        <f t="shared" si="30"/>
        <v>0</v>
      </c>
      <c r="AP372" s="309">
        <f t="shared" si="31"/>
        <v>0</v>
      </c>
      <c r="AQ372" s="310"/>
      <c r="AR372" s="310"/>
      <c r="AS372" s="310"/>
      <c r="AT372" s="310"/>
      <c r="AU372" s="309">
        <f t="shared" si="32"/>
        <v>0</v>
      </c>
      <c r="AV372" s="311"/>
      <c r="AW372" s="311"/>
      <c r="AX372" s="311"/>
      <c r="AY372" s="333"/>
      <c r="AZ372" s="368"/>
      <c r="BA372" s="368"/>
      <c r="BB372" s="314" t="e">
        <f>③協定面積④加算措置!#REF!</f>
        <v>#REF!</v>
      </c>
      <c r="BC372" s="335"/>
      <c r="BD372" s="368"/>
      <c r="BE372" s="368"/>
      <c r="BF372" s="314" t="e">
        <f>③協定面積④加算措置!#REF!</f>
        <v>#REF!</v>
      </c>
      <c r="BG372" s="335"/>
      <c r="BH372" s="368"/>
      <c r="BI372" s="368"/>
    </row>
    <row r="373" spans="1:61" s="244" customFormat="1" ht="14.45" customHeight="1">
      <c r="A373" s="261" t="e">
        <f>①協定識別事項②協定参加者!#REF!</f>
        <v>#REF!</v>
      </c>
      <c r="B373" s="247" t="e">
        <f>①協定識別事項②協定参加者!#REF!</f>
        <v>#REF!</v>
      </c>
      <c r="C373" s="247" t="e">
        <f>①協定識別事項②協定参加者!#REF!</f>
        <v>#REF!</v>
      </c>
      <c r="D373" s="247" t="e">
        <f>①協定識別事項②協定参加者!#REF!</f>
        <v>#REF!</v>
      </c>
      <c r="E373" s="247" t="e">
        <f>①協定識別事項②協定参加者!#REF!</f>
        <v>#REF!</v>
      </c>
      <c r="F373" s="247" t="e">
        <f>①協定識別事項②協定参加者!#REF!</f>
        <v>#REF!</v>
      </c>
      <c r="G373" s="312" t="e">
        <f>③協定面積④加算措置!#REF!</f>
        <v>#REF!</v>
      </c>
      <c r="H373" s="331"/>
      <c r="I373" s="368"/>
      <c r="J373" s="368"/>
      <c r="K373" s="331"/>
      <c r="L373" s="368"/>
      <c r="M373" s="368"/>
      <c r="N373" s="331"/>
      <c r="O373" s="368"/>
      <c r="P373" s="368"/>
      <c r="Q373" s="312" t="e">
        <f>③協定面積④加算措置!#REF!</f>
        <v>#REF!</v>
      </c>
      <c r="R373" s="311"/>
      <c r="S373" s="311"/>
      <c r="T373" s="311"/>
      <c r="U373" s="311"/>
      <c r="V373" s="311"/>
      <c r="W373" s="311"/>
      <c r="X373" s="311"/>
      <c r="Y373" s="311"/>
      <c r="Z373" s="311"/>
      <c r="AA373" s="310"/>
      <c r="AB373" s="311"/>
      <c r="AC373" s="311"/>
      <c r="AD373" s="311"/>
      <c r="AE373" s="311"/>
      <c r="AF373" s="311"/>
      <c r="AG373" s="311"/>
      <c r="AH373" s="311"/>
      <c r="AI373" s="311"/>
      <c r="AJ373" s="311"/>
      <c r="AK373" s="311"/>
      <c r="AL373" s="311"/>
      <c r="AM373" s="310"/>
      <c r="AN373" s="312" t="e">
        <f>③協定面積④加算措置!#REF!</f>
        <v>#REF!</v>
      </c>
      <c r="AO373" s="309">
        <f t="shared" si="30"/>
        <v>0</v>
      </c>
      <c r="AP373" s="309">
        <f t="shared" si="31"/>
        <v>0</v>
      </c>
      <c r="AQ373" s="310"/>
      <c r="AR373" s="310"/>
      <c r="AS373" s="310"/>
      <c r="AT373" s="310"/>
      <c r="AU373" s="309">
        <f t="shared" si="32"/>
        <v>0</v>
      </c>
      <c r="AV373" s="311"/>
      <c r="AW373" s="311"/>
      <c r="AX373" s="311"/>
      <c r="AY373" s="333"/>
      <c r="AZ373" s="368"/>
      <c r="BA373" s="368"/>
      <c r="BB373" s="314" t="e">
        <f>③協定面積④加算措置!#REF!</f>
        <v>#REF!</v>
      </c>
      <c r="BC373" s="335"/>
      <c r="BD373" s="368"/>
      <c r="BE373" s="368"/>
      <c r="BF373" s="314" t="e">
        <f>③協定面積④加算措置!#REF!</f>
        <v>#REF!</v>
      </c>
      <c r="BG373" s="335"/>
      <c r="BH373" s="368"/>
      <c r="BI373" s="368"/>
    </row>
    <row r="374" spans="1:61" s="244" customFormat="1" ht="14.45" customHeight="1">
      <c r="A374" s="261" t="e">
        <f>①協定識別事項②協定参加者!#REF!</f>
        <v>#REF!</v>
      </c>
      <c r="B374" s="247" t="e">
        <f>①協定識別事項②協定参加者!#REF!</f>
        <v>#REF!</v>
      </c>
      <c r="C374" s="247" t="e">
        <f>①協定識別事項②協定参加者!#REF!</f>
        <v>#REF!</v>
      </c>
      <c r="D374" s="247" t="e">
        <f>①協定識別事項②協定参加者!#REF!</f>
        <v>#REF!</v>
      </c>
      <c r="E374" s="247" t="e">
        <f>①協定識別事項②協定参加者!#REF!</f>
        <v>#REF!</v>
      </c>
      <c r="F374" s="247" t="e">
        <f>①協定識別事項②協定参加者!#REF!</f>
        <v>#REF!</v>
      </c>
      <c r="G374" s="312" t="e">
        <f>③協定面積④加算措置!#REF!</f>
        <v>#REF!</v>
      </c>
      <c r="H374" s="331"/>
      <c r="I374" s="368"/>
      <c r="J374" s="368"/>
      <c r="K374" s="331"/>
      <c r="L374" s="368"/>
      <c r="M374" s="368"/>
      <c r="N374" s="331"/>
      <c r="O374" s="368"/>
      <c r="P374" s="368"/>
      <c r="Q374" s="312" t="e">
        <f>③協定面積④加算措置!#REF!</f>
        <v>#REF!</v>
      </c>
      <c r="R374" s="311"/>
      <c r="S374" s="311"/>
      <c r="T374" s="311"/>
      <c r="U374" s="311"/>
      <c r="V374" s="311"/>
      <c r="W374" s="311"/>
      <c r="X374" s="311"/>
      <c r="Y374" s="311"/>
      <c r="Z374" s="311"/>
      <c r="AA374" s="310"/>
      <c r="AB374" s="311"/>
      <c r="AC374" s="311"/>
      <c r="AD374" s="311"/>
      <c r="AE374" s="311"/>
      <c r="AF374" s="311"/>
      <c r="AG374" s="311"/>
      <c r="AH374" s="311"/>
      <c r="AI374" s="311"/>
      <c r="AJ374" s="311"/>
      <c r="AK374" s="311"/>
      <c r="AL374" s="311"/>
      <c r="AM374" s="310"/>
      <c r="AN374" s="312" t="e">
        <f>③協定面積④加算措置!#REF!</f>
        <v>#REF!</v>
      </c>
      <c r="AO374" s="309">
        <f t="shared" si="30"/>
        <v>0</v>
      </c>
      <c r="AP374" s="309">
        <f t="shared" si="31"/>
        <v>0</v>
      </c>
      <c r="AQ374" s="310"/>
      <c r="AR374" s="310"/>
      <c r="AS374" s="310"/>
      <c r="AT374" s="310"/>
      <c r="AU374" s="309">
        <f t="shared" si="32"/>
        <v>0</v>
      </c>
      <c r="AV374" s="311"/>
      <c r="AW374" s="311"/>
      <c r="AX374" s="311"/>
      <c r="AY374" s="333"/>
      <c r="AZ374" s="368"/>
      <c r="BA374" s="368"/>
      <c r="BB374" s="314" t="e">
        <f>③協定面積④加算措置!#REF!</f>
        <v>#REF!</v>
      </c>
      <c r="BC374" s="335"/>
      <c r="BD374" s="368"/>
      <c r="BE374" s="368"/>
      <c r="BF374" s="314" t="e">
        <f>③協定面積④加算措置!#REF!</f>
        <v>#REF!</v>
      </c>
      <c r="BG374" s="335"/>
      <c r="BH374" s="368"/>
      <c r="BI374" s="368"/>
    </row>
    <row r="375" spans="1:61" s="244" customFormat="1" ht="14.45" customHeight="1">
      <c r="A375" s="261" t="e">
        <f>①協定識別事項②協定参加者!#REF!</f>
        <v>#REF!</v>
      </c>
      <c r="B375" s="247" t="e">
        <f>①協定識別事項②協定参加者!#REF!</f>
        <v>#REF!</v>
      </c>
      <c r="C375" s="247" t="e">
        <f>①協定識別事項②協定参加者!#REF!</f>
        <v>#REF!</v>
      </c>
      <c r="D375" s="247" t="e">
        <f>①協定識別事項②協定参加者!#REF!</f>
        <v>#REF!</v>
      </c>
      <c r="E375" s="247" t="e">
        <f>①協定識別事項②協定参加者!#REF!</f>
        <v>#REF!</v>
      </c>
      <c r="F375" s="247" t="e">
        <f>①協定識別事項②協定参加者!#REF!</f>
        <v>#REF!</v>
      </c>
      <c r="G375" s="312" t="e">
        <f>③協定面積④加算措置!#REF!</f>
        <v>#REF!</v>
      </c>
      <c r="H375" s="331"/>
      <c r="I375" s="368"/>
      <c r="J375" s="368"/>
      <c r="K375" s="331"/>
      <c r="L375" s="368"/>
      <c r="M375" s="368"/>
      <c r="N375" s="331"/>
      <c r="O375" s="368"/>
      <c r="P375" s="368"/>
      <c r="Q375" s="312" t="e">
        <f>③協定面積④加算措置!#REF!</f>
        <v>#REF!</v>
      </c>
      <c r="R375" s="311"/>
      <c r="S375" s="311"/>
      <c r="T375" s="311"/>
      <c r="U375" s="311"/>
      <c r="V375" s="311"/>
      <c r="W375" s="311"/>
      <c r="X375" s="311"/>
      <c r="Y375" s="311"/>
      <c r="Z375" s="311"/>
      <c r="AA375" s="310"/>
      <c r="AB375" s="311"/>
      <c r="AC375" s="311"/>
      <c r="AD375" s="311"/>
      <c r="AE375" s="311"/>
      <c r="AF375" s="311"/>
      <c r="AG375" s="311"/>
      <c r="AH375" s="311"/>
      <c r="AI375" s="311"/>
      <c r="AJ375" s="311"/>
      <c r="AK375" s="311"/>
      <c r="AL375" s="311"/>
      <c r="AM375" s="310"/>
      <c r="AN375" s="312" t="e">
        <f>③協定面積④加算措置!#REF!</f>
        <v>#REF!</v>
      </c>
      <c r="AO375" s="309">
        <f t="shared" si="30"/>
        <v>0</v>
      </c>
      <c r="AP375" s="309">
        <f t="shared" si="31"/>
        <v>0</v>
      </c>
      <c r="AQ375" s="310"/>
      <c r="AR375" s="310"/>
      <c r="AS375" s="310"/>
      <c r="AT375" s="310"/>
      <c r="AU375" s="309">
        <f t="shared" si="32"/>
        <v>0</v>
      </c>
      <c r="AV375" s="311"/>
      <c r="AW375" s="311"/>
      <c r="AX375" s="311"/>
      <c r="AY375" s="333"/>
      <c r="AZ375" s="368"/>
      <c r="BA375" s="368"/>
      <c r="BB375" s="314" t="e">
        <f>③協定面積④加算措置!#REF!</f>
        <v>#REF!</v>
      </c>
      <c r="BC375" s="335"/>
      <c r="BD375" s="368"/>
      <c r="BE375" s="368"/>
      <c r="BF375" s="314" t="e">
        <f>③協定面積④加算措置!#REF!</f>
        <v>#REF!</v>
      </c>
      <c r="BG375" s="335"/>
      <c r="BH375" s="368"/>
      <c r="BI375" s="368"/>
    </row>
    <row r="376" spans="1:61" s="244" customFormat="1" ht="14.45" customHeight="1">
      <c r="A376" s="261" t="e">
        <f>①協定識別事項②協定参加者!#REF!</f>
        <v>#REF!</v>
      </c>
      <c r="B376" s="247" t="e">
        <f>①協定識別事項②協定参加者!#REF!</f>
        <v>#REF!</v>
      </c>
      <c r="C376" s="247" t="e">
        <f>①協定識別事項②協定参加者!#REF!</f>
        <v>#REF!</v>
      </c>
      <c r="D376" s="247" t="e">
        <f>①協定識別事項②協定参加者!#REF!</f>
        <v>#REF!</v>
      </c>
      <c r="E376" s="247" t="e">
        <f>①協定識別事項②協定参加者!#REF!</f>
        <v>#REF!</v>
      </c>
      <c r="F376" s="247" t="e">
        <f>①協定識別事項②協定参加者!#REF!</f>
        <v>#REF!</v>
      </c>
      <c r="G376" s="312" t="e">
        <f>③協定面積④加算措置!#REF!</f>
        <v>#REF!</v>
      </c>
      <c r="H376" s="331"/>
      <c r="I376" s="368"/>
      <c r="J376" s="368"/>
      <c r="K376" s="331"/>
      <c r="L376" s="368"/>
      <c r="M376" s="368"/>
      <c r="N376" s="331"/>
      <c r="O376" s="368"/>
      <c r="P376" s="368"/>
      <c r="Q376" s="312" t="e">
        <f>③協定面積④加算措置!#REF!</f>
        <v>#REF!</v>
      </c>
      <c r="R376" s="311"/>
      <c r="S376" s="311"/>
      <c r="T376" s="311"/>
      <c r="U376" s="311"/>
      <c r="V376" s="311"/>
      <c r="W376" s="311"/>
      <c r="X376" s="311"/>
      <c r="Y376" s="311"/>
      <c r="Z376" s="311"/>
      <c r="AA376" s="310"/>
      <c r="AB376" s="311"/>
      <c r="AC376" s="311"/>
      <c r="AD376" s="311"/>
      <c r="AE376" s="311"/>
      <c r="AF376" s="311"/>
      <c r="AG376" s="311"/>
      <c r="AH376" s="311"/>
      <c r="AI376" s="311"/>
      <c r="AJ376" s="311"/>
      <c r="AK376" s="311"/>
      <c r="AL376" s="311"/>
      <c r="AM376" s="310"/>
      <c r="AN376" s="312" t="e">
        <f>③協定面積④加算措置!#REF!</f>
        <v>#REF!</v>
      </c>
      <c r="AO376" s="309">
        <f t="shared" si="30"/>
        <v>0</v>
      </c>
      <c r="AP376" s="309">
        <f t="shared" si="31"/>
        <v>0</v>
      </c>
      <c r="AQ376" s="310"/>
      <c r="AR376" s="310"/>
      <c r="AS376" s="310"/>
      <c r="AT376" s="310"/>
      <c r="AU376" s="309">
        <f t="shared" si="32"/>
        <v>0</v>
      </c>
      <c r="AV376" s="311"/>
      <c r="AW376" s="311"/>
      <c r="AX376" s="311"/>
      <c r="AY376" s="333"/>
      <c r="AZ376" s="368"/>
      <c r="BA376" s="368"/>
      <c r="BB376" s="314" t="e">
        <f>③協定面積④加算措置!#REF!</f>
        <v>#REF!</v>
      </c>
      <c r="BC376" s="335"/>
      <c r="BD376" s="368"/>
      <c r="BE376" s="368"/>
      <c r="BF376" s="314" t="e">
        <f>③協定面積④加算措置!#REF!</f>
        <v>#REF!</v>
      </c>
      <c r="BG376" s="335"/>
      <c r="BH376" s="368"/>
      <c r="BI376" s="368"/>
    </row>
    <row r="377" spans="1:61" s="244" customFormat="1" ht="14.45" customHeight="1">
      <c r="A377" s="261" t="e">
        <f>①協定識別事項②協定参加者!#REF!</f>
        <v>#REF!</v>
      </c>
      <c r="B377" s="247" t="e">
        <f>①協定識別事項②協定参加者!#REF!</f>
        <v>#REF!</v>
      </c>
      <c r="C377" s="247" t="e">
        <f>①協定識別事項②協定参加者!#REF!</f>
        <v>#REF!</v>
      </c>
      <c r="D377" s="247" t="e">
        <f>①協定識別事項②協定参加者!#REF!</f>
        <v>#REF!</v>
      </c>
      <c r="E377" s="247" t="e">
        <f>①協定識別事項②協定参加者!#REF!</f>
        <v>#REF!</v>
      </c>
      <c r="F377" s="247" t="e">
        <f>①協定識別事項②協定参加者!#REF!</f>
        <v>#REF!</v>
      </c>
      <c r="G377" s="312" t="e">
        <f>③協定面積④加算措置!#REF!</f>
        <v>#REF!</v>
      </c>
      <c r="H377" s="331"/>
      <c r="I377" s="368"/>
      <c r="J377" s="368"/>
      <c r="K377" s="331"/>
      <c r="L377" s="368"/>
      <c r="M377" s="368"/>
      <c r="N377" s="331"/>
      <c r="O377" s="368"/>
      <c r="P377" s="368"/>
      <c r="Q377" s="312" t="e">
        <f>③協定面積④加算措置!#REF!</f>
        <v>#REF!</v>
      </c>
      <c r="R377" s="311"/>
      <c r="S377" s="311"/>
      <c r="T377" s="311"/>
      <c r="U377" s="311"/>
      <c r="V377" s="311"/>
      <c r="W377" s="311"/>
      <c r="X377" s="311"/>
      <c r="Y377" s="311"/>
      <c r="Z377" s="311"/>
      <c r="AA377" s="310"/>
      <c r="AB377" s="311"/>
      <c r="AC377" s="311"/>
      <c r="AD377" s="311"/>
      <c r="AE377" s="311"/>
      <c r="AF377" s="311"/>
      <c r="AG377" s="311"/>
      <c r="AH377" s="311"/>
      <c r="AI377" s="311"/>
      <c r="AJ377" s="311"/>
      <c r="AK377" s="311"/>
      <c r="AL377" s="311"/>
      <c r="AM377" s="310"/>
      <c r="AN377" s="312" t="e">
        <f>③協定面積④加算措置!#REF!</f>
        <v>#REF!</v>
      </c>
      <c r="AO377" s="309">
        <f t="shared" si="30"/>
        <v>0</v>
      </c>
      <c r="AP377" s="309">
        <f t="shared" si="31"/>
        <v>0</v>
      </c>
      <c r="AQ377" s="310"/>
      <c r="AR377" s="310"/>
      <c r="AS377" s="310"/>
      <c r="AT377" s="310"/>
      <c r="AU377" s="309">
        <f t="shared" si="32"/>
        <v>0</v>
      </c>
      <c r="AV377" s="311"/>
      <c r="AW377" s="311"/>
      <c r="AX377" s="311"/>
      <c r="AY377" s="333"/>
      <c r="AZ377" s="368"/>
      <c r="BA377" s="368"/>
      <c r="BB377" s="314" t="e">
        <f>③協定面積④加算措置!#REF!</f>
        <v>#REF!</v>
      </c>
      <c r="BC377" s="335"/>
      <c r="BD377" s="368"/>
      <c r="BE377" s="368"/>
      <c r="BF377" s="314" t="e">
        <f>③協定面積④加算措置!#REF!</f>
        <v>#REF!</v>
      </c>
      <c r="BG377" s="335"/>
      <c r="BH377" s="368"/>
      <c r="BI377" s="368"/>
    </row>
    <row r="378" spans="1:61" s="244" customFormat="1" ht="14.45" customHeight="1">
      <c r="A378" s="261" t="e">
        <f>①協定識別事項②協定参加者!#REF!</f>
        <v>#REF!</v>
      </c>
      <c r="B378" s="247" t="e">
        <f>①協定識別事項②協定参加者!#REF!</f>
        <v>#REF!</v>
      </c>
      <c r="C378" s="247" t="e">
        <f>①協定識別事項②協定参加者!#REF!</f>
        <v>#REF!</v>
      </c>
      <c r="D378" s="247" t="e">
        <f>①協定識別事項②協定参加者!#REF!</f>
        <v>#REF!</v>
      </c>
      <c r="E378" s="247" t="e">
        <f>①協定識別事項②協定参加者!#REF!</f>
        <v>#REF!</v>
      </c>
      <c r="F378" s="247" t="e">
        <f>①協定識別事項②協定参加者!#REF!</f>
        <v>#REF!</v>
      </c>
      <c r="G378" s="312" t="e">
        <f>③協定面積④加算措置!#REF!</f>
        <v>#REF!</v>
      </c>
      <c r="H378" s="331"/>
      <c r="I378" s="368"/>
      <c r="J378" s="368"/>
      <c r="K378" s="331"/>
      <c r="L378" s="368"/>
      <c r="M378" s="368"/>
      <c r="N378" s="331"/>
      <c r="O378" s="368"/>
      <c r="P378" s="368"/>
      <c r="Q378" s="312" t="e">
        <f>③協定面積④加算措置!#REF!</f>
        <v>#REF!</v>
      </c>
      <c r="R378" s="311"/>
      <c r="S378" s="311"/>
      <c r="T378" s="311"/>
      <c r="U378" s="311"/>
      <c r="V378" s="311"/>
      <c r="W378" s="311"/>
      <c r="X378" s="311"/>
      <c r="Y378" s="311"/>
      <c r="Z378" s="311"/>
      <c r="AA378" s="310"/>
      <c r="AB378" s="311"/>
      <c r="AC378" s="311"/>
      <c r="AD378" s="311"/>
      <c r="AE378" s="311"/>
      <c r="AF378" s="311"/>
      <c r="AG378" s="311"/>
      <c r="AH378" s="311"/>
      <c r="AI378" s="311"/>
      <c r="AJ378" s="311"/>
      <c r="AK378" s="311"/>
      <c r="AL378" s="311"/>
      <c r="AM378" s="310"/>
      <c r="AN378" s="312" t="e">
        <f>③協定面積④加算措置!#REF!</f>
        <v>#REF!</v>
      </c>
      <c r="AO378" s="309">
        <f t="shared" si="30"/>
        <v>0</v>
      </c>
      <c r="AP378" s="309">
        <f t="shared" si="31"/>
        <v>0</v>
      </c>
      <c r="AQ378" s="310"/>
      <c r="AR378" s="310"/>
      <c r="AS378" s="310"/>
      <c r="AT378" s="310"/>
      <c r="AU378" s="309">
        <f t="shared" si="32"/>
        <v>0</v>
      </c>
      <c r="AV378" s="311"/>
      <c r="AW378" s="311"/>
      <c r="AX378" s="311"/>
      <c r="AY378" s="333"/>
      <c r="AZ378" s="368"/>
      <c r="BA378" s="368"/>
      <c r="BB378" s="314" t="e">
        <f>③協定面積④加算措置!#REF!</f>
        <v>#REF!</v>
      </c>
      <c r="BC378" s="335"/>
      <c r="BD378" s="368"/>
      <c r="BE378" s="368"/>
      <c r="BF378" s="314" t="e">
        <f>③協定面積④加算措置!#REF!</f>
        <v>#REF!</v>
      </c>
      <c r="BG378" s="335"/>
      <c r="BH378" s="368"/>
      <c r="BI378" s="368"/>
    </row>
    <row r="379" spans="1:61" s="244" customFormat="1" ht="14.45" customHeight="1">
      <c r="A379" s="261" t="e">
        <f>①協定識別事項②協定参加者!#REF!</f>
        <v>#REF!</v>
      </c>
      <c r="B379" s="247" t="e">
        <f>①協定識別事項②協定参加者!#REF!</f>
        <v>#REF!</v>
      </c>
      <c r="C379" s="247" t="e">
        <f>①協定識別事項②協定参加者!#REF!</f>
        <v>#REF!</v>
      </c>
      <c r="D379" s="247" t="e">
        <f>①協定識別事項②協定参加者!#REF!</f>
        <v>#REF!</v>
      </c>
      <c r="E379" s="247" t="e">
        <f>①協定識別事項②協定参加者!#REF!</f>
        <v>#REF!</v>
      </c>
      <c r="F379" s="247" t="e">
        <f>①協定識別事項②協定参加者!#REF!</f>
        <v>#REF!</v>
      </c>
      <c r="G379" s="312" t="e">
        <f>③協定面積④加算措置!#REF!</f>
        <v>#REF!</v>
      </c>
      <c r="H379" s="331"/>
      <c r="I379" s="368"/>
      <c r="J379" s="368"/>
      <c r="K379" s="331"/>
      <c r="L379" s="368"/>
      <c r="M379" s="368"/>
      <c r="N379" s="331"/>
      <c r="O379" s="368"/>
      <c r="P379" s="368"/>
      <c r="Q379" s="312" t="e">
        <f>③協定面積④加算措置!#REF!</f>
        <v>#REF!</v>
      </c>
      <c r="R379" s="311"/>
      <c r="S379" s="311"/>
      <c r="T379" s="311"/>
      <c r="U379" s="311"/>
      <c r="V379" s="311"/>
      <c r="W379" s="311"/>
      <c r="X379" s="311"/>
      <c r="Y379" s="311"/>
      <c r="Z379" s="311"/>
      <c r="AA379" s="310"/>
      <c r="AB379" s="311"/>
      <c r="AC379" s="311"/>
      <c r="AD379" s="311"/>
      <c r="AE379" s="311"/>
      <c r="AF379" s="311"/>
      <c r="AG379" s="311"/>
      <c r="AH379" s="311"/>
      <c r="AI379" s="311"/>
      <c r="AJ379" s="311"/>
      <c r="AK379" s="311"/>
      <c r="AL379" s="311"/>
      <c r="AM379" s="310"/>
      <c r="AN379" s="312" t="e">
        <f>③協定面積④加算措置!#REF!</f>
        <v>#REF!</v>
      </c>
      <c r="AO379" s="309">
        <f t="shared" si="30"/>
        <v>0</v>
      </c>
      <c r="AP379" s="309">
        <f t="shared" si="31"/>
        <v>0</v>
      </c>
      <c r="AQ379" s="310"/>
      <c r="AR379" s="310"/>
      <c r="AS379" s="310"/>
      <c r="AT379" s="310"/>
      <c r="AU379" s="309">
        <f t="shared" si="32"/>
        <v>0</v>
      </c>
      <c r="AV379" s="311"/>
      <c r="AW379" s="311"/>
      <c r="AX379" s="311"/>
      <c r="AY379" s="333"/>
      <c r="AZ379" s="368"/>
      <c r="BA379" s="368"/>
      <c r="BB379" s="314" t="e">
        <f>③協定面積④加算措置!#REF!</f>
        <v>#REF!</v>
      </c>
      <c r="BC379" s="335"/>
      <c r="BD379" s="368"/>
      <c r="BE379" s="368"/>
      <c r="BF379" s="314" t="e">
        <f>③協定面積④加算措置!#REF!</f>
        <v>#REF!</v>
      </c>
      <c r="BG379" s="335"/>
      <c r="BH379" s="368"/>
      <c r="BI379" s="368"/>
    </row>
    <row r="380" spans="1:61" s="244" customFormat="1" ht="14.45" customHeight="1">
      <c r="A380" s="261" t="e">
        <f>①協定識別事項②協定参加者!#REF!</f>
        <v>#REF!</v>
      </c>
      <c r="B380" s="247" t="e">
        <f>①協定識別事項②協定参加者!#REF!</f>
        <v>#REF!</v>
      </c>
      <c r="C380" s="247" t="e">
        <f>①協定識別事項②協定参加者!#REF!</f>
        <v>#REF!</v>
      </c>
      <c r="D380" s="247" t="e">
        <f>①協定識別事項②協定参加者!#REF!</f>
        <v>#REF!</v>
      </c>
      <c r="E380" s="247" t="e">
        <f>①協定識別事項②協定参加者!#REF!</f>
        <v>#REF!</v>
      </c>
      <c r="F380" s="247" t="e">
        <f>①協定識別事項②協定参加者!#REF!</f>
        <v>#REF!</v>
      </c>
      <c r="G380" s="312" t="e">
        <f>③協定面積④加算措置!#REF!</f>
        <v>#REF!</v>
      </c>
      <c r="H380" s="331"/>
      <c r="I380" s="368"/>
      <c r="J380" s="368"/>
      <c r="K380" s="331"/>
      <c r="L380" s="368"/>
      <c r="M380" s="368"/>
      <c r="N380" s="331"/>
      <c r="O380" s="368"/>
      <c r="P380" s="368"/>
      <c r="Q380" s="312" t="e">
        <f>③協定面積④加算措置!#REF!</f>
        <v>#REF!</v>
      </c>
      <c r="R380" s="311"/>
      <c r="S380" s="311"/>
      <c r="T380" s="311"/>
      <c r="U380" s="311"/>
      <c r="V380" s="311"/>
      <c r="W380" s="311"/>
      <c r="X380" s="311"/>
      <c r="Y380" s="311"/>
      <c r="Z380" s="311"/>
      <c r="AA380" s="310"/>
      <c r="AB380" s="311"/>
      <c r="AC380" s="311"/>
      <c r="AD380" s="311"/>
      <c r="AE380" s="311"/>
      <c r="AF380" s="311"/>
      <c r="AG380" s="311"/>
      <c r="AH380" s="311"/>
      <c r="AI380" s="311"/>
      <c r="AJ380" s="311"/>
      <c r="AK380" s="311"/>
      <c r="AL380" s="311"/>
      <c r="AM380" s="310"/>
      <c r="AN380" s="312" t="e">
        <f>③協定面積④加算措置!#REF!</f>
        <v>#REF!</v>
      </c>
      <c r="AO380" s="309">
        <f t="shared" si="30"/>
        <v>0</v>
      </c>
      <c r="AP380" s="309">
        <f t="shared" si="31"/>
        <v>0</v>
      </c>
      <c r="AQ380" s="310"/>
      <c r="AR380" s="310"/>
      <c r="AS380" s="310"/>
      <c r="AT380" s="310"/>
      <c r="AU380" s="309">
        <f t="shared" si="32"/>
        <v>0</v>
      </c>
      <c r="AV380" s="311"/>
      <c r="AW380" s="311"/>
      <c r="AX380" s="311"/>
      <c r="AY380" s="333"/>
      <c r="AZ380" s="368"/>
      <c r="BA380" s="368"/>
      <c r="BB380" s="314" t="e">
        <f>③協定面積④加算措置!#REF!</f>
        <v>#REF!</v>
      </c>
      <c r="BC380" s="335"/>
      <c r="BD380" s="368"/>
      <c r="BE380" s="368"/>
      <c r="BF380" s="314" t="e">
        <f>③協定面積④加算措置!#REF!</f>
        <v>#REF!</v>
      </c>
      <c r="BG380" s="335"/>
      <c r="BH380" s="368"/>
      <c r="BI380" s="368"/>
    </row>
    <row r="381" spans="1:61" s="244" customFormat="1" ht="14.45" customHeight="1">
      <c r="A381" s="261" t="e">
        <f>①協定識別事項②協定参加者!#REF!</f>
        <v>#REF!</v>
      </c>
      <c r="B381" s="247" t="e">
        <f>①協定識別事項②協定参加者!#REF!</f>
        <v>#REF!</v>
      </c>
      <c r="C381" s="247" t="e">
        <f>①協定識別事項②協定参加者!#REF!</f>
        <v>#REF!</v>
      </c>
      <c r="D381" s="247" t="e">
        <f>①協定識別事項②協定参加者!#REF!</f>
        <v>#REF!</v>
      </c>
      <c r="E381" s="247" t="e">
        <f>①協定識別事項②協定参加者!#REF!</f>
        <v>#REF!</v>
      </c>
      <c r="F381" s="247" t="e">
        <f>①協定識別事項②協定参加者!#REF!</f>
        <v>#REF!</v>
      </c>
      <c r="G381" s="312" t="e">
        <f>③協定面積④加算措置!#REF!</f>
        <v>#REF!</v>
      </c>
      <c r="H381" s="331"/>
      <c r="I381" s="368"/>
      <c r="J381" s="368"/>
      <c r="K381" s="331"/>
      <c r="L381" s="368"/>
      <c r="M381" s="368"/>
      <c r="N381" s="331"/>
      <c r="O381" s="368"/>
      <c r="P381" s="368"/>
      <c r="Q381" s="312" t="e">
        <f>③協定面積④加算措置!#REF!</f>
        <v>#REF!</v>
      </c>
      <c r="R381" s="311"/>
      <c r="S381" s="311"/>
      <c r="T381" s="311"/>
      <c r="U381" s="311"/>
      <c r="V381" s="311"/>
      <c r="W381" s="311"/>
      <c r="X381" s="311"/>
      <c r="Y381" s="311"/>
      <c r="Z381" s="311"/>
      <c r="AA381" s="310"/>
      <c r="AB381" s="311"/>
      <c r="AC381" s="311"/>
      <c r="AD381" s="311"/>
      <c r="AE381" s="311"/>
      <c r="AF381" s="311"/>
      <c r="AG381" s="311"/>
      <c r="AH381" s="311"/>
      <c r="AI381" s="311"/>
      <c r="AJ381" s="311"/>
      <c r="AK381" s="311"/>
      <c r="AL381" s="311"/>
      <c r="AM381" s="310"/>
      <c r="AN381" s="312" t="e">
        <f>③協定面積④加算措置!#REF!</f>
        <v>#REF!</v>
      </c>
      <c r="AO381" s="309">
        <f t="shared" si="30"/>
        <v>0</v>
      </c>
      <c r="AP381" s="309">
        <f t="shared" si="31"/>
        <v>0</v>
      </c>
      <c r="AQ381" s="310"/>
      <c r="AR381" s="310"/>
      <c r="AS381" s="310"/>
      <c r="AT381" s="310"/>
      <c r="AU381" s="309">
        <f t="shared" si="32"/>
        <v>0</v>
      </c>
      <c r="AV381" s="311"/>
      <c r="AW381" s="311"/>
      <c r="AX381" s="311"/>
      <c r="AY381" s="333"/>
      <c r="AZ381" s="368"/>
      <c r="BA381" s="368"/>
      <c r="BB381" s="314" t="e">
        <f>③協定面積④加算措置!#REF!</f>
        <v>#REF!</v>
      </c>
      <c r="BC381" s="335"/>
      <c r="BD381" s="368"/>
      <c r="BE381" s="368"/>
      <c r="BF381" s="314" t="e">
        <f>③協定面積④加算措置!#REF!</f>
        <v>#REF!</v>
      </c>
      <c r="BG381" s="335"/>
      <c r="BH381" s="368"/>
      <c r="BI381" s="368"/>
    </row>
    <row r="382" spans="1:61" s="244" customFormat="1" ht="14.45" customHeight="1">
      <c r="A382" s="261" t="e">
        <f>①協定識別事項②協定参加者!#REF!</f>
        <v>#REF!</v>
      </c>
      <c r="B382" s="247" t="e">
        <f>①協定識別事項②協定参加者!#REF!</f>
        <v>#REF!</v>
      </c>
      <c r="C382" s="247" t="e">
        <f>①協定識別事項②協定参加者!#REF!</f>
        <v>#REF!</v>
      </c>
      <c r="D382" s="247" t="e">
        <f>①協定識別事項②協定参加者!#REF!</f>
        <v>#REF!</v>
      </c>
      <c r="E382" s="247" t="e">
        <f>①協定識別事項②協定参加者!#REF!</f>
        <v>#REF!</v>
      </c>
      <c r="F382" s="247" t="e">
        <f>①協定識別事項②協定参加者!#REF!</f>
        <v>#REF!</v>
      </c>
      <c r="G382" s="312" t="e">
        <f>③協定面積④加算措置!#REF!</f>
        <v>#REF!</v>
      </c>
      <c r="H382" s="331"/>
      <c r="I382" s="368"/>
      <c r="J382" s="368"/>
      <c r="K382" s="331"/>
      <c r="L382" s="368"/>
      <c r="M382" s="368"/>
      <c r="N382" s="331"/>
      <c r="O382" s="368"/>
      <c r="P382" s="368"/>
      <c r="Q382" s="312" t="e">
        <f>③協定面積④加算措置!#REF!</f>
        <v>#REF!</v>
      </c>
      <c r="R382" s="311"/>
      <c r="S382" s="311"/>
      <c r="T382" s="311"/>
      <c r="U382" s="311"/>
      <c r="V382" s="311"/>
      <c r="W382" s="311"/>
      <c r="X382" s="311"/>
      <c r="Y382" s="311"/>
      <c r="Z382" s="311"/>
      <c r="AA382" s="310"/>
      <c r="AB382" s="311"/>
      <c r="AC382" s="311"/>
      <c r="AD382" s="311"/>
      <c r="AE382" s="311"/>
      <c r="AF382" s="311"/>
      <c r="AG382" s="311"/>
      <c r="AH382" s="311"/>
      <c r="AI382" s="311"/>
      <c r="AJ382" s="311"/>
      <c r="AK382" s="311"/>
      <c r="AL382" s="311"/>
      <c r="AM382" s="310"/>
      <c r="AN382" s="312" t="e">
        <f>③協定面積④加算措置!#REF!</f>
        <v>#REF!</v>
      </c>
      <c r="AO382" s="309">
        <f t="shared" si="30"/>
        <v>0</v>
      </c>
      <c r="AP382" s="309">
        <f t="shared" si="31"/>
        <v>0</v>
      </c>
      <c r="AQ382" s="310"/>
      <c r="AR382" s="310"/>
      <c r="AS382" s="310"/>
      <c r="AT382" s="310"/>
      <c r="AU382" s="309">
        <f t="shared" si="32"/>
        <v>0</v>
      </c>
      <c r="AV382" s="311"/>
      <c r="AW382" s="311"/>
      <c r="AX382" s="311"/>
      <c r="AY382" s="333"/>
      <c r="AZ382" s="368"/>
      <c r="BA382" s="368"/>
      <c r="BB382" s="314" t="e">
        <f>③協定面積④加算措置!#REF!</f>
        <v>#REF!</v>
      </c>
      <c r="BC382" s="335"/>
      <c r="BD382" s="368"/>
      <c r="BE382" s="368"/>
      <c r="BF382" s="314" t="e">
        <f>③協定面積④加算措置!#REF!</f>
        <v>#REF!</v>
      </c>
      <c r="BG382" s="335"/>
      <c r="BH382" s="368"/>
      <c r="BI382" s="368"/>
    </row>
    <row r="383" spans="1:61" s="244" customFormat="1" ht="14.45" customHeight="1">
      <c r="A383" s="261" t="e">
        <f>①協定識別事項②協定参加者!#REF!</f>
        <v>#REF!</v>
      </c>
      <c r="B383" s="247" t="e">
        <f>①協定識別事項②協定参加者!#REF!</f>
        <v>#REF!</v>
      </c>
      <c r="C383" s="247" t="e">
        <f>①協定識別事項②協定参加者!#REF!</f>
        <v>#REF!</v>
      </c>
      <c r="D383" s="247" t="e">
        <f>①協定識別事項②協定参加者!#REF!</f>
        <v>#REF!</v>
      </c>
      <c r="E383" s="247" t="e">
        <f>①協定識別事項②協定参加者!#REF!</f>
        <v>#REF!</v>
      </c>
      <c r="F383" s="247" t="e">
        <f>①協定識別事項②協定参加者!#REF!</f>
        <v>#REF!</v>
      </c>
      <c r="G383" s="312" t="e">
        <f>③協定面積④加算措置!#REF!</f>
        <v>#REF!</v>
      </c>
      <c r="H383" s="331"/>
      <c r="I383" s="368"/>
      <c r="J383" s="368"/>
      <c r="K383" s="331"/>
      <c r="L383" s="368"/>
      <c r="M383" s="368"/>
      <c r="N383" s="331"/>
      <c r="O383" s="368"/>
      <c r="P383" s="368"/>
      <c r="Q383" s="312" t="e">
        <f>③協定面積④加算措置!#REF!</f>
        <v>#REF!</v>
      </c>
      <c r="R383" s="311"/>
      <c r="S383" s="311"/>
      <c r="T383" s="311"/>
      <c r="U383" s="311"/>
      <c r="V383" s="311"/>
      <c r="W383" s="311"/>
      <c r="X383" s="311"/>
      <c r="Y383" s="311"/>
      <c r="Z383" s="311"/>
      <c r="AA383" s="310"/>
      <c r="AB383" s="311"/>
      <c r="AC383" s="311"/>
      <c r="AD383" s="311"/>
      <c r="AE383" s="311"/>
      <c r="AF383" s="311"/>
      <c r="AG383" s="311"/>
      <c r="AH383" s="311"/>
      <c r="AI383" s="311"/>
      <c r="AJ383" s="311"/>
      <c r="AK383" s="311"/>
      <c r="AL383" s="311"/>
      <c r="AM383" s="310"/>
      <c r="AN383" s="312" t="e">
        <f>③協定面積④加算措置!#REF!</f>
        <v>#REF!</v>
      </c>
      <c r="AO383" s="309">
        <f t="shared" si="30"/>
        <v>0</v>
      </c>
      <c r="AP383" s="309">
        <f t="shared" si="31"/>
        <v>0</v>
      </c>
      <c r="AQ383" s="310"/>
      <c r="AR383" s="310"/>
      <c r="AS383" s="310"/>
      <c r="AT383" s="310"/>
      <c r="AU383" s="309">
        <f t="shared" si="32"/>
        <v>0</v>
      </c>
      <c r="AV383" s="311"/>
      <c r="AW383" s="311"/>
      <c r="AX383" s="311"/>
      <c r="AY383" s="333"/>
      <c r="AZ383" s="368"/>
      <c r="BA383" s="368"/>
      <c r="BB383" s="314" t="e">
        <f>③協定面積④加算措置!#REF!</f>
        <v>#REF!</v>
      </c>
      <c r="BC383" s="335"/>
      <c r="BD383" s="368"/>
      <c r="BE383" s="368"/>
      <c r="BF383" s="314" t="e">
        <f>③協定面積④加算措置!#REF!</f>
        <v>#REF!</v>
      </c>
      <c r="BG383" s="335"/>
      <c r="BH383" s="368"/>
      <c r="BI383" s="368"/>
    </row>
    <row r="384" spans="1:61" s="244" customFormat="1" ht="14.45" customHeight="1">
      <c r="A384" s="261" t="e">
        <f>①協定識別事項②協定参加者!#REF!</f>
        <v>#REF!</v>
      </c>
      <c r="B384" s="247" t="e">
        <f>①協定識別事項②協定参加者!#REF!</f>
        <v>#REF!</v>
      </c>
      <c r="C384" s="247" t="e">
        <f>①協定識別事項②協定参加者!#REF!</f>
        <v>#REF!</v>
      </c>
      <c r="D384" s="247" t="e">
        <f>①協定識別事項②協定参加者!#REF!</f>
        <v>#REF!</v>
      </c>
      <c r="E384" s="247" t="e">
        <f>①協定識別事項②協定参加者!#REF!</f>
        <v>#REF!</v>
      </c>
      <c r="F384" s="247" t="e">
        <f>①協定識別事項②協定参加者!#REF!</f>
        <v>#REF!</v>
      </c>
      <c r="G384" s="312" t="e">
        <f>③協定面積④加算措置!#REF!</f>
        <v>#REF!</v>
      </c>
      <c r="H384" s="331"/>
      <c r="I384" s="368"/>
      <c r="J384" s="368"/>
      <c r="K384" s="331"/>
      <c r="L384" s="368"/>
      <c r="M384" s="368"/>
      <c r="N384" s="331"/>
      <c r="O384" s="368"/>
      <c r="P384" s="368"/>
      <c r="Q384" s="312" t="e">
        <f>③協定面積④加算措置!#REF!</f>
        <v>#REF!</v>
      </c>
      <c r="R384" s="311"/>
      <c r="S384" s="311"/>
      <c r="T384" s="311"/>
      <c r="U384" s="311"/>
      <c r="V384" s="311"/>
      <c r="W384" s="311"/>
      <c r="X384" s="311"/>
      <c r="Y384" s="311"/>
      <c r="Z384" s="311"/>
      <c r="AA384" s="310"/>
      <c r="AB384" s="311"/>
      <c r="AC384" s="311"/>
      <c r="AD384" s="311"/>
      <c r="AE384" s="311"/>
      <c r="AF384" s="311"/>
      <c r="AG384" s="311"/>
      <c r="AH384" s="311"/>
      <c r="AI384" s="311"/>
      <c r="AJ384" s="311"/>
      <c r="AK384" s="311"/>
      <c r="AL384" s="311"/>
      <c r="AM384" s="310"/>
      <c r="AN384" s="312" t="e">
        <f>③協定面積④加算措置!#REF!</f>
        <v>#REF!</v>
      </c>
      <c r="AO384" s="309">
        <f t="shared" si="30"/>
        <v>0</v>
      </c>
      <c r="AP384" s="309">
        <f t="shared" si="31"/>
        <v>0</v>
      </c>
      <c r="AQ384" s="310"/>
      <c r="AR384" s="310"/>
      <c r="AS384" s="310"/>
      <c r="AT384" s="310"/>
      <c r="AU384" s="309">
        <f t="shared" si="32"/>
        <v>0</v>
      </c>
      <c r="AV384" s="311"/>
      <c r="AW384" s="311"/>
      <c r="AX384" s="311"/>
      <c r="AY384" s="333"/>
      <c r="AZ384" s="368"/>
      <c r="BA384" s="368"/>
      <c r="BB384" s="314" t="e">
        <f>③協定面積④加算措置!#REF!</f>
        <v>#REF!</v>
      </c>
      <c r="BC384" s="335"/>
      <c r="BD384" s="368"/>
      <c r="BE384" s="368"/>
      <c r="BF384" s="314" t="e">
        <f>③協定面積④加算措置!#REF!</f>
        <v>#REF!</v>
      </c>
      <c r="BG384" s="335"/>
      <c r="BH384" s="368"/>
      <c r="BI384" s="368"/>
    </row>
    <row r="385" spans="1:61" s="244" customFormat="1" ht="14.45" customHeight="1">
      <c r="A385" s="261" t="e">
        <f>①協定識別事項②協定参加者!#REF!</f>
        <v>#REF!</v>
      </c>
      <c r="B385" s="247" t="e">
        <f>①協定識別事項②協定参加者!#REF!</f>
        <v>#REF!</v>
      </c>
      <c r="C385" s="247" t="e">
        <f>①協定識別事項②協定参加者!#REF!</f>
        <v>#REF!</v>
      </c>
      <c r="D385" s="247" t="e">
        <f>①協定識別事項②協定参加者!#REF!</f>
        <v>#REF!</v>
      </c>
      <c r="E385" s="247" t="e">
        <f>①協定識別事項②協定参加者!#REF!</f>
        <v>#REF!</v>
      </c>
      <c r="F385" s="247" t="e">
        <f>①協定識別事項②協定参加者!#REF!</f>
        <v>#REF!</v>
      </c>
      <c r="G385" s="312" t="e">
        <f>③協定面積④加算措置!#REF!</f>
        <v>#REF!</v>
      </c>
      <c r="H385" s="331"/>
      <c r="I385" s="368"/>
      <c r="J385" s="368"/>
      <c r="K385" s="331"/>
      <c r="L385" s="368"/>
      <c r="M385" s="368"/>
      <c r="N385" s="331"/>
      <c r="O385" s="368"/>
      <c r="P385" s="368"/>
      <c r="Q385" s="312" t="e">
        <f>③協定面積④加算措置!#REF!</f>
        <v>#REF!</v>
      </c>
      <c r="R385" s="311"/>
      <c r="S385" s="311"/>
      <c r="T385" s="311"/>
      <c r="U385" s="311"/>
      <c r="V385" s="311"/>
      <c r="W385" s="311"/>
      <c r="X385" s="311"/>
      <c r="Y385" s="311"/>
      <c r="Z385" s="311"/>
      <c r="AA385" s="310"/>
      <c r="AB385" s="311"/>
      <c r="AC385" s="311"/>
      <c r="AD385" s="311"/>
      <c r="AE385" s="311"/>
      <c r="AF385" s="311"/>
      <c r="AG385" s="311"/>
      <c r="AH385" s="311"/>
      <c r="AI385" s="311"/>
      <c r="AJ385" s="311"/>
      <c r="AK385" s="311"/>
      <c r="AL385" s="311"/>
      <c r="AM385" s="310"/>
      <c r="AN385" s="312" t="e">
        <f>③協定面積④加算措置!#REF!</f>
        <v>#REF!</v>
      </c>
      <c r="AO385" s="309">
        <f t="shared" si="30"/>
        <v>0</v>
      </c>
      <c r="AP385" s="309">
        <f t="shared" si="31"/>
        <v>0</v>
      </c>
      <c r="AQ385" s="310"/>
      <c r="AR385" s="310"/>
      <c r="AS385" s="310"/>
      <c r="AT385" s="310"/>
      <c r="AU385" s="309">
        <f t="shared" si="32"/>
        <v>0</v>
      </c>
      <c r="AV385" s="311"/>
      <c r="AW385" s="311"/>
      <c r="AX385" s="311"/>
      <c r="AY385" s="333"/>
      <c r="AZ385" s="368"/>
      <c r="BA385" s="368"/>
      <c r="BB385" s="314" t="e">
        <f>③協定面積④加算措置!#REF!</f>
        <v>#REF!</v>
      </c>
      <c r="BC385" s="335"/>
      <c r="BD385" s="368"/>
      <c r="BE385" s="368"/>
      <c r="BF385" s="314" t="e">
        <f>③協定面積④加算措置!#REF!</f>
        <v>#REF!</v>
      </c>
      <c r="BG385" s="335"/>
      <c r="BH385" s="368"/>
      <c r="BI385" s="368"/>
    </row>
    <row r="386" spans="1:61" s="244" customFormat="1" ht="14.45" customHeight="1">
      <c r="A386" s="261" t="e">
        <f>①協定識別事項②協定参加者!#REF!</f>
        <v>#REF!</v>
      </c>
      <c r="B386" s="247" t="e">
        <f>①協定識別事項②協定参加者!#REF!</f>
        <v>#REF!</v>
      </c>
      <c r="C386" s="247" t="e">
        <f>①協定識別事項②協定参加者!#REF!</f>
        <v>#REF!</v>
      </c>
      <c r="D386" s="247" t="e">
        <f>①協定識別事項②協定参加者!#REF!</f>
        <v>#REF!</v>
      </c>
      <c r="E386" s="247" t="e">
        <f>①協定識別事項②協定参加者!#REF!</f>
        <v>#REF!</v>
      </c>
      <c r="F386" s="247" t="e">
        <f>①協定識別事項②協定参加者!#REF!</f>
        <v>#REF!</v>
      </c>
      <c r="G386" s="312" t="e">
        <f>③協定面積④加算措置!#REF!</f>
        <v>#REF!</v>
      </c>
      <c r="H386" s="331"/>
      <c r="I386" s="368"/>
      <c r="J386" s="368"/>
      <c r="K386" s="331"/>
      <c r="L386" s="368"/>
      <c r="M386" s="368"/>
      <c r="N386" s="331"/>
      <c r="O386" s="368"/>
      <c r="P386" s="368"/>
      <c r="Q386" s="312" t="e">
        <f>③協定面積④加算措置!#REF!</f>
        <v>#REF!</v>
      </c>
      <c r="R386" s="311"/>
      <c r="S386" s="311"/>
      <c r="T386" s="311"/>
      <c r="U386" s="311"/>
      <c r="V386" s="311"/>
      <c r="W386" s="311"/>
      <c r="X386" s="311"/>
      <c r="Y386" s="311"/>
      <c r="Z386" s="311"/>
      <c r="AA386" s="310"/>
      <c r="AB386" s="311"/>
      <c r="AC386" s="311"/>
      <c r="AD386" s="311"/>
      <c r="AE386" s="311"/>
      <c r="AF386" s="311"/>
      <c r="AG386" s="311"/>
      <c r="AH386" s="311"/>
      <c r="AI386" s="311"/>
      <c r="AJ386" s="311"/>
      <c r="AK386" s="311"/>
      <c r="AL386" s="311"/>
      <c r="AM386" s="310"/>
      <c r="AN386" s="312" t="e">
        <f>③協定面積④加算措置!#REF!</f>
        <v>#REF!</v>
      </c>
      <c r="AO386" s="309">
        <f t="shared" si="30"/>
        <v>0</v>
      </c>
      <c r="AP386" s="309">
        <f t="shared" si="31"/>
        <v>0</v>
      </c>
      <c r="AQ386" s="310"/>
      <c r="AR386" s="310"/>
      <c r="AS386" s="310"/>
      <c r="AT386" s="310"/>
      <c r="AU386" s="309">
        <f t="shared" si="32"/>
        <v>0</v>
      </c>
      <c r="AV386" s="311"/>
      <c r="AW386" s="311"/>
      <c r="AX386" s="311"/>
      <c r="AY386" s="333"/>
      <c r="AZ386" s="368"/>
      <c r="BA386" s="368"/>
      <c r="BB386" s="314" t="e">
        <f>③協定面積④加算措置!#REF!</f>
        <v>#REF!</v>
      </c>
      <c r="BC386" s="335"/>
      <c r="BD386" s="368"/>
      <c r="BE386" s="368"/>
      <c r="BF386" s="314" t="e">
        <f>③協定面積④加算措置!#REF!</f>
        <v>#REF!</v>
      </c>
      <c r="BG386" s="335"/>
      <c r="BH386" s="368"/>
      <c r="BI386" s="368"/>
    </row>
    <row r="387" spans="1:61" s="244" customFormat="1" ht="14.45" customHeight="1">
      <c r="A387" s="261" t="e">
        <f>①協定識別事項②協定参加者!#REF!</f>
        <v>#REF!</v>
      </c>
      <c r="B387" s="247" t="e">
        <f>①協定識別事項②協定参加者!#REF!</f>
        <v>#REF!</v>
      </c>
      <c r="C387" s="247" t="e">
        <f>①協定識別事項②協定参加者!#REF!</f>
        <v>#REF!</v>
      </c>
      <c r="D387" s="247" t="e">
        <f>①協定識別事項②協定参加者!#REF!</f>
        <v>#REF!</v>
      </c>
      <c r="E387" s="247" t="e">
        <f>①協定識別事項②協定参加者!#REF!</f>
        <v>#REF!</v>
      </c>
      <c r="F387" s="247" t="e">
        <f>①協定識別事項②協定参加者!#REF!</f>
        <v>#REF!</v>
      </c>
      <c r="G387" s="312" t="e">
        <f>③協定面積④加算措置!#REF!</f>
        <v>#REF!</v>
      </c>
      <c r="H387" s="331"/>
      <c r="I387" s="368"/>
      <c r="J387" s="368"/>
      <c r="K387" s="331"/>
      <c r="L387" s="368"/>
      <c r="M387" s="368"/>
      <c r="N387" s="331"/>
      <c r="O387" s="368"/>
      <c r="P387" s="368"/>
      <c r="Q387" s="312" t="e">
        <f>③協定面積④加算措置!#REF!</f>
        <v>#REF!</v>
      </c>
      <c r="R387" s="311"/>
      <c r="S387" s="311"/>
      <c r="T387" s="311"/>
      <c r="U387" s="311"/>
      <c r="V387" s="311"/>
      <c r="W387" s="311"/>
      <c r="X387" s="311"/>
      <c r="Y387" s="311"/>
      <c r="Z387" s="311"/>
      <c r="AA387" s="310"/>
      <c r="AB387" s="311"/>
      <c r="AC387" s="311"/>
      <c r="AD387" s="311"/>
      <c r="AE387" s="311"/>
      <c r="AF387" s="311"/>
      <c r="AG387" s="311"/>
      <c r="AH387" s="311"/>
      <c r="AI387" s="311"/>
      <c r="AJ387" s="311"/>
      <c r="AK387" s="311"/>
      <c r="AL387" s="311"/>
      <c r="AM387" s="310"/>
      <c r="AN387" s="312" t="e">
        <f>③協定面積④加算措置!#REF!</f>
        <v>#REF!</v>
      </c>
      <c r="AO387" s="309">
        <f t="shared" si="30"/>
        <v>0</v>
      </c>
      <c r="AP387" s="309">
        <f t="shared" si="31"/>
        <v>0</v>
      </c>
      <c r="AQ387" s="310"/>
      <c r="AR387" s="310"/>
      <c r="AS387" s="310"/>
      <c r="AT387" s="310"/>
      <c r="AU387" s="309">
        <f t="shared" si="32"/>
        <v>0</v>
      </c>
      <c r="AV387" s="311"/>
      <c r="AW387" s="311"/>
      <c r="AX387" s="311"/>
      <c r="AY387" s="333"/>
      <c r="AZ387" s="368"/>
      <c r="BA387" s="368"/>
      <c r="BB387" s="314" t="e">
        <f>③協定面積④加算措置!#REF!</f>
        <v>#REF!</v>
      </c>
      <c r="BC387" s="335"/>
      <c r="BD387" s="368"/>
      <c r="BE387" s="368"/>
      <c r="BF387" s="314" t="e">
        <f>③協定面積④加算措置!#REF!</f>
        <v>#REF!</v>
      </c>
      <c r="BG387" s="335"/>
      <c r="BH387" s="368"/>
      <c r="BI387" s="368"/>
    </row>
    <row r="388" spans="1:61" s="244" customFormat="1" ht="14.45" customHeight="1">
      <c r="A388" s="261" t="e">
        <f>①協定識別事項②協定参加者!#REF!</f>
        <v>#REF!</v>
      </c>
      <c r="B388" s="247" t="e">
        <f>①協定識別事項②協定参加者!#REF!</f>
        <v>#REF!</v>
      </c>
      <c r="C388" s="247" t="e">
        <f>①協定識別事項②協定参加者!#REF!</f>
        <v>#REF!</v>
      </c>
      <c r="D388" s="247" t="e">
        <f>①協定識別事項②協定参加者!#REF!</f>
        <v>#REF!</v>
      </c>
      <c r="E388" s="247" t="e">
        <f>①協定識別事項②協定参加者!#REF!</f>
        <v>#REF!</v>
      </c>
      <c r="F388" s="247" t="e">
        <f>①協定識別事項②協定参加者!#REF!</f>
        <v>#REF!</v>
      </c>
      <c r="G388" s="312" t="e">
        <f>③協定面積④加算措置!#REF!</f>
        <v>#REF!</v>
      </c>
      <c r="H388" s="331"/>
      <c r="I388" s="368"/>
      <c r="J388" s="368"/>
      <c r="K388" s="331"/>
      <c r="L388" s="368"/>
      <c r="M388" s="368"/>
      <c r="N388" s="331"/>
      <c r="O388" s="368"/>
      <c r="P388" s="368"/>
      <c r="Q388" s="312" t="e">
        <f>③協定面積④加算措置!#REF!</f>
        <v>#REF!</v>
      </c>
      <c r="R388" s="311"/>
      <c r="S388" s="311"/>
      <c r="T388" s="311"/>
      <c r="U388" s="311"/>
      <c r="V388" s="311"/>
      <c r="W388" s="311"/>
      <c r="X388" s="311"/>
      <c r="Y388" s="311"/>
      <c r="Z388" s="311"/>
      <c r="AA388" s="310"/>
      <c r="AB388" s="311"/>
      <c r="AC388" s="311"/>
      <c r="AD388" s="311"/>
      <c r="AE388" s="311"/>
      <c r="AF388" s="311"/>
      <c r="AG388" s="311"/>
      <c r="AH388" s="311"/>
      <c r="AI388" s="311"/>
      <c r="AJ388" s="311"/>
      <c r="AK388" s="311"/>
      <c r="AL388" s="311"/>
      <c r="AM388" s="310"/>
      <c r="AN388" s="312" t="e">
        <f>③協定面積④加算措置!#REF!</f>
        <v>#REF!</v>
      </c>
      <c r="AO388" s="309">
        <f t="shared" si="30"/>
        <v>0</v>
      </c>
      <c r="AP388" s="309">
        <f t="shared" si="31"/>
        <v>0</v>
      </c>
      <c r="AQ388" s="310"/>
      <c r="AR388" s="310"/>
      <c r="AS388" s="310"/>
      <c r="AT388" s="310"/>
      <c r="AU388" s="309">
        <f t="shared" si="32"/>
        <v>0</v>
      </c>
      <c r="AV388" s="311"/>
      <c r="AW388" s="311"/>
      <c r="AX388" s="311"/>
      <c r="AY388" s="333"/>
      <c r="AZ388" s="368"/>
      <c r="BA388" s="368"/>
      <c r="BB388" s="314" t="e">
        <f>③協定面積④加算措置!#REF!</f>
        <v>#REF!</v>
      </c>
      <c r="BC388" s="335"/>
      <c r="BD388" s="368"/>
      <c r="BE388" s="368"/>
      <c r="BF388" s="314" t="e">
        <f>③協定面積④加算措置!#REF!</f>
        <v>#REF!</v>
      </c>
      <c r="BG388" s="335"/>
      <c r="BH388" s="368"/>
      <c r="BI388" s="368"/>
    </row>
    <row r="389" spans="1:61" s="244" customFormat="1" ht="14.45" customHeight="1">
      <c r="A389" s="261" t="e">
        <f>①協定識別事項②協定参加者!#REF!</f>
        <v>#REF!</v>
      </c>
      <c r="B389" s="247" t="e">
        <f>①協定識別事項②協定参加者!#REF!</f>
        <v>#REF!</v>
      </c>
      <c r="C389" s="247" t="e">
        <f>①協定識別事項②協定参加者!#REF!</f>
        <v>#REF!</v>
      </c>
      <c r="D389" s="247" t="e">
        <f>①協定識別事項②協定参加者!#REF!</f>
        <v>#REF!</v>
      </c>
      <c r="E389" s="247" t="e">
        <f>①協定識別事項②協定参加者!#REF!</f>
        <v>#REF!</v>
      </c>
      <c r="F389" s="247" t="e">
        <f>①協定識別事項②協定参加者!#REF!</f>
        <v>#REF!</v>
      </c>
      <c r="G389" s="312" t="e">
        <f>③協定面積④加算措置!#REF!</f>
        <v>#REF!</v>
      </c>
      <c r="H389" s="331"/>
      <c r="I389" s="368"/>
      <c r="J389" s="368"/>
      <c r="K389" s="331"/>
      <c r="L389" s="368"/>
      <c r="M389" s="368"/>
      <c r="N389" s="331"/>
      <c r="O389" s="368"/>
      <c r="P389" s="368"/>
      <c r="Q389" s="312" t="e">
        <f>③協定面積④加算措置!#REF!</f>
        <v>#REF!</v>
      </c>
      <c r="R389" s="311"/>
      <c r="S389" s="311"/>
      <c r="T389" s="311"/>
      <c r="U389" s="311"/>
      <c r="V389" s="311"/>
      <c r="W389" s="311"/>
      <c r="X389" s="311"/>
      <c r="Y389" s="311"/>
      <c r="Z389" s="311"/>
      <c r="AA389" s="310"/>
      <c r="AB389" s="311"/>
      <c r="AC389" s="311"/>
      <c r="AD389" s="311"/>
      <c r="AE389" s="311"/>
      <c r="AF389" s="311"/>
      <c r="AG389" s="311"/>
      <c r="AH389" s="311"/>
      <c r="AI389" s="311"/>
      <c r="AJ389" s="311"/>
      <c r="AK389" s="311"/>
      <c r="AL389" s="311"/>
      <c r="AM389" s="310"/>
      <c r="AN389" s="312" t="e">
        <f>③協定面積④加算措置!#REF!</f>
        <v>#REF!</v>
      </c>
      <c r="AO389" s="309">
        <f t="shared" si="30"/>
        <v>0</v>
      </c>
      <c r="AP389" s="309">
        <f t="shared" si="31"/>
        <v>0</v>
      </c>
      <c r="AQ389" s="310"/>
      <c r="AR389" s="310"/>
      <c r="AS389" s="310"/>
      <c r="AT389" s="310"/>
      <c r="AU389" s="309">
        <f t="shared" si="32"/>
        <v>0</v>
      </c>
      <c r="AV389" s="311"/>
      <c r="AW389" s="311"/>
      <c r="AX389" s="311"/>
      <c r="AY389" s="333"/>
      <c r="AZ389" s="368"/>
      <c r="BA389" s="368"/>
      <c r="BB389" s="314" t="e">
        <f>③協定面積④加算措置!#REF!</f>
        <v>#REF!</v>
      </c>
      <c r="BC389" s="335"/>
      <c r="BD389" s="368"/>
      <c r="BE389" s="368"/>
      <c r="BF389" s="314" t="e">
        <f>③協定面積④加算措置!#REF!</f>
        <v>#REF!</v>
      </c>
      <c r="BG389" s="335"/>
      <c r="BH389" s="368"/>
      <c r="BI389" s="368"/>
    </row>
    <row r="390" spans="1:61" s="244" customFormat="1" ht="14.45" customHeight="1">
      <c r="A390" s="261" t="e">
        <f>①協定識別事項②協定参加者!#REF!</f>
        <v>#REF!</v>
      </c>
      <c r="B390" s="247" t="e">
        <f>①協定識別事項②協定参加者!#REF!</f>
        <v>#REF!</v>
      </c>
      <c r="C390" s="247" t="e">
        <f>①協定識別事項②協定参加者!#REF!</f>
        <v>#REF!</v>
      </c>
      <c r="D390" s="247" t="e">
        <f>①協定識別事項②協定参加者!#REF!</f>
        <v>#REF!</v>
      </c>
      <c r="E390" s="247" t="e">
        <f>①協定識別事項②協定参加者!#REF!</f>
        <v>#REF!</v>
      </c>
      <c r="F390" s="247" t="e">
        <f>①協定識別事項②協定参加者!#REF!</f>
        <v>#REF!</v>
      </c>
      <c r="G390" s="312" t="e">
        <f>③協定面積④加算措置!#REF!</f>
        <v>#REF!</v>
      </c>
      <c r="H390" s="331"/>
      <c r="I390" s="368"/>
      <c r="J390" s="368"/>
      <c r="K390" s="331"/>
      <c r="L390" s="368"/>
      <c r="M390" s="368"/>
      <c r="N390" s="331"/>
      <c r="O390" s="368"/>
      <c r="P390" s="368"/>
      <c r="Q390" s="312" t="e">
        <f>③協定面積④加算措置!#REF!</f>
        <v>#REF!</v>
      </c>
      <c r="R390" s="311"/>
      <c r="S390" s="311"/>
      <c r="T390" s="311"/>
      <c r="U390" s="311"/>
      <c r="V390" s="311"/>
      <c r="W390" s="311"/>
      <c r="X390" s="311"/>
      <c r="Y390" s="311"/>
      <c r="Z390" s="311"/>
      <c r="AA390" s="310"/>
      <c r="AB390" s="311"/>
      <c r="AC390" s="311"/>
      <c r="AD390" s="311"/>
      <c r="AE390" s="311"/>
      <c r="AF390" s="311"/>
      <c r="AG390" s="311"/>
      <c r="AH390" s="311"/>
      <c r="AI390" s="311"/>
      <c r="AJ390" s="311"/>
      <c r="AK390" s="311"/>
      <c r="AL390" s="311"/>
      <c r="AM390" s="310"/>
      <c r="AN390" s="312" t="e">
        <f>③協定面積④加算措置!#REF!</f>
        <v>#REF!</v>
      </c>
      <c r="AO390" s="309">
        <f t="shared" si="30"/>
        <v>0</v>
      </c>
      <c r="AP390" s="309">
        <f t="shared" si="31"/>
        <v>0</v>
      </c>
      <c r="AQ390" s="310"/>
      <c r="AR390" s="310"/>
      <c r="AS390" s="310"/>
      <c r="AT390" s="310"/>
      <c r="AU390" s="309">
        <f t="shared" si="32"/>
        <v>0</v>
      </c>
      <c r="AV390" s="311"/>
      <c r="AW390" s="311"/>
      <c r="AX390" s="311"/>
      <c r="AY390" s="333"/>
      <c r="AZ390" s="368"/>
      <c r="BA390" s="368"/>
      <c r="BB390" s="314" t="e">
        <f>③協定面積④加算措置!#REF!</f>
        <v>#REF!</v>
      </c>
      <c r="BC390" s="335"/>
      <c r="BD390" s="368"/>
      <c r="BE390" s="368"/>
      <c r="BF390" s="314" t="e">
        <f>③協定面積④加算措置!#REF!</f>
        <v>#REF!</v>
      </c>
      <c r="BG390" s="335"/>
      <c r="BH390" s="368"/>
      <c r="BI390" s="368"/>
    </row>
    <row r="391" spans="1:61" s="244" customFormat="1" ht="14.45" customHeight="1">
      <c r="A391" s="261" t="e">
        <f>①協定識別事項②協定参加者!#REF!</f>
        <v>#REF!</v>
      </c>
      <c r="B391" s="247" t="e">
        <f>①協定識別事項②協定参加者!#REF!</f>
        <v>#REF!</v>
      </c>
      <c r="C391" s="247" t="e">
        <f>①協定識別事項②協定参加者!#REF!</f>
        <v>#REF!</v>
      </c>
      <c r="D391" s="247" t="e">
        <f>①協定識別事項②協定参加者!#REF!</f>
        <v>#REF!</v>
      </c>
      <c r="E391" s="247" t="e">
        <f>①協定識別事項②協定参加者!#REF!</f>
        <v>#REF!</v>
      </c>
      <c r="F391" s="247" t="e">
        <f>①協定識別事項②協定参加者!#REF!</f>
        <v>#REF!</v>
      </c>
      <c r="G391" s="312" t="e">
        <f>③協定面積④加算措置!#REF!</f>
        <v>#REF!</v>
      </c>
      <c r="H391" s="331"/>
      <c r="I391" s="368"/>
      <c r="J391" s="368"/>
      <c r="K391" s="331"/>
      <c r="L391" s="368"/>
      <c r="M391" s="368"/>
      <c r="N391" s="331"/>
      <c r="O391" s="368"/>
      <c r="P391" s="368"/>
      <c r="Q391" s="312" t="e">
        <f>③協定面積④加算措置!#REF!</f>
        <v>#REF!</v>
      </c>
      <c r="R391" s="311"/>
      <c r="S391" s="311"/>
      <c r="T391" s="311"/>
      <c r="U391" s="311"/>
      <c r="V391" s="311"/>
      <c r="W391" s="311"/>
      <c r="X391" s="311"/>
      <c r="Y391" s="311"/>
      <c r="Z391" s="311"/>
      <c r="AA391" s="310"/>
      <c r="AB391" s="311"/>
      <c r="AC391" s="311"/>
      <c r="AD391" s="311"/>
      <c r="AE391" s="311"/>
      <c r="AF391" s="311"/>
      <c r="AG391" s="311"/>
      <c r="AH391" s="311"/>
      <c r="AI391" s="311"/>
      <c r="AJ391" s="311"/>
      <c r="AK391" s="311"/>
      <c r="AL391" s="311"/>
      <c r="AM391" s="310"/>
      <c r="AN391" s="312" t="e">
        <f>③協定面積④加算措置!#REF!</f>
        <v>#REF!</v>
      </c>
      <c r="AO391" s="309">
        <f t="shared" si="30"/>
        <v>0</v>
      </c>
      <c r="AP391" s="309">
        <f t="shared" si="31"/>
        <v>0</v>
      </c>
      <c r="AQ391" s="310"/>
      <c r="AR391" s="310"/>
      <c r="AS391" s="310"/>
      <c r="AT391" s="310"/>
      <c r="AU391" s="309">
        <f t="shared" si="32"/>
        <v>0</v>
      </c>
      <c r="AV391" s="311"/>
      <c r="AW391" s="311"/>
      <c r="AX391" s="311"/>
      <c r="AY391" s="333"/>
      <c r="AZ391" s="368"/>
      <c r="BA391" s="368"/>
      <c r="BB391" s="314" t="e">
        <f>③協定面積④加算措置!#REF!</f>
        <v>#REF!</v>
      </c>
      <c r="BC391" s="335"/>
      <c r="BD391" s="368"/>
      <c r="BE391" s="368"/>
      <c r="BF391" s="314" t="e">
        <f>③協定面積④加算措置!#REF!</f>
        <v>#REF!</v>
      </c>
      <c r="BG391" s="335"/>
      <c r="BH391" s="368"/>
      <c r="BI391" s="368"/>
    </row>
    <row r="392" spans="1:61" s="244" customFormat="1" ht="14.45" customHeight="1">
      <c r="A392" s="261" t="e">
        <f>①協定識別事項②協定参加者!#REF!</f>
        <v>#REF!</v>
      </c>
      <c r="B392" s="247" t="e">
        <f>①協定識別事項②協定参加者!#REF!</f>
        <v>#REF!</v>
      </c>
      <c r="C392" s="247" t="e">
        <f>①協定識別事項②協定参加者!#REF!</f>
        <v>#REF!</v>
      </c>
      <c r="D392" s="247" t="e">
        <f>①協定識別事項②協定参加者!#REF!</f>
        <v>#REF!</v>
      </c>
      <c r="E392" s="247" t="e">
        <f>①協定識別事項②協定参加者!#REF!</f>
        <v>#REF!</v>
      </c>
      <c r="F392" s="247" t="e">
        <f>①協定識別事項②協定参加者!#REF!</f>
        <v>#REF!</v>
      </c>
      <c r="G392" s="312" t="e">
        <f>③協定面積④加算措置!#REF!</f>
        <v>#REF!</v>
      </c>
      <c r="H392" s="331"/>
      <c r="I392" s="368"/>
      <c r="J392" s="368"/>
      <c r="K392" s="331"/>
      <c r="L392" s="368"/>
      <c r="M392" s="368"/>
      <c r="N392" s="331"/>
      <c r="O392" s="368"/>
      <c r="P392" s="368"/>
      <c r="Q392" s="312" t="e">
        <f>③協定面積④加算措置!#REF!</f>
        <v>#REF!</v>
      </c>
      <c r="R392" s="311"/>
      <c r="S392" s="311"/>
      <c r="T392" s="311"/>
      <c r="U392" s="311"/>
      <c r="V392" s="311"/>
      <c r="W392" s="311"/>
      <c r="X392" s="311"/>
      <c r="Y392" s="311"/>
      <c r="Z392" s="311"/>
      <c r="AA392" s="310"/>
      <c r="AB392" s="311"/>
      <c r="AC392" s="311"/>
      <c r="AD392" s="311"/>
      <c r="AE392" s="311"/>
      <c r="AF392" s="311"/>
      <c r="AG392" s="311"/>
      <c r="AH392" s="311"/>
      <c r="AI392" s="311"/>
      <c r="AJ392" s="311"/>
      <c r="AK392" s="311"/>
      <c r="AL392" s="311"/>
      <c r="AM392" s="310"/>
      <c r="AN392" s="312" t="e">
        <f>③協定面積④加算措置!#REF!</f>
        <v>#REF!</v>
      </c>
      <c r="AO392" s="309">
        <f t="shared" si="30"/>
        <v>0</v>
      </c>
      <c r="AP392" s="309">
        <f t="shared" si="31"/>
        <v>0</v>
      </c>
      <c r="AQ392" s="310"/>
      <c r="AR392" s="310"/>
      <c r="AS392" s="310"/>
      <c r="AT392" s="310"/>
      <c r="AU392" s="309">
        <f t="shared" si="32"/>
        <v>0</v>
      </c>
      <c r="AV392" s="311"/>
      <c r="AW392" s="311"/>
      <c r="AX392" s="311"/>
      <c r="AY392" s="333"/>
      <c r="AZ392" s="368"/>
      <c r="BA392" s="368"/>
      <c r="BB392" s="314" t="e">
        <f>③協定面積④加算措置!#REF!</f>
        <v>#REF!</v>
      </c>
      <c r="BC392" s="335"/>
      <c r="BD392" s="368"/>
      <c r="BE392" s="368"/>
      <c r="BF392" s="314" t="e">
        <f>③協定面積④加算措置!#REF!</f>
        <v>#REF!</v>
      </c>
      <c r="BG392" s="335"/>
      <c r="BH392" s="368"/>
      <c r="BI392" s="368"/>
    </row>
    <row r="393" spans="1:61" s="244" customFormat="1" ht="14.45" customHeight="1">
      <c r="A393" s="261" t="e">
        <f>①協定識別事項②協定参加者!#REF!</f>
        <v>#REF!</v>
      </c>
      <c r="B393" s="247" t="e">
        <f>①協定識別事項②協定参加者!#REF!</f>
        <v>#REF!</v>
      </c>
      <c r="C393" s="247" t="e">
        <f>①協定識別事項②協定参加者!#REF!</f>
        <v>#REF!</v>
      </c>
      <c r="D393" s="247" t="e">
        <f>①協定識別事項②協定参加者!#REF!</f>
        <v>#REF!</v>
      </c>
      <c r="E393" s="247" t="e">
        <f>①協定識別事項②協定参加者!#REF!</f>
        <v>#REF!</v>
      </c>
      <c r="F393" s="247" t="e">
        <f>①協定識別事項②協定参加者!#REF!</f>
        <v>#REF!</v>
      </c>
      <c r="G393" s="312" t="e">
        <f>③協定面積④加算措置!#REF!</f>
        <v>#REF!</v>
      </c>
      <c r="H393" s="331"/>
      <c r="I393" s="368"/>
      <c r="J393" s="368"/>
      <c r="K393" s="331"/>
      <c r="L393" s="368"/>
      <c r="M393" s="368"/>
      <c r="N393" s="331"/>
      <c r="O393" s="368"/>
      <c r="P393" s="368"/>
      <c r="Q393" s="312" t="e">
        <f>③協定面積④加算措置!#REF!</f>
        <v>#REF!</v>
      </c>
      <c r="R393" s="311"/>
      <c r="S393" s="311"/>
      <c r="T393" s="311"/>
      <c r="U393" s="311"/>
      <c r="V393" s="311"/>
      <c r="W393" s="311"/>
      <c r="X393" s="311"/>
      <c r="Y393" s="311"/>
      <c r="Z393" s="311"/>
      <c r="AA393" s="310"/>
      <c r="AB393" s="311"/>
      <c r="AC393" s="311"/>
      <c r="AD393" s="311"/>
      <c r="AE393" s="311"/>
      <c r="AF393" s="311"/>
      <c r="AG393" s="311"/>
      <c r="AH393" s="311"/>
      <c r="AI393" s="311"/>
      <c r="AJ393" s="311"/>
      <c r="AK393" s="311"/>
      <c r="AL393" s="311"/>
      <c r="AM393" s="310"/>
      <c r="AN393" s="312" t="e">
        <f>③協定面積④加算措置!#REF!</f>
        <v>#REF!</v>
      </c>
      <c r="AO393" s="309">
        <f t="shared" si="30"/>
        <v>0</v>
      </c>
      <c r="AP393" s="309">
        <f t="shared" si="31"/>
        <v>0</v>
      </c>
      <c r="AQ393" s="310"/>
      <c r="AR393" s="310"/>
      <c r="AS393" s="310"/>
      <c r="AT393" s="310"/>
      <c r="AU393" s="309">
        <f t="shared" si="32"/>
        <v>0</v>
      </c>
      <c r="AV393" s="311"/>
      <c r="AW393" s="311"/>
      <c r="AX393" s="311"/>
      <c r="AY393" s="333"/>
      <c r="AZ393" s="368"/>
      <c r="BA393" s="368"/>
      <c r="BB393" s="314" t="e">
        <f>③協定面積④加算措置!#REF!</f>
        <v>#REF!</v>
      </c>
      <c r="BC393" s="335"/>
      <c r="BD393" s="368"/>
      <c r="BE393" s="368"/>
      <c r="BF393" s="314" t="e">
        <f>③協定面積④加算措置!#REF!</f>
        <v>#REF!</v>
      </c>
      <c r="BG393" s="335"/>
      <c r="BH393" s="368"/>
      <c r="BI393" s="368"/>
    </row>
    <row r="394" spans="1:61" s="244" customFormat="1" ht="14.45" customHeight="1">
      <c r="A394" s="261" t="e">
        <f>①協定識別事項②協定参加者!#REF!</f>
        <v>#REF!</v>
      </c>
      <c r="B394" s="247" t="e">
        <f>①協定識別事項②協定参加者!#REF!</f>
        <v>#REF!</v>
      </c>
      <c r="C394" s="247" t="e">
        <f>①協定識別事項②協定参加者!#REF!</f>
        <v>#REF!</v>
      </c>
      <c r="D394" s="247" t="e">
        <f>①協定識別事項②協定参加者!#REF!</f>
        <v>#REF!</v>
      </c>
      <c r="E394" s="247" t="e">
        <f>①協定識別事項②協定参加者!#REF!</f>
        <v>#REF!</v>
      </c>
      <c r="F394" s="247" t="e">
        <f>①協定識別事項②協定参加者!#REF!</f>
        <v>#REF!</v>
      </c>
      <c r="G394" s="312" t="e">
        <f>③協定面積④加算措置!#REF!</f>
        <v>#REF!</v>
      </c>
      <c r="H394" s="331"/>
      <c r="I394" s="368"/>
      <c r="J394" s="368"/>
      <c r="K394" s="331"/>
      <c r="L394" s="368"/>
      <c r="M394" s="368"/>
      <c r="N394" s="331"/>
      <c r="O394" s="368"/>
      <c r="P394" s="368"/>
      <c r="Q394" s="312" t="e">
        <f>③協定面積④加算措置!#REF!</f>
        <v>#REF!</v>
      </c>
      <c r="R394" s="311"/>
      <c r="S394" s="311"/>
      <c r="T394" s="311"/>
      <c r="U394" s="311"/>
      <c r="V394" s="311"/>
      <c r="W394" s="311"/>
      <c r="X394" s="311"/>
      <c r="Y394" s="311"/>
      <c r="Z394" s="311"/>
      <c r="AA394" s="310"/>
      <c r="AB394" s="311"/>
      <c r="AC394" s="311"/>
      <c r="AD394" s="311"/>
      <c r="AE394" s="311"/>
      <c r="AF394" s="311"/>
      <c r="AG394" s="311"/>
      <c r="AH394" s="311"/>
      <c r="AI394" s="311"/>
      <c r="AJ394" s="311"/>
      <c r="AK394" s="311"/>
      <c r="AL394" s="311"/>
      <c r="AM394" s="310"/>
      <c r="AN394" s="312" t="e">
        <f>③協定面積④加算措置!#REF!</f>
        <v>#REF!</v>
      </c>
      <c r="AO394" s="309">
        <f t="shared" si="30"/>
        <v>0</v>
      </c>
      <c r="AP394" s="309">
        <f t="shared" si="31"/>
        <v>0</v>
      </c>
      <c r="AQ394" s="310"/>
      <c r="AR394" s="310"/>
      <c r="AS394" s="310"/>
      <c r="AT394" s="310"/>
      <c r="AU394" s="309">
        <f t="shared" si="32"/>
        <v>0</v>
      </c>
      <c r="AV394" s="311"/>
      <c r="AW394" s="311"/>
      <c r="AX394" s="311"/>
      <c r="AY394" s="333"/>
      <c r="AZ394" s="368"/>
      <c r="BA394" s="368"/>
      <c r="BB394" s="314" t="e">
        <f>③協定面積④加算措置!#REF!</f>
        <v>#REF!</v>
      </c>
      <c r="BC394" s="335"/>
      <c r="BD394" s="368"/>
      <c r="BE394" s="368"/>
      <c r="BF394" s="314" t="e">
        <f>③協定面積④加算措置!#REF!</f>
        <v>#REF!</v>
      </c>
      <c r="BG394" s="335"/>
      <c r="BH394" s="368"/>
      <c r="BI394" s="368"/>
    </row>
    <row r="395" spans="1:61" s="244" customFormat="1" ht="14.45" customHeight="1">
      <c r="A395" s="261" t="e">
        <f>①協定識別事項②協定参加者!#REF!</f>
        <v>#REF!</v>
      </c>
      <c r="B395" s="247" t="e">
        <f>①協定識別事項②協定参加者!#REF!</f>
        <v>#REF!</v>
      </c>
      <c r="C395" s="247" t="e">
        <f>①協定識別事項②協定参加者!#REF!</f>
        <v>#REF!</v>
      </c>
      <c r="D395" s="247" t="e">
        <f>①協定識別事項②協定参加者!#REF!</f>
        <v>#REF!</v>
      </c>
      <c r="E395" s="247" t="e">
        <f>①協定識別事項②協定参加者!#REF!</f>
        <v>#REF!</v>
      </c>
      <c r="F395" s="247" t="e">
        <f>①協定識別事項②協定参加者!#REF!</f>
        <v>#REF!</v>
      </c>
      <c r="G395" s="312" t="e">
        <f>③協定面積④加算措置!#REF!</f>
        <v>#REF!</v>
      </c>
      <c r="H395" s="331"/>
      <c r="I395" s="368"/>
      <c r="J395" s="368"/>
      <c r="K395" s="331"/>
      <c r="L395" s="368"/>
      <c r="M395" s="368"/>
      <c r="N395" s="331"/>
      <c r="O395" s="368"/>
      <c r="P395" s="368"/>
      <c r="Q395" s="312" t="e">
        <f>③協定面積④加算措置!#REF!</f>
        <v>#REF!</v>
      </c>
      <c r="R395" s="311"/>
      <c r="S395" s="311"/>
      <c r="T395" s="311"/>
      <c r="U395" s="311"/>
      <c r="V395" s="311"/>
      <c r="W395" s="311"/>
      <c r="X395" s="311"/>
      <c r="Y395" s="311"/>
      <c r="Z395" s="311"/>
      <c r="AA395" s="310"/>
      <c r="AB395" s="311"/>
      <c r="AC395" s="311"/>
      <c r="AD395" s="311"/>
      <c r="AE395" s="311"/>
      <c r="AF395" s="311"/>
      <c r="AG395" s="311"/>
      <c r="AH395" s="311"/>
      <c r="AI395" s="311"/>
      <c r="AJ395" s="311"/>
      <c r="AK395" s="311"/>
      <c r="AL395" s="311"/>
      <c r="AM395" s="310"/>
      <c r="AN395" s="312" t="e">
        <f>③協定面積④加算措置!#REF!</f>
        <v>#REF!</v>
      </c>
      <c r="AO395" s="309">
        <f t="shared" si="30"/>
        <v>0</v>
      </c>
      <c r="AP395" s="309">
        <f t="shared" si="31"/>
        <v>0</v>
      </c>
      <c r="AQ395" s="310"/>
      <c r="AR395" s="310"/>
      <c r="AS395" s="310"/>
      <c r="AT395" s="310"/>
      <c r="AU395" s="309">
        <f t="shared" si="32"/>
        <v>0</v>
      </c>
      <c r="AV395" s="311"/>
      <c r="AW395" s="311"/>
      <c r="AX395" s="311"/>
      <c r="AY395" s="333"/>
      <c r="AZ395" s="368"/>
      <c r="BA395" s="368"/>
      <c r="BB395" s="314" t="e">
        <f>③協定面積④加算措置!#REF!</f>
        <v>#REF!</v>
      </c>
      <c r="BC395" s="335"/>
      <c r="BD395" s="368"/>
      <c r="BE395" s="368"/>
      <c r="BF395" s="314" t="e">
        <f>③協定面積④加算措置!#REF!</f>
        <v>#REF!</v>
      </c>
      <c r="BG395" s="335"/>
      <c r="BH395" s="368"/>
      <c r="BI395" s="368"/>
    </row>
    <row r="396" spans="1:61" s="244" customFormat="1" ht="14.45" customHeight="1">
      <c r="A396" s="261" t="e">
        <f>①協定識別事項②協定参加者!#REF!</f>
        <v>#REF!</v>
      </c>
      <c r="B396" s="247" t="e">
        <f>①協定識別事項②協定参加者!#REF!</f>
        <v>#REF!</v>
      </c>
      <c r="C396" s="247" t="e">
        <f>①協定識別事項②協定参加者!#REF!</f>
        <v>#REF!</v>
      </c>
      <c r="D396" s="247" t="e">
        <f>①協定識別事項②協定参加者!#REF!</f>
        <v>#REF!</v>
      </c>
      <c r="E396" s="247" t="e">
        <f>①協定識別事項②協定参加者!#REF!</f>
        <v>#REF!</v>
      </c>
      <c r="F396" s="247" t="e">
        <f>①協定識別事項②協定参加者!#REF!</f>
        <v>#REF!</v>
      </c>
      <c r="G396" s="312" t="e">
        <f>③協定面積④加算措置!#REF!</f>
        <v>#REF!</v>
      </c>
      <c r="H396" s="331"/>
      <c r="I396" s="368"/>
      <c r="J396" s="368"/>
      <c r="K396" s="331"/>
      <c r="L396" s="368"/>
      <c r="M396" s="368"/>
      <c r="N396" s="331"/>
      <c r="O396" s="368"/>
      <c r="P396" s="368"/>
      <c r="Q396" s="312" t="e">
        <f>③協定面積④加算措置!#REF!</f>
        <v>#REF!</v>
      </c>
      <c r="R396" s="311"/>
      <c r="S396" s="311"/>
      <c r="T396" s="311"/>
      <c r="U396" s="311"/>
      <c r="V396" s="311"/>
      <c r="W396" s="311"/>
      <c r="X396" s="311"/>
      <c r="Y396" s="311"/>
      <c r="Z396" s="311"/>
      <c r="AA396" s="310"/>
      <c r="AB396" s="311"/>
      <c r="AC396" s="311"/>
      <c r="AD396" s="311"/>
      <c r="AE396" s="311"/>
      <c r="AF396" s="311"/>
      <c r="AG396" s="311"/>
      <c r="AH396" s="311"/>
      <c r="AI396" s="311"/>
      <c r="AJ396" s="311"/>
      <c r="AK396" s="311"/>
      <c r="AL396" s="311"/>
      <c r="AM396" s="310"/>
      <c r="AN396" s="312" t="e">
        <f>③協定面積④加算措置!#REF!</f>
        <v>#REF!</v>
      </c>
      <c r="AO396" s="309">
        <f t="shared" si="30"/>
        <v>0</v>
      </c>
      <c r="AP396" s="309">
        <f t="shared" si="31"/>
        <v>0</v>
      </c>
      <c r="AQ396" s="310"/>
      <c r="AR396" s="310"/>
      <c r="AS396" s="310"/>
      <c r="AT396" s="310"/>
      <c r="AU396" s="309">
        <f t="shared" si="32"/>
        <v>0</v>
      </c>
      <c r="AV396" s="311"/>
      <c r="AW396" s="311"/>
      <c r="AX396" s="311"/>
      <c r="AY396" s="333"/>
      <c r="AZ396" s="368"/>
      <c r="BA396" s="368"/>
      <c r="BB396" s="314" t="e">
        <f>③協定面積④加算措置!#REF!</f>
        <v>#REF!</v>
      </c>
      <c r="BC396" s="335"/>
      <c r="BD396" s="368"/>
      <c r="BE396" s="368"/>
      <c r="BF396" s="314" t="e">
        <f>③協定面積④加算措置!#REF!</f>
        <v>#REF!</v>
      </c>
      <c r="BG396" s="335"/>
      <c r="BH396" s="368"/>
      <c r="BI396" s="368"/>
    </row>
    <row r="397" spans="1:61" s="244" customFormat="1" ht="14.45" customHeight="1">
      <c r="A397" s="261" t="e">
        <f>①協定識別事項②協定参加者!#REF!</f>
        <v>#REF!</v>
      </c>
      <c r="B397" s="247" t="e">
        <f>①協定識別事項②協定参加者!#REF!</f>
        <v>#REF!</v>
      </c>
      <c r="C397" s="247" t="e">
        <f>①協定識別事項②協定参加者!#REF!</f>
        <v>#REF!</v>
      </c>
      <c r="D397" s="247" t="e">
        <f>①協定識別事項②協定参加者!#REF!</f>
        <v>#REF!</v>
      </c>
      <c r="E397" s="247" t="e">
        <f>①協定識別事項②協定参加者!#REF!</f>
        <v>#REF!</v>
      </c>
      <c r="F397" s="247" t="e">
        <f>①協定識別事項②協定参加者!#REF!</f>
        <v>#REF!</v>
      </c>
      <c r="G397" s="312" t="e">
        <f>③協定面積④加算措置!#REF!</f>
        <v>#REF!</v>
      </c>
      <c r="H397" s="331"/>
      <c r="I397" s="368"/>
      <c r="J397" s="368"/>
      <c r="K397" s="331"/>
      <c r="L397" s="368"/>
      <c r="M397" s="368"/>
      <c r="N397" s="331"/>
      <c r="O397" s="368"/>
      <c r="P397" s="368"/>
      <c r="Q397" s="312" t="e">
        <f>③協定面積④加算措置!#REF!</f>
        <v>#REF!</v>
      </c>
      <c r="R397" s="311"/>
      <c r="S397" s="311"/>
      <c r="T397" s="311"/>
      <c r="U397" s="311"/>
      <c r="V397" s="311"/>
      <c r="W397" s="311"/>
      <c r="X397" s="311"/>
      <c r="Y397" s="311"/>
      <c r="Z397" s="311"/>
      <c r="AA397" s="310"/>
      <c r="AB397" s="311"/>
      <c r="AC397" s="311"/>
      <c r="AD397" s="311"/>
      <c r="AE397" s="311"/>
      <c r="AF397" s="311"/>
      <c r="AG397" s="311"/>
      <c r="AH397" s="311"/>
      <c r="AI397" s="311"/>
      <c r="AJ397" s="311"/>
      <c r="AK397" s="311"/>
      <c r="AL397" s="311"/>
      <c r="AM397" s="310"/>
      <c r="AN397" s="312" t="e">
        <f>③協定面積④加算措置!#REF!</f>
        <v>#REF!</v>
      </c>
      <c r="AO397" s="309">
        <f t="shared" si="30"/>
        <v>0</v>
      </c>
      <c r="AP397" s="309">
        <f t="shared" si="31"/>
        <v>0</v>
      </c>
      <c r="AQ397" s="310"/>
      <c r="AR397" s="310"/>
      <c r="AS397" s="310"/>
      <c r="AT397" s="310"/>
      <c r="AU397" s="309">
        <f t="shared" si="32"/>
        <v>0</v>
      </c>
      <c r="AV397" s="311"/>
      <c r="AW397" s="311"/>
      <c r="AX397" s="311"/>
      <c r="AY397" s="333"/>
      <c r="AZ397" s="368"/>
      <c r="BA397" s="368"/>
      <c r="BB397" s="314" t="e">
        <f>③協定面積④加算措置!#REF!</f>
        <v>#REF!</v>
      </c>
      <c r="BC397" s="335"/>
      <c r="BD397" s="368"/>
      <c r="BE397" s="368"/>
      <c r="BF397" s="314" t="e">
        <f>③協定面積④加算措置!#REF!</f>
        <v>#REF!</v>
      </c>
      <c r="BG397" s="335"/>
      <c r="BH397" s="368"/>
      <c r="BI397" s="368"/>
    </row>
    <row r="398" spans="1:61" s="244" customFormat="1" ht="14.45" customHeight="1">
      <c r="A398" s="261" t="e">
        <f>①協定識別事項②協定参加者!#REF!</f>
        <v>#REF!</v>
      </c>
      <c r="B398" s="247" t="e">
        <f>①協定識別事項②協定参加者!#REF!</f>
        <v>#REF!</v>
      </c>
      <c r="C398" s="247" t="e">
        <f>①協定識別事項②協定参加者!#REF!</f>
        <v>#REF!</v>
      </c>
      <c r="D398" s="247" t="e">
        <f>①協定識別事項②協定参加者!#REF!</f>
        <v>#REF!</v>
      </c>
      <c r="E398" s="247" t="e">
        <f>①協定識別事項②協定参加者!#REF!</f>
        <v>#REF!</v>
      </c>
      <c r="F398" s="247" t="e">
        <f>①協定識別事項②協定参加者!#REF!</f>
        <v>#REF!</v>
      </c>
      <c r="G398" s="312" t="e">
        <f>③協定面積④加算措置!#REF!</f>
        <v>#REF!</v>
      </c>
      <c r="H398" s="331"/>
      <c r="I398" s="368"/>
      <c r="J398" s="368"/>
      <c r="K398" s="331"/>
      <c r="L398" s="368"/>
      <c r="M398" s="368"/>
      <c r="N398" s="331"/>
      <c r="O398" s="368"/>
      <c r="P398" s="368"/>
      <c r="Q398" s="312" t="e">
        <f>③協定面積④加算措置!#REF!</f>
        <v>#REF!</v>
      </c>
      <c r="R398" s="311"/>
      <c r="S398" s="311"/>
      <c r="T398" s="311"/>
      <c r="U398" s="311"/>
      <c r="V398" s="311"/>
      <c r="W398" s="311"/>
      <c r="X398" s="311"/>
      <c r="Y398" s="311"/>
      <c r="Z398" s="311"/>
      <c r="AA398" s="310"/>
      <c r="AB398" s="311"/>
      <c r="AC398" s="311"/>
      <c r="AD398" s="311"/>
      <c r="AE398" s="311"/>
      <c r="AF398" s="311"/>
      <c r="AG398" s="311"/>
      <c r="AH398" s="311"/>
      <c r="AI398" s="311"/>
      <c r="AJ398" s="311"/>
      <c r="AK398" s="311"/>
      <c r="AL398" s="311"/>
      <c r="AM398" s="310"/>
      <c r="AN398" s="312" t="e">
        <f>③協定面積④加算措置!#REF!</f>
        <v>#REF!</v>
      </c>
      <c r="AO398" s="309">
        <f t="shared" si="30"/>
        <v>0</v>
      </c>
      <c r="AP398" s="309">
        <f t="shared" si="31"/>
        <v>0</v>
      </c>
      <c r="AQ398" s="310"/>
      <c r="AR398" s="310"/>
      <c r="AS398" s="310"/>
      <c r="AT398" s="310"/>
      <c r="AU398" s="309">
        <f t="shared" si="32"/>
        <v>0</v>
      </c>
      <c r="AV398" s="311"/>
      <c r="AW398" s="311"/>
      <c r="AX398" s="311"/>
      <c r="AY398" s="333"/>
      <c r="AZ398" s="368"/>
      <c r="BA398" s="368"/>
      <c r="BB398" s="314" t="e">
        <f>③協定面積④加算措置!#REF!</f>
        <v>#REF!</v>
      </c>
      <c r="BC398" s="335"/>
      <c r="BD398" s="368"/>
      <c r="BE398" s="368"/>
      <c r="BF398" s="314" t="e">
        <f>③協定面積④加算措置!#REF!</f>
        <v>#REF!</v>
      </c>
      <c r="BG398" s="335"/>
      <c r="BH398" s="368"/>
      <c r="BI398" s="368"/>
    </row>
    <row r="399" spans="1:61" s="244" customFormat="1" ht="14.45" customHeight="1">
      <c r="A399" s="261" t="e">
        <f>①協定識別事項②協定参加者!#REF!</f>
        <v>#REF!</v>
      </c>
      <c r="B399" s="247" t="e">
        <f>①協定識別事項②協定参加者!#REF!</f>
        <v>#REF!</v>
      </c>
      <c r="C399" s="247" t="e">
        <f>①協定識別事項②協定参加者!#REF!</f>
        <v>#REF!</v>
      </c>
      <c r="D399" s="247" t="e">
        <f>①協定識別事項②協定参加者!#REF!</f>
        <v>#REF!</v>
      </c>
      <c r="E399" s="247" t="e">
        <f>①協定識別事項②協定参加者!#REF!</f>
        <v>#REF!</v>
      </c>
      <c r="F399" s="247" t="e">
        <f>①協定識別事項②協定参加者!#REF!</f>
        <v>#REF!</v>
      </c>
      <c r="G399" s="312" t="e">
        <f>③協定面積④加算措置!#REF!</f>
        <v>#REF!</v>
      </c>
      <c r="H399" s="331"/>
      <c r="I399" s="368"/>
      <c r="J399" s="368"/>
      <c r="K399" s="331"/>
      <c r="L399" s="368"/>
      <c r="M399" s="368"/>
      <c r="N399" s="331"/>
      <c r="O399" s="368"/>
      <c r="P399" s="368"/>
      <c r="Q399" s="312" t="e">
        <f>③協定面積④加算措置!#REF!</f>
        <v>#REF!</v>
      </c>
      <c r="R399" s="311"/>
      <c r="S399" s="311"/>
      <c r="T399" s="311"/>
      <c r="U399" s="311"/>
      <c r="V399" s="311"/>
      <c r="W399" s="311"/>
      <c r="X399" s="311"/>
      <c r="Y399" s="311"/>
      <c r="Z399" s="311"/>
      <c r="AA399" s="310"/>
      <c r="AB399" s="311"/>
      <c r="AC399" s="311"/>
      <c r="AD399" s="311"/>
      <c r="AE399" s="311"/>
      <c r="AF399" s="311"/>
      <c r="AG399" s="311"/>
      <c r="AH399" s="311"/>
      <c r="AI399" s="311"/>
      <c r="AJ399" s="311"/>
      <c r="AK399" s="311"/>
      <c r="AL399" s="311"/>
      <c r="AM399" s="310"/>
      <c r="AN399" s="312" t="e">
        <f>③協定面積④加算措置!#REF!</f>
        <v>#REF!</v>
      </c>
      <c r="AO399" s="309">
        <f t="shared" ref="AO399:AO462" si="33">AQ399+AS399</f>
        <v>0</v>
      </c>
      <c r="AP399" s="309">
        <f t="shared" ref="AP399:AP462" si="34">AR399+AT399</f>
        <v>0</v>
      </c>
      <c r="AQ399" s="310"/>
      <c r="AR399" s="310"/>
      <c r="AS399" s="310"/>
      <c r="AT399" s="310"/>
      <c r="AU399" s="309">
        <f t="shared" ref="AU399:AU462" si="35">SUM(AV399:AX399)</f>
        <v>0</v>
      </c>
      <c r="AV399" s="311"/>
      <c r="AW399" s="311"/>
      <c r="AX399" s="311"/>
      <c r="AY399" s="333"/>
      <c r="AZ399" s="368"/>
      <c r="BA399" s="368"/>
      <c r="BB399" s="314" t="e">
        <f>③協定面積④加算措置!#REF!</f>
        <v>#REF!</v>
      </c>
      <c r="BC399" s="335"/>
      <c r="BD399" s="368"/>
      <c r="BE399" s="368"/>
      <c r="BF399" s="314" t="e">
        <f>③協定面積④加算措置!#REF!</f>
        <v>#REF!</v>
      </c>
      <c r="BG399" s="335"/>
      <c r="BH399" s="368"/>
      <c r="BI399" s="368"/>
    </row>
    <row r="400" spans="1:61" s="244" customFormat="1" ht="14.45" customHeight="1">
      <c r="A400" s="261" t="e">
        <f>①協定識別事項②協定参加者!#REF!</f>
        <v>#REF!</v>
      </c>
      <c r="B400" s="247" t="e">
        <f>①協定識別事項②協定参加者!#REF!</f>
        <v>#REF!</v>
      </c>
      <c r="C400" s="247" t="e">
        <f>①協定識別事項②協定参加者!#REF!</f>
        <v>#REF!</v>
      </c>
      <c r="D400" s="247" t="e">
        <f>①協定識別事項②協定参加者!#REF!</f>
        <v>#REF!</v>
      </c>
      <c r="E400" s="247" t="e">
        <f>①協定識別事項②協定参加者!#REF!</f>
        <v>#REF!</v>
      </c>
      <c r="F400" s="247" t="e">
        <f>①協定識別事項②協定参加者!#REF!</f>
        <v>#REF!</v>
      </c>
      <c r="G400" s="312" t="e">
        <f>③協定面積④加算措置!#REF!</f>
        <v>#REF!</v>
      </c>
      <c r="H400" s="331"/>
      <c r="I400" s="368"/>
      <c r="J400" s="368"/>
      <c r="K400" s="331"/>
      <c r="L400" s="368"/>
      <c r="M400" s="368"/>
      <c r="N400" s="331"/>
      <c r="O400" s="368"/>
      <c r="P400" s="368"/>
      <c r="Q400" s="312" t="e">
        <f>③協定面積④加算措置!#REF!</f>
        <v>#REF!</v>
      </c>
      <c r="R400" s="311"/>
      <c r="S400" s="311"/>
      <c r="T400" s="311"/>
      <c r="U400" s="311"/>
      <c r="V400" s="311"/>
      <c r="W400" s="311"/>
      <c r="X400" s="311"/>
      <c r="Y400" s="311"/>
      <c r="Z400" s="311"/>
      <c r="AA400" s="310"/>
      <c r="AB400" s="311"/>
      <c r="AC400" s="311"/>
      <c r="AD400" s="311"/>
      <c r="AE400" s="311"/>
      <c r="AF400" s="311"/>
      <c r="AG400" s="311"/>
      <c r="AH400" s="311"/>
      <c r="AI400" s="311"/>
      <c r="AJ400" s="311"/>
      <c r="AK400" s="311"/>
      <c r="AL400" s="311"/>
      <c r="AM400" s="310"/>
      <c r="AN400" s="312" t="e">
        <f>③協定面積④加算措置!#REF!</f>
        <v>#REF!</v>
      </c>
      <c r="AO400" s="309">
        <f t="shared" si="33"/>
        <v>0</v>
      </c>
      <c r="AP400" s="309">
        <f t="shared" si="34"/>
        <v>0</v>
      </c>
      <c r="AQ400" s="310"/>
      <c r="AR400" s="310"/>
      <c r="AS400" s="310"/>
      <c r="AT400" s="310"/>
      <c r="AU400" s="309">
        <f t="shared" si="35"/>
        <v>0</v>
      </c>
      <c r="AV400" s="311"/>
      <c r="AW400" s="311"/>
      <c r="AX400" s="311"/>
      <c r="AY400" s="333"/>
      <c r="AZ400" s="368"/>
      <c r="BA400" s="368"/>
      <c r="BB400" s="314" t="e">
        <f>③協定面積④加算措置!#REF!</f>
        <v>#REF!</v>
      </c>
      <c r="BC400" s="335"/>
      <c r="BD400" s="368"/>
      <c r="BE400" s="368"/>
      <c r="BF400" s="314" t="e">
        <f>③協定面積④加算措置!#REF!</f>
        <v>#REF!</v>
      </c>
      <c r="BG400" s="335"/>
      <c r="BH400" s="368"/>
      <c r="BI400" s="368"/>
    </row>
    <row r="401" spans="1:61" s="244" customFormat="1" ht="14.45" customHeight="1">
      <c r="A401" s="261" t="e">
        <f>①協定識別事項②協定参加者!#REF!</f>
        <v>#REF!</v>
      </c>
      <c r="B401" s="247" t="e">
        <f>①協定識別事項②協定参加者!#REF!</f>
        <v>#REF!</v>
      </c>
      <c r="C401" s="247" t="e">
        <f>①協定識別事項②協定参加者!#REF!</f>
        <v>#REF!</v>
      </c>
      <c r="D401" s="247" t="e">
        <f>①協定識別事項②協定参加者!#REF!</f>
        <v>#REF!</v>
      </c>
      <c r="E401" s="247" t="e">
        <f>①協定識別事項②協定参加者!#REF!</f>
        <v>#REF!</v>
      </c>
      <c r="F401" s="247" t="e">
        <f>①協定識別事項②協定参加者!#REF!</f>
        <v>#REF!</v>
      </c>
      <c r="G401" s="312" t="e">
        <f>③協定面積④加算措置!#REF!</f>
        <v>#REF!</v>
      </c>
      <c r="H401" s="331"/>
      <c r="I401" s="368"/>
      <c r="J401" s="368"/>
      <c r="K401" s="331"/>
      <c r="L401" s="368"/>
      <c r="M401" s="368"/>
      <c r="N401" s="331"/>
      <c r="O401" s="368"/>
      <c r="P401" s="368"/>
      <c r="Q401" s="312" t="e">
        <f>③協定面積④加算措置!#REF!</f>
        <v>#REF!</v>
      </c>
      <c r="R401" s="311"/>
      <c r="S401" s="311"/>
      <c r="T401" s="311"/>
      <c r="U401" s="311"/>
      <c r="V401" s="311"/>
      <c r="W401" s="311"/>
      <c r="X401" s="311"/>
      <c r="Y401" s="311"/>
      <c r="Z401" s="311"/>
      <c r="AA401" s="310"/>
      <c r="AB401" s="311"/>
      <c r="AC401" s="311"/>
      <c r="AD401" s="311"/>
      <c r="AE401" s="311"/>
      <c r="AF401" s="311"/>
      <c r="AG401" s="311"/>
      <c r="AH401" s="311"/>
      <c r="AI401" s="311"/>
      <c r="AJ401" s="311"/>
      <c r="AK401" s="311"/>
      <c r="AL401" s="311"/>
      <c r="AM401" s="310"/>
      <c r="AN401" s="312" t="e">
        <f>③協定面積④加算措置!#REF!</f>
        <v>#REF!</v>
      </c>
      <c r="AO401" s="309">
        <f t="shared" si="33"/>
        <v>0</v>
      </c>
      <c r="AP401" s="309">
        <f t="shared" si="34"/>
        <v>0</v>
      </c>
      <c r="AQ401" s="310"/>
      <c r="AR401" s="310"/>
      <c r="AS401" s="310"/>
      <c r="AT401" s="310"/>
      <c r="AU401" s="309">
        <f t="shared" si="35"/>
        <v>0</v>
      </c>
      <c r="AV401" s="311"/>
      <c r="AW401" s="311"/>
      <c r="AX401" s="311"/>
      <c r="AY401" s="333"/>
      <c r="AZ401" s="368"/>
      <c r="BA401" s="368"/>
      <c r="BB401" s="314" t="e">
        <f>③協定面積④加算措置!#REF!</f>
        <v>#REF!</v>
      </c>
      <c r="BC401" s="335"/>
      <c r="BD401" s="368"/>
      <c r="BE401" s="368"/>
      <c r="BF401" s="314" t="e">
        <f>③協定面積④加算措置!#REF!</f>
        <v>#REF!</v>
      </c>
      <c r="BG401" s="335"/>
      <c r="BH401" s="368"/>
      <c r="BI401" s="368"/>
    </row>
    <row r="402" spans="1:61" s="244" customFormat="1" ht="14.45" customHeight="1">
      <c r="A402" s="261" t="e">
        <f>①協定識別事項②協定参加者!#REF!</f>
        <v>#REF!</v>
      </c>
      <c r="B402" s="247" t="e">
        <f>①協定識別事項②協定参加者!#REF!</f>
        <v>#REF!</v>
      </c>
      <c r="C402" s="247" t="e">
        <f>①協定識別事項②協定参加者!#REF!</f>
        <v>#REF!</v>
      </c>
      <c r="D402" s="247" t="e">
        <f>①協定識別事項②協定参加者!#REF!</f>
        <v>#REF!</v>
      </c>
      <c r="E402" s="247" t="e">
        <f>①協定識別事項②協定参加者!#REF!</f>
        <v>#REF!</v>
      </c>
      <c r="F402" s="247" t="e">
        <f>①協定識別事項②協定参加者!#REF!</f>
        <v>#REF!</v>
      </c>
      <c r="G402" s="312" t="e">
        <f>③協定面積④加算措置!#REF!</f>
        <v>#REF!</v>
      </c>
      <c r="H402" s="331"/>
      <c r="I402" s="368"/>
      <c r="J402" s="368"/>
      <c r="K402" s="331"/>
      <c r="L402" s="368"/>
      <c r="M402" s="368"/>
      <c r="N402" s="331"/>
      <c r="O402" s="368"/>
      <c r="P402" s="368"/>
      <c r="Q402" s="312" t="e">
        <f>③協定面積④加算措置!#REF!</f>
        <v>#REF!</v>
      </c>
      <c r="R402" s="311"/>
      <c r="S402" s="311"/>
      <c r="T402" s="311"/>
      <c r="U402" s="311"/>
      <c r="V402" s="311"/>
      <c r="W402" s="311"/>
      <c r="X402" s="311"/>
      <c r="Y402" s="311"/>
      <c r="Z402" s="311"/>
      <c r="AA402" s="310"/>
      <c r="AB402" s="311"/>
      <c r="AC402" s="311"/>
      <c r="AD402" s="311"/>
      <c r="AE402" s="311"/>
      <c r="AF402" s="311"/>
      <c r="AG402" s="311"/>
      <c r="AH402" s="311"/>
      <c r="AI402" s="311"/>
      <c r="AJ402" s="311"/>
      <c r="AK402" s="311"/>
      <c r="AL402" s="311"/>
      <c r="AM402" s="310"/>
      <c r="AN402" s="312" t="e">
        <f>③協定面積④加算措置!#REF!</f>
        <v>#REF!</v>
      </c>
      <c r="AO402" s="309">
        <f t="shared" si="33"/>
        <v>0</v>
      </c>
      <c r="AP402" s="309">
        <f t="shared" si="34"/>
        <v>0</v>
      </c>
      <c r="AQ402" s="310"/>
      <c r="AR402" s="310"/>
      <c r="AS402" s="310"/>
      <c r="AT402" s="310"/>
      <c r="AU402" s="309">
        <f t="shared" si="35"/>
        <v>0</v>
      </c>
      <c r="AV402" s="311"/>
      <c r="AW402" s="311"/>
      <c r="AX402" s="311"/>
      <c r="AY402" s="333"/>
      <c r="AZ402" s="368"/>
      <c r="BA402" s="368"/>
      <c r="BB402" s="314" t="e">
        <f>③協定面積④加算措置!#REF!</f>
        <v>#REF!</v>
      </c>
      <c r="BC402" s="335"/>
      <c r="BD402" s="368"/>
      <c r="BE402" s="368"/>
      <c r="BF402" s="314" t="e">
        <f>③協定面積④加算措置!#REF!</f>
        <v>#REF!</v>
      </c>
      <c r="BG402" s="335"/>
      <c r="BH402" s="368"/>
      <c r="BI402" s="368"/>
    </row>
    <row r="403" spans="1:61" s="244" customFormat="1" ht="14.45" customHeight="1">
      <c r="A403" s="261" t="e">
        <f>①協定識別事項②協定参加者!#REF!</f>
        <v>#REF!</v>
      </c>
      <c r="B403" s="247" t="e">
        <f>①協定識別事項②協定参加者!#REF!</f>
        <v>#REF!</v>
      </c>
      <c r="C403" s="247" t="e">
        <f>①協定識別事項②協定参加者!#REF!</f>
        <v>#REF!</v>
      </c>
      <c r="D403" s="247" t="e">
        <f>①協定識別事項②協定参加者!#REF!</f>
        <v>#REF!</v>
      </c>
      <c r="E403" s="247" t="e">
        <f>①協定識別事項②協定参加者!#REF!</f>
        <v>#REF!</v>
      </c>
      <c r="F403" s="247" t="e">
        <f>①協定識別事項②協定参加者!#REF!</f>
        <v>#REF!</v>
      </c>
      <c r="G403" s="312" t="e">
        <f>③協定面積④加算措置!#REF!</f>
        <v>#REF!</v>
      </c>
      <c r="H403" s="331"/>
      <c r="I403" s="368"/>
      <c r="J403" s="368"/>
      <c r="K403" s="331"/>
      <c r="L403" s="368"/>
      <c r="M403" s="368"/>
      <c r="N403" s="331"/>
      <c r="O403" s="368"/>
      <c r="P403" s="368"/>
      <c r="Q403" s="312" t="e">
        <f>③協定面積④加算措置!#REF!</f>
        <v>#REF!</v>
      </c>
      <c r="R403" s="311"/>
      <c r="S403" s="311"/>
      <c r="T403" s="311"/>
      <c r="U403" s="311"/>
      <c r="V403" s="311"/>
      <c r="W403" s="311"/>
      <c r="X403" s="311"/>
      <c r="Y403" s="311"/>
      <c r="Z403" s="311"/>
      <c r="AA403" s="310"/>
      <c r="AB403" s="311"/>
      <c r="AC403" s="311"/>
      <c r="AD403" s="311"/>
      <c r="AE403" s="311"/>
      <c r="AF403" s="311"/>
      <c r="AG403" s="311"/>
      <c r="AH403" s="311"/>
      <c r="AI403" s="311"/>
      <c r="AJ403" s="311"/>
      <c r="AK403" s="311"/>
      <c r="AL403" s="311"/>
      <c r="AM403" s="310"/>
      <c r="AN403" s="312" t="e">
        <f>③協定面積④加算措置!#REF!</f>
        <v>#REF!</v>
      </c>
      <c r="AO403" s="309">
        <f t="shared" si="33"/>
        <v>0</v>
      </c>
      <c r="AP403" s="309">
        <f t="shared" si="34"/>
        <v>0</v>
      </c>
      <c r="AQ403" s="310"/>
      <c r="AR403" s="310"/>
      <c r="AS403" s="310"/>
      <c r="AT403" s="310"/>
      <c r="AU403" s="309">
        <f t="shared" si="35"/>
        <v>0</v>
      </c>
      <c r="AV403" s="311"/>
      <c r="AW403" s="311"/>
      <c r="AX403" s="311"/>
      <c r="AY403" s="333"/>
      <c r="AZ403" s="368"/>
      <c r="BA403" s="368"/>
      <c r="BB403" s="314" t="e">
        <f>③協定面積④加算措置!#REF!</f>
        <v>#REF!</v>
      </c>
      <c r="BC403" s="335"/>
      <c r="BD403" s="368"/>
      <c r="BE403" s="368"/>
      <c r="BF403" s="314" t="e">
        <f>③協定面積④加算措置!#REF!</f>
        <v>#REF!</v>
      </c>
      <c r="BG403" s="335"/>
      <c r="BH403" s="368"/>
      <c r="BI403" s="368"/>
    </row>
    <row r="404" spans="1:61" s="244" customFormat="1" ht="14.45" customHeight="1">
      <c r="A404" s="261" t="e">
        <f>①協定識別事項②協定参加者!#REF!</f>
        <v>#REF!</v>
      </c>
      <c r="B404" s="247" t="e">
        <f>①協定識別事項②協定参加者!#REF!</f>
        <v>#REF!</v>
      </c>
      <c r="C404" s="247" t="e">
        <f>①協定識別事項②協定参加者!#REF!</f>
        <v>#REF!</v>
      </c>
      <c r="D404" s="247" t="e">
        <f>①協定識別事項②協定参加者!#REF!</f>
        <v>#REF!</v>
      </c>
      <c r="E404" s="247" t="e">
        <f>①協定識別事項②協定参加者!#REF!</f>
        <v>#REF!</v>
      </c>
      <c r="F404" s="247" t="e">
        <f>①協定識別事項②協定参加者!#REF!</f>
        <v>#REF!</v>
      </c>
      <c r="G404" s="312" t="e">
        <f>③協定面積④加算措置!#REF!</f>
        <v>#REF!</v>
      </c>
      <c r="H404" s="331"/>
      <c r="I404" s="368"/>
      <c r="J404" s="368"/>
      <c r="K404" s="331"/>
      <c r="L404" s="368"/>
      <c r="M404" s="368"/>
      <c r="N404" s="331"/>
      <c r="O404" s="368"/>
      <c r="P404" s="368"/>
      <c r="Q404" s="312" t="e">
        <f>③協定面積④加算措置!#REF!</f>
        <v>#REF!</v>
      </c>
      <c r="R404" s="311"/>
      <c r="S404" s="311"/>
      <c r="T404" s="311"/>
      <c r="U404" s="311"/>
      <c r="V404" s="311"/>
      <c r="W404" s="311"/>
      <c r="X404" s="311"/>
      <c r="Y404" s="311"/>
      <c r="Z404" s="311"/>
      <c r="AA404" s="310"/>
      <c r="AB404" s="311"/>
      <c r="AC404" s="311"/>
      <c r="AD404" s="311"/>
      <c r="AE404" s="311"/>
      <c r="AF404" s="311"/>
      <c r="AG404" s="311"/>
      <c r="AH404" s="311"/>
      <c r="AI404" s="311"/>
      <c r="AJ404" s="311"/>
      <c r="AK404" s="311"/>
      <c r="AL404" s="311"/>
      <c r="AM404" s="310"/>
      <c r="AN404" s="312" t="e">
        <f>③協定面積④加算措置!#REF!</f>
        <v>#REF!</v>
      </c>
      <c r="AO404" s="309">
        <f t="shared" si="33"/>
        <v>0</v>
      </c>
      <c r="AP404" s="309">
        <f t="shared" si="34"/>
        <v>0</v>
      </c>
      <c r="AQ404" s="310"/>
      <c r="AR404" s="310"/>
      <c r="AS404" s="310"/>
      <c r="AT404" s="310"/>
      <c r="AU404" s="309">
        <f t="shared" si="35"/>
        <v>0</v>
      </c>
      <c r="AV404" s="311"/>
      <c r="AW404" s="311"/>
      <c r="AX404" s="311"/>
      <c r="AY404" s="333"/>
      <c r="AZ404" s="368"/>
      <c r="BA404" s="368"/>
      <c r="BB404" s="314" t="e">
        <f>③協定面積④加算措置!#REF!</f>
        <v>#REF!</v>
      </c>
      <c r="BC404" s="335"/>
      <c r="BD404" s="368"/>
      <c r="BE404" s="368"/>
      <c r="BF404" s="314" t="e">
        <f>③協定面積④加算措置!#REF!</f>
        <v>#REF!</v>
      </c>
      <c r="BG404" s="335"/>
      <c r="BH404" s="368"/>
      <c r="BI404" s="368"/>
    </row>
    <row r="405" spans="1:61" s="244" customFormat="1" ht="14.45" customHeight="1">
      <c r="A405" s="261" t="e">
        <f>①協定識別事項②協定参加者!#REF!</f>
        <v>#REF!</v>
      </c>
      <c r="B405" s="247" t="e">
        <f>①協定識別事項②協定参加者!#REF!</f>
        <v>#REF!</v>
      </c>
      <c r="C405" s="247" t="e">
        <f>①協定識別事項②協定参加者!#REF!</f>
        <v>#REF!</v>
      </c>
      <c r="D405" s="247" t="e">
        <f>①協定識別事項②協定参加者!#REF!</f>
        <v>#REF!</v>
      </c>
      <c r="E405" s="247" t="e">
        <f>①協定識別事項②協定参加者!#REF!</f>
        <v>#REF!</v>
      </c>
      <c r="F405" s="247" t="e">
        <f>①協定識別事項②協定参加者!#REF!</f>
        <v>#REF!</v>
      </c>
      <c r="G405" s="312" t="e">
        <f>③協定面積④加算措置!#REF!</f>
        <v>#REF!</v>
      </c>
      <c r="H405" s="331"/>
      <c r="I405" s="368"/>
      <c r="J405" s="368"/>
      <c r="K405" s="331"/>
      <c r="L405" s="368"/>
      <c r="M405" s="368"/>
      <c r="N405" s="331"/>
      <c r="O405" s="368"/>
      <c r="P405" s="368"/>
      <c r="Q405" s="312" t="e">
        <f>③協定面積④加算措置!#REF!</f>
        <v>#REF!</v>
      </c>
      <c r="R405" s="311"/>
      <c r="S405" s="311"/>
      <c r="T405" s="311"/>
      <c r="U405" s="311"/>
      <c r="V405" s="311"/>
      <c r="W405" s="311"/>
      <c r="X405" s="311"/>
      <c r="Y405" s="311"/>
      <c r="Z405" s="311"/>
      <c r="AA405" s="310"/>
      <c r="AB405" s="311"/>
      <c r="AC405" s="311"/>
      <c r="AD405" s="311"/>
      <c r="AE405" s="311"/>
      <c r="AF405" s="311"/>
      <c r="AG405" s="311"/>
      <c r="AH405" s="311"/>
      <c r="AI405" s="311"/>
      <c r="AJ405" s="311"/>
      <c r="AK405" s="311"/>
      <c r="AL405" s="311"/>
      <c r="AM405" s="310"/>
      <c r="AN405" s="312" t="e">
        <f>③協定面積④加算措置!#REF!</f>
        <v>#REF!</v>
      </c>
      <c r="AO405" s="309">
        <f t="shared" si="33"/>
        <v>0</v>
      </c>
      <c r="AP405" s="309">
        <f t="shared" si="34"/>
        <v>0</v>
      </c>
      <c r="AQ405" s="310"/>
      <c r="AR405" s="310"/>
      <c r="AS405" s="310"/>
      <c r="AT405" s="310"/>
      <c r="AU405" s="309">
        <f t="shared" si="35"/>
        <v>0</v>
      </c>
      <c r="AV405" s="311"/>
      <c r="AW405" s="311"/>
      <c r="AX405" s="311"/>
      <c r="AY405" s="333"/>
      <c r="AZ405" s="368"/>
      <c r="BA405" s="368"/>
      <c r="BB405" s="314" t="e">
        <f>③協定面積④加算措置!#REF!</f>
        <v>#REF!</v>
      </c>
      <c r="BC405" s="335"/>
      <c r="BD405" s="368"/>
      <c r="BE405" s="368"/>
      <c r="BF405" s="314" t="e">
        <f>③協定面積④加算措置!#REF!</f>
        <v>#REF!</v>
      </c>
      <c r="BG405" s="335"/>
      <c r="BH405" s="368"/>
      <c r="BI405" s="368"/>
    </row>
    <row r="406" spans="1:61" s="244" customFormat="1" ht="14.45" customHeight="1">
      <c r="A406" s="261" t="e">
        <f>①協定識別事項②協定参加者!#REF!</f>
        <v>#REF!</v>
      </c>
      <c r="B406" s="247" t="e">
        <f>①協定識別事項②協定参加者!#REF!</f>
        <v>#REF!</v>
      </c>
      <c r="C406" s="247" t="e">
        <f>①協定識別事項②協定参加者!#REF!</f>
        <v>#REF!</v>
      </c>
      <c r="D406" s="247" t="e">
        <f>①協定識別事項②協定参加者!#REF!</f>
        <v>#REF!</v>
      </c>
      <c r="E406" s="247" t="e">
        <f>①協定識別事項②協定参加者!#REF!</f>
        <v>#REF!</v>
      </c>
      <c r="F406" s="247" t="e">
        <f>①協定識別事項②協定参加者!#REF!</f>
        <v>#REF!</v>
      </c>
      <c r="G406" s="312" t="e">
        <f>③協定面積④加算措置!#REF!</f>
        <v>#REF!</v>
      </c>
      <c r="H406" s="331"/>
      <c r="I406" s="368"/>
      <c r="J406" s="368"/>
      <c r="K406" s="331"/>
      <c r="L406" s="368"/>
      <c r="M406" s="368"/>
      <c r="N406" s="331"/>
      <c r="O406" s="368"/>
      <c r="P406" s="368"/>
      <c r="Q406" s="312" t="e">
        <f>③協定面積④加算措置!#REF!</f>
        <v>#REF!</v>
      </c>
      <c r="R406" s="311"/>
      <c r="S406" s="311"/>
      <c r="T406" s="311"/>
      <c r="U406" s="311"/>
      <c r="V406" s="311"/>
      <c r="W406" s="311"/>
      <c r="X406" s="311"/>
      <c r="Y406" s="311"/>
      <c r="Z406" s="311"/>
      <c r="AA406" s="310"/>
      <c r="AB406" s="311"/>
      <c r="AC406" s="311"/>
      <c r="AD406" s="311"/>
      <c r="AE406" s="311"/>
      <c r="AF406" s="311"/>
      <c r="AG406" s="311"/>
      <c r="AH406" s="311"/>
      <c r="AI406" s="311"/>
      <c r="AJ406" s="311"/>
      <c r="AK406" s="311"/>
      <c r="AL406" s="311"/>
      <c r="AM406" s="310"/>
      <c r="AN406" s="312" t="e">
        <f>③協定面積④加算措置!#REF!</f>
        <v>#REF!</v>
      </c>
      <c r="AO406" s="309">
        <f t="shared" si="33"/>
        <v>0</v>
      </c>
      <c r="AP406" s="309">
        <f t="shared" si="34"/>
        <v>0</v>
      </c>
      <c r="AQ406" s="310"/>
      <c r="AR406" s="310"/>
      <c r="AS406" s="310"/>
      <c r="AT406" s="310"/>
      <c r="AU406" s="309">
        <f t="shared" si="35"/>
        <v>0</v>
      </c>
      <c r="AV406" s="311"/>
      <c r="AW406" s="311"/>
      <c r="AX406" s="311"/>
      <c r="AY406" s="333"/>
      <c r="AZ406" s="368"/>
      <c r="BA406" s="368"/>
      <c r="BB406" s="314" t="e">
        <f>③協定面積④加算措置!#REF!</f>
        <v>#REF!</v>
      </c>
      <c r="BC406" s="335"/>
      <c r="BD406" s="368"/>
      <c r="BE406" s="368"/>
      <c r="BF406" s="314" t="e">
        <f>③協定面積④加算措置!#REF!</f>
        <v>#REF!</v>
      </c>
      <c r="BG406" s="335"/>
      <c r="BH406" s="368"/>
      <c r="BI406" s="368"/>
    </row>
    <row r="407" spans="1:61" s="244" customFormat="1" ht="14.45" customHeight="1">
      <c r="A407" s="261" t="e">
        <f>①協定識別事項②協定参加者!#REF!</f>
        <v>#REF!</v>
      </c>
      <c r="B407" s="247" t="e">
        <f>①協定識別事項②協定参加者!#REF!</f>
        <v>#REF!</v>
      </c>
      <c r="C407" s="247" t="e">
        <f>①協定識別事項②協定参加者!#REF!</f>
        <v>#REF!</v>
      </c>
      <c r="D407" s="247" t="e">
        <f>①協定識別事項②協定参加者!#REF!</f>
        <v>#REF!</v>
      </c>
      <c r="E407" s="247" t="e">
        <f>①協定識別事項②協定参加者!#REF!</f>
        <v>#REF!</v>
      </c>
      <c r="F407" s="247" t="e">
        <f>①協定識別事項②協定参加者!#REF!</f>
        <v>#REF!</v>
      </c>
      <c r="G407" s="312" t="e">
        <f>③協定面積④加算措置!#REF!</f>
        <v>#REF!</v>
      </c>
      <c r="H407" s="331"/>
      <c r="I407" s="368"/>
      <c r="J407" s="368"/>
      <c r="K407" s="331"/>
      <c r="L407" s="368"/>
      <c r="M407" s="368"/>
      <c r="N407" s="331"/>
      <c r="O407" s="368"/>
      <c r="P407" s="368"/>
      <c r="Q407" s="312" t="e">
        <f>③協定面積④加算措置!#REF!</f>
        <v>#REF!</v>
      </c>
      <c r="R407" s="311"/>
      <c r="S407" s="311"/>
      <c r="T407" s="311"/>
      <c r="U407" s="311"/>
      <c r="V407" s="311"/>
      <c r="W407" s="311"/>
      <c r="X407" s="311"/>
      <c r="Y407" s="311"/>
      <c r="Z407" s="311"/>
      <c r="AA407" s="310"/>
      <c r="AB407" s="311"/>
      <c r="AC407" s="311"/>
      <c r="AD407" s="311"/>
      <c r="AE407" s="311"/>
      <c r="AF407" s="311"/>
      <c r="AG407" s="311"/>
      <c r="AH407" s="311"/>
      <c r="AI407" s="311"/>
      <c r="AJ407" s="311"/>
      <c r="AK407" s="311"/>
      <c r="AL407" s="311"/>
      <c r="AM407" s="310"/>
      <c r="AN407" s="312" t="e">
        <f>③協定面積④加算措置!#REF!</f>
        <v>#REF!</v>
      </c>
      <c r="AO407" s="309">
        <f t="shared" si="33"/>
        <v>0</v>
      </c>
      <c r="AP407" s="309">
        <f t="shared" si="34"/>
        <v>0</v>
      </c>
      <c r="AQ407" s="310"/>
      <c r="AR407" s="310"/>
      <c r="AS407" s="310"/>
      <c r="AT407" s="310"/>
      <c r="AU407" s="309">
        <f t="shared" si="35"/>
        <v>0</v>
      </c>
      <c r="AV407" s="311"/>
      <c r="AW407" s="311"/>
      <c r="AX407" s="311"/>
      <c r="AY407" s="333"/>
      <c r="AZ407" s="368"/>
      <c r="BA407" s="368"/>
      <c r="BB407" s="314" t="e">
        <f>③協定面積④加算措置!#REF!</f>
        <v>#REF!</v>
      </c>
      <c r="BC407" s="335"/>
      <c r="BD407" s="368"/>
      <c r="BE407" s="368"/>
      <c r="BF407" s="314" t="e">
        <f>③協定面積④加算措置!#REF!</f>
        <v>#REF!</v>
      </c>
      <c r="BG407" s="335"/>
      <c r="BH407" s="368"/>
      <c r="BI407" s="368"/>
    </row>
    <row r="408" spans="1:61" s="244" customFormat="1" ht="14.45" customHeight="1">
      <c r="A408" s="261" t="e">
        <f>①協定識別事項②協定参加者!#REF!</f>
        <v>#REF!</v>
      </c>
      <c r="B408" s="247" t="e">
        <f>①協定識別事項②協定参加者!#REF!</f>
        <v>#REF!</v>
      </c>
      <c r="C408" s="247" t="e">
        <f>①協定識別事項②協定参加者!#REF!</f>
        <v>#REF!</v>
      </c>
      <c r="D408" s="247" t="e">
        <f>①協定識別事項②協定参加者!#REF!</f>
        <v>#REF!</v>
      </c>
      <c r="E408" s="247" t="e">
        <f>①協定識別事項②協定参加者!#REF!</f>
        <v>#REF!</v>
      </c>
      <c r="F408" s="247" t="e">
        <f>①協定識別事項②協定参加者!#REF!</f>
        <v>#REF!</v>
      </c>
      <c r="G408" s="312" t="e">
        <f>③協定面積④加算措置!#REF!</f>
        <v>#REF!</v>
      </c>
      <c r="H408" s="331"/>
      <c r="I408" s="368"/>
      <c r="J408" s="368"/>
      <c r="K408" s="331"/>
      <c r="L408" s="368"/>
      <c r="M408" s="368"/>
      <c r="N408" s="331"/>
      <c r="O408" s="368"/>
      <c r="P408" s="368"/>
      <c r="Q408" s="312" t="e">
        <f>③協定面積④加算措置!#REF!</f>
        <v>#REF!</v>
      </c>
      <c r="R408" s="311"/>
      <c r="S408" s="311"/>
      <c r="T408" s="311"/>
      <c r="U408" s="311"/>
      <c r="V408" s="311"/>
      <c r="W408" s="311"/>
      <c r="X408" s="311"/>
      <c r="Y408" s="311"/>
      <c r="Z408" s="311"/>
      <c r="AA408" s="310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0"/>
      <c r="AN408" s="312" t="e">
        <f>③協定面積④加算措置!#REF!</f>
        <v>#REF!</v>
      </c>
      <c r="AO408" s="309">
        <f t="shared" si="33"/>
        <v>0</v>
      </c>
      <c r="AP408" s="309">
        <f t="shared" si="34"/>
        <v>0</v>
      </c>
      <c r="AQ408" s="310"/>
      <c r="AR408" s="310"/>
      <c r="AS408" s="310"/>
      <c r="AT408" s="310"/>
      <c r="AU408" s="309">
        <f t="shared" si="35"/>
        <v>0</v>
      </c>
      <c r="AV408" s="311"/>
      <c r="AW408" s="311"/>
      <c r="AX408" s="311"/>
      <c r="AY408" s="333"/>
      <c r="AZ408" s="368"/>
      <c r="BA408" s="368"/>
      <c r="BB408" s="314" t="e">
        <f>③協定面積④加算措置!#REF!</f>
        <v>#REF!</v>
      </c>
      <c r="BC408" s="335"/>
      <c r="BD408" s="368"/>
      <c r="BE408" s="368"/>
      <c r="BF408" s="314" t="e">
        <f>③協定面積④加算措置!#REF!</f>
        <v>#REF!</v>
      </c>
      <c r="BG408" s="335"/>
      <c r="BH408" s="368"/>
      <c r="BI408" s="368"/>
    </row>
    <row r="409" spans="1:61" s="244" customFormat="1" ht="14.45" customHeight="1">
      <c r="A409" s="261" t="e">
        <f>①協定識別事項②協定参加者!#REF!</f>
        <v>#REF!</v>
      </c>
      <c r="B409" s="247" t="e">
        <f>①協定識別事項②協定参加者!#REF!</f>
        <v>#REF!</v>
      </c>
      <c r="C409" s="247" t="e">
        <f>①協定識別事項②協定参加者!#REF!</f>
        <v>#REF!</v>
      </c>
      <c r="D409" s="247" t="e">
        <f>①協定識別事項②協定参加者!#REF!</f>
        <v>#REF!</v>
      </c>
      <c r="E409" s="247" t="e">
        <f>①協定識別事項②協定参加者!#REF!</f>
        <v>#REF!</v>
      </c>
      <c r="F409" s="247" t="e">
        <f>①協定識別事項②協定参加者!#REF!</f>
        <v>#REF!</v>
      </c>
      <c r="G409" s="312" t="e">
        <f>③協定面積④加算措置!#REF!</f>
        <v>#REF!</v>
      </c>
      <c r="H409" s="331"/>
      <c r="I409" s="368"/>
      <c r="J409" s="368"/>
      <c r="K409" s="331"/>
      <c r="L409" s="368"/>
      <c r="M409" s="368"/>
      <c r="N409" s="331"/>
      <c r="O409" s="368"/>
      <c r="P409" s="368"/>
      <c r="Q409" s="312" t="e">
        <f>③協定面積④加算措置!#REF!</f>
        <v>#REF!</v>
      </c>
      <c r="R409" s="311"/>
      <c r="S409" s="311"/>
      <c r="T409" s="311"/>
      <c r="U409" s="311"/>
      <c r="V409" s="311"/>
      <c r="W409" s="311"/>
      <c r="X409" s="311"/>
      <c r="Y409" s="311"/>
      <c r="Z409" s="311"/>
      <c r="AA409" s="310"/>
      <c r="AB409" s="311"/>
      <c r="AC409" s="311"/>
      <c r="AD409" s="311"/>
      <c r="AE409" s="311"/>
      <c r="AF409" s="311"/>
      <c r="AG409" s="311"/>
      <c r="AH409" s="311"/>
      <c r="AI409" s="311"/>
      <c r="AJ409" s="311"/>
      <c r="AK409" s="311"/>
      <c r="AL409" s="311"/>
      <c r="AM409" s="310"/>
      <c r="AN409" s="312" t="e">
        <f>③協定面積④加算措置!#REF!</f>
        <v>#REF!</v>
      </c>
      <c r="AO409" s="309">
        <f t="shared" si="33"/>
        <v>0</v>
      </c>
      <c r="AP409" s="309">
        <f t="shared" si="34"/>
        <v>0</v>
      </c>
      <c r="AQ409" s="310"/>
      <c r="AR409" s="310"/>
      <c r="AS409" s="310"/>
      <c r="AT409" s="310"/>
      <c r="AU409" s="309">
        <f t="shared" si="35"/>
        <v>0</v>
      </c>
      <c r="AV409" s="311"/>
      <c r="AW409" s="311"/>
      <c r="AX409" s="311"/>
      <c r="AY409" s="333"/>
      <c r="AZ409" s="368"/>
      <c r="BA409" s="368"/>
      <c r="BB409" s="314" t="e">
        <f>③協定面積④加算措置!#REF!</f>
        <v>#REF!</v>
      </c>
      <c r="BC409" s="335"/>
      <c r="BD409" s="368"/>
      <c r="BE409" s="368"/>
      <c r="BF409" s="314" t="e">
        <f>③協定面積④加算措置!#REF!</f>
        <v>#REF!</v>
      </c>
      <c r="BG409" s="335"/>
      <c r="BH409" s="368"/>
      <c r="BI409" s="368"/>
    </row>
    <row r="410" spans="1:61" s="244" customFormat="1" ht="14.45" customHeight="1">
      <c r="A410" s="261" t="e">
        <f>①協定識別事項②協定参加者!#REF!</f>
        <v>#REF!</v>
      </c>
      <c r="B410" s="247" t="e">
        <f>①協定識別事項②協定参加者!#REF!</f>
        <v>#REF!</v>
      </c>
      <c r="C410" s="247" t="e">
        <f>①協定識別事項②協定参加者!#REF!</f>
        <v>#REF!</v>
      </c>
      <c r="D410" s="247" t="e">
        <f>①協定識別事項②協定参加者!#REF!</f>
        <v>#REF!</v>
      </c>
      <c r="E410" s="247" t="e">
        <f>①協定識別事項②協定参加者!#REF!</f>
        <v>#REF!</v>
      </c>
      <c r="F410" s="247" t="e">
        <f>①協定識別事項②協定参加者!#REF!</f>
        <v>#REF!</v>
      </c>
      <c r="G410" s="312" t="e">
        <f>③協定面積④加算措置!#REF!</f>
        <v>#REF!</v>
      </c>
      <c r="H410" s="331"/>
      <c r="I410" s="368"/>
      <c r="J410" s="368"/>
      <c r="K410" s="331"/>
      <c r="L410" s="368"/>
      <c r="M410" s="368"/>
      <c r="N410" s="331"/>
      <c r="O410" s="368"/>
      <c r="P410" s="368"/>
      <c r="Q410" s="312" t="e">
        <f>③協定面積④加算措置!#REF!</f>
        <v>#REF!</v>
      </c>
      <c r="R410" s="311"/>
      <c r="S410" s="311"/>
      <c r="T410" s="311"/>
      <c r="U410" s="311"/>
      <c r="V410" s="311"/>
      <c r="W410" s="311"/>
      <c r="X410" s="311"/>
      <c r="Y410" s="311"/>
      <c r="Z410" s="311"/>
      <c r="AA410" s="310"/>
      <c r="AB410" s="311"/>
      <c r="AC410" s="311"/>
      <c r="AD410" s="311"/>
      <c r="AE410" s="311"/>
      <c r="AF410" s="311"/>
      <c r="AG410" s="311"/>
      <c r="AH410" s="311"/>
      <c r="AI410" s="311"/>
      <c r="AJ410" s="311"/>
      <c r="AK410" s="311"/>
      <c r="AL410" s="311"/>
      <c r="AM410" s="310"/>
      <c r="AN410" s="312" t="e">
        <f>③協定面積④加算措置!#REF!</f>
        <v>#REF!</v>
      </c>
      <c r="AO410" s="309">
        <f t="shared" si="33"/>
        <v>0</v>
      </c>
      <c r="AP410" s="309">
        <f t="shared" si="34"/>
        <v>0</v>
      </c>
      <c r="AQ410" s="310"/>
      <c r="AR410" s="310"/>
      <c r="AS410" s="310"/>
      <c r="AT410" s="310"/>
      <c r="AU410" s="309">
        <f t="shared" si="35"/>
        <v>0</v>
      </c>
      <c r="AV410" s="311"/>
      <c r="AW410" s="311"/>
      <c r="AX410" s="311"/>
      <c r="AY410" s="333"/>
      <c r="AZ410" s="368"/>
      <c r="BA410" s="368"/>
      <c r="BB410" s="314" t="e">
        <f>③協定面積④加算措置!#REF!</f>
        <v>#REF!</v>
      </c>
      <c r="BC410" s="335"/>
      <c r="BD410" s="368"/>
      <c r="BE410" s="368"/>
      <c r="BF410" s="314" t="e">
        <f>③協定面積④加算措置!#REF!</f>
        <v>#REF!</v>
      </c>
      <c r="BG410" s="335"/>
      <c r="BH410" s="368"/>
      <c r="BI410" s="368"/>
    </row>
    <row r="411" spans="1:61" s="244" customFormat="1" ht="14.45" customHeight="1">
      <c r="A411" s="261" t="e">
        <f>①協定識別事項②協定参加者!#REF!</f>
        <v>#REF!</v>
      </c>
      <c r="B411" s="247" t="e">
        <f>①協定識別事項②協定参加者!#REF!</f>
        <v>#REF!</v>
      </c>
      <c r="C411" s="247" t="e">
        <f>①協定識別事項②協定参加者!#REF!</f>
        <v>#REF!</v>
      </c>
      <c r="D411" s="247" t="e">
        <f>①協定識別事項②協定参加者!#REF!</f>
        <v>#REF!</v>
      </c>
      <c r="E411" s="247" t="e">
        <f>①協定識別事項②協定参加者!#REF!</f>
        <v>#REF!</v>
      </c>
      <c r="F411" s="247" t="e">
        <f>①協定識別事項②協定参加者!#REF!</f>
        <v>#REF!</v>
      </c>
      <c r="G411" s="312" t="e">
        <f>③協定面積④加算措置!#REF!</f>
        <v>#REF!</v>
      </c>
      <c r="H411" s="331"/>
      <c r="I411" s="368"/>
      <c r="J411" s="368"/>
      <c r="K411" s="331"/>
      <c r="L411" s="368"/>
      <c r="M411" s="368"/>
      <c r="N411" s="331"/>
      <c r="O411" s="368"/>
      <c r="P411" s="368"/>
      <c r="Q411" s="312" t="e">
        <f>③協定面積④加算措置!#REF!</f>
        <v>#REF!</v>
      </c>
      <c r="R411" s="311"/>
      <c r="S411" s="311"/>
      <c r="T411" s="311"/>
      <c r="U411" s="311"/>
      <c r="V411" s="311"/>
      <c r="W411" s="311"/>
      <c r="X411" s="311"/>
      <c r="Y411" s="311"/>
      <c r="Z411" s="311"/>
      <c r="AA411" s="310"/>
      <c r="AB411" s="311"/>
      <c r="AC411" s="311"/>
      <c r="AD411" s="311"/>
      <c r="AE411" s="311"/>
      <c r="AF411" s="311"/>
      <c r="AG411" s="311"/>
      <c r="AH411" s="311"/>
      <c r="AI411" s="311"/>
      <c r="AJ411" s="311"/>
      <c r="AK411" s="311"/>
      <c r="AL411" s="311"/>
      <c r="AM411" s="310"/>
      <c r="AN411" s="312" t="e">
        <f>③協定面積④加算措置!#REF!</f>
        <v>#REF!</v>
      </c>
      <c r="AO411" s="309">
        <f t="shared" si="33"/>
        <v>0</v>
      </c>
      <c r="AP411" s="309">
        <f t="shared" si="34"/>
        <v>0</v>
      </c>
      <c r="AQ411" s="310"/>
      <c r="AR411" s="310"/>
      <c r="AS411" s="310"/>
      <c r="AT411" s="310"/>
      <c r="AU411" s="309">
        <f t="shared" si="35"/>
        <v>0</v>
      </c>
      <c r="AV411" s="311"/>
      <c r="AW411" s="311"/>
      <c r="AX411" s="311"/>
      <c r="AY411" s="333"/>
      <c r="AZ411" s="368"/>
      <c r="BA411" s="368"/>
      <c r="BB411" s="314" t="e">
        <f>③協定面積④加算措置!#REF!</f>
        <v>#REF!</v>
      </c>
      <c r="BC411" s="335"/>
      <c r="BD411" s="368"/>
      <c r="BE411" s="368"/>
      <c r="BF411" s="314" t="e">
        <f>③協定面積④加算措置!#REF!</f>
        <v>#REF!</v>
      </c>
      <c r="BG411" s="335"/>
      <c r="BH411" s="368"/>
      <c r="BI411" s="368"/>
    </row>
    <row r="412" spans="1:61" s="244" customFormat="1" ht="14.45" customHeight="1">
      <c r="A412" s="261" t="e">
        <f>①協定識別事項②協定参加者!#REF!</f>
        <v>#REF!</v>
      </c>
      <c r="B412" s="247" t="e">
        <f>①協定識別事項②協定参加者!#REF!</f>
        <v>#REF!</v>
      </c>
      <c r="C412" s="247" t="e">
        <f>①協定識別事項②協定参加者!#REF!</f>
        <v>#REF!</v>
      </c>
      <c r="D412" s="247" t="e">
        <f>①協定識別事項②協定参加者!#REF!</f>
        <v>#REF!</v>
      </c>
      <c r="E412" s="247" t="e">
        <f>①協定識別事項②協定参加者!#REF!</f>
        <v>#REF!</v>
      </c>
      <c r="F412" s="247" t="e">
        <f>①協定識別事項②協定参加者!#REF!</f>
        <v>#REF!</v>
      </c>
      <c r="G412" s="312" t="e">
        <f>③協定面積④加算措置!#REF!</f>
        <v>#REF!</v>
      </c>
      <c r="H412" s="331"/>
      <c r="I412" s="368"/>
      <c r="J412" s="368"/>
      <c r="K412" s="331"/>
      <c r="L412" s="368"/>
      <c r="M412" s="368"/>
      <c r="N412" s="331"/>
      <c r="O412" s="368"/>
      <c r="P412" s="368"/>
      <c r="Q412" s="312" t="e">
        <f>③協定面積④加算措置!#REF!</f>
        <v>#REF!</v>
      </c>
      <c r="R412" s="311"/>
      <c r="S412" s="311"/>
      <c r="T412" s="311"/>
      <c r="U412" s="311"/>
      <c r="V412" s="311"/>
      <c r="W412" s="311"/>
      <c r="X412" s="311"/>
      <c r="Y412" s="311"/>
      <c r="Z412" s="311"/>
      <c r="AA412" s="310"/>
      <c r="AB412" s="311"/>
      <c r="AC412" s="311"/>
      <c r="AD412" s="311"/>
      <c r="AE412" s="311"/>
      <c r="AF412" s="311"/>
      <c r="AG412" s="311"/>
      <c r="AH412" s="311"/>
      <c r="AI412" s="311"/>
      <c r="AJ412" s="311"/>
      <c r="AK412" s="311"/>
      <c r="AL412" s="311"/>
      <c r="AM412" s="310"/>
      <c r="AN412" s="312" t="e">
        <f>③協定面積④加算措置!#REF!</f>
        <v>#REF!</v>
      </c>
      <c r="AO412" s="309">
        <f t="shared" si="33"/>
        <v>0</v>
      </c>
      <c r="AP412" s="309">
        <f t="shared" si="34"/>
        <v>0</v>
      </c>
      <c r="AQ412" s="310"/>
      <c r="AR412" s="310"/>
      <c r="AS412" s="310"/>
      <c r="AT412" s="310"/>
      <c r="AU412" s="309">
        <f t="shared" si="35"/>
        <v>0</v>
      </c>
      <c r="AV412" s="311"/>
      <c r="AW412" s="311"/>
      <c r="AX412" s="311"/>
      <c r="AY412" s="333"/>
      <c r="AZ412" s="368"/>
      <c r="BA412" s="368"/>
      <c r="BB412" s="314" t="e">
        <f>③協定面積④加算措置!#REF!</f>
        <v>#REF!</v>
      </c>
      <c r="BC412" s="335"/>
      <c r="BD412" s="368"/>
      <c r="BE412" s="368"/>
      <c r="BF412" s="314" t="e">
        <f>③協定面積④加算措置!#REF!</f>
        <v>#REF!</v>
      </c>
      <c r="BG412" s="335"/>
      <c r="BH412" s="368"/>
      <c r="BI412" s="368"/>
    </row>
    <row r="413" spans="1:61" s="244" customFormat="1" ht="14.45" customHeight="1">
      <c r="A413" s="261" t="e">
        <f>①協定識別事項②協定参加者!#REF!</f>
        <v>#REF!</v>
      </c>
      <c r="B413" s="247" t="e">
        <f>①協定識別事項②協定参加者!#REF!</f>
        <v>#REF!</v>
      </c>
      <c r="C413" s="247" t="e">
        <f>①協定識別事項②協定参加者!#REF!</f>
        <v>#REF!</v>
      </c>
      <c r="D413" s="247" t="e">
        <f>①協定識別事項②協定参加者!#REF!</f>
        <v>#REF!</v>
      </c>
      <c r="E413" s="247" t="e">
        <f>①協定識別事項②協定参加者!#REF!</f>
        <v>#REF!</v>
      </c>
      <c r="F413" s="247" t="e">
        <f>①協定識別事項②協定参加者!#REF!</f>
        <v>#REF!</v>
      </c>
      <c r="G413" s="312" t="e">
        <f>③協定面積④加算措置!#REF!</f>
        <v>#REF!</v>
      </c>
      <c r="H413" s="331"/>
      <c r="I413" s="368"/>
      <c r="J413" s="368"/>
      <c r="K413" s="331"/>
      <c r="L413" s="368"/>
      <c r="M413" s="368"/>
      <c r="N413" s="331"/>
      <c r="O413" s="368"/>
      <c r="P413" s="368"/>
      <c r="Q413" s="312" t="e">
        <f>③協定面積④加算措置!#REF!</f>
        <v>#REF!</v>
      </c>
      <c r="R413" s="311"/>
      <c r="S413" s="311"/>
      <c r="T413" s="311"/>
      <c r="U413" s="311"/>
      <c r="V413" s="311"/>
      <c r="W413" s="311"/>
      <c r="X413" s="311"/>
      <c r="Y413" s="311"/>
      <c r="Z413" s="311"/>
      <c r="AA413" s="310"/>
      <c r="AB413" s="311"/>
      <c r="AC413" s="311"/>
      <c r="AD413" s="311"/>
      <c r="AE413" s="311"/>
      <c r="AF413" s="311"/>
      <c r="AG413" s="311"/>
      <c r="AH413" s="311"/>
      <c r="AI413" s="311"/>
      <c r="AJ413" s="311"/>
      <c r="AK413" s="311"/>
      <c r="AL413" s="311"/>
      <c r="AM413" s="310"/>
      <c r="AN413" s="312" t="e">
        <f>③協定面積④加算措置!#REF!</f>
        <v>#REF!</v>
      </c>
      <c r="AO413" s="309">
        <f t="shared" si="33"/>
        <v>0</v>
      </c>
      <c r="AP413" s="309">
        <f t="shared" si="34"/>
        <v>0</v>
      </c>
      <c r="AQ413" s="310"/>
      <c r="AR413" s="310"/>
      <c r="AS413" s="310"/>
      <c r="AT413" s="310"/>
      <c r="AU413" s="309">
        <f t="shared" si="35"/>
        <v>0</v>
      </c>
      <c r="AV413" s="311"/>
      <c r="AW413" s="311"/>
      <c r="AX413" s="311"/>
      <c r="AY413" s="333"/>
      <c r="AZ413" s="368"/>
      <c r="BA413" s="368"/>
      <c r="BB413" s="314" t="e">
        <f>③協定面積④加算措置!#REF!</f>
        <v>#REF!</v>
      </c>
      <c r="BC413" s="335"/>
      <c r="BD413" s="368"/>
      <c r="BE413" s="368"/>
      <c r="BF413" s="314" t="e">
        <f>③協定面積④加算措置!#REF!</f>
        <v>#REF!</v>
      </c>
      <c r="BG413" s="335"/>
      <c r="BH413" s="368"/>
      <c r="BI413" s="368"/>
    </row>
    <row r="414" spans="1:61" s="244" customFormat="1" ht="14.45" customHeight="1">
      <c r="A414" s="261" t="e">
        <f>①協定識別事項②協定参加者!#REF!</f>
        <v>#REF!</v>
      </c>
      <c r="B414" s="247" t="e">
        <f>①協定識別事項②協定参加者!#REF!</f>
        <v>#REF!</v>
      </c>
      <c r="C414" s="247" t="e">
        <f>①協定識別事項②協定参加者!#REF!</f>
        <v>#REF!</v>
      </c>
      <c r="D414" s="247" t="e">
        <f>①協定識別事項②協定参加者!#REF!</f>
        <v>#REF!</v>
      </c>
      <c r="E414" s="247" t="e">
        <f>①協定識別事項②協定参加者!#REF!</f>
        <v>#REF!</v>
      </c>
      <c r="F414" s="247" t="e">
        <f>①協定識別事項②協定参加者!#REF!</f>
        <v>#REF!</v>
      </c>
      <c r="G414" s="312" t="e">
        <f>③協定面積④加算措置!#REF!</f>
        <v>#REF!</v>
      </c>
      <c r="H414" s="331"/>
      <c r="I414" s="368"/>
      <c r="J414" s="368"/>
      <c r="K414" s="331"/>
      <c r="L414" s="368"/>
      <c r="M414" s="368"/>
      <c r="N414" s="331"/>
      <c r="O414" s="368"/>
      <c r="P414" s="368"/>
      <c r="Q414" s="312" t="e">
        <f>③協定面積④加算措置!#REF!</f>
        <v>#REF!</v>
      </c>
      <c r="R414" s="311"/>
      <c r="S414" s="311"/>
      <c r="T414" s="311"/>
      <c r="U414" s="311"/>
      <c r="V414" s="311"/>
      <c r="W414" s="311"/>
      <c r="X414" s="311"/>
      <c r="Y414" s="311"/>
      <c r="Z414" s="311"/>
      <c r="AA414" s="310"/>
      <c r="AB414" s="311"/>
      <c r="AC414" s="311"/>
      <c r="AD414" s="311"/>
      <c r="AE414" s="311"/>
      <c r="AF414" s="311"/>
      <c r="AG414" s="311"/>
      <c r="AH414" s="311"/>
      <c r="AI414" s="311"/>
      <c r="AJ414" s="311"/>
      <c r="AK414" s="311"/>
      <c r="AL414" s="311"/>
      <c r="AM414" s="310"/>
      <c r="AN414" s="312" t="e">
        <f>③協定面積④加算措置!#REF!</f>
        <v>#REF!</v>
      </c>
      <c r="AO414" s="309">
        <f t="shared" si="33"/>
        <v>0</v>
      </c>
      <c r="AP414" s="309">
        <f t="shared" si="34"/>
        <v>0</v>
      </c>
      <c r="AQ414" s="310"/>
      <c r="AR414" s="310"/>
      <c r="AS414" s="310"/>
      <c r="AT414" s="310"/>
      <c r="AU414" s="309">
        <f t="shared" si="35"/>
        <v>0</v>
      </c>
      <c r="AV414" s="311"/>
      <c r="AW414" s="311"/>
      <c r="AX414" s="311"/>
      <c r="AY414" s="333"/>
      <c r="AZ414" s="368"/>
      <c r="BA414" s="368"/>
      <c r="BB414" s="314" t="e">
        <f>③協定面積④加算措置!#REF!</f>
        <v>#REF!</v>
      </c>
      <c r="BC414" s="335"/>
      <c r="BD414" s="368"/>
      <c r="BE414" s="368"/>
      <c r="BF414" s="314" t="e">
        <f>③協定面積④加算措置!#REF!</f>
        <v>#REF!</v>
      </c>
      <c r="BG414" s="335"/>
      <c r="BH414" s="368"/>
      <c r="BI414" s="368"/>
    </row>
    <row r="415" spans="1:61" s="244" customFormat="1" ht="14.45" customHeight="1">
      <c r="A415" s="261" t="e">
        <f>①協定識別事項②協定参加者!#REF!</f>
        <v>#REF!</v>
      </c>
      <c r="B415" s="247" t="e">
        <f>①協定識別事項②協定参加者!#REF!</f>
        <v>#REF!</v>
      </c>
      <c r="C415" s="247" t="e">
        <f>①協定識別事項②協定参加者!#REF!</f>
        <v>#REF!</v>
      </c>
      <c r="D415" s="247" t="e">
        <f>①協定識別事項②協定参加者!#REF!</f>
        <v>#REF!</v>
      </c>
      <c r="E415" s="247" t="e">
        <f>①協定識別事項②協定参加者!#REF!</f>
        <v>#REF!</v>
      </c>
      <c r="F415" s="247" t="e">
        <f>①協定識別事項②協定参加者!#REF!</f>
        <v>#REF!</v>
      </c>
      <c r="G415" s="312" t="e">
        <f>③協定面積④加算措置!#REF!</f>
        <v>#REF!</v>
      </c>
      <c r="H415" s="331"/>
      <c r="I415" s="368"/>
      <c r="J415" s="368"/>
      <c r="K415" s="331"/>
      <c r="L415" s="368"/>
      <c r="M415" s="368"/>
      <c r="N415" s="331"/>
      <c r="O415" s="368"/>
      <c r="P415" s="368"/>
      <c r="Q415" s="312" t="e">
        <f>③協定面積④加算措置!#REF!</f>
        <v>#REF!</v>
      </c>
      <c r="R415" s="311"/>
      <c r="S415" s="311"/>
      <c r="T415" s="311"/>
      <c r="U415" s="311"/>
      <c r="V415" s="311"/>
      <c r="W415" s="311"/>
      <c r="X415" s="311"/>
      <c r="Y415" s="311"/>
      <c r="Z415" s="311"/>
      <c r="AA415" s="310"/>
      <c r="AB415" s="311"/>
      <c r="AC415" s="311"/>
      <c r="AD415" s="311"/>
      <c r="AE415" s="311"/>
      <c r="AF415" s="311"/>
      <c r="AG415" s="311"/>
      <c r="AH415" s="311"/>
      <c r="AI415" s="311"/>
      <c r="AJ415" s="311"/>
      <c r="AK415" s="311"/>
      <c r="AL415" s="311"/>
      <c r="AM415" s="310"/>
      <c r="AN415" s="312" t="e">
        <f>③協定面積④加算措置!#REF!</f>
        <v>#REF!</v>
      </c>
      <c r="AO415" s="309">
        <f t="shared" si="33"/>
        <v>0</v>
      </c>
      <c r="AP415" s="309">
        <f t="shared" si="34"/>
        <v>0</v>
      </c>
      <c r="AQ415" s="310"/>
      <c r="AR415" s="310"/>
      <c r="AS415" s="310"/>
      <c r="AT415" s="310"/>
      <c r="AU415" s="309">
        <f t="shared" si="35"/>
        <v>0</v>
      </c>
      <c r="AV415" s="311"/>
      <c r="AW415" s="311"/>
      <c r="AX415" s="311"/>
      <c r="AY415" s="333"/>
      <c r="AZ415" s="368"/>
      <c r="BA415" s="368"/>
      <c r="BB415" s="314" t="e">
        <f>③協定面積④加算措置!#REF!</f>
        <v>#REF!</v>
      </c>
      <c r="BC415" s="335"/>
      <c r="BD415" s="368"/>
      <c r="BE415" s="368"/>
      <c r="BF415" s="314" t="e">
        <f>③協定面積④加算措置!#REF!</f>
        <v>#REF!</v>
      </c>
      <c r="BG415" s="335"/>
      <c r="BH415" s="368"/>
      <c r="BI415" s="368"/>
    </row>
    <row r="416" spans="1:61" s="244" customFormat="1" ht="14.45" customHeight="1">
      <c r="A416" s="261" t="e">
        <f>①協定識別事項②協定参加者!#REF!</f>
        <v>#REF!</v>
      </c>
      <c r="B416" s="247" t="e">
        <f>①協定識別事項②協定参加者!#REF!</f>
        <v>#REF!</v>
      </c>
      <c r="C416" s="247" t="e">
        <f>①協定識別事項②協定参加者!#REF!</f>
        <v>#REF!</v>
      </c>
      <c r="D416" s="247" t="e">
        <f>①協定識別事項②協定参加者!#REF!</f>
        <v>#REF!</v>
      </c>
      <c r="E416" s="247" t="e">
        <f>①協定識別事項②協定参加者!#REF!</f>
        <v>#REF!</v>
      </c>
      <c r="F416" s="247" t="e">
        <f>①協定識別事項②協定参加者!#REF!</f>
        <v>#REF!</v>
      </c>
      <c r="G416" s="312" t="e">
        <f>③協定面積④加算措置!#REF!</f>
        <v>#REF!</v>
      </c>
      <c r="H416" s="331"/>
      <c r="I416" s="368"/>
      <c r="J416" s="368"/>
      <c r="K416" s="331"/>
      <c r="L416" s="368"/>
      <c r="M416" s="368"/>
      <c r="N416" s="331"/>
      <c r="O416" s="368"/>
      <c r="P416" s="368"/>
      <c r="Q416" s="312" t="e">
        <f>③協定面積④加算措置!#REF!</f>
        <v>#REF!</v>
      </c>
      <c r="R416" s="311"/>
      <c r="S416" s="311"/>
      <c r="T416" s="311"/>
      <c r="U416" s="311"/>
      <c r="V416" s="311"/>
      <c r="W416" s="311"/>
      <c r="X416" s="311"/>
      <c r="Y416" s="311"/>
      <c r="Z416" s="311"/>
      <c r="AA416" s="310"/>
      <c r="AB416" s="311"/>
      <c r="AC416" s="311"/>
      <c r="AD416" s="311"/>
      <c r="AE416" s="311"/>
      <c r="AF416" s="311"/>
      <c r="AG416" s="311"/>
      <c r="AH416" s="311"/>
      <c r="AI416" s="311"/>
      <c r="AJ416" s="311"/>
      <c r="AK416" s="311"/>
      <c r="AL416" s="311"/>
      <c r="AM416" s="310"/>
      <c r="AN416" s="312" t="e">
        <f>③協定面積④加算措置!#REF!</f>
        <v>#REF!</v>
      </c>
      <c r="AO416" s="309">
        <f t="shared" si="33"/>
        <v>0</v>
      </c>
      <c r="AP416" s="309">
        <f t="shared" si="34"/>
        <v>0</v>
      </c>
      <c r="AQ416" s="310"/>
      <c r="AR416" s="310"/>
      <c r="AS416" s="310"/>
      <c r="AT416" s="310"/>
      <c r="AU416" s="309">
        <f t="shared" si="35"/>
        <v>0</v>
      </c>
      <c r="AV416" s="311"/>
      <c r="AW416" s="311"/>
      <c r="AX416" s="311"/>
      <c r="AY416" s="333"/>
      <c r="AZ416" s="368"/>
      <c r="BA416" s="368"/>
      <c r="BB416" s="314" t="e">
        <f>③協定面積④加算措置!#REF!</f>
        <v>#REF!</v>
      </c>
      <c r="BC416" s="335"/>
      <c r="BD416" s="368"/>
      <c r="BE416" s="368"/>
      <c r="BF416" s="314" t="e">
        <f>③協定面積④加算措置!#REF!</f>
        <v>#REF!</v>
      </c>
      <c r="BG416" s="335"/>
      <c r="BH416" s="368"/>
      <c r="BI416" s="368"/>
    </row>
    <row r="417" spans="1:61" s="244" customFormat="1" ht="14.45" customHeight="1">
      <c r="A417" s="261" t="e">
        <f>①協定識別事項②協定参加者!#REF!</f>
        <v>#REF!</v>
      </c>
      <c r="B417" s="247" t="e">
        <f>①協定識別事項②協定参加者!#REF!</f>
        <v>#REF!</v>
      </c>
      <c r="C417" s="247" t="e">
        <f>①協定識別事項②協定参加者!#REF!</f>
        <v>#REF!</v>
      </c>
      <c r="D417" s="247" t="e">
        <f>①協定識別事項②協定参加者!#REF!</f>
        <v>#REF!</v>
      </c>
      <c r="E417" s="247" t="e">
        <f>①協定識別事項②協定参加者!#REF!</f>
        <v>#REF!</v>
      </c>
      <c r="F417" s="247" t="e">
        <f>①協定識別事項②協定参加者!#REF!</f>
        <v>#REF!</v>
      </c>
      <c r="G417" s="312" t="e">
        <f>③協定面積④加算措置!#REF!</f>
        <v>#REF!</v>
      </c>
      <c r="H417" s="331"/>
      <c r="I417" s="368"/>
      <c r="J417" s="368"/>
      <c r="K417" s="331"/>
      <c r="L417" s="368"/>
      <c r="M417" s="368"/>
      <c r="N417" s="331"/>
      <c r="O417" s="368"/>
      <c r="P417" s="368"/>
      <c r="Q417" s="312" t="e">
        <f>③協定面積④加算措置!#REF!</f>
        <v>#REF!</v>
      </c>
      <c r="R417" s="311"/>
      <c r="S417" s="311"/>
      <c r="T417" s="311"/>
      <c r="U417" s="311"/>
      <c r="V417" s="311"/>
      <c r="W417" s="311"/>
      <c r="X417" s="311"/>
      <c r="Y417" s="311"/>
      <c r="Z417" s="311"/>
      <c r="AA417" s="310"/>
      <c r="AB417" s="311"/>
      <c r="AC417" s="311"/>
      <c r="AD417" s="311"/>
      <c r="AE417" s="311"/>
      <c r="AF417" s="311"/>
      <c r="AG417" s="311"/>
      <c r="AH417" s="311"/>
      <c r="AI417" s="311"/>
      <c r="AJ417" s="311"/>
      <c r="AK417" s="311"/>
      <c r="AL417" s="311"/>
      <c r="AM417" s="310"/>
      <c r="AN417" s="312" t="e">
        <f>③協定面積④加算措置!#REF!</f>
        <v>#REF!</v>
      </c>
      <c r="AO417" s="309">
        <f t="shared" si="33"/>
        <v>0</v>
      </c>
      <c r="AP417" s="309">
        <f t="shared" si="34"/>
        <v>0</v>
      </c>
      <c r="AQ417" s="310"/>
      <c r="AR417" s="310"/>
      <c r="AS417" s="310"/>
      <c r="AT417" s="310"/>
      <c r="AU417" s="309">
        <f t="shared" si="35"/>
        <v>0</v>
      </c>
      <c r="AV417" s="311"/>
      <c r="AW417" s="311"/>
      <c r="AX417" s="311"/>
      <c r="AY417" s="333"/>
      <c r="AZ417" s="368"/>
      <c r="BA417" s="368"/>
      <c r="BB417" s="314" t="e">
        <f>③協定面積④加算措置!#REF!</f>
        <v>#REF!</v>
      </c>
      <c r="BC417" s="335"/>
      <c r="BD417" s="368"/>
      <c r="BE417" s="368"/>
      <c r="BF417" s="314" t="e">
        <f>③協定面積④加算措置!#REF!</f>
        <v>#REF!</v>
      </c>
      <c r="BG417" s="335"/>
      <c r="BH417" s="368"/>
      <c r="BI417" s="368"/>
    </row>
    <row r="418" spans="1:61" s="244" customFormat="1" ht="14.45" customHeight="1">
      <c r="A418" s="261" t="e">
        <f>①協定識別事項②協定参加者!#REF!</f>
        <v>#REF!</v>
      </c>
      <c r="B418" s="247" t="e">
        <f>①協定識別事項②協定参加者!#REF!</f>
        <v>#REF!</v>
      </c>
      <c r="C418" s="247" t="e">
        <f>①協定識別事項②協定参加者!#REF!</f>
        <v>#REF!</v>
      </c>
      <c r="D418" s="247" t="e">
        <f>①協定識別事項②協定参加者!#REF!</f>
        <v>#REF!</v>
      </c>
      <c r="E418" s="247" t="e">
        <f>①協定識別事項②協定参加者!#REF!</f>
        <v>#REF!</v>
      </c>
      <c r="F418" s="247" t="e">
        <f>①協定識別事項②協定参加者!#REF!</f>
        <v>#REF!</v>
      </c>
      <c r="G418" s="312" t="e">
        <f>③協定面積④加算措置!#REF!</f>
        <v>#REF!</v>
      </c>
      <c r="H418" s="331"/>
      <c r="I418" s="368"/>
      <c r="J418" s="368"/>
      <c r="K418" s="331"/>
      <c r="L418" s="368"/>
      <c r="M418" s="368"/>
      <c r="N418" s="331"/>
      <c r="O418" s="368"/>
      <c r="P418" s="368"/>
      <c r="Q418" s="312" t="e">
        <f>③協定面積④加算措置!#REF!</f>
        <v>#REF!</v>
      </c>
      <c r="R418" s="311"/>
      <c r="S418" s="311"/>
      <c r="T418" s="311"/>
      <c r="U418" s="311"/>
      <c r="V418" s="311"/>
      <c r="W418" s="311"/>
      <c r="X418" s="311"/>
      <c r="Y418" s="311"/>
      <c r="Z418" s="311"/>
      <c r="AA418" s="310"/>
      <c r="AB418" s="311"/>
      <c r="AC418" s="311"/>
      <c r="AD418" s="311"/>
      <c r="AE418" s="311"/>
      <c r="AF418" s="311"/>
      <c r="AG418" s="311"/>
      <c r="AH418" s="311"/>
      <c r="AI418" s="311"/>
      <c r="AJ418" s="311"/>
      <c r="AK418" s="311"/>
      <c r="AL418" s="311"/>
      <c r="AM418" s="310"/>
      <c r="AN418" s="312" t="e">
        <f>③協定面積④加算措置!#REF!</f>
        <v>#REF!</v>
      </c>
      <c r="AO418" s="309">
        <f t="shared" si="33"/>
        <v>0</v>
      </c>
      <c r="AP418" s="309">
        <f t="shared" si="34"/>
        <v>0</v>
      </c>
      <c r="AQ418" s="310"/>
      <c r="AR418" s="310"/>
      <c r="AS418" s="310"/>
      <c r="AT418" s="310"/>
      <c r="AU418" s="309">
        <f t="shared" si="35"/>
        <v>0</v>
      </c>
      <c r="AV418" s="311"/>
      <c r="AW418" s="311"/>
      <c r="AX418" s="311"/>
      <c r="AY418" s="333"/>
      <c r="AZ418" s="368"/>
      <c r="BA418" s="368"/>
      <c r="BB418" s="314" t="e">
        <f>③協定面積④加算措置!#REF!</f>
        <v>#REF!</v>
      </c>
      <c r="BC418" s="335"/>
      <c r="BD418" s="368"/>
      <c r="BE418" s="368"/>
      <c r="BF418" s="314" t="e">
        <f>③協定面積④加算措置!#REF!</f>
        <v>#REF!</v>
      </c>
      <c r="BG418" s="335"/>
      <c r="BH418" s="368"/>
      <c r="BI418" s="368"/>
    </row>
    <row r="419" spans="1:61" s="244" customFormat="1" ht="14.45" customHeight="1">
      <c r="A419" s="261" t="e">
        <f>①協定識別事項②協定参加者!#REF!</f>
        <v>#REF!</v>
      </c>
      <c r="B419" s="247" t="e">
        <f>①協定識別事項②協定参加者!#REF!</f>
        <v>#REF!</v>
      </c>
      <c r="C419" s="247" t="e">
        <f>①協定識別事項②協定参加者!#REF!</f>
        <v>#REF!</v>
      </c>
      <c r="D419" s="247" t="e">
        <f>①協定識別事項②協定参加者!#REF!</f>
        <v>#REF!</v>
      </c>
      <c r="E419" s="247" t="e">
        <f>①協定識別事項②協定参加者!#REF!</f>
        <v>#REF!</v>
      </c>
      <c r="F419" s="247" t="e">
        <f>①協定識別事項②協定参加者!#REF!</f>
        <v>#REF!</v>
      </c>
      <c r="G419" s="312" t="e">
        <f>③協定面積④加算措置!#REF!</f>
        <v>#REF!</v>
      </c>
      <c r="H419" s="331"/>
      <c r="I419" s="368"/>
      <c r="J419" s="368"/>
      <c r="K419" s="331"/>
      <c r="L419" s="368"/>
      <c r="M419" s="368"/>
      <c r="N419" s="331"/>
      <c r="O419" s="368"/>
      <c r="P419" s="368"/>
      <c r="Q419" s="312" t="e">
        <f>③協定面積④加算措置!#REF!</f>
        <v>#REF!</v>
      </c>
      <c r="R419" s="311"/>
      <c r="S419" s="311"/>
      <c r="T419" s="311"/>
      <c r="U419" s="311"/>
      <c r="V419" s="311"/>
      <c r="W419" s="311"/>
      <c r="X419" s="311"/>
      <c r="Y419" s="311"/>
      <c r="Z419" s="311"/>
      <c r="AA419" s="310"/>
      <c r="AB419" s="311"/>
      <c r="AC419" s="311"/>
      <c r="AD419" s="311"/>
      <c r="AE419" s="311"/>
      <c r="AF419" s="311"/>
      <c r="AG419" s="311"/>
      <c r="AH419" s="311"/>
      <c r="AI419" s="311"/>
      <c r="AJ419" s="311"/>
      <c r="AK419" s="311"/>
      <c r="AL419" s="311"/>
      <c r="AM419" s="310"/>
      <c r="AN419" s="312" t="e">
        <f>③協定面積④加算措置!#REF!</f>
        <v>#REF!</v>
      </c>
      <c r="AO419" s="309">
        <f t="shared" si="33"/>
        <v>0</v>
      </c>
      <c r="AP419" s="309">
        <f t="shared" si="34"/>
        <v>0</v>
      </c>
      <c r="AQ419" s="310"/>
      <c r="AR419" s="310"/>
      <c r="AS419" s="310"/>
      <c r="AT419" s="310"/>
      <c r="AU419" s="309">
        <f t="shared" si="35"/>
        <v>0</v>
      </c>
      <c r="AV419" s="311"/>
      <c r="AW419" s="311"/>
      <c r="AX419" s="311"/>
      <c r="AY419" s="333"/>
      <c r="AZ419" s="368"/>
      <c r="BA419" s="368"/>
      <c r="BB419" s="314" t="e">
        <f>③協定面積④加算措置!#REF!</f>
        <v>#REF!</v>
      </c>
      <c r="BC419" s="335"/>
      <c r="BD419" s="368"/>
      <c r="BE419" s="368"/>
      <c r="BF419" s="314" t="e">
        <f>③協定面積④加算措置!#REF!</f>
        <v>#REF!</v>
      </c>
      <c r="BG419" s="335"/>
      <c r="BH419" s="368"/>
      <c r="BI419" s="368"/>
    </row>
    <row r="420" spans="1:61" s="244" customFormat="1" ht="14.45" customHeight="1">
      <c r="A420" s="261" t="e">
        <f>①協定識別事項②協定参加者!#REF!</f>
        <v>#REF!</v>
      </c>
      <c r="B420" s="247" t="e">
        <f>①協定識別事項②協定参加者!#REF!</f>
        <v>#REF!</v>
      </c>
      <c r="C420" s="247" t="e">
        <f>①協定識別事項②協定参加者!#REF!</f>
        <v>#REF!</v>
      </c>
      <c r="D420" s="247" t="e">
        <f>①協定識別事項②協定参加者!#REF!</f>
        <v>#REF!</v>
      </c>
      <c r="E420" s="247" t="e">
        <f>①協定識別事項②協定参加者!#REF!</f>
        <v>#REF!</v>
      </c>
      <c r="F420" s="247" t="e">
        <f>①協定識別事項②協定参加者!#REF!</f>
        <v>#REF!</v>
      </c>
      <c r="G420" s="312" t="e">
        <f>③協定面積④加算措置!#REF!</f>
        <v>#REF!</v>
      </c>
      <c r="H420" s="331"/>
      <c r="I420" s="368"/>
      <c r="J420" s="368"/>
      <c r="K420" s="331"/>
      <c r="L420" s="368"/>
      <c r="M420" s="368"/>
      <c r="N420" s="331"/>
      <c r="O420" s="368"/>
      <c r="P420" s="368"/>
      <c r="Q420" s="312" t="e">
        <f>③協定面積④加算措置!#REF!</f>
        <v>#REF!</v>
      </c>
      <c r="R420" s="311"/>
      <c r="S420" s="311"/>
      <c r="T420" s="311"/>
      <c r="U420" s="311"/>
      <c r="V420" s="311"/>
      <c r="W420" s="311"/>
      <c r="X420" s="311"/>
      <c r="Y420" s="311"/>
      <c r="Z420" s="311"/>
      <c r="AA420" s="310"/>
      <c r="AB420" s="311"/>
      <c r="AC420" s="311"/>
      <c r="AD420" s="311"/>
      <c r="AE420" s="311"/>
      <c r="AF420" s="311"/>
      <c r="AG420" s="311"/>
      <c r="AH420" s="311"/>
      <c r="AI420" s="311"/>
      <c r="AJ420" s="311"/>
      <c r="AK420" s="311"/>
      <c r="AL420" s="311"/>
      <c r="AM420" s="310"/>
      <c r="AN420" s="312" t="e">
        <f>③協定面積④加算措置!#REF!</f>
        <v>#REF!</v>
      </c>
      <c r="AO420" s="309">
        <f t="shared" si="33"/>
        <v>0</v>
      </c>
      <c r="AP420" s="309">
        <f t="shared" si="34"/>
        <v>0</v>
      </c>
      <c r="AQ420" s="310"/>
      <c r="AR420" s="310"/>
      <c r="AS420" s="310"/>
      <c r="AT420" s="310"/>
      <c r="AU420" s="309">
        <f t="shared" si="35"/>
        <v>0</v>
      </c>
      <c r="AV420" s="311"/>
      <c r="AW420" s="311"/>
      <c r="AX420" s="311"/>
      <c r="AY420" s="333"/>
      <c r="AZ420" s="368"/>
      <c r="BA420" s="368"/>
      <c r="BB420" s="314" t="e">
        <f>③協定面積④加算措置!#REF!</f>
        <v>#REF!</v>
      </c>
      <c r="BC420" s="335"/>
      <c r="BD420" s="368"/>
      <c r="BE420" s="368"/>
      <c r="BF420" s="314" t="e">
        <f>③協定面積④加算措置!#REF!</f>
        <v>#REF!</v>
      </c>
      <c r="BG420" s="335"/>
      <c r="BH420" s="368"/>
      <c r="BI420" s="368"/>
    </row>
    <row r="421" spans="1:61" s="244" customFormat="1" ht="14.45" customHeight="1">
      <c r="A421" s="261" t="e">
        <f>①協定識別事項②協定参加者!#REF!</f>
        <v>#REF!</v>
      </c>
      <c r="B421" s="247" t="e">
        <f>①協定識別事項②協定参加者!#REF!</f>
        <v>#REF!</v>
      </c>
      <c r="C421" s="247" t="e">
        <f>①協定識別事項②協定参加者!#REF!</f>
        <v>#REF!</v>
      </c>
      <c r="D421" s="247" t="e">
        <f>①協定識別事項②協定参加者!#REF!</f>
        <v>#REF!</v>
      </c>
      <c r="E421" s="247" t="e">
        <f>①協定識別事項②協定参加者!#REF!</f>
        <v>#REF!</v>
      </c>
      <c r="F421" s="247" t="e">
        <f>①協定識別事項②協定参加者!#REF!</f>
        <v>#REF!</v>
      </c>
      <c r="G421" s="312" t="e">
        <f>③協定面積④加算措置!#REF!</f>
        <v>#REF!</v>
      </c>
      <c r="H421" s="331"/>
      <c r="I421" s="368"/>
      <c r="J421" s="368"/>
      <c r="K421" s="331"/>
      <c r="L421" s="368"/>
      <c r="M421" s="368"/>
      <c r="N421" s="331"/>
      <c r="O421" s="368"/>
      <c r="P421" s="368"/>
      <c r="Q421" s="312" t="e">
        <f>③協定面積④加算措置!#REF!</f>
        <v>#REF!</v>
      </c>
      <c r="R421" s="311"/>
      <c r="S421" s="311"/>
      <c r="T421" s="311"/>
      <c r="U421" s="311"/>
      <c r="V421" s="311"/>
      <c r="W421" s="311"/>
      <c r="X421" s="311"/>
      <c r="Y421" s="311"/>
      <c r="Z421" s="311"/>
      <c r="AA421" s="310"/>
      <c r="AB421" s="311"/>
      <c r="AC421" s="311"/>
      <c r="AD421" s="311"/>
      <c r="AE421" s="311"/>
      <c r="AF421" s="311"/>
      <c r="AG421" s="311"/>
      <c r="AH421" s="311"/>
      <c r="AI421" s="311"/>
      <c r="AJ421" s="311"/>
      <c r="AK421" s="311"/>
      <c r="AL421" s="311"/>
      <c r="AM421" s="310"/>
      <c r="AN421" s="312" t="e">
        <f>③協定面積④加算措置!#REF!</f>
        <v>#REF!</v>
      </c>
      <c r="AO421" s="309">
        <f t="shared" si="33"/>
        <v>0</v>
      </c>
      <c r="AP421" s="309">
        <f t="shared" si="34"/>
        <v>0</v>
      </c>
      <c r="AQ421" s="310"/>
      <c r="AR421" s="310"/>
      <c r="AS421" s="310"/>
      <c r="AT421" s="310"/>
      <c r="AU421" s="309">
        <f t="shared" si="35"/>
        <v>0</v>
      </c>
      <c r="AV421" s="311"/>
      <c r="AW421" s="311"/>
      <c r="AX421" s="311"/>
      <c r="AY421" s="333"/>
      <c r="AZ421" s="368"/>
      <c r="BA421" s="368"/>
      <c r="BB421" s="314" t="e">
        <f>③協定面積④加算措置!#REF!</f>
        <v>#REF!</v>
      </c>
      <c r="BC421" s="335"/>
      <c r="BD421" s="368"/>
      <c r="BE421" s="368"/>
      <c r="BF421" s="314" t="e">
        <f>③協定面積④加算措置!#REF!</f>
        <v>#REF!</v>
      </c>
      <c r="BG421" s="335"/>
      <c r="BH421" s="368"/>
      <c r="BI421" s="368"/>
    </row>
    <row r="422" spans="1:61" s="244" customFormat="1" ht="14.45" customHeight="1">
      <c r="A422" s="261" t="e">
        <f>①協定識別事項②協定参加者!#REF!</f>
        <v>#REF!</v>
      </c>
      <c r="B422" s="247" t="e">
        <f>①協定識別事項②協定参加者!#REF!</f>
        <v>#REF!</v>
      </c>
      <c r="C422" s="247" t="e">
        <f>①協定識別事項②協定参加者!#REF!</f>
        <v>#REF!</v>
      </c>
      <c r="D422" s="247" t="e">
        <f>①協定識別事項②協定参加者!#REF!</f>
        <v>#REF!</v>
      </c>
      <c r="E422" s="247" t="e">
        <f>①協定識別事項②協定参加者!#REF!</f>
        <v>#REF!</v>
      </c>
      <c r="F422" s="247" t="e">
        <f>①協定識別事項②協定参加者!#REF!</f>
        <v>#REF!</v>
      </c>
      <c r="G422" s="312" t="e">
        <f>③協定面積④加算措置!#REF!</f>
        <v>#REF!</v>
      </c>
      <c r="H422" s="331"/>
      <c r="I422" s="368"/>
      <c r="J422" s="368"/>
      <c r="K422" s="331"/>
      <c r="L422" s="368"/>
      <c r="M422" s="368"/>
      <c r="N422" s="331"/>
      <c r="O422" s="368"/>
      <c r="P422" s="368"/>
      <c r="Q422" s="312" t="e">
        <f>③協定面積④加算措置!#REF!</f>
        <v>#REF!</v>
      </c>
      <c r="R422" s="311"/>
      <c r="S422" s="311"/>
      <c r="T422" s="311"/>
      <c r="U422" s="311"/>
      <c r="V422" s="311"/>
      <c r="W422" s="311"/>
      <c r="X422" s="311"/>
      <c r="Y422" s="311"/>
      <c r="Z422" s="311"/>
      <c r="AA422" s="310"/>
      <c r="AB422" s="311"/>
      <c r="AC422" s="311"/>
      <c r="AD422" s="311"/>
      <c r="AE422" s="311"/>
      <c r="AF422" s="311"/>
      <c r="AG422" s="311"/>
      <c r="AH422" s="311"/>
      <c r="AI422" s="311"/>
      <c r="AJ422" s="311"/>
      <c r="AK422" s="311"/>
      <c r="AL422" s="311"/>
      <c r="AM422" s="310"/>
      <c r="AN422" s="312" t="e">
        <f>③協定面積④加算措置!#REF!</f>
        <v>#REF!</v>
      </c>
      <c r="AO422" s="309">
        <f t="shared" si="33"/>
        <v>0</v>
      </c>
      <c r="AP422" s="309">
        <f t="shared" si="34"/>
        <v>0</v>
      </c>
      <c r="AQ422" s="310"/>
      <c r="AR422" s="310"/>
      <c r="AS422" s="310"/>
      <c r="AT422" s="310"/>
      <c r="AU422" s="309">
        <f t="shared" si="35"/>
        <v>0</v>
      </c>
      <c r="AV422" s="311"/>
      <c r="AW422" s="311"/>
      <c r="AX422" s="311"/>
      <c r="AY422" s="333"/>
      <c r="AZ422" s="368"/>
      <c r="BA422" s="368"/>
      <c r="BB422" s="314" t="e">
        <f>③協定面積④加算措置!#REF!</f>
        <v>#REF!</v>
      </c>
      <c r="BC422" s="335"/>
      <c r="BD422" s="368"/>
      <c r="BE422" s="368"/>
      <c r="BF422" s="314" t="e">
        <f>③協定面積④加算措置!#REF!</f>
        <v>#REF!</v>
      </c>
      <c r="BG422" s="335"/>
      <c r="BH422" s="368"/>
      <c r="BI422" s="368"/>
    </row>
    <row r="423" spans="1:61" s="244" customFormat="1" ht="14.45" customHeight="1">
      <c r="A423" s="261" t="e">
        <f>①協定識別事項②協定参加者!#REF!</f>
        <v>#REF!</v>
      </c>
      <c r="B423" s="247" t="e">
        <f>①協定識別事項②協定参加者!#REF!</f>
        <v>#REF!</v>
      </c>
      <c r="C423" s="247" t="e">
        <f>①協定識別事項②協定参加者!#REF!</f>
        <v>#REF!</v>
      </c>
      <c r="D423" s="247" t="e">
        <f>①協定識別事項②協定参加者!#REF!</f>
        <v>#REF!</v>
      </c>
      <c r="E423" s="247" t="e">
        <f>①協定識別事項②協定参加者!#REF!</f>
        <v>#REF!</v>
      </c>
      <c r="F423" s="247" t="e">
        <f>①協定識別事項②協定参加者!#REF!</f>
        <v>#REF!</v>
      </c>
      <c r="G423" s="312" t="e">
        <f>③協定面積④加算措置!#REF!</f>
        <v>#REF!</v>
      </c>
      <c r="H423" s="331"/>
      <c r="I423" s="368"/>
      <c r="J423" s="368"/>
      <c r="K423" s="331"/>
      <c r="L423" s="368"/>
      <c r="M423" s="368"/>
      <c r="N423" s="331"/>
      <c r="O423" s="368"/>
      <c r="P423" s="368"/>
      <c r="Q423" s="312" t="e">
        <f>③協定面積④加算措置!#REF!</f>
        <v>#REF!</v>
      </c>
      <c r="R423" s="311"/>
      <c r="S423" s="311"/>
      <c r="T423" s="311"/>
      <c r="U423" s="311"/>
      <c r="V423" s="311"/>
      <c r="W423" s="311"/>
      <c r="X423" s="311"/>
      <c r="Y423" s="311"/>
      <c r="Z423" s="311"/>
      <c r="AA423" s="310"/>
      <c r="AB423" s="311"/>
      <c r="AC423" s="311"/>
      <c r="AD423" s="311"/>
      <c r="AE423" s="311"/>
      <c r="AF423" s="311"/>
      <c r="AG423" s="311"/>
      <c r="AH423" s="311"/>
      <c r="AI423" s="311"/>
      <c r="AJ423" s="311"/>
      <c r="AK423" s="311"/>
      <c r="AL423" s="311"/>
      <c r="AM423" s="310"/>
      <c r="AN423" s="312" t="e">
        <f>③協定面積④加算措置!#REF!</f>
        <v>#REF!</v>
      </c>
      <c r="AO423" s="309">
        <f t="shared" si="33"/>
        <v>0</v>
      </c>
      <c r="AP423" s="309">
        <f t="shared" si="34"/>
        <v>0</v>
      </c>
      <c r="AQ423" s="310"/>
      <c r="AR423" s="310"/>
      <c r="AS423" s="310"/>
      <c r="AT423" s="310"/>
      <c r="AU423" s="309">
        <f t="shared" si="35"/>
        <v>0</v>
      </c>
      <c r="AV423" s="311"/>
      <c r="AW423" s="311"/>
      <c r="AX423" s="311"/>
      <c r="AY423" s="333"/>
      <c r="AZ423" s="368"/>
      <c r="BA423" s="368"/>
      <c r="BB423" s="314" t="e">
        <f>③協定面積④加算措置!#REF!</f>
        <v>#REF!</v>
      </c>
      <c r="BC423" s="335"/>
      <c r="BD423" s="368"/>
      <c r="BE423" s="368"/>
      <c r="BF423" s="314" t="e">
        <f>③協定面積④加算措置!#REF!</f>
        <v>#REF!</v>
      </c>
      <c r="BG423" s="335"/>
      <c r="BH423" s="368"/>
      <c r="BI423" s="368"/>
    </row>
    <row r="424" spans="1:61" s="244" customFormat="1" ht="14.45" customHeight="1">
      <c r="A424" s="261" t="e">
        <f>①協定識別事項②協定参加者!#REF!</f>
        <v>#REF!</v>
      </c>
      <c r="B424" s="247" t="e">
        <f>①協定識別事項②協定参加者!#REF!</f>
        <v>#REF!</v>
      </c>
      <c r="C424" s="247" t="e">
        <f>①協定識別事項②協定参加者!#REF!</f>
        <v>#REF!</v>
      </c>
      <c r="D424" s="247" t="e">
        <f>①協定識別事項②協定参加者!#REF!</f>
        <v>#REF!</v>
      </c>
      <c r="E424" s="247" t="e">
        <f>①協定識別事項②協定参加者!#REF!</f>
        <v>#REF!</v>
      </c>
      <c r="F424" s="247" t="e">
        <f>①協定識別事項②協定参加者!#REF!</f>
        <v>#REF!</v>
      </c>
      <c r="G424" s="312" t="e">
        <f>③協定面積④加算措置!#REF!</f>
        <v>#REF!</v>
      </c>
      <c r="H424" s="331"/>
      <c r="I424" s="368"/>
      <c r="J424" s="368"/>
      <c r="K424" s="331"/>
      <c r="L424" s="368"/>
      <c r="M424" s="368"/>
      <c r="N424" s="331"/>
      <c r="O424" s="368"/>
      <c r="P424" s="368"/>
      <c r="Q424" s="312" t="e">
        <f>③協定面積④加算措置!#REF!</f>
        <v>#REF!</v>
      </c>
      <c r="R424" s="311"/>
      <c r="S424" s="311"/>
      <c r="T424" s="311"/>
      <c r="U424" s="311"/>
      <c r="V424" s="311"/>
      <c r="W424" s="311"/>
      <c r="X424" s="311"/>
      <c r="Y424" s="311"/>
      <c r="Z424" s="311"/>
      <c r="AA424" s="310"/>
      <c r="AB424" s="311"/>
      <c r="AC424" s="311"/>
      <c r="AD424" s="311"/>
      <c r="AE424" s="311"/>
      <c r="AF424" s="311"/>
      <c r="AG424" s="311"/>
      <c r="AH424" s="311"/>
      <c r="AI424" s="311"/>
      <c r="AJ424" s="311"/>
      <c r="AK424" s="311"/>
      <c r="AL424" s="311"/>
      <c r="AM424" s="310"/>
      <c r="AN424" s="312" t="e">
        <f>③協定面積④加算措置!#REF!</f>
        <v>#REF!</v>
      </c>
      <c r="AO424" s="309">
        <f t="shared" si="33"/>
        <v>0</v>
      </c>
      <c r="AP424" s="309">
        <f t="shared" si="34"/>
        <v>0</v>
      </c>
      <c r="AQ424" s="310"/>
      <c r="AR424" s="310"/>
      <c r="AS424" s="310"/>
      <c r="AT424" s="310"/>
      <c r="AU424" s="309">
        <f t="shared" si="35"/>
        <v>0</v>
      </c>
      <c r="AV424" s="311"/>
      <c r="AW424" s="311"/>
      <c r="AX424" s="311"/>
      <c r="AY424" s="333"/>
      <c r="AZ424" s="368"/>
      <c r="BA424" s="368"/>
      <c r="BB424" s="314" t="e">
        <f>③協定面積④加算措置!#REF!</f>
        <v>#REF!</v>
      </c>
      <c r="BC424" s="335"/>
      <c r="BD424" s="368"/>
      <c r="BE424" s="368"/>
      <c r="BF424" s="314" t="e">
        <f>③協定面積④加算措置!#REF!</f>
        <v>#REF!</v>
      </c>
      <c r="BG424" s="335"/>
      <c r="BH424" s="368"/>
      <c r="BI424" s="368"/>
    </row>
    <row r="425" spans="1:61" s="244" customFormat="1" ht="14.45" customHeight="1">
      <c r="A425" s="261" t="e">
        <f>①協定識別事項②協定参加者!#REF!</f>
        <v>#REF!</v>
      </c>
      <c r="B425" s="247" t="e">
        <f>①協定識別事項②協定参加者!#REF!</f>
        <v>#REF!</v>
      </c>
      <c r="C425" s="247" t="e">
        <f>①協定識別事項②協定参加者!#REF!</f>
        <v>#REF!</v>
      </c>
      <c r="D425" s="247" t="e">
        <f>①協定識別事項②協定参加者!#REF!</f>
        <v>#REF!</v>
      </c>
      <c r="E425" s="247" t="e">
        <f>①協定識別事項②協定参加者!#REF!</f>
        <v>#REF!</v>
      </c>
      <c r="F425" s="247" t="e">
        <f>①協定識別事項②協定参加者!#REF!</f>
        <v>#REF!</v>
      </c>
      <c r="G425" s="312" t="e">
        <f>③協定面積④加算措置!#REF!</f>
        <v>#REF!</v>
      </c>
      <c r="H425" s="331"/>
      <c r="I425" s="368"/>
      <c r="J425" s="368"/>
      <c r="K425" s="331"/>
      <c r="L425" s="368"/>
      <c r="M425" s="368"/>
      <c r="N425" s="331"/>
      <c r="O425" s="368"/>
      <c r="P425" s="368"/>
      <c r="Q425" s="312" t="e">
        <f>③協定面積④加算措置!#REF!</f>
        <v>#REF!</v>
      </c>
      <c r="R425" s="311"/>
      <c r="S425" s="311"/>
      <c r="T425" s="311"/>
      <c r="U425" s="311"/>
      <c r="V425" s="311"/>
      <c r="W425" s="311"/>
      <c r="X425" s="311"/>
      <c r="Y425" s="311"/>
      <c r="Z425" s="311"/>
      <c r="AA425" s="310"/>
      <c r="AB425" s="311"/>
      <c r="AC425" s="311"/>
      <c r="AD425" s="311"/>
      <c r="AE425" s="311"/>
      <c r="AF425" s="311"/>
      <c r="AG425" s="311"/>
      <c r="AH425" s="311"/>
      <c r="AI425" s="311"/>
      <c r="AJ425" s="311"/>
      <c r="AK425" s="311"/>
      <c r="AL425" s="311"/>
      <c r="AM425" s="310"/>
      <c r="AN425" s="312" t="e">
        <f>③協定面積④加算措置!#REF!</f>
        <v>#REF!</v>
      </c>
      <c r="AO425" s="309">
        <f t="shared" si="33"/>
        <v>0</v>
      </c>
      <c r="AP425" s="309">
        <f t="shared" si="34"/>
        <v>0</v>
      </c>
      <c r="AQ425" s="310"/>
      <c r="AR425" s="310"/>
      <c r="AS425" s="310"/>
      <c r="AT425" s="310"/>
      <c r="AU425" s="309">
        <f t="shared" si="35"/>
        <v>0</v>
      </c>
      <c r="AV425" s="311"/>
      <c r="AW425" s="311"/>
      <c r="AX425" s="311"/>
      <c r="AY425" s="333"/>
      <c r="AZ425" s="368"/>
      <c r="BA425" s="368"/>
      <c r="BB425" s="314" t="e">
        <f>③協定面積④加算措置!#REF!</f>
        <v>#REF!</v>
      </c>
      <c r="BC425" s="335"/>
      <c r="BD425" s="368"/>
      <c r="BE425" s="368"/>
      <c r="BF425" s="314" t="e">
        <f>③協定面積④加算措置!#REF!</f>
        <v>#REF!</v>
      </c>
      <c r="BG425" s="335"/>
      <c r="BH425" s="368"/>
      <c r="BI425" s="368"/>
    </row>
    <row r="426" spans="1:61" s="244" customFormat="1" ht="14.45" customHeight="1">
      <c r="A426" s="261" t="e">
        <f>①協定識別事項②協定参加者!#REF!</f>
        <v>#REF!</v>
      </c>
      <c r="B426" s="247" t="e">
        <f>①協定識別事項②協定参加者!#REF!</f>
        <v>#REF!</v>
      </c>
      <c r="C426" s="247" t="e">
        <f>①協定識別事項②協定参加者!#REF!</f>
        <v>#REF!</v>
      </c>
      <c r="D426" s="247" t="e">
        <f>①協定識別事項②協定参加者!#REF!</f>
        <v>#REF!</v>
      </c>
      <c r="E426" s="247" t="e">
        <f>①協定識別事項②協定参加者!#REF!</f>
        <v>#REF!</v>
      </c>
      <c r="F426" s="247" t="e">
        <f>①協定識別事項②協定参加者!#REF!</f>
        <v>#REF!</v>
      </c>
      <c r="G426" s="312" t="e">
        <f>③協定面積④加算措置!#REF!</f>
        <v>#REF!</v>
      </c>
      <c r="H426" s="331"/>
      <c r="I426" s="368"/>
      <c r="J426" s="368"/>
      <c r="K426" s="331"/>
      <c r="L426" s="368"/>
      <c r="M426" s="368"/>
      <c r="N426" s="331"/>
      <c r="O426" s="368"/>
      <c r="P426" s="368"/>
      <c r="Q426" s="312" t="e">
        <f>③協定面積④加算措置!#REF!</f>
        <v>#REF!</v>
      </c>
      <c r="R426" s="311"/>
      <c r="S426" s="311"/>
      <c r="T426" s="311"/>
      <c r="U426" s="311"/>
      <c r="V426" s="311"/>
      <c r="W426" s="311"/>
      <c r="X426" s="311"/>
      <c r="Y426" s="311"/>
      <c r="Z426" s="311"/>
      <c r="AA426" s="310"/>
      <c r="AB426" s="311"/>
      <c r="AC426" s="311"/>
      <c r="AD426" s="311"/>
      <c r="AE426" s="311"/>
      <c r="AF426" s="311"/>
      <c r="AG426" s="311"/>
      <c r="AH426" s="311"/>
      <c r="AI426" s="311"/>
      <c r="AJ426" s="311"/>
      <c r="AK426" s="311"/>
      <c r="AL426" s="311"/>
      <c r="AM426" s="310"/>
      <c r="AN426" s="312" t="e">
        <f>③協定面積④加算措置!#REF!</f>
        <v>#REF!</v>
      </c>
      <c r="AO426" s="309">
        <f t="shared" si="33"/>
        <v>0</v>
      </c>
      <c r="AP426" s="309">
        <f t="shared" si="34"/>
        <v>0</v>
      </c>
      <c r="AQ426" s="310"/>
      <c r="AR426" s="310"/>
      <c r="AS426" s="310"/>
      <c r="AT426" s="310"/>
      <c r="AU426" s="309">
        <f t="shared" si="35"/>
        <v>0</v>
      </c>
      <c r="AV426" s="311"/>
      <c r="AW426" s="311"/>
      <c r="AX426" s="311"/>
      <c r="AY426" s="333"/>
      <c r="AZ426" s="368"/>
      <c r="BA426" s="368"/>
      <c r="BB426" s="314" t="e">
        <f>③協定面積④加算措置!#REF!</f>
        <v>#REF!</v>
      </c>
      <c r="BC426" s="335"/>
      <c r="BD426" s="368"/>
      <c r="BE426" s="368"/>
      <c r="BF426" s="314" t="e">
        <f>③協定面積④加算措置!#REF!</f>
        <v>#REF!</v>
      </c>
      <c r="BG426" s="335"/>
      <c r="BH426" s="368"/>
      <c r="BI426" s="368"/>
    </row>
    <row r="427" spans="1:61" s="244" customFormat="1" ht="14.45" customHeight="1">
      <c r="A427" s="261" t="e">
        <f>①協定識別事項②協定参加者!#REF!</f>
        <v>#REF!</v>
      </c>
      <c r="B427" s="247" t="e">
        <f>①協定識別事項②協定参加者!#REF!</f>
        <v>#REF!</v>
      </c>
      <c r="C427" s="247" t="e">
        <f>①協定識別事項②協定参加者!#REF!</f>
        <v>#REF!</v>
      </c>
      <c r="D427" s="247" t="e">
        <f>①協定識別事項②協定参加者!#REF!</f>
        <v>#REF!</v>
      </c>
      <c r="E427" s="247" t="e">
        <f>①協定識別事項②協定参加者!#REF!</f>
        <v>#REF!</v>
      </c>
      <c r="F427" s="247" t="e">
        <f>①協定識別事項②協定参加者!#REF!</f>
        <v>#REF!</v>
      </c>
      <c r="G427" s="312" t="e">
        <f>③協定面積④加算措置!#REF!</f>
        <v>#REF!</v>
      </c>
      <c r="H427" s="331"/>
      <c r="I427" s="368"/>
      <c r="J427" s="368"/>
      <c r="K427" s="331"/>
      <c r="L427" s="368"/>
      <c r="M427" s="368"/>
      <c r="N427" s="331"/>
      <c r="O427" s="368"/>
      <c r="P427" s="368"/>
      <c r="Q427" s="312" t="e">
        <f>③協定面積④加算措置!#REF!</f>
        <v>#REF!</v>
      </c>
      <c r="R427" s="311"/>
      <c r="S427" s="311"/>
      <c r="T427" s="311"/>
      <c r="U427" s="311"/>
      <c r="V427" s="311"/>
      <c r="W427" s="311"/>
      <c r="X427" s="311"/>
      <c r="Y427" s="311"/>
      <c r="Z427" s="311"/>
      <c r="AA427" s="310"/>
      <c r="AB427" s="311"/>
      <c r="AC427" s="311"/>
      <c r="AD427" s="311"/>
      <c r="AE427" s="311"/>
      <c r="AF427" s="311"/>
      <c r="AG427" s="311"/>
      <c r="AH427" s="311"/>
      <c r="AI427" s="311"/>
      <c r="AJ427" s="311"/>
      <c r="AK427" s="311"/>
      <c r="AL427" s="311"/>
      <c r="AM427" s="310"/>
      <c r="AN427" s="312" t="e">
        <f>③協定面積④加算措置!#REF!</f>
        <v>#REF!</v>
      </c>
      <c r="AO427" s="309">
        <f t="shared" si="33"/>
        <v>0</v>
      </c>
      <c r="AP427" s="309">
        <f t="shared" si="34"/>
        <v>0</v>
      </c>
      <c r="AQ427" s="310"/>
      <c r="AR427" s="310"/>
      <c r="AS427" s="310"/>
      <c r="AT427" s="310"/>
      <c r="AU427" s="309">
        <f t="shared" si="35"/>
        <v>0</v>
      </c>
      <c r="AV427" s="311"/>
      <c r="AW427" s="311"/>
      <c r="AX427" s="311"/>
      <c r="AY427" s="333"/>
      <c r="AZ427" s="368"/>
      <c r="BA427" s="368"/>
      <c r="BB427" s="314" t="e">
        <f>③協定面積④加算措置!#REF!</f>
        <v>#REF!</v>
      </c>
      <c r="BC427" s="335"/>
      <c r="BD427" s="368"/>
      <c r="BE427" s="368"/>
      <c r="BF427" s="314" t="e">
        <f>③協定面積④加算措置!#REF!</f>
        <v>#REF!</v>
      </c>
      <c r="BG427" s="335"/>
      <c r="BH427" s="368"/>
      <c r="BI427" s="368"/>
    </row>
    <row r="428" spans="1:61" s="244" customFormat="1" ht="14.45" customHeight="1">
      <c r="A428" s="261" t="e">
        <f>①協定識別事項②協定参加者!#REF!</f>
        <v>#REF!</v>
      </c>
      <c r="B428" s="247" t="e">
        <f>①協定識別事項②協定参加者!#REF!</f>
        <v>#REF!</v>
      </c>
      <c r="C428" s="247" t="e">
        <f>①協定識別事項②協定参加者!#REF!</f>
        <v>#REF!</v>
      </c>
      <c r="D428" s="247" t="e">
        <f>①協定識別事項②協定参加者!#REF!</f>
        <v>#REF!</v>
      </c>
      <c r="E428" s="247" t="e">
        <f>①協定識別事項②協定参加者!#REF!</f>
        <v>#REF!</v>
      </c>
      <c r="F428" s="247" t="e">
        <f>①協定識別事項②協定参加者!#REF!</f>
        <v>#REF!</v>
      </c>
      <c r="G428" s="312" t="e">
        <f>③協定面積④加算措置!#REF!</f>
        <v>#REF!</v>
      </c>
      <c r="H428" s="331"/>
      <c r="I428" s="368"/>
      <c r="J428" s="368"/>
      <c r="K428" s="331"/>
      <c r="L428" s="368"/>
      <c r="M428" s="368"/>
      <c r="N428" s="331"/>
      <c r="O428" s="368"/>
      <c r="P428" s="368"/>
      <c r="Q428" s="312" t="e">
        <f>③協定面積④加算措置!#REF!</f>
        <v>#REF!</v>
      </c>
      <c r="R428" s="311"/>
      <c r="S428" s="311"/>
      <c r="T428" s="311"/>
      <c r="U428" s="311"/>
      <c r="V428" s="311"/>
      <c r="W428" s="311"/>
      <c r="X428" s="311"/>
      <c r="Y428" s="311"/>
      <c r="Z428" s="311"/>
      <c r="AA428" s="310"/>
      <c r="AB428" s="311"/>
      <c r="AC428" s="311"/>
      <c r="AD428" s="311"/>
      <c r="AE428" s="311"/>
      <c r="AF428" s="311"/>
      <c r="AG428" s="311"/>
      <c r="AH428" s="311"/>
      <c r="AI428" s="311"/>
      <c r="AJ428" s="311"/>
      <c r="AK428" s="311"/>
      <c r="AL428" s="311"/>
      <c r="AM428" s="310"/>
      <c r="AN428" s="312" t="e">
        <f>③協定面積④加算措置!#REF!</f>
        <v>#REF!</v>
      </c>
      <c r="AO428" s="309">
        <f t="shared" si="33"/>
        <v>0</v>
      </c>
      <c r="AP428" s="309">
        <f t="shared" si="34"/>
        <v>0</v>
      </c>
      <c r="AQ428" s="310"/>
      <c r="AR428" s="310"/>
      <c r="AS428" s="310"/>
      <c r="AT428" s="310"/>
      <c r="AU428" s="309">
        <f t="shared" si="35"/>
        <v>0</v>
      </c>
      <c r="AV428" s="311"/>
      <c r="AW428" s="311"/>
      <c r="AX428" s="311"/>
      <c r="AY428" s="333"/>
      <c r="AZ428" s="368"/>
      <c r="BA428" s="368"/>
      <c r="BB428" s="314" t="e">
        <f>③協定面積④加算措置!#REF!</f>
        <v>#REF!</v>
      </c>
      <c r="BC428" s="335"/>
      <c r="BD428" s="368"/>
      <c r="BE428" s="368"/>
      <c r="BF428" s="314" t="e">
        <f>③協定面積④加算措置!#REF!</f>
        <v>#REF!</v>
      </c>
      <c r="BG428" s="335"/>
      <c r="BH428" s="368"/>
      <c r="BI428" s="368"/>
    </row>
    <row r="429" spans="1:61" s="244" customFormat="1" ht="14.45" customHeight="1">
      <c r="A429" s="261" t="e">
        <f>①協定識別事項②協定参加者!#REF!</f>
        <v>#REF!</v>
      </c>
      <c r="B429" s="247" t="e">
        <f>①協定識別事項②協定参加者!#REF!</f>
        <v>#REF!</v>
      </c>
      <c r="C429" s="247" t="e">
        <f>①協定識別事項②協定参加者!#REF!</f>
        <v>#REF!</v>
      </c>
      <c r="D429" s="247" t="e">
        <f>①協定識別事項②協定参加者!#REF!</f>
        <v>#REF!</v>
      </c>
      <c r="E429" s="247" t="e">
        <f>①協定識別事項②協定参加者!#REF!</f>
        <v>#REF!</v>
      </c>
      <c r="F429" s="247" t="e">
        <f>①協定識別事項②協定参加者!#REF!</f>
        <v>#REF!</v>
      </c>
      <c r="G429" s="312" t="e">
        <f>③協定面積④加算措置!#REF!</f>
        <v>#REF!</v>
      </c>
      <c r="H429" s="331"/>
      <c r="I429" s="368"/>
      <c r="J429" s="368"/>
      <c r="K429" s="331"/>
      <c r="L429" s="368"/>
      <c r="M429" s="368"/>
      <c r="N429" s="331"/>
      <c r="O429" s="368"/>
      <c r="P429" s="368"/>
      <c r="Q429" s="312" t="e">
        <f>③協定面積④加算措置!#REF!</f>
        <v>#REF!</v>
      </c>
      <c r="R429" s="311"/>
      <c r="S429" s="311"/>
      <c r="T429" s="311"/>
      <c r="U429" s="311"/>
      <c r="V429" s="311"/>
      <c r="W429" s="311"/>
      <c r="X429" s="311"/>
      <c r="Y429" s="311"/>
      <c r="Z429" s="311"/>
      <c r="AA429" s="310"/>
      <c r="AB429" s="311"/>
      <c r="AC429" s="311"/>
      <c r="AD429" s="311"/>
      <c r="AE429" s="311"/>
      <c r="AF429" s="311"/>
      <c r="AG429" s="311"/>
      <c r="AH429" s="311"/>
      <c r="AI429" s="311"/>
      <c r="AJ429" s="311"/>
      <c r="AK429" s="311"/>
      <c r="AL429" s="311"/>
      <c r="AM429" s="310"/>
      <c r="AN429" s="312" t="e">
        <f>③協定面積④加算措置!#REF!</f>
        <v>#REF!</v>
      </c>
      <c r="AO429" s="309">
        <f t="shared" si="33"/>
        <v>0</v>
      </c>
      <c r="AP429" s="309">
        <f t="shared" si="34"/>
        <v>0</v>
      </c>
      <c r="AQ429" s="310"/>
      <c r="AR429" s="310"/>
      <c r="AS429" s="310"/>
      <c r="AT429" s="310"/>
      <c r="AU429" s="309">
        <f t="shared" si="35"/>
        <v>0</v>
      </c>
      <c r="AV429" s="311"/>
      <c r="AW429" s="311"/>
      <c r="AX429" s="311"/>
      <c r="AY429" s="333"/>
      <c r="AZ429" s="368"/>
      <c r="BA429" s="368"/>
      <c r="BB429" s="314" t="e">
        <f>③協定面積④加算措置!#REF!</f>
        <v>#REF!</v>
      </c>
      <c r="BC429" s="335"/>
      <c r="BD429" s="368"/>
      <c r="BE429" s="368"/>
      <c r="BF429" s="314" t="e">
        <f>③協定面積④加算措置!#REF!</f>
        <v>#REF!</v>
      </c>
      <c r="BG429" s="335"/>
      <c r="BH429" s="368"/>
      <c r="BI429" s="368"/>
    </row>
    <row r="430" spans="1:61" s="244" customFormat="1" ht="14.45" customHeight="1">
      <c r="A430" s="261" t="e">
        <f>①協定識別事項②協定参加者!#REF!</f>
        <v>#REF!</v>
      </c>
      <c r="B430" s="247" t="e">
        <f>①協定識別事項②協定参加者!#REF!</f>
        <v>#REF!</v>
      </c>
      <c r="C430" s="247" t="e">
        <f>①協定識別事項②協定参加者!#REF!</f>
        <v>#REF!</v>
      </c>
      <c r="D430" s="247" t="e">
        <f>①協定識別事項②協定参加者!#REF!</f>
        <v>#REF!</v>
      </c>
      <c r="E430" s="247" t="e">
        <f>①協定識別事項②協定参加者!#REF!</f>
        <v>#REF!</v>
      </c>
      <c r="F430" s="247" t="e">
        <f>①協定識別事項②協定参加者!#REF!</f>
        <v>#REF!</v>
      </c>
      <c r="G430" s="312" t="e">
        <f>③協定面積④加算措置!#REF!</f>
        <v>#REF!</v>
      </c>
      <c r="H430" s="331"/>
      <c r="I430" s="368"/>
      <c r="J430" s="368"/>
      <c r="K430" s="331"/>
      <c r="L430" s="368"/>
      <c r="M430" s="368"/>
      <c r="N430" s="331"/>
      <c r="O430" s="368"/>
      <c r="P430" s="368"/>
      <c r="Q430" s="312" t="e">
        <f>③協定面積④加算措置!#REF!</f>
        <v>#REF!</v>
      </c>
      <c r="R430" s="311"/>
      <c r="S430" s="311"/>
      <c r="T430" s="311"/>
      <c r="U430" s="311"/>
      <c r="V430" s="311"/>
      <c r="W430" s="311"/>
      <c r="X430" s="311"/>
      <c r="Y430" s="311"/>
      <c r="Z430" s="311"/>
      <c r="AA430" s="310"/>
      <c r="AB430" s="311"/>
      <c r="AC430" s="311"/>
      <c r="AD430" s="311"/>
      <c r="AE430" s="311"/>
      <c r="AF430" s="311"/>
      <c r="AG430" s="311"/>
      <c r="AH430" s="311"/>
      <c r="AI430" s="311"/>
      <c r="AJ430" s="311"/>
      <c r="AK430" s="311"/>
      <c r="AL430" s="311"/>
      <c r="AM430" s="310"/>
      <c r="AN430" s="312" t="e">
        <f>③協定面積④加算措置!#REF!</f>
        <v>#REF!</v>
      </c>
      <c r="AO430" s="309">
        <f t="shared" si="33"/>
        <v>0</v>
      </c>
      <c r="AP430" s="309">
        <f t="shared" si="34"/>
        <v>0</v>
      </c>
      <c r="AQ430" s="310"/>
      <c r="AR430" s="310"/>
      <c r="AS430" s="310"/>
      <c r="AT430" s="310"/>
      <c r="AU430" s="309">
        <f t="shared" si="35"/>
        <v>0</v>
      </c>
      <c r="AV430" s="311"/>
      <c r="AW430" s="311"/>
      <c r="AX430" s="311"/>
      <c r="AY430" s="333"/>
      <c r="AZ430" s="368"/>
      <c r="BA430" s="368"/>
      <c r="BB430" s="314" t="e">
        <f>③協定面積④加算措置!#REF!</f>
        <v>#REF!</v>
      </c>
      <c r="BC430" s="335"/>
      <c r="BD430" s="368"/>
      <c r="BE430" s="368"/>
      <c r="BF430" s="314" t="e">
        <f>③協定面積④加算措置!#REF!</f>
        <v>#REF!</v>
      </c>
      <c r="BG430" s="335"/>
      <c r="BH430" s="368"/>
      <c r="BI430" s="368"/>
    </row>
    <row r="431" spans="1:61" s="244" customFormat="1" ht="14.45" customHeight="1">
      <c r="A431" s="261" t="e">
        <f>①協定識別事項②協定参加者!#REF!</f>
        <v>#REF!</v>
      </c>
      <c r="B431" s="247" t="e">
        <f>①協定識別事項②協定参加者!#REF!</f>
        <v>#REF!</v>
      </c>
      <c r="C431" s="247" t="e">
        <f>①協定識別事項②協定参加者!#REF!</f>
        <v>#REF!</v>
      </c>
      <c r="D431" s="247" t="e">
        <f>①協定識別事項②協定参加者!#REF!</f>
        <v>#REF!</v>
      </c>
      <c r="E431" s="247" t="e">
        <f>①協定識別事項②協定参加者!#REF!</f>
        <v>#REF!</v>
      </c>
      <c r="F431" s="247" t="e">
        <f>①協定識別事項②協定参加者!#REF!</f>
        <v>#REF!</v>
      </c>
      <c r="G431" s="312" t="e">
        <f>③協定面積④加算措置!#REF!</f>
        <v>#REF!</v>
      </c>
      <c r="H431" s="331"/>
      <c r="I431" s="368"/>
      <c r="J431" s="368"/>
      <c r="K431" s="331"/>
      <c r="L431" s="368"/>
      <c r="M431" s="368"/>
      <c r="N431" s="331"/>
      <c r="O431" s="368"/>
      <c r="P431" s="368"/>
      <c r="Q431" s="312" t="e">
        <f>③協定面積④加算措置!#REF!</f>
        <v>#REF!</v>
      </c>
      <c r="R431" s="311"/>
      <c r="S431" s="311"/>
      <c r="T431" s="311"/>
      <c r="U431" s="311"/>
      <c r="V431" s="311"/>
      <c r="W431" s="311"/>
      <c r="X431" s="311"/>
      <c r="Y431" s="311"/>
      <c r="Z431" s="311"/>
      <c r="AA431" s="310"/>
      <c r="AB431" s="311"/>
      <c r="AC431" s="311"/>
      <c r="AD431" s="311"/>
      <c r="AE431" s="311"/>
      <c r="AF431" s="311"/>
      <c r="AG431" s="311"/>
      <c r="AH431" s="311"/>
      <c r="AI431" s="311"/>
      <c r="AJ431" s="311"/>
      <c r="AK431" s="311"/>
      <c r="AL431" s="311"/>
      <c r="AM431" s="310"/>
      <c r="AN431" s="312" t="e">
        <f>③協定面積④加算措置!#REF!</f>
        <v>#REF!</v>
      </c>
      <c r="AO431" s="309">
        <f t="shared" si="33"/>
        <v>0</v>
      </c>
      <c r="AP431" s="309">
        <f t="shared" si="34"/>
        <v>0</v>
      </c>
      <c r="AQ431" s="310"/>
      <c r="AR431" s="310"/>
      <c r="AS431" s="310"/>
      <c r="AT431" s="310"/>
      <c r="AU431" s="309">
        <f t="shared" si="35"/>
        <v>0</v>
      </c>
      <c r="AV431" s="311"/>
      <c r="AW431" s="311"/>
      <c r="AX431" s="311"/>
      <c r="AY431" s="333"/>
      <c r="AZ431" s="368"/>
      <c r="BA431" s="368"/>
      <c r="BB431" s="314" t="e">
        <f>③協定面積④加算措置!#REF!</f>
        <v>#REF!</v>
      </c>
      <c r="BC431" s="335"/>
      <c r="BD431" s="368"/>
      <c r="BE431" s="368"/>
      <c r="BF431" s="314" t="e">
        <f>③協定面積④加算措置!#REF!</f>
        <v>#REF!</v>
      </c>
      <c r="BG431" s="335"/>
      <c r="BH431" s="368"/>
      <c r="BI431" s="368"/>
    </row>
    <row r="432" spans="1:61" s="244" customFormat="1" ht="14.45" customHeight="1">
      <c r="A432" s="261" t="e">
        <f>①協定識別事項②協定参加者!#REF!</f>
        <v>#REF!</v>
      </c>
      <c r="B432" s="247" t="e">
        <f>①協定識別事項②協定参加者!#REF!</f>
        <v>#REF!</v>
      </c>
      <c r="C432" s="247" t="e">
        <f>①協定識別事項②協定参加者!#REF!</f>
        <v>#REF!</v>
      </c>
      <c r="D432" s="247" t="e">
        <f>①協定識別事項②協定参加者!#REF!</f>
        <v>#REF!</v>
      </c>
      <c r="E432" s="247" t="e">
        <f>①協定識別事項②協定参加者!#REF!</f>
        <v>#REF!</v>
      </c>
      <c r="F432" s="247" t="e">
        <f>①協定識別事項②協定参加者!#REF!</f>
        <v>#REF!</v>
      </c>
      <c r="G432" s="312" t="e">
        <f>③協定面積④加算措置!#REF!</f>
        <v>#REF!</v>
      </c>
      <c r="H432" s="331"/>
      <c r="I432" s="368"/>
      <c r="J432" s="368"/>
      <c r="K432" s="331"/>
      <c r="L432" s="368"/>
      <c r="M432" s="368"/>
      <c r="N432" s="331"/>
      <c r="O432" s="368"/>
      <c r="P432" s="368"/>
      <c r="Q432" s="312" t="e">
        <f>③協定面積④加算措置!#REF!</f>
        <v>#REF!</v>
      </c>
      <c r="R432" s="311"/>
      <c r="S432" s="311"/>
      <c r="T432" s="311"/>
      <c r="U432" s="311"/>
      <c r="V432" s="311"/>
      <c r="W432" s="311"/>
      <c r="X432" s="311"/>
      <c r="Y432" s="311"/>
      <c r="Z432" s="311"/>
      <c r="AA432" s="310"/>
      <c r="AB432" s="311"/>
      <c r="AC432" s="311"/>
      <c r="AD432" s="311"/>
      <c r="AE432" s="311"/>
      <c r="AF432" s="311"/>
      <c r="AG432" s="311"/>
      <c r="AH432" s="311"/>
      <c r="AI432" s="311"/>
      <c r="AJ432" s="311"/>
      <c r="AK432" s="311"/>
      <c r="AL432" s="311"/>
      <c r="AM432" s="310"/>
      <c r="AN432" s="312" t="e">
        <f>③協定面積④加算措置!#REF!</f>
        <v>#REF!</v>
      </c>
      <c r="AO432" s="309">
        <f t="shared" si="33"/>
        <v>0</v>
      </c>
      <c r="AP432" s="309">
        <f t="shared" si="34"/>
        <v>0</v>
      </c>
      <c r="AQ432" s="310"/>
      <c r="AR432" s="310"/>
      <c r="AS432" s="310"/>
      <c r="AT432" s="310"/>
      <c r="AU432" s="309">
        <f t="shared" si="35"/>
        <v>0</v>
      </c>
      <c r="AV432" s="311"/>
      <c r="AW432" s="311"/>
      <c r="AX432" s="311"/>
      <c r="AY432" s="333"/>
      <c r="AZ432" s="368"/>
      <c r="BA432" s="368"/>
      <c r="BB432" s="314" t="e">
        <f>③協定面積④加算措置!#REF!</f>
        <v>#REF!</v>
      </c>
      <c r="BC432" s="335"/>
      <c r="BD432" s="368"/>
      <c r="BE432" s="368"/>
      <c r="BF432" s="314" t="e">
        <f>③協定面積④加算措置!#REF!</f>
        <v>#REF!</v>
      </c>
      <c r="BG432" s="335"/>
      <c r="BH432" s="368"/>
      <c r="BI432" s="368"/>
    </row>
    <row r="433" spans="1:61" s="244" customFormat="1" ht="14.45" customHeight="1">
      <c r="A433" s="261" t="e">
        <f>①協定識別事項②協定参加者!#REF!</f>
        <v>#REF!</v>
      </c>
      <c r="B433" s="247" t="e">
        <f>①協定識別事項②協定参加者!#REF!</f>
        <v>#REF!</v>
      </c>
      <c r="C433" s="247" t="e">
        <f>①協定識別事項②協定参加者!#REF!</f>
        <v>#REF!</v>
      </c>
      <c r="D433" s="247" t="e">
        <f>①協定識別事項②協定参加者!#REF!</f>
        <v>#REF!</v>
      </c>
      <c r="E433" s="247" t="e">
        <f>①協定識別事項②協定参加者!#REF!</f>
        <v>#REF!</v>
      </c>
      <c r="F433" s="247" t="e">
        <f>①協定識別事項②協定参加者!#REF!</f>
        <v>#REF!</v>
      </c>
      <c r="G433" s="312" t="e">
        <f>③協定面積④加算措置!#REF!</f>
        <v>#REF!</v>
      </c>
      <c r="H433" s="331"/>
      <c r="I433" s="368"/>
      <c r="J433" s="368"/>
      <c r="K433" s="331"/>
      <c r="L433" s="368"/>
      <c r="M433" s="368"/>
      <c r="N433" s="331"/>
      <c r="O433" s="368"/>
      <c r="P433" s="368"/>
      <c r="Q433" s="312" t="e">
        <f>③協定面積④加算措置!#REF!</f>
        <v>#REF!</v>
      </c>
      <c r="R433" s="311"/>
      <c r="S433" s="311"/>
      <c r="T433" s="311"/>
      <c r="U433" s="311"/>
      <c r="V433" s="311"/>
      <c r="W433" s="311"/>
      <c r="X433" s="311"/>
      <c r="Y433" s="311"/>
      <c r="Z433" s="311"/>
      <c r="AA433" s="310"/>
      <c r="AB433" s="311"/>
      <c r="AC433" s="311"/>
      <c r="AD433" s="311"/>
      <c r="AE433" s="311"/>
      <c r="AF433" s="311"/>
      <c r="AG433" s="311"/>
      <c r="AH433" s="311"/>
      <c r="AI433" s="311"/>
      <c r="AJ433" s="311"/>
      <c r="AK433" s="311"/>
      <c r="AL433" s="311"/>
      <c r="AM433" s="310"/>
      <c r="AN433" s="312" t="e">
        <f>③協定面積④加算措置!#REF!</f>
        <v>#REF!</v>
      </c>
      <c r="AO433" s="309">
        <f t="shared" si="33"/>
        <v>0</v>
      </c>
      <c r="AP433" s="309">
        <f t="shared" si="34"/>
        <v>0</v>
      </c>
      <c r="AQ433" s="310"/>
      <c r="AR433" s="310"/>
      <c r="AS433" s="310"/>
      <c r="AT433" s="310"/>
      <c r="AU433" s="309">
        <f t="shared" si="35"/>
        <v>0</v>
      </c>
      <c r="AV433" s="311"/>
      <c r="AW433" s="311"/>
      <c r="AX433" s="311"/>
      <c r="AY433" s="333"/>
      <c r="AZ433" s="368"/>
      <c r="BA433" s="368"/>
      <c r="BB433" s="314" t="e">
        <f>③協定面積④加算措置!#REF!</f>
        <v>#REF!</v>
      </c>
      <c r="BC433" s="335"/>
      <c r="BD433" s="368"/>
      <c r="BE433" s="368"/>
      <c r="BF433" s="314" t="e">
        <f>③協定面積④加算措置!#REF!</f>
        <v>#REF!</v>
      </c>
      <c r="BG433" s="335"/>
      <c r="BH433" s="368"/>
      <c r="BI433" s="368"/>
    </row>
    <row r="434" spans="1:61" s="244" customFormat="1" ht="14.45" customHeight="1">
      <c r="A434" s="261" t="e">
        <f>①協定識別事項②協定参加者!#REF!</f>
        <v>#REF!</v>
      </c>
      <c r="B434" s="247" t="e">
        <f>①協定識別事項②協定参加者!#REF!</f>
        <v>#REF!</v>
      </c>
      <c r="C434" s="247" t="e">
        <f>①協定識別事項②協定参加者!#REF!</f>
        <v>#REF!</v>
      </c>
      <c r="D434" s="247" t="e">
        <f>①協定識別事項②協定参加者!#REF!</f>
        <v>#REF!</v>
      </c>
      <c r="E434" s="247" t="e">
        <f>①協定識別事項②協定参加者!#REF!</f>
        <v>#REF!</v>
      </c>
      <c r="F434" s="247" t="e">
        <f>①協定識別事項②協定参加者!#REF!</f>
        <v>#REF!</v>
      </c>
      <c r="G434" s="312" t="e">
        <f>③協定面積④加算措置!#REF!</f>
        <v>#REF!</v>
      </c>
      <c r="H434" s="331"/>
      <c r="I434" s="368"/>
      <c r="J434" s="368"/>
      <c r="K434" s="331"/>
      <c r="L434" s="368"/>
      <c r="M434" s="368"/>
      <c r="N434" s="331"/>
      <c r="O434" s="368"/>
      <c r="P434" s="368"/>
      <c r="Q434" s="312" t="e">
        <f>③協定面積④加算措置!#REF!</f>
        <v>#REF!</v>
      </c>
      <c r="R434" s="311"/>
      <c r="S434" s="311"/>
      <c r="T434" s="311"/>
      <c r="U434" s="311"/>
      <c r="V434" s="311"/>
      <c r="W434" s="311"/>
      <c r="X434" s="311"/>
      <c r="Y434" s="311"/>
      <c r="Z434" s="311"/>
      <c r="AA434" s="310"/>
      <c r="AB434" s="311"/>
      <c r="AC434" s="311"/>
      <c r="AD434" s="311"/>
      <c r="AE434" s="311"/>
      <c r="AF434" s="311"/>
      <c r="AG434" s="311"/>
      <c r="AH434" s="311"/>
      <c r="AI434" s="311"/>
      <c r="AJ434" s="311"/>
      <c r="AK434" s="311"/>
      <c r="AL434" s="311"/>
      <c r="AM434" s="310"/>
      <c r="AN434" s="312" t="e">
        <f>③協定面積④加算措置!#REF!</f>
        <v>#REF!</v>
      </c>
      <c r="AO434" s="309">
        <f t="shared" si="33"/>
        <v>0</v>
      </c>
      <c r="AP434" s="309">
        <f t="shared" si="34"/>
        <v>0</v>
      </c>
      <c r="AQ434" s="310"/>
      <c r="AR434" s="310"/>
      <c r="AS434" s="310"/>
      <c r="AT434" s="310"/>
      <c r="AU434" s="309">
        <f t="shared" si="35"/>
        <v>0</v>
      </c>
      <c r="AV434" s="311"/>
      <c r="AW434" s="311"/>
      <c r="AX434" s="311"/>
      <c r="AY434" s="333"/>
      <c r="AZ434" s="368"/>
      <c r="BA434" s="368"/>
      <c r="BB434" s="314" t="e">
        <f>③協定面積④加算措置!#REF!</f>
        <v>#REF!</v>
      </c>
      <c r="BC434" s="335"/>
      <c r="BD434" s="368"/>
      <c r="BE434" s="368"/>
      <c r="BF434" s="314" t="e">
        <f>③協定面積④加算措置!#REF!</f>
        <v>#REF!</v>
      </c>
      <c r="BG434" s="335"/>
      <c r="BH434" s="368"/>
      <c r="BI434" s="368"/>
    </row>
    <row r="435" spans="1:61" s="244" customFormat="1" ht="14.45" customHeight="1">
      <c r="A435" s="261" t="e">
        <f>①協定識別事項②協定参加者!#REF!</f>
        <v>#REF!</v>
      </c>
      <c r="B435" s="247" t="e">
        <f>①協定識別事項②協定参加者!#REF!</f>
        <v>#REF!</v>
      </c>
      <c r="C435" s="247" t="e">
        <f>①協定識別事項②協定参加者!#REF!</f>
        <v>#REF!</v>
      </c>
      <c r="D435" s="247" t="e">
        <f>①協定識別事項②協定参加者!#REF!</f>
        <v>#REF!</v>
      </c>
      <c r="E435" s="247" t="e">
        <f>①協定識別事項②協定参加者!#REF!</f>
        <v>#REF!</v>
      </c>
      <c r="F435" s="247" t="e">
        <f>①協定識別事項②協定参加者!#REF!</f>
        <v>#REF!</v>
      </c>
      <c r="G435" s="312" t="e">
        <f>③協定面積④加算措置!#REF!</f>
        <v>#REF!</v>
      </c>
      <c r="H435" s="331"/>
      <c r="I435" s="368"/>
      <c r="J435" s="368"/>
      <c r="K435" s="331"/>
      <c r="L435" s="368"/>
      <c r="M435" s="368"/>
      <c r="N435" s="331"/>
      <c r="O435" s="368"/>
      <c r="P435" s="368"/>
      <c r="Q435" s="312" t="e">
        <f>③協定面積④加算措置!#REF!</f>
        <v>#REF!</v>
      </c>
      <c r="R435" s="311"/>
      <c r="S435" s="311"/>
      <c r="T435" s="311"/>
      <c r="U435" s="311"/>
      <c r="V435" s="311"/>
      <c r="W435" s="311"/>
      <c r="X435" s="311"/>
      <c r="Y435" s="311"/>
      <c r="Z435" s="311"/>
      <c r="AA435" s="310"/>
      <c r="AB435" s="311"/>
      <c r="AC435" s="311"/>
      <c r="AD435" s="311"/>
      <c r="AE435" s="311"/>
      <c r="AF435" s="311"/>
      <c r="AG435" s="311"/>
      <c r="AH435" s="311"/>
      <c r="AI435" s="311"/>
      <c r="AJ435" s="311"/>
      <c r="AK435" s="311"/>
      <c r="AL435" s="311"/>
      <c r="AM435" s="310"/>
      <c r="AN435" s="312" t="e">
        <f>③協定面積④加算措置!#REF!</f>
        <v>#REF!</v>
      </c>
      <c r="AO435" s="309">
        <f t="shared" si="33"/>
        <v>0</v>
      </c>
      <c r="AP435" s="309">
        <f t="shared" si="34"/>
        <v>0</v>
      </c>
      <c r="AQ435" s="310"/>
      <c r="AR435" s="310"/>
      <c r="AS435" s="310"/>
      <c r="AT435" s="310"/>
      <c r="AU435" s="309">
        <f t="shared" si="35"/>
        <v>0</v>
      </c>
      <c r="AV435" s="311"/>
      <c r="AW435" s="311"/>
      <c r="AX435" s="311"/>
      <c r="AY435" s="333"/>
      <c r="AZ435" s="368"/>
      <c r="BA435" s="368"/>
      <c r="BB435" s="314" t="e">
        <f>③協定面積④加算措置!#REF!</f>
        <v>#REF!</v>
      </c>
      <c r="BC435" s="335"/>
      <c r="BD435" s="368"/>
      <c r="BE435" s="368"/>
      <c r="BF435" s="314" t="e">
        <f>③協定面積④加算措置!#REF!</f>
        <v>#REF!</v>
      </c>
      <c r="BG435" s="335"/>
      <c r="BH435" s="368"/>
      <c r="BI435" s="368"/>
    </row>
    <row r="436" spans="1:61" s="244" customFormat="1" ht="14.45" customHeight="1">
      <c r="A436" s="261" t="e">
        <f>①協定識別事項②協定参加者!#REF!</f>
        <v>#REF!</v>
      </c>
      <c r="B436" s="247" t="e">
        <f>①協定識別事項②協定参加者!#REF!</f>
        <v>#REF!</v>
      </c>
      <c r="C436" s="247" t="e">
        <f>①協定識別事項②協定参加者!#REF!</f>
        <v>#REF!</v>
      </c>
      <c r="D436" s="247" t="e">
        <f>①協定識別事項②協定参加者!#REF!</f>
        <v>#REF!</v>
      </c>
      <c r="E436" s="247" t="e">
        <f>①協定識別事項②協定参加者!#REF!</f>
        <v>#REF!</v>
      </c>
      <c r="F436" s="247" t="e">
        <f>①協定識別事項②協定参加者!#REF!</f>
        <v>#REF!</v>
      </c>
      <c r="G436" s="312" t="e">
        <f>③協定面積④加算措置!#REF!</f>
        <v>#REF!</v>
      </c>
      <c r="H436" s="331"/>
      <c r="I436" s="368"/>
      <c r="J436" s="368"/>
      <c r="K436" s="331"/>
      <c r="L436" s="368"/>
      <c r="M436" s="368"/>
      <c r="N436" s="331"/>
      <c r="O436" s="368"/>
      <c r="P436" s="368"/>
      <c r="Q436" s="312" t="e">
        <f>③協定面積④加算措置!#REF!</f>
        <v>#REF!</v>
      </c>
      <c r="R436" s="311"/>
      <c r="S436" s="311"/>
      <c r="T436" s="311"/>
      <c r="U436" s="311"/>
      <c r="V436" s="311"/>
      <c r="W436" s="311"/>
      <c r="X436" s="311"/>
      <c r="Y436" s="311"/>
      <c r="Z436" s="311"/>
      <c r="AA436" s="310"/>
      <c r="AB436" s="311"/>
      <c r="AC436" s="311"/>
      <c r="AD436" s="311"/>
      <c r="AE436" s="311"/>
      <c r="AF436" s="311"/>
      <c r="AG436" s="311"/>
      <c r="AH436" s="311"/>
      <c r="AI436" s="311"/>
      <c r="AJ436" s="311"/>
      <c r="AK436" s="311"/>
      <c r="AL436" s="311"/>
      <c r="AM436" s="310"/>
      <c r="AN436" s="312" t="e">
        <f>③協定面積④加算措置!#REF!</f>
        <v>#REF!</v>
      </c>
      <c r="AO436" s="309">
        <f t="shared" si="33"/>
        <v>0</v>
      </c>
      <c r="AP436" s="309">
        <f t="shared" si="34"/>
        <v>0</v>
      </c>
      <c r="AQ436" s="310"/>
      <c r="AR436" s="310"/>
      <c r="AS436" s="310"/>
      <c r="AT436" s="310"/>
      <c r="AU436" s="309">
        <f t="shared" si="35"/>
        <v>0</v>
      </c>
      <c r="AV436" s="311"/>
      <c r="AW436" s="311"/>
      <c r="AX436" s="311"/>
      <c r="AY436" s="333"/>
      <c r="AZ436" s="368"/>
      <c r="BA436" s="368"/>
      <c r="BB436" s="314" t="e">
        <f>③協定面積④加算措置!#REF!</f>
        <v>#REF!</v>
      </c>
      <c r="BC436" s="335"/>
      <c r="BD436" s="368"/>
      <c r="BE436" s="368"/>
      <c r="BF436" s="314" t="e">
        <f>③協定面積④加算措置!#REF!</f>
        <v>#REF!</v>
      </c>
      <c r="BG436" s="335"/>
      <c r="BH436" s="368"/>
      <c r="BI436" s="368"/>
    </row>
    <row r="437" spans="1:61" s="244" customFormat="1" ht="14.45" customHeight="1">
      <c r="A437" s="261" t="e">
        <f>①協定識別事項②協定参加者!#REF!</f>
        <v>#REF!</v>
      </c>
      <c r="B437" s="247" t="e">
        <f>①協定識別事項②協定参加者!#REF!</f>
        <v>#REF!</v>
      </c>
      <c r="C437" s="247" t="e">
        <f>①協定識別事項②協定参加者!#REF!</f>
        <v>#REF!</v>
      </c>
      <c r="D437" s="247" t="e">
        <f>①協定識別事項②協定参加者!#REF!</f>
        <v>#REF!</v>
      </c>
      <c r="E437" s="247" t="e">
        <f>①協定識別事項②協定参加者!#REF!</f>
        <v>#REF!</v>
      </c>
      <c r="F437" s="247" t="e">
        <f>①協定識別事項②協定参加者!#REF!</f>
        <v>#REF!</v>
      </c>
      <c r="G437" s="312" t="e">
        <f>③協定面積④加算措置!#REF!</f>
        <v>#REF!</v>
      </c>
      <c r="H437" s="331"/>
      <c r="I437" s="368"/>
      <c r="J437" s="368"/>
      <c r="K437" s="331"/>
      <c r="L437" s="368"/>
      <c r="M437" s="368"/>
      <c r="N437" s="331"/>
      <c r="O437" s="368"/>
      <c r="P437" s="368"/>
      <c r="Q437" s="312" t="e">
        <f>③協定面積④加算措置!#REF!</f>
        <v>#REF!</v>
      </c>
      <c r="R437" s="311"/>
      <c r="S437" s="311"/>
      <c r="T437" s="311"/>
      <c r="U437" s="311"/>
      <c r="V437" s="311"/>
      <c r="W437" s="311"/>
      <c r="X437" s="311"/>
      <c r="Y437" s="311"/>
      <c r="Z437" s="311"/>
      <c r="AA437" s="310"/>
      <c r="AB437" s="311"/>
      <c r="AC437" s="311"/>
      <c r="AD437" s="311"/>
      <c r="AE437" s="311"/>
      <c r="AF437" s="311"/>
      <c r="AG437" s="311"/>
      <c r="AH437" s="311"/>
      <c r="AI437" s="311"/>
      <c r="AJ437" s="311"/>
      <c r="AK437" s="311"/>
      <c r="AL437" s="311"/>
      <c r="AM437" s="310"/>
      <c r="AN437" s="312" t="e">
        <f>③協定面積④加算措置!#REF!</f>
        <v>#REF!</v>
      </c>
      <c r="AO437" s="309">
        <f t="shared" si="33"/>
        <v>0</v>
      </c>
      <c r="AP437" s="309">
        <f t="shared" si="34"/>
        <v>0</v>
      </c>
      <c r="AQ437" s="310"/>
      <c r="AR437" s="310"/>
      <c r="AS437" s="310"/>
      <c r="AT437" s="310"/>
      <c r="AU437" s="309">
        <f t="shared" si="35"/>
        <v>0</v>
      </c>
      <c r="AV437" s="311"/>
      <c r="AW437" s="311"/>
      <c r="AX437" s="311"/>
      <c r="AY437" s="333"/>
      <c r="AZ437" s="368"/>
      <c r="BA437" s="368"/>
      <c r="BB437" s="314" t="e">
        <f>③協定面積④加算措置!#REF!</f>
        <v>#REF!</v>
      </c>
      <c r="BC437" s="335"/>
      <c r="BD437" s="368"/>
      <c r="BE437" s="368"/>
      <c r="BF437" s="314" t="e">
        <f>③協定面積④加算措置!#REF!</f>
        <v>#REF!</v>
      </c>
      <c r="BG437" s="335"/>
      <c r="BH437" s="368"/>
      <c r="BI437" s="368"/>
    </row>
    <row r="438" spans="1:61" s="244" customFormat="1" ht="14.45" customHeight="1">
      <c r="A438" s="261" t="e">
        <f>①協定識別事項②協定参加者!#REF!</f>
        <v>#REF!</v>
      </c>
      <c r="B438" s="247" t="e">
        <f>①協定識別事項②協定参加者!#REF!</f>
        <v>#REF!</v>
      </c>
      <c r="C438" s="247" t="e">
        <f>①協定識別事項②協定参加者!#REF!</f>
        <v>#REF!</v>
      </c>
      <c r="D438" s="247" t="e">
        <f>①協定識別事項②協定参加者!#REF!</f>
        <v>#REF!</v>
      </c>
      <c r="E438" s="247" t="e">
        <f>①協定識別事項②協定参加者!#REF!</f>
        <v>#REF!</v>
      </c>
      <c r="F438" s="247" t="e">
        <f>①協定識別事項②協定参加者!#REF!</f>
        <v>#REF!</v>
      </c>
      <c r="G438" s="312" t="e">
        <f>③協定面積④加算措置!#REF!</f>
        <v>#REF!</v>
      </c>
      <c r="H438" s="331"/>
      <c r="I438" s="368"/>
      <c r="J438" s="368"/>
      <c r="K438" s="331"/>
      <c r="L438" s="368"/>
      <c r="M438" s="368"/>
      <c r="N438" s="331"/>
      <c r="O438" s="368"/>
      <c r="P438" s="368"/>
      <c r="Q438" s="312" t="e">
        <f>③協定面積④加算措置!#REF!</f>
        <v>#REF!</v>
      </c>
      <c r="R438" s="311"/>
      <c r="S438" s="311"/>
      <c r="T438" s="311"/>
      <c r="U438" s="311"/>
      <c r="V438" s="311"/>
      <c r="W438" s="311"/>
      <c r="X438" s="311"/>
      <c r="Y438" s="311"/>
      <c r="Z438" s="311"/>
      <c r="AA438" s="310"/>
      <c r="AB438" s="311"/>
      <c r="AC438" s="311"/>
      <c r="AD438" s="311"/>
      <c r="AE438" s="311"/>
      <c r="AF438" s="311"/>
      <c r="AG438" s="311"/>
      <c r="AH438" s="311"/>
      <c r="AI438" s="311"/>
      <c r="AJ438" s="311"/>
      <c r="AK438" s="311"/>
      <c r="AL438" s="311"/>
      <c r="AM438" s="310"/>
      <c r="AN438" s="312" t="e">
        <f>③協定面積④加算措置!#REF!</f>
        <v>#REF!</v>
      </c>
      <c r="AO438" s="309">
        <f t="shared" si="33"/>
        <v>0</v>
      </c>
      <c r="AP438" s="309">
        <f t="shared" si="34"/>
        <v>0</v>
      </c>
      <c r="AQ438" s="310"/>
      <c r="AR438" s="310"/>
      <c r="AS438" s="310"/>
      <c r="AT438" s="310"/>
      <c r="AU438" s="309">
        <f t="shared" si="35"/>
        <v>0</v>
      </c>
      <c r="AV438" s="311"/>
      <c r="AW438" s="311"/>
      <c r="AX438" s="311"/>
      <c r="AY438" s="333"/>
      <c r="AZ438" s="368"/>
      <c r="BA438" s="368"/>
      <c r="BB438" s="314" t="e">
        <f>③協定面積④加算措置!#REF!</f>
        <v>#REF!</v>
      </c>
      <c r="BC438" s="335"/>
      <c r="BD438" s="368"/>
      <c r="BE438" s="368"/>
      <c r="BF438" s="314" t="e">
        <f>③協定面積④加算措置!#REF!</f>
        <v>#REF!</v>
      </c>
      <c r="BG438" s="335"/>
      <c r="BH438" s="368"/>
      <c r="BI438" s="368"/>
    </row>
    <row r="439" spans="1:61" s="244" customFormat="1" ht="14.45" customHeight="1">
      <c r="A439" s="261" t="e">
        <f>①協定識別事項②協定参加者!#REF!</f>
        <v>#REF!</v>
      </c>
      <c r="B439" s="247" t="e">
        <f>①協定識別事項②協定参加者!#REF!</f>
        <v>#REF!</v>
      </c>
      <c r="C439" s="247" t="e">
        <f>①協定識別事項②協定参加者!#REF!</f>
        <v>#REF!</v>
      </c>
      <c r="D439" s="247" t="e">
        <f>①協定識別事項②協定参加者!#REF!</f>
        <v>#REF!</v>
      </c>
      <c r="E439" s="247" t="e">
        <f>①協定識別事項②協定参加者!#REF!</f>
        <v>#REF!</v>
      </c>
      <c r="F439" s="247" t="e">
        <f>①協定識別事項②協定参加者!#REF!</f>
        <v>#REF!</v>
      </c>
      <c r="G439" s="312" t="e">
        <f>③協定面積④加算措置!#REF!</f>
        <v>#REF!</v>
      </c>
      <c r="H439" s="331"/>
      <c r="I439" s="368"/>
      <c r="J439" s="368"/>
      <c r="K439" s="331"/>
      <c r="L439" s="368"/>
      <c r="M439" s="368"/>
      <c r="N439" s="331"/>
      <c r="O439" s="368"/>
      <c r="P439" s="368"/>
      <c r="Q439" s="312" t="e">
        <f>③協定面積④加算措置!#REF!</f>
        <v>#REF!</v>
      </c>
      <c r="R439" s="311"/>
      <c r="S439" s="311"/>
      <c r="T439" s="311"/>
      <c r="U439" s="311"/>
      <c r="V439" s="311"/>
      <c r="W439" s="311"/>
      <c r="X439" s="311"/>
      <c r="Y439" s="311"/>
      <c r="Z439" s="311"/>
      <c r="AA439" s="310"/>
      <c r="AB439" s="311"/>
      <c r="AC439" s="311"/>
      <c r="AD439" s="311"/>
      <c r="AE439" s="311"/>
      <c r="AF439" s="311"/>
      <c r="AG439" s="311"/>
      <c r="AH439" s="311"/>
      <c r="AI439" s="311"/>
      <c r="AJ439" s="311"/>
      <c r="AK439" s="311"/>
      <c r="AL439" s="311"/>
      <c r="AM439" s="310"/>
      <c r="AN439" s="312" t="e">
        <f>③協定面積④加算措置!#REF!</f>
        <v>#REF!</v>
      </c>
      <c r="AO439" s="309">
        <f t="shared" si="33"/>
        <v>0</v>
      </c>
      <c r="AP439" s="309">
        <f t="shared" si="34"/>
        <v>0</v>
      </c>
      <c r="AQ439" s="310"/>
      <c r="AR439" s="310"/>
      <c r="AS439" s="310"/>
      <c r="AT439" s="310"/>
      <c r="AU439" s="309">
        <f t="shared" si="35"/>
        <v>0</v>
      </c>
      <c r="AV439" s="311"/>
      <c r="AW439" s="311"/>
      <c r="AX439" s="311"/>
      <c r="AY439" s="333"/>
      <c r="AZ439" s="368"/>
      <c r="BA439" s="368"/>
      <c r="BB439" s="314" t="e">
        <f>③協定面積④加算措置!#REF!</f>
        <v>#REF!</v>
      </c>
      <c r="BC439" s="335"/>
      <c r="BD439" s="368"/>
      <c r="BE439" s="368"/>
      <c r="BF439" s="314" t="e">
        <f>③協定面積④加算措置!#REF!</f>
        <v>#REF!</v>
      </c>
      <c r="BG439" s="335"/>
      <c r="BH439" s="368"/>
      <c r="BI439" s="368"/>
    </row>
    <row r="440" spans="1:61" s="244" customFormat="1" ht="14.45" customHeight="1">
      <c r="A440" s="261" t="e">
        <f>①協定識別事項②協定参加者!#REF!</f>
        <v>#REF!</v>
      </c>
      <c r="B440" s="247" t="e">
        <f>①協定識別事項②協定参加者!#REF!</f>
        <v>#REF!</v>
      </c>
      <c r="C440" s="247" t="e">
        <f>①協定識別事項②協定参加者!#REF!</f>
        <v>#REF!</v>
      </c>
      <c r="D440" s="247" t="e">
        <f>①協定識別事項②協定参加者!#REF!</f>
        <v>#REF!</v>
      </c>
      <c r="E440" s="247" t="e">
        <f>①協定識別事項②協定参加者!#REF!</f>
        <v>#REF!</v>
      </c>
      <c r="F440" s="247" t="e">
        <f>①協定識別事項②協定参加者!#REF!</f>
        <v>#REF!</v>
      </c>
      <c r="G440" s="312" t="e">
        <f>③協定面積④加算措置!#REF!</f>
        <v>#REF!</v>
      </c>
      <c r="H440" s="331"/>
      <c r="I440" s="368"/>
      <c r="J440" s="368"/>
      <c r="K440" s="331"/>
      <c r="L440" s="368"/>
      <c r="M440" s="368"/>
      <c r="N440" s="331"/>
      <c r="O440" s="368"/>
      <c r="P440" s="368"/>
      <c r="Q440" s="312" t="e">
        <f>③協定面積④加算措置!#REF!</f>
        <v>#REF!</v>
      </c>
      <c r="R440" s="311"/>
      <c r="S440" s="311"/>
      <c r="T440" s="311"/>
      <c r="U440" s="311"/>
      <c r="V440" s="311"/>
      <c r="W440" s="311"/>
      <c r="X440" s="311"/>
      <c r="Y440" s="311"/>
      <c r="Z440" s="311"/>
      <c r="AA440" s="310"/>
      <c r="AB440" s="311"/>
      <c r="AC440" s="311"/>
      <c r="AD440" s="311"/>
      <c r="AE440" s="311"/>
      <c r="AF440" s="311"/>
      <c r="AG440" s="311"/>
      <c r="AH440" s="311"/>
      <c r="AI440" s="311"/>
      <c r="AJ440" s="311"/>
      <c r="AK440" s="311"/>
      <c r="AL440" s="311"/>
      <c r="AM440" s="310"/>
      <c r="AN440" s="312" t="e">
        <f>③協定面積④加算措置!#REF!</f>
        <v>#REF!</v>
      </c>
      <c r="AO440" s="309">
        <f t="shared" si="33"/>
        <v>0</v>
      </c>
      <c r="AP440" s="309">
        <f t="shared" si="34"/>
        <v>0</v>
      </c>
      <c r="AQ440" s="310"/>
      <c r="AR440" s="310"/>
      <c r="AS440" s="310"/>
      <c r="AT440" s="310"/>
      <c r="AU440" s="309">
        <f t="shared" si="35"/>
        <v>0</v>
      </c>
      <c r="AV440" s="311"/>
      <c r="AW440" s="311"/>
      <c r="AX440" s="311"/>
      <c r="AY440" s="333"/>
      <c r="AZ440" s="368"/>
      <c r="BA440" s="368"/>
      <c r="BB440" s="314" t="e">
        <f>③協定面積④加算措置!#REF!</f>
        <v>#REF!</v>
      </c>
      <c r="BC440" s="335"/>
      <c r="BD440" s="368"/>
      <c r="BE440" s="368"/>
      <c r="BF440" s="314" t="e">
        <f>③協定面積④加算措置!#REF!</f>
        <v>#REF!</v>
      </c>
      <c r="BG440" s="335"/>
      <c r="BH440" s="368"/>
      <c r="BI440" s="368"/>
    </row>
    <row r="441" spans="1:61" s="244" customFormat="1" ht="14.45" customHeight="1">
      <c r="A441" s="261" t="e">
        <f>①協定識別事項②協定参加者!#REF!</f>
        <v>#REF!</v>
      </c>
      <c r="B441" s="247" t="e">
        <f>①協定識別事項②協定参加者!#REF!</f>
        <v>#REF!</v>
      </c>
      <c r="C441" s="247" t="e">
        <f>①協定識別事項②協定参加者!#REF!</f>
        <v>#REF!</v>
      </c>
      <c r="D441" s="247" t="e">
        <f>①協定識別事項②協定参加者!#REF!</f>
        <v>#REF!</v>
      </c>
      <c r="E441" s="247" t="e">
        <f>①協定識別事項②協定参加者!#REF!</f>
        <v>#REF!</v>
      </c>
      <c r="F441" s="247" t="e">
        <f>①協定識別事項②協定参加者!#REF!</f>
        <v>#REF!</v>
      </c>
      <c r="G441" s="312" t="e">
        <f>③協定面積④加算措置!#REF!</f>
        <v>#REF!</v>
      </c>
      <c r="H441" s="331"/>
      <c r="I441" s="368"/>
      <c r="J441" s="368"/>
      <c r="K441" s="331"/>
      <c r="L441" s="368"/>
      <c r="M441" s="368"/>
      <c r="N441" s="331"/>
      <c r="O441" s="368"/>
      <c r="P441" s="368"/>
      <c r="Q441" s="312" t="e">
        <f>③協定面積④加算措置!#REF!</f>
        <v>#REF!</v>
      </c>
      <c r="R441" s="311"/>
      <c r="S441" s="311"/>
      <c r="T441" s="311"/>
      <c r="U441" s="311"/>
      <c r="V441" s="311"/>
      <c r="W441" s="311"/>
      <c r="X441" s="311"/>
      <c r="Y441" s="311"/>
      <c r="Z441" s="311"/>
      <c r="AA441" s="310"/>
      <c r="AB441" s="311"/>
      <c r="AC441" s="311"/>
      <c r="AD441" s="311"/>
      <c r="AE441" s="311"/>
      <c r="AF441" s="311"/>
      <c r="AG441" s="311"/>
      <c r="AH441" s="311"/>
      <c r="AI441" s="311"/>
      <c r="AJ441" s="311"/>
      <c r="AK441" s="311"/>
      <c r="AL441" s="311"/>
      <c r="AM441" s="310"/>
      <c r="AN441" s="312" t="e">
        <f>③協定面積④加算措置!#REF!</f>
        <v>#REF!</v>
      </c>
      <c r="AO441" s="309">
        <f t="shared" si="33"/>
        <v>0</v>
      </c>
      <c r="AP441" s="309">
        <f t="shared" si="34"/>
        <v>0</v>
      </c>
      <c r="AQ441" s="310"/>
      <c r="AR441" s="310"/>
      <c r="AS441" s="310"/>
      <c r="AT441" s="310"/>
      <c r="AU441" s="309">
        <f t="shared" si="35"/>
        <v>0</v>
      </c>
      <c r="AV441" s="311"/>
      <c r="AW441" s="311"/>
      <c r="AX441" s="311"/>
      <c r="AY441" s="333"/>
      <c r="AZ441" s="368"/>
      <c r="BA441" s="368"/>
      <c r="BB441" s="314" t="e">
        <f>③協定面積④加算措置!#REF!</f>
        <v>#REF!</v>
      </c>
      <c r="BC441" s="335"/>
      <c r="BD441" s="368"/>
      <c r="BE441" s="368"/>
      <c r="BF441" s="314" t="e">
        <f>③協定面積④加算措置!#REF!</f>
        <v>#REF!</v>
      </c>
      <c r="BG441" s="335"/>
      <c r="BH441" s="368"/>
      <c r="BI441" s="368"/>
    </row>
    <row r="442" spans="1:61" s="244" customFormat="1" ht="14.45" customHeight="1">
      <c r="A442" s="261" t="e">
        <f>①協定識別事項②協定参加者!#REF!</f>
        <v>#REF!</v>
      </c>
      <c r="B442" s="247" t="e">
        <f>①協定識別事項②協定参加者!#REF!</f>
        <v>#REF!</v>
      </c>
      <c r="C442" s="247" t="e">
        <f>①協定識別事項②協定参加者!#REF!</f>
        <v>#REF!</v>
      </c>
      <c r="D442" s="247" t="e">
        <f>①協定識別事項②協定参加者!#REF!</f>
        <v>#REF!</v>
      </c>
      <c r="E442" s="247" t="e">
        <f>①協定識別事項②協定参加者!#REF!</f>
        <v>#REF!</v>
      </c>
      <c r="F442" s="247" t="e">
        <f>①協定識別事項②協定参加者!#REF!</f>
        <v>#REF!</v>
      </c>
      <c r="G442" s="312" t="e">
        <f>③協定面積④加算措置!#REF!</f>
        <v>#REF!</v>
      </c>
      <c r="H442" s="331"/>
      <c r="I442" s="368"/>
      <c r="J442" s="368"/>
      <c r="K442" s="331"/>
      <c r="L442" s="368"/>
      <c r="M442" s="368"/>
      <c r="N442" s="331"/>
      <c r="O442" s="368"/>
      <c r="P442" s="368"/>
      <c r="Q442" s="312" t="e">
        <f>③協定面積④加算措置!#REF!</f>
        <v>#REF!</v>
      </c>
      <c r="R442" s="311"/>
      <c r="S442" s="311"/>
      <c r="T442" s="311"/>
      <c r="U442" s="311"/>
      <c r="V442" s="311"/>
      <c r="W442" s="311"/>
      <c r="X442" s="311"/>
      <c r="Y442" s="311"/>
      <c r="Z442" s="311"/>
      <c r="AA442" s="310"/>
      <c r="AB442" s="311"/>
      <c r="AC442" s="311"/>
      <c r="AD442" s="311"/>
      <c r="AE442" s="311"/>
      <c r="AF442" s="311"/>
      <c r="AG442" s="311"/>
      <c r="AH442" s="311"/>
      <c r="AI442" s="311"/>
      <c r="AJ442" s="311"/>
      <c r="AK442" s="311"/>
      <c r="AL442" s="311"/>
      <c r="AM442" s="310"/>
      <c r="AN442" s="312" t="e">
        <f>③協定面積④加算措置!#REF!</f>
        <v>#REF!</v>
      </c>
      <c r="AO442" s="309">
        <f t="shared" si="33"/>
        <v>0</v>
      </c>
      <c r="AP442" s="309">
        <f t="shared" si="34"/>
        <v>0</v>
      </c>
      <c r="AQ442" s="310"/>
      <c r="AR442" s="310"/>
      <c r="AS442" s="310"/>
      <c r="AT442" s="310"/>
      <c r="AU442" s="309">
        <f t="shared" si="35"/>
        <v>0</v>
      </c>
      <c r="AV442" s="311"/>
      <c r="AW442" s="311"/>
      <c r="AX442" s="311"/>
      <c r="AY442" s="333"/>
      <c r="AZ442" s="368"/>
      <c r="BA442" s="368"/>
      <c r="BB442" s="314" t="e">
        <f>③協定面積④加算措置!#REF!</f>
        <v>#REF!</v>
      </c>
      <c r="BC442" s="335"/>
      <c r="BD442" s="368"/>
      <c r="BE442" s="368"/>
      <c r="BF442" s="314" t="e">
        <f>③協定面積④加算措置!#REF!</f>
        <v>#REF!</v>
      </c>
      <c r="BG442" s="335"/>
      <c r="BH442" s="368"/>
      <c r="BI442" s="368"/>
    </row>
    <row r="443" spans="1:61" s="244" customFormat="1" ht="14.45" customHeight="1">
      <c r="A443" s="261" t="e">
        <f>①協定識別事項②協定参加者!#REF!</f>
        <v>#REF!</v>
      </c>
      <c r="B443" s="247" t="e">
        <f>①協定識別事項②協定参加者!#REF!</f>
        <v>#REF!</v>
      </c>
      <c r="C443" s="247" t="e">
        <f>①協定識別事項②協定参加者!#REF!</f>
        <v>#REF!</v>
      </c>
      <c r="D443" s="247" t="e">
        <f>①協定識別事項②協定参加者!#REF!</f>
        <v>#REF!</v>
      </c>
      <c r="E443" s="247" t="e">
        <f>①協定識別事項②協定参加者!#REF!</f>
        <v>#REF!</v>
      </c>
      <c r="F443" s="247" t="e">
        <f>①協定識別事項②協定参加者!#REF!</f>
        <v>#REF!</v>
      </c>
      <c r="G443" s="312" t="e">
        <f>③協定面積④加算措置!#REF!</f>
        <v>#REF!</v>
      </c>
      <c r="H443" s="331"/>
      <c r="I443" s="368"/>
      <c r="J443" s="368"/>
      <c r="K443" s="331"/>
      <c r="L443" s="368"/>
      <c r="M443" s="368"/>
      <c r="N443" s="331"/>
      <c r="O443" s="368"/>
      <c r="P443" s="368"/>
      <c r="Q443" s="312" t="e">
        <f>③協定面積④加算措置!#REF!</f>
        <v>#REF!</v>
      </c>
      <c r="R443" s="311"/>
      <c r="S443" s="311"/>
      <c r="T443" s="311"/>
      <c r="U443" s="311"/>
      <c r="V443" s="311"/>
      <c r="W443" s="311"/>
      <c r="X443" s="311"/>
      <c r="Y443" s="311"/>
      <c r="Z443" s="311"/>
      <c r="AA443" s="310"/>
      <c r="AB443" s="311"/>
      <c r="AC443" s="311"/>
      <c r="AD443" s="311"/>
      <c r="AE443" s="311"/>
      <c r="AF443" s="311"/>
      <c r="AG443" s="311"/>
      <c r="AH443" s="311"/>
      <c r="AI443" s="311"/>
      <c r="AJ443" s="311"/>
      <c r="AK443" s="311"/>
      <c r="AL443" s="311"/>
      <c r="AM443" s="310"/>
      <c r="AN443" s="312" t="e">
        <f>③協定面積④加算措置!#REF!</f>
        <v>#REF!</v>
      </c>
      <c r="AO443" s="309">
        <f t="shared" si="33"/>
        <v>0</v>
      </c>
      <c r="AP443" s="309">
        <f t="shared" si="34"/>
        <v>0</v>
      </c>
      <c r="AQ443" s="310"/>
      <c r="AR443" s="310"/>
      <c r="AS443" s="310"/>
      <c r="AT443" s="310"/>
      <c r="AU443" s="309">
        <f t="shared" si="35"/>
        <v>0</v>
      </c>
      <c r="AV443" s="311"/>
      <c r="AW443" s="311"/>
      <c r="AX443" s="311"/>
      <c r="AY443" s="333"/>
      <c r="AZ443" s="368"/>
      <c r="BA443" s="368"/>
      <c r="BB443" s="314" t="e">
        <f>③協定面積④加算措置!#REF!</f>
        <v>#REF!</v>
      </c>
      <c r="BC443" s="335"/>
      <c r="BD443" s="368"/>
      <c r="BE443" s="368"/>
      <c r="BF443" s="314" t="e">
        <f>③協定面積④加算措置!#REF!</f>
        <v>#REF!</v>
      </c>
      <c r="BG443" s="335"/>
      <c r="BH443" s="368"/>
      <c r="BI443" s="368"/>
    </row>
    <row r="444" spans="1:61" s="244" customFormat="1" ht="14.45" customHeight="1">
      <c r="A444" s="261" t="e">
        <f>①協定識別事項②協定参加者!#REF!</f>
        <v>#REF!</v>
      </c>
      <c r="B444" s="247" t="e">
        <f>①協定識別事項②協定参加者!#REF!</f>
        <v>#REF!</v>
      </c>
      <c r="C444" s="247" t="e">
        <f>①協定識別事項②協定参加者!#REF!</f>
        <v>#REF!</v>
      </c>
      <c r="D444" s="247" t="e">
        <f>①協定識別事項②協定参加者!#REF!</f>
        <v>#REF!</v>
      </c>
      <c r="E444" s="247" t="e">
        <f>①協定識別事項②協定参加者!#REF!</f>
        <v>#REF!</v>
      </c>
      <c r="F444" s="247" t="e">
        <f>①協定識別事項②協定参加者!#REF!</f>
        <v>#REF!</v>
      </c>
      <c r="G444" s="312" t="e">
        <f>③協定面積④加算措置!#REF!</f>
        <v>#REF!</v>
      </c>
      <c r="H444" s="331"/>
      <c r="I444" s="368"/>
      <c r="J444" s="368"/>
      <c r="K444" s="331"/>
      <c r="L444" s="368"/>
      <c r="M444" s="368"/>
      <c r="N444" s="331"/>
      <c r="O444" s="368"/>
      <c r="P444" s="368"/>
      <c r="Q444" s="312" t="e">
        <f>③協定面積④加算措置!#REF!</f>
        <v>#REF!</v>
      </c>
      <c r="R444" s="311"/>
      <c r="S444" s="311"/>
      <c r="T444" s="311"/>
      <c r="U444" s="311"/>
      <c r="V444" s="311"/>
      <c r="W444" s="311"/>
      <c r="X444" s="311"/>
      <c r="Y444" s="311"/>
      <c r="Z444" s="311"/>
      <c r="AA444" s="310"/>
      <c r="AB444" s="311"/>
      <c r="AC444" s="311"/>
      <c r="AD444" s="311"/>
      <c r="AE444" s="311"/>
      <c r="AF444" s="311"/>
      <c r="AG444" s="311"/>
      <c r="AH444" s="311"/>
      <c r="AI444" s="311"/>
      <c r="AJ444" s="311"/>
      <c r="AK444" s="311"/>
      <c r="AL444" s="311"/>
      <c r="AM444" s="310"/>
      <c r="AN444" s="312" t="e">
        <f>③協定面積④加算措置!#REF!</f>
        <v>#REF!</v>
      </c>
      <c r="AO444" s="309">
        <f t="shared" si="33"/>
        <v>0</v>
      </c>
      <c r="AP444" s="309">
        <f t="shared" si="34"/>
        <v>0</v>
      </c>
      <c r="AQ444" s="310"/>
      <c r="AR444" s="310"/>
      <c r="AS444" s="310"/>
      <c r="AT444" s="310"/>
      <c r="AU444" s="309">
        <f t="shared" si="35"/>
        <v>0</v>
      </c>
      <c r="AV444" s="311"/>
      <c r="AW444" s="311"/>
      <c r="AX444" s="311"/>
      <c r="AY444" s="333"/>
      <c r="AZ444" s="368"/>
      <c r="BA444" s="368"/>
      <c r="BB444" s="314" t="e">
        <f>③協定面積④加算措置!#REF!</f>
        <v>#REF!</v>
      </c>
      <c r="BC444" s="335"/>
      <c r="BD444" s="368"/>
      <c r="BE444" s="368"/>
      <c r="BF444" s="314" t="e">
        <f>③協定面積④加算措置!#REF!</f>
        <v>#REF!</v>
      </c>
      <c r="BG444" s="335"/>
      <c r="BH444" s="368"/>
      <c r="BI444" s="368"/>
    </row>
    <row r="445" spans="1:61" s="244" customFormat="1" ht="14.45" customHeight="1">
      <c r="A445" s="261" t="e">
        <f>①協定識別事項②協定参加者!#REF!</f>
        <v>#REF!</v>
      </c>
      <c r="B445" s="247" t="e">
        <f>①協定識別事項②協定参加者!#REF!</f>
        <v>#REF!</v>
      </c>
      <c r="C445" s="247" t="e">
        <f>①協定識別事項②協定参加者!#REF!</f>
        <v>#REF!</v>
      </c>
      <c r="D445" s="247" t="e">
        <f>①協定識別事項②協定参加者!#REF!</f>
        <v>#REF!</v>
      </c>
      <c r="E445" s="247" t="e">
        <f>①協定識別事項②協定参加者!#REF!</f>
        <v>#REF!</v>
      </c>
      <c r="F445" s="247" t="e">
        <f>①協定識別事項②協定参加者!#REF!</f>
        <v>#REF!</v>
      </c>
      <c r="G445" s="312" t="e">
        <f>③協定面積④加算措置!#REF!</f>
        <v>#REF!</v>
      </c>
      <c r="H445" s="331"/>
      <c r="I445" s="368"/>
      <c r="J445" s="368"/>
      <c r="K445" s="331"/>
      <c r="L445" s="368"/>
      <c r="M445" s="368"/>
      <c r="N445" s="331"/>
      <c r="O445" s="368"/>
      <c r="P445" s="368"/>
      <c r="Q445" s="312" t="e">
        <f>③協定面積④加算措置!#REF!</f>
        <v>#REF!</v>
      </c>
      <c r="R445" s="311"/>
      <c r="S445" s="311"/>
      <c r="T445" s="311"/>
      <c r="U445" s="311"/>
      <c r="V445" s="311"/>
      <c r="W445" s="311"/>
      <c r="X445" s="311"/>
      <c r="Y445" s="311"/>
      <c r="Z445" s="311"/>
      <c r="AA445" s="310"/>
      <c r="AB445" s="311"/>
      <c r="AC445" s="311"/>
      <c r="AD445" s="311"/>
      <c r="AE445" s="311"/>
      <c r="AF445" s="311"/>
      <c r="AG445" s="311"/>
      <c r="AH445" s="311"/>
      <c r="AI445" s="311"/>
      <c r="AJ445" s="311"/>
      <c r="AK445" s="311"/>
      <c r="AL445" s="311"/>
      <c r="AM445" s="310"/>
      <c r="AN445" s="312" t="e">
        <f>③協定面積④加算措置!#REF!</f>
        <v>#REF!</v>
      </c>
      <c r="AO445" s="309">
        <f t="shared" si="33"/>
        <v>0</v>
      </c>
      <c r="AP445" s="309">
        <f t="shared" si="34"/>
        <v>0</v>
      </c>
      <c r="AQ445" s="310"/>
      <c r="AR445" s="310"/>
      <c r="AS445" s="310"/>
      <c r="AT445" s="310"/>
      <c r="AU445" s="309">
        <f t="shared" si="35"/>
        <v>0</v>
      </c>
      <c r="AV445" s="311"/>
      <c r="AW445" s="311"/>
      <c r="AX445" s="311"/>
      <c r="AY445" s="333"/>
      <c r="AZ445" s="368"/>
      <c r="BA445" s="368"/>
      <c r="BB445" s="314" t="e">
        <f>③協定面積④加算措置!#REF!</f>
        <v>#REF!</v>
      </c>
      <c r="BC445" s="335"/>
      <c r="BD445" s="368"/>
      <c r="BE445" s="368"/>
      <c r="BF445" s="314" t="e">
        <f>③協定面積④加算措置!#REF!</f>
        <v>#REF!</v>
      </c>
      <c r="BG445" s="335"/>
      <c r="BH445" s="368"/>
      <c r="BI445" s="368"/>
    </row>
    <row r="446" spans="1:61" s="244" customFormat="1" ht="14.45" customHeight="1">
      <c r="A446" s="261" t="e">
        <f>①協定識別事項②協定参加者!#REF!</f>
        <v>#REF!</v>
      </c>
      <c r="B446" s="247" t="e">
        <f>①協定識別事項②協定参加者!#REF!</f>
        <v>#REF!</v>
      </c>
      <c r="C446" s="247" t="e">
        <f>①協定識別事項②協定参加者!#REF!</f>
        <v>#REF!</v>
      </c>
      <c r="D446" s="247" t="e">
        <f>①協定識別事項②協定参加者!#REF!</f>
        <v>#REF!</v>
      </c>
      <c r="E446" s="247" t="e">
        <f>①協定識別事項②協定参加者!#REF!</f>
        <v>#REF!</v>
      </c>
      <c r="F446" s="247" t="e">
        <f>①協定識別事項②協定参加者!#REF!</f>
        <v>#REF!</v>
      </c>
      <c r="G446" s="312" t="e">
        <f>③協定面積④加算措置!#REF!</f>
        <v>#REF!</v>
      </c>
      <c r="H446" s="331"/>
      <c r="I446" s="368"/>
      <c r="J446" s="368"/>
      <c r="K446" s="331"/>
      <c r="L446" s="368"/>
      <c r="M446" s="368"/>
      <c r="N446" s="331"/>
      <c r="O446" s="368"/>
      <c r="P446" s="368"/>
      <c r="Q446" s="312" t="e">
        <f>③協定面積④加算措置!#REF!</f>
        <v>#REF!</v>
      </c>
      <c r="R446" s="311"/>
      <c r="S446" s="311"/>
      <c r="T446" s="311"/>
      <c r="U446" s="311"/>
      <c r="V446" s="311"/>
      <c r="W446" s="311"/>
      <c r="X446" s="311"/>
      <c r="Y446" s="311"/>
      <c r="Z446" s="311"/>
      <c r="AA446" s="310"/>
      <c r="AB446" s="311"/>
      <c r="AC446" s="311"/>
      <c r="AD446" s="311"/>
      <c r="AE446" s="311"/>
      <c r="AF446" s="311"/>
      <c r="AG446" s="311"/>
      <c r="AH446" s="311"/>
      <c r="AI446" s="311"/>
      <c r="AJ446" s="311"/>
      <c r="AK446" s="311"/>
      <c r="AL446" s="311"/>
      <c r="AM446" s="310"/>
      <c r="AN446" s="312" t="e">
        <f>③協定面積④加算措置!#REF!</f>
        <v>#REF!</v>
      </c>
      <c r="AO446" s="309">
        <f t="shared" si="33"/>
        <v>0</v>
      </c>
      <c r="AP446" s="309">
        <f t="shared" si="34"/>
        <v>0</v>
      </c>
      <c r="AQ446" s="310"/>
      <c r="AR446" s="310"/>
      <c r="AS446" s="310"/>
      <c r="AT446" s="310"/>
      <c r="AU446" s="309">
        <f t="shared" si="35"/>
        <v>0</v>
      </c>
      <c r="AV446" s="311"/>
      <c r="AW446" s="311"/>
      <c r="AX446" s="311"/>
      <c r="AY446" s="333"/>
      <c r="AZ446" s="368"/>
      <c r="BA446" s="368"/>
      <c r="BB446" s="314" t="e">
        <f>③協定面積④加算措置!#REF!</f>
        <v>#REF!</v>
      </c>
      <c r="BC446" s="335"/>
      <c r="BD446" s="368"/>
      <c r="BE446" s="368"/>
      <c r="BF446" s="314" t="e">
        <f>③協定面積④加算措置!#REF!</f>
        <v>#REF!</v>
      </c>
      <c r="BG446" s="335"/>
      <c r="BH446" s="368"/>
      <c r="BI446" s="368"/>
    </row>
    <row r="447" spans="1:61" s="244" customFormat="1" ht="14.45" customHeight="1">
      <c r="A447" s="261" t="e">
        <f>①協定識別事項②協定参加者!#REF!</f>
        <v>#REF!</v>
      </c>
      <c r="B447" s="247" t="e">
        <f>①協定識別事項②協定参加者!#REF!</f>
        <v>#REF!</v>
      </c>
      <c r="C447" s="247" t="e">
        <f>①協定識別事項②協定参加者!#REF!</f>
        <v>#REF!</v>
      </c>
      <c r="D447" s="247" t="e">
        <f>①協定識別事項②協定参加者!#REF!</f>
        <v>#REF!</v>
      </c>
      <c r="E447" s="247" t="e">
        <f>①協定識別事項②協定参加者!#REF!</f>
        <v>#REF!</v>
      </c>
      <c r="F447" s="247" t="e">
        <f>①協定識別事項②協定参加者!#REF!</f>
        <v>#REF!</v>
      </c>
      <c r="G447" s="312" t="e">
        <f>③協定面積④加算措置!#REF!</f>
        <v>#REF!</v>
      </c>
      <c r="H447" s="331"/>
      <c r="I447" s="368"/>
      <c r="J447" s="368"/>
      <c r="K447" s="331"/>
      <c r="L447" s="368"/>
      <c r="M447" s="368"/>
      <c r="N447" s="331"/>
      <c r="O447" s="368"/>
      <c r="P447" s="368"/>
      <c r="Q447" s="312" t="e">
        <f>③協定面積④加算措置!#REF!</f>
        <v>#REF!</v>
      </c>
      <c r="R447" s="311"/>
      <c r="S447" s="311"/>
      <c r="T447" s="311"/>
      <c r="U447" s="311"/>
      <c r="V447" s="311"/>
      <c r="W447" s="311"/>
      <c r="X447" s="311"/>
      <c r="Y447" s="311"/>
      <c r="Z447" s="311"/>
      <c r="AA447" s="310"/>
      <c r="AB447" s="311"/>
      <c r="AC447" s="311"/>
      <c r="AD447" s="311"/>
      <c r="AE447" s="311"/>
      <c r="AF447" s="311"/>
      <c r="AG447" s="311"/>
      <c r="AH447" s="311"/>
      <c r="AI447" s="311"/>
      <c r="AJ447" s="311"/>
      <c r="AK447" s="311"/>
      <c r="AL447" s="311"/>
      <c r="AM447" s="310"/>
      <c r="AN447" s="312" t="e">
        <f>③協定面積④加算措置!#REF!</f>
        <v>#REF!</v>
      </c>
      <c r="AO447" s="309">
        <f t="shared" si="33"/>
        <v>0</v>
      </c>
      <c r="AP447" s="309">
        <f t="shared" si="34"/>
        <v>0</v>
      </c>
      <c r="AQ447" s="310"/>
      <c r="AR447" s="310"/>
      <c r="AS447" s="310"/>
      <c r="AT447" s="310"/>
      <c r="AU447" s="309">
        <f t="shared" si="35"/>
        <v>0</v>
      </c>
      <c r="AV447" s="311"/>
      <c r="AW447" s="311"/>
      <c r="AX447" s="311"/>
      <c r="AY447" s="333"/>
      <c r="AZ447" s="368"/>
      <c r="BA447" s="368"/>
      <c r="BB447" s="314" t="e">
        <f>③協定面積④加算措置!#REF!</f>
        <v>#REF!</v>
      </c>
      <c r="BC447" s="335"/>
      <c r="BD447" s="368"/>
      <c r="BE447" s="368"/>
      <c r="BF447" s="314" t="e">
        <f>③協定面積④加算措置!#REF!</f>
        <v>#REF!</v>
      </c>
      <c r="BG447" s="335"/>
      <c r="BH447" s="368"/>
      <c r="BI447" s="368"/>
    </row>
    <row r="448" spans="1:61" s="244" customFormat="1" ht="14.45" customHeight="1">
      <c r="A448" s="261" t="e">
        <f>①協定識別事項②協定参加者!#REF!</f>
        <v>#REF!</v>
      </c>
      <c r="B448" s="247" t="e">
        <f>①協定識別事項②協定参加者!#REF!</f>
        <v>#REF!</v>
      </c>
      <c r="C448" s="247" t="e">
        <f>①協定識別事項②協定参加者!#REF!</f>
        <v>#REF!</v>
      </c>
      <c r="D448" s="247" t="e">
        <f>①協定識別事項②協定参加者!#REF!</f>
        <v>#REF!</v>
      </c>
      <c r="E448" s="247" t="e">
        <f>①協定識別事項②協定参加者!#REF!</f>
        <v>#REF!</v>
      </c>
      <c r="F448" s="247" t="e">
        <f>①協定識別事項②協定参加者!#REF!</f>
        <v>#REF!</v>
      </c>
      <c r="G448" s="312" t="e">
        <f>③協定面積④加算措置!#REF!</f>
        <v>#REF!</v>
      </c>
      <c r="H448" s="331"/>
      <c r="I448" s="368"/>
      <c r="J448" s="368"/>
      <c r="K448" s="331"/>
      <c r="L448" s="368"/>
      <c r="M448" s="368"/>
      <c r="N448" s="331"/>
      <c r="O448" s="368"/>
      <c r="P448" s="368"/>
      <c r="Q448" s="312" t="e">
        <f>③協定面積④加算措置!#REF!</f>
        <v>#REF!</v>
      </c>
      <c r="R448" s="311"/>
      <c r="S448" s="311"/>
      <c r="T448" s="311"/>
      <c r="U448" s="311"/>
      <c r="V448" s="311"/>
      <c r="W448" s="311"/>
      <c r="X448" s="311"/>
      <c r="Y448" s="311"/>
      <c r="Z448" s="311"/>
      <c r="AA448" s="310"/>
      <c r="AB448" s="311"/>
      <c r="AC448" s="311"/>
      <c r="AD448" s="311"/>
      <c r="AE448" s="311"/>
      <c r="AF448" s="311"/>
      <c r="AG448" s="311"/>
      <c r="AH448" s="311"/>
      <c r="AI448" s="311"/>
      <c r="AJ448" s="311"/>
      <c r="AK448" s="311"/>
      <c r="AL448" s="311"/>
      <c r="AM448" s="310"/>
      <c r="AN448" s="312" t="e">
        <f>③協定面積④加算措置!#REF!</f>
        <v>#REF!</v>
      </c>
      <c r="AO448" s="309">
        <f t="shared" si="33"/>
        <v>0</v>
      </c>
      <c r="AP448" s="309">
        <f t="shared" si="34"/>
        <v>0</v>
      </c>
      <c r="AQ448" s="310"/>
      <c r="AR448" s="310"/>
      <c r="AS448" s="310"/>
      <c r="AT448" s="310"/>
      <c r="AU448" s="309">
        <f t="shared" si="35"/>
        <v>0</v>
      </c>
      <c r="AV448" s="311"/>
      <c r="AW448" s="311"/>
      <c r="AX448" s="311"/>
      <c r="AY448" s="333"/>
      <c r="AZ448" s="368"/>
      <c r="BA448" s="368"/>
      <c r="BB448" s="314" t="e">
        <f>③協定面積④加算措置!#REF!</f>
        <v>#REF!</v>
      </c>
      <c r="BC448" s="335"/>
      <c r="BD448" s="368"/>
      <c r="BE448" s="368"/>
      <c r="BF448" s="314" t="e">
        <f>③協定面積④加算措置!#REF!</f>
        <v>#REF!</v>
      </c>
      <c r="BG448" s="335"/>
      <c r="BH448" s="368"/>
      <c r="BI448" s="368"/>
    </row>
    <row r="449" spans="1:61" s="244" customFormat="1" ht="14.45" customHeight="1">
      <c r="A449" s="261" t="e">
        <f>①協定識別事項②協定参加者!#REF!</f>
        <v>#REF!</v>
      </c>
      <c r="B449" s="247" t="e">
        <f>①協定識別事項②協定参加者!#REF!</f>
        <v>#REF!</v>
      </c>
      <c r="C449" s="247" t="e">
        <f>①協定識別事項②協定参加者!#REF!</f>
        <v>#REF!</v>
      </c>
      <c r="D449" s="247" t="e">
        <f>①協定識別事項②協定参加者!#REF!</f>
        <v>#REF!</v>
      </c>
      <c r="E449" s="247" t="e">
        <f>①協定識別事項②協定参加者!#REF!</f>
        <v>#REF!</v>
      </c>
      <c r="F449" s="247" t="e">
        <f>①協定識別事項②協定参加者!#REF!</f>
        <v>#REF!</v>
      </c>
      <c r="G449" s="312" t="e">
        <f>③協定面積④加算措置!#REF!</f>
        <v>#REF!</v>
      </c>
      <c r="H449" s="331"/>
      <c r="I449" s="368"/>
      <c r="J449" s="368"/>
      <c r="K449" s="331"/>
      <c r="L449" s="368"/>
      <c r="M449" s="368"/>
      <c r="N449" s="331"/>
      <c r="O449" s="368"/>
      <c r="P449" s="368"/>
      <c r="Q449" s="312" t="e">
        <f>③協定面積④加算措置!#REF!</f>
        <v>#REF!</v>
      </c>
      <c r="R449" s="311"/>
      <c r="S449" s="311"/>
      <c r="T449" s="311"/>
      <c r="U449" s="311"/>
      <c r="V449" s="311"/>
      <c r="W449" s="311"/>
      <c r="X449" s="311"/>
      <c r="Y449" s="311"/>
      <c r="Z449" s="311"/>
      <c r="AA449" s="310"/>
      <c r="AB449" s="311"/>
      <c r="AC449" s="311"/>
      <c r="AD449" s="311"/>
      <c r="AE449" s="311"/>
      <c r="AF449" s="311"/>
      <c r="AG449" s="311"/>
      <c r="AH449" s="311"/>
      <c r="AI449" s="311"/>
      <c r="AJ449" s="311"/>
      <c r="AK449" s="311"/>
      <c r="AL449" s="311"/>
      <c r="AM449" s="310"/>
      <c r="AN449" s="312" t="e">
        <f>③協定面積④加算措置!#REF!</f>
        <v>#REF!</v>
      </c>
      <c r="AO449" s="309">
        <f t="shared" si="33"/>
        <v>0</v>
      </c>
      <c r="AP449" s="309">
        <f t="shared" si="34"/>
        <v>0</v>
      </c>
      <c r="AQ449" s="310"/>
      <c r="AR449" s="310"/>
      <c r="AS449" s="310"/>
      <c r="AT449" s="310"/>
      <c r="AU449" s="309">
        <f t="shared" si="35"/>
        <v>0</v>
      </c>
      <c r="AV449" s="311"/>
      <c r="AW449" s="311"/>
      <c r="AX449" s="311"/>
      <c r="AY449" s="333"/>
      <c r="AZ449" s="368"/>
      <c r="BA449" s="368"/>
      <c r="BB449" s="314" t="e">
        <f>③協定面積④加算措置!#REF!</f>
        <v>#REF!</v>
      </c>
      <c r="BC449" s="335"/>
      <c r="BD449" s="368"/>
      <c r="BE449" s="368"/>
      <c r="BF449" s="314" t="e">
        <f>③協定面積④加算措置!#REF!</f>
        <v>#REF!</v>
      </c>
      <c r="BG449" s="335"/>
      <c r="BH449" s="368"/>
      <c r="BI449" s="368"/>
    </row>
    <row r="450" spans="1:61" s="244" customFormat="1" ht="14.45" customHeight="1">
      <c r="A450" s="261" t="e">
        <f>①協定識別事項②協定参加者!#REF!</f>
        <v>#REF!</v>
      </c>
      <c r="B450" s="247" t="e">
        <f>①協定識別事項②協定参加者!#REF!</f>
        <v>#REF!</v>
      </c>
      <c r="C450" s="247" t="e">
        <f>①協定識別事項②協定参加者!#REF!</f>
        <v>#REF!</v>
      </c>
      <c r="D450" s="247" t="e">
        <f>①協定識別事項②協定参加者!#REF!</f>
        <v>#REF!</v>
      </c>
      <c r="E450" s="247" t="e">
        <f>①協定識別事項②協定参加者!#REF!</f>
        <v>#REF!</v>
      </c>
      <c r="F450" s="247" t="e">
        <f>①協定識別事項②協定参加者!#REF!</f>
        <v>#REF!</v>
      </c>
      <c r="G450" s="312" t="e">
        <f>③協定面積④加算措置!#REF!</f>
        <v>#REF!</v>
      </c>
      <c r="H450" s="331"/>
      <c r="I450" s="368"/>
      <c r="J450" s="368"/>
      <c r="K450" s="331"/>
      <c r="L450" s="368"/>
      <c r="M450" s="368"/>
      <c r="N450" s="331"/>
      <c r="O450" s="368"/>
      <c r="P450" s="368"/>
      <c r="Q450" s="312" t="e">
        <f>③協定面積④加算措置!#REF!</f>
        <v>#REF!</v>
      </c>
      <c r="R450" s="311"/>
      <c r="S450" s="311"/>
      <c r="T450" s="311"/>
      <c r="U450" s="311"/>
      <c r="V450" s="311"/>
      <c r="W450" s="311"/>
      <c r="X450" s="311"/>
      <c r="Y450" s="311"/>
      <c r="Z450" s="311"/>
      <c r="AA450" s="310"/>
      <c r="AB450" s="311"/>
      <c r="AC450" s="311"/>
      <c r="AD450" s="311"/>
      <c r="AE450" s="311"/>
      <c r="AF450" s="311"/>
      <c r="AG450" s="311"/>
      <c r="AH450" s="311"/>
      <c r="AI450" s="311"/>
      <c r="AJ450" s="311"/>
      <c r="AK450" s="311"/>
      <c r="AL450" s="311"/>
      <c r="AM450" s="310"/>
      <c r="AN450" s="312" t="e">
        <f>③協定面積④加算措置!#REF!</f>
        <v>#REF!</v>
      </c>
      <c r="AO450" s="309">
        <f t="shared" si="33"/>
        <v>0</v>
      </c>
      <c r="AP450" s="309">
        <f t="shared" si="34"/>
        <v>0</v>
      </c>
      <c r="AQ450" s="310"/>
      <c r="AR450" s="310"/>
      <c r="AS450" s="310"/>
      <c r="AT450" s="310"/>
      <c r="AU450" s="309">
        <f t="shared" si="35"/>
        <v>0</v>
      </c>
      <c r="AV450" s="311"/>
      <c r="AW450" s="311"/>
      <c r="AX450" s="311"/>
      <c r="AY450" s="333"/>
      <c r="AZ450" s="368"/>
      <c r="BA450" s="368"/>
      <c r="BB450" s="314" t="e">
        <f>③協定面積④加算措置!#REF!</f>
        <v>#REF!</v>
      </c>
      <c r="BC450" s="335"/>
      <c r="BD450" s="368"/>
      <c r="BE450" s="368"/>
      <c r="BF450" s="314" t="e">
        <f>③協定面積④加算措置!#REF!</f>
        <v>#REF!</v>
      </c>
      <c r="BG450" s="335"/>
      <c r="BH450" s="368"/>
      <c r="BI450" s="368"/>
    </row>
    <row r="451" spans="1:61" s="244" customFormat="1" ht="14.45" customHeight="1">
      <c r="A451" s="261" t="e">
        <f>①協定識別事項②協定参加者!#REF!</f>
        <v>#REF!</v>
      </c>
      <c r="B451" s="247" t="e">
        <f>①協定識別事項②協定参加者!#REF!</f>
        <v>#REF!</v>
      </c>
      <c r="C451" s="247" t="e">
        <f>①協定識別事項②協定参加者!#REF!</f>
        <v>#REF!</v>
      </c>
      <c r="D451" s="247" t="e">
        <f>①協定識別事項②協定参加者!#REF!</f>
        <v>#REF!</v>
      </c>
      <c r="E451" s="247" t="e">
        <f>①協定識別事項②協定参加者!#REF!</f>
        <v>#REF!</v>
      </c>
      <c r="F451" s="247" t="e">
        <f>①協定識別事項②協定参加者!#REF!</f>
        <v>#REF!</v>
      </c>
      <c r="G451" s="312" t="e">
        <f>③協定面積④加算措置!#REF!</f>
        <v>#REF!</v>
      </c>
      <c r="H451" s="331"/>
      <c r="I451" s="368"/>
      <c r="J451" s="368"/>
      <c r="K451" s="331"/>
      <c r="L451" s="368"/>
      <c r="M451" s="368"/>
      <c r="N451" s="331"/>
      <c r="O451" s="368"/>
      <c r="P451" s="368"/>
      <c r="Q451" s="312" t="e">
        <f>③協定面積④加算措置!#REF!</f>
        <v>#REF!</v>
      </c>
      <c r="R451" s="311"/>
      <c r="S451" s="311"/>
      <c r="T451" s="311"/>
      <c r="U451" s="311"/>
      <c r="V451" s="311"/>
      <c r="W451" s="311"/>
      <c r="X451" s="311"/>
      <c r="Y451" s="311"/>
      <c r="Z451" s="311"/>
      <c r="AA451" s="310"/>
      <c r="AB451" s="311"/>
      <c r="AC451" s="311"/>
      <c r="AD451" s="311"/>
      <c r="AE451" s="311"/>
      <c r="AF451" s="311"/>
      <c r="AG451" s="311"/>
      <c r="AH451" s="311"/>
      <c r="AI451" s="311"/>
      <c r="AJ451" s="311"/>
      <c r="AK451" s="311"/>
      <c r="AL451" s="311"/>
      <c r="AM451" s="310"/>
      <c r="AN451" s="312" t="e">
        <f>③協定面積④加算措置!#REF!</f>
        <v>#REF!</v>
      </c>
      <c r="AO451" s="309">
        <f t="shared" si="33"/>
        <v>0</v>
      </c>
      <c r="AP451" s="309">
        <f t="shared" si="34"/>
        <v>0</v>
      </c>
      <c r="AQ451" s="310"/>
      <c r="AR451" s="310"/>
      <c r="AS451" s="310"/>
      <c r="AT451" s="310"/>
      <c r="AU451" s="309">
        <f t="shared" si="35"/>
        <v>0</v>
      </c>
      <c r="AV451" s="311"/>
      <c r="AW451" s="311"/>
      <c r="AX451" s="311"/>
      <c r="AY451" s="333"/>
      <c r="AZ451" s="368"/>
      <c r="BA451" s="368"/>
      <c r="BB451" s="314" t="e">
        <f>③協定面積④加算措置!#REF!</f>
        <v>#REF!</v>
      </c>
      <c r="BC451" s="335"/>
      <c r="BD451" s="368"/>
      <c r="BE451" s="368"/>
      <c r="BF451" s="314" t="e">
        <f>③協定面積④加算措置!#REF!</f>
        <v>#REF!</v>
      </c>
      <c r="BG451" s="335"/>
      <c r="BH451" s="368"/>
      <c r="BI451" s="368"/>
    </row>
    <row r="452" spans="1:61" s="244" customFormat="1" ht="14.45" customHeight="1">
      <c r="A452" s="261" t="e">
        <f>①協定識別事項②協定参加者!#REF!</f>
        <v>#REF!</v>
      </c>
      <c r="B452" s="247" t="e">
        <f>①協定識別事項②協定参加者!#REF!</f>
        <v>#REF!</v>
      </c>
      <c r="C452" s="247" t="e">
        <f>①協定識別事項②協定参加者!#REF!</f>
        <v>#REF!</v>
      </c>
      <c r="D452" s="247" t="e">
        <f>①協定識別事項②協定参加者!#REF!</f>
        <v>#REF!</v>
      </c>
      <c r="E452" s="247" t="e">
        <f>①協定識別事項②協定参加者!#REF!</f>
        <v>#REF!</v>
      </c>
      <c r="F452" s="247" t="e">
        <f>①協定識別事項②協定参加者!#REF!</f>
        <v>#REF!</v>
      </c>
      <c r="G452" s="312" t="e">
        <f>③協定面積④加算措置!#REF!</f>
        <v>#REF!</v>
      </c>
      <c r="H452" s="331"/>
      <c r="I452" s="368"/>
      <c r="J452" s="368"/>
      <c r="K452" s="331"/>
      <c r="L452" s="368"/>
      <c r="M452" s="368"/>
      <c r="N452" s="331"/>
      <c r="O452" s="368"/>
      <c r="P452" s="368"/>
      <c r="Q452" s="312" t="e">
        <f>③協定面積④加算措置!#REF!</f>
        <v>#REF!</v>
      </c>
      <c r="R452" s="311"/>
      <c r="S452" s="311"/>
      <c r="T452" s="311"/>
      <c r="U452" s="311"/>
      <c r="V452" s="311"/>
      <c r="W452" s="311"/>
      <c r="X452" s="311"/>
      <c r="Y452" s="311"/>
      <c r="Z452" s="311"/>
      <c r="AA452" s="310"/>
      <c r="AB452" s="311"/>
      <c r="AC452" s="311"/>
      <c r="AD452" s="311"/>
      <c r="AE452" s="311"/>
      <c r="AF452" s="311"/>
      <c r="AG452" s="311"/>
      <c r="AH452" s="311"/>
      <c r="AI452" s="311"/>
      <c r="AJ452" s="311"/>
      <c r="AK452" s="311"/>
      <c r="AL452" s="311"/>
      <c r="AM452" s="310"/>
      <c r="AN452" s="312" t="e">
        <f>③協定面積④加算措置!#REF!</f>
        <v>#REF!</v>
      </c>
      <c r="AO452" s="309">
        <f t="shared" si="33"/>
        <v>0</v>
      </c>
      <c r="AP452" s="309">
        <f t="shared" si="34"/>
        <v>0</v>
      </c>
      <c r="AQ452" s="310"/>
      <c r="AR452" s="310"/>
      <c r="AS452" s="310"/>
      <c r="AT452" s="310"/>
      <c r="AU452" s="309">
        <f t="shared" si="35"/>
        <v>0</v>
      </c>
      <c r="AV452" s="311"/>
      <c r="AW452" s="311"/>
      <c r="AX452" s="311"/>
      <c r="AY452" s="333"/>
      <c r="AZ452" s="368"/>
      <c r="BA452" s="368"/>
      <c r="BB452" s="314" t="e">
        <f>③協定面積④加算措置!#REF!</f>
        <v>#REF!</v>
      </c>
      <c r="BC452" s="335"/>
      <c r="BD452" s="368"/>
      <c r="BE452" s="368"/>
      <c r="BF452" s="314" t="e">
        <f>③協定面積④加算措置!#REF!</f>
        <v>#REF!</v>
      </c>
      <c r="BG452" s="335"/>
      <c r="BH452" s="368"/>
      <c r="BI452" s="368"/>
    </row>
    <row r="453" spans="1:61" s="244" customFormat="1" ht="14.45" customHeight="1">
      <c r="A453" s="261" t="e">
        <f>①協定識別事項②協定参加者!#REF!</f>
        <v>#REF!</v>
      </c>
      <c r="B453" s="247" t="e">
        <f>①協定識別事項②協定参加者!#REF!</f>
        <v>#REF!</v>
      </c>
      <c r="C453" s="247" t="e">
        <f>①協定識別事項②協定参加者!#REF!</f>
        <v>#REF!</v>
      </c>
      <c r="D453" s="247" t="e">
        <f>①協定識別事項②協定参加者!#REF!</f>
        <v>#REF!</v>
      </c>
      <c r="E453" s="247" t="e">
        <f>①協定識別事項②協定参加者!#REF!</f>
        <v>#REF!</v>
      </c>
      <c r="F453" s="247" t="e">
        <f>①協定識別事項②協定参加者!#REF!</f>
        <v>#REF!</v>
      </c>
      <c r="G453" s="312" t="e">
        <f>③協定面積④加算措置!#REF!</f>
        <v>#REF!</v>
      </c>
      <c r="H453" s="331"/>
      <c r="I453" s="368"/>
      <c r="J453" s="368"/>
      <c r="K453" s="331"/>
      <c r="L453" s="368"/>
      <c r="M453" s="368"/>
      <c r="N453" s="331"/>
      <c r="O453" s="368"/>
      <c r="P453" s="368"/>
      <c r="Q453" s="312" t="e">
        <f>③協定面積④加算措置!#REF!</f>
        <v>#REF!</v>
      </c>
      <c r="R453" s="311"/>
      <c r="S453" s="311"/>
      <c r="T453" s="311"/>
      <c r="U453" s="311"/>
      <c r="V453" s="311"/>
      <c r="W453" s="311"/>
      <c r="X453" s="311"/>
      <c r="Y453" s="311"/>
      <c r="Z453" s="311"/>
      <c r="AA453" s="310"/>
      <c r="AB453" s="311"/>
      <c r="AC453" s="311"/>
      <c r="AD453" s="311"/>
      <c r="AE453" s="311"/>
      <c r="AF453" s="311"/>
      <c r="AG453" s="311"/>
      <c r="AH453" s="311"/>
      <c r="AI453" s="311"/>
      <c r="AJ453" s="311"/>
      <c r="AK453" s="311"/>
      <c r="AL453" s="311"/>
      <c r="AM453" s="310"/>
      <c r="AN453" s="312" t="e">
        <f>③協定面積④加算措置!#REF!</f>
        <v>#REF!</v>
      </c>
      <c r="AO453" s="309">
        <f t="shared" si="33"/>
        <v>0</v>
      </c>
      <c r="AP453" s="309">
        <f t="shared" si="34"/>
        <v>0</v>
      </c>
      <c r="AQ453" s="310"/>
      <c r="AR453" s="310"/>
      <c r="AS453" s="310"/>
      <c r="AT453" s="310"/>
      <c r="AU453" s="309">
        <f t="shared" si="35"/>
        <v>0</v>
      </c>
      <c r="AV453" s="311"/>
      <c r="AW453" s="311"/>
      <c r="AX453" s="311"/>
      <c r="AY453" s="333"/>
      <c r="AZ453" s="368"/>
      <c r="BA453" s="368"/>
      <c r="BB453" s="314" t="e">
        <f>③協定面積④加算措置!#REF!</f>
        <v>#REF!</v>
      </c>
      <c r="BC453" s="335"/>
      <c r="BD453" s="368"/>
      <c r="BE453" s="368"/>
      <c r="BF453" s="314" t="e">
        <f>③協定面積④加算措置!#REF!</f>
        <v>#REF!</v>
      </c>
      <c r="BG453" s="335"/>
      <c r="BH453" s="368"/>
      <c r="BI453" s="368"/>
    </row>
    <row r="454" spans="1:61" s="244" customFormat="1" ht="14.45" customHeight="1">
      <c r="A454" s="261" t="e">
        <f>①協定識別事項②協定参加者!#REF!</f>
        <v>#REF!</v>
      </c>
      <c r="B454" s="247" t="e">
        <f>①協定識別事項②協定参加者!#REF!</f>
        <v>#REF!</v>
      </c>
      <c r="C454" s="247" t="e">
        <f>①協定識別事項②協定参加者!#REF!</f>
        <v>#REF!</v>
      </c>
      <c r="D454" s="247" t="e">
        <f>①協定識別事項②協定参加者!#REF!</f>
        <v>#REF!</v>
      </c>
      <c r="E454" s="247" t="e">
        <f>①協定識別事項②協定参加者!#REF!</f>
        <v>#REF!</v>
      </c>
      <c r="F454" s="247" t="e">
        <f>①協定識別事項②協定参加者!#REF!</f>
        <v>#REF!</v>
      </c>
      <c r="G454" s="312" t="e">
        <f>③協定面積④加算措置!#REF!</f>
        <v>#REF!</v>
      </c>
      <c r="H454" s="331"/>
      <c r="I454" s="368"/>
      <c r="J454" s="368"/>
      <c r="K454" s="331"/>
      <c r="L454" s="368"/>
      <c r="M454" s="368"/>
      <c r="N454" s="331"/>
      <c r="O454" s="368"/>
      <c r="P454" s="368"/>
      <c r="Q454" s="312" t="e">
        <f>③協定面積④加算措置!#REF!</f>
        <v>#REF!</v>
      </c>
      <c r="R454" s="311"/>
      <c r="S454" s="311"/>
      <c r="T454" s="311"/>
      <c r="U454" s="311"/>
      <c r="V454" s="311"/>
      <c r="W454" s="311"/>
      <c r="X454" s="311"/>
      <c r="Y454" s="311"/>
      <c r="Z454" s="311"/>
      <c r="AA454" s="310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1"/>
      <c r="AM454" s="310"/>
      <c r="AN454" s="312" t="e">
        <f>③協定面積④加算措置!#REF!</f>
        <v>#REF!</v>
      </c>
      <c r="AO454" s="309">
        <f t="shared" si="33"/>
        <v>0</v>
      </c>
      <c r="AP454" s="309">
        <f t="shared" si="34"/>
        <v>0</v>
      </c>
      <c r="AQ454" s="310"/>
      <c r="AR454" s="310"/>
      <c r="AS454" s="310"/>
      <c r="AT454" s="310"/>
      <c r="AU454" s="309">
        <f t="shared" si="35"/>
        <v>0</v>
      </c>
      <c r="AV454" s="311"/>
      <c r="AW454" s="311"/>
      <c r="AX454" s="311"/>
      <c r="AY454" s="333"/>
      <c r="AZ454" s="368"/>
      <c r="BA454" s="368"/>
      <c r="BB454" s="314" t="e">
        <f>③協定面積④加算措置!#REF!</f>
        <v>#REF!</v>
      </c>
      <c r="BC454" s="335"/>
      <c r="BD454" s="368"/>
      <c r="BE454" s="368"/>
      <c r="BF454" s="314" t="e">
        <f>③協定面積④加算措置!#REF!</f>
        <v>#REF!</v>
      </c>
      <c r="BG454" s="335"/>
      <c r="BH454" s="368"/>
      <c r="BI454" s="368"/>
    </row>
    <row r="455" spans="1:61" s="244" customFormat="1" ht="14.45" customHeight="1">
      <c r="A455" s="261" t="e">
        <f>①協定識別事項②協定参加者!#REF!</f>
        <v>#REF!</v>
      </c>
      <c r="B455" s="247" t="e">
        <f>①協定識別事項②協定参加者!#REF!</f>
        <v>#REF!</v>
      </c>
      <c r="C455" s="247" t="e">
        <f>①協定識別事項②協定参加者!#REF!</f>
        <v>#REF!</v>
      </c>
      <c r="D455" s="247" t="e">
        <f>①協定識別事項②協定参加者!#REF!</f>
        <v>#REF!</v>
      </c>
      <c r="E455" s="247" t="e">
        <f>①協定識別事項②協定参加者!#REF!</f>
        <v>#REF!</v>
      </c>
      <c r="F455" s="247" t="e">
        <f>①協定識別事項②協定参加者!#REF!</f>
        <v>#REF!</v>
      </c>
      <c r="G455" s="312" t="e">
        <f>③協定面積④加算措置!#REF!</f>
        <v>#REF!</v>
      </c>
      <c r="H455" s="331"/>
      <c r="I455" s="368"/>
      <c r="J455" s="368"/>
      <c r="K455" s="331"/>
      <c r="L455" s="368"/>
      <c r="M455" s="368"/>
      <c r="N455" s="331"/>
      <c r="O455" s="368"/>
      <c r="P455" s="368"/>
      <c r="Q455" s="312" t="e">
        <f>③協定面積④加算措置!#REF!</f>
        <v>#REF!</v>
      </c>
      <c r="R455" s="311"/>
      <c r="S455" s="311"/>
      <c r="T455" s="311"/>
      <c r="U455" s="311"/>
      <c r="V455" s="311"/>
      <c r="W455" s="311"/>
      <c r="X455" s="311"/>
      <c r="Y455" s="311"/>
      <c r="Z455" s="311"/>
      <c r="AA455" s="310"/>
      <c r="AB455" s="311"/>
      <c r="AC455" s="311"/>
      <c r="AD455" s="311"/>
      <c r="AE455" s="311"/>
      <c r="AF455" s="311"/>
      <c r="AG455" s="311"/>
      <c r="AH455" s="311"/>
      <c r="AI455" s="311"/>
      <c r="AJ455" s="311"/>
      <c r="AK455" s="311"/>
      <c r="AL455" s="311"/>
      <c r="AM455" s="310"/>
      <c r="AN455" s="312" t="e">
        <f>③協定面積④加算措置!#REF!</f>
        <v>#REF!</v>
      </c>
      <c r="AO455" s="309">
        <f t="shared" si="33"/>
        <v>0</v>
      </c>
      <c r="AP455" s="309">
        <f t="shared" si="34"/>
        <v>0</v>
      </c>
      <c r="AQ455" s="310"/>
      <c r="AR455" s="310"/>
      <c r="AS455" s="310"/>
      <c r="AT455" s="310"/>
      <c r="AU455" s="309">
        <f t="shared" si="35"/>
        <v>0</v>
      </c>
      <c r="AV455" s="311"/>
      <c r="AW455" s="311"/>
      <c r="AX455" s="311"/>
      <c r="AY455" s="333"/>
      <c r="AZ455" s="368"/>
      <c r="BA455" s="368"/>
      <c r="BB455" s="314" t="e">
        <f>③協定面積④加算措置!#REF!</f>
        <v>#REF!</v>
      </c>
      <c r="BC455" s="335"/>
      <c r="BD455" s="368"/>
      <c r="BE455" s="368"/>
      <c r="BF455" s="314" t="e">
        <f>③協定面積④加算措置!#REF!</f>
        <v>#REF!</v>
      </c>
      <c r="BG455" s="335"/>
      <c r="BH455" s="368"/>
      <c r="BI455" s="368"/>
    </row>
    <row r="456" spans="1:61" s="244" customFormat="1" ht="14.45" customHeight="1">
      <c r="A456" s="261" t="e">
        <f>①協定識別事項②協定参加者!#REF!</f>
        <v>#REF!</v>
      </c>
      <c r="B456" s="247" t="e">
        <f>①協定識別事項②協定参加者!#REF!</f>
        <v>#REF!</v>
      </c>
      <c r="C456" s="247" t="e">
        <f>①協定識別事項②協定参加者!#REF!</f>
        <v>#REF!</v>
      </c>
      <c r="D456" s="247" t="e">
        <f>①協定識別事項②協定参加者!#REF!</f>
        <v>#REF!</v>
      </c>
      <c r="E456" s="247" t="e">
        <f>①協定識別事項②協定参加者!#REF!</f>
        <v>#REF!</v>
      </c>
      <c r="F456" s="247" t="e">
        <f>①協定識別事項②協定参加者!#REF!</f>
        <v>#REF!</v>
      </c>
      <c r="G456" s="312" t="e">
        <f>③協定面積④加算措置!#REF!</f>
        <v>#REF!</v>
      </c>
      <c r="H456" s="331"/>
      <c r="I456" s="368"/>
      <c r="J456" s="368"/>
      <c r="K456" s="331"/>
      <c r="L456" s="368"/>
      <c r="M456" s="368"/>
      <c r="N456" s="331"/>
      <c r="O456" s="368"/>
      <c r="P456" s="368"/>
      <c r="Q456" s="312" t="e">
        <f>③協定面積④加算措置!#REF!</f>
        <v>#REF!</v>
      </c>
      <c r="R456" s="311"/>
      <c r="S456" s="311"/>
      <c r="T456" s="311"/>
      <c r="U456" s="311"/>
      <c r="V456" s="311"/>
      <c r="W456" s="311"/>
      <c r="X456" s="311"/>
      <c r="Y456" s="311"/>
      <c r="Z456" s="311"/>
      <c r="AA456" s="310"/>
      <c r="AB456" s="311"/>
      <c r="AC456" s="311"/>
      <c r="AD456" s="311"/>
      <c r="AE456" s="311"/>
      <c r="AF456" s="311"/>
      <c r="AG456" s="311"/>
      <c r="AH456" s="311"/>
      <c r="AI456" s="311"/>
      <c r="AJ456" s="311"/>
      <c r="AK456" s="311"/>
      <c r="AL456" s="311"/>
      <c r="AM456" s="310"/>
      <c r="AN456" s="312" t="e">
        <f>③協定面積④加算措置!#REF!</f>
        <v>#REF!</v>
      </c>
      <c r="AO456" s="309">
        <f t="shared" si="33"/>
        <v>0</v>
      </c>
      <c r="AP456" s="309">
        <f t="shared" si="34"/>
        <v>0</v>
      </c>
      <c r="AQ456" s="310"/>
      <c r="AR456" s="310"/>
      <c r="AS456" s="310"/>
      <c r="AT456" s="310"/>
      <c r="AU456" s="309">
        <f t="shared" si="35"/>
        <v>0</v>
      </c>
      <c r="AV456" s="311"/>
      <c r="AW456" s="311"/>
      <c r="AX456" s="311"/>
      <c r="AY456" s="333"/>
      <c r="AZ456" s="368"/>
      <c r="BA456" s="368"/>
      <c r="BB456" s="314" t="e">
        <f>③協定面積④加算措置!#REF!</f>
        <v>#REF!</v>
      </c>
      <c r="BC456" s="335"/>
      <c r="BD456" s="368"/>
      <c r="BE456" s="368"/>
      <c r="BF456" s="314" t="e">
        <f>③協定面積④加算措置!#REF!</f>
        <v>#REF!</v>
      </c>
      <c r="BG456" s="335"/>
      <c r="BH456" s="368"/>
      <c r="BI456" s="368"/>
    </row>
    <row r="457" spans="1:61" s="244" customFormat="1" ht="14.45" customHeight="1">
      <c r="A457" s="261" t="e">
        <f>①協定識別事項②協定参加者!#REF!</f>
        <v>#REF!</v>
      </c>
      <c r="B457" s="247" t="e">
        <f>①協定識別事項②協定参加者!#REF!</f>
        <v>#REF!</v>
      </c>
      <c r="C457" s="247" t="e">
        <f>①協定識別事項②協定参加者!#REF!</f>
        <v>#REF!</v>
      </c>
      <c r="D457" s="247" t="e">
        <f>①協定識別事項②協定参加者!#REF!</f>
        <v>#REF!</v>
      </c>
      <c r="E457" s="247" t="e">
        <f>①協定識別事項②協定参加者!#REF!</f>
        <v>#REF!</v>
      </c>
      <c r="F457" s="247" t="e">
        <f>①協定識別事項②協定参加者!#REF!</f>
        <v>#REF!</v>
      </c>
      <c r="G457" s="312" t="e">
        <f>③協定面積④加算措置!#REF!</f>
        <v>#REF!</v>
      </c>
      <c r="H457" s="331"/>
      <c r="I457" s="368"/>
      <c r="J457" s="368"/>
      <c r="K457" s="331"/>
      <c r="L457" s="368"/>
      <c r="M457" s="368"/>
      <c r="N457" s="331"/>
      <c r="O457" s="368"/>
      <c r="P457" s="368"/>
      <c r="Q457" s="312" t="e">
        <f>③協定面積④加算措置!#REF!</f>
        <v>#REF!</v>
      </c>
      <c r="R457" s="311"/>
      <c r="S457" s="311"/>
      <c r="T457" s="311"/>
      <c r="U457" s="311"/>
      <c r="V457" s="311"/>
      <c r="W457" s="311"/>
      <c r="X457" s="311"/>
      <c r="Y457" s="311"/>
      <c r="Z457" s="311"/>
      <c r="AA457" s="310"/>
      <c r="AB457" s="311"/>
      <c r="AC457" s="311"/>
      <c r="AD457" s="311"/>
      <c r="AE457" s="311"/>
      <c r="AF457" s="311"/>
      <c r="AG457" s="311"/>
      <c r="AH457" s="311"/>
      <c r="AI457" s="311"/>
      <c r="AJ457" s="311"/>
      <c r="AK457" s="311"/>
      <c r="AL457" s="311"/>
      <c r="AM457" s="310"/>
      <c r="AN457" s="312" t="e">
        <f>③協定面積④加算措置!#REF!</f>
        <v>#REF!</v>
      </c>
      <c r="AO457" s="309">
        <f t="shared" si="33"/>
        <v>0</v>
      </c>
      <c r="AP457" s="309">
        <f t="shared" si="34"/>
        <v>0</v>
      </c>
      <c r="AQ457" s="310"/>
      <c r="AR457" s="310"/>
      <c r="AS457" s="310"/>
      <c r="AT457" s="310"/>
      <c r="AU457" s="309">
        <f t="shared" si="35"/>
        <v>0</v>
      </c>
      <c r="AV457" s="311"/>
      <c r="AW457" s="311"/>
      <c r="AX457" s="311"/>
      <c r="AY457" s="333"/>
      <c r="AZ457" s="368"/>
      <c r="BA457" s="368"/>
      <c r="BB457" s="314" t="e">
        <f>③協定面積④加算措置!#REF!</f>
        <v>#REF!</v>
      </c>
      <c r="BC457" s="335"/>
      <c r="BD457" s="368"/>
      <c r="BE457" s="368"/>
      <c r="BF457" s="314" t="e">
        <f>③協定面積④加算措置!#REF!</f>
        <v>#REF!</v>
      </c>
      <c r="BG457" s="335"/>
      <c r="BH457" s="368"/>
      <c r="BI457" s="368"/>
    </row>
    <row r="458" spans="1:61" s="244" customFormat="1" ht="14.45" customHeight="1">
      <c r="A458" s="261" t="e">
        <f>①協定識別事項②協定参加者!#REF!</f>
        <v>#REF!</v>
      </c>
      <c r="B458" s="247" t="e">
        <f>①協定識別事項②協定参加者!#REF!</f>
        <v>#REF!</v>
      </c>
      <c r="C458" s="247" t="e">
        <f>①協定識別事項②協定参加者!#REF!</f>
        <v>#REF!</v>
      </c>
      <c r="D458" s="247" t="e">
        <f>①協定識別事項②協定参加者!#REF!</f>
        <v>#REF!</v>
      </c>
      <c r="E458" s="247" t="e">
        <f>①協定識別事項②協定参加者!#REF!</f>
        <v>#REF!</v>
      </c>
      <c r="F458" s="247" t="e">
        <f>①協定識別事項②協定参加者!#REF!</f>
        <v>#REF!</v>
      </c>
      <c r="G458" s="312" t="e">
        <f>③協定面積④加算措置!#REF!</f>
        <v>#REF!</v>
      </c>
      <c r="H458" s="331"/>
      <c r="I458" s="368"/>
      <c r="J458" s="368"/>
      <c r="K458" s="331"/>
      <c r="L458" s="368"/>
      <c r="M458" s="368"/>
      <c r="N458" s="331"/>
      <c r="O458" s="368"/>
      <c r="P458" s="368"/>
      <c r="Q458" s="312" t="e">
        <f>③協定面積④加算措置!#REF!</f>
        <v>#REF!</v>
      </c>
      <c r="R458" s="311"/>
      <c r="S458" s="311"/>
      <c r="T458" s="311"/>
      <c r="U458" s="311"/>
      <c r="V458" s="311"/>
      <c r="W458" s="311"/>
      <c r="X458" s="311"/>
      <c r="Y458" s="311"/>
      <c r="Z458" s="311"/>
      <c r="AA458" s="310"/>
      <c r="AB458" s="311"/>
      <c r="AC458" s="311"/>
      <c r="AD458" s="311"/>
      <c r="AE458" s="311"/>
      <c r="AF458" s="311"/>
      <c r="AG458" s="311"/>
      <c r="AH458" s="311"/>
      <c r="AI458" s="311"/>
      <c r="AJ458" s="311"/>
      <c r="AK458" s="311"/>
      <c r="AL458" s="311"/>
      <c r="AM458" s="310"/>
      <c r="AN458" s="312" t="e">
        <f>③協定面積④加算措置!#REF!</f>
        <v>#REF!</v>
      </c>
      <c r="AO458" s="309">
        <f t="shared" si="33"/>
        <v>0</v>
      </c>
      <c r="AP458" s="309">
        <f t="shared" si="34"/>
        <v>0</v>
      </c>
      <c r="AQ458" s="310"/>
      <c r="AR458" s="310"/>
      <c r="AS458" s="310"/>
      <c r="AT458" s="310"/>
      <c r="AU458" s="309">
        <f t="shared" si="35"/>
        <v>0</v>
      </c>
      <c r="AV458" s="311"/>
      <c r="AW458" s="311"/>
      <c r="AX458" s="311"/>
      <c r="AY458" s="333"/>
      <c r="AZ458" s="368"/>
      <c r="BA458" s="368"/>
      <c r="BB458" s="314" t="e">
        <f>③協定面積④加算措置!#REF!</f>
        <v>#REF!</v>
      </c>
      <c r="BC458" s="335"/>
      <c r="BD458" s="368"/>
      <c r="BE458" s="368"/>
      <c r="BF458" s="314" t="e">
        <f>③協定面積④加算措置!#REF!</f>
        <v>#REF!</v>
      </c>
      <c r="BG458" s="335"/>
      <c r="BH458" s="368"/>
      <c r="BI458" s="368"/>
    </row>
    <row r="459" spans="1:61" s="244" customFormat="1" ht="14.45" customHeight="1">
      <c r="A459" s="261" t="e">
        <f>①協定識別事項②協定参加者!#REF!</f>
        <v>#REF!</v>
      </c>
      <c r="B459" s="247" t="e">
        <f>①協定識別事項②協定参加者!#REF!</f>
        <v>#REF!</v>
      </c>
      <c r="C459" s="247" t="e">
        <f>①協定識別事項②協定参加者!#REF!</f>
        <v>#REF!</v>
      </c>
      <c r="D459" s="247" t="e">
        <f>①協定識別事項②協定参加者!#REF!</f>
        <v>#REF!</v>
      </c>
      <c r="E459" s="247" t="e">
        <f>①協定識別事項②協定参加者!#REF!</f>
        <v>#REF!</v>
      </c>
      <c r="F459" s="247" t="e">
        <f>①協定識別事項②協定参加者!#REF!</f>
        <v>#REF!</v>
      </c>
      <c r="G459" s="312" t="e">
        <f>③協定面積④加算措置!#REF!</f>
        <v>#REF!</v>
      </c>
      <c r="H459" s="331"/>
      <c r="I459" s="368"/>
      <c r="J459" s="368"/>
      <c r="K459" s="331"/>
      <c r="L459" s="368"/>
      <c r="M459" s="368"/>
      <c r="N459" s="331"/>
      <c r="O459" s="368"/>
      <c r="P459" s="368"/>
      <c r="Q459" s="312" t="e">
        <f>③協定面積④加算措置!#REF!</f>
        <v>#REF!</v>
      </c>
      <c r="R459" s="311"/>
      <c r="S459" s="311"/>
      <c r="T459" s="311"/>
      <c r="U459" s="311"/>
      <c r="V459" s="311"/>
      <c r="W459" s="311"/>
      <c r="X459" s="311"/>
      <c r="Y459" s="311"/>
      <c r="Z459" s="311"/>
      <c r="AA459" s="310"/>
      <c r="AB459" s="311"/>
      <c r="AC459" s="311"/>
      <c r="AD459" s="311"/>
      <c r="AE459" s="311"/>
      <c r="AF459" s="311"/>
      <c r="AG459" s="311"/>
      <c r="AH459" s="311"/>
      <c r="AI459" s="311"/>
      <c r="AJ459" s="311"/>
      <c r="AK459" s="311"/>
      <c r="AL459" s="311"/>
      <c r="AM459" s="310"/>
      <c r="AN459" s="312" t="e">
        <f>③協定面積④加算措置!#REF!</f>
        <v>#REF!</v>
      </c>
      <c r="AO459" s="309">
        <f t="shared" si="33"/>
        <v>0</v>
      </c>
      <c r="AP459" s="309">
        <f t="shared" si="34"/>
        <v>0</v>
      </c>
      <c r="AQ459" s="310"/>
      <c r="AR459" s="310"/>
      <c r="AS459" s="310"/>
      <c r="AT459" s="310"/>
      <c r="AU459" s="309">
        <f t="shared" si="35"/>
        <v>0</v>
      </c>
      <c r="AV459" s="311"/>
      <c r="AW459" s="311"/>
      <c r="AX459" s="311"/>
      <c r="AY459" s="333"/>
      <c r="AZ459" s="368"/>
      <c r="BA459" s="368"/>
      <c r="BB459" s="314" t="e">
        <f>③協定面積④加算措置!#REF!</f>
        <v>#REF!</v>
      </c>
      <c r="BC459" s="335"/>
      <c r="BD459" s="368"/>
      <c r="BE459" s="368"/>
      <c r="BF459" s="314" t="e">
        <f>③協定面積④加算措置!#REF!</f>
        <v>#REF!</v>
      </c>
      <c r="BG459" s="335"/>
      <c r="BH459" s="368"/>
      <c r="BI459" s="368"/>
    </row>
    <row r="460" spans="1:61" s="244" customFormat="1" ht="14.45" customHeight="1">
      <c r="A460" s="261" t="e">
        <f>①協定識別事項②協定参加者!#REF!</f>
        <v>#REF!</v>
      </c>
      <c r="B460" s="247" t="e">
        <f>①協定識別事項②協定参加者!#REF!</f>
        <v>#REF!</v>
      </c>
      <c r="C460" s="247" t="e">
        <f>①協定識別事項②協定参加者!#REF!</f>
        <v>#REF!</v>
      </c>
      <c r="D460" s="247" t="e">
        <f>①協定識別事項②協定参加者!#REF!</f>
        <v>#REF!</v>
      </c>
      <c r="E460" s="247" t="e">
        <f>①協定識別事項②協定参加者!#REF!</f>
        <v>#REF!</v>
      </c>
      <c r="F460" s="247" t="e">
        <f>①協定識別事項②協定参加者!#REF!</f>
        <v>#REF!</v>
      </c>
      <c r="G460" s="312" t="e">
        <f>③協定面積④加算措置!#REF!</f>
        <v>#REF!</v>
      </c>
      <c r="H460" s="331"/>
      <c r="I460" s="368"/>
      <c r="J460" s="368"/>
      <c r="K460" s="331"/>
      <c r="L460" s="368"/>
      <c r="M460" s="368"/>
      <c r="N460" s="331"/>
      <c r="O460" s="368"/>
      <c r="P460" s="368"/>
      <c r="Q460" s="312" t="e">
        <f>③協定面積④加算措置!#REF!</f>
        <v>#REF!</v>
      </c>
      <c r="R460" s="311"/>
      <c r="S460" s="311"/>
      <c r="T460" s="311"/>
      <c r="U460" s="311"/>
      <c r="V460" s="311"/>
      <c r="W460" s="311"/>
      <c r="X460" s="311"/>
      <c r="Y460" s="311"/>
      <c r="Z460" s="311"/>
      <c r="AA460" s="310"/>
      <c r="AB460" s="311"/>
      <c r="AC460" s="311"/>
      <c r="AD460" s="311"/>
      <c r="AE460" s="311"/>
      <c r="AF460" s="311"/>
      <c r="AG460" s="311"/>
      <c r="AH460" s="311"/>
      <c r="AI460" s="311"/>
      <c r="AJ460" s="311"/>
      <c r="AK460" s="311"/>
      <c r="AL460" s="311"/>
      <c r="AM460" s="310"/>
      <c r="AN460" s="312" t="e">
        <f>③協定面積④加算措置!#REF!</f>
        <v>#REF!</v>
      </c>
      <c r="AO460" s="309">
        <f t="shared" si="33"/>
        <v>0</v>
      </c>
      <c r="AP460" s="309">
        <f t="shared" si="34"/>
        <v>0</v>
      </c>
      <c r="AQ460" s="310"/>
      <c r="AR460" s="310"/>
      <c r="AS460" s="310"/>
      <c r="AT460" s="310"/>
      <c r="AU460" s="309">
        <f t="shared" si="35"/>
        <v>0</v>
      </c>
      <c r="AV460" s="311"/>
      <c r="AW460" s="311"/>
      <c r="AX460" s="311"/>
      <c r="AY460" s="333"/>
      <c r="AZ460" s="368"/>
      <c r="BA460" s="368"/>
      <c r="BB460" s="314" t="e">
        <f>③協定面積④加算措置!#REF!</f>
        <v>#REF!</v>
      </c>
      <c r="BC460" s="335"/>
      <c r="BD460" s="368"/>
      <c r="BE460" s="368"/>
      <c r="BF460" s="314" t="e">
        <f>③協定面積④加算措置!#REF!</f>
        <v>#REF!</v>
      </c>
      <c r="BG460" s="335"/>
      <c r="BH460" s="368"/>
      <c r="BI460" s="368"/>
    </row>
    <row r="461" spans="1:61" s="244" customFormat="1" ht="14.45" customHeight="1">
      <c r="A461" s="261" t="e">
        <f>①協定識別事項②協定参加者!#REF!</f>
        <v>#REF!</v>
      </c>
      <c r="B461" s="247" t="e">
        <f>①協定識別事項②協定参加者!#REF!</f>
        <v>#REF!</v>
      </c>
      <c r="C461" s="247" t="e">
        <f>①協定識別事項②協定参加者!#REF!</f>
        <v>#REF!</v>
      </c>
      <c r="D461" s="247" t="e">
        <f>①協定識別事項②協定参加者!#REF!</f>
        <v>#REF!</v>
      </c>
      <c r="E461" s="247" t="e">
        <f>①協定識別事項②協定参加者!#REF!</f>
        <v>#REF!</v>
      </c>
      <c r="F461" s="247" t="e">
        <f>①協定識別事項②協定参加者!#REF!</f>
        <v>#REF!</v>
      </c>
      <c r="G461" s="312" t="e">
        <f>③協定面積④加算措置!#REF!</f>
        <v>#REF!</v>
      </c>
      <c r="H461" s="331"/>
      <c r="I461" s="368"/>
      <c r="J461" s="368"/>
      <c r="K461" s="331"/>
      <c r="L461" s="368"/>
      <c r="M461" s="368"/>
      <c r="N461" s="331"/>
      <c r="O461" s="368"/>
      <c r="P461" s="368"/>
      <c r="Q461" s="312" t="e">
        <f>③協定面積④加算措置!#REF!</f>
        <v>#REF!</v>
      </c>
      <c r="R461" s="311"/>
      <c r="S461" s="311"/>
      <c r="T461" s="311"/>
      <c r="U461" s="311"/>
      <c r="V461" s="311"/>
      <c r="W461" s="311"/>
      <c r="X461" s="311"/>
      <c r="Y461" s="311"/>
      <c r="Z461" s="311"/>
      <c r="AA461" s="310"/>
      <c r="AB461" s="311"/>
      <c r="AC461" s="311"/>
      <c r="AD461" s="311"/>
      <c r="AE461" s="311"/>
      <c r="AF461" s="311"/>
      <c r="AG461" s="311"/>
      <c r="AH461" s="311"/>
      <c r="AI461" s="311"/>
      <c r="AJ461" s="311"/>
      <c r="AK461" s="311"/>
      <c r="AL461" s="311"/>
      <c r="AM461" s="310"/>
      <c r="AN461" s="312" t="e">
        <f>③協定面積④加算措置!#REF!</f>
        <v>#REF!</v>
      </c>
      <c r="AO461" s="309">
        <f t="shared" si="33"/>
        <v>0</v>
      </c>
      <c r="AP461" s="309">
        <f t="shared" si="34"/>
        <v>0</v>
      </c>
      <c r="AQ461" s="310"/>
      <c r="AR461" s="310"/>
      <c r="AS461" s="310"/>
      <c r="AT461" s="310"/>
      <c r="AU461" s="309">
        <f t="shared" si="35"/>
        <v>0</v>
      </c>
      <c r="AV461" s="311"/>
      <c r="AW461" s="311"/>
      <c r="AX461" s="311"/>
      <c r="AY461" s="333"/>
      <c r="AZ461" s="368"/>
      <c r="BA461" s="368"/>
      <c r="BB461" s="314" t="e">
        <f>③協定面積④加算措置!#REF!</f>
        <v>#REF!</v>
      </c>
      <c r="BC461" s="335"/>
      <c r="BD461" s="368"/>
      <c r="BE461" s="368"/>
      <c r="BF461" s="314" t="e">
        <f>③協定面積④加算措置!#REF!</f>
        <v>#REF!</v>
      </c>
      <c r="BG461" s="335"/>
      <c r="BH461" s="368"/>
      <c r="BI461" s="368"/>
    </row>
    <row r="462" spans="1:61" s="244" customFormat="1" ht="14.45" customHeight="1">
      <c r="A462" s="261" t="e">
        <f>①協定識別事項②協定参加者!#REF!</f>
        <v>#REF!</v>
      </c>
      <c r="B462" s="247" t="e">
        <f>①協定識別事項②協定参加者!#REF!</f>
        <v>#REF!</v>
      </c>
      <c r="C462" s="247" t="e">
        <f>①協定識別事項②協定参加者!#REF!</f>
        <v>#REF!</v>
      </c>
      <c r="D462" s="247" t="e">
        <f>①協定識別事項②協定参加者!#REF!</f>
        <v>#REF!</v>
      </c>
      <c r="E462" s="247" t="e">
        <f>①協定識別事項②協定参加者!#REF!</f>
        <v>#REF!</v>
      </c>
      <c r="F462" s="247" t="e">
        <f>①協定識別事項②協定参加者!#REF!</f>
        <v>#REF!</v>
      </c>
      <c r="G462" s="312" t="e">
        <f>③協定面積④加算措置!#REF!</f>
        <v>#REF!</v>
      </c>
      <c r="H462" s="331"/>
      <c r="I462" s="368"/>
      <c r="J462" s="368"/>
      <c r="K462" s="331"/>
      <c r="L462" s="368"/>
      <c r="M462" s="368"/>
      <c r="N462" s="331"/>
      <c r="O462" s="368"/>
      <c r="P462" s="368"/>
      <c r="Q462" s="312" t="e">
        <f>③協定面積④加算措置!#REF!</f>
        <v>#REF!</v>
      </c>
      <c r="R462" s="311"/>
      <c r="S462" s="311"/>
      <c r="T462" s="311"/>
      <c r="U462" s="311"/>
      <c r="V462" s="311"/>
      <c r="W462" s="311"/>
      <c r="X462" s="311"/>
      <c r="Y462" s="311"/>
      <c r="Z462" s="311"/>
      <c r="AA462" s="310"/>
      <c r="AB462" s="311"/>
      <c r="AC462" s="311"/>
      <c r="AD462" s="311"/>
      <c r="AE462" s="311"/>
      <c r="AF462" s="311"/>
      <c r="AG462" s="311"/>
      <c r="AH462" s="311"/>
      <c r="AI462" s="311"/>
      <c r="AJ462" s="311"/>
      <c r="AK462" s="311"/>
      <c r="AL462" s="311"/>
      <c r="AM462" s="310"/>
      <c r="AN462" s="312" t="e">
        <f>③協定面積④加算措置!#REF!</f>
        <v>#REF!</v>
      </c>
      <c r="AO462" s="309">
        <f t="shared" si="33"/>
        <v>0</v>
      </c>
      <c r="AP462" s="309">
        <f t="shared" si="34"/>
        <v>0</v>
      </c>
      <c r="AQ462" s="310"/>
      <c r="AR462" s="310"/>
      <c r="AS462" s="310"/>
      <c r="AT462" s="310"/>
      <c r="AU462" s="309">
        <f t="shared" si="35"/>
        <v>0</v>
      </c>
      <c r="AV462" s="311"/>
      <c r="AW462" s="311"/>
      <c r="AX462" s="311"/>
      <c r="AY462" s="333"/>
      <c r="AZ462" s="368"/>
      <c r="BA462" s="368"/>
      <c r="BB462" s="314" t="e">
        <f>③協定面積④加算措置!#REF!</f>
        <v>#REF!</v>
      </c>
      <c r="BC462" s="335"/>
      <c r="BD462" s="368"/>
      <c r="BE462" s="368"/>
      <c r="BF462" s="314" t="e">
        <f>③協定面積④加算措置!#REF!</f>
        <v>#REF!</v>
      </c>
      <c r="BG462" s="335"/>
      <c r="BH462" s="368"/>
      <c r="BI462" s="368"/>
    </row>
    <row r="463" spans="1:61" s="244" customFormat="1" ht="14.45" customHeight="1">
      <c r="A463" s="261" t="e">
        <f>①協定識別事項②協定参加者!#REF!</f>
        <v>#REF!</v>
      </c>
      <c r="B463" s="247" t="e">
        <f>①協定識別事項②協定参加者!#REF!</f>
        <v>#REF!</v>
      </c>
      <c r="C463" s="247" t="e">
        <f>①協定識別事項②協定参加者!#REF!</f>
        <v>#REF!</v>
      </c>
      <c r="D463" s="247" t="e">
        <f>①協定識別事項②協定参加者!#REF!</f>
        <v>#REF!</v>
      </c>
      <c r="E463" s="247" t="e">
        <f>①協定識別事項②協定参加者!#REF!</f>
        <v>#REF!</v>
      </c>
      <c r="F463" s="247" t="e">
        <f>①協定識別事項②協定参加者!#REF!</f>
        <v>#REF!</v>
      </c>
      <c r="G463" s="312" t="e">
        <f>③協定面積④加算措置!#REF!</f>
        <v>#REF!</v>
      </c>
      <c r="H463" s="331"/>
      <c r="I463" s="368"/>
      <c r="J463" s="368"/>
      <c r="K463" s="331"/>
      <c r="L463" s="368"/>
      <c r="M463" s="368"/>
      <c r="N463" s="331"/>
      <c r="O463" s="368"/>
      <c r="P463" s="368"/>
      <c r="Q463" s="312" t="e">
        <f>③協定面積④加算措置!#REF!</f>
        <v>#REF!</v>
      </c>
      <c r="R463" s="311"/>
      <c r="S463" s="311"/>
      <c r="T463" s="311"/>
      <c r="U463" s="311"/>
      <c r="V463" s="311"/>
      <c r="W463" s="311"/>
      <c r="X463" s="311"/>
      <c r="Y463" s="311"/>
      <c r="Z463" s="311"/>
      <c r="AA463" s="310"/>
      <c r="AB463" s="311"/>
      <c r="AC463" s="311"/>
      <c r="AD463" s="311"/>
      <c r="AE463" s="311"/>
      <c r="AF463" s="311"/>
      <c r="AG463" s="311"/>
      <c r="AH463" s="311"/>
      <c r="AI463" s="311"/>
      <c r="AJ463" s="311"/>
      <c r="AK463" s="311"/>
      <c r="AL463" s="311"/>
      <c r="AM463" s="310"/>
      <c r="AN463" s="312" t="e">
        <f>③協定面積④加算措置!#REF!</f>
        <v>#REF!</v>
      </c>
      <c r="AO463" s="309">
        <f t="shared" ref="AO463:AO526" si="36">AQ463+AS463</f>
        <v>0</v>
      </c>
      <c r="AP463" s="309">
        <f t="shared" ref="AP463:AP526" si="37">AR463+AT463</f>
        <v>0</v>
      </c>
      <c r="AQ463" s="310"/>
      <c r="AR463" s="310"/>
      <c r="AS463" s="310"/>
      <c r="AT463" s="310"/>
      <c r="AU463" s="309">
        <f t="shared" ref="AU463:AU526" si="38">SUM(AV463:AX463)</f>
        <v>0</v>
      </c>
      <c r="AV463" s="311"/>
      <c r="AW463" s="311"/>
      <c r="AX463" s="311"/>
      <c r="AY463" s="333"/>
      <c r="AZ463" s="368"/>
      <c r="BA463" s="368"/>
      <c r="BB463" s="314" t="e">
        <f>③協定面積④加算措置!#REF!</f>
        <v>#REF!</v>
      </c>
      <c r="BC463" s="335"/>
      <c r="BD463" s="368"/>
      <c r="BE463" s="368"/>
      <c r="BF463" s="314" t="e">
        <f>③協定面積④加算措置!#REF!</f>
        <v>#REF!</v>
      </c>
      <c r="BG463" s="335"/>
      <c r="BH463" s="368"/>
      <c r="BI463" s="368"/>
    </row>
    <row r="464" spans="1:61" s="244" customFormat="1" ht="14.45" customHeight="1">
      <c r="A464" s="261" t="e">
        <f>①協定識別事項②協定参加者!#REF!</f>
        <v>#REF!</v>
      </c>
      <c r="B464" s="247" t="e">
        <f>①協定識別事項②協定参加者!#REF!</f>
        <v>#REF!</v>
      </c>
      <c r="C464" s="247" t="e">
        <f>①協定識別事項②協定参加者!#REF!</f>
        <v>#REF!</v>
      </c>
      <c r="D464" s="247" t="e">
        <f>①協定識別事項②協定参加者!#REF!</f>
        <v>#REF!</v>
      </c>
      <c r="E464" s="247" t="e">
        <f>①協定識別事項②協定参加者!#REF!</f>
        <v>#REF!</v>
      </c>
      <c r="F464" s="247" t="e">
        <f>①協定識別事項②協定参加者!#REF!</f>
        <v>#REF!</v>
      </c>
      <c r="G464" s="312" t="e">
        <f>③協定面積④加算措置!#REF!</f>
        <v>#REF!</v>
      </c>
      <c r="H464" s="331"/>
      <c r="I464" s="368"/>
      <c r="J464" s="368"/>
      <c r="K464" s="331"/>
      <c r="L464" s="368"/>
      <c r="M464" s="368"/>
      <c r="N464" s="331"/>
      <c r="O464" s="368"/>
      <c r="P464" s="368"/>
      <c r="Q464" s="312" t="e">
        <f>③協定面積④加算措置!#REF!</f>
        <v>#REF!</v>
      </c>
      <c r="R464" s="311"/>
      <c r="S464" s="311"/>
      <c r="T464" s="311"/>
      <c r="U464" s="311"/>
      <c r="V464" s="311"/>
      <c r="W464" s="311"/>
      <c r="X464" s="311"/>
      <c r="Y464" s="311"/>
      <c r="Z464" s="311"/>
      <c r="AA464" s="310"/>
      <c r="AB464" s="311"/>
      <c r="AC464" s="311"/>
      <c r="AD464" s="311"/>
      <c r="AE464" s="311"/>
      <c r="AF464" s="311"/>
      <c r="AG464" s="311"/>
      <c r="AH464" s="311"/>
      <c r="AI464" s="311"/>
      <c r="AJ464" s="311"/>
      <c r="AK464" s="311"/>
      <c r="AL464" s="311"/>
      <c r="AM464" s="310"/>
      <c r="AN464" s="312" t="e">
        <f>③協定面積④加算措置!#REF!</f>
        <v>#REF!</v>
      </c>
      <c r="AO464" s="309">
        <f t="shared" si="36"/>
        <v>0</v>
      </c>
      <c r="AP464" s="309">
        <f t="shared" si="37"/>
        <v>0</v>
      </c>
      <c r="AQ464" s="310"/>
      <c r="AR464" s="310"/>
      <c r="AS464" s="310"/>
      <c r="AT464" s="310"/>
      <c r="AU464" s="309">
        <f t="shared" si="38"/>
        <v>0</v>
      </c>
      <c r="AV464" s="311"/>
      <c r="AW464" s="311"/>
      <c r="AX464" s="311"/>
      <c r="AY464" s="333"/>
      <c r="AZ464" s="368"/>
      <c r="BA464" s="368"/>
      <c r="BB464" s="314" t="e">
        <f>③協定面積④加算措置!#REF!</f>
        <v>#REF!</v>
      </c>
      <c r="BC464" s="335"/>
      <c r="BD464" s="368"/>
      <c r="BE464" s="368"/>
      <c r="BF464" s="314" t="e">
        <f>③協定面積④加算措置!#REF!</f>
        <v>#REF!</v>
      </c>
      <c r="BG464" s="335"/>
      <c r="BH464" s="368"/>
      <c r="BI464" s="368"/>
    </row>
    <row r="465" spans="1:61" s="244" customFormat="1" ht="14.45" customHeight="1">
      <c r="A465" s="261" t="e">
        <f>①協定識別事項②協定参加者!#REF!</f>
        <v>#REF!</v>
      </c>
      <c r="B465" s="247" t="e">
        <f>①協定識別事項②協定参加者!#REF!</f>
        <v>#REF!</v>
      </c>
      <c r="C465" s="247" t="e">
        <f>①協定識別事項②協定参加者!#REF!</f>
        <v>#REF!</v>
      </c>
      <c r="D465" s="247" t="e">
        <f>①協定識別事項②協定参加者!#REF!</f>
        <v>#REF!</v>
      </c>
      <c r="E465" s="247" t="e">
        <f>①協定識別事項②協定参加者!#REF!</f>
        <v>#REF!</v>
      </c>
      <c r="F465" s="247" t="e">
        <f>①協定識別事項②協定参加者!#REF!</f>
        <v>#REF!</v>
      </c>
      <c r="G465" s="312" t="e">
        <f>③協定面積④加算措置!#REF!</f>
        <v>#REF!</v>
      </c>
      <c r="H465" s="331"/>
      <c r="I465" s="368"/>
      <c r="J465" s="368"/>
      <c r="K465" s="331"/>
      <c r="L465" s="368"/>
      <c r="M465" s="368"/>
      <c r="N465" s="331"/>
      <c r="O465" s="368"/>
      <c r="P465" s="368"/>
      <c r="Q465" s="312" t="e">
        <f>③協定面積④加算措置!#REF!</f>
        <v>#REF!</v>
      </c>
      <c r="R465" s="311"/>
      <c r="S465" s="311"/>
      <c r="T465" s="311"/>
      <c r="U465" s="311"/>
      <c r="V465" s="311"/>
      <c r="W465" s="311"/>
      <c r="X465" s="311"/>
      <c r="Y465" s="311"/>
      <c r="Z465" s="311"/>
      <c r="AA465" s="310"/>
      <c r="AB465" s="311"/>
      <c r="AC465" s="311"/>
      <c r="AD465" s="311"/>
      <c r="AE465" s="311"/>
      <c r="AF465" s="311"/>
      <c r="AG465" s="311"/>
      <c r="AH465" s="311"/>
      <c r="AI465" s="311"/>
      <c r="AJ465" s="311"/>
      <c r="AK465" s="311"/>
      <c r="AL465" s="311"/>
      <c r="AM465" s="310"/>
      <c r="AN465" s="312" t="e">
        <f>③協定面積④加算措置!#REF!</f>
        <v>#REF!</v>
      </c>
      <c r="AO465" s="309">
        <f t="shared" si="36"/>
        <v>0</v>
      </c>
      <c r="AP465" s="309">
        <f t="shared" si="37"/>
        <v>0</v>
      </c>
      <c r="AQ465" s="310"/>
      <c r="AR465" s="310"/>
      <c r="AS465" s="310"/>
      <c r="AT465" s="310"/>
      <c r="AU465" s="309">
        <f t="shared" si="38"/>
        <v>0</v>
      </c>
      <c r="AV465" s="311"/>
      <c r="AW465" s="311"/>
      <c r="AX465" s="311"/>
      <c r="AY465" s="333"/>
      <c r="AZ465" s="368"/>
      <c r="BA465" s="368"/>
      <c r="BB465" s="314" t="e">
        <f>③協定面積④加算措置!#REF!</f>
        <v>#REF!</v>
      </c>
      <c r="BC465" s="335"/>
      <c r="BD465" s="368"/>
      <c r="BE465" s="368"/>
      <c r="BF465" s="314" t="e">
        <f>③協定面積④加算措置!#REF!</f>
        <v>#REF!</v>
      </c>
      <c r="BG465" s="335"/>
      <c r="BH465" s="368"/>
      <c r="BI465" s="368"/>
    </row>
    <row r="466" spans="1:61" s="244" customFormat="1" ht="14.45" customHeight="1">
      <c r="A466" s="261" t="e">
        <f>①協定識別事項②協定参加者!#REF!</f>
        <v>#REF!</v>
      </c>
      <c r="B466" s="247" t="e">
        <f>①協定識別事項②協定参加者!#REF!</f>
        <v>#REF!</v>
      </c>
      <c r="C466" s="247" t="e">
        <f>①協定識別事項②協定参加者!#REF!</f>
        <v>#REF!</v>
      </c>
      <c r="D466" s="247" t="e">
        <f>①協定識別事項②協定参加者!#REF!</f>
        <v>#REF!</v>
      </c>
      <c r="E466" s="247" t="e">
        <f>①協定識別事項②協定参加者!#REF!</f>
        <v>#REF!</v>
      </c>
      <c r="F466" s="247" t="e">
        <f>①協定識別事項②協定参加者!#REF!</f>
        <v>#REF!</v>
      </c>
      <c r="G466" s="312" t="e">
        <f>③協定面積④加算措置!#REF!</f>
        <v>#REF!</v>
      </c>
      <c r="H466" s="331"/>
      <c r="I466" s="368"/>
      <c r="J466" s="368"/>
      <c r="K466" s="331"/>
      <c r="L466" s="368"/>
      <c r="M466" s="368"/>
      <c r="N466" s="331"/>
      <c r="O466" s="368"/>
      <c r="P466" s="368"/>
      <c r="Q466" s="312" t="e">
        <f>③協定面積④加算措置!#REF!</f>
        <v>#REF!</v>
      </c>
      <c r="R466" s="311"/>
      <c r="S466" s="311"/>
      <c r="T466" s="311"/>
      <c r="U466" s="311"/>
      <c r="V466" s="311"/>
      <c r="W466" s="311"/>
      <c r="X466" s="311"/>
      <c r="Y466" s="311"/>
      <c r="Z466" s="311"/>
      <c r="AA466" s="310"/>
      <c r="AB466" s="311"/>
      <c r="AC466" s="311"/>
      <c r="AD466" s="311"/>
      <c r="AE466" s="311"/>
      <c r="AF466" s="311"/>
      <c r="AG466" s="311"/>
      <c r="AH466" s="311"/>
      <c r="AI466" s="311"/>
      <c r="AJ466" s="311"/>
      <c r="AK466" s="311"/>
      <c r="AL466" s="311"/>
      <c r="AM466" s="310"/>
      <c r="AN466" s="312" t="e">
        <f>③協定面積④加算措置!#REF!</f>
        <v>#REF!</v>
      </c>
      <c r="AO466" s="309">
        <f t="shared" si="36"/>
        <v>0</v>
      </c>
      <c r="AP466" s="309">
        <f t="shared" si="37"/>
        <v>0</v>
      </c>
      <c r="AQ466" s="310"/>
      <c r="AR466" s="310"/>
      <c r="AS466" s="310"/>
      <c r="AT466" s="310"/>
      <c r="AU466" s="309">
        <f t="shared" si="38"/>
        <v>0</v>
      </c>
      <c r="AV466" s="311"/>
      <c r="AW466" s="311"/>
      <c r="AX466" s="311"/>
      <c r="AY466" s="333"/>
      <c r="AZ466" s="368"/>
      <c r="BA466" s="368"/>
      <c r="BB466" s="314" t="e">
        <f>③協定面積④加算措置!#REF!</f>
        <v>#REF!</v>
      </c>
      <c r="BC466" s="335"/>
      <c r="BD466" s="368"/>
      <c r="BE466" s="368"/>
      <c r="BF466" s="314" t="e">
        <f>③協定面積④加算措置!#REF!</f>
        <v>#REF!</v>
      </c>
      <c r="BG466" s="335"/>
      <c r="BH466" s="368"/>
      <c r="BI466" s="368"/>
    </row>
    <row r="467" spans="1:61" s="244" customFormat="1" ht="14.45" customHeight="1">
      <c r="A467" s="261" t="e">
        <f>①協定識別事項②協定参加者!#REF!</f>
        <v>#REF!</v>
      </c>
      <c r="B467" s="247" t="e">
        <f>①協定識別事項②協定参加者!#REF!</f>
        <v>#REF!</v>
      </c>
      <c r="C467" s="247" t="e">
        <f>①協定識別事項②協定参加者!#REF!</f>
        <v>#REF!</v>
      </c>
      <c r="D467" s="247" t="e">
        <f>①協定識別事項②協定参加者!#REF!</f>
        <v>#REF!</v>
      </c>
      <c r="E467" s="247" t="e">
        <f>①協定識別事項②協定参加者!#REF!</f>
        <v>#REF!</v>
      </c>
      <c r="F467" s="247" t="e">
        <f>①協定識別事項②協定参加者!#REF!</f>
        <v>#REF!</v>
      </c>
      <c r="G467" s="312" t="e">
        <f>③協定面積④加算措置!#REF!</f>
        <v>#REF!</v>
      </c>
      <c r="H467" s="331"/>
      <c r="I467" s="368"/>
      <c r="J467" s="368"/>
      <c r="K467" s="331"/>
      <c r="L467" s="368"/>
      <c r="M467" s="368"/>
      <c r="N467" s="331"/>
      <c r="O467" s="368"/>
      <c r="P467" s="368"/>
      <c r="Q467" s="312" t="e">
        <f>③協定面積④加算措置!#REF!</f>
        <v>#REF!</v>
      </c>
      <c r="R467" s="311"/>
      <c r="S467" s="311"/>
      <c r="T467" s="311"/>
      <c r="U467" s="311"/>
      <c r="V467" s="311"/>
      <c r="W467" s="311"/>
      <c r="X467" s="311"/>
      <c r="Y467" s="311"/>
      <c r="Z467" s="311"/>
      <c r="AA467" s="310"/>
      <c r="AB467" s="311"/>
      <c r="AC467" s="311"/>
      <c r="AD467" s="311"/>
      <c r="AE467" s="311"/>
      <c r="AF467" s="311"/>
      <c r="AG467" s="311"/>
      <c r="AH467" s="311"/>
      <c r="AI467" s="311"/>
      <c r="AJ467" s="311"/>
      <c r="AK467" s="311"/>
      <c r="AL467" s="311"/>
      <c r="AM467" s="310"/>
      <c r="AN467" s="312" t="e">
        <f>③協定面積④加算措置!#REF!</f>
        <v>#REF!</v>
      </c>
      <c r="AO467" s="309">
        <f t="shared" si="36"/>
        <v>0</v>
      </c>
      <c r="AP467" s="309">
        <f t="shared" si="37"/>
        <v>0</v>
      </c>
      <c r="AQ467" s="310"/>
      <c r="AR467" s="310"/>
      <c r="AS467" s="310"/>
      <c r="AT467" s="310"/>
      <c r="AU467" s="309">
        <f t="shared" si="38"/>
        <v>0</v>
      </c>
      <c r="AV467" s="311"/>
      <c r="AW467" s="311"/>
      <c r="AX467" s="311"/>
      <c r="AY467" s="333"/>
      <c r="AZ467" s="368"/>
      <c r="BA467" s="368"/>
      <c r="BB467" s="314" t="e">
        <f>③協定面積④加算措置!#REF!</f>
        <v>#REF!</v>
      </c>
      <c r="BC467" s="335"/>
      <c r="BD467" s="368"/>
      <c r="BE467" s="368"/>
      <c r="BF467" s="314" t="e">
        <f>③協定面積④加算措置!#REF!</f>
        <v>#REF!</v>
      </c>
      <c r="BG467" s="335"/>
      <c r="BH467" s="368"/>
      <c r="BI467" s="368"/>
    </row>
    <row r="468" spans="1:61" s="244" customFormat="1" ht="14.45" customHeight="1">
      <c r="A468" s="261" t="e">
        <f>①協定識別事項②協定参加者!#REF!</f>
        <v>#REF!</v>
      </c>
      <c r="B468" s="247" t="e">
        <f>①協定識別事項②協定参加者!#REF!</f>
        <v>#REF!</v>
      </c>
      <c r="C468" s="247" t="e">
        <f>①協定識別事項②協定参加者!#REF!</f>
        <v>#REF!</v>
      </c>
      <c r="D468" s="247" t="e">
        <f>①協定識別事項②協定参加者!#REF!</f>
        <v>#REF!</v>
      </c>
      <c r="E468" s="247" t="e">
        <f>①協定識別事項②協定参加者!#REF!</f>
        <v>#REF!</v>
      </c>
      <c r="F468" s="247" t="e">
        <f>①協定識別事項②協定参加者!#REF!</f>
        <v>#REF!</v>
      </c>
      <c r="G468" s="312" t="e">
        <f>③協定面積④加算措置!#REF!</f>
        <v>#REF!</v>
      </c>
      <c r="H468" s="331"/>
      <c r="I468" s="368"/>
      <c r="J468" s="368"/>
      <c r="K468" s="331"/>
      <c r="L468" s="368"/>
      <c r="M468" s="368"/>
      <c r="N468" s="331"/>
      <c r="O468" s="368"/>
      <c r="P468" s="368"/>
      <c r="Q468" s="312" t="e">
        <f>③協定面積④加算措置!#REF!</f>
        <v>#REF!</v>
      </c>
      <c r="R468" s="311"/>
      <c r="S468" s="311"/>
      <c r="T468" s="311"/>
      <c r="U468" s="311"/>
      <c r="V468" s="311"/>
      <c r="W468" s="311"/>
      <c r="X468" s="311"/>
      <c r="Y468" s="311"/>
      <c r="Z468" s="311"/>
      <c r="AA468" s="310"/>
      <c r="AB468" s="311"/>
      <c r="AC468" s="311"/>
      <c r="AD468" s="311"/>
      <c r="AE468" s="311"/>
      <c r="AF468" s="311"/>
      <c r="AG468" s="311"/>
      <c r="AH468" s="311"/>
      <c r="AI468" s="311"/>
      <c r="AJ468" s="311"/>
      <c r="AK468" s="311"/>
      <c r="AL468" s="311"/>
      <c r="AM468" s="310"/>
      <c r="AN468" s="312" t="e">
        <f>③協定面積④加算措置!#REF!</f>
        <v>#REF!</v>
      </c>
      <c r="AO468" s="309">
        <f t="shared" si="36"/>
        <v>0</v>
      </c>
      <c r="AP468" s="309">
        <f t="shared" si="37"/>
        <v>0</v>
      </c>
      <c r="AQ468" s="310"/>
      <c r="AR468" s="310"/>
      <c r="AS468" s="310"/>
      <c r="AT468" s="310"/>
      <c r="AU468" s="309">
        <f t="shared" si="38"/>
        <v>0</v>
      </c>
      <c r="AV468" s="311"/>
      <c r="AW468" s="311"/>
      <c r="AX468" s="311"/>
      <c r="AY468" s="333"/>
      <c r="AZ468" s="368"/>
      <c r="BA468" s="368"/>
      <c r="BB468" s="314" t="e">
        <f>③協定面積④加算措置!#REF!</f>
        <v>#REF!</v>
      </c>
      <c r="BC468" s="335"/>
      <c r="BD468" s="368"/>
      <c r="BE468" s="368"/>
      <c r="BF468" s="314" t="e">
        <f>③協定面積④加算措置!#REF!</f>
        <v>#REF!</v>
      </c>
      <c r="BG468" s="335"/>
      <c r="BH468" s="368"/>
      <c r="BI468" s="368"/>
    </row>
    <row r="469" spans="1:61" s="244" customFormat="1" ht="14.45" customHeight="1">
      <c r="A469" s="261" t="e">
        <f>①協定識別事項②協定参加者!#REF!</f>
        <v>#REF!</v>
      </c>
      <c r="B469" s="247" t="e">
        <f>①協定識別事項②協定参加者!#REF!</f>
        <v>#REF!</v>
      </c>
      <c r="C469" s="247" t="e">
        <f>①協定識別事項②協定参加者!#REF!</f>
        <v>#REF!</v>
      </c>
      <c r="D469" s="247" t="e">
        <f>①協定識別事項②協定参加者!#REF!</f>
        <v>#REF!</v>
      </c>
      <c r="E469" s="247" t="e">
        <f>①協定識別事項②協定参加者!#REF!</f>
        <v>#REF!</v>
      </c>
      <c r="F469" s="247" t="e">
        <f>①協定識別事項②協定参加者!#REF!</f>
        <v>#REF!</v>
      </c>
      <c r="G469" s="312" t="e">
        <f>③協定面積④加算措置!#REF!</f>
        <v>#REF!</v>
      </c>
      <c r="H469" s="331"/>
      <c r="I469" s="368"/>
      <c r="J469" s="368"/>
      <c r="K469" s="331"/>
      <c r="L469" s="368"/>
      <c r="M469" s="368"/>
      <c r="N469" s="331"/>
      <c r="O469" s="368"/>
      <c r="P469" s="368"/>
      <c r="Q469" s="312" t="e">
        <f>③協定面積④加算措置!#REF!</f>
        <v>#REF!</v>
      </c>
      <c r="R469" s="311"/>
      <c r="S469" s="311"/>
      <c r="T469" s="311"/>
      <c r="U469" s="311"/>
      <c r="V469" s="311"/>
      <c r="W469" s="311"/>
      <c r="X469" s="311"/>
      <c r="Y469" s="311"/>
      <c r="Z469" s="311"/>
      <c r="AA469" s="310"/>
      <c r="AB469" s="311"/>
      <c r="AC469" s="311"/>
      <c r="AD469" s="311"/>
      <c r="AE469" s="311"/>
      <c r="AF469" s="311"/>
      <c r="AG469" s="311"/>
      <c r="AH469" s="311"/>
      <c r="AI469" s="311"/>
      <c r="AJ469" s="311"/>
      <c r="AK469" s="311"/>
      <c r="AL469" s="311"/>
      <c r="AM469" s="310"/>
      <c r="AN469" s="312" t="e">
        <f>③協定面積④加算措置!#REF!</f>
        <v>#REF!</v>
      </c>
      <c r="AO469" s="309">
        <f t="shared" si="36"/>
        <v>0</v>
      </c>
      <c r="AP469" s="309">
        <f t="shared" si="37"/>
        <v>0</v>
      </c>
      <c r="AQ469" s="310"/>
      <c r="AR469" s="310"/>
      <c r="AS469" s="310"/>
      <c r="AT469" s="310"/>
      <c r="AU469" s="309">
        <f t="shared" si="38"/>
        <v>0</v>
      </c>
      <c r="AV469" s="311"/>
      <c r="AW469" s="311"/>
      <c r="AX469" s="311"/>
      <c r="AY469" s="333"/>
      <c r="AZ469" s="368"/>
      <c r="BA469" s="368"/>
      <c r="BB469" s="314" t="e">
        <f>③協定面積④加算措置!#REF!</f>
        <v>#REF!</v>
      </c>
      <c r="BC469" s="335"/>
      <c r="BD469" s="368"/>
      <c r="BE469" s="368"/>
      <c r="BF469" s="314" t="e">
        <f>③協定面積④加算措置!#REF!</f>
        <v>#REF!</v>
      </c>
      <c r="BG469" s="335"/>
      <c r="BH469" s="368"/>
      <c r="BI469" s="368"/>
    </row>
    <row r="470" spans="1:61" s="244" customFormat="1" ht="14.45" customHeight="1">
      <c r="A470" s="261" t="e">
        <f>①協定識別事項②協定参加者!#REF!</f>
        <v>#REF!</v>
      </c>
      <c r="B470" s="247" t="e">
        <f>①協定識別事項②協定参加者!#REF!</f>
        <v>#REF!</v>
      </c>
      <c r="C470" s="247" t="e">
        <f>①協定識別事項②協定参加者!#REF!</f>
        <v>#REF!</v>
      </c>
      <c r="D470" s="247" t="e">
        <f>①協定識別事項②協定参加者!#REF!</f>
        <v>#REF!</v>
      </c>
      <c r="E470" s="247" t="e">
        <f>①協定識別事項②協定参加者!#REF!</f>
        <v>#REF!</v>
      </c>
      <c r="F470" s="247" t="e">
        <f>①協定識別事項②協定参加者!#REF!</f>
        <v>#REF!</v>
      </c>
      <c r="G470" s="312" t="e">
        <f>③協定面積④加算措置!#REF!</f>
        <v>#REF!</v>
      </c>
      <c r="H470" s="331"/>
      <c r="I470" s="368"/>
      <c r="J470" s="368"/>
      <c r="K470" s="331"/>
      <c r="L470" s="368"/>
      <c r="M470" s="368"/>
      <c r="N470" s="331"/>
      <c r="O470" s="368"/>
      <c r="P470" s="368"/>
      <c r="Q470" s="312" t="e">
        <f>③協定面積④加算措置!#REF!</f>
        <v>#REF!</v>
      </c>
      <c r="R470" s="311"/>
      <c r="S470" s="311"/>
      <c r="T470" s="311"/>
      <c r="U470" s="311"/>
      <c r="V470" s="311"/>
      <c r="W470" s="311"/>
      <c r="X470" s="311"/>
      <c r="Y470" s="311"/>
      <c r="Z470" s="311"/>
      <c r="AA470" s="310"/>
      <c r="AB470" s="311"/>
      <c r="AC470" s="311"/>
      <c r="AD470" s="311"/>
      <c r="AE470" s="311"/>
      <c r="AF470" s="311"/>
      <c r="AG470" s="311"/>
      <c r="AH470" s="311"/>
      <c r="AI470" s="311"/>
      <c r="AJ470" s="311"/>
      <c r="AK470" s="311"/>
      <c r="AL470" s="311"/>
      <c r="AM470" s="310"/>
      <c r="AN470" s="312" t="e">
        <f>③協定面積④加算措置!#REF!</f>
        <v>#REF!</v>
      </c>
      <c r="AO470" s="309">
        <f t="shared" si="36"/>
        <v>0</v>
      </c>
      <c r="AP470" s="309">
        <f t="shared" si="37"/>
        <v>0</v>
      </c>
      <c r="AQ470" s="310"/>
      <c r="AR470" s="310"/>
      <c r="AS470" s="310"/>
      <c r="AT470" s="310"/>
      <c r="AU470" s="309">
        <f t="shared" si="38"/>
        <v>0</v>
      </c>
      <c r="AV470" s="311"/>
      <c r="AW470" s="311"/>
      <c r="AX470" s="311"/>
      <c r="AY470" s="333"/>
      <c r="AZ470" s="368"/>
      <c r="BA470" s="368"/>
      <c r="BB470" s="314" t="e">
        <f>③協定面積④加算措置!#REF!</f>
        <v>#REF!</v>
      </c>
      <c r="BC470" s="335"/>
      <c r="BD470" s="368"/>
      <c r="BE470" s="368"/>
      <c r="BF470" s="314" t="e">
        <f>③協定面積④加算措置!#REF!</f>
        <v>#REF!</v>
      </c>
      <c r="BG470" s="335"/>
      <c r="BH470" s="368"/>
      <c r="BI470" s="368"/>
    </row>
    <row r="471" spans="1:61" s="244" customFormat="1" ht="14.45" customHeight="1">
      <c r="A471" s="261" t="e">
        <f>①協定識別事項②協定参加者!#REF!</f>
        <v>#REF!</v>
      </c>
      <c r="B471" s="247" t="e">
        <f>①協定識別事項②協定参加者!#REF!</f>
        <v>#REF!</v>
      </c>
      <c r="C471" s="247" t="e">
        <f>①協定識別事項②協定参加者!#REF!</f>
        <v>#REF!</v>
      </c>
      <c r="D471" s="247" t="e">
        <f>①協定識別事項②協定参加者!#REF!</f>
        <v>#REF!</v>
      </c>
      <c r="E471" s="247" t="e">
        <f>①協定識別事項②協定参加者!#REF!</f>
        <v>#REF!</v>
      </c>
      <c r="F471" s="247" t="e">
        <f>①協定識別事項②協定参加者!#REF!</f>
        <v>#REF!</v>
      </c>
      <c r="G471" s="312" t="e">
        <f>③協定面積④加算措置!#REF!</f>
        <v>#REF!</v>
      </c>
      <c r="H471" s="331"/>
      <c r="I471" s="368"/>
      <c r="J471" s="368"/>
      <c r="K471" s="331"/>
      <c r="L471" s="368"/>
      <c r="M471" s="368"/>
      <c r="N471" s="331"/>
      <c r="O471" s="368"/>
      <c r="P471" s="368"/>
      <c r="Q471" s="312" t="e">
        <f>③協定面積④加算措置!#REF!</f>
        <v>#REF!</v>
      </c>
      <c r="R471" s="311"/>
      <c r="S471" s="311"/>
      <c r="T471" s="311"/>
      <c r="U471" s="311"/>
      <c r="V471" s="311"/>
      <c r="W471" s="311"/>
      <c r="X471" s="311"/>
      <c r="Y471" s="311"/>
      <c r="Z471" s="311"/>
      <c r="AA471" s="310"/>
      <c r="AB471" s="311"/>
      <c r="AC471" s="311"/>
      <c r="AD471" s="311"/>
      <c r="AE471" s="311"/>
      <c r="AF471" s="311"/>
      <c r="AG471" s="311"/>
      <c r="AH471" s="311"/>
      <c r="AI471" s="311"/>
      <c r="AJ471" s="311"/>
      <c r="AK471" s="311"/>
      <c r="AL471" s="311"/>
      <c r="AM471" s="310"/>
      <c r="AN471" s="312" t="e">
        <f>③協定面積④加算措置!#REF!</f>
        <v>#REF!</v>
      </c>
      <c r="AO471" s="309">
        <f t="shared" si="36"/>
        <v>0</v>
      </c>
      <c r="AP471" s="309">
        <f t="shared" si="37"/>
        <v>0</v>
      </c>
      <c r="AQ471" s="310"/>
      <c r="AR471" s="310"/>
      <c r="AS471" s="310"/>
      <c r="AT471" s="310"/>
      <c r="AU471" s="309">
        <f t="shared" si="38"/>
        <v>0</v>
      </c>
      <c r="AV471" s="311"/>
      <c r="AW471" s="311"/>
      <c r="AX471" s="311"/>
      <c r="AY471" s="333"/>
      <c r="AZ471" s="368"/>
      <c r="BA471" s="368"/>
      <c r="BB471" s="314" t="e">
        <f>③協定面積④加算措置!#REF!</f>
        <v>#REF!</v>
      </c>
      <c r="BC471" s="335"/>
      <c r="BD471" s="368"/>
      <c r="BE471" s="368"/>
      <c r="BF471" s="314" t="e">
        <f>③協定面積④加算措置!#REF!</f>
        <v>#REF!</v>
      </c>
      <c r="BG471" s="335"/>
      <c r="BH471" s="368"/>
      <c r="BI471" s="368"/>
    </row>
    <row r="472" spans="1:61" s="244" customFormat="1" ht="14.45" customHeight="1">
      <c r="A472" s="261" t="e">
        <f>①協定識別事項②協定参加者!#REF!</f>
        <v>#REF!</v>
      </c>
      <c r="B472" s="247" t="e">
        <f>①協定識別事項②協定参加者!#REF!</f>
        <v>#REF!</v>
      </c>
      <c r="C472" s="247" t="e">
        <f>①協定識別事項②協定参加者!#REF!</f>
        <v>#REF!</v>
      </c>
      <c r="D472" s="247" t="e">
        <f>①協定識別事項②協定参加者!#REF!</f>
        <v>#REF!</v>
      </c>
      <c r="E472" s="247" t="e">
        <f>①協定識別事項②協定参加者!#REF!</f>
        <v>#REF!</v>
      </c>
      <c r="F472" s="247" t="e">
        <f>①協定識別事項②協定参加者!#REF!</f>
        <v>#REF!</v>
      </c>
      <c r="G472" s="312" t="e">
        <f>③協定面積④加算措置!#REF!</f>
        <v>#REF!</v>
      </c>
      <c r="H472" s="331"/>
      <c r="I472" s="368"/>
      <c r="J472" s="368"/>
      <c r="K472" s="331"/>
      <c r="L472" s="368"/>
      <c r="M472" s="368"/>
      <c r="N472" s="331"/>
      <c r="O472" s="368"/>
      <c r="P472" s="368"/>
      <c r="Q472" s="312" t="e">
        <f>③協定面積④加算措置!#REF!</f>
        <v>#REF!</v>
      </c>
      <c r="R472" s="311"/>
      <c r="S472" s="311"/>
      <c r="T472" s="311"/>
      <c r="U472" s="311"/>
      <c r="V472" s="311"/>
      <c r="W472" s="311"/>
      <c r="X472" s="311"/>
      <c r="Y472" s="311"/>
      <c r="Z472" s="311"/>
      <c r="AA472" s="310"/>
      <c r="AB472" s="311"/>
      <c r="AC472" s="311"/>
      <c r="AD472" s="311"/>
      <c r="AE472" s="311"/>
      <c r="AF472" s="311"/>
      <c r="AG472" s="311"/>
      <c r="AH472" s="311"/>
      <c r="AI472" s="311"/>
      <c r="AJ472" s="311"/>
      <c r="AK472" s="311"/>
      <c r="AL472" s="311"/>
      <c r="AM472" s="310"/>
      <c r="AN472" s="312" t="e">
        <f>③協定面積④加算措置!#REF!</f>
        <v>#REF!</v>
      </c>
      <c r="AO472" s="309">
        <f t="shared" si="36"/>
        <v>0</v>
      </c>
      <c r="AP472" s="309">
        <f t="shared" si="37"/>
        <v>0</v>
      </c>
      <c r="AQ472" s="310"/>
      <c r="AR472" s="310"/>
      <c r="AS472" s="310"/>
      <c r="AT472" s="310"/>
      <c r="AU472" s="309">
        <f t="shared" si="38"/>
        <v>0</v>
      </c>
      <c r="AV472" s="311"/>
      <c r="AW472" s="311"/>
      <c r="AX472" s="311"/>
      <c r="AY472" s="333"/>
      <c r="AZ472" s="368"/>
      <c r="BA472" s="368"/>
      <c r="BB472" s="314" t="e">
        <f>③協定面積④加算措置!#REF!</f>
        <v>#REF!</v>
      </c>
      <c r="BC472" s="335"/>
      <c r="BD472" s="368"/>
      <c r="BE472" s="368"/>
      <c r="BF472" s="314" t="e">
        <f>③協定面積④加算措置!#REF!</f>
        <v>#REF!</v>
      </c>
      <c r="BG472" s="335"/>
      <c r="BH472" s="368"/>
      <c r="BI472" s="368"/>
    </row>
    <row r="473" spans="1:61" s="244" customFormat="1" ht="14.45" customHeight="1">
      <c r="A473" s="261" t="e">
        <f>①協定識別事項②協定参加者!#REF!</f>
        <v>#REF!</v>
      </c>
      <c r="B473" s="247" t="e">
        <f>①協定識別事項②協定参加者!#REF!</f>
        <v>#REF!</v>
      </c>
      <c r="C473" s="247" t="e">
        <f>①協定識別事項②協定参加者!#REF!</f>
        <v>#REF!</v>
      </c>
      <c r="D473" s="247" t="e">
        <f>①協定識別事項②協定参加者!#REF!</f>
        <v>#REF!</v>
      </c>
      <c r="E473" s="247" t="e">
        <f>①協定識別事項②協定参加者!#REF!</f>
        <v>#REF!</v>
      </c>
      <c r="F473" s="247" t="e">
        <f>①協定識別事項②協定参加者!#REF!</f>
        <v>#REF!</v>
      </c>
      <c r="G473" s="312" t="e">
        <f>③協定面積④加算措置!#REF!</f>
        <v>#REF!</v>
      </c>
      <c r="H473" s="331"/>
      <c r="I473" s="368"/>
      <c r="J473" s="368"/>
      <c r="K473" s="331"/>
      <c r="L473" s="368"/>
      <c r="M473" s="368"/>
      <c r="N473" s="331"/>
      <c r="O473" s="368"/>
      <c r="P473" s="368"/>
      <c r="Q473" s="312" t="e">
        <f>③協定面積④加算措置!#REF!</f>
        <v>#REF!</v>
      </c>
      <c r="R473" s="311"/>
      <c r="S473" s="311"/>
      <c r="T473" s="311"/>
      <c r="U473" s="311"/>
      <c r="V473" s="311"/>
      <c r="W473" s="311"/>
      <c r="X473" s="311"/>
      <c r="Y473" s="311"/>
      <c r="Z473" s="311"/>
      <c r="AA473" s="310"/>
      <c r="AB473" s="311"/>
      <c r="AC473" s="311"/>
      <c r="AD473" s="311"/>
      <c r="AE473" s="311"/>
      <c r="AF473" s="311"/>
      <c r="AG473" s="311"/>
      <c r="AH473" s="311"/>
      <c r="AI473" s="311"/>
      <c r="AJ473" s="311"/>
      <c r="AK473" s="311"/>
      <c r="AL473" s="311"/>
      <c r="AM473" s="310"/>
      <c r="AN473" s="312" t="e">
        <f>③協定面積④加算措置!#REF!</f>
        <v>#REF!</v>
      </c>
      <c r="AO473" s="309">
        <f t="shared" si="36"/>
        <v>0</v>
      </c>
      <c r="AP473" s="309">
        <f t="shared" si="37"/>
        <v>0</v>
      </c>
      <c r="AQ473" s="310"/>
      <c r="AR473" s="310"/>
      <c r="AS473" s="310"/>
      <c r="AT473" s="310"/>
      <c r="AU473" s="309">
        <f t="shared" si="38"/>
        <v>0</v>
      </c>
      <c r="AV473" s="311"/>
      <c r="AW473" s="311"/>
      <c r="AX473" s="311"/>
      <c r="AY473" s="333"/>
      <c r="AZ473" s="368"/>
      <c r="BA473" s="368"/>
      <c r="BB473" s="314" t="e">
        <f>③協定面積④加算措置!#REF!</f>
        <v>#REF!</v>
      </c>
      <c r="BC473" s="335"/>
      <c r="BD473" s="368"/>
      <c r="BE473" s="368"/>
      <c r="BF473" s="314" t="e">
        <f>③協定面積④加算措置!#REF!</f>
        <v>#REF!</v>
      </c>
      <c r="BG473" s="335"/>
      <c r="BH473" s="368"/>
      <c r="BI473" s="368"/>
    </row>
    <row r="474" spans="1:61" s="244" customFormat="1" ht="14.45" customHeight="1">
      <c r="A474" s="261" t="e">
        <f>①協定識別事項②協定参加者!#REF!</f>
        <v>#REF!</v>
      </c>
      <c r="B474" s="247" t="e">
        <f>①協定識別事項②協定参加者!#REF!</f>
        <v>#REF!</v>
      </c>
      <c r="C474" s="247" t="e">
        <f>①協定識別事項②協定参加者!#REF!</f>
        <v>#REF!</v>
      </c>
      <c r="D474" s="247" t="e">
        <f>①協定識別事項②協定参加者!#REF!</f>
        <v>#REF!</v>
      </c>
      <c r="E474" s="247" t="e">
        <f>①協定識別事項②協定参加者!#REF!</f>
        <v>#REF!</v>
      </c>
      <c r="F474" s="247" t="e">
        <f>①協定識別事項②協定参加者!#REF!</f>
        <v>#REF!</v>
      </c>
      <c r="G474" s="312" t="e">
        <f>③協定面積④加算措置!#REF!</f>
        <v>#REF!</v>
      </c>
      <c r="H474" s="331"/>
      <c r="I474" s="368"/>
      <c r="J474" s="368"/>
      <c r="K474" s="331"/>
      <c r="L474" s="368"/>
      <c r="M474" s="368"/>
      <c r="N474" s="331"/>
      <c r="O474" s="368"/>
      <c r="P474" s="368"/>
      <c r="Q474" s="312" t="e">
        <f>③協定面積④加算措置!#REF!</f>
        <v>#REF!</v>
      </c>
      <c r="R474" s="311"/>
      <c r="S474" s="311"/>
      <c r="T474" s="311"/>
      <c r="U474" s="311"/>
      <c r="V474" s="311"/>
      <c r="W474" s="311"/>
      <c r="X474" s="311"/>
      <c r="Y474" s="311"/>
      <c r="Z474" s="311"/>
      <c r="AA474" s="310"/>
      <c r="AB474" s="311"/>
      <c r="AC474" s="311"/>
      <c r="AD474" s="311"/>
      <c r="AE474" s="311"/>
      <c r="AF474" s="311"/>
      <c r="AG474" s="311"/>
      <c r="AH474" s="311"/>
      <c r="AI474" s="311"/>
      <c r="AJ474" s="311"/>
      <c r="AK474" s="311"/>
      <c r="AL474" s="311"/>
      <c r="AM474" s="310"/>
      <c r="AN474" s="312" t="e">
        <f>③協定面積④加算措置!#REF!</f>
        <v>#REF!</v>
      </c>
      <c r="AO474" s="309">
        <f t="shared" si="36"/>
        <v>0</v>
      </c>
      <c r="AP474" s="309">
        <f t="shared" si="37"/>
        <v>0</v>
      </c>
      <c r="AQ474" s="310"/>
      <c r="AR474" s="310"/>
      <c r="AS474" s="310"/>
      <c r="AT474" s="310"/>
      <c r="AU474" s="309">
        <f t="shared" si="38"/>
        <v>0</v>
      </c>
      <c r="AV474" s="311"/>
      <c r="AW474" s="311"/>
      <c r="AX474" s="311"/>
      <c r="AY474" s="333"/>
      <c r="AZ474" s="368"/>
      <c r="BA474" s="368"/>
      <c r="BB474" s="314" t="e">
        <f>③協定面積④加算措置!#REF!</f>
        <v>#REF!</v>
      </c>
      <c r="BC474" s="335"/>
      <c r="BD474" s="368"/>
      <c r="BE474" s="368"/>
      <c r="BF474" s="314" t="e">
        <f>③協定面積④加算措置!#REF!</f>
        <v>#REF!</v>
      </c>
      <c r="BG474" s="335"/>
      <c r="BH474" s="368"/>
      <c r="BI474" s="368"/>
    </row>
    <row r="475" spans="1:61" s="244" customFormat="1" ht="14.45" customHeight="1">
      <c r="A475" s="261" t="e">
        <f>①協定識別事項②協定参加者!#REF!</f>
        <v>#REF!</v>
      </c>
      <c r="B475" s="247" t="e">
        <f>①協定識別事項②協定参加者!#REF!</f>
        <v>#REF!</v>
      </c>
      <c r="C475" s="247" t="e">
        <f>①協定識別事項②協定参加者!#REF!</f>
        <v>#REF!</v>
      </c>
      <c r="D475" s="247" t="e">
        <f>①協定識別事項②協定参加者!#REF!</f>
        <v>#REF!</v>
      </c>
      <c r="E475" s="247" t="e">
        <f>①協定識別事項②協定参加者!#REF!</f>
        <v>#REF!</v>
      </c>
      <c r="F475" s="247" t="e">
        <f>①協定識別事項②協定参加者!#REF!</f>
        <v>#REF!</v>
      </c>
      <c r="G475" s="312" t="e">
        <f>③協定面積④加算措置!#REF!</f>
        <v>#REF!</v>
      </c>
      <c r="H475" s="331"/>
      <c r="I475" s="368"/>
      <c r="J475" s="368"/>
      <c r="K475" s="331"/>
      <c r="L475" s="368"/>
      <c r="M475" s="368"/>
      <c r="N475" s="331"/>
      <c r="O475" s="368"/>
      <c r="P475" s="368"/>
      <c r="Q475" s="312" t="e">
        <f>③協定面積④加算措置!#REF!</f>
        <v>#REF!</v>
      </c>
      <c r="R475" s="311"/>
      <c r="S475" s="311"/>
      <c r="T475" s="311"/>
      <c r="U475" s="311"/>
      <c r="V475" s="311"/>
      <c r="W475" s="311"/>
      <c r="X475" s="311"/>
      <c r="Y475" s="311"/>
      <c r="Z475" s="311"/>
      <c r="AA475" s="310"/>
      <c r="AB475" s="311"/>
      <c r="AC475" s="311"/>
      <c r="AD475" s="311"/>
      <c r="AE475" s="311"/>
      <c r="AF475" s="311"/>
      <c r="AG475" s="311"/>
      <c r="AH475" s="311"/>
      <c r="AI475" s="311"/>
      <c r="AJ475" s="311"/>
      <c r="AK475" s="311"/>
      <c r="AL475" s="311"/>
      <c r="AM475" s="310"/>
      <c r="AN475" s="312" t="e">
        <f>③協定面積④加算措置!#REF!</f>
        <v>#REF!</v>
      </c>
      <c r="AO475" s="309">
        <f t="shared" si="36"/>
        <v>0</v>
      </c>
      <c r="AP475" s="309">
        <f t="shared" si="37"/>
        <v>0</v>
      </c>
      <c r="AQ475" s="310"/>
      <c r="AR475" s="310"/>
      <c r="AS475" s="310"/>
      <c r="AT475" s="310"/>
      <c r="AU475" s="309">
        <f t="shared" si="38"/>
        <v>0</v>
      </c>
      <c r="AV475" s="311"/>
      <c r="AW475" s="311"/>
      <c r="AX475" s="311"/>
      <c r="AY475" s="333"/>
      <c r="AZ475" s="368"/>
      <c r="BA475" s="368"/>
      <c r="BB475" s="314" t="e">
        <f>③協定面積④加算措置!#REF!</f>
        <v>#REF!</v>
      </c>
      <c r="BC475" s="335"/>
      <c r="BD475" s="368"/>
      <c r="BE475" s="368"/>
      <c r="BF475" s="314" t="e">
        <f>③協定面積④加算措置!#REF!</f>
        <v>#REF!</v>
      </c>
      <c r="BG475" s="335"/>
      <c r="BH475" s="368"/>
      <c r="BI475" s="368"/>
    </row>
    <row r="476" spans="1:61" s="244" customFormat="1" ht="14.45" customHeight="1">
      <c r="A476" s="261" t="e">
        <f>①協定識別事項②協定参加者!#REF!</f>
        <v>#REF!</v>
      </c>
      <c r="B476" s="247" t="e">
        <f>①協定識別事項②協定参加者!#REF!</f>
        <v>#REF!</v>
      </c>
      <c r="C476" s="247" t="e">
        <f>①協定識別事項②協定参加者!#REF!</f>
        <v>#REF!</v>
      </c>
      <c r="D476" s="247" t="e">
        <f>①協定識別事項②協定参加者!#REF!</f>
        <v>#REF!</v>
      </c>
      <c r="E476" s="247" t="e">
        <f>①協定識別事項②協定参加者!#REF!</f>
        <v>#REF!</v>
      </c>
      <c r="F476" s="247" t="e">
        <f>①協定識別事項②協定参加者!#REF!</f>
        <v>#REF!</v>
      </c>
      <c r="G476" s="312" t="e">
        <f>③協定面積④加算措置!#REF!</f>
        <v>#REF!</v>
      </c>
      <c r="H476" s="331"/>
      <c r="I476" s="368"/>
      <c r="J476" s="368"/>
      <c r="K476" s="331"/>
      <c r="L476" s="368"/>
      <c r="M476" s="368"/>
      <c r="N476" s="331"/>
      <c r="O476" s="368"/>
      <c r="P476" s="368"/>
      <c r="Q476" s="312" t="e">
        <f>③協定面積④加算措置!#REF!</f>
        <v>#REF!</v>
      </c>
      <c r="R476" s="311"/>
      <c r="S476" s="311"/>
      <c r="T476" s="311"/>
      <c r="U476" s="311"/>
      <c r="V476" s="311"/>
      <c r="W476" s="311"/>
      <c r="X476" s="311"/>
      <c r="Y476" s="311"/>
      <c r="Z476" s="311"/>
      <c r="AA476" s="310"/>
      <c r="AB476" s="311"/>
      <c r="AC476" s="311"/>
      <c r="AD476" s="311"/>
      <c r="AE476" s="311"/>
      <c r="AF476" s="311"/>
      <c r="AG476" s="311"/>
      <c r="AH476" s="311"/>
      <c r="AI476" s="311"/>
      <c r="AJ476" s="311"/>
      <c r="AK476" s="311"/>
      <c r="AL476" s="311"/>
      <c r="AM476" s="310"/>
      <c r="AN476" s="312" t="e">
        <f>③協定面積④加算措置!#REF!</f>
        <v>#REF!</v>
      </c>
      <c r="AO476" s="309">
        <f t="shared" si="36"/>
        <v>0</v>
      </c>
      <c r="AP476" s="309">
        <f t="shared" si="37"/>
        <v>0</v>
      </c>
      <c r="AQ476" s="310"/>
      <c r="AR476" s="310"/>
      <c r="AS476" s="310"/>
      <c r="AT476" s="310"/>
      <c r="AU476" s="309">
        <f t="shared" si="38"/>
        <v>0</v>
      </c>
      <c r="AV476" s="311"/>
      <c r="AW476" s="311"/>
      <c r="AX476" s="311"/>
      <c r="AY476" s="333"/>
      <c r="AZ476" s="368"/>
      <c r="BA476" s="368"/>
      <c r="BB476" s="314" t="e">
        <f>③協定面積④加算措置!#REF!</f>
        <v>#REF!</v>
      </c>
      <c r="BC476" s="335"/>
      <c r="BD476" s="368"/>
      <c r="BE476" s="368"/>
      <c r="BF476" s="314" t="e">
        <f>③協定面積④加算措置!#REF!</f>
        <v>#REF!</v>
      </c>
      <c r="BG476" s="335"/>
      <c r="BH476" s="368"/>
      <c r="BI476" s="368"/>
    </row>
    <row r="477" spans="1:61" s="244" customFormat="1" ht="14.45" customHeight="1">
      <c r="A477" s="261" t="e">
        <f>①協定識別事項②協定参加者!#REF!</f>
        <v>#REF!</v>
      </c>
      <c r="B477" s="247" t="e">
        <f>①協定識別事項②協定参加者!#REF!</f>
        <v>#REF!</v>
      </c>
      <c r="C477" s="247" t="e">
        <f>①協定識別事項②協定参加者!#REF!</f>
        <v>#REF!</v>
      </c>
      <c r="D477" s="247" t="e">
        <f>①協定識別事項②協定参加者!#REF!</f>
        <v>#REF!</v>
      </c>
      <c r="E477" s="247" t="e">
        <f>①協定識別事項②協定参加者!#REF!</f>
        <v>#REF!</v>
      </c>
      <c r="F477" s="247" t="e">
        <f>①協定識別事項②協定参加者!#REF!</f>
        <v>#REF!</v>
      </c>
      <c r="G477" s="312" t="e">
        <f>③協定面積④加算措置!#REF!</f>
        <v>#REF!</v>
      </c>
      <c r="H477" s="331"/>
      <c r="I477" s="368"/>
      <c r="J477" s="368"/>
      <c r="K477" s="331"/>
      <c r="L477" s="368"/>
      <c r="M477" s="368"/>
      <c r="N477" s="331"/>
      <c r="O477" s="368"/>
      <c r="P477" s="368"/>
      <c r="Q477" s="312" t="e">
        <f>③協定面積④加算措置!#REF!</f>
        <v>#REF!</v>
      </c>
      <c r="R477" s="311"/>
      <c r="S477" s="311"/>
      <c r="T477" s="311"/>
      <c r="U477" s="311"/>
      <c r="V477" s="311"/>
      <c r="W477" s="311"/>
      <c r="X477" s="311"/>
      <c r="Y477" s="311"/>
      <c r="Z477" s="311"/>
      <c r="AA477" s="310"/>
      <c r="AB477" s="311"/>
      <c r="AC477" s="311"/>
      <c r="AD477" s="311"/>
      <c r="AE477" s="311"/>
      <c r="AF477" s="311"/>
      <c r="AG477" s="311"/>
      <c r="AH477" s="311"/>
      <c r="AI477" s="311"/>
      <c r="AJ477" s="311"/>
      <c r="AK477" s="311"/>
      <c r="AL477" s="311"/>
      <c r="AM477" s="310"/>
      <c r="AN477" s="312" t="e">
        <f>③協定面積④加算措置!#REF!</f>
        <v>#REF!</v>
      </c>
      <c r="AO477" s="309">
        <f t="shared" si="36"/>
        <v>0</v>
      </c>
      <c r="AP477" s="309">
        <f t="shared" si="37"/>
        <v>0</v>
      </c>
      <c r="AQ477" s="310"/>
      <c r="AR477" s="310"/>
      <c r="AS477" s="310"/>
      <c r="AT477" s="310"/>
      <c r="AU477" s="309">
        <f t="shared" si="38"/>
        <v>0</v>
      </c>
      <c r="AV477" s="311"/>
      <c r="AW477" s="311"/>
      <c r="AX477" s="311"/>
      <c r="AY477" s="333"/>
      <c r="AZ477" s="368"/>
      <c r="BA477" s="368"/>
      <c r="BB477" s="314" t="e">
        <f>③協定面積④加算措置!#REF!</f>
        <v>#REF!</v>
      </c>
      <c r="BC477" s="335"/>
      <c r="BD477" s="368"/>
      <c r="BE477" s="368"/>
      <c r="BF477" s="314" t="e">
        <f>③協定面積④加算措置!#REF!</f>
        <v>#REF!</v>
      </c>
      <c r="BG477" s="335"/>
      <c r="BH477" s="368"/>
      <c r="BI477" s="368"/>
    </row>
    <row r="478" spans="1:61" s="244" customFormat="1" ht="14.45" customHeight="1">
      <c r="A478" s="261" t="e">
        <f>①協定識別事項②協定参加者!#REF!</f>
        <v>#REF!</v>
      </c>
      <c r="B478" s="247" t="e">
        <f>①協定識別事項②協定参加者!#REF!</f>
        <v>#REF!</v>
      </c>
      <c r="C478" s="247" t="e">
        <f>①協定識別事項②協定参加者!#REF!</f>
        <v>#REF!</v>
      </c>
      <c r="D478" s="247" t="e">
        <f>①協定識別事項②協定参加者!#REF!</f>
        <v>#REF!</v>
      </c>
      <c r="E478" s="247" t="e">
        <f>①協定識別事項②協定参加者!#REF!</f>
        <v>#REF!</v>
      </c>
      <c r="F478" s="247" t="e">
        <f>①協定識別事項②協定参加者!#REF!</f>
        <v>#REF!</v>
      </c>
      <c r="G478" s="312" t="e">
        <f>③協定面積④加算措置!#REF!</f>
        <v>#REF!</v>
      </c>
      <c r="H478" s="331"/>
      <c r="I478" s="368"/>
      <c r="J478" s="368"/>
      <c r="K478" s="331"/>
      <c r="L478" s="368"/>
      <c r="M478" s="368"/>
      <c r="N478" s="331"/>
      <c r="O478" s="368"/>
      <c r="P478" s="368"/>
      <c r="Q478" s="312" t="e">
        <f>③協定面積④加算措置!#REF!</f>
        <v>#REF!</v>
      </c>
      <c r="R478" s="311"/>
      <c r="S478" s="311"/>
      <c r="T478" s="311"/>
      <c r="U478" s="311"/>
      <c r="V478" s="311"/>
      <c r="W478" s="311"/>
      <c r="X478" s="311"/>
      <c r="Y478" s="311"/>
      <c r="Z478" s="311"/>
      <c r="AA478" s="310"/>
      <c r="AB478" s="311"/>
      <c r="AC478" s="311"/>
      <c r="AD478" s="311"/>
      <c r="AE478" s="311"/>
      <c r="AF478" s="311"/>
      <c r="AG478" s="311"/>
      <c r="AH478" s="311"/>
      <c r="AI478" s="311"/>
      <c r="AJ478" s="311"/>
      <c r="AK478" s="311"/>
      <c r="AL478" s="311"/>
      <c r="AM478" s="310"/>
      <c r="AN478" s="312" t="e">
        <f>③協定面積④加算措置!#REF!</f>
        <v>#REF!</v>
      </c>
      <c r="AO478" s="309">
        <f t="shared" si="36"/>
        <v>0</v>
      </c>
      <c r="AP478" s="309">
        <f t="shared" si="37"/>
        <v>0</v>
      </c>
      <c r="AQ478" s="310"/>
      <c r="AR478" s="310"/>
      <c r="AS478" s="310"/>
      <c r="AT478" s="310"/>
      <c r="AU478" s="309">
        <f t="shared" si="38"/>
        <v>0</v>
      </c>
      <c r="AV478" s="311"/>
      <c r="AW478" s="311"/>
      <c r="AX478" s="311"/>
      <c r="AY478" s="333"/>
      <c r="AZ478" s="368"/>
      <c r="BA478" s="368"/>
      <c r="BB478" s="314" t="e">
        <f>③協定面積④加算措置!#REF!</f>
        <v>#REF!</v>
      </c>
      <c r="BC478" s="335"/>
      <c r="BD478" s="368"/>
      <c r="BE478" s="368"/>
      <c r="BF478" s="314" t="e">
        <f>③協定面積④加算措置!#REF!</f>
        <v>#REF!</v>
      </c>
      <c r="BG478" s="335"/>
      <c r="BH478" s="368"/>
      <c r="BI478" s="368"/>
    </row>
    <row r="479" spans="1:61" s="244" customFormat="1" ht="14.45" customHeight="1">
      <c r="A479" s="261" t="e">
        <f>①協定識別事項②協定参加者!#REF!</f>
        <v>#REF!</v>
      </c>
      <c r="B479" s="247" t="e">
        <f>①協定識別事項②協定参加者!#REF!</f>
        <v>#REF!</v>
      </c>
      <c r="C479" s="247" t="e">
        <f>①協定識別事項②協定参加者!#REF!</f>
        <v>#REF!</v>
      </c>
      <c r="D479" s="247" t="e">
        <f>①協定識別事項②協定参加者!#REF!</f>
        <v>#REF!</v>
      </c>
      <c r="E479" s="247" t="e">
        <f>①協定識別事項②協定参加者!#REF!</f>
        <v>#REF!</v>
      </c>
      <c r="F479" s="247" t="e">
        <f>①協定識別事項②協定参加者!#REF!</f>
        <v>#REF!</v>
      </c>
      <c r="G479" s="312" t="e">
        <f>③協定面積④加算措置!#REF!</f>
        <v>#REF!</v>
      </c>
      <c r="H479" s="331"/>
      <c r="I479" s="368"/>
      <c r="J479" s="368"/>
      <c r="K479" s="331"/>
      <c r="L479" s="368"/>
      <c r="M479" s="368"/>
      <c r="N479" s="331"/>
      <c r="O479" s="368"/>
      <c r="P479" s="368"/>
      <c r="Q479" s="312" t="e">
        <f>③協定面積④加算措置!#REF!</f>
        <v>#REF!</v>
      </c>
      <c r="R479" s="311"/>
      <c r="S479" s="311"/>
      <c r="T479" s="311"/>
      <c r="U479" s="311"/>
      <c r="V479" s="311"/>
      <c r="W479" s="311"/>
      <c r="X479" s="311"/>
      <c r="Y479" s="311"/>
      <c r="Z479" s="311"/>
      <c r="AA479" s="310"/>
      <c r="AB479" s="311"/>
      <c r="AC479" s="311"/>
      <c r="AD479" s="311"/>
      <c r="AE479" s="311"/>
      <c r="AF479" s="311"/>
      <c r="AG479" s="311"/>
      <c r="AH479" s="311"/>
      <c r="AI479" s="311"/>
      <c r="AJ479" s="311"/>
      <c r="AK479" s="311"/>
      <c r="AL479" s="311"/>
      <c r="AM479" s="310"/>
      <c r="AN479" s="312" t="e">
        <f>③協定面積④加算措置!#REF!</f>
        <v>#REF!</v>
      </c>
      <c r="AO479" s="309">
        <f t="shared" si="36"/>
        <v>0</v>
      </c>
      <c r="AP479" s="309">
        <f t="shared" si="37"/>
        <v>0</v>
      </c>
      <c r="AQ479" s="310"/>
      <c r="AR479" s="310"/>
      <c r="AS479" s="310"/>
      <c r="AT479" s="310"/>
      <c r="AU479" s="309">
        <f t="shared" si="38"/>
        <v>0</v>
      </c>
      <c r="AV479" s="311"/>
      <c r="AW479" s="311"/>
      <c r="AX479" s="311"/>
      <c r="AY479" s="333"/>
      <c r="AZ479" s="368"/>
      <c r="BA479" s="368"/>
      <c r="BB479" s="314" t="e">
        <f>③協定面積④加算措置!#REF!</f>
        <v>#REF!</v>
      </c>
      <c r="BC479" s="335"/>
      <c r="BD479" s="368"/>
      <c r="BE479" s="368"/>
      <c r="BF479" s="314" t="e">
        <f>③協定面積④加算措置!#REF!</f>
        <v>#REF!</v>
      </c>
      <c r="BG479" s="335"/>
      <c r="BH479" s="368"/>
      <c r="BI479" s="368"/>
    </row>
    <row r="480" spans="1:61" s="244" customFormat="1" ht="14.45" customHeight="1">
      <c r="A480" s="261" t="e">
        <f>①協定識別事項②協定参加者!#REF!</f>
        <v>#REF!</v>
      </c>
      <c r="B480" s="247" t="e">
        <f>①協定識別事項②協定参加者!#REF!</f>
        <v>#REF!</v>
      </c>
      <c r="C480" s="247" t="e">
        <f>①協定識別事項②協定参加者!#REF!</f>
        <v>#REF!</v>
      </c>
      <c r="D480" s="247" t="e">
        <f>①協定識別事項②協定参加者!#REF!</f>
        <v>#REF!</v>
      </c>
      <c r="E480" s="247" t="e">
        <f>①協定識別事項②協定参加者!#REF!</f>
        <v>#REF!</v>
      </c>
      <c r="F480" s="247" t="e">
        <f>①協定識別事項②協定参加者!#REF!</f>
        <v>#REF!</v>
      </c>
      <c r="G480" s="312" t="e">
        <f>③協定面積④加算措置!#REF!</f>
        <v>#REF!</v>
      </c>
      <c r="H480" s="331"/>
      <c r="I480" s="368"/>
      <c r="J480" s="368"/>
      <c r="K480" s="331"/>
      <c r="L480" s="368"/>
      <c r="M480" s="368"/>
      <c r="N480" s="331"/>
      <c r="O480" s="368"/>
      <c r="P480" s="368"/>
      <c r="Q480" s="312" t="e">
        <f>③協定面積④加算措置!#REF!</f>
        <v>#REF!</v>
      </c>
      <c r="R480" s="311"/>
      <c r="S480" s="311"/>
      <c r="T480" s="311"/>
      <c r="U480" s="311"/>
      <c r="V480" s="311"/>
      <c r="W480" s="311"/>
      <c r="X480" s="311"/>
      <c r="Y480" s="311"/>
      <c r="Z480" s="311"/>
      <c r="AA480" s="310"/>
      <c r="AB480" s="311"/>
      <c r="AC480" s="311"/>
      <c r="AD480" s="311"/>
      <c r="AE480" s="311"/>
      <c r="AF480" s="311"/>
      <c r="AG480" s="311"/>
      <c r="AH480" s="311"/>
      <c r="AI480" s="311"/>
      <c r="AJ480" s="311"/>
      <c r="AK480" s="311"/>
      <c r="AL480" s="311"/>
      <c r="AM480" s="310"/>
      <c r="AN480" s="312" t="e">
        <f>③協定面積④加算措置!#REF!</f>
        <v>#REF!</v>
      </c>
      <c r="AO480" s="309">
        <f t="shared" si="36"/>
        <v>0</v>
      </c>
      <c r="AP480" s="309">
        <f t="shared" si="37"/>
        <v>0</v>
      </c>
      <c r="AQ480" s="310"/>
      <c r="AR480" s="310"/>
      <c r="AS480" s="310"/>
      <c r="AT480" s="310"/>
      <c r="AU480" s="309">
        <f t="shared" si="38"/>
        <v>0</v>
      </c>
      <c r="AV480" s="311"/>
      <c r="AW480" s="311"/>
      <c r="AX480" s="311"/>
      <c r="AY480" s="333"/>
      <c r="AZ480" s="368"/>
      <c r="BA480" s="368"/>
      <c r="BB480" s="314" t="e">
        <f>③協定面積④加算措置!#REF!</f>
        <v>#REF!</v>
      </c>
      <c r="BC480" s="335"/>
      <c r="BD480" s="368"/>
      <c r="BE480" s="368"/>
      <c r="BF480" s="314" t="e">
        <f>③協定面積④加算措置!#REF!</f>
        <v>#REF!</v>
      </c>
      <c r="BG480" s="335"/>
      <c r="BH480" s="368"/>
      <c r="BI480" s="368"/>
    </row>
    <row r="481" spans="1:61" s="244" customFormat="1" ht="14.45" customHeight="1">
      <c r="A481" s="261" t="e">
        <f>①協定識別事項②協定参加者!#REF!</f>
        <v>#REF!</v>
      </c>
      <c r="B481" s="247" t="e">
        <f>①協定識別事項②協定参加者!#REF!</f>
        <v>#REF!</v>
      </c>
      <c r="C481" s="247" t="e">
        <f>①協定識別事項②協定参加者!#REF!</f>
        <v>#REF!</v>
      </c>
      <c r="D481" s="247" t="e">
        <f>①協定識別事項②協定参加者!#REF!</f>
        <v>#REF!</v>
      </c>
      <c r="E481" s="247" t="e">
        <f>①協定識別事項②協定参加者!#REF!</f>
        <v>#REF!</v>
      </c>
      <c r="F481" s="247" t="e">
        <f>①協定識別事項②協定参加者!#REF!</f>
        <v>#REF!</v>
      </c>
      <c r="G481" s="312" t="e">
        <f>③協定面積④加算措置!#REF!</f>
        <v>#REF!</v>
      </c>
      <c r="H481" s="331"/>
      <c r="I481" s="368"/>
      <c r="J481" s="368"/>
      <c r="K481" s="331"/>
      <c r="L481" s="368"/>
      <c r="M481" s="368"/>
      <c r="N481" s="331"/>
      <c r="O481" s="368"/>
      <c r="P481" s="368"/>
      <c r="Q481" s="312" t="e">
        <f>③協定面積④加算措置!#REF!</f>
        <v>#REF!</v>
      </c>
      <c r="R481" s="311"/>
      <c r="S481" s="311"/>
      <c r="T481" s="311"/>
      <c r="U481" s="311"/>
      <c r="V481" s="311"/>
      <c r="W481" s="311"/>
      <c r="X481" s="311"/>
      <c r="Y481" s="311"/>
      <c r="Z481" s="311"/>
      <c r="AA481" s="310"/>
      <c r="AB481" s="311"/>
      <c r="AC481" s="311"/>
      <c r="AD481" s="311"/>
      <c r="AE481" s="311"/>
      <c r="AF481" s="311"/>
      <c r="AG481" s="311"/>
      <c r="AH481" s="311"/>
      <c r="AI481" s="311"/>
      <c r="AJ481" s="311"/>
      <c r="AK481" s="311"/>
      <c r="AL481" s="311"/>
      <c r="AM481" s="310"/>
      <c r="AN481" s="312" t="e">
        <f>③協定面積④加算措置!#REF!</f>
        <v>#REF!</v>
      </c>
      <c r="AO481" s="309">
        <f t="shared" si="36"/>
        <v>0</v>
      </c>
      <c r="AP481" s="309">
        <f t="shared" si="37"/>
        <v>0</v>
      </c>
      <c r="AQ481" s="310"/>
      <c r="AR481" s="310"/>
      <c r="AS481" s="310"/>
      <c r="AT481" s="310"/>
      <c r="AU481" s="309">
        <f t="shared" si="38"/>
        <v>0</v>
      </c>
      <c r="AV481" s="311"/>
      <c r="AW481" s="311"/>
      <c r="AX481" s="311"/>
      <c r="AY481" s="333"/>
      <c r="AZ481" s="368"/>
      <c r="BA481" s="368"/>
      <c r="BB481" s="314" t="e">
        <f>③協定面積④加算措置!#REF!</f>
        <v>#REF!</v>
      </c>
      <c r="BC481" s="335"/>
      <c r="BD481" s="368"/>
      <c r="BE481" s="368"/>
      <c r="BF481" s="314" t="e">
        <f>③協定面積④加算措置!#REF!</f>
        <v>#REF!</v>
      </c>
      <c r="BG481" s="335"/>
      <c r="BH481" s="368"/>
      <c r="BI481" s="368"/>
    </row>
    <row r="482" spans="1:61" s="244" customFormat="1" ht="14.45" customHeight="1">
      <c r="A482" s="261" t="e">
        <f>①協定識別事項②協定参加者!#REF!</f>
        <v>#REF!</v>
      </c>
      <c r="B482" s="247" t="e">
        <f>①協定識別事項②協定参加者!#REF!</f>
        <v>#REF!</v>
      </c>
      <c r="C482" s="247" t="e">
        <f>①協定識別事項②協定参加者!#REF!</f>
        <v>#REF!</v>
      </c>
      <c r="D482" s="247" t="e">
        <f>①協定識別事項②協定参加者!#REF!</f>
        <v>#REF!</v>
      </c>
      <c r="E482" s="247" t="e">
        <f>①協定識別事項②協定参加者!#REF!</f>
        <v>#REF!</v>
      </c>
      <c r="F482" s="247" t="e">
        <f>①協定識別事項②協定参加者!#REF!</f>
        <v>#REF!</v>
      </c>
      <c r="G482" s="312" t="e">
        <f>③協定面積④加算措置!#REF!</f>
        <v>#REF!</v>
      </c>
      <c r="H482" s="331"/>
      <c r="I482" s="368"/>
      <c r="J482" s="368"/>
      <c r="K482" s="331"/>
      <c r="L482" s="368"/>
      <c r="M482" s="368"/>
      <c r="N482" s="331"/>
      <c r="O482" s="368"/>
      <c r="P482" s="368"/>
      <c r="Q482" s="312" t="e">
        <f>③協定面積④加算措置!#REF!</f>
        <v>#REF!</v>
      </c>
      <c r="R482" s="311"/>
      <c r="S482" s="311"/>
      <c r="T482" s="311"/>
      <c r="U482" s="311"/>
      <c r="V482" s="311"/>
      <c r="W482" s="311"/>
      <c r="X482" s="311"/>
      <c r="Y482" s="311"/>
      <c r="Z482" s="311"/>
      <c r="AA482" s="310"/>
      <c r="AB482" s="311"/>
      <c r="AC482" s="311"/>
      <c r="AD482" s="311"/>
      <c r="AE482" s="311"/>
      <c r="AF482" s="311"/>
      <c r="AG482" s="311"/>
      <c r="AH482" s="311"/>
      <c r="AI482" s="311"/>
      <c r="AJ482" s="311"/>
      <c r="AK482" s="311"/>
      <c r="AL482" s="311"/>
      <c r="AM482" s="310"/>
      <c r="AN482" s="312" t="e">
        <f>③協定面積④加算措置!#REF!</f>
        <v>#REF!</v>
      </c>
      <c r="AO482" s="309">
        <f t="shared" si="36"/>
        <v>0</v>
      </c>
      <c r="AP482" s="309">
        <f t="shared" si="37"/>
        <v>0</v>
      </c>
      <c r="AQ482" s="310"/>
      <c r="AR482" s="310"/>
      <c r="AS482" s="310"/>
      <c r="AT482" s="310"/>
      <c r="AU482" s="309">
        <f t="shared" si="38"/>
        <v>0</v>
      </c>
      <c r="AV482" s="311"/>
      <c r="AW482" s="311"/>
      <c r="AX482" s="311"/>
      <c r="AY482" s="333"/>
      <c r="AZ482" s="368"/>
      <c r="BA482" s="368"/>
      <c r="BB482" s="314" t="e">
        <f>③協定面積④加算措置!#REF!</f>
        <v>#REF!</v>
      </c>
      <c r="BC482" s="335"/>
      <c r="BD482" s="368"/>
      <c r="BE482" s="368"/>
      <c r="BF482" s="314" t="e">
        <f>③協定面積④加算措置!#REF!</f>
        <v>#REF!</v>
      </c>
      <c r="BG482" s="335"/>
      <c r="BH482" s="368"/>
      <c r="BI482" s="368"/>
    </row>
    <row r="483" spans="1:61" s="244" customFormat="1" ht="14.45" customHeight="1">
      <c r="A483" s="261" t="e">
        <f>①協定識別事項②協定参加者!#REF!</f>
        <v>#REF!</v>
      </c>
      <c r="B483" s="247" t="e">
        <f>①協定識別事項②協定参加者!#REF!</f>
        <v>#REF!</v>
      </c>
      <c r="C483" s="247" t="e">
        <f>①協定識別事項②協定参加者!#REF!</f>
        <v>#REF!</v>
      </c>
      <c r="D483" s="247" t="e">
        <f>①協定識別事項②協定参加者!#REF!</f>
        <v>#REF!</v>
      </c>
      <c r="E483" s="247" t="e">
        <f>①協定識別事項②協定参加者!#REF!</f>
        <v>#REF!</v>
      </c>
      <c r="F483" s="247" t="e">
        <f>①協定識別事項②協定参加者!#REF!</f>
        <v>#REF!</v>
      </c>
      <c r="G483" s="312" t="e">
        <f>③協定面積④加算措置!#REF!</f>
        <v>#REF!</v>
      </c>
      <c r="H483" s="331"/>
      <c r="I483" s="368"/>
      <c r="J483" s="368"/>
      <c r="K483" s="331"/>
      <c r="L483" s="368"/>
      <c r="M483" s="368"/>
      <c r="N483" s="331"/>
      <c r="O483" s="368"/>
      <c r="P483" s="368"/>
      <c r="Q483" s="312" t="e">
        <f>③協定面積④加算措置!#REF!</f>
        <v>#REF!</v>
      </c>
      <c r="R483" s="311"/>
      <c r="S483" s="311"/>
      <c r="T483" s="311"/>
      <c r="U483" s="311"/>
      <c r="V483" s="311"/>
      <c r="W483" s="311"/>
      <c r="X483" s="311"/>
      <c r="Y483" s="311"/>
      <c r="Z483" s="311"/>
      <c r="AA483" s="310"/>
      <c r="AB483" s="311"/>
      <c r="AC483" s="311"/>
      <c r="AD483" s="311"/>
      <c r="AE483" s="311"/>
      <c r="AF483" s="311"/>
      <c r="AG483" s="311"/>
      <c r="AH483" s="311"/>
      <c r="AI483" s="311"/>
      <c r="AJ483" s="311"/>
      <c r="AK483" s="311"/>
      <c r="AL483" s="311"/>
      <c r="AM483" s="310"/>
      <c r="AN483" s="312" t="e">
        <f>③協定面積④加算措置!#REF!</f>
        <v>#REF!</v>
      </c>
      <c r="AO483" s="309">
        <f t="shared" si="36"/>
        <v>0</v>
      </c>
      <c r="AP483" s="309">
        <f t="shared" si="37"/>
        <v>0</v>
      </c>
      <c r="AQ483" s="310"/>
      <c r="AR483" s="310"/>
      <c r="AS483" s="310"/>
      <c r="AT483" s="310"/>
      <c r="AU483" s="309">
        <f t="shared" si="38"/>
        <v>0</v>
      </c>
      <c r="AV483" s="311"/>
      <c r="AW483" s="311"/>
      <c r="AX483" s="311"/>
      <c r="AY483" s="333"/>
      <c r="AZ483" s="368"/>
      <c r="BA483" s="368"/>
      <c r="BB483" s="314" t="e">
        <f>③協定面積④加算措置!#REF!</f>
        <v>#REF!</v>
      </c>
      <c r="BC483" s="335"/>
      <c r="BD483" s="368"/>
      <c r="BE483" s="368"/>
      <c r="BF483" s="314" t="e">
        <f>③協定面積④加算措置!#REF!</f>
        <v>#REF!</v>
      </c>
      <c r="BG483" s="335"/>
      <c r="BH483" s="368"/>
      <c r="BI483" s="368"/>
    </row>
    <row r="484" spans="1:61" s="244" customFormat="1" ht="14.45" customHeight="1">
      <c r="A484" s="261" t="e">
        <f>①協定識別事項②協定参加者!#REF!</f>
        <v>#REF!</v>
      </c>
      <c r="B484" s="247" t="e">
        <f>①協定識別事項②協定参加者!#REF!</f>
        <v>#REF!</v>
      </c>
      <c r="C484" s="247" t="e">
        <f>①協定識別事項②協定参加者!#REF!</f>
        <v>#REF!</v>
      </c>
      <c r="D484" s="247" t="e">
        <f>①協定識別事項②協定参加者!#REF!</f>
        <v>#REF!</v>
      </c>
      <c r="E484" s="247" t="e">
        <f>①協定識別事項②協定参加者!#REF!</f>
        <v>#REF!</v>
      </c>
      <c r="F484" s="247" t="e">
        <f>①協定識別事項②協定参加者!#REF!</f>
        <v>#REF!</v>
      </c>
      <c r="G484" s="312" t="e">
        <f>③協定面積④加算措置!#REF!</f>
        <v>#REF!</v>
      </c>
      <c r="H484" s="331"/>
      <c r="I484" s="368"/>
      <c r="J484" s="368"/>
      <c r="K484" s="331"/>
      <c r="L484" s="368"/>
      <c r="M484" s="368"/>
      <c r="N484" s="331"/>
      <c r="O484" s="368"/>
      <c r="P484" s="368"/>
      <c r="Q484" s="312" t="e">
        <f>③協定面積④加算措置!#REF!</f>
        <v>#REF!</v>
      </c>
      <c r="R484" s="311"/>
      <c r="S484" s="311"/>
      <c r="T484" s="311"/>
      <c r="U484" s="311"/>
      <c r="V484" s="311"/>
      <c r="W484" s="311"/>
      <c r="X484" s="311"/>
      <c r="Y484" s="311"/>
      <c r="Z484" s="311"/>
      <c r="AA484" s="310"/>
      <c r="AB484" s="311"/>
      <c r="AC484" s="311"/>
      <c r="AD484" s="311"/>
      <c r="AE484" s="311"/>
      <c r="AF484" s="311"/>
      <c r="AG484" s="311"/>
      <c r="AH484" s="311"/>
      <c r="AI484" s="311"/>
      <c r="AJ484" s="311"/>
      <c r="AK484" s="311"/>
      <c r="AL484" s="311"/>
      <c r="AM484" s="310"/>
      <c r="AN484" s="312" t="e">
        <f>③協定面積④加算措置!#REF!</f>
        <v>#REF!</v>
      </c>
      <c r="AO484" s="309">
        <f t="shared" si="36"/>
        <v>0</v>
      </c>
      <c r="AP484" s="309">
        <f t="shared" si="37"/>
        <v>0</v>
      </c>
      <c r="AQ484" s="310"/>
      <c r="AR484" s="310"/>
      <c r="AS484" s="310"/>
      <c r="AT484" s="310"/>
      <c r="AU484" s="309">
        <f t="shared" si="38"/>
        <v>0</v>
      </c>
      <c r="AV484" s="311"/>
      <c r="AW484" s="311"/>
      <c r="AX484" s="311"/>
      <c r="AY484" s="333"/>
      <c r="AZ484" s="368"/>
      <c r="BA484" s="368"/>
      <c r="BB484" s="314" t="e">
        <f>③協定面積④加算措置!#REF!</f>
        <v>#REF!</v>
      </c>
      <c r="BC484" s="335"/>
      <c r="BD484" s="368"/>
      <c r="BE484" s="368"/>
      <c r="BF484" s="314" t="e">
        <f>③協定面積④加算措置!#REF!</f>
        <v>#REF!</v>
      </c>
      <c r="BG484" s="335"/>
      <c r="BH484" s="368"/>
      <c r="BI484" s="368"/>
    </row>
    <row r="485" spans="1:61" s="244" customFormat="1" ht="14.45" customHeight="1">
      <c r="A485" s="261" t="e">
        <f>①協定識別事項②協定参加者!#REF!</f>
        <v>#REF!</v>
      </c>
      <c r="B485" s="247" t="e">
        <f>①協定識別事項②協定参加者!#REF!</f>
        <v>#REF!</v>
      </c>
      <c r="C485" s="247" t="e">
        <f>①協定識別事項②協定参加者!#REF!</f>
        <v>#REF!</v>
      </c>
      <c r="D485" s="247" t="e">
        <f>①協定識別事項②協定参加者!#REF!</f>
        <v>#REF!</v>
      </c>
      <c r="E485" s="247" t="e">
        <f>①協定識別事項②協定参加者!#REF!</f>
        <v>#REF!</v>
      </c>
      <c r="F485" s="247" t="e">
        <f>①協定識別事項②協定参加者!#REF!</f>
        <v>#REF!</v>
      </c>
      <c r="G485" s="312" t="e">
        <f>③協定面積④加算措置!#REF!</f>
        <v>#REF!</v>
      </c>
      <c r="H485" s="331"/>
      <c r="I485" s="368"/>
      <c r="J485" s="368"/>
      <c r="K485" s="331"/>
      <c r="L485" s="368"/>
      <c r="M485" s="368"/>
      <c r="N485" s="331"/>
      <c r="O485" s="368"/>
      <c r="P485" s="368"/>
      <c r="Q485" s="312" t="e">
        <f>③協定面積④加算措置!#REF!</f>
        <v>#REF!</v>
      </c>
      <c r="R485" s="311"/>
      <c r="S485" s="311"/>
      <c r="T485" s="311"/>
      <c r="U485" s="311"/>
      <c r="V485" s="311"/>
      <c r="W485" s="311"/>
      <c r="X485" s="311"/>
      <c r="Y485" s="311"/>
      <c r="Z485" s="311"/>
      <c r="AA485" s="310"/>
      <c r="AB485" s="311"/>
      <c r="AC485" s="311"/>
      <c r="AD485" s="311"/>
      <c r="AE485" s="311"/>
      <c r="AF485" s="311"/>
      <c r="AG485" s="311"/>
      <c r="AH485" s="311"/>
      <c r="AI485" s="311"/>
      <c r="AJ485" s="311"/>
      <c r="AK485" s="311"/>
      <c r="AL485" s="311"/>
      <c r="AM485" s="310"/>
      <c r="AN485" s="312" t="e">
        <f>③協定面積④加算措置!#REF!</f>
        <v>#REF!</v>
      </c>
      <c r="AO485" s="309">
        <f t="shared" si="36"/>
        <v>0</v>
      </c>
      <c r="AP485" s="309">
        <f t="shared" si="37"/>
        <v>0</v>
      </c>
      <c r="AQ485" s="310"/>
      <c r="AR485" s="310"/>
      <c r="AS485" s="310"/>
      <c r="AT485" s="310"/>
      <c r="AU485" s="309">
        <f t="shared" si="38"/>
        <v>0</v>
      </c>
      <c r="AV485" s="311"/>
      <c r="AW485" s="311"/>
      <c r="AX485" s="311"/>
      <c r="AY485" s="333"/>
      <c r="AZ485" s="368"/>
      <c r="BA485" s="368"/>
      <c r="BB485" s="314" t="e">
        <f>③協定面積④加算措置!#REF!</f>
        <v>#REF!</v>
      </c>
      <c r="BC485" s="335"/>
      <c r="BD485" s="368"/>
      <c r="BE485" s="368"/>
      <c r="BF485" s="314" t="e">
        <f>③協定面積④加算措置!#REF!</f>
        <v>#REF!</v>
      </c>
      <c r="BG485" s="335"/>
      <c r="BH485" s="368"/>
      <c r="BI485" s="368"/>
    </row>
    <row r="486" spans="1:61" s="244" customFormat="1" ht="14.45" customHeight="1">
      <c r="A486" s="261" t="e">
        <f>①協定識別事項②協定参加者!#REF!</f>
        <v>#REF!</v>
      </c>
      <c r="B486" s="247" t="e">
        <f>①協定識別事項②協定参加者!#REF!</f>
        <v>#REF!</v>
      </c>
      <c r="C486" s="247" t="e">
        <f>①協定識別事項②協定参加者!#REF!</f>
        <v>#REF!</v>
      </c>
      <c r="D486" s="247" t="e">
        <f>①協定識別事項②協定参加者!#REF!</f>
        <v>#REF!</v>
      </c>
      <c r="E486" s="247" t="e">
        <f>①協定識別事項②協定参加者!#REF!</f>
        <v>#REF!</v>
      </c>
      <c r="F486" s="247" t="e">
        <f>①協定識別事項②協定参加者!#REF!</f>
        <v>#REF!</v>
      </c>
      <c r="G486" s="312" t="e">
        <f>③協定面積④加算措置!#REF!</f>
        <v>#REF!</v>
      </c>
      <c r="H486" s="331"/>
      <c r="I486" s="368"/>
      <c r="J486" s="368"/>
      <c r="K486" s="331"/>
      <c r="L486" s="368"/>
      <c r="M486" s="368"/>
      <c r="N486" s="331"/>
      <c r="O486" s="368"/>
      <c r="P486" s="368"/>
      <c r="Q486" s="312" t="e">
        <f>③協定面積④加算措置!#REF!</f>
        <v>#REF!</v>
      </c>
      <c r="R486" s="311"/>
      <c r="S486" s="311"/>
      <c r="T486" s="311"/>
      <c r="U486" s="311"/>
      <c r="V486" s="311"/>
      <c r="W486" s="311"/>
      <c r="X486" s="311"/>
      <c r="Y486" s="311"/>
      <c r="Z486" s="311"/>
      <c r="AA486" s="310"/>
      <c r="AB486" s="311"/>
      <c r="AC486" s="311"/>
      <c r="AD486" s="311"/>
      <c r="AE486" s="311"/>
      <c r="AF486" s="311"/>
      <c r="AG486" s="311"/>
      <c r="AH486" s="311"/>
      <c r="AI486" s="311"/>
      <c r="AJ486" s="311"/>
      <c r="AK486" s="311"/>
      <c r="AL486" s="311"/>
      <c r="AM486" s="310"/>
      <c r="AN486" s="312" t="e">
        <f>③協定面積④加算措置!#REF!</f>
        <v>#REF!</v>
      </c>
      <c r="AO486" s="309">
        <f t="shared" si="36"/>
        <v>0</v>
      </c>
      <c r="AP486" s="309">
        <f t="shared" si="37"/>
        <v>0</v>
      </c>
      <c r="AQ486" s="310"/>
      <c r="AR486" s="310"/>
      <c r="AS486" s="310"/>
      <c r="AT486" s="310"/>
      <c r="AU486" s="309">
        <f t="shared" si="38"/>
        <v>0</v>
      </c>
      <c r="AV486" s="311"/>
      <c r="AW486" s="311"/>
      <c r="AX486" s="311"/>
      <c r="AY486" s="333"/>
      <c r="AZ486" s="368"/>
      <c r="BA486" s="368"/>
      <c r="BB486" s="314" t="e">
        <f>③協定面積④加算措置!#REF!</f>
        <v>#REF!</v>
      </c>
      <c r="BC486" s="335"/>
      <c r="BD486" s="368"/>
      <c r="BE486" s="368"/>
      <c r="BF486" s="314" t="e">
        <f>③協定面積④加算措置!#REF!</f>
        <v>#REF!</v>
      </c>
      <c r="BG486" s="335"/>
      <c r="BH486" s="368"/>
      <c r="BI486" s="368"/>
    </row>
    <row r="487" spans="1:61" s="244" customFormat="1" ht="14.45" customHeight="1">
      <c r="A487" s="261" t="e">
        <f>①協定識別事項②協定参加者!#REF!</f>
        <v>#REF!</v>
      </c>
      <c r="B487" s="247" t="e">
        <f>①協定識別事項②協定参加者!#REF!</f>
        <v>#REF!</v>
      </c>
      <c r="C487" s="247" t="e">
        <f>①協定識別事項②協定参加者!#REF!</f>
        <v>#REF!</v>
      </c>
      <c r="D487" s="247" t="e">
        <f>①協定識別事項②協定参加者!#REF!</f>
        <v>#REF!</v>
      </c>
      <c r="E487" s="247" t="e">
        <f>①協定識別事項②協定参加者!#REF!</f>
        <v>#REF!</v>
      </c>
      <c r="F487" s="247" t="e">
        <f>①協定識別事項②協定参加者!#REF!</f>
        <v>#REF!</v>
      </c>
      <c r="G487" s="312" t="e">
        <f>③協定面積④加算措置!#REF!</f>
        <v>#REF!</v>
      </c>
      <c r="H487" s="331"/>
      <c r="I487" s="368"/>
      <c r="J487" s="368"/>
      <c r="K487" s="331"/>
      <c r="L487" s="368"/>
      <c r="M487" s="368"/>
      <c r="N487" s="331"/>
      <c r="O487" s="368"/>
      <c r="P487" s="368"/>
      <c r="Q487" s="312" t="e">
        <f>③協定面積④加算措置!#REF!</f>
        <v>#REF!</v>
      </c>
      <c r="R487" s="311"/>
      <c r="S487" s="311"/>
      <c r="T487" s="311"/>
      <c r="U487" s="311"/>
      <c r="V487" s="311"/>
      <c r="W487" s="311"/>
      <c r="X487" s="311"/>
      <c r="Y487" s="311"/>
      <c r="Z487" s="311"/>
      <c r="AA487" s="310"/>
      <c r="AB487" s="311"/>
      <c r="AC487" s="311"/>
      <c r="AD487" s="311"/>
      <c r="AE487" s="311"/>
      <c r="AF487" s="311"/>
      <c r="AG487" s="311"/>
      <c r="AH487" s="311"/>
      <c r="AI487" s="311"/>
      <c r="AJ487" s="311"/>
      <c r="AK487" s="311"/>
      <c r="AL487" s="311"/>
      <c r="AM487" s="310"/>
      <c r="AN487" s="312" t="e">
        <f>③協定面積④加算措置!#REF!</f>
        <v>#REF!</v>
      </c>
      <c r="AO487" s="309">
        <f t="shared" si="36"/>
        <v>0</v>
      </c>
      <c r="AP487" s="309">
        <f t="shared" si="37"/>
        <v>0</v>
      </c>
      <c r="AQ487" s="310"/>
      <c r="AR487" s="310"/>
      <c r="AS487" s="310"/>
      <c r="AT487" s="310"/>
      <c r="AU487" s="309">
        <f t="shared" si="38"/>
        <v>0</v>
      </c>
      <c r="AV487" s="311"/>
      <c r="AW487" s="311"/>
      <c r="AX487" s="311"/>
      <c r="AY487" s="333"/>
      <c r="AZ487" s="368"/>
      <c r="BA487" s="368"/>
      <c r="BB487" s="314" t="e">
        <f>③協定面積④加算措置!#REF!</f>
        <v>#REF!</v>
      </c>
      <c r="BC487" s="335"/>
      <c r="BD487" s="368"/>
      <c r="BE487" s="368"/>
      <c r="BF487" s="314" t="e">
        <f>③協定面積④加算措置!#REF!</f>
        <v>#REF!</v>
      </c>
      <c r="BG487" s="335"/>
      <c r="BH487" s="368"/>
      <c r="BI487" s="368"/>
    </row>
    <row r="488" spans="1:61" s="244" customFormat="1" ht="14.45" customHeight="1">
      <c r="A488" s="261" t="e">
        <f>①協定識別事項②協定参加者!#REF!</f>
        <v>#REF!</v>
      </c>
      <c r="B488" s="247" t="e">
        <f>①協定識別事項②協定参加者!#REF!</f>
        <v>#REF!</v>
      </c>
      <c r="C488" s="247" t="e">
        <f>①協定識別事項②協定参加者!#REF!</f>
        <v>#REF!</v>
      </c>
      <c r="D488" s="247" t="e">
        <f>①協定識別事項②協定参加者!#REF!</f>
        <v>#REF!</v>
      </c>
      <c r="E488" s="247" t="e">
        <f>①協定識別事項②協定参加者!#REF!</f>
        <v>#REF!</v>
      </c>
      <c r="F488" s="247" t="e">
        <f>①協定識別事項②協定参加者!#REF!</f>
        <v>#REF!</v>
      </c>
      <c r="G488" s="312" t="e">
        <f>③協定面積④加算措置!#REF!</f>
        <v>#REF!</v>
      </c>
      <c r="H488" s="331"/>
      <c r="I488" s="368"/>
      <c r="J488" s="368"/>
      <c r="K488" s="331"/>
      <c r="L488" s="368"/>
      <c r="M488" s="368"/>
      <c r="N488" s="331"/>
      <c r="O488" s="368"/>
      <c r="P488" s="368"/>
      <c r="Q488" s="312" t="e">
        <f>③協定面積④加算措置!#REF!</f>
        <v>#REF!</v>
      </c>
      <c r="R488" s="311"/>
      <c r="S488" s="311"/>
      <c r="T488" s="311"/>
      <c r="U488" s="311"/>
      <c r="V488" s="311"/>
      <c r="W488" s="311"/>
      <c r="X488" s="311"/>
      <c r="Y488" s="311"/>
      <c r="Z488" s="311"/>
      <c r="AA488" s="310"/>
      <c r="AB488" s="311"/>
      <c r="AC488" s="311"/>
      <c r="AD488" s="311"/>
      <c r="AE488" s="311"/>
      <c r="AF488" s="311"/>
      <c r="AG488" s="311"/>
      <c r="AH488" s="311"/>
      <c r="AI488" s="311"/>
      <c r="AJ488" s="311"/>
      <c r="AK488" s="311"/>
      <c r="AL488" s="311"/>
      <c r="AM488" s="310"/>
      <c r="AN488" s="312" t="e">
        <f>③協定面積④加算措置!#REF!</f>
        <v>#REF!</v>
      </c>
      <c r="AO488" s="309">
        <f t="shared" si="36"/>
        <v>0</v>
      </c>
      <c r="AP488" s="309">
        <f t="shared" si="37"/>
        <v>0</v>
      </c>
      <c r="AQ488" s="310"/>
      <c r="AR488" s="310"/>
      <c r="AS488" s="310"/>
      <c r="AT488" s="310"/>
      <c r="AU488" s="309">
        <f t="shared" si="38"/>
        <v>0</v>
      </c>
      <c r="AV488" s="311"/>
      <c r="AW488" s="311"/>
      <c r="AX488" s="311"/>
      <c r="AY488" s="333"/>
      <c r="AZ488" s="368"/>
      <c r="BA488" s="368"/>
      <c r="BB488" s="314" t="e">
        <f>③協定面積④加算措置!#REF!</f>
        <v>#REF!</v>
      </c>
      <c r="BC488" s="335"/>
      <c r="BD488" s="368"/>
      <c r="BE488" s="368"/>
      <c r="BF488" s="314" t="e">
        <f>③協定面積④加算措置!#REF!</f>
        <v>#REF!</v>
      </c>
      <c r="BG488" s="335"/>
      <c r="BH488" s="368"/>
      <c r="BI488" s="368"/>
    </row>
    <row r="489" spans="1:61" s="244" customFormat="1" ht="14.45" customHeight="1">
      <c r="A489" s="261" t="e">
        <f>①協定識別事項②協定参加者!#REF!</f>
        <v>#REF!</v>
      </c>
      <c r="B489" s="247" t="e">
        <f>①協定識別事項②協定参加者!#REF!</f>
        <v>#REF!</v>
      </c>
      <c r="C489" s="247" t="e">
        <f>①協定識別事項②協定参加者!#REF!</f>
        <v>#REF!</v>
      </c>
      <c r="D489" s="247" t="e">
        <f>①協定識別事項②協定参加者!#REF!</f>
        <v>#REF!</v>
      </c>
      <c r="E489" s="247" t="e">
        <f>①協定識別事項②協定参加者!#REF!</f>
        <v>#REF!</v>
      </c>
      <c r="F489" s="247" t="e">
        <f>①協定識別事項②協定参加者!#REF!</f>
        <v>#REF!</v>
      </c>
      <c r="G489" s="312" t="e">
        <f>③協定面積④加算措置!#REF!</f>
        <v>#REF!</v>
      </c>
      <c r="H489" s="331"/>
      <c r="I489" s="368"/>
      <c r="J489" s="368"/>
      <c r="K489" s="331"/>
      <c r="L489" s="368"/>
      <c r="M489" s="368"/>
      <c r="N489" s="331"/>
      <c r="O489" s="368"/>
      <c r="P489" s="368"/>
      <c r="Q489" s="312" t="e">
        <f>③協定面積④加算措置!#REF!</f>
        <v>#REF!</v>
      </c>
      <c r="R489" s="311"/>
      <c r="S489" s="311"/>
      <c r="T489" s="311"/>
      <c r="U489" s="311"/>
      <c r="V489" s="311"/>
      <c r="W489" s="311"/>
      <c r="X489" s="311"/>
      <c r="Y489" s="311"/>
      <c r="Z489" s="311"/>
      <c r="AA489" s="310"/>
      <c r="AB489" s="311"/>
      <c r="AC489" s="311"/>
      <c r="AD489" s="311"/>
      <c r="AE489" s="311"/>
      <c r="AF489" s="311"/>
      <c r="AG489" s="311"/>
      <c r="AH489" s="311"/>
      <c r="AI489" s="311"/>
      <c r="AJ489" s="311"/>
      <c r="AK489" s="311"/>
      <c r="AL489" s="311"/>
      <c r="AM489" s="310"/>
      <c r="AN489" s="312" t="e">
        <f>③協定面積④加算措置!#REF!</f>
        <v>#REF!</v>
      </c>
      <c r="AO489" s="309">
        <f t="shared" si="36"/>
        <v>0</v>
      </c>
      <c r="AP489" s="309">
        <f t="shared" si="37"/>
        <v>0</v>
      </c>
      <c r="AQ489" s="310"/>
      <c r="AR489" s="310"/>
      <c r="AS489" s="310"/>
      <c r="AT489" s="310"/>
      <c r="AU489" s="309">
        <f t="shared" si="38"/>
        <v>0</v>
      </c>
      <c r="AV489" s="311"/>
      <c r="AW489" s="311"/>
      <c r="AX489" s="311"/>
      <c r="AY489" s="333"/>
      <c r="AZ489" s="368"/>
      <c r="BA489" s="368"/>
      <c r="BB489" s="314" t="e">
        <f>③協定面積④加算措置!#REF!</f>
        <v>#REF!</v>
      </c>
      <c r="BC489" s="335"/>
      <c r="BD489" s="368"/>
      <c r="BE489" s="368"/>
      <c r="BF489" s="314" t="e">
        <f>③協定面積④加算措置!#REF!</f>
        <v>#REF!</v>
      </c>
      <c r="BG489" s="335"/>
      <c r="BH489" s="368"/>
      <c r="BI489" s="368"/>
    </row>
    <row r="490" spans="1:61" s="244" customFormat="1" ht="14.45" customHeight="1">
      <c r="A490" s="261" t="e">
        <f>①協定識別事項②協定参加者!#REF!</f>
        <v>#REF!</v>
      </c>
      <c r="B490" s="247" t="e">
        <f>①協定識別事項②協定参加者!#REF!</f>
        <v>#REF!</v>
      </c>
      <c r="C490" s="247" t="e">
        <f>①協定識別事項②協定参加者!#REF!</f>
        <v>#REF!</v>
      </c>
      <c r="D490" s="247" t="e">
        <f>①協定識別事項②協定参加者!#REF!</f>
        <v>#REF!</v>
      </c>
      <c r="E490" s="247" t="e">
        <f>①協定識別事項②協定参加者!#REF!</f>
        <v>#REF!</v>
      </c>
      <c r="F490" s="247" t="e">
        <f>①協定識別事項②協定参加者!#REF!</f>
        <v>#REF!</v>
      </c>
      <c r="G490" s="312" t="e">
        <f>③協定面積④加算措置!#REF!</f>
        <v>#REF!</v>
      </c>
      <c r="H490" s="331"/>
      <c r="I490" s="368"/>
      <c r="J490" s="368"/>
      <c r="K490" s="331"/>
      <c r="L490" s="368"/>
      <c r="M490" s="368"/>
      <c r="N490" s="331"/>
      <c r="O490" s="368"/>
      <c r="P490" s="368"/>
      <c r="Q490" s="312" t="e">
        <f>③協定面積④加算措置!#REF!</f>
        <v>#REF!</v>
      </c>
      <c r="R490" s="311"/>
      <c r="S490" s="311"/>
      <c r="T490" s="311"/>
      <c r="U490" s="311"/>
      <c r="V490" s="311"/>
      <c r="W490" s="311"/>
      <c r="X490" s="311"/>
      <c r="Y490" s="311"/>
      <c r="Z490" s="311"/>
      <c r="AA490" s="310"/>
      <c r="AB490" s="311"/>
      <c r="AC490" s="311"/>
      <c r="AD490" s="311"/>
      <c r="AE490" s="311"/>
      <c r="AF490" s="311"/>
      <c r="AG490" s="311"/>
      <c r="AH490" s="311"/>
      <c r="AI490" s="311"/>
      <c r="AJ490" s="311"/>
      <c r="AK490" s="311"/>
      <c r="AL490" s="311"/>
      <c r="AM490" s="310"/>
      <c r="AN490" s="312" t="e">
        <f>③協定面積④加算措置!#REF!</f>
        <v>#REF!</v>
      </c>
      <c r="AO490" s="309">
        <f t="shared" si="36"/>
        <v>0</v>
      </c>
      <c r="AP490" s="309">
        <f t="shared" si="37"/>
        <v>0</v>
      </c>
      <c r="AQ490" s="310"/>
      <c r="AR490" s="310"/>
      <c r="AS490" s="310"/>
      <c r="AT490" s="310"/>
      <c r="AU490" s="309">
        <f t="shared" si="38"/>
        <v>0</v>
      </c>
      <c r="AV490" s="311"/>
      <c r="AW490" s="311"/>
      <c r="AX490" s="311"/>
      <c r="AY490" s="333"/>
      <c r="AZ490" s="368"/>
      <c r="BA490" s="368"/>
      <c r="BB490" s="314" t="e">
        <f>③協定面積④加算措置!#REF!</f>
        <v>#REF!</v>
      </c>
      <c r="BC490" s="335"/>
      <c r="BD490" s="368"/>
      <c r="BE490" s="368"/>
      <c r="BF490" s="314" t="e">
        <f>③協定面積④加算措置!#REF!</f>
        <v>#REF!</v>
      </c>
      <c r="BG490" s="335"/>
      <c r="BH490" s="368"/>
      <c r="BI490" s="368"/>
    </row>
    <row r="491" spans="1:61" s="244" customFormat="1" ht="14.45" customHeight="1">
      <c r="A491" s="261" t="e">
        <f>①協定識別事項②協定参加者!#REF!</f>
        <v>#REF!</v>
      </c>
      <c r="B491" s="247" t="e">
        <f>①協定識別事項②協定参加者!#REF!</f>
        <v>#REF!</v>
      </c>
      <c r="C491" s="247" t="e">
        <f>①協定識別事項②協定参加者!#REF!</f>
        <v>#REF!</v>
      </c>
      <c r="D491" s="247" t="e">
        <f>①協定識別事項②協定参加者!#REF!</f>
        <v>#REF!</v>
      </c>
      <c r="E491" s="247" t="e">
        <f>①協定識別事項②協定参加者!#REF!</f>
        <v>#REF!</v>
      </c>
      <c r="F491" s="247" t="e">
        <f>①協定識別事項②協定参加者!#REF!</f>
        <v>#REF!</v>
      </c>
      <c r="G491" s="312" t="e">
        <f>③協定面積④加算措置!#REF!</f>
        <v>#REF!</v>
      </c>
      <c r="H491" s="331"/>
      <c r="I491" s="368"/>
      <c r="J491" s="368"/>
      <c r="K491" s="331"/>
      <c r="L491" s="368"/>
      <c r="M491" s="368"/>
      <c r="N491" s="331"/>
      <c r="O491" s="368"/>
      <c r="P491" s="368"/>
      <c r="Q491" s="312" t="e">
        <f>③協定面積④加算措置!#REF!</f>
        <v>#REF!</v>
      </c>
      <c r="R491" s="311"/>
      <c r="S491" s="311"/>
      <c r="T491" s="311"/>
      <c r="U491" s="311"/>
      <c r="V491" s="311"/>
      <c r="W491" s="311"/>
      <c r="X491" s="311"/>
      <c r="Y491" s="311"/>
      <c r="Z491" s="311"/>
      <c r="AA491" s="310"/>
      <c r="AB491" s="311"/>
      <c r="AC491" s="311"/>
      <c r="AD491" s="311"/>
      <c r="AE491" s="311"/>
      <c r="AF491" s="311"/>
      <c r="AG491" s="311"/>
      <c r="AH491" s="311"/>
      <c r="AI491" s="311"/>
      <c r="AJ491" s="311"/>
      <c r="AK491" s="311"/>
      <c r="AL491" s="311"/>
      <c r="AM491" s="310"/>
      <c r="AN491" s="312" t="e">
        <f>③協定面積④加算措置!#REF!</f>
        <v>#REF!</v>
      </c>
      <c r="AO491" s="309">
        <f t="shared" si="36"/>
        <v>0</v>
      </c>
      <c r="AP491" s="309">
        <f t="shared" si="37"/>
        <v>0</v>
      </c>
      <c r="AQ491" s="310"/>
      <c r="AR491" s="310"/>
      <c r="AS491" s="310"/>
      <c r="AT491" s="310"/>
      <c r="AU491" s="309">
        <f t="shared" si="38"/>
        <v>0</v>
      </c>
      <c r="AV491" s="311"/>
      <c r="AW491" s="311"/>
      <c r="AX491" s="311"/>
      <c r="AY491" s="333"/>
      <c r="AZ491" s="368"/>
      <c r="BA491" s="368"/>
      <c r="BB491" s="314" t="e">
        <f>③協定面積④加算措置!#REF!</f>
        <v>#REF!</v>
      </c>
      <c r="BC491" s="335"/>
      <c r="BD491" s="368"/>
      <c r="BE491" s="368"/>
      <c r="BF491" s="314" t="e">
        <f>③協定面積④加算措置!#REF!</f>
        <v>#REF!</v>
      </c>
      <c r="BG491" s="335"/>
      <c r="BH491" s="368"/>
      <c r="BI491" s="368"/>
    </row>
    <row r="492" spans="1:61" s="244" customFormat="1" ht="14.45" customHeight="1">
      <c r="A492" s="261" t="e">
        <f>①協定識別事項②協定参加者!#REF!</f>
        <v>#REF!</v>
      </c>
      <c r="B492" s="247" t="e">
        <f>①協定識別事項②協定参加者!#REF!</f>
        <v>#REF!</v>
      </c>
      <c r="C492" s="247" t="e">
        <f>①協定識別事項②協定参加者!#REF!</f>
        <v>#REF!</v>
      </c>
      <c r="D492" s="247" t="e">
        <f>①協定識別事項②協定参加者!#REF!</f>
        <v>#REF!</v>
      </c>
      <c r="E492" s="247" t="e">
        <f>①協定識別事項②協定参加者!#REF!</f>
        <v>#REF!</v>
      </c>
      <c r="F492" s="247" t="e">
        <f>①協定識別事項②協定参加者!#REF!</f>
        <v>#REF!</v>
      </c>
      <c r="G492" s="312" t="e">
        <f>③協定面積④加算措置!#REF!</f>
        <v>#REF!</v>
      </c>
      <c r="H492" s="331"/>
      <c r="I492" s="368"/>
      <c r="J492" s="368"/>
      <c r="K492" s="331"/>
      <c r="L492" s="368"/>
      <c r="M492" s="368"/>
      <c r="N492" s="331"/>
      <c r="O492" s="368"/>
      <c r="P492" s="368"/>
      <c r="Q492" s="312" t="e">
        <f>③協定面積④加算措置!#REF!</f>
        <v>#REF!</v>
      </c>
      <c r="R492" s="311"/>
      <c r="S492" s="311"/>
      <c r="T492" s="311"/>
      <c r="U492" s="311"/>
      <c r="V492" s="311"/>
      <c r="W492" s="311"/>
      <c r="X492" s="311"/>
      <c r="Y492" s="311"/>
      <c r="Z492" s="311"/>
      <c r="AA492" s="310"/>
      <c r="AB492" s="311"/>
      <c r="AC492" s="311"/>
      <c r="AD492" s="311"/>
      <c r="AE492" s="311"/>
      <c r="AF492" s="311"/>
      <c r="AG492" s="311"/>
      <c r="AH492" s="311"/>
      <c r="AI492" s="311"/>
      <c r="AJ492" s="311"/>
      <c r="AK492" s="311"/>
      <c r="AL492" s="311"/>
      <c r="AM492" s="310"/>
      <c r="AN492" s="312" t="e">
        <f>③協定面積④加算措置!#REF!</f>
        <v>#REF!</v>
      </c>
      <c r="AO492" s="309">
        <f t="shared" si="36"/>
        <v>0</v>
      </c>
      <c r="AP492" s="309">
        <f t="shared" si="37"/>
        <v>0</v>
      </c>
      <c r="AQ492" s="310"/>
      <c r="AR492" s="310"/>
      <c r="AS492" s="310"/>
      <c r="AT492" s="310"/>
      <c r="AU492" s="309">
        <f t="shared" si="38"/>
        <v>0</v>
      </c>
      <c r="AV492" s="311"/>
      <c r="AW492" s="311"/>
      <c r="AX492" s="311"/>
      <c r="AY492" s="333"/>
      <c r="AZ492" s="368"/>
      <c r="BA492" s="368"/>
      <c r="BB492" s="314" t="e">
        <f>③協定面積④加算措置!#REF!</f>
        <v>#REF!</v>
      </c>
      <c r="BC492" s="335"/>
      <c r="BD492" s="368"/>
      <c r="BE492" s="368"/>
      <c r="BF492" s="314" t="e">
        <f>③協定面積④加算措置!#REF!</f>
        <v>#REF!</v>
      </c>
      <c r="BG492" s="335"/>
      <c r="BH492" s="368"/>
      <c r="BI492" s="368"/>
    </row>
    <row r="493" spans="1:61" s="244" customFormat="1" ht="14.45" customHeight="1">
      <c r="A493" s="261" t="e">
        <f>①協定識別事項②協定参加者!#REF!</f>
        <v>#REF!</v>
      </c>
      <c r="B493" s="247" t="e">
        <f>①協定識別事項②協定参加者!#REF!</f>
        <v>#REF!</v>
      </c>
      <c r="C493" s="247" t="e">
        <f>①協定識別事項②協定参加者!#REF!</f>
        <v>#REF!</v>
      </c>
      <c r="D493" s="247" t="e">
        <f>①協定識別事項②協定参加者!#REF!</f>
        <v>#REF!</v>
      </c>
      <c r="E493" s="247" t="e">
        <f>①協定識別事項②協定参加者!#REF!</f>
        <v>#REF!</v>
      </c>
      <c r="F493" s="247" t="e">
        <f>①協定識別事項②協定参加者!#REF!</f>
        <v>#REF!</v>
      </c>
      <c r="G493" s="312" t="e">
        <f>③協定面積④加算措置!#REF!</f>
        <v>#REF!</v>
      </c>
      <c r="H493" s="331"/>
      <c r="I493" s="368"/>
      <c r="J493" s="368"/>
      <c r="K493" s="331"/>
      <c r="L493" s="368"/>
      <c r="M493" s="368"/>
      <c r="N493" s="331"/>
      <c r="O493" s="368"/>
      <c r="P493" s="368"/>
      <c r="Q493" s="312" t="e">
        <f>③協定面積④加算措置!#REF!</f>
        <v>#REF!</v>
      </c>
      <c r="R493" s="311"/>
      <c r="S493" s="311"/>
      <c r="T493" s="311"/>
      <c r="U493" s="311"/>
      <c r="V493" s="311"/>
      <c r="W493" s="311"/>
      <c r="X493" s="311"/>
      <c r="Y493" s="311"/>
      <c r="Z493" s="311"/>
      <c r="AA493" s="310"/>
      <c r="AB493" s="311"/>
      <c r="AC493" s="311"/>
      <c r="AD493" s="311"/>
      <c r="AE493" s="311"/>
      <c r="AF493" s="311"/>
      <c r="AG493" s="311"/>
      <c r="AH493" s="311"/>
      <c r="AI493" s="311"/>
      <c r="AJ493" s="311"/>
      <c r="AK493" s="311"/>
      <c r="AL493" s="311"/>
      <c r="AM493" s="310"/>
      <c r="AN493" s="312" t="e">
        <f>③協定面積④加算措置!#REF!</f>
        <v>#REF!</v>
      </c>
      <c r="AO493" s="309">
        <f t="shared" si="36"/>
        <v>0</v>
      </c>
      <c r="AP493" s="309">
        <f t="shared" si="37"/>
        <v>0</v>
      </c>
      <c r="AQ493" s="310"/>
      <c r="AR493" s="310"/>
      <c r="AS493" s="310"/>
      <c r="AT493" s="310"/>
      <c r="AU493" s="309">
        <f t="shared" si="38"/>
        <v>0</v>
      </c>
      <c r="AV493" s="311"/>
      <c r="AW493" s="311"/>
      <c r="AX493" s="311"/>
      <c r="AY493" s="333"/>
      <c r="AZ493" s="368"/>
      <c r="BA493" s="368"/>
      <c r="BB493" s="314" t="e">
        <f>③協定面積④加算措置!#REF!</f>
        <v>#REF!</v>
      </c>
      <c r="BC493" s="335"/>
      <c r="BD493" s="368"/>
      <c r="BE493" s="368"/>
      <c r="BF493" s="314" t="e">
        <f>③協定面積④加算措置!#REF!</f>
        <v>#REF!</v>
      </c>
      <c r="BG493" s="335"/>
      <c r="BH493" s="368"/>
      <c r="BI493" s="368"/>
    </row>
    <row r="494" spans="1:61" s="244" customFormat="1" ht="14.45" customHeight="1">
      <c r="A494" s="261" t="e">
        <f>①協定識別事項②協定参加者!#REF!</f>
        <v>#REF!</v>
      </c>
      <c r="B494" s="247" t="e">
        <f>①協定識別事項②協定参加者!#REF!</f>
        <v>#REF!</v>
      </c>
      <c r="C494" s="247" t="e">
        <f>①協定識別事項②協定参加者!#REF!</f>
        <v>#REF!</v>
      </c>
      <c r="D494" s="247" t="e">
        <f>①協定識別事項②協定参加者!#REF!</f>
        <v>#REF!</v>
      </c>
      <c r="E494" s="247" t="e">
        <f>①協定識別事項②協定参加者!#REF!</f>
        <v>#REF!</v>
      </c>
      <c r="F494" s="247" t="e">
        <f>①協定識別事項②協定参加者!#REF!</f>
        <v>#REF!</v>
      </c>
      <c r="G494" s="312" t="e">
        <f>③協定面積④加算措置!#REF!</f>
        <v>#REF!</v>
      </c>
      <c r="H494" s="331"/>
      <c r="I494" s="368"/>
      <c r="J494" s="368"/>
      <c r="K494" s="331"/>
      <c r="L494" s="368"/>
      <c r="M494" s="368"/>
      <c r="N494" s="331"/>
      <c r="O494" s="368"/>
      <c r="P494" s="368"/>
      <c r="Q494" s="312" t="e">
        <f>③協定面積④加算措置!#REF!</f>
        <v>#REF!</v>
      </c>
      <c r="R494" s="311"/>
      <c r="S494" s="311"/>
      <c r="T494" s="311"/>
      <c r="U494" s="311"/>
      <c r="V494" s="311"/>
      <c r="W494" s="311"/>
      <c r="X494" s="311"/>
      <c r="Y494" s="311"/>
      <c r="Z494" s="311"/>
      <c r="AA494" s="310"/>
      <c r="AB494" s="311"/>
      <c r="AC494" s="311"/>
      <c r="AD494" s="311"/>
      <c r="AE494" s="311"/>
      <c r="AF494" s="311"/>
      <c r="AG494" s="311"/>
      <c r="AH494" s="311"/>
      <c r="AI494" s="311"/>
      <c r="AJ494" s="311"/>
      <c r="AK494" s="311"/>
      <c r="AL494" s="311"/>
      <c r="AM494" s="310"/>
      <c r="AN494" s="312" t="e">
        <f>③協定面積④加算措置!#REF!</f>
        <v>#REF!</v>
      </c>
      <c r="AO494" s="309">
        <f t="shared" si="36"/>
        <v>0</v>
      </c>
      <c r="AP494" s="309">
        <f t="shared" si="37"/>
        <v>0</v>
      </c>
      <c r="AQ494" s="310"/>
      <c r="AR494" s="310"/>
      <c r="AS494" s="310"/>
      <c r="AT494" s="310"/>
      <c r="AU494" s="309">
        <f t="shared" si="38"/>
        <v>0</v>
      </c>
      <c r="AV494" s="311"/>
      <c r="AW494" s="311"/>
      <c r="AX494" s="311"/>
      <c r="AY494" s="333"/>
      <c r="AZ494" s="368"/>
      <c r="BA494" s="368"/>
      <c r="BB494" s="314" t="e">
        <f>③協定面積④加算措置!#REF!</f>
        <v>#REF!</v>
      </c>
      <c r="BC494" s="335"/>
      <c r="BD494" s="368"/>
      <c r="BE494" s="368"/>
      <c r="BF494" s="314" t="e">
        <f>③協定面積④加算措置!#REF!</f>
        <v>#REF!</v>
      </c>
      <c r="BG494" s="335"/>
      <c r="BH494" s="368"/>
      <c r="BI494" s="368"/>
    </row>
    <row r="495" spans="1:61" s="244" customFormat="1" ht="14.45" customHeight="1">
      <c r="A495" s="261" t="e">
        <f>①協定識別事項②協定参加者!#REF!</f>
        <v>#REF!</v>
      </c>
      <c r="B495" s="247" t="e">
        <f>①協定識別事項②協定参加者!#REF!</f>
        <v>#REF!</v>
      </c>
      <c r="C495" s="247" t="e">
        <f>①協定識別事項②協定参加者!#REF!</f>
        <v>#REF!</v>
      </c>
      <c r="D495" s="247" t="e">
        <f>①協定識別事項②協定参加者!#REF!</f>
        <v>#REF!</v>
      </c>
      <c r="E495" s="247" t="e">
        <f>①協定識別事項②協定参加者!#REF!</f>
        <v>#REF!</v>
      </c>
      <c r="F495" s="247" t="e">
        <f>①協定識別事項②協定参加者!#REF!</f>
        <v>#REF!</v>
      </c>
      <c r="G495" s="312" t="e">
        <f>③協定面積④加算措置!#REF!</f>
        <v>#REF!</v>
      </c>
      <c r="H495" s="331"/>
      <c r="I495" s="368"/>
      <c r="J495" s="368"/>
      <c r="K495" s="331"/>
      <c r="L495" s="368"/>
      <c r="M495" s="368"/>
      <c r="N495" s="331"/>
      <c r="O495" s="368"/>
      <c r="P495" s="368"/>
      <c r="Q495" s="312" t="e">
        <f>③協定面積④加算措置!#REF!</f>
        <v>#REF!</v>
      </c>
      <c r="R495" s="311"/>
      <c r="S495" s="311"/>
      <c r="T495" s="311"/>
      <c r="U495" s="311"/>
      <c r="V495" s="311"/>
      <c r="W495" s="311"/>
      <c r="X495" s="311"/>
      <c r="Y495" s="311"/>
      <c r="Z495" s="311"/>
      <c r="AA495" s="310"/>
      <c r="AB495" s="311"/>
      <c r="AC495" s="311"/>
      <c r="AD495" s="311"/>
      <c r="AE495" s="311"/>
      <c r="AF495" s="311"/>
      <c r="AG495" s="311"/>
      <c r="AH495" s="311"/>
      <c r="AI495" s="311"/>
      <c r="AJ495" s="311"/>
      <c r="AK495" s="311"/>
      <c r="AL495" s="311"/>
      <c r="AM495" s="310"/>
      <c r="AN495" s="312" t="e">
        <f>③協定面積④加算措置!#REF!</f>
        <v>#REF!</v>
      </c>
      <c r="AO495" s="309">
        <f t="shared" si="36"/>
        <v>0</v>
      </c>
      <c r="AP495" s="309">
        <f t="shared" si="37"/>
        <v>0</v>
      </c>
      <c r="AQ495" s="310"/>
      <c r="AR495" s="310"/>
      <c r="AS495" s="310"/>
      <c r="AT495" s="310"/>
      <c r="AU495" s="309">
        <f t="shared" si="38"/>
        <v>0</v>
      </c>
      <c r="AV495" s="311"/>
      <c r="AW495" s="311"/>
      <c r="AX495" s="311"/>
      <c r="AY495" s="333"/>
      <c r="AZ495" s="368"/>
      <c r="BA495" s="368"/>
      <c r="BB495" s="314" t="e">
        <f>③協定面積④加算措置!#REF!</f>
        <v>#REF!</v>
      </c>
      <c r="BC495" s="335"/>
      <c r="BD495" s="368"/>
      <c r="BE495" s="368"/>
      <c r="BF495" s="314" t="e">
        <f>③協定面積④加算措置!#REF!</f>
        <v>#REF!</v>
      </c>
      <c r="BG495" s="335"/>
      <c r="BH495" s="368"/>
      <c r="BI495" s="368"/>
    </row>
    <row r="496" spans="1:61" s="244" customFormat="1" ht="14.45" customHeight="1">
      <c r="A496" s="261" t="e">
        <f>①協定識別事項②協定参加者!#REF!</f>
        <v>#REF!</v>
      </c>
      <c r="B496" s="247" t="e">
        <f>①協定識別事項②協定参加者!#REF!</f>
        <v>#REF!</v>
      </c>
      <c r="C496" s="247" t="e">
        <f>①協定識別事項②協定参加者!#REF!</f>
        <v>#REF!</v>
      </c>
      <c r="D496" s="247" t="e">
        <f>①協定識別事項②協定参加者!#REF!</f>
        <v>#REF!</v>
      </c>
      <c r="E496" s="247" t="e">
        <f>①協定識別事項②協定参加者!#REF!</f>
        <v>#REF!</v>
      </c>
      <c r="F496" s="247" t="e">
        <f>①協定識別事項②協定参加者!#REF!</f>
        <v>#REF!</v>
      </c>
      <c r="G496" s="312" t="e">
        <f>③協定面積④加算措置!#REF!</f>
        <v>#REF!</v>
      </c>
      <c r="H496" s="331"/>
      <c r="I496" s="368"/>
      <c r="J496" s="368"/>
      <c r="K496" s="331"/>
      <c r="L496" s="368"/>
      <c r="M496" s="368"/>
      <c r="N496" s="331"/>
      <c r="O496" s="368"/>
      <c r="P496" s="368"/>
      <c r="Q496" s="312" t="e">
        <f>③協定面積④加算措置!#REF!</f>
        <v>#REF!</v>
      </c>
      <c r="R496" s="311"/>
      <c r="S496" s="311"/>
      <c r="T496" s="311"/>
      <c r="U496" s="311"/>
      <c r="V496" s="311"/>
      <c r="W496" s="311"/>
      <c r="X496" s="311"/>
      <c r="Y496" s="311"/>
      <c r="Z496" s="311"/>
      <c r="AA496" s="310"/>
      <c r="AB496" s="311"/>
      <c r="AC496" s="311"/>
      <c r="AD496" s="311"/>
      <c r="AE496" s="311"/>
      <c r="AF496" s="311"/>
      <c r="AG496" s="311"/>
      <c r="AH496" s="311"/>
      <c r="AI496" s="311"/>
      <c r="AJ496" s="311"/>
      <c r="AK496" s="311"/>
      <c r="AL496" s="311"/>
      <c r="AM496" s="310"/>
      <c r="AN496" s="312" t="e">
        <f>③協定面積④加算措置!#REF!</f>
        <v>#REF!</v>
      </c>
      <c r="AO496" s="309">
        <f t="shared" si="36"/>
        <v>0</v>
      </c>
      <c r="AP496" s="309">
        <f t="shared" si="37"/>
        <v>0</v>
      </c>
      <c r="AQ496" s="310"/>
      <c r="AR496" s="310"/>
      <c r="AS496" s="310"/>
      <c r="AT496" s="310"/>
      <c r="AU496" s="309">
        <f t="shared" si="38"/>
        <v>0</v>
      </c>
      <c r="AV496" s="311"/>
      <c r="AW496" s="311"/>
      <c r="AX496" s="311"/>
      <c r="AY496" s="333"/>
      <c r="AZ496" s="368"/>
      <c r="BA496" s="368"/>
      <c r="BB496" s="314" t="e">
        <f>③協定面積④加算措置!#REF!</f>
        <v>#REF!</v>
      </c>
      <c r="BC496" s="335"/>
      <c r="BD496" s="368"/>
      <c r="BE496" s="368"/>
      <c r="BF496" s="314" t="e">
        <f>③協定面積④加算措置!#REF!</f>
        <v>#REF!</v>
      </c>
      <c r="BG496" s="335"/>
      <c r="BH496" s="368"/>
      <c r="BI496" s="368"/>
    </row>
    <row r="497" spans="1:61" s="244" customFormat="1" ht="14.45" customHeight="1">
      <c r="A497" s="261" t="e">
        <f>①協定識別事項②協定参加者!#REF!</f>
        <v>#REF!</v>
      </c>
      <c r="B497" s="247" t="e">
        <f>①協定識別事項②協定参加者!#REF!</f>
        <v>#REF!</v>
      </c>
      <c r="C497" s="247" t="e">
        <f>①協定識別事項②協定参加者!#REF!</f>
        <v>#REF!</v>
      </c>
      <c r="D497" s="247" t="e">
        <f>①協定識別事項②協定参加者!#REF!</f>
        <v>#REF!</v>
      </c>
      <c r="E497" s="247" t="e">
        <f>①協定識別事項②協定参加者!#REF!</f>
        <v>#REF!</v>
      </c>
      <c r="F497" s="247" t="e">
        <f>①協定識別事項②協定参加者!#REF!</f>
        <v>#REF!</v>
      </c>
      <c r="G497" s="312" t="e">
        <f>③協定面積④加算措置!#REF!</f>
        <v>#REF!</v>
      </c>
      <c r="H497" s="331"/>
      <c r="I497" s="368"/>
      <c r="J497" s="368"/>
      <c r="K497" s="331"/>
      <c r="L497" s="368"/>
      <c r="M497" s="368"/>
      <c r="N497" s="331"/>
      <c r="O497" s="368"/>
      <c r="P497" s="368"/>
      <c r="Q497" s="312" t="e">
        <f>③協定面積④加算措置!#REF!</f>
        <v>#REF!</v>
      </c>
      <c r="R497" s="311"/>
      <c r="S497" s="311"/>
      <c r="T497" s="311"/>
      <c r="U497" s="311"/>
      <c r="V497" s="311"/>
      <c r="W497" s="311"/>
      <c r="X497" s="311"/>
      <c r="Y497" s="311"/>
      <c r="Z497" s="311"/>
      <c r="AA497" s="310"/>
      <c r="AB497" s="311"/>
      <c r="AC497" s="311"/>
      <c r="AD497" s="311"/>
      <c r="AE497" s="311"/>
      <c r="AF497" s="311"/>
      <c r="AG497" s="311"/>
      <c r="AH497" s="311"/>
      <c r="AI497" s="311"/>
      <c r="AJ497" s="311"/>
      <c r="AK497" s="311"/>
      <c r="AL497" s="311"/>
      <c r="AM497" s="310"/>
      <c r="AN497" s="312" t="e">
        <f>③協定面積④加算措置!#REF!</f>
        <v>#REF!</v>
      </c>
      <c r="AO497" s="309">
        <f t="shared" si="36"/>
        <v>0</v>
      </c>
      <c r="AP497" s="309">
        <f t="shared" si="37"/>
        <v>0</v>
      </c>
      <c r="AQ497" s="310"/>
      <c r="AR497" s="310"/>
      <c r="AS497" s="310"/>
      <c r="AT497" s="310"/>
      <c r="AU497" s="309">
        <f t="shared" si="38"/>
        <v>0</v>
      </c>
      <c r="AV497" s="311"/>
      <c r="AW497" s="311"/>
      <c r="AX497" s="311"/>
      <c r="AY497" s="333"/>
      <c r="AZ497" s="368"/>
      <c r="BA497" s="368"/>
      <c r="BB497" s="314" t="e">
        <f>③協定面積④加算措置!#REF!</f>
        <v>#REF!</v>
      </c>
      <c r="BC497" s="335"/>
      <c r="BD497" s="368"/>
      <c r="BE497" s="368"/>
      <c r="BF497" s="314" t="e">
        <f>③協定面積④加算措置!#REF!</f>
        <v>#REF!</v>
      </c>
      <c r="BG497" s="335"/>
      <c r="BH497" s="368"/>
      <c r="BI497" s="368"/>
    </row>
    <row r="498" spans="1:61" s="244" customFormat="1" ht="14.45" customHeight="1">
      <c r="A498" s="261" t="e">
        <f>①協定識別事項②協定参加者!#REF!</f>
        <v>#REF!</v>
      </c>
      <c r="B498" s="247" t="e">
        <f>①協定識別事項②協定参加者!#REF!</f>
        <v>#REF!</v>
      </c>
      <c r="C498" s="247" t="e">
        <f>①協定識別事項②協定参加者!#REF!</f>
        <v>#REF!</v>
      </c>
      <c r="D498" s="247" t="e">
        <f>①協定識別事項②協定参加者!#REF!</f>
        <v>#REF!</v>
      </c>
      <c r="E498" s="247" t="e">
        <f>①協定識別事項②協定参加者!#REF!</f>
        <v>#REF!</v>
      </c>
      <c r="F498" s="247" t="e">
        <f>①協定識別事項②協定参加者!#REF!</f>
        <v>#REF!</v>
      </c>
      <c r="G498" s="312" t="e">
        <f>③協定面積④加算措置!#REF!</f>
        <v>#REF!</v>
      </c>
      <c r="H498" s="331"/>
      <c r="I498" s="368"/>
      <c r="J498" s="368"/>
      <c r="K498" s="331"/>
      <c r="L498" s="368"/>
      <c r="M498" s="368"/>
      <c r="N498" s="331"/>
      <c r="O498" s="368"/>
      <c r="P498" s="368"/>
      <c r="Q498" s="312" t="e">
        <f>③協定面積④加算措置!#REF!</f>
        <v>#REF!</v>
      </c>
      <c r="R498" s="311"/>
      <c r="S498" s="311"/>
      <c r="T498" s="311"/>
      <c r="U498" s="311"/>
      <c r="V498" s="311"/>
      <c r="W498" s="311"/>
      <c r="X498" s="311"/>
      <c r="Y498" s="311"/>
      <c r="Z498" s="311"/>
      <c r="AA498" s="310"/>
      <c r="AB498" s="311"/>
      <c r="AC498" s="311"/>
      <c r="AD498" s="311"/>
      <c r="AE498" s="311"/>
      <c r="AF498" s="311"/>
      <c r="AG498" s="311"/>
      <c r="AH498" s="311"/>
      <c r="AI498" s="311"/>
      <c r="AJ498" s="311"/>
      <c r="AK498" s="311"/>
      <c r="AL498" s="311"/>
      <c r="AM498" s="310"/>
      <c r="AN498" s="312" t="e">
        <f>③協定面積④加算措置!#REF!</f>
        <v>#REF!</v>
      </c>
      <c r="AO498" s="309">
        <f t="shared" si="36"/>
        <v>0</v>
      </c>
      <c r="AP498" s="309">
        <f t="shared" si="37"/>
        <v>0</v>
      </c>
      <c r="AQ498" s="310"/>
      <c r="AR498" s="310"/>
      <c r="AS498" s="310"/>
      <c r="AT498" s="310"/>
      <c r="AU498" s="309">
        <f t="shared" si="38"/>
        <v>0</v>
      </c>
      <c r="AV498" s="311"/>
      <c r="AW498" s="311"/>
      <c r="AX498" s="311"/>
      <c r="AY498" s="333"/>
      <c r="AZ498" s="368"/>
      <c r="BA498" s="368"/>
      <c r="BB498" s="314" t="e">
        <f>③協定面積④加算措置!#REF!</f>
        <v>#REF!</v>
      </c>
      <c r="BC498" s="335"/>
      <c r="BD498" s="368"/>
      <c r="BE498" s="368"/>
      <c r="BF498" s="314" t="e">
        <f>③協定面積④加算措置!#REF!</f>
        <v>#REF!</v>
      </c>
      <c r="BG498" s="335"/>
      <c r="BH498" s="368"/>
      <c r="BI498" s="368"/>
    </row>
    <row r="499" spans="1:61" s="244" customFormat="1" ht="14.45" customHeight="1">
      <c r="A499" s="261" t="e">
        <f>①協定識別事項②協定参加者!#REF!</f>
        <v>#REF!</v>
      </c>
      <c r="B499" s="247" t="e">
        <f>①協定識別事項②協定参加者!#REF!</f>
        <v>#REF!</v>
      </c>
      <c r="C499" s="247" t="e">
        <f>①協定識別事項②協定参加者!#REF!</f>
        <v>#REF!</v>
      </c>
      <c r="D499" s="247" t="e">
        <f>①協定識別事項②協定参加者!#REF!</f>
        <v>#REF!</v>
      </c>
      <c r="E499" s="247" t="e">
        <f>①協定識別事項②協定参加者!#REF!</f>
        <v>#REF!</v>
      </c>
      <c r="F499" s="247" t="e">
        <f>①協定識別事項②協定参加者!#REF!</f>
        <v>#REF!</v>
      </c>
      <c r="G499" s="312" t="e">
        <f>③協定面積④加算措置!#REF!</f>
        <v>#REF!</v>
      </c>
      <c r="H499" s="331"/>
      <c r="I499" s="368"/>
      <c r="J499" s="368"/>
      <c r="K499" s="331"/>
      <c r="L499" s="368"/>
      <c r="M499" s="368"/>
      <c r="N499" s="331"/>
      <c r="O499" s="368"/>
      <c r="P499" s="368"/>
      <c r="Q499" s="312" t="e">
        <f>③協定面積④加算措置!#REF!</f>
        <v>#REF!</v>
      </c>
      <c r="R499" s="311"/>
      <c r="S499" s="311"/>
      <c r="T499" s="311"/>
      <c r="U499" s="311"/>
      <c r="V499" s="311"/>
      <c r="W499" s="311"/>
      <c r="X499" s="311"/>
      <c r="Y499" s="311"/>
      <c r="Z499" s="311"/>
      <c r="AA499" s="310"/>
      <c r="AB499" s="311"/>
      <c r="AC499" s="311"/>
      <c r="AD499" s="311"/>
      <c r="AE499" s="311"/>
      <c r="AF499" s="311"/>
      <c r="AG499" s="311"/>
      <c r="AH499" s="311"/>
      <c r="AI499" s="311"/>
      <c r="AJ499" s="311"/>
      <c r="AK499" s="311"/>
      <c r="AL499" s="311"/>
      <c r="AM499" s="310"/>
      <c r="AN499" s="312" t="e">
        <f>③協定面積④加算措置!#REF!</f>
        <v>#REF!</v>
      </c>
      <c r="AO499" s="309">
        <f t="shared" si="36"/>
        <v>0</v>
      </c>
      <c r="AP499" s="309">
        <f t="shared" si="37"/>
        <v>0</v>
      </c>
      <c r="AQ499" s="310"/>
      <c r="AR499" s="310"/>
      <c r="AS499" s="310"/>
      <c r="AT499" s="310"/>
      <c r="AU499" s="309">
        <f t="shared" si="38"/>
        <v>0</v>
      </c>
      <c r="AV499" s="311"/>
      <c r="AW499" s="311"/>
      <c r="AX499" s="311"/>
      <c r="AY499" s="333"/>
      <c r="AZ499" s="368"/>
      <c r="BA499" s="368"/>
      <c r="BB499" s="314" t="e">
        <f>③協定面積④加算措置!#REF!</f>
        <v>#REF!</v>
      </c>
      <c r="BC499" s="335"/>
      <c r="BD499" s="368"/>
      <c r="BE499" s="368"/>
      <c r="BF499" s="314" t="e">
        <f>③協定面積④加算措置!#REF!</f>
        <v>#REF!</v>
      </c>
      <c r="BG499" s="335"/>
      <c r="BH499" s="368"/>
      <c r="BI499" s="368"/>
    </row>
    <row r="500" spans="1:61" s="244" customFormat="1" ht="14.45" customHeight="1">
      <c r="A500" s="261" t="e">
        <f>①協定識別事項②協定参加者!#REF!</f>
        <v>#REF!</v>
      </c>
      <c r="B500" s="247" t="e">
        <f>①協定識別事項②協定参加者!#REF!</f>
        <v>#REF!</v>
      </c>
      <c r="C500" s="247" t="e">
        <f>①協定識別事項②協定参加者!#REF!</f>
        <v>#REF!</v>
      </c>
      <c r="D500" s="247" t="e">
        <f>①協定識別事項②協定参加者!#REF!</f>
        <v>#REF!</v>
      </c>
      <c r="E500" s="247" t="e">
        <f>①協定識別事項②協定参加者!#REF!</f>
        <v>#REF!</v>
      </c>
      <c r="F500" s="247" t="e">
        <f>①協定識別事項②協定参加者!#REF!</f>
        <v>#REF!</v>
      </c>
      <c r="G500" s="312" t="e">
        <f>③協定面積④加算措置!#REF!</f>
        <v>#REF!</v>
      </c>
      <c r="H500" s="331"/>
      <c r="I500" s="368"/>
      <c r="J500" s="368"/>
      <c r="K500" s="331"/>
      <c r="L500" s="368"/>
      <c r="M500" s="368"/>
      <c r="N500" s="331"/>
      <c r="O500" s="368"/>
      <c r="P500" s="368"/>
      <c r="Q500" s="312" t="e">
        <f>③協定面積④加算措置!#REF!</f>
        <v>#REF!</v>
      </c>
      <c r="R500" s="311"/>
      <c r="S500" s="311"/>
      <c r="T500" s="311"/>
      <c r="U500" s="311"/>
      <c r="V500" s="311"/>
      <c r="W500" s="311"/>
      <c r="X500" s="311"/>
      <c r="Y500" s="311"/>
      <c r="Z500" s="311"/>
      <c r="AA500" s="310"/>
      <c r="AB500" s="311"/>
      <c r="AC500" s="311"/>
      <c r="AD500" s="311"/>
      <c r="AE500" s="311"/>
      <c r="AF500" s="311"/>
      <c r="AG500" s="311"/>
      <c r="AH500" s="311"/>
      <c r="AI500" s="311"/>
      <c r="AJ500" s="311"/>
      <c r="AK500" s="311"/>
      <c r="AL500" s="311"/>
      <c r="AM500" s="310"/>
      <c r="AN500" s="312" t="e">
        <f>③協定面積④加算措置!#REF!</f>
        <v>#REF!</v>
      </c>
      <c r="AO500" s="309">
        <f t="shared" si="36"/>
        <v>0</v>
      </c>
      <c r="AP500" s="309">
        <f t="shared" si="37"/>
        <v>0</v>
      </c>
      <c r="AQ500" s="310"/>
      <c r="AR500" s="310"/>
      <c r="AS500" s="310"/>
      <c r="AT500" s="310"/>
      <c r="AU500" s="309">
        <f t="shared" si="38"/>
        <v>0</v>
      </c>
      <c r="AV500" s="311"/>
      <c r="AW500" s="311"/>
      <c r="AX500" s="311"/>
      <c r="AY500" s="333"/>
      <c r="AZ500" s="368"/>
      <c r="BA500" s="368"/>
      <c r="BB500" s="314" t="e">
        <f>③協定面積④加算措置!#REF!</f>
        <v>#REF!</v>
      </c>
      <c r="BC500" s="335"/>
      <c r="BD500" s="368"/>
      <c r="BE500" s="368"/>
      <c r="BF500" s="314" t="e">
        <f>③協定面積④加算措置!#REF!</f>
        <v>#REF!</v>
      </c>
      <c r="BG500" s="335"/>
      <c r="BH500" s="368"/>
      <c r="BI500" s="368"/>
    </row>
    <row r="501" spans="1:61" s="244" customFormat="1" ht="14.45" customHeight="1">
      <c r="A501" s="261" t="e">
        <f>①協定識別事項②協定参加者!#REF!</f>
        <v>#REF!</v>
      </c>
      <c r="B501" s="247" t="e">
        <f>①協定識別事項②協定参加者!#REF!</f>
        <v>#REF!</v>
      </c>
      <c r="C501" s="247" t="e">
        <f>①協定識別事項②協定参加者!#REF!</f>
        <v>#REF!</v>
      </c>
      <c r="D501" s="247" t="e">
        <f>①協定識別事項②協定参加者!#REF!</f>
        <v>#REF!</v>
      </c>
      <c r="E501" s="247" t="e">
        <f>①協定識別事項②協定参加者!#REF!</f>
        <v>#REF!</v>
      </c>
      <c r="F501" s="247" t="e">
        <f>①協定識別事項②協定参加者!#REF!</f>
        <v>#REF!</v>
      </c>
      <c r="G501" s="312" t="e">
        <f>③協定面積④加算措置!#REF!</f>
        <v>#REF!</v>
      </c>
      <c r="H501" s="331"/>
      <c r="I501" s="368"/>
      <c r="J501" s="368"/>
      <c r="K501" s="331"/>
      <c r="L501" s="368"/>
      <c r="M501" s="368"/>
      <c r="N501" s="331"/>
      <c r="O501" s="368"/>
      <c r="P501" s="368"/>
      <c r="Q501" s="312" t="e">
        <f>③協定面積④加算措置!#REF!</f>
        <v>#REF!</v>
      </c>
      <c r="R501" s="311"/>
      <c r="S501" s="311"/>
      <c r="T501" s="311"/>
      <c r="U501" s="311"/>
      <c r="V501" s="311"/>
      <c r="W501" s="311"/>
      <c r="X501" s="311"/>
      <c r="Y501" s="311"/>
      <c r="Z501" s="311"/>
      <c r="AA501" s="310"/>
      <c r="AB501" s="311"/>
      <c r="AC501" s="311"/>
      <c r="AD501" s="311"/>
      <c r="AE501" s="311"/>
      <c r="AF501" s="311"/>
      <c r="AG501" s="311"/>
      <c r="AH501" s="311"/>
      <c r="AI501" s="311"/>
      <c r="AJ501" s="311"/>
      <c r="AK501" s="311"/>
      <c r="AL501" s="311"/>
      <c r="AM501" s="310"/>
      <c r="AN501" s="312" t="e">
        <f>③協定面積④加算措置!#REF!</f>
        <v>#REF!</v>
      </c>
      <c r="AO501" s="309">
        <f t="shared" si="36"/>
        <v>0</v>
      </c>
      <c r="AP501" s="309">
        <f t="shared" si="37"/>
        <v>0</v>
      </c>
      <c r="AQ501" s="310"/>
      <c r="AR501" s="310"/>
      <c r="AS501" s="310"/>
      <c r="AT501" s="310"/>
      <c r="AU501" s="309">
        <f t="shared" si="38"/>
        <v>0</v>
      </c>
      <c r="AV501" s="311"/>
      <c r="AW501" s="311"/>
      <c r="AX501" s="311"/>
      <c r="AY501" s="333"/>
      <c r="AZ501" s="368"/>
      <c r="BA501" s="368"/>
      <c r="BB501" s="314" t="e">
        <f>③協定面積④加算措置!#REF!</f>
        <v>#REF!</v>
      </c>
      <c r="BC501" s="335"/>
      <c r="BD501" s="368"/>
      <c r="BE501" s="368"/>
      <c r="BF501" s="314" t="e">
        <f>③協定面積④加算措置!#REF!</f>
        <v>#REF!</v>
      </c>
      <c r="BG501" s="335"/>
      <c r="BH501" s="368"/>
      <c r="BI501" s="368"/>
    </row>
    <row r="502" spans="1:61" s="244" customFormat="1" ht="14.45" customHeight="1">
      <c r="A502" s="261" t="e">
        <f>①協定識別事項②協定参加者!#REF!</f>
        <v>#REF!</v>
      </c>
      <c r="B502" s="247" t="e">
        <f>①協定識別事項②協定参加者!#REF!</f>
        <v>#REF!</v>
      </c>
      <c r="C502" s="247" t="e">
        <f>①協定識別事項②協定参加者!#REF!</f>
        <v>#REF!</v>
      </c>
      <c r="D502" s="247" t="e">
        <f>①協定識別事項②協定参加者!#REF!</f>
        <v>#REF!</v>
      </c>
      <c r="E502" s="247" t="e">
        <f>①協定識別事項②協定参加者!#REF!</f>
        <v>#REF!</v>
      </c>
      <c r="F502" s="247" t="e">
        <f>①協定識別事項②協定参加者!#REF!</f>
        <v>#REF!</v>
      </c>
      <c r="G502" s="312" t="e">
        <f>③協定面積④加算措置!#REF!</f>
        <v>#REF!</v>
      </c>
      <c r="H502" s="331"/>
      <c r="I502" s="368"/>
      <c r="J502" s="368"/>
      <c r="K502" s="331"/>
      <c r="L502" s="368"/>
      <c r="M502" s="368"/>
      <c r="N502" s="331"/>
      <c r="O502" s="368"/>
      <c r="P502" s="368"/>
      <c r="Q502" s="312" t="e">
        <f>③協定面積④加算措置!#REF!</f>
        <v>#REF!</v>
      </c>
      <c r="R502" s="311"/>
      <c r="S502" s="311"/>
      <c r="T502" s="311"/>
      <c r="U502" s="311"/>
      <c r="V502" s="311"/>
      <c r="W502" s="311"/>
      <c r="X502" s="311"/>
      <c r="Y502" s="311"/>
      <c r="Z502" s="311"/>
      <c r="AA502" s="310"/>
      <c r="AB502" s="311"/>
      <c r="AC502" s="311"/>
      <c r="AD502" s="311"/>
      <c r="AE502" s="311"/>
      <c r="AF502" s="311"/>
      <c r="AG502" s="311"/>
      <c r="AH502" s="311"/>
      <c r="AI502" s="311"/>
      <c r="AJ502" s="311"/>
      <c r="AK502" s="311"/>
      <c r="AL502" s="311"/>
      <c r="AM502" s="310"/>
      <c r="AN502" s="312" t="e">
        <f>③協定面積④加算措置!#REF!</f>
        <v>#REF!</v>
      </c>
      <c r="AO502" s="309">
        <f t="shared" si="36"/>
        <v>0</v>
      </c>
      <c r="AP502" s="309">
        <f t="shared" si="37"/>
        <v>0</v>
      </c>
      <c r="AQ502" s="310"/>
      <c r="AR502" s="310"/>
      <c r="AS502" s="310"/>
      <c r="AT502" s="310"/>
      <c r="AU502" s="309">
        <f t="shared" si="38"/>
        <v>0</v>
      </c>
      <c r="AV502" s="311"/>
      <c r="AW502" s="311"/>
      <c r="AX502" s="311"/>
      <c r="AY502" s="333"/>
      <c r="AZ502" s="368"/>
      <c r="BA502" s="368"/>
      <c r="BB502" s="314" t="e">
        <f>③協定面積④加算措置!#REF!</f>
        <v>#REF!</v>
      </c>
      <c r="BC502" s="335"/>
      <c r="BD502" s="368"/>
      <c r="BE502" s="368"/>
      <c r="BF502" s="314" t="e">
        <f>③協定面積④加算措置!#REF!</f>
        <v>#REF!</v>
      </c>
      <c r="BG502" s="335"/>
      <c r="BH502" s="368"/>
      <c r="BI502" s="368"/>
    </row>
    <row r="503" spans="1:61" s="244" customFormat="1" ht="14.45" customHeight="1">
      <c r="A503" s="261" t="e">
        <f>①協定識別事項②協定参加者!#REF!</f>
        <v>#REF!</v>
      </c>
      <c r="B503" s="247" t="e">
        <f>①協定識別事項②協定参加者!#REF!</f>
        <v>#REF!</v>
      </c>
      <c r="C503" s="247" t="e">
        <f>①協定識別事項②協定参加者!#REF!</f>
        <v>#REF!</v>
      </c>
      <c r="D503" s="247" t="e">
        <f>①協定識別事項②協定参加者!#REF!</f>
        <v>#REF!</v>
      </c>
      <c r="E503" s="247" t="e">
        <f>①協定識別事項②協定参加者!#REF!</f>
        <v>#REF!</v>
      </c>
      <c r="F503" s="247" t="e">
        <f>①協定識別事項②協定参加者!#REF!</f>
        <v>#REF!</v>
      </c>
      <c r="G503" s="312" t="e">
        <f>③協定面積④加算措置!#REF!</f>
        <v>#REF!</v>
      </c>
      <c r="H503" s="331"/>
      <c r="I503" s="368"/>
      <c r="J503" s="368"/>
      <c r="K503" s="331"/>
      <c r="L503" s="368"/>
      <c r="M503" s="368"/>
      <c r="N503" s="331"/>
      <c r="O503" s="368"/>
      <c r="P503" s="368"/>
      <c r="Q503" s="312" t="e">
        <f>③協定面積④加算措置!#REF!</f>
        <v>#REF!</v>
      </c>
      <c r="R503" s="311"/>
      <c r="S503" s="311"/>
      <c r="T503" s="311"/>
      <c r="U503" s="311"/>
      <c r="V503" s="311"/>
      <c r="W503" s="311"/>
      <c r="X503" s="311"/>
      <c r="Y503" s="311"/>
      <c r="Z503" s="311"/>
      <c r="AA503" s="310"/>
      <c r="AB503" s="311"/>
      <c r="AC503" s="311"/>
      <c r="AD503" s="311"/>
      <c r="AE503" s="311"/>
      <c r="AF503" s="311"/>
      <c r="AG503" s="311"/>
      <c r="AH503" s="311"/>
      <c r="AI503" s="311"/>
      <c r="AJ503" s="311"/>
      <c r="AK503" s="311"/>
      <c r="AL503" s="311"/>
      <c r="AM503" s="310"/>
      <c r="AN503" s="312" t="e">
        <f>③協定面積④加算措置!#REF!</f>
        <v>#REF!</v>
      </c>
      <c r="AO503" s="309">
        <f t="shared" si="36"/>
        <v>0</v>
      </c>
      <c r="AP503" s="309">
        <f t="shared" si="37"/>
        <v>0</v>
      </c>
      <c r="AQ503" s="310"/>
      <c r="AR503" s="310"/>
      <c r="AS503" s="310"/>
      <c r="AT503" s="310"/>
      <c r="AU503" s="309">
        <f t="shared" si="38"/>
        <v>0</v>
      </c>
      <c r="AV503" s="311"/>
      <c r="AW503" s="311"/>
      <c r="AX503" s="311"/>
      <c r="AY503" s="333"/>
      <c r="AZ503" s="368"/>
      <c r="BA503" s="368"/>
      <c r="BB503" s="314" t="e">
        <f>③協定面積④加算措置!#REF!</f>
        <v>#REF!</v>
      </c>
      <c r="BC503" s="335"/>
      <c r="BD503" s="368"/>
      <c r="BE503" s="368"/>
      <c r="BF503" s="314" t="e">
        <f>③協定面積④加算措置!#REF!</f>
        <v>#REF!</v>
      </c>
      <c r="BG503" s="335"/>
      <c r="BH503" s="368"/>
      <c r="BI503" s="368"/>
    </row>
    <row r="504" spans="1:61" s="244" customFormat="1" ht="14.45" customHeight="1">
      <c r="A504" s="261" t="e">
        <f>①協定識別事項②協定参加者!#REF!</f>
        <v>#REF!</v>
      </c>
      <c r="B504" s="247" t="e">
        <f>①協定識別事項②協定参加者!#REF!</f>
        <v>#REF!</v>
      </c>
      <c r="C504" s="247" t="e">
        <f>①協定識別事項②協定参加者!#REF!</f>
        <v>#REF!</v>
      </c>
      <c r="D504" s="247" t="e">
        <f>①協定識別事項②協定参加者!#REF!</f>
        <v>#REF!</v>
      </c>
      <c r="E504" s="247" t="e">
        <f>①協定識別事項②協定参加者!#REF!</f>
        <v>#REF!</v>
      </c>
      <c r="F504" s="247" t="e">
        <f>①協定識別事項②協定参加者!#REF!</f>
        <v>#REF!</v>
      </c>
      <c r="G504" s="312" t="e">
        <f>③協定面積④加算措置!#REF!</f>
        <v>#REF!</v>
      </c>
      <c r="H504" s="331"/>
      <c r="I504" s="368"/>
      <c r="J504" s="368"/>
      <c r="K504" s="331"/>
      <c r="L504" s="368"/>
      <c r="M504" s="368"/>
      <c r="N504" s="331"/>
      <c r="O504" s="368"/>
      <c r="P504" s="368"/>
      <c r="Q504" s="312" t="e">
        <f>③協定面積④加算措置!#REF!</f>
        <v>#REF!</v>
      </c>
      <c r="R504" s="311"/>
      <c r="S504" s="311"/>
      <c r="T504" s="311"/>
      <c r="U504" s="311"/>
      <c r="V504" s="311"/>
      <c r="W504" s="311"/>
      <c r="X504" s="311"/>
      <c r="Y504" s="311"/>
      <c r="Z504" s="311"/>
      <c r="AA504" s="310"/>
      <c r="AB504" s="311"/>
      <c r="AC504" s="311"/>
      <c r="AD504" s="311"/>
      <c r="AE504" s="311"/>
      <c r="AF504" s="311"/>
      <c r="AG504" s="311"/>
      <c r="AH504" s="311"/>
      <c r="AI504" s="311"/>
      <c r="AJ504" s="311"/>
      <c r="AK504" s="311"/>
      <c r="AL504" s="311"/>
      <c r="AM504" s="310"/>
      <c r="AN504" s="312" t="e">
        <f>③協定面積④加算措置!#REF!</f>
        <v>#REF!</v>
      </c>
      <c r="AO504" s="309">
        <f t="shared" si="36"/>
        <v>0</v>
      </c>
      <c r="AP504" s="309">
        <f t="shared" si="37"/>
        <v>0</v>
      </c>
      <c r="AQ504" s="310"/>
      <c r="AR504" s="310"/>
      <c r="AS504" s="310"/>
      <c r="AT504" s="310"/>
      <c r="AU504" s="309">
        <f t="shared" si="38"/>
        <v>0</v>
      </c>
      <c r="AV504" s="311"/>
      <c r="AW504" s="311"/>
      <c r="AX504" s="311"/>
      <c r="AY504" s="333"/>
      <c r="AZ504" s="368"/>
      <c r="BA504" s="368"/>
      <c r="BB504" s="314" t="e">
        <f>③協定面積④加算措置!#REF!</f>
        <v>#REF!</v>
      </c>
      <c r="BC504" s="335"/>
      <c r="BD504" s="368"/>
      <c r="BE504" s="368"/>
      <c r="BF504" s="314" t="e">
        <f>③協定面積④加算措置!#REF!</f>
        <v>#REF!</v>
      </c>
      <c r="BG504" s="335"/>
      <c r="BH504" s="368"/>
      <c r="BI504" s="368"/>
    </row>
    <row r="505" spans="1:61" s="244" customFormat="1" ht="14.45" customHeight="1">
      <c r="A505" s="261" t="e">
        <f>①協定識別事項②協定参加者!#REF!</f>
        <v>#REF!</v>
      </c>
      <c r="B505" s="247" t="e">
        <f>①協定識別事項②協定参加者!#REF!</f>
        <v>#REF!</v>
      </c>
      <c r="C505" s="247" t="e">
        <f>①協定識別事項②協定参加者!#REF!</f>
        <v>#REF!</v>
      </c>
      <c r="D505" s="247" t="e">
        <f>①協定識別事項②協定参加者!#REF!</f>
        <v>#REF!</v>
      </c>
      <c r="E505" s="247" t="e">
        <f>①協定識別事項②協定参加者!#REF!</f>
        <v>#REF!</v>
      </c>
      <c r="F505" s="247" t="e">
        <f>①協定識別事項②協定参加者!#REF!</f>
        <v>#REF!</v>
      </c>
      <c r="G505" s="312" t="e">
        <f>③協定面積④加算措置!#REF!</f>
        <v>#REF!</v>
      </c>
      <c r="H505" s="331"/>
      <c r="I505" s="368"/>
      <c r="J505" s="368"/>
      <c r="K505" s="331"/>
      <c r="L505" s="368"/>
      <c r="M505" s="368"/>
      <c r="N505" s="331"/>
      <c r="O505" s="368"/>
      <c r="P505" s="368"/>
      <c r="Q505" s="312" t="e">
        <f>③協定面積④加算措置!#REF!</f>
        <v>#REF!</v>
      </c>
      <c r="R505" s="311"/>
      <c r="S505" s="311"/>
      <c r="T505" s="311"/>
      <c r="U505" s="311"/>
      <c r="V505" s="311"/>
      <c r="W505" s="311"/>
      <c r="X505" s="311"/>
      <c r="Y505" s="311"/>
      <c r="Z505" s="311"/>
      <c r="AA505" s="310"/>
      <c r="AB505" s="311"/>
      <c r="AC505" s="311"/>
      <c r="AD505" s="311"/>
      <c r="AE505" s="311"/>
      <c r="AF505" s="311"/>
      <c r="AG505" s="311"/>
      <c r="AH505" s="311"/>
      <c r="AI505" s="311"/>
      <c r="AJ505" s="311"/>
      <c r="AK505" s="311"/>
      <c r="AL505" s="311"/>
      <c r="AM505" s="310"/>
      <c r="AN505" s="312" t="e">
        <f>③協定面積④加算措置!#REF!</f>
        <v>#REF!</v>
      </c>
      <c r="AO505" s="309">
        <f t="shared" si="36"/>
        <v>0</v>
      </c>
      <c r="AP505" s="309">
        <f t="shared" si="37"/>
        <v>0</v>
      </c>
      <c r="AQ505" s="310"/>
      <c r="AR505" s="310"/>
      <c r="AS505" s="310"/>
      <c r="AT505" s="310"/>
      <c r="AU505" s="309">
        <f t="shared" si="38"/>
        <v>0</v>
      </c>
      <c r="AV505" s="311"/>
      <c r="AW505" s="311"/>
      <c r="AX505" s="311"/>
      <c r="AY505" s="333"/>
      <c r="AZ505" s="368"/>
      <c r="BA505" s="368"/>
      <c r="BB505" s="314" t="e">
        <f>③協定面積④加算措置!#REF!</f>
        <v>#REF!</v>
      </c>
      <c r="BC505" s="335"/>
      <c r="BD505" s="368"/>
      <c r="BE505" s="368"/>
      <c r="BF505" s="314" t="e">
        <f>③協定面積④加算措置!#REF!</f>
        <v>#REF!</v>
      </c>
      <c r="BG505" s="335"/>
      <c r="BH505" s="368"/>
      <c r="BI505" s="368"/>
    </row>
    <row r="506" spans="1:61" s="244" customFormat="1" ht="14.45" customHeight="1">
      <c r="A506" s="261" t="e">
        <f>①協定識別事項②協定参加者!#REF!</f>
        <v>#REF!</v>
      </c>
      <c r="B506" s="247" t="e">
        <f>①協定識別事項②協定参加者!#REF!</f>
        <v>#REF!</v>
      </c>
      <c r="C506" s="247" t="e">
        <f>①協定識別事項②協定参加者!#REF!</f>
        <v>#REF!</v>
      </c>
      <c r="D506" s="247" t="e">
        <f>①協定識別事項②協定参加者!#REF!</f>
        <v>#REF!</v>
      </c>
      <c r="E506" s="247" t="e">
        <f>①協定識別事項②協定参加者!#REF!</f>
        <v>#REF!</v>
      </c>
      <c r="F506" s="247" t="e">
        <f>①協定識別事項②協定参加者!#REF!</f>
        <v>#REF!</v>
      </c>
      <c r="G506" s="312" t="e">
        <f>③協定面積④加算措置!#REF!</f>
        <v>#REF!</v>
      </c>
      <c r="H506" s="331"/>
      <c r="I506" s="368"/>
      <c r="J506" s="368"/>
      <c r="K506" s="331"/>
      <c r="L506" s="368"/>
      <c r="M506" s="368"/>
      <c r="N506" s="331"/>
      <c r="O506" s="368"/>
      <c r="P506" s="368"/>
      <c r="Q506" s="312" t="e">
        <f>③協定面積④加算措置!#REF!</f>
        <v>#REF!</v>
      </c>
      <c r="R506" s="311"/>
      <c r="S506" s="311"/>
      <c r="T506" s="311"/>
      <c r="U506" s="311"/>
      <c r="V506" s="311"/>
      <c r="W506" s="311"/>
      <c r="X506" s="311"/>
      <c r="Y506" s="311"/>
      <c r="Z506" s="311"/>
      <c r="AA506" s="310"/>
      <c r="AB506" s="311"/>
      <c r="AC506" s="311"/>
      <c r="AD506" s="311"/>
      <c r="AE506" s="311"/>
      <c r="AF506" s="311"/>
      <c r="AG506" s="311"/>
      <c r="AH506" s="311"/>
      <c r="AI506" s="311"/>
      <c r="AJ506" s="311"/>
      <c r="AK506" s="311"/>
      <c r="AL506" s="311"/>
      <c r="AM506" s="310"/>
      <c r="AN506" s="312" t="e">
        <f>③協定面積④加算措置!#REF!</f>
        <v>#REF!</v>
      </c>
      <c r="AO506" s="309">
        <f t="shared" si="36"/>
        <v>0</v>
      </c>
      <c r="AP506" s="309">
        <f t="shared" si="37"/>
        <v>0</v>
      </c>
      <c r="AQ506" s="310"/>
      <c r="AR506" s="310"/>
      <c r="AS506" s="310"/>
      <c r="AT506" s="310"/>
      <c r="AU506" s="309">
        <f t="shared" si="38"/>
        <v>0</v>
      </c>
      <c r="AV506" s="311"/>
      <c r="AW506" s="311"/>
      <c r="AX506" s="311"/>
      <c r="AY506" s="333"/>
      <c r="AZ506" s="368"/>
      <c r="BA506" s="368"/>
      <c r="BB506" s="314" t="e">
        <f>③協定面積④加算措置!#REF!</f>
        <v>#REF!</v>
      </c>
      <c r="BC506" s="335"/>
      <c r="BD506" s="368"/>
      <c r="BE506" s="368"/>
      <c r="BF506" s="314" t="e">
        <f>③協定面積④加算措置!#REF!</f>
        <v>#REF!</v>
      </c>
      <c r="BG506" s="335"/>
      <c r="BH506" s="368"/>
      <c r="BI506" s="368"/>
    </row>
    <row r="507" spans="1:61" s="244" customFormat="1" ht="14.45" customHeight="1">
      <c r="A507" s="261" t="e">
        <f>①協定識別事項②協定参加者!#REF!</f>
        <v>#REF!</v>
      </c>
      <c r="B507" s="247" t="e">
        <f>①協定識別事項②協定参加者!#REF!</f>
        <v>#REF!</v>
      </c>
      <c r="C507" s="247" t="e">
        <f>①協定識別事項②協定参加者!#REF!</f>
        <v>#REF!</v>
      </c>
      <c r="D507" s="247" t="e">
        <f>①協定識別事項②協定参加者!#REF!</f>
        <v>#REF!</v>
      </c>
      <c r="E507" s="247" t="e">
        <f>①協定識別事項②協定参加者!#REF!</f>
        <v>#REF!</v>
      </c>
      <c r="F507" s="247" t="e">
        <f>①協定識別事項②協定参加者!#REF!</f>
        <v>#REF!</v>
      </c>
      <c r="G507" s="312" t="e">
        <f>③協定面積④加算措置!#REF!</f>
        <v>#REF!</v>
      </c>
      <c r="H507" s="331"/>
      <c r="I507" s="368"/>
      <c r="J507" s="368"/>
      <c r="K507" s="331"/>
      <c r="L507" s="368"/>
      <c r="M507" s="368"/>
      <c r="N507" s="331"/>
      <c r="O507" s="368"/>
      <c r="P507" s="368"/>
      <c r="Q507" s="312" t="e">
        <f>③協定面積④加算措置!#REF!</f>
        <v>#REF!</v>
      </c>
      <c r="R507" s="311"/>
      <c r="S507" s="311"/>
      <c r="T507" s="311"/>
      <c r="U507" s="311"/>
      <c r="V507" s="311"/>
      <c r="W507" s="311"/>
      <c r="X507" s="311"/>
      <c r="Y507" s="311"/>
      <c r="Z507" s="311"/>
      <c r="AA507" s="310"/>
      <c r="AB507" s="311"/>
      <c r="AC507" s="311"/>
      <c r="AD507" s="311"/>
      <c r="AE507" s="311"/>
      <c r="AF507" s="311"/>
      <c r="AG507" s="311"/>
      <c r="AH507" s="311"/>
      <c r="AI507" s="311"/>
      <c r="AJ507" s="311"/>
      <c r="AK507" s="311"/>
      <c r="AL507" s="311"/>
      <c r="AM507" s="310"/>
      <c r="AN507" s="312" t="e">
        <f>③協定面積④加算措置!#REF!</f>
        <v>#REF!</v>
      </c>
      <c r="AO507" s="309">
        <f t="shared" si="36"/>
        <v>0</v>
      </c>
      <c r="AP507" s="309">
        <f t="shared" si="37"/>
        <v>0</v>
      </c>
      <c r="AQ507" s="310"/>
      <c r="AR507" s="310"/>
      <c r="AS507" s="310"/>
      <c r="AT507" s="310"/>
      <c r="AU507" s="309">
        <f t="shared" si="38"/>
        <v>0</v>
      </c>
      <c r="AV507" s="311"/>
      <c r="AW507" s="311"/>
      <c r="AX507" s="311"/>
      <c r="AY507" s="333"/>
      <c r="AZ507" s="368"/>
      <c r="BA507" s="368"/>
      <c r="BB507" s="314" t="e">
        <f>③協定面積④加算措置!#REF!</f>
        <v>#REF!</v>
      </c>
      <c r="BC507" s="335"/>
      <c r="BD507" s="368"/>
      <c r="BE507" s="368"/>
      <c r="BF507" s="314" t="e">
        <f>③協定面積④加算措置!#REF!</f>
        <v>#REF!</v>
      </c>
      <c r="BG507" s="335"/>
      <c r="BH507" s="368"/>
      <c r="BI507" s="368"/>
    </row>
    <row r="508" spans="1:61" s="244" customFormat="1" ht="14.45" customHeight="1">
      <c r="A508" s="261" t="e">
        <f>①協定識別事項②協定参加者!#REF!</f>
        <v>#REF!</v>
      </c>
      <c r="B508" s="247" t="e">
        <f>①協定識別事項②協定参加者!#REF!</f>
        <v>#REF!</v>
      </c>
      <c r="C508" s="247" t="e">
        <f>①協定識別事項②協定参加者!#REF!</f>
        <v>#REF!</v>
      </c>
      <c r="D508" s="247" t="e">
        <f>①協定識別事項②協定参加者!#REF!</f>
        <v>#REF!</v>
      </c>
      <c r="E508" s="247" t="e">
        <f>①協定識別事項②協定参加者!#REF!</f>
        <v>#REF!</v>
      </c>
      <c r="F508" s="247" t="e">
        <f>①協定識別事項②協定参加者!#REF!</f>
        <v>#REF!</v>
      </c>
      <c r="G508" s="312" t="e">
        <f>③協定面積④加算措置!#REF!</f>
        <v>#REF!</v>
      </c>
      <c r="H508" s="331"/>
      <c r="I508" s="368"/>
      <c r="J508" s="368"/>
      <c r="K508" s="331"/>
      <c r="L508" s="368"/>
      <c r="M508" s="368"/>
      <c r="N508" s="331"/>
      <c r="O508" s="368"/>
      <c r="P508" s="368"/>
      <c r="Q508" s="312" t="e">
        <f>③協定面積④加算措置!#REF!</f>
        <v>#REF!</v>
      </c>
      <c r="R508" s="311"/>
      <c r="S508" s="311"/>
      <c r="T508" s="311"/>
      <c r="U508" s="311"/>
      <c r="V508" s="311"/>
      <c r="W508" s="311"/>
      <c r="X508" s="311"/>
      <c r="Y508" s="311"/>
      <c r="Z508" s="311"/>
      <c r="AA508" s="310"/>
      <c r="AB508" s="311"/>
      <c r="AC508" s="311"/>
      <c r="AD508" s="311"/>
      <c r="AE508" s="311"/>
      <c r="AF508" s="311"/>
      <c r="AG508" s="311"/>
      <c r="AH508" s="311"/>
      <c r="AI508" s="311"/>
      <c r="AJ508" s="311"/>
      <c r="AK508" s="311"/>
      <c r="AL508" s="311"/>
      <c r="AM508" s="310"/>
      <c r="AN508" s="312" t="e">
        <f>③協定面積④加算措置!#REF!</f>
        <v>#REF!</v>
      </c>
      <c r="AO508" s="309">
        <f t="shared" si="36"/>
        <v>0</v>
      </c>
      <c r="AP508" s="309">
        <f t="shared" si="37"/>
        <v>0</v>
      </c>
      <c r="AQ508" s="310"/>
      <c r="AR508" s="310"/>
      <c r="AS508" s="310"/>
      <c r="AT508" s="310"/>
      <c r="AU508" s="309">
        <f t="shared" si="38"/>
        <v>0</v>
      </c>
      <c r="AV508" s="311"/>
      <c r="AW508" s="311"/>
      <c r="AX508" s="311"/>
      <c r="AY508" s="333"/>
      <c r="AZ508" s="368"/>
      <c r="BA508" s="368"/>
      <c r="BB508" s="314" t="e">
        <f>③協定面積④加算措置!#REF!</f>
        <v>#REF!</v>
      </c>
      <c r="BC508" s="335"/>
      <c r="BD508" s="368"/>
      <c r="BE508" s="368"/>
      <c r="BF508" s="314" t="e">
        <f>③協定面積④加算措置!#REF!</f>
        <v>#REF!</v>
      </c>
      <c r="BG508" s="335"/>
      <c r="BH508" s="368"/>
      <c r="BI508" s="368"/>
    </row>
    <row r="509" spans="1:61" s="244" customFormat="1" ht="14.45" customHeight="1">
      <c r="A509" s="261" t="e">
        <f>①協定識別事項②協定参加者!#REF!</f>
        <v>#REF!</v>
      </c>
      <c r="B509" s="247" t="e">
        <f>①協定識別事項②協定参加者!#REF!</f>
        <v>#REF!</v>
      </c>
      <c r="C509" s="247" t="e">
        <f>①協定識別事項②協定参加者!#REF!</f>
        <v>#REF!</v>
      </c>
      <c r="D509" s="247" t="e">
        <f>①協定識別事項②協定参加者!#REF!</f>
        <v>#REF!</v>
      </c>
      <c r="E509" s="247" t="e">
        <f>①協定識別事項②協定参加者!#REF!</f>
        <v>#REF!</v>
      </c>
      <c r="F509" s="247" t="e">
        <f>①協定識別事項②協定参加者!#REF!</f>
        <v>#REF!</v>
      </c>
      <c r="G509" s="312" t="e">
        <f>③協定面積④加算措置!#REF!</f>
        <v>#REF!</v>
      </c>
      <c r="H509" s="331"/>
      <c r="I509" s="368"/>
      <c r="J509" s="368"/>
      <c r="K509" s="331"/>
      <c r="L509" s="368"/>
      <c r="M509" s="368"/>
      <c r="N509" s="331"/>
      <c r="O509" s="368"/>
      <c r="P509" s="368"/>
      <c r="Q509" s="312" t="e">
        <f>③協定面積④加算措置!#REF!</f>
        <v>#REF!</v>
      </c>
      <c r="R509" s="311"/>
      <c r="S509" s="311"/>
      <c r="T509" s="311"/>
      <c r="U509" s="311"/>
      <c r="V509" s="311"/>
      <c r="W509" s="311"/>
      <c r="X509" s="311"/>
      <c r="Y509" s="311"/>
      <c r="Z509" s="311"/>
      <c r="AA509" s="310"/>
      <c r="AB509" s="311"/>
      <c r="AC509" s="311"/>
      <c r="AD509" s="311"/>
      <c r="AE509" s="311"/>
      <c r="AF509" s="311"/>
      <c r="AG509" s="311"/>
      <c r="AH509" s="311"/>
      <c r="AI509" s="311"/>
      <c r="AJ509" s="311"/>
      <c r="AK509" s="311"/>
      <c r="AL509" s="311"/>
      <c r="AM509" s="310"/>
      <c r="AN509" s="312" t="e">
        <f>③協定面積④加算措置!#REF!</f>
        <v>#REF!</v>
      </c>
      <c r="AO509" s="309">
        <f t="shared" si="36"/>
        <v>0</v>
      </c>
      <c r="AP509" s="309">
        <f t="shared" si="37"/>
        <v>0</v>
      </c>
      <c r="AQ509" s="310"/>
      <c r="AR509" s="310"/>
      <c r="AS509" s="310"/>
      <c r="AT509" s="310"/>
      <c r="AU509" s="309">
        <f t="shared" si="38"/>
        <v>0</v>
      </c>
      <c r="AV509" s="311"/>
      <c r="AW509" s="311"/>
      <c r="AX509" s="311"/>
      <c r="AY509" s="333"/>
      <c r="AZ509" s="368"/>
      <c r="BA509" s="368"/>
      <c r="BB509" s="314" t="e">
        <f>③協定面積④加算措置!#REF!</f>
        <v>#REF!</v>
      </c>
      <c r="BC509" s="335"/>
      <c r="BD509" s="368"/>
      <c r="BE509" s="368"/>
      <c r="BF509" s="314" t="e">
        <f>③協定面積④加算措置!#REF!</f>
        <v>#REF!</v>
      </c>
      <c r="BG509" s="335"/>
      <c r="BH509" s="368"/>
      <c r="BI509" s="368"/>
    </row>
    <row r="510" spans="1:61" s="244" customFormat="1" ht="14.45" customHeight="1">
      <c r="A510" s="261" t="e">
        <f>①協定識別事項②協定参加者!#REF!</f>
        <v>#REF!</v>
      </c>
      <c r="B510" s="247" t="e">
        <f>①協定識別事項②協定参加者!#REF!</f>
        <v>#REF!</v>
      </c>
      <c r="C510" s="247" t="e">
        <f>①協定識別事項②協定参加者!#REF!</f>
        <v>#REF!</v>
      </c>
      <c r="D510" s="247" t="e">
        <f>①協定識別事項②協定参加者!#REF!</f>
        <v>#REF!</v>
      </c>
      <c r="E510" s="247" t="e">
        <f>①協定識別事項②協定参加者!#REF!</f>
        <v>#REF!</v>
      </c>
      <c r="F510" s="247" t="e">
        <f>①協定識別事項②協定参加者!#REF!</f>
        <v>#REF!</v>
      </c>
      <c r="G510" s="312" t="e">
        <f>③協定面積④加算措置!#REF!</f>
        <v>#REF!</v>
      </c>
      <c r="H510" s="331"/>
      <c r="I510" s="368"/>
      <c r="J510" s="368"/>
      <c r="K510" s="331"/>
      <c r="L510" s="368"/>
      <c r="M510" s="368"/>
      <c r="N510" s="331"/>
      <c r="O510" s="368"/>
      <c r="P510" s="368"/>
      <c r="Q510" s="312" t="e">
        <f>③協定面積④加算措置!#REF!</f>
        <v>#REF!</v>
      </c>
      <c r="R510" s="311"/>
      <c r="S510" s="311"/>
      <c r="T510" s="311"/>
      <c r="U510" s="311"/>
      <c r="V510" s="311"/>
      <c r="W510" s="311"/>
      <c r="X510" s="311"/>
      <c r="Y510" s="311"/>
      <c r="Z510" s="311"/>
      <c r="AA510" s="310"/>
      <c r="AB510" s="311"/>
      <c r="AC510" s="311"/>
      <c r="AD510" s="311"/>
      <c r="AE510" s="311"/>
      <c r="AF510" s="311"/>
      <c r="AG510" s="311"/>
      <c r="AH510" s="311"/>
      <c r="AI510" s="311"/>
      <c r="AJ510" s="311"/>
      <c r="AK510" s="311"/>
      <c r="AL510" s="311"/>
      <c r="AM510" s="310"/>
      <c r="AN510" s="312" t="e">
        <f>③協定面積④加算措置!#REF!</f>
        <v>#REF!</v>
      </c>
      <c r="AO510" s="309">
        <f t="shared" si="36"/>
        <v>0</v>
      </c>
      <c r="AP510" s="309">
        <f t="shared" si="37"/>
        <v>0</v>
      </c>
      <c r="AQ510" s="310"/>
      <c r="AR510" s="310"/>
      <c r="AS510" s="310"/>
      <c r="AT510" s="310"/>
      <c r="AU510" s="309">
        <f t="shared" si="38"/>
        <v>0</v>
      </c>
      <c r="AV510" s="311"/>
      <c r="AW510" s="311"/>
      <c r="AX510" s="311"/>
      <c r="AY510" s="333"/>
      <c r="AZ510" s="368"/>
      <c r="BA510" s="368"/>
      <c r="BB510" s="314" t="e">
        <f>③協定面積④加算措置!#REF!</f>
        <v>#REF!</v>
      </c>
      <c r="BC510" s="335"/>
      <c r="BD510" s="368"/>
      <c r="BE510" s="368"/>
      <c r="BF510" s="314" t="e">
        <f>③協定面積④加算措置!#REF!</f>
        <v>#REF!</v>
      </c>
      <c r="BG510" s="335"/>
      <c r="BH510" s="368"/>
      <c r="BI510" s="368"/>
    </row>
    <row r="511" spans="1:61" s="244" customFormat="1" ht="14.45" customHeight="1">
      <c r="A511" s="261" t="e">
        <f>①協定識別事項②協定参加者!#REF!</f>
        <v>#REF!</v>
      </c>
      <c r="B511" s="247" t="e">
        <f>①協定識別事項②協定参加者!#REF!</f>
        <v>#REF!</v>
      </c>
      <c r="C511" s="247" t="e">
        <f>①協定識別事項②協定参加者!#REF!</f>
        <v>#REF!</v>
      </c>
      <c r="D511" s="247" t="e">
        <f>①協定識別事項②協定参加者!#REF!</f>
        <v>#REF!</v>
      </c>
      <c r="E511" s="247" t="e">
        <f>①協定識別事項②協定参加者!#REF!</f>
        <v>#REF!</v>
      </c>
      <c r="F511" s="247" t="e">
        <f>①協定識別事項②協定参加者!#REF!</f>
        <v>#REF!</v>
      </c>
      <c r="G511" s="312" t="e">
        <f>③協定面積④加算措置!#REF!</f>
        <v>#REF!</v>
      </c>
      <c r="H511" s="331"/>
      <c r="I511" s="368"/>
      <c r="J511" s="368"/>
      <c r="K511" s="331"/>
      <c r="L511" s="368"/>
      <c r="M511" s="368"/>
      <c r="N511" s="331"/>
      <c r="O511" s="368"/>
      <c r="P511" s="368"/>
      <c r="Q511" s="312" t="e">
        <f>③協定面積④加算措置!#REF!</f>
        <v>#REF!</v>
      </c>
      <c r="R511" s="311"/>
      <c r="S511" s="311"/>
      <c r="T511" s="311"/>
      <c r="U511" s="311"/>
      <c r="V511" s="311"/>
      <c r="W511" s="311"/>
      <c r="X511" s="311"/>
      <c r="Y511" s="311"/>
      <c r="Z511" s="311"/>
      <c r="AA511" s="310"/>
      <c r="AB511" s="311"/>
      <c r="AC511" s="311"/>
      <c r="AD511" s="311"/>
      <c r="AE511" s="311"/>
      <c r="AF511" s="311"/>
      <c r="AG511" s="311"/>
      <c r="AH511" s="311"/>
      <c r="AI511" s="311"/>
      <c r="AJ511" s="311"/>
      <c r="AK511" s="311"/>
      <c r="AL511" s="311"/>
      <c r="AM511" s="310"/>
      <c r="AN511" s="312" t="e">
        <f>③協定面積④加算措置!#REF!</f>
        <v>#REF!</v>
      </c>
      <c r="AO511" s="309">
        <f t="shared" si="36"/>
        <v>0</v>
      </c>
      <c r="AP511" s="309">
        <f t="shared" si="37"/>
        <v>0</v>
      </c>
      <c r="AQ511" s="310"/>
      <c r="AR511" s="310"/>
      <c r="AS511" s="310"/>
      <c r="AT511" s="310"/>
      <c r="AU511" s="309">
        <f t="shared" si="38"/>
        <v>0</v>
      </c>
      <c r="AV511" s="311"/>
      <c r="AW511" s="311"/>
      <c r="AX511" s="311"/>
      <c r="AY511" s="333"/>
      <c r="AZ511" s="368"/>
      <c r="BA511" s="368"/>
      <c r="BB511" s="314" t="e">
        <f>③協定面積④加算措置!#REF!</f>
        <v>#REF!</v>
      </c>
      <c r="BC511" s="335"/>
      <c r="BD511" s="368"/>
      <c r="BE511" s="368"/>
      <c r="BF511" s="314" t="e">
        <f>③協定面積④加算措置!#REF!</f>
        <v>#REF!</v>
      </c>
      <c r="BG511" s="335"/>
      <c r="BH511" s="368"/>
      <c r="BI511" s="368"/>
    </row>
    <row r="512" spans="1:61" s="244" customFormat="1" ht="14.45" customHeight="1">
      <c r="A512" s="261" t="e">
        <f>①協定識別事項②協定参加者!#REF!</f>
        <v>#REF!</v>
      </c>
      <c r="B512" s="247" t="e">
        <f>①協定識別事項②協定参加者!#REF!</f>
        <v>#REF!</v>
      </c>
      <c r="C512" s="247" t="e">
        <f>①協定識別事項②協定参加者!#REF!</f>
        <v>#REF!</v>
      </c>
      <c r="D512" s="247" t="e">
        <f>①協定識別事項②協定参加者!#REF!</f>
        <v>#REF!</v>
      </c>
      <c r="E512" s="247" t="e">
        <f>①協定識別事項②協定参加者!#REF!</f>
        <v>#REF!</v>
      </c>
      <c r="F512" s="247" t="e">
        <f>①協定識別事項②協定参加者!#REF!</f>
        <v>#REF!</v>
      </c>
      <c r="G512" s="312" t="e">
        <f>③協定面積④加算措置!#REF!</f>
        <v>#REF!</v>
      </c>
      <c r="H512" s="331"/>
      <c r="I512" s="368"/>
      <c r="J512" s="368"/>
      <c r="K512" s="331"/>
      <c r="L512" s="368"/>
      <c r="M512" s="368"/>
      <c r="N512" s="331"/>
      <c r="O512" s="368"/>
      <c r="P512" s="368"/>
      <c r="Q512" s="312" t="e">
        <f>③協定面積④加算措置!#REF!</f>
        <v>#REF!</v>
      </c>
      <c r="R512" s="311"/>
      <c r="S512" s="311"/>
      <c r="T512" s="311"/>
      <c r="U512" s="311"/>
      <c r="V512" s="311"/>
      <c r="W512" s="311"/>
      <c r="X512" s="311"/>
      <c r="Y512" s="311"/>
      <c r="Z512" s="311"/>
      <c r="AA512" s="310"/>
      <c r="AB512" s="311"/>
      <c r="AC512" s="311"/>
      <c r="AD512" s="311"/>
      <c r="AE512" s="311"/>
      <c r="AF512" s="311"/>
      <c r="AG512" s="311"/>
      <c r="AH512" s="311"/>
      <c r="AI512" s="311"/>
      <c r="AJ512" s="311"/>
      <c r="AK512" s="311"/>
      <c r="AL512" s="311"/>
      <c r="AM512" s="310"/>
      <c r="AN512" s="312" t="e">
        <f>③協定面積④加算措置!#REF!</f>
        <v>#REF!</v>
      </c>
      <c r="AO512" s="309">
        <f t="shared" si="36"/>
        <v>0</v>
      </c>
      <c r="AP512" s="309">
        <f t="shared" si="37"/>
        <v>0</v>
      </c>
      <c r="AQ512" s="310"/>
      <c r="AR512" s="310"/>
      <c r="AS512" s="310"/>
      <c r="AT512" s="310"/>
      <c r="AU512" s="309">
        <f t="shared" si="38"/>
        <v>0</v>
      </c>
      <c r="AV512" s="311"/>
      <c r="AW512" s="311"/>
      <c r="AX512" s="311"/>
      <c r="AY512" s="333"/>
      <c r="AZ512" s="368"/>
      <c r="BA512" s="368"/>
      <c r="BB512" s="314" t="e">
        <f>③協定面積④加算措置!#REF!</f>
        <v>#REF!</v>
      </c>
      <c r="BC512" s="335"/>
      <c r="BD512" s="368"/>
      <c r="BE512" s="368"/>
      <c r="BF512" s="314" t="e">
        <f>③協定面積④加算措置!#REF!</f>
        <v>#REF!</v>
      </c>
      <c r="BG512" s="335"/>
      <c r="BH512" s="368"/>
      <c r="BI512" s="368"/>
    </row>
    <row r="513" spans="1:61" s="244" customFormat="1" ht="14.45" customHeight="1">
      <c r="A513" s="261" t="e">
        <f>①協定識別事項②協定参加者!#REF!</f>
        <v>#REF!</v>
      </c>
      <c r="B513" s="247" t="e">
        <f>①協定識別事項②協定参加者!#REF!</f>
        <v>#REF!</v>
      </c>
      <c r="C513" s="247" t="e">
        <f>①協定識別事項②協定参加者!#REF!</f>
        <v>#REF!</v>
      </c>
      <c r="D513" s="247" t="e">
        <f>①協定識別事項②協定参加者!#REF!</f>
        <v>#REF!</v>
      </c>
      <c r="E513" s="247" t="e">
        <f>①協定識別事項②協定参加者!#REF!</f>
        <v>#REF!</v>
      </c>
      <c r="F513" s="247" t="e">
        <f>①協定識別事項②協定参加者!#REF!</f>
        <v>#REF!</v>
      </c>
      <c r="G513" s="312" t="e">
        <f>③協定面積④加算措置!#REF!</f>
        <v>#REF!</v>
      </c>
      <c r="H513" s="331"/>
      <c r="I513" s="368"/>
      <c r="J513" s="368"/>
      <c r="K513" s="331"/>
      <c r="L513" s="368"/>
      <c r="M513" s="368"/>
      <c r="N513" s="331"/>
      <c r="O513" s="368"/>
      <c r="P513" s="368"/>
      <c r="Q513" s="312" t="e">
        <f>③協定面積④加算措置!#REF!</f>
        <v>#REF!</v>
      </c>
      <c r="R513" s="311"/>
      <c r="S513" s="311"/>
      <c r="T513" s="311"/>
      <c r="U513" s="311"/>
      <c r="V513" s="311"/>
      <c r="W513" s="311"/>
      <c r="X513" s="311"/>
      <c r="Y513" s="311"/>
      <c r="Z513" s="311"/>
      <c r="AA513" s="310"/>
      <c r="AB513" s="311"/>
      <c r="AC513" s="311"/>
      <c r="AD513" s="311"/>
      <c r="AE513" s="311"/>
      <c r="AF513" s="311"/>
      <c r="AG513" s="311"/>
      <c r="AH513" s="311"/>
      <c r="AI513" s="311"/>
      <c r="AJ513" s="311"/>
      <c r="AK513" s="311"/>
      <c r="AL513" s="311"/>
      <c r="AM513" s="310"/>
      <c r="AN513" s="312" t="e">
        <f>③協定面積④加算措置!#REF!</f>
        <v>#REF!</v>
      </c>
      <c r="AO513" s="309">
        <f t="shared" si="36"/>
        <v>0</v>
      </c>
      <c r="AP513" s="309">
        <f t="shared" si="37"/>
        <v>0</v>
      </c>
      <c r="AQ513" s="310"/>
      <c r="AR513" s="310"/>
      <c r="AS513" s="310"/>
      <c r="AT513" s="310"/>
      <c r="AU513" s="309">
        <f t="shared" si="38"/>
        <v>0</v>
      </c>
      <c r="AV513" s="311"/>
      <c r="AW513" s="311"/>
      <c r="AX513" s="311"/>
      <c r="AY513" s="333"/>
      <c r="AZ513" s="368"/>
      <c r="BA513" s="368"/>
      <c r="BB513" s="314" t="e">
        <f>③協定面積④加算措置!#REF!</f>
        <v>#REF!</v>
      </c>
      <c r="BC513" s="335"/>
      <c r="BD513" s="368"/>
      <c r="BE513" s="368"/>
      <c r="BF513" s="314" t="e">
        <f>③協定面積④加算措置!#REF!</f>
        <v>#REF!</v>
      </c>
      <c r="BG513" s="335"/>
      <c r="BH513" s="368"/>
      <c r="BI513" s="368"/>
    </row>
    <row r="514" spans="1:61" s="244" customFormat="1" ht="14.45" customHeight="1">
      <c r="A514" s="261" t="e">
        <f>①協定識別事項②協定参加者!#REF!</f>
        <v>#REF!</v>
      </c>
      <c r="B514" s="247" t="e">
        <f>①協定識別事項②協定参加者!#REF!</f>
        <v>#REF!</v>
      </c>
      <c r="C514" s="247" t="e">
        <f>①協定識別事項②協定参加者!#REF!</f>
        <v>#REF!</v>
      </c>
      <c r="D514" s="247" t="e">
        <f>①協定識別事項②協定参加者!#REF!</f>
        <v>#REF!</v>
      </c>
      <c r="E514" s="247" t="e">
        <f>①協定識別事項②協定参加者!#REF!</f>
        <v>#REF!</v>
      </c>
      <c r="F514" s="247" t="e">
        <f>①協定識別事項②協定参加者!#REF!</f>
        <v>#REF!</v>
      </c>
      <c r="G514" s="312" t="e">
        <f>③協定面積④加算措置!#REF!</f>
        <v>#REF!</v>
      </c>
      <c r="H514" s="331"/>
      <c r="I514" s="368"/>
      <c r="J514" s="368"/>
      <c r="K514" s="331"/>
      <c r="L514" s="368"/>
      <c r="M514" s="368"/>
      <c r="N514" s="331"/>
      <c r="O514" s="368"/>
      <c r="P514" s="368"/>
      <c r="Q514" s="312" t="e">
        <f>③協定面積④加算措置!#REF!</f>
        <v>#REF!</v>
      </c>
      <c r="R514" s="311"/>
      <c r="S514" s="311"/>
      <c r="T514" s="311"/>
      <c r="U514" s="311"/>
      <c r="V514" s="311"/>
      <c r="W514" s="311"/>
      <c r="X514" s="311"/>
      <c r="Y514" s="311"/>
      <c r="Z514" s="311"/>
      <c r="AA514" s="310"/>
      <c r="AB514" s="311"/>
      <c r="AC514" s="311"/>
      <c r="AD514" s="311"/>
      <c r="AE514" s="311"/>
      <c r="AF514" s="311"/>
      <c r="AG514" s="311"/>
      <c r="AH514" s="311"/>
      <c r="AI514" s="311"/>
      <c r="AJ514" s="311"/>
      <c r="AK514" s="311"/>
      <c r="AL514" s="311"/>
      <c r="AM514" s="310"/>
      <c r="AN514" s="312" t="e">
        <f>③協定面積④加算措置!#REF!</f>
        <v>#REF!</v>
      </c>
      <c r="AO514" s="309">
        <f t="shared" si="36"/>
        <v>0</v>
      </c>
      <c r="AP514" s="309">
        <f t="shared" si="37"/>
        <v>0</v>
      </c>
      <c r="AQ514" s="310"/>
      <c r="AR514" s="310"/>
      <c r="AS514" s="310"/>
      <c r="AT514" s="310"/>
      <c r="AU514" s="309">
        <f t="shared" si="38"/>
        <v>0</v>
      </c>
      <c r="AV514" s="311"/>
      <c r="AW514" s="311"/>
      <c r="AX514" s="311"/>
      <c r="AY514" s="333"/>
      <c r="AZ514" s="368"/>
      <c r="BA514" s="368"/>
      <c r="BB514" s="314" t="e">
        <f>③協定面積④加算措置!#REF!</f>
        <v>#REF!</v>
      </c>
      <c r="BC514" s="335"/>
      <c r="BD514" s="368"/>
      <c r="BE514" s="368"/>
      <c r="BF514" s="314" t="e">
        <f>③協定面積④加算措置!#REF!</f>
        <v>#REF!</v>
      </c>
      <c r="BG514" s="335"/>
      <c r="BH514" s="368"/>
      <c r="BI514" s="368"/>
    </row>
    <row r="515" spans="1:61" s="244" customFormat="1" ht="14.45" customHeight="1">
      <c r="A515" s="261" t="e">
        <f>①協定識別事項②協定参加者!#REF!</f>
        <v>#REF!</v>
      </c>
      <c r="B515" s="247" t="e">
        <f>①協定識別事項②協定参加者!#REF!</f>
        <v>#REF!</v>
      </c>
      <c r="C515" s="247" t="e">
        <f>①協定識別事項②協定参加者!#REF!</f>
        <v>#REF!</v>
      </c>
      <c r="D515" s="247" t="e">
        <f>①協定識別事項②協定参加者!#REF!</f>
        <v>#REF!</v>
      </c>
      <c r="E515" s="247" t="e">
        <f>①協定識別事項②協定参加者!#REF!</f>
        <v>#REF!</v>
      </c>
      <c r="F515" s="247" t="e">
        <f>①協定識別事項②協定参加者!#REF!</f>
        <v>#REF!</v>
      </c>
      <c r="G515" s="312" t="e">
        <f>③協定面積④加算措置!#REF!</f>
        <v>#REF!</v>
      </c>
      <c r="H515" s="331"/>
      <c r="I515" s="368"/>
      <c r="J515" s="368"/>
      <c r="K515" s="331"/>
      <c r="L515" s="368"/>
      <c r="M515" s="368"/>
      <c r="N515" s="331"/>
      <c r="O515" s="368"/>
      <c r="P515" s="368"/>
      <c r="Q515" s="312" t="e">
        <f>③協定面積④加算措置!#REF!</f>
        <v>#REF!</v>
      </c>
      <c r="R515" s="311"/>
      <c r="S515" s="311"/>
      <c r="T515" s="311"/>
      <c r="U515" s="311"/>
      <c r="V515" s="311"/>
      <c r="W515" s="311"/>
      <c r="X515" s="311"/>
      <c r="Y515" s="311"/>
      <c r="Z515" s="311"/>
      <c r="AA515" s="310"/>
      <c r="AB515" s="311"/>
      <c r="AC515" s="311"/>
      <c r="AD515" s="311"/>
      <c r="AE515" s="311"/>
      <c r="AF515" s="311"/>
      <c r="AG515" s="311"/>
      <c r="AH515" s="311"/>
      <c r="AI515" s="311"/>
      <c r="AJ515" s="311"/>
      <c r="AK515" s="311"/>
      <c r="AL515" s="311"/>
      <c r="AM515" s="310"/>
      <c r="AN515" s="312" t="e">
        <f>③協定面積④加算措置!#REF!</f>
        <v>#REF!</v>
      </c>
      <c r="AO515" s="309">
        <f t="shared" si="36"/>
        <v>0</v>
      </c>
      <c r="AP515" s="309">
        <f t="shared" si="37"/>
        <v>0</v>
      </c>
      <c r="AQ515" s="310"/>
      <c r="AR515" s="310"/>
      <c r="AS515" s="310"/>
      <c r="AT515" s="310"/>
      <c r="AU515" s="309">
        <f t="shared" si="38"/>
        <v>0</v>
      </c>
      <c r="AV515" s="311"/>
      <c r="AW515" s="311"/>
      <c r="AX515" s="311"/>
      <c r="AY515" s="333"/>
      <c r="AZ515" s="368"/>
      <c r="BA515" s="368"/>
      <c r="BB515" s="314" t="e">
        <f>③協定面積④加算措置!#REF!</f>
        <v>#REF!</v>
      </c>
      <c r="BC515" s="335"/>
      <c r="BD515" s="368"/>
      <c r="BE515" s="368"/>
      <c r="BF515" s="314" t="e">
        <f>③協定面積④加算措置!#REF!</f>
        <v>#REF!</v>
      </c>
      <c r="BG515" s="335"/>
      <c r="BH515" s="368"/>
      <c r="BI515" s="368"/>
    </row>
    <row r="516" spans="1:61" s="244" customFormat="1" ht="14.45" customHeight="1">
      <c r="A516" s="261" t="e">
        <f>①協定識別事項②協定参加者!#REF!</f>
        <v>#REF!</v>
      </c>
      <c r="B516" s="247" t="e">
        <f>①協定識別事項②協定参加者!#REF!</f>
        <v>#REF!</v>
      </c>
      <c r="C516" s="247" t="e">
        <f>①協定識別事項②協定参加者!#REF!</f>
        <v>#REF!</v>
      </c>
      <c r="D516" s="247" t="e">
        <f>①協定識別事項②協定参加者!#REF!</f>
        <v>#REF!</v>
      </c>
      <c r="E516" s="247" t="e">
        <f>①協定識別事項②協定参加者!#REF!</f>
        <v>#REF!</v>
      </c>
      <c r="F516" s="247" t="e">
        <f>①協定識別事項②協定参加者!#REF!</f>
        <v>#REF!</v>
      </c>
      <c r="G516" s="312" t="e">
        <f>③協定面積④加算措置!#REF!</f>
        <v>#REF!</v>
      </c>
      <c r="H516" s="331"/>
      <c r="I516" s="368"/>
      <c r="J516" s="368"/>
      <c r="K516" s="331"/>
      <c r="L516" s="368"/>
      <c r="M516" s="368"/>
      <c r="N516" s="331"/>
      <c r="O516" s="368"/>
      <c r="P516" s="368"/>
      <c r="Q516" s="312" t="e">
        <f>③協定面積④加算措置!#REF!</f>
        <v>#REF!</v>
      </c>
      <c r="R516" s="311"/>
      <c r="S516" s="311"/>
      <c r="T516" s="311"/>
      <c r="U516" s="311"/>
      <c r="V516" s="311"/>
      <c r="W516" s="311"/>
      <c r="X516" s="311"/>
      <c r="Y516" s="311"/>
      <c r="Z516" s="311"/>
      <c r="AA516" s="310"/>
      <c r="AB516" s="311"/>
      <c r="AC516" s="311"/>
      <c r="AD516" s="311"/>
      <c r="AE516" s="311"/>
      <c r="AF516" s="311"/>
      <c r="AG516" s="311"/>
      <c r="AH516" s="311"/>
      <c r="AI516" s="311"/>
      <c r="AJ516" s="311"/>
      <c r="AK516" s="311"/>
      <c r="AL516" s="311"/>
      <c r="AM516" s="310"/>
      <c r="AN516" s="312" t="e">
        <f>③協定面積④加算措置!#REF!</f>
        <v>#REF!</v>
      </c>
      <c r="AO516" s="309">
        <f t="shared" si="36"/>
        <v>0</v>
      </c>
      <c r="AP516" s="309">
        <f t="shared" si="37"/>
        <v>0</v>
      </c>
      <c r="AQ516" s="310"/>
      <c r="AR516" s="310"/>
      <c r="AS516" s="310"/>
      <c r="AT516" s="310"/>
      <c r="AU516" s="309">
        <f t="shared" si="38"/>
        <v>0</v>
      </c>
      <c r="AV516" s="311"/>
      <c r="AW516" s="311"/>
      <c r="AX516" s="311"/>
      <c r="AY516" s="333"/>
      <c r="AZ516" s="368"/>
      <c r="BA516" s="368"/>
      <c r="BB516" s="314" t="e">
        <f>③協定面積④加算措置!#REF!</f>
        <v>#REF!</v>
      </c>
      <c r="BC516" s="335"/>
      <c r="BD516" s="368"/>
      <c r="BE516" s="368"/>
      <c r="BF516" s="314" t="e">
        <f>③協定面積④加算措置!#REF!</f>
        <v>#REF!</v>
      </c>
      <c r="BG516" s="335"/>
      <c r="BH516" s="368"/>
      <c r="BI516" s="368"/>
    </row>
    <row r="517" spans="1:61" s="244" customFormat="1" ht="14.45" customHeight="1">
      <c r="A517" s="261" t="e">
        <f>①協定識別事項②協定参加者!#REF!</f>
        <v>#REF!</v>
      </c>
      <c r="B517" s="247" t="e">
        <f>①協定識別事項②協定参加者!#REF!</f>
        <v>#REF!</v>
      </c>
      <c r="C517" s="247" t="e">
        <f>①協定識別事項②協定参加者!#REF!</f>
        <v>#REF!</v>
      </c>
      <c r="D517" s="247" t="e">
        <f>①協定識別事項②協定参加者!#REF!</f>
        <v>#REF!</v>
      </c>
      <c r="E517" s="247" t="e">
        <f>①協定識別事項②協定参加者!#REF!</f>
        <v>#REF!</v>
      </c>
      <c r="F517" s="247" t="e">
        <f>①協定識別事項②協定参加者!#REF!</f>
        <v>#REF!</v>
      </c>
      <c r="G517" s="312" t="e">
        <f>③協定面積④加算措置!#REF!</f>
        <v>#REF!</v>
      </c>
      <c r="H517" s="331"/>
      <c r="I517" s="368"/>
      <c r="J517" s="368"/>
      <c r="K517" s="331"/>
      <c r="L517" s="368"/>
      <c r="M517" s="368"/>
      <c r="N517" s="331"/>
      <c r="O517" s="368"/>
      <c r="P517" s="368"/>
      <c r="Q517" s="312" t="e">
        <f>③協定面積④加算措置!#REF!</f>
        <v>#REF!</v>
      </c>
      <c r="R517" s="311"/>
      <c r="S517" s="311"/>
      <c r="T517" s="311"/>
      <c r="U517" s="311"/>
      <c r="V517" s="311"/>
      <c r="W517" s="311"/>
      <c r="X517" s="311"/>
      <c r="Y517" s="311"/>
      <c r="Z517" s="311"/>
      <c r="AA517" s="310"/>
      <c r="AB517" s="311"/>
      <c r="AC517" s="311"/>
      <c r="AD517" s="311"/>
      <c r="AE517" s="311"/>
      <c r="AF517" s="311"/>
      <c r="AG517" s="311"/>
      <c r="AH517" s="311"/>
      <c r="AI517" s="311"/>
      <c r="AJ517" s="311"/>
      <c r="AK517" s="311"/>
      <c r="AL517" s="311"/>
      <c r="AM517" s="310"/>
      <c r="AN517" s="312" t="e">
        <f>③協定面積④加算措置!#REF!</f>
        <v>#REF!</v>
      </c>
      <c r="AO517" s="309">
        <f t="shared" si="36"/>
        <v>0</v>
      </c>
      <c r="AP517" s="309">
        <f t="shared" si="37"/>
        <v>0</v>
      </c>
      <c r="AQ517" s="310"/>
      <c r="AR517" s="310"/>
      <c r="AS517" s="310"/>
      <c r="AT517" s="310"/>
      <c r="AU517" s="309">
        <f t="shared" si="38"/>
        <v>0</v>
      </c>
      <c r="AV517" s="311"/>
      <c r="AW517" s="311"/>
      <c r="AX517" s="311"/>
      <c r="AY517" s="333"/>
      <c r="AZ517" s="368"/>
      <c r="BA517" s="368"/>
      <c r="BB517" s="314" t="e">
        <f>③協定面積④加算措置!#REF!</f>
        <v>#REF!</v>
      </c>
      <c r="BC517" s="335"/>
      <c r="BD517" s="368"/>
      <c r="BE517" s="368"/>
      <c r="BF517" s="314" t="e">
        <f>③協定面積④加算措置!#REF!</f>
        <v>#REF!</v>
      </c>
      <c r="BG517" s="335"/>
      <c r="BH517" s="368"/>
      <c r="BI517" s="368"/>
    </row>
    <row r="518" spans="1:61" s="244" customFormat="1" ht="14.45" customHeight="1">
      <c r="A518" s="261" t="e">
        <f>①協定識別事項②協定参加者!#REF!</f>
        <v>#REF!</v>
      </c>
      <c r="B518" s="247" t="e">
        <f>①協定識別事項②協定参加者!#REF!</f>
        <v>#REF!</v>
      </c>
      <c r="C518" s="247" t="e">
        <f>①協定識別事項②協定参加者!#REF!</f>
        <v>#REF!</v>
      </c>
      <c r="D518" s="247" t="e">
        <f>①協定識別事項②協定参加者!#REF!</f>
        <v>#REF!</v>
      </c>
      <c r="E518" s="247" t="e">
        <f>①協定識別事項②協定参加者!#REF!</f>
        <v>#REF!</v>
      </c>
      <c r="F518" s="247" t="e">
        <f>①協定識別事項②協定参加者!#REF!</f>
        <v>#REF!</v>
      </c>
      <c r="G518" s="312" t="e">
        <f>③協定面積④加算措置!#REF!</f>
        <v>#REF!</v>
      </c>
      <c r="H518" s="331"/>
      <c r="I518" s="368"/>
      <c r="J518" s="368"/>
      <c r="K518" s="331"/>
      <c r="L518" s="368"/>
      <c r="M518" s="368"/>
      <c r="N518" s="331"/>
      <c r="O518" s="368"/>
      <c r="P518" s="368"/>
      <c r="Q518" s="312" t="e">
        <f>③協定面積④加算措置!#REF!</f>
        <v>#REF!</v>
      </c>
      <c r="R518" s="311"/>
      <c r="S518" s="311"/>
      <c r="T518" s="311"/>
      <c r="U518" s="311"/>
      <c r="V518" s="311"/>
      <c r="W518" s="311"/>
      <c r="X518" s="311"/>
      <c r="Y518" s="311"/>
      <c r="Z518" s="311"/>
      <c r="AA518" s="310"/>
      <c r="AB518" s="311"/>
      <c r="AC518" s="311"/>
      <c r="AD518" s="311"/>
      <c r="AE518" s="311"/>
      <c r="AF518" s="311"/>
      <c r="AG518" s="311"/>
      <c r="AH518" s="311"/>
      <c r="AI518" s="311"/>
      <c r="AJ518" s="311"/>
      <c r="AK518" s="311"/>
      <c r="AL518" s="311"/>
      <c r="AM518" s="310"/>
      <c r="AN518" s="312" t="e">
        <f>③協定面積④加算措置!#REF!</f>
        <v>#REF!</v>
      </c>
      <c r="AO518" s="309">
        <f t="shared" si="36"/>
        <v>0</v>
      </c>
      <c r="AP518" s="309">
        <f t="shared" si="37"/>
        <v>0</v>
      </c>
      <c r="AQ518" s="310"/>
      <c r="AR518" s="310"/>
      <c r="AS518" s="310"/>
      <c r="AT518" s="310"/>
      <c r="AU518" s="309">
        <f t="shared" si="38"/>
        <v>0</v>
      </c>
      <c r="AV518" s="311"/>
      <c r="AW518" s="311"/>
      <c r="AX518" s="311"/>
      <c r="AY518" s="333"/>
      <c r="AZ518" s="368"/>
      <c r="BA518" s="368"/>
      <c r="BB518" s="314" t="e">
        <f>③協定面積④加算措置!#REF!</f>
        <v>#REF!</v>
      </c>
      <c r="BC518" s="335"/>
      <c r="BD518" s="368"/>
      <c r="BE518" s="368"/>
      <c r="BF518" s="314" t="e">
        <f>③協定面積④加算措置!#REF!</f>
        <v>#REF!</v>
      </c>
      <c r="BG518" s="335"/>
      <c r="BH518" s="368"/>
      <c r="BI518" s="368"/>
    </row>
    <row r="519" spans="1:61" s="244" customFormat="1" ht="14.45" customHeight="1">
      <c r="A519" s="261" t="e">
        <f>①協定識別事項②協定参加者!#REF!</f>
        <v>#REF!</v>
      </c>
      <c r="B519" s="247" t="e">
        <f>①協定識別事項②協定参加者!#REF!</f>
        <v>#REF!</v>
      </c>
      <c r="C519" s="247" t="e">
        <f>①協定識別事項②協定参加者!#REF!</f>
        <v>#REF!</v>
      </c>
      <c r="D519" s="247" t="e">
        <f>①協定識別事項②協定参加者!#REF!</f>
        <v>#REF!</v>
      </c>
      <c r="E519" s="247" t="e">
        <f>①協定識別事項②協定参加者!#REF!</f>
        <v>#REF!</v>
      </c>
      <c r="F519" s="247" t="e">
        <f>①協定識別事項②協定参加者!#REF!</f>
        <v>#REF!</v>
      </c>
      <c r="G519" s="312" t="e">
        <f>③協定面積④加算措置!#REF!</f>
        <v>#REF!</v>
      </c>
      <c r="H519" s="331"/>
      <c r="I519" s="368"/>
      <c r="J519" s="368"/>
      <c r="K519" s="331"/>
      <c r="L519" s="368"/>
      <c r="M519" s="368"/>
      <c r="N519" s="331"/>
      <c r="O519" s="368"/>
      <c r="P519" s="368"/>
      <c r="Q519" s="312" t="e">
        <f>③協定面積④加算措置!#REF!</f>
        <v>#REF!</v>
      </c>
      <c r="R519" s="311"/>
      <c r="S519" s="311"/>
      <c r="T519" s="311"/>
      <c r="U519" s="311"/>
      <c r="V519" s="311"/>
      <c r="W519" s="311"/>
      <c r="X519" s="311"/>
      <c r="Y519" s="311"/>
      <c r="Z519" s="311"/>
      <c r="AA519" s="310"/>
      <c r="AB519" s="311"/>
      <c r="AC519" s="311"/>
      <c r="AD519" s="311"/>
      <c r="AE519" s="311"/>
      <c r="AF519" s="311"/>
      <c r="AG519" s="311"/>
      <c r="AH519" s="311"/>
      <c r="AI519" s="311"/>
      <c r="AJ519" s="311"/>
      <c r="AK519" s="311"/>
      <c r="AL519" s="311"/>
      <c r="AM519" s="310"/>
      <c r="AN519" s="312" t="e">
        <f>③協定面積④加算措置!#REF!</f>
        <v>#REF!</v>
      </c>
      <c r="AO519" s="309">
        <f t="shared" si="36"/>
        <v>0</v>
      </c>
      <c r="AP519" s="309">
        <f t="shared" si="37"/>
        <v>0</v>
      </c>
      <c r="AQ519" s="310"/>
      <c r="AR519" s="310"/>
      <c r="AS519" s="310"/>
      <c r="AT519" s="310"/>
      <c r="AU519" s="309">
        <f t="shared" si="38"/>
        <v>0</v>
      </c>
      <c r="AV519" s="311"/>
      <c r="AW519" s="311"/>
      <c r="AX519" s="311"/>
      <c r="AY519" s="333"/>
      <c r="AZ519" s="368"/>
      <c r="BA519" s="368"/>
      <c r="BB519" s="314" t="e">
        <f>③協定面積④加算措置!#REF!</f>
        <v>#REF!</v>
      </c>
      <c r="BC519" s="335"/>
      <c r="BD519" s="368"/>
      <c r="BE519" s="368"/>
      <c r="BF519" s="314" t="e">
        <f>③協定面積④加算措置!#REF!</f>
        <v>#REF!</v>
      </c>
      <c r="BG519" s="335"/>
      <c r="BH519" s="368"/>
      <c r="BI519" s="368"/>
    </row>
    <row r="520" spans="1:61" s="244" customFormat="1" ht="14.45" customHeight="1">
      <c r="A520" s="261" t="e">
        <f>①協定識別事項②協定参加者!#REF!</f>
        <v>#REF!</v>
      </c>
      <c r="B520" s="247" t="e">
        <f>①協定識別事項②協定参加者!#REF!</f>
        <v>#REF!</v>
      </c>
      <c r="C520" s="247" t="e">
        <f>①協定識別事項②協定参加者!#REF!</f>
        <v>#REF!</v>
      </c>
      <c r="D520" s="247" t="e">
        <f>①協定識別事項②協定参加者!#REF!</f>
        <v>#REF!</v>
      </c>
      <c r="E520" s="247" t="e">
        <f>①協定識別事項②協定参加者!#REF!</f>
        <v>#REF!</v>
      </c>
      <c r="F520" s="247" t="e">
        <f>①協定識別事項②協定参加者!#REF!</f>
        <v>#REF!</v>
      </c>
      <c r="G520" s="312" t="e">
        <f>③協定面積④加算措置!#REF!</f>
        <v>#REF!</v>
      </c>
      <c r="H520" s="331"/>
      <c r="I520" s="368"/>
      <c r="J520" s="368"/>
      <c r="K520" s="331"/>
      <c r="L520" s="368"/>
      <c r="M520" s="368"/>
      <c r="N520" s="331"/>
      <c r="O520" s="368"/>
      <c r="P520" s="368"/>
      <c r="Q520" s="312" t="e">
        <f>③協定面積④加算措置!#REF!</f>
        <v>#REF!</v>
      </c>
      <c r="R520" s="311"/>
      <c r="S520" s="311"/>
      <c r="T520" s="311"/>
      <c r="U520" s="311"/>
      <c r="V520" s="311"/>
      <c r="W520" s="311"/>
      <c r="X520" s="311"/>
      <c r="Y520" s="311"/>
      <c r="Z520" s="311"/>
      <c r="AA520" s="310"/>
      <c r="AB520" s="311"/>
      <c r="AC520" s="311"/>
      <c r="AD520" s="311"/>
      <c r="AE520" s="311"/>
      <c r="AF520" s="311"/>
      <c r="AG520" s="311"/>
      <c r="AH520" s="311"/>
      <c r="AI520" s="311"/>
      <c r="AJ520" s="311"/>
      <c r="AK520" s="311"/>
      <c r="AL520" s="311"/>
      <c r="AM520" s="310"/>
      <c r="AN520" s="312" t="e">
        <f>③協定面積④加算措置!#REF!</f>
        <v>#REF!</v>
      </c>
      <c r="AO520" s="309">
        <f t="shared" si="36"/>
        <v>0</v>
      </c>
      <c r="AP520" s="309">
        <f t="shared" si="37"/>
        <v>0</v>
      </c>
      <c r="AQ520" s="310"/>
      <c r="AR520" s="310"/>
      <c r="AS520" s="310"/>
      <c r="AT520" s="310"/>
      <c r="AU520" s="309">
        <f t="shared" si="38"/>
        <v>0</v>
      </c>
      <c r="AV520" s="311"/>
      <c r="AW520" s="311"/>
      <c r="AX520" s="311"/>
      <c r="AY520" s="333"/>
      <c r="AZ520" s="368"/>
      <c r="BA520" s="368"/>
      <c r="BB520" s="314" t="e">
        <f>③協定面積④加算措置!#REF!</f>
        <v>#REF!</v>
      </c>
      <c r="BC520" s="335"/>
      <c r="BD520" s="368"/>
      <c r="BE520" s="368"/>
      <c r="BF520" s="314" t="e">
        <f>③協定面積④加算措置!#REF!</f>
        <v>#REF!</v>
      </c>
      <c r="BG520" s="335"/>
      <c r="BH520" s="368"/>
      <c r="BI520" s="368"/>
    </row>
    <row r="521" spans="1:61" s="244" customFormat="1" ht="14.45" customHeight="1">
      <c r="A521" s="261" t="e">
        <f>①協定識別事項②協定参加者!#REF!</f>
        <v>#REF!</v>
      </c>
      <c r="B521" s="247" t="e">
        <f>①協定識別事項②協定参加者!#REF!</f>
        <v>#REF!</v>
      </c>
      <c r="C521" s="247" t="e">
        <f>①協定識別事項②協定参加者!#REF!</f>
        <v>#REF!</v>
      </c>
      <c r="D521" s="247" t="e">
        <f>①協定識別事項②協定参加者!#REF!</f>
        <v>#REF!</v>
      </c>
      <c r="E521" s="247" t="e">
        <f>①協定識別事項②協定参加者!#REF!</f>
        <v>#REF!</v>
      </c>
      <c r="F521" s="247" t="e">
        <f>①協定識別事項②協定参加者!#REF!</f>
        <v>#REF!</v>
      </c>
      <c r="G521" s="312" t="e">
        <f>③協定面積④加算措置!#REF!</f>
        <v>#REF!</v>
      </c>
      <c r="H521" s="331"/>
      <c r="I521" s="368"/>
      <c r="J521" s="368"/>
      <c r="K521" s="331"/>
      <c r="L521" s="368"/>
      <c r="M521" s="368"/>
      <c r="N521" s="331"/>
      <c r="O521" s="368"/>
      <c r="P521" s="368"/>
      <c r="Q521" s="312" t="e">
        <f>③協定面積④加算措置!#REF!</f>
        <v>#REF!</v>
      </c>
      <c r="R521" s="311"/>
      <c r="S521" s="311"/>
      <c r="T521" s="311"/>
      <c r="U521" s="311"/>
      <c r="V521" s="311"/>
      <c r="W521" s="311"/>
      <c r="X521" s="311"/>
      <c r="Y521" s="311"/>
      <c r="Z521" s="311"/>
      <c r="AA521" s="310"/>
      <c r="AB521" s="311"/>
      <c r="AC521" s="311"/>
      <c r="AD521" s="311"/>
      <c r="AE521" s="311"/>
      <c r="AF521" s="311"/>
      <c r="AG521" s="311"/>
      <c r="AH521" s="311"/>
      <c r="AI521" s="311"/>
      <c r="AJ521" s="311"/>
      <c r="AK521" s="311"/>
      <c r="AL521" s="311"/>
      <c r="AM521" s="310"/>
      <c r="AN521" s="312" t="e">
        <f>③協定面積④加算措置!#REF!</f>
        <v>#REF!</v>
      </c>
      <c r="AO521" s="309">
        <f t="shared" si="36"/>
        <v>0</v>
      </c>
      <c r="AP521" s="309">
        <f t="shared" si="37"/>
        <v>0</v>
      </c>
      <c r="AQ521" s="310"/>
      <c r="AR521" s="310"/>
      <c r="AS521" s="310"/>
      <c r="AT521" s="310"/>
      <c r="AU521" s="309">
        <f t="shared" si="38"/>
        <v>0</v>
      </c>
      <c r="AV521" s="311"/>
      <c r="AW521" s="311"/>
      <c r="AX521" s="311"/>
      <c r="AY521" s="333"/>
      <c r="AZ521" s="368"/>
      <c r="BA521" s="368"/>
      <c r="BB521" s="314" t="e">
        <f>③協定面積④加算措置!#REF!</f>
        <v>#REF!</v>
      </c>
      <c r="BC521" s="335"/>
      <c r="BD521" s="368"/>
      <c r="BE521" s="368"/>
      <c r="BF521" s="314" t="e">
        <f>③協定面積④加算措置!#REF!</f>
        <v>#REF!</v>
      </c>
      <c r="BG521" s="335"/>
      <c r="BH521" s="368"/>
      <c r="BI521" s="368"/>
    </row>
    <row r="522" spans="1:61" s="244" customFormat="1" ht="14.45" customHeight="1">
      <c r="A522" s="261" t="e">
        <f>①協定識別事項②協定参加者!#REF!</f>
        <v>#REF!</v>
      </c>
      <c r="B522" s="247" t="e">
        <f>①協定識別事項②協定参加者!#REF!</f>
        <v>#REF!</v>
      </c>
      <c r="C522" s="247" t="e">
        <f>①協定識別事項②協定参加者!#REF!</f>
        <v>#REF!</v>
      </c>
      <c r="D522" s="247" t="e">
        <f>①協定識別事項②協定参加者!#REF!</f>
        <v>#REF!</v>
      </c>
      <c r="E522" s="247" t="e">
        <f>①協定識別事項②協定参加者!#REF!</f>
        <v>#REF!</v>
      </c>
      <c r="F522" s="247" t="e">
        <f>①協定識別事項②協定参加者!#REF!</f>
        <v>#REF!</v>
      </c>
      <c r="G522" s="312" t="e">
        <f>③協定面積④加算措置!#REF!</f>
        <v>#REF!</v>
      </c>
      <c r="H522" s="331"/>
      <c r="I522" s="368"/>
      <c r="J522" s="368"/>
      <c r="K522" s="331"/>
      <c r="L522" s="368"/>
      <c r="M522" s="368"/>
      <c r="N522" s="331"/>
      <c r="O522" s="368"/>
      <c r="P522" s="368"/>
      <c r="Q522" s="312" t="e">
        <f>③協定面積④加算措置!#REF!</f>
        <v>#REF!</v>
      </c>
      <c r="R522" s="311"/>
      <c r="S522" s="311"/>
      <c r="T522" s="311"/>
      <c r="U522" s="311"/>
      <c r="V522" s="311"/>
      <c r="W522" s="311"/>
      <c r="X522" s="311"/>
      <c r="Y522" s="311"/>
      <c r="Z522" s="311"/>
      <c r="AA522" s="310"/>
      <c r="AB522" s="311"/>
      <c r="AC522" s="311"/>
      <c r="AD522" s="311"/>
      <c r="AE522" s="311"/>
      <c r="AF522" s="311"/>
      <c r="AG522" s="311"/>
      <c r="AH522" s="311"/>
      <c r="AI522" s="311"/>
      <c r="AJ522" s="311"/>
      <c r="AK522" s="311"/>
      <c r="AL522" s="311"/>
      <c r="AM522" s="310"/>
      <c r="AN522" s="312" t="e">
        <f>③協定面積④加算措置!#REF!</f>
        <v>#REF!</v>
      </c>
      <c r="AO522" s="309">
        <f t="shared" si="36"/>
        <v>0</v>
      </c>
      <c r="AP522" s="309">
        <f t="shared" si="37"/>
        <v>0</v>
      </c>
      <c r="AQ522" s="310"/>
      <c r="AR522" s="310"/>
      <c r="AS522" s="310"/>
      <c r="AT522" s="310"/>
      <c r="AU522" s="309">
        <f t="shared" si="38"/>
        <v>0</v>
      </c>
      <c r="AV522" s="311"/>
      <c r="AW522" s="311"/>
      <c r="AX522" s="311"/>
      <c r="AY522" s="333"/>
      <c r="AZ522" s="368"/>
      <c r="BA522" s="368"/>
      <c r="BB522" s="314" t="e">
        <f>③協定面積④加算措置!#REF!</f>
        <v>#REF!</v>
      </c>
      <c r="BC522" s="335"/>
      <c r="BD522" s="368"/>
      <c r="BE522" s="368"/>
      <c r="BF522" s="314" t="e">
        <f>③協定面積④加算措置!#REF!</f>
        <v>#REF!</v>
      </c>
      <c r="BG522" s="335"/>
      <c r="BH522" s="368"/>
      <c r="BI522" s="368"/>
    </row>
    <row r="523" spans="1:61" s="244" customFormat="1" ht="14.45" customHeight="1">
      <c r="A523" s="261" t="e">
        <f>①協定識別事項②協定参加者!#REF!</f>
        <v>#REF!</v>
      </c>
      <c r="B523" s="247" t="e">
        <f>①協定識別事項②協定参加者!#REF!</f>
        <v>#REF!</v>
      </c>
      <c r="C523" s="247" t="e">
        <f>①協定識別事項②協定参加者!#REF!</f>
        <v>#REF!</v>
      </c>
      <c r="D523" s="247" t="e">
        <f>①協定識別事項②協定参加者!#REF!</f>
        <v>#REF!</v>
      </c>
      <c r="E523" s="247" t="e">
        <f>①協定識別事項②協定参加者!#REF!</f>
        <v>#REF!</v>
      </c>
      <c r="F523" s="247" t="e">
        <f>①協定識別事項②協定参加者!#REF!</f>
        <v>#REF!</v>
      </c>
      <c r="G523" s="312" t="e">
        <f>③協定面積④加算措置!#REF!</f>
        <v>#REF!</v>
      </c>
      <c r="H523" s="331"/>
      <c r="I523" s="368"/>
      <c r="J523" s="368"/>
      <c r="K523" s="331"/>
      <c r="L523" s="368"/>
      <c r="M523" s="368"/>
      <c r="N523" s="331"/>
      <c r="O523" s="368"/>
      <c r="P523" s="368"/>
      <c r="Q523" s="312" t="e">
        <f>③協定面積④加算措置!#REF!</f>
        <v>#REF!</v>
      </c>
      <c r="R523" s="311"/>
      <c r="S523" s="311"/>
      <c r="T523" s="311"/>
      <c r="U523" s="311"/>
      <c r="V523" s="311"/>
      <c r="W523" s="311"/>
      <c r="X523" s="311"/>
      <c r="Y523" s="311"/>
      <c r="Z523" s="311"/>
      <c r="AA523" s="310"/>
      <c r="AB523" s="311"/>
      <c r="AC523" s="311"/>
      <c r="AD523" s="311"/>
      <c r="AE523" s="311"/>
      <c r="AF523" s="311"/>
      <c r="AG523" s="311"/>
      <c r="AH523" s="311"/>
      <c r="AI523" s="311"/>
      <c r="AJ523" s="311"/>
      <c r="AK523" s="311"/>
      <c r="AL523" s="311"/>
      <c r="AM523" s="310"/>
      <c r="AN523" s="312" t="e">
        <f>③協定面積④加算措置!#REF!</f>
        <v>#REF!</v>
      </c>
      <c r="AO523" s="309">
        <f t="shared" si="36"/>
        <v>0</v>
      </c>
      <c r="AP523" s="309">
        <f t="shared" si="37"/>
        <v>0</v>
      </c>
      <c r="AQ523" s="310"/>
      <c r="AR523" s="310"/>
      <c r="AS523" s="310"/>
      <c r="AT523" s="310"/>
      <c r="AU523" s="309">
        <f t="shared" si="38"/>
        <v>0</v>
      </c>
      <c r="AV523" s="311"/>
      <c r="AW523" s="311"/>
      <c r="AX523" s="311"/>
      <c r="AY523" s="333"/>
      <c r="AZ523" s="368"/>
      <c r="BA523" s="368"/>
      <c r="BB523" s="314" t="e">
        <f>③協定面積④加算措置!#REF!</f>
        <v>#REF!</v>
      </c>
      <c r="BC523" s="335"/>
      <c r="BD523" s="368"/>
      <c r="BE523" s="368"/>
      <c r="BF523" s="314" t="e">
        <f>③協定面積④加算措置!#REF!</f>
        <v>#REF!</v>
      </c>
      <c r="BG523" s="335"/>
      <c r="BH523" s="368"/>
      <c r="BI523" s="368"/>
    </row>
    <row r="524" spans="1:61" s="244" customFormat="1" ht="14.45" customHeight="1">
      <c r="A524" s="261" t="e">
        <f>①協定識別事項②協定参加者!#REF!</f>
        <v>#REF!</v>
      </c>
      <c r="B524" s="247" t="e">
        <f>①協定識別事項②協定参加者!#REF!</f>
        <v>#REF!</v>
      </c>
      <c r="C524" s="247" t="e">
        <f>①協定識別事項②協定参加者!#REF!</f>
        <v>#REF!</v>
      </c>
      <c r="D524" s="247" t="e">
        <f>①協定識別事項②協定参加者!#REF!</f>
        <v>#REF!</v>
      </c>
      <c r="E524" s="247" t="e">
        <f>①協定識別事項②協定参加者!#REF!</f>
        <v>#REF!</v>
      </c>
      <c r="F524" s="247" t="e">
        <f>①協定識別事項②協定参加者!#REF!</f>
        <v>#REF!</v>
      </c>
      <c r="G524" s="312" t="e">
        <f>③協定面積④加算措置!#REF!</f>
        <v>#REF!</v>
      </c>
      <c r="H524" s="331"/>
      <c r="I524" s="368"/>
      <c r="J524" s="368"/>
      <c r="K524" s="331"/>
      <c r="L524" s="368"/>
      <c r="M524" s="368"/>
      <c r="N524" s="331"/>
      <c r="O524" s="368"/>
      <c r="P524" s="368"/>
      <c r="Q524" s="312" t="e">
        <f>③協定面積④加算措置!#REF!</f>
        <v>#REF!</v>
      </c>
      <c r="R524" s="311"/>
      <c r="S524" s="311"/>
      <c r="T524" s="311"/>
      <c r="U524" s="311"/>
      <c r="V524" s="311"/>
      <c r="W524" s="311"/>
      <c r="X524" s="311"/>
      <c r="Y524" s="311"/>
      <c r="Z524" s="311"/>
      <c r="AA524" s="310"/>
      <c r="AB524" s="311"/>
      <c r="AC524" s="311"/>
      <c r="AD524" s="311"/>
      <c r="AE524" s="311"/>
      <c r="AF524" s="311"/>
      <c r="AG524" s="311"/>
      <c r="AH524" s="311"/>
      <c r="AI524" s="311"/>
      <c r="AJ524" s="311"/>
      <c r="AK524" s="311"/>
      <c r="AL524" s="311"/>
      <c r="AM524" s="310"/>
      <c r="AN524" s="312" t="e">
        <f>③協定面積④加算措置!#REF!</f>
        <v>#REF!</v>
      </c>
      <c r="AO524" s="309">
        <f t="shared" si="36"/>
        <v>0</v>
      </c>
      <c r="AP524" s="309">
        <f t="shared" si="37"/>
        <v>0</v>
      </c>
      <c r="AQ524" s="310"/>
      <c r="AR524" s="310"/>
      <c r="AS524" s="310"/>
      <c r="AT524" s="310"/>
      <c r="AU524" s="309">
        <f t="shared" si="38"/>
        <v>0</v>
      </c>
      <c r="AV524" s="311"/>
      <c r="AW524" s="311"/>
      <c r="AX524" s="311"/>
      <c r="AY524" s="333"/>
      <c r="AZ524" s="368"/>
      <c r="BA524" s="368"/>
      <c r="BB524" s="314" t="e">
        <f>③協定面積④加算措置!#REF!</f>
        <v>#REF!</v>
      </c>
      <c r="BC524" s="335"/>
      <c r="BD524" s="368"/>
      <c r="BE524" s="368"/>
      <c r="BF524" s="314" t="e">
        <f>③協定面積④加算措置!#REF!</f>
        <v>#REF!</v>
      </c>
      <c r="BG524" s="335"/>
      <c r="BH524" s="368"/>
      <c r="BI524" s="368"/>
    </row>
    <row r="525" spans="1:61" s="244" customFormat="1" ht="14.45" customHeight="1">
      <c r="A525" s="261" t="e">
        <f>①協定識別事項②協定参加者!#REF!</f>
        <v>#REF!</v>
      </c>
      <c r="B525" s="247" t="e">
        <f>①協定識別事項②協定参加者!#REF!</f>
        <v>#REF!</v>
      </c>
      <c r="C525" s="247" t="e">
        <f>①協定識別事項②協定参加者!#REF!</f>
        <v>#REF!</v>
      </c>
      <c r="D525" s="247" t="e">
        <f>①協定識別事項②協定参加者!#REF!</f>
        <v>#REF!</v>
      </c>
      <c r="E525" s="247" t="e">
        <f>①協定識別事項②協定参加者!#REF!</f>
        <v>#REF!</v>
      </c>
      <c r="F525" s="247" t="e">
        <f>①協定識別事項②協定参加者!#REF!</f>
        <v>#REF!</v>
      </c>
      <c r="G525" s="312" t="e">
        <f>③協定面積④加算措置!#REF!</f>
        <v>#REF!</v>
      </c>
      <c r="H525" s="331"/>
      <c r="I525" s="368"/>
      <c r="J525" s="368"/>
      <c r="K525" s="331"/>
      <c r="L525" s="368"/>
      <c r="M525" s="368"/>
      <c r="N525" s="331"/>
      <c r="O525" s="368"/>
      <c r="P525" s="368"/>
      <c r="Q525" s="312" t="e">
        <f>③協定面積④加算措置!#REF!</f>
        <v>#REF!</v>
      </c>
      <c r="R525" s="311"/>
      <c r="S525" s="311"/>
      <c r="T525" s="311"/>
      <c r="U525" s="311"/>
      <c r="V525" s="311"/>
      <c r="W525" s="311"/>
      <c r="X525" s="311"/>
      <c r="Y525" s="311"/>
      <c r="Z525" s="311"/>
      <c r="AA525" s="310"/>
      <c r="AB525" s="311"/>
      <c r="AC525" s="311"/>
      <c r="AD525" s="311"/>
      <c r="AE525" s="311"/>
      <c r="AF525" s="311"/>
      <c r="AG525" s="311"/>
      <c r="AH525" s="311"/>
      <c r="AI525" s="311"/>
      <c r="AJ525" s="311"/>
      <c r="AK525" s="311"/>
      <c r="AL525" s="311"/>
      <c r="AM525" s="310"/>
      <c r="AN525" s="312" t="e">
        <f>③協定面積④加算措置!#REF!</f>
        <v>#REF!</v>
      </c>
      <c r="AO525" s="309">
        <f t="shared" si="36"/>
        <v>0</v>
      </c>
      <c r="AP525" s="309">
        <f t="shared" si="37"/>
        <v>0</v>
      </c>
      <c r="AQ525" s="310"/>
      <c r="AR525" s="310"/>
      <c r="AS525" s="310"/>
      <c r="AT525" s="310"/>
      <c r="AU525" s="309">
        <f t="shared" si="38"/>
        <v>0</v>
      </c>
      <c r="AV525" s="311"/>
      <c r="AW525" s="311"/>
      <c r="AX525" s="311"/>
      <c r="AY525" s="333"/>
      <c r="AZ525" s="368"/>
      <c r="BA525" s="368"/>
      <c r="BB525" s="314" t="e">
        <f>③協定面積④加算措置!#REF!</f>
        <v>#REF!</v>
      </c>
      <c r="BC525" s="335"/>
      <c r="BD525" s="368"/>
      <c r="BE525" s="368"/>
      <c r="BF525" s="314" t="e">
        <f>③協定面積④加算措置!#REF!</f>
        <v>#REF!</v>
      </c>
      <c r="BG525" s="335"/>
      <c r="BH525" s="368"/>
      <c r="BI525" s="368"/>
    </row>
    <row r="526" spans="1:61" s="244" customFormat="1" ht="14.45" customHeight="1">
      <c r="A526" s="261" t="e">
        <f>①協定識別事項②協定参加者!#REF!</f>
        <v>#REF!</v>
      </c>
      <c r="B526" s="247" t="e">
        <f>①協定識別事項②協定参加者!#REF!</f>
        <v>#REF!</v>
      </c>
      <c r="C526" s="247" t="e">
        <f>①協定識別事項②協定参加者!#REF!</f>
        <v>#REF!</v>
      </c>
      <c r="D526" s="247" t="e">
        <f>①協定識別事項②協定参加者!#REF!</f>
        <v>#REF!</v>
      </c>
      <c r="E526" s="247" t="e">
        <f>①協定識別事項②協定参加者!#REF!</f>
        <v>#REF!</v>
      </c>
      <c r="F526" s="247" t="e">
        <f>①協定識別事項②協定参加者!#REF!</f>
        <v>#REF!</v>
      </c>
      <c r="G526" s="312" t="e">
        <f>③協定面積④加算措置!#REF!</f>
        <v>#REF!</v>
      </c>
      <c r="H526" s="331"/>
      <c r="I526" s="368"/>
      <c r="J526" s="368"/>
      <c r="K526" s="331"/>
      <c r="L526" s="368"/>
      <c r="M526" s="368"/>
      <c r="N526" s="331"/>
      <c r="O526" s="368"/>
      <c r="P526" s="368"/>
      <c r="Q526" s="312" t="e">
        <f>③協定面積④加算措置!#REF!</f>
        <v>#REF!</v>
      </c>
      <c r="R526" s="311"/>
      <c r="S526" s="311"/>
      <c r="T526" s="311"/>
      <c r="U526" s="311"/>
      <c r="V526" s="311"/>
      <c r="W526" s="311"/>
      <c r="X526" s="311"/>
      <c r="Y526" s="311"/>
      <c r="Z526" s="311"/>
      <c r="AA526" s="310"/>
      <c r="AB526" s="311"/>
      <c r="AC526" s="311"/>
      <c r="AD526" s="311"/>
      <c r="AE526" s="311"/>
      <c r="AF526" s="311"/>
      <c r="AG526" s="311"/>
      <c r="AH526" s="311"/>
      <c r="AI526" s="311"/>
      <c r="AJ526" s="311"/>
      <c r="AK526" s="311"/>
      <c r="AL526" s="311"/>
      <c r="AM526" s="310"/>
      <c r="AN526" s="312" t="e">
        <f>③協定面積④加算措置!#REF!</f>
        <v>#REF!</v>
      </c>
      <c r="AO526" s="309">
        <f t="shared" si="36"/>
        <v>0</v>
      </c>
      <c r="AP526" s="309">
        <f t="shared" si="37"/>
        <v>0</v>
      </c>
      <c r="AQ526" s="310"/>
      <c r="AR526" s="310"/>
      <c r="AS526" s="310"/>
      <c r="AT526" s="310"/>
      <c r="AU526" s="309">
        <f t="shared" si="38"/>
        <v>0</v>
      </c>
      <c r="AV526" s="311"/>
      <c r="AW526" s="311"/>
      <c r="AX526" s="311"/>
      <c r="AY526" s="333"/>
      <c r="AZ526" s="368"/>
      <c r="BA526" s="368"/>
      <c r="BB526" s="314" t="e">
        <f>③協定面積④加算措置!#REF!</f>
        <v>#REF!</v>
      </c>
      <c r="BC526" s="335"/>
      <c r="BD526" s="368"/>
      <c r="BE526" s="368"/>
      <c r="BF526" s="314" t="e">
        <f>③協定面積④加算措置!#REF!</f>
        <v>#REF!</v>
      </c>
      <c r="BG526" s="335"/>
      <c r="BH526" s="368"/>
      <c r="BI526" s="368"/>
    </row>
    <row r="527" spans="1:61" s="244" customFormat="1" ht="14.45" customHeight="1">
      <c r="A527" s="261" t="e">
        <f>①協定識別事項②協定参加者!#REF!</f>
        <v>#REF!</v>
      </c>
      <c r="B527" s="247" t="e">
        <f>①協定識別事項②協定参加者!#REF!</f>
        <v>#REF!</v>
      </c>
      <c r="C527" s="247" t="e">
        <f>①協定識別事項②協定参加者!#REF!</f>
        <v>#REF!</v>
      </c>
      <c r="D527" s="247" t="e">
        <f>①協定識別事項②協定参加者!#REF!</f>
        <v>#REF!</v>
      </c>
      <c r="E527" s="247" t="e">
        <f>①協定識別事項②協定参加者!#REF!</f>
        <v>#REF!</v>
      </c>
      <c r="F527" s="247" t="e">
        <f>①協定識別事項②協定参加者!#REF!</f>
        <v>#REF!</v>
      </c>
      <c r="G527" s="312" t="e">
        <f>③協定面積④加算措置!#REF!</f>
        <v>#REF!</v>
      </c>
      <c r="H527" s="331"/>
      <c r="I527" s="368"/>
      <c r="J527" s="368"/>
      <c r="K527" s="331"/>
      <c r="L527" s="368"/>
      <c r="M527" s="368"/>
      <c r="N527" s="331"/>
      <c r="O527" s="368"/>
      <c r="P527" s="368"/>
      <c r="Q527" s="312" t="e">
        <f>③協定面積④加算措置!#REF!</f>
        <v>#REF!</v>
      </c>
      <c r="R527" s="311"/>
      <c r="S527" s="311"/>
      <c r="T527" s="311"/>
      <c r="U527" s="311"/>
      <c r="V527" s="311"/>
      <c r="W527" s="311"/>
      <c r="X527" s="311"/>
      <c r="Y527" s="311"/>
      <c r="Z527" s="311"/>
      <c r="AA527" s="310"/>
      <c r="AB527" s="311"/>
      <c r="AC527" s="311"/>
      <c r="AD527" s="311"/>
      <c r="AE527" s="311"/>
      <c r="AF527" s="311"/>
      <c r="AG527" s="311"/>
      <c r="AH527" s="311"/>
      <c r="AI527" s="311"/>
      <c r="AJ527" s="311"/>
      <c r="AK527" s="311"/>
      <c r="AL527" s="311"/>
      <c r="AM527" s="310"/>
      <c r="AN527" s="312" t="e">
        <f>③協定面積④加算措置!#REF!</f>
        <v>#REF!</v>
      </c>
      <c r="AO527" s="309">
        <f t="shared" ref="AO527:AO590" si="39">AQ527+AS527</f>
        <v>0</v>
      </c>
      <c r="AP527" s="309">
        <f t="shared" ref="AP527:AP590" si="40">AR527+AT527</f>
        <v>0</v>
      </c>
      <c r="AQ527" s="310"/>
      <c r="AR527" s="310"/>
      <c r="AS527" s="310"/>
      <c r="AT527" s="310"/>
      <c r="AU527" s="309">
        <f t="shared" ref="AU527:AU590" si="41">SUM(AV527:AX527)</f>
        <v>0</v>
      </c>
      <c r="AV527" s="311"/>
      <c r="AW527" s="311"/>
      <c r="AX527" s="311"/>
      <c r="AY527" s="333"/>
      <c r="AZ527" s="368"/>
      <c r="BA527" s="368"/>
      <c r="BB527" s="314" t="e">
        <f>③協定面積④加算措置!#REF!</f>
        <v>#REF!</v>
      </c>
      <c r="BC527" s="335"/>
      <c r="BD527" s="368"/>
      <c r="BE527" s="368"/>
      <c r="BF527" s="314" t="e">
        <f>③協定面積④加算措置!#REF!</f>
        <v>#REF!</v>
      </c>
      <c r="BG527" s="335"/>
      <c r="BH527" s="368"/>
      <c r="BI527" s="368"/>
    </row>
    <row r="528" spans="1:61" s="244" customFormat="1" ht="14.45" customHeight="1">
      <c r="A528" s="261" t="e">
        <f>①協定識別事項②協定参加者!#REF!</f>
        <v>#REF!</v>
      </c>
      <c r="B528" s="247" t="e">
        <f>①協定識別事項②協定参加者!#REF!</f>
        <v>#REF!</v>
      </c>
      <c r="C528" s="247" t="e">
        <f>①協定識別事項②協定参加者!#REF!</f>
        <v>#REF!</v>
      </c>
      <c r="D528" s="247" t="e">
        <f>①協定識別事項②協定参加者!#REF!</f>
        <v>#REF!</v>
      </c>
      <c r="E528" s="247" t="e">
        <f>①協定識別事項②協定参加者!#REF!</f>
        <v>#REF!</v>
      </c>
      <c r="F528" s="247" t="e">
        <f>①協定識別事項②協定参加者!#REF!</f>
        <v>#REF!</v>
      </c>
      <c r="G528" s="312" t="e">
        <f>③協定面積④加算措置!#REF!</f>
        <v>#REF!</v>
      </c>
      <c r="H528" s="331"/>
      <c r="I528" s="368"/>
      <c r="J528" s="368"/>
      <c r="K528" s="331"/>
      <c r="L528" s="368"/>
      <c r="M528" s="368"/>
      <c r="N528" s="331"/>
      <c r="O528" s="368"/>
      <c r="P528" s="368"/>
      <c r="Q528" s="312" t="e">
        <f>③協定面積④加算措置!#REF!</f>
        <v>#REF!</v>
      </c>
      <c r="R528" s="311"/>
      <c r="S528" s="311"/>
      <c r="T528" s="311"/>
      <c r="U528" s="311"/>
      <c r="V528" s="311"/>
      <c r="W528" s="311"/>
      <c r="X528" s="311"/>
      <c r="Y528" s="311"/>
      <c r="Z528" s="311"/>
      <c r="AA528" s="310"/>
      <c r="AB528" s="311"/>
      <c r="AC528" s="311"/>
      <c r="AD528" s="311"/>
      <c r="AE528" s="311"/>
      <c r="AF528" s="311"/>
      <c r="AG528" s="311"/>
      <c r="AH528" s="311"/>
      <c r="AI528" s="311"/>
      <c r="AJ528" s="311"/>
      <c r="AK528" s="311"/>
      <c r="AL528" s="311"/>
      <c r="AM528" s="310"/>
      <c r="AN528" s="312" t="e">
        <f>③協定面積④加算措置!#REF!</f>
        <v>#REF!</v>
      </c>
      <c r="AO528" s="309">
        <f t="shared" si="39"/>
        <v>0</v>
      </c>
      <c r="AP528" s="309">
        <f t="shared" si="40"/>
        <v>0</v>
      </c>
      <c r="AQ528" s="310"/>
      <c r="AR528" s="310"/>
      <c r="AS528" s="310"/>
      <c r="AT528" s="310"/>
      <c r="AU528" s="309">
        <f t="shared" si="41"/>
        <v>0</v>
      </c>
      <c r="AV528" s="311"/>
      <c r="AW528" s="311"/>
      <c r="AX528" s="311"/>
      <c r="AY528" s="333"/>
      <c r="AZ528" s="368"/>
      <c r="BA528" s="368"/>
      <c r="BB528" s="314" t="e">
        <f>③協定面積④加算措置!#REF!</f>
        <v>#REF!</v>
      </c>
      <c r="BC528" s="335"/>
      <c r="BD528" s="368"/>
      <c r="BE528" s="368"/>
      <c r="BF528" s="314" t="e">
        <f>③協定面積④加算措置!#REF!</f>
        <v>#REF!</v>
      </c>
      <c r="BG528" s="335"/>
      <c r="BH528" s="368"/>
      <c r="BI528" s="368"/>
    </row>
    <row r="529" spans="1:61" s="244" customFormat="1" ht="14.45" customHeight="1">
      <c r="A529" s="261" t="e">
        <f>①協定識別事項②協定参加者!#REF!</f>
        <v>#REF!</v>
      </c>
      <c r="B529" s="247" t="e">
        <f>①協定識別事項②協定参加者!#REF!</f>
        <v>#REF!</v>
      </c>
      <c r="C529" s="247" t="e">
        <f>①協定識別事項②協定参加者!#REF!</f>
        <v>#REF!</v>
      </c>
      <c r="D529" s="247" t="e">
        <f>①協定識別事項②協定参加者!#REF!</f>
        <v>#REF!</v>
      </c>
      <c r="E529" s="247" t="e">
        <f>①協定識別事項②協定参加者!#REF!</f>
        <v>#REF!</v>
      </c>
      <c r="F529" s="247" t="e">
        <f>①協定識別事項②協定参加者!#REF!</f>
        <v>#REF!</v>
      </c>
      <c r="G529" s="312" t="e">
        <f>③協定面積④加算措置!#REF!</f>
        <v>#REF!</v>
      </c>
      <c r="H529" s="331"/>
      <c r="I529" s="368"/>
      <c r="J529" s="368"/>
      <c r="K529" s="331"/>
      <c r="L529" s="368"/>
      <c r="M529" s="368"/>
      <c r="N529" s="331"/>
      <c r="O529" s="368"/>
      <c r="P529" s="368"/>
      <c r="Q529" s="312" t="e">
        <f>③協定面積④加算措置!#REF!</f>
        <v>#REF!</v>
      </c>
      <c r="R529" s="311"/>
      <c r="S529" s="311"/>
      <c r="T529" s="311"/>
      <c r="U529" s="311"/>
      <c r="V529" s="311"/>
      <c r="W529" s="311"/>
      <c r="X529" s="311"/>
      <c r="Y529" s="311"/>
      <c r="Z529" s="311"/>
      <c r="AA529" s="310"/>
      <c r="AB529" s="311"/>
      <c r="AC529" s="311"/>
      <c r="AD529" s="311"/>
      <c r="AE529" s="311"/>
      <c r="AF529" s="311"/>
      <c r="AG529" s="311"/>
      <c r="AH529" s="311"/>
      <c r="AI529" s="311"/>
      <c r="AJ529" s="311"/>
      <c r="AK529" s="311"/>
      <c r="AL529" s="311"/>
      <c r="AM529" s="310"/>
      <c r="AN529" s="312" t="e">
        <f>③協定面積④加算措置!#REF!</f>
        <v>#REF!</v>
      </c>
      <c r="AO529" s="309">
        <f t="shared" si="39"/>
        <v>0</v>
      </c>
      <c r="AP529" s="309">
        <f t="shared" si="40"/>
        <v>0</v>
      </c>
      <c r="AQ529" s="310"/>
      <c r="AR529" s="310"/>
      <c r="AS529" s="310"/>
      <c r="AT529" s="310"/>
      <c r="AU529" s="309">
        <f t="shared" si="41"/>
        <v>0</v>
      </c>
      <c r="AV529" s="311"/>
      <c r="AW529" s="311"/>
      <c r="AX529" s="311"/>
      <c r="AY529" s="333"/>
      <c r="AZ529" s="368"/>
      <c r="BA529" s="368"/>
      <c r="BB529" s="314" t="e">
        <f>③協定面積④加算措置!#REF!</f>
        <v>#REF!</v>
      </c>
      <c r="BC529" s="335"/>
      <c r="BD529" s="368"/>
      <c r="BE529" s="368"/>
      <c r="BF529" s="314" t="e">
        <f>③協定面積④加算措置!#REF!</f>
        <v>#REF!</v>
      </c>
      <c r="BG529" s="335"/>
      <c r="BH529" s="368"/>
      <c r="BI529" s="368"/>
    </row>
    <row r="530" spans="1:61" s="244" customFormat="1" ht="14.45" customHeight="1">
      <c r="A530" s="261" t="e">
        <f>①協定識別事項②協定参加者!#REF!</f>
        <v>#REF!</v>
      </c>
      <c r="B530" s="247" t="e">
        <f>①協定識別事項②協定参加者!#REF!</f>
        <v>#REF!</v>
      </c>
      <c r="C530" s="247" t="e">
        <f>①協定識別事項②協定参加者!#REF!</f>
        <v>#REF!</v>
      </c>
      <c r="D530" s="247" t="e">
        <f>①協定識別事項②協定参加者!#REF!</f>
        <v>#REF!</v>
      </c>
      <c r="E530" s="247" t="e">
        <f>①協定識別事項②協定参加者!#REF!</f>
        <v>#REF!</v>
      </c>
      <c r="F530" s="247" t="e">
        <f>①協定識別事項②協定参加者!#REF!</f>
        <v>#REF!</v>
      </c>
      <c r="G530" s="312" t="e">
        <f>③協定面積④加算措置!#REF!</f>
        <v>#REF!</v>
      </c>
      <c r="H530" s="331"/>
      <c r="I530" s="368"/>
      <c r="J530" s="368"/>
      <c r="K530" s="331"/>
      <c r="L530" s="368"/>
      <c r="M530" s="368"/>
      <c r="N530" s="331"/>
      <c r="O530" s="368"/>
      <c r="P530" s="368"/>
      <c r="Q530" s="312" t="e">
        <f>③協定面積④加算措置!#REF!</f>
        <v>#REF!</v>
      </c>
      <c r="R530" s="311"/>
      <c r="S530" s="311"/>
      <c r="T530" s="311"/>
      <c r="U530" s="311"/>
      <c r="V530" s="311"/>
      <c r="W530" s="311"/>
      <c r="X530" s="311"/>
      <c r="Y530" s="311"/>
      <c r="Z530" s="311"/>
      <c r="AA530" s="310"/>
      <c r="AB530" s="311"/>
      <c r="AC530" s="311"/>
      <c r="AD530" s="311"/>
      <c r="AE530" s="311"/>
      <c r="AF530" s="311"/>
      <c r="AG530" s="311"/>
      <c r="AH530" s="311"/>
      <c r="AI530" s="311"/>
      <c r="AJ530" s="311"/>
      <c r="AK530" s="311"/>
      <c r="AL530" s="311"/>
      <c r="AM530" s="310"/>
      <c r="AN530" s="312" t="e">
        <f>③協定面積④加算措置!#REF!</f>
        <v>#REF!</v>
      </c>
      <c r="AO530" s="309">
        <f t="shared" si="39"/>
        <v>0</v>
      </c>
      <c r="AP530" s="309">
        <f t="shared" si="40"/>
        <v>0</v>
      </c>
      <c r="AQ530" s="310"/>
      <c r="AR530" s="310"/>
      <c r="AS530" s="310"/>
      <c r="AT530" s="310"/>
      <c r="AU530" s="309">
        <f t="shared" si="41"/>
        <v>0</v>
      </c>
      <c r="AV530" s="311"/>
      <c r="AW530" s="311"/>
      <c r="AX530" s="311"/>
      <c r="AY530" s="333"/>
      <c r="AZ530" s="368"/>
      <c r="BA530" s="368"/>
      <c r="BB530" s="314" t="e">
        <f>③協定面積④加算措置!#REF!</f>
        <v>#REF!</v>
      </c>
      <c r="BC530" s="335"/>
      <c r="BD530" s="368"/>
      <c r="BE530" s="368"/>
      <c r="BF530" s="314" t="e">
        <f>③協定面積④加算措置!#REF!</f>
        <v>#REF!</v>
      </c>
      <c r="BG530" s="335"/>
      <c r="BH530" s="368"/>
      <c r="BI530" s="368"/>
    </row>
    <row r="531" spans="1:61" s="244" customFormat="1" ht="14.45" customHeight="1">
      <c r="A531" s="261" t="e">
        <f>①協定識別事項②協定参加者!#REF!</f>
        <v>#REF!</v>
      </c>
      <c r="B531" s="247" t="e">
        <f>①協定識別事項②協定参加者!#REF!</f>
        <v>#REF!</v>
      </c>
      <c r="C531" s="247" t="e">
        <f>①協定識別事項②協定参加者!#REF!</f>
        <v>#REF!</v>
      </c>
      <c r="D531" s="247" t="e">
        <f>①協定識別事項②協定参加者!#REF!</f>
        <v>#REF!</v>
      </c>
      <c r="E531" s="247" t="e">
        <f>①協定識別事項②協定参加者!#REF!</f>
        <v>#REF!</v>
      </c>
      <c r="F531" s="247" t="e">
        <f>①協定識別事項②協定参加者!#REF!</f>
        <v>#REF!</v>
      </c>
      <c r="G531" s="312" t="e">
        <f>③協定面積④加算措置!#REF!</f>
        <v>#REF!</v>
      </c>
      <c r="H531" s="331"/>
      <c r="I531" s="368"/>
      <c r="J531" s="368"/>
      <c r="K531" s="331"/>
      <c r="L531" s="368"/>
      <c r="M531" s="368"/>
      <c r="N531" s="331"/>
      <c r="O531" s="368"/>
      <c r="P531" s="368"/>
      <c r="Q531" s="312" t="e">
        <f>③協定面積④加算措置!#REF!</f>
        <v>#REF!</v>
      </c>
      <c r="R531" s="311"/>
      <c r="S531" s="311"/>
      <c r="T531" s="311"/>
      <c r="U531" s="311"/>
      <c r="V531" s="311"/>
      <c r="W531" s="311"/>
      <c r="X531" s="311"/>
      <c r="Y531" s="311"/>
      <c r="Z531" s="311"/>
      <c r="AA531" s="310"/>
      <c r="AB531" s="311"/>
      <c r="AC531" s="311"/>
      <c r="AD531" s="311"/>
      <c r="AE531" s="311"/>
      <c r="AF531" s="311"/>
      <c r="AG531" s="311"/>
      <c r="AH531" s="311"/>
      <c r="AI531" s="311"/>
      <c r="AJ531" s="311"/>
      <c r="AK531" s="311"/>
      <c r="AL531" s="311"/>
      <c r="AM531" s="310"/>
      <c r="AN531" s="312" t="e">
        <f>③協定面積④加算措置!#REF!</f>
        <v>#REF!</v>
      </c>
      <c r="AO531" s="309">
        <f t="shared" si="39"/>
        <v>0</v>
      </c>
      <c r="AP531" s="309">
        <f t="shared" si="40"/>
        <v>0</v>
      </c>
      <c r="AQ531" s="310"/>
      <c r="AR531" s="310"/>
      <c r="AS531" s="310"/>
      <c r="AT531" s="310"/>
      <c r="AU531" s="309">
        <f t="shared" si="41"/>
        <v>0</v>
      </c>
      <c r="AV531" s="311"/>
      <c r="AW531" s="311"/>
      <c r="AX531" s="311"/>
      <c r="AY531" s="333"/>
      <c r="AZ531" s="368"/>
      <c r="BA531" s="368"/>
      <c r="BB531" s="314" t="e">
        <f>③協定面積④加算措置!#REF!</f>
        <v>#REF!</v>
      </c>
      <c r="BC531" s="335"/>
      <c r="BD531" s="368"/>
      <c r="BE531" s="368"/>
      <c r="BF531" s="314" t="e">
        <f>③協定面積④加算措置!#REF!</f>
        <v>#REF!</v>
      </c>
      <c r="BG531" s="335"/>
      <c r="BH531" s="368"/>
      <c r="BI531" s="368"/>
    </row>
    <row r="532" spans="1:61" s="244" customFormat="1" ht="14.45" customHeight="1">
      <c r="A532" s="261" t="e">
        <f>①協定識別事項②協定参加者!#REF!</f>
        <v>#REF!</v>
      </c>
      <c r="B532" s="247" t="e">
        <f>①協定識別事項②協定参加者!#REF!</f>
        <v>#REF!</v>
      </c>
      <c r="C532" s="247" t="e">
        <f>①協定識別事項②協定参加者!#REF!</f>
        <v>#REF!</v>
      </c>
      <c r="D532" s="247" t="e">
        <f>①協定識別事項②協定参加者!#REF!</f>
        <v>#REF!</v>
      </c>
      <c r="E532" s="247" t="e">
        <f>①協定識別事項②協定参加者!#REF!</f>
        <v>#REF!</v>
      </c>
      <c r="F532" s="247" t="e">
        <f>①協定識別事項②協定参加者!#REF!</f>
        <v>#REF!</v>
      </c>
      <c r="G532" s="312" t="e">
        <f>③協定面積④加算措置!#REF!</f>
        <v>#REF!</v>
      </c>
      <c r="H532" s="331"/>
      <c r="I532" s="368"/>
      <c r="J532" s="368"/>
      <c r="K532" s="331"/>
      <c r="L532" s="368"/>
      <c r="M532" s="368"/>
      <c r="N532" s="331"/>
      <c r="O532" s="368"/>
      <c r="P532" s="368"/>
      <c r="Q532" s="312" t="e">
        <f>③協定面積④加算措置!#REF!</f>
        <v>#REF!</v>
      </c>
      <c r="R532" s="311"/>
      <c r="S532" s="311"/>
      <c r="T532" s="311"/>
      <c r="U532" s="311"/>
      <c r="V532" s="311"/>
      <c r="W532" s="311"/>
      <c r="X532" s="311"/>
      <c r="Y532" s="311"/>
      <c r="Z532" s="311"/>
      <c r="AA532" s="310"/>
      <c r="AB532" s="311"/>
      <c r="AC532" s="311"/>
      <c r="AD532" s="311"/>
      <c r="AE532" s="311"/>
      <c r="AF532" s="311"/>
      <c r="AG532" s="311"/>
      <c r="AH532" s="311"/>
      <c r="AI532" s="311"/>
      <c r="AJ532" s="311"/>
      <c r="AK532" s="311"/>
      <c r="AL532" s="311"/>
      <c r="AM532" s="310"/>
      <c r="AN532" s="312" t="e">
        <f>③協定面積④加算措置!#REF!</f>
        <v>#REF!</v>
      </c>
      <c r="AO532" s="309">
        <f t="shared" si="39"/>
        <v>0</v>
      </c>
      <c r="AP532" s="309">
        <f t="shared" si="40"/>
        <v>0</v>
      </c>
      <c r="AQ532" s="310"/>
      <c r="AR532" s="310"/>
      <c r="AS532" s="310"/>
      <c r="AT532" s="310"/>
      <c r="AU532" s="309">
        <f t="shared" si="41"/>
        <v>0</v>
      </c>
      <c r="AV532" s="311"/>
      <c r="AW532" s="311"/>
      <c r="AX532" s="311"/>
      <c r="AY532" s="333"/>
      <c r="AZ532" s="368"/>
      <c r="BA532" s="368"/>
      <c r="BB532" s="314" t="e">
        <f>③協定面積④加算措置!#REF!</f>
        <v>#REF!</v>
      </c>
      <c r="BC532" s="335"/>
      <c r="BD532" s="368"/>
      <c r="BE532" s="368"/>
      <c r="BF532" s="314" t="e">
        <f>③協定面積④加算措置!#REF!</f>
        <v>#REF!</v>
      </c>
      <c r="BG532" s="335"/>
      <c r="BH532" s="368"/>
      <c r="BI532" s="368"/>
    </row>
    <row r="533" spans="1:61" s="244" customFormat="1" ht="14.45" customHeight="1">
      <c r="A533" s="261" t="e">
        <f>①協定識別事項②協定参加者!#REF!</f>
        <v>#REF!</v>
      </c>
      <c r="B533" s="247" t="e">
        <f>①協定識別事項②協定参加者!#REF!</f>
        <v>#REF!</v>
      </c>
      <c r="C533" s="247" t="e">
        <f>①協定識別事項②協定参加者!#REF!</f>
        <v>#REF!</v>
      </c>
      <c r="D533" s="247" t="e">
        <f>①協定識別事項②協定参加者!#REF!</f>
        <v>#REF!</v>
      </c>
      <c r="E533" s="247" t="e">
        <f>①協定識別事項②協定参加者!#REF!</f>
        <v>#REF!</v>
      </c>
      <c r="F533" s="247" t="e">
        <f>①協定識別事項②協定参加者!#REF!</f>
        <v>#REF!</v>
      </c>
      <c r="G533" s="312" t="e">
        <f>③協定面積④加算措置!#REF!</f>
        <v>#REF!</v>
      </c>
      <c r="H533" s="331"/>
      <c r="I533" s="368"/>
      <c r="J533" s="368"/>
      <c r="K533" s="331"/>
      <c r="L533" s="368"/>
      <c r="M533" s="368"/>
      <c r="N533" s="331"/>
      <c r="O533" s="368"/>
      <c r="P533" s="368"/>
      <c r="Q533" s="312" t="e">
        <f>③協定面積④加算措置!#REF!</f>
        <v>#REF!</v>
      </c>
      <c r="R533" s="311"/>
      <c r="S533" s="311"/>
      <c r="T533" s="311"/>
      <c r="U533" s="311"/>
      <c r="V533" s="311"/>
      <c r="W533" s="311"/>
      <c r="X533" s="311"/>
      <c r="Y533" s="311"/>
      <c r="Z533" s="311"/>
      <c r="AA533" s="310"/>
      <c r="AB533" s="311"/>
      <c r="AC533" s="311"/>
      <c r="AD533" s="311"/>
      <c r="AE533" s="311"/>
      <c r="AF533" s="311"/>
      <c r="AG533" s="311"/>
      <c r="AH533" s="311"/>
      <c r="AI533" s="311"/>
      <c r="AJ533" s="311"/>
      <c r="AK533" s="311"/>
      <c r="AL533" s="311"/>
      <c r="AM533" s="310"/>
      <c r="AN533" s="312" t="e">
        <f>③協定面積④加算措置!#REF!</f>
        <v>#REF!</v>
      </c>
      <c r="AO533" s="309">
        <f t="shared" si="39"/>
        <v>0</v>
      </c>
      <c r="AP533" s="309">
        <f t="shared" si="40"/>
        <v>0</v>
      </c>
      <c r="AQ533" s="310"/>
      <c r="AR533" s="310"/>
      <c r="AS533" s="310"/>
      <c r="AT533" s="310"/>
      <c r="AU533" s="309">
        <f t="shared" si="41"/>
        <v>0</v>
      </c>
      <c r="AV533" s="311"/>
      <c r="AW533" s="311"/>
      <c r="AX533" s="311"/>
      <c r="AY533" s="333"/>
      <c r="AZ533" s="368"/>
      <c r="BA533" s="368"/>
      <c r="BB533" s="314" t="e">
        <f>③協定面積④加算措置!#REF!</f>
        <v>#REF!</v>
      </c>
      <c r="BC533" s="335"/>
      <c r="BD533" s="368"/>
      <c r="BE533" s="368"/>
      <c r="BF533" s="314" t="e">
        <f>③協定面積④加算措置!#REF!</f>
        <v>#REF!</v>
      </c>
      <c r="BG533" s="335"/>
      <c r="BH533" s="368"/>
      <c r="BI533" s="368"/>
    </row>
    <row r="534" spans="1:61" s="244" customFormat="1" ht="14.45" customHeight="1">
      <c r="A534" s="261" t="e">
        <f>①協定識別事項②協定参加者!#REF!</f>
        <v>#REF!</v>
      </c>
      <c r="B534" s="247" t="e">
        <f>①協定識別事項②協定参加者!#REF!</f>
        <v>#REF!</v>
      </c>
      <c r="C534" s="247" t="e">
        <f>①協定識別事項②協定参加者!#REF!</f>
        <v>#REF!</v>
      </c>
      <c r="D534" s="247" t="e">
        <f>①協定識別事項②協定参加者!#REF!</f>
        <v>#REF!</v>
      </c>
      <c r="E534" s="247" t="e">
        <f>①協定識別事項②協定参加者!#REF!</f>
        <v>#REF!</v>
      </c>
      <c r="F534" s="247" t="e">
        <f>①協定識別事項②協定参加者!#REF!</f>
        <v>#REF!</v>
      </c>
      <c r="G534" s="312" t="e">
        <f>③協定面積④加算措置!#REF!</f>
        <v>#REF!</v>
      </c>
      <c r="H534" s="331"/>
      <c r="I534" s="368"/>
      <c r="J534" s="368"/>
      <c r="K534" s="331"/>
      <c r="L534" s="368"/>
      <c r="M534" s="368"/>
      <c r="N534" s="331"/>
      <c r="O534" s="368"/>
      <c r="P534" s="368"/>
      <c r="Q534" s="312" t="e">
        <f>③協定面積④加算措置!#REF!</f>
        <v>#REF!</v>
      </c>
      <c r="R534" s="311"/>
      <c r="S534" s="311"/>
      <c r="T534" s="311"/>
      <c r="U534" s="311"/>
      <c r="V534" s="311"/>
      <c r="W534" s="311"/>
      <c r="X534" s="311"/>
      <c r="Y534" s="311"/>
      <c r="Z534" s="311"/>
      <c r="AA534" s="310"/>
      <c r="AB534" s="311"/>
      <c r="AC534" s="311"/>
      <c r="AD534" s="311"/>
      <c r="AE534" s="311"/>
      <c r="AF534" s="311"/>
      <c r="AG534" s="311"/>
      <c r="AH534" s="311"/>
      <c r="AI534" s="311"/>
      <c r="AJ534" s="311"/>
      <c r="AK534" s="311"/>
      <c r="AL534" s="311"/>
      <c r="AM534" s="310"/>
      <c r="AN534" s="312" t="e">
        <f>③協定面積④加算措置!#REF!</f>
        <v>#REF!</v>
      </c>
      <c r="AO534" s="309">
        <f t="shared" si="39"/>
        <v>0</v>
      </c>
      <c r="AP534" s="309">
        <f t="shared" si="40"/>
        <v>0</v>
      </c>
      <c r="AQ534" s="310"/>
      <c r="AR534" s="310"/>
      <c r="AS534" s="310"/>
      <c r="AT534" s="310"/>
      <c r="AU534" s="309">
        <f t="shared" si="41"/>
        <v>0</v>
      </c>
      <c r="AV534" s="311"/>
      <c r="AW534" s="311"/>
      <c r="AX534" s="311"/>
      <c r="AY534" s="333"/>
      <c r="AZ534" s="368"/>
      <c r="BA534" s="368"/>
      <c r="BB534" s="314" t="e">
        <f>③協定面積④加算措置!#REF!</f>
        <v>#REF!</v>
      </c>
      <c r="BC534" s="335"/>
      <c r="BD534" s="368"/>
      <c r="BE534" s="368"/>
      <c r="BF534" s="314" t="e">
        <f>③協定面積④加算措置!#REF!</f>
        <v>#REF!</v>
      </c>
      <c r="BG534" s="335"/>
      <c r="BH534" s="368"/>
      <c r="BI534" s="368"/>
    </row>
    <row r="535" spans="1:61" s="244" customFormat="1" ht="14.45" customHeight="1">
      <c r="A535" s="261" t="e">
        <f>①協定識別事項②協定参加者!#REF!</f>
        <v>#REF!</v>
      </c>
      <c r="B535" s="247" t="e">
        <f>①協定識別事項②協定参加者!#REF!</f>
        <v>#REF!</v>
      </c>
      <c r="C535" s="247" t="e">
        <f>①協定識別事項②協定参加者!#REF!</f>
        <v>#REF!</v>
      </c>
      <c r="D535" s="247" t="e">
        <f>①協定識別事項②協定参加者!#REF!</f>
        <v>#REF!</v>
      </c>
      <c r="E535" s="247" t="e">
        <f>①協定識別事項②協定参加者!#REF!</f>
        <v>#REF!</v>
      </c>
      <c r="F535" s="247" t="e">
        <f>①協定識別事項②協定参加者!#REF!</f>
        <v>#REF!</v>
      </c>
      <c r="G535" s="312" t="e">
        <f>③協定面積④加算措置!#REF!</f>
        <v>#REF!</v>
      </c>
      <c r="H535" s="331"/>
      <c r="I535" s="368"/>
      <c r="J535" s="368"/>
      <c r="K535" s="331"/>
      <c r="L535" s="368"/>
      <c r="M535" s="368"/>
      <c r="N535" s="331"/>
      <c r="O535" s="368"/>
      <c r="P535" s="368"/>
      <c r="Q535" s="312" t="e">
        <f>③協定面積④加算措置!#REF!</f>
        <v>#REF!</v>
      </c>
      <c r="R535" s="311"/>
      <c r="S535" s="311"/>
      <c r="T535" s="311"/>
      <c r="U535" s="311"/>
      <c r="V535" s="311"/>
      <c r="W535" s="311"/>
      <c r="X535" s="311"/>
      <c r="Y535" s="311"/>
      <c r="Z535" s="311"/>
      <c r="AA535" s="310"/>
      <c r="AB535" s="311"/>
      <c r="AC535" s="311"/>
      <c r="AD535" s="311"/>
      <c r="AE535" s="311"/>
      <c r="AF535" s="311"/>
      <c r="AG535" s="311"/>
      <c r="AH535" s="311"/>
      <c r="AI535" s="311"/>
      <c r="AJ535" s="311"/>
      <c r="AK535" s="311"/>
      <c r="AL535" s="311"/>
      <c r="AM535" s="310"/>
      <c r="AN535" s="312" t="e">
        <f>③協定面積④加算措置!#REF!</f>
        <v>#REF!</v>
      </c>
      <c r="AO535" s="309">
        <f t="shared" si="39"/>
        <v>0</v>
      </c>
      <c r="AP535" s="309">
        <f t="shared" si="40"/>
        <v>0</v>
      </c>
      <c r="AQ535" s="310"/>
      <c r="AR535" s="310"/>
      <c r="AS535" s="310"/>
      <c r="AT535" s="310"/>
      <c r="AU535" s="309">
        <f t="shared" si="41"/>
        <v>0</v>
      </c>
      <c r="AV535" s="311"/>
      <c r="AW535" s="311"/>
      <c r="AX535" s="311"/>
      <c r="AY535" s="333"/>
      <c r="AZ535" s="368"/>
      <c r="BA535" s="368"/>
      <c r="BB535" s="314" t="e">
        <f>③協定面積④加算措置!#REF!</f>
        <v>#REF!</v>
      </c>
      <c r="BC535" s="335"/>
      <c r="BD535" s="368"/>
      <c r="BE535" s="368"/>
      <c r="BF535" s="314" t="e">
        <f>③協定面積④加算措置!#REF!</f>
        <v>#REF!</v>
      </c>
      <c r="BG535" s="335"/>
      <c r="BH535" s="368"/>
      <c r="BI535" s="368"/>
    </row>
    <row r="536" spans="1:61" s="244" customFormat="1" ht="14.45" customHeight="1">
      <c r="A536" s="261" t="e">
        <f>①協定識別事項②協定参加者!#REF!</f>
        <v>#REF!</v>
      </c>
      <c r="B536" s="247" t="e">
        <f>①協定識別事項②協定参加者!#REF!</f>
        <v>#REF!</v>
      </c>
      <c r="C536" s="247" t="e">
        <f>①協定識別事項②協定参加者!#REF!</f>
        <v>#REF!</v>
      </c>
      <c r="D536" s="247" t="e">
        <f>①協定識別事項②協定参加者!#REF!</f>
        <v>#REF!</v>
      </c>
      <c r="E536" s="247" t="e">
        <f>①協定識別事項②協定参加者!#REF!</f>
        <v>#REF!</v>
      </c>
      <c r="F536" s="247" t="e">
        <f>①協定識別事項②協定参加者!#REF!</f>
        <v>#REF!</v>
      </c>
      <c r="G536" s="312" t="e">
        <f>③協定面積④加算措置!#REF!</f>
        <v>#REF!</v>
      </c>
      <c r="H536" s="331"/>
      <c r="I536" s="368"/>
      <c r="J536" s="368"/>
      <c r="K536" s="331"/>
      <c r="L536" s="368"/>
      <c r="M536" s="368"/>
      <c r="N536" s="331"/>
      <c r="O536" s="368"/>
      <c r="P536" s="368"/>
      <c r="Q536" s="312" t="e">
        <f>③協定面積④加算措置!#REF!</f>
        <v>#REF!</v>
      </c>
      <c r="R536" s="311"/>
      <c r="S536" s="311"/>
      <c r="T536" s="311"/>
      <c r="U536" s="311"/>
      <c r="V536" s="311"/>
      <c r="W536" s="311"/>
      <c r="X536" s="311"/>
      <c r="Y536" s="311"/>
      <c r="Z536" s="311"/>
      <c r="AA536" s="310"/>
      <c r="AB536" s="311"/>
      <c r="AC536" s="311"/>
      <c r="AD536" s="311"/>
      <c r="AE536" s="311"/>
      <c r="AF536" s="311"/>
      <c r="AG536" s="311"/>
      <c r="AH536" s="311"/>
      <c r="AI536" s="311"/>
      <c r="AJ536" s="311"/>
      <c r="AK536" s="311"/>
      <c r="AL536" s="311"/>
      <c r="AM536" s="310"/>
      <c r="AN536" s="312" t="e">
        <f>③協定面積④加算措置!#REF!</f>
        <v>#REF!</v>
      </c>
      <c r="AO536" s="309">
        <f t="shared" si="39"/>
        <v>0</v>
      </c>
      <c r="AP536" s="309">
        <f t="shared" si="40"/>
        <v>0</v>
      </c>
      <c r="AQ536" s="310"/>
      <c r="AR536" s="310"/>
      <c r="AS536" s="310"/>
      <c r="AT536" s="310"/>
      <c r="AU536" s="309">
        <f t="shared" si="41"/>
        <v>0</v>
      </c>
      <c r="AV536" s="311"/>
      <c r="AW536" s="311"/>
      <c r="AX536" s="311"/>
      <c r="AY536" s="333"/>
      <c r="AZ536" s="368"/>
      <c r="BA536" s="368"/>
      <c r="BB536" s="314" t="e">
        <f>③協定面積④加算措置!#REF!</f>
        <v>#REF!</v>
      </c>
      <c r="BC536" s="335"/>
      <c r="BD536" s="368"/>
      <c r="BE536" s="368"/>
      <c r="BF536" s="314" t="e">
        <f>③協定面積④加算措置!#REF!</f>
        <v>#REF!</v>
      </c>
      <c r="BG536" s="335"/>
      <c r="BH536" s="368"/>
      <c r="BI536" s="368"/>
    </row>
    <row r="537" spans="1:61" s="244" customFormat="1" ht="14.45" customHeight="1">
      <c r="A537" s="261" t="e">
        <f>①協定識別事項②協定参加者!#REF!</f>
        <v>#REF!</v>
      </c>
      <c r="B537" s="247" t="e">
        <f>①協定識別事項②協定参加者!#REF!</f>
        <v>#REF!</v>
      </c>
      <c r="C537" s="247" t="e">
        <f>①協定識別事項②協定参加者!#REF!</f>
        <v>#REF!</v>
      </c>
      <c r="D537" s="247" t="e">
        <f>①協定識別事項②協定参加者!#REF!</f>
        <v>#REF!</v>
      </c>
      <c r="E537" s="247" t="e">
        <f>①協定識別事項②協定参加者!#REF!</f>
        <v>#REF!</v>
      </c>
      <c r="F537" s="247" t="e">
        <f>①協定識別事項②協定参加者!#REF!</f>
        <v>#REF!</v>
      </c>
      <c r="G537" s="312" t="e">
        <f>③協定面積④加算措置!#REF!</f>
        <v>#REF!</v>
      </c>
      <c r="H537" s="331"/>
      <c r="I537" s="368"/>
      <c r="J537" s="368"/>
      <c r="K537" s="331"/>
      <c r="L537" s="368"/>
      <c r="M537" s="368"/>
      <c r="N537" s="331"/>
      <c r="O537" s="368"/>
      <c r="P537" s="368"/>
      <c r="Q537" s="312" t="e">
        <f>③協定面積④加算措置!#REF!</f>
        <v>#REF!</v>
      </c>
      <c r="R537" s="311"/>
      <c r="S537" s="311"/>
      <c r="T537" s="311"/>
      <c r="U537" s="311"/>
      <c r="V537" s="311"/>
      <c r="W537" s="311"/>
      <c r="X537" s="311"/>
      <c r="Y537" s="311"/>
      <c r="Z537" s="311"/>
      <c r="AA537" s="310"/>
      <c r="AB537" s="311"/>
      <c r="AC537" s="311"/>
      <c r="AD537" s="311"/>
      <c r="AE537" s="311"/>
      <c r="AF537" s="311"/>
      <c r="AG537" s="311"/>
      <c r="AH537" s="311"/>
      <c r="AI537" s="311"/>
      <c r="AJ537" s="311"/>
      <c r="AK537" s="311"/>
      <c r="AL537" s="311"/>
      <c r="AM537" s="310"/>
      <c r="AN537" s="312" t="e">
        <f>③協定面積④加算措置!#REF!</f>
        <v>#REF!</v>
      </c>
      <c r="AO537" s="309">
        <f t="shared" si="39"/>
        <v>0</v>
      </c>
      <c r="AP537" s="309">
        <f t="shared" si="40"/>
        <v>0</v>
      </c>
      <c r="AQ537" s="310"/>
      <c r="AR537" s="310"/>
      <c r="AS537" s="310"/>
      <c r="AT537" s="310"/>
      <c r="AU537" s="309">
        <f t="shared" si="41"/>
        <v>0</v>
      </c>
      <c r="AV537" s="311"/>
      <c r="AW537" s="311"/>
      <c r="AX537" s="311"/>
      <c r="AY537" s="333"/>
      <c r="AZ537" s="368"/>
      <c r="BA537" s="368"/>
      <c r="BB537" s="314" t="e">
        <f>③協定面積④加算措置!#REF!</f>
        <v>#REF!</v>
      </c>
      <c r="BC537" s="335"/>
      <c r="BD537" s="368"/>
      <c r="BE537" s="368"/>
      <c r="BF537" s="314" t="e">
        <f>③協定面積④加算措置!#REF!</f>
        <v>#REF!</v>
      </c>
      <c r="BG537" s="335"/>
      <c r="BH537" s="368"/>
      <c r="BI537" s="368"/>
    </row>
    <row r="538" spans="1:61" s="244" customFormat="1" ht="14.45" customHeight="1">
      <c r="A538" s="261" t="e">
        <f>①協定識別事項②協定参加者!#REF!</f>
        <v>#REF!</v>
      </c>
      <c r="B538" s="247" t="e">
        <f>①協定識別事項②協定参加者!#REF!</f>
        <v>#REF!</v>
      </c>
      <c r="C538" s="247" t="e">
        <f>①協定識別事項②協定参加者!#REF!</f>
        <v>#REF!</v>
      </c>
      <c r="D538" s="247" t="e">
        <f>①協定識別事項②協定参加者!#REF!</f>
        <v>#REF!</v>
      </c>
      <c r="E538" s="247" t="e">
        <f>①協定識別事項②協定参加者!#REF!</f>
        <v>#REF!</v>
      </c>
      <c r="F538" s="247" t="e">
        <f>①協定識別事項②協定参加者!#REF!</f>
        <v>#REF!</v>
      </c>
      <c r="G538" s="312" t="e">
        <f>③協定面積④加算措置!#REF!</f>
        <v>#REF!</v>
      </c>
      <c r="H538" s="331"/>
      <c r="I538" s="368"/>
      <c r="J538" s="368"/>
      <c r="K538" s="331"/>
      <c r="L538" s="368"/>
      <c r="M538" s="368"/>
      <c r="N538" s="331"/>
      <c r="O538" s="368"/>
      <c r="P538" s="368"/>
      <c r="Q538" s="312" t="e">
        <f>③協定面積④加算措置!#REF!</f>
        <v>#REF!</v>
      </c>
      <c r="R538" s="311"/>
      <c r="S538" s="311"/>
      <c r="T538" s="311"/>
      <c r="U538" s="311"/>
      <c r="V538" s="311"/>
      <c r="W538" s="311"/>
      <c r="X538" s="311"/>
      <c r="Y538" s="311"/>
      <c r="Z538" s="311"/>
      <c r="AA538" s="310"/>
      <c r="AB538" s="311"/>
      <c r="AC538" s="311"/>
      <c r="AD538" s="311"/>
      <c r="AE538" s="311"/>
      <c r="AF538" s="311"/>
      <c r="AG538" s="311"/>
      <c r="AH538" s="311"/>
      <c r="AI538" s="311"/>
      <c r="AJ538" s="311"/>
      <c r="AK538" s="311"/>
      <c r="AL538" s="311"/>
      <c r="AM538" s="310"/>
      <c r="AN538" s="312" t="e">
        <f>③協定面積④加算措置!#REF!</f>
        <v>#REF!</v>
      </c>
      <c r="AO538" s="309">
        <f t="shared" si="39"/>
        <v>0</v>
      </c>
      <c r="AP538" s="309">
        <f t="shared" si="40"/>
        <v>0</v>
      </c>
      <c r="AQ538" s="310"/>
      <c r="AR538" s="310"/>
      <c r="AS538" s="310"/>
      <c r="AT538" s="310"/>
      <c r="AU538" s="309">
        <f t="shared" si="41"/>
        <v>0</v>
      </c>
      <c r="AV538" s="311"/>
      <c r="AW538" s="311"/>
      <c r="AX538" s="311"/>
      <c r="AY538" s="333"/>
      <c r="AZ538" s="368"/>
      <c r="BA538" s="368"/>
      <c r="BB538" s="314" t="e">
        <f>③協定面積④加算措置!#REF!</f>
        <v>#REF!</v>
      </c>
      <c r="BC538" s="335"/>
      <c r="BD538" s="368"/>
      <c r="BE538" s="368"/>
      <c r="BF538" s="314" t="e">
        <f>③協定面積④加算措置!#REF!</f>
        <v>#REF!</v>
      </c>
      <c r="BG538" s="335"/>
      <c r="BH538" s="368"/>
      <c r="BI538" s="368"/>
    </row>
    <row r="539" spans="1:61" s="244" customFormat="1" ht="14.45" customHeight="1">
      <c r="A539" s="261" t="e">
        <f>①協定識別事項②協定参加者!#REF!</f>
        <v>#REF!</v>
      </c>
      <c r="B539" s="247" t="e">
        <f>①協定識別事項②協定参加者!#REF!</f>
        <v>#REF!</v>
      </c>
      <c r="C539" s="247" t="e">
        <f>①協定識別事項②協定参加者!#REF!</f>
        <v>#REF!</v>
      </c>
      <c r="D539" s="247" t="e">
        <f>①協定識別事項②協定参加者!#REF!</f>
        <v>#REF!</v>
      </c>
      <c r="E539" s="247" t="e">
        <f>①協定識別事項②協定参加者!#REF!</f>
        <v>#REF!</v>
      </c>
      <c r="F539" s="247" t="e">
        <f>①協定識別事項②協定参加者!#REF!</f>
        <v>#REF!</v>
      </c>
      <c r="G539" s="312" t="e">
        <f>③協定面積④加算措置!#REF!</f>
        <v>#REF!</v>
      </c>
      <c r="H539" s="331"/>
      <c r="I539" s="368"/>
      <c r="J539" s="368"/>
      <c r="K539" s="331"/>
      <c r="L539" s="368"/>
      <c r="M539" s="368"/>
      <c r="N539" s="331"/>
      <c r="O539" s="368"/>
      <c r="P539" s="368"/>
      <c r="Q539" s="312" t="e">
        <f>③協定面積④加算措置!#REF!</f>
        <v>#REF!</v>
      </c>
      <c r="R539" s="311"/>
      <c r="S539" s="311"/>
      <c r="T539" s="311"/>
      <c r="U539" s="311"/>
      <c r="V539" s="311"/>
      <c r="W539" s="311"/>
      <c r="X539" s="311"/>
      <c r="Y539" s="311"/>
      <c r="Z539" s="311"/>
      <c r="AA539" s="310"/>
      <c r="AB539" s="311"/>
      <c r="AC539" s="311"/>
      <c r="AD539" s="311"/>
      <c r="AE539" s="311"/>
      <c r="AF539" s="311"/>
      <c r="AG539" s="311"/>
      <c r="AH539" s="311"/>
      <c r="AI539" s="311"/>
      <c r="AJ539" s="311"/>
      <c r="AK539" s="311"/>
      <c r="AL539" s="311"/>
      <c r="AM539" s="310"/>
      <c r="AN539" s="312" t="e">
        <f>③協定面積④加算措置!#REF!</f>
        <v>#REF!</v>
      </c>
      <c r="AO539" s="309">
        <f t="shared" si="39"/>
        <v>0</v>
      </c>
      <c r="AP539" s="309">
        <f t="shared" si="40"/>
        <v>0</v>
      </c>
      <c r="AQ539" s="310"/>
      <c r="AR539" s="310"/>
      <c r="AS539" s="310"/>
      <c r="AT539" s="310"/>
      <c r="AU539" s="309">
        <f t="shared" si="41"/>
        <v>0</v>
      </c>
      <c r="AV539" s="311"/>
      <c r="AW539" s="311"/>
      <c r="AX539" s="311"/>
      <c r="AY539" s="333"/>
      <c r="AZ539" s="368"/>
      <c r="BA539" s="368"/>
      <c r="BB539" s="314" t="e">
        <f>③協定面積④加算措置!#REF!</f>
        <v>#REF!</v>
      </c>
      <c r="BC539" s="335"/>
      <c r="BD539" s="368"/>
      <c r="BE539" s="368"/>
      <c r="BF539" s="314" t="e">
        <f>③協定面積④加算措置!#REF!</f>
        <v>#REF!</v>
      </c>
      <c r="BG539" s="335"/>
      <c r="BH539" s="368"/>
      <c r="BI539" s="368"/>
    </row>
    <row r="540" spans="1:61" s="244" customFormat="1" ht="14.45" customHeight="1">
      <c r="A540" s="261" t="e">
        <f>①協定識別事項②協定参加者!#REF!</f>
        <v>#REF!</v>
      </c>
      <c r="B540" s="247" t="e">
        <f>①協定識別事項②協定参加者!#REF!</f>
        <v>#REF!</v>
      </c>
      <c r="C540" s="247" t="e">
        <f>①協定識別事項②協定参加者!#REF!</f>
        <v>#REF!</v>
      </c>
      <c r="D540" s="247" t="e">
        <f>①協定識別事項②協定参加者!#REF!</f>
        <v>#REF!</v>
      </c>
      <c r="E540" s="247" t="e">
        <f>①協定識別事項②協定参加者!#REF!</f>
        <v>#REF!</v>
      </c>
      <c r="F540" s="247" t="e">
        <f>①協定識別事項②協定参加者!#REF!</f>
        <v>#REF!</v>
      </c>
      <c r="G540" s="312" t="e">
        <f>③協定面積④加算措置!#REF!</f>
        <v>#REF!</v>
      </c>
      <c r="H540" s="331"/>
      <c r="I540" s="368"/>
      <c r="J540" s="368"/>
      <c r="K540" s="331"/>
      <c r="L540" s="368"/>
      <c r="M540" s="368"/>
      <c r="N540" s="331"/>
      <c r="O540" s="368"/>
      <c r="P540" s="368"/>
      <c r="Q540" s="312" t="e">
        <f>③協定面積④加算措置!#REF!</f>
        <v>#REF!</v>
      </c>
      <c r="R540" s="311"/>
      <c r="S540" s="311"/>
      <c r="T540" s="311"/>
      <c r="U540" s="311"/>
      <c r="V540" s="311"/>
      <c r="W540" s="311"/>
      <c r="X540" s="311"/>
      <c r="Y540" s="311"/>
      <c r="Z540" s="311"/>
      <c r="AA540" s="310"/>
      <c r="AB540" s="311"/>
      <c r="AC540" s="311"/>
      <c r="AD540" s="311"/>
      <c r="AE540" s="311"/>
      <c r="AF540" s="311"/>
      <c r="AG540" s="311"/>
      <c r="AH540" s="311"/>
      <c r="AI540" s="311"/>
      <c r="AJ540" s="311"/>
      <c r="AK540" s="311"/>
      <c r="AL540" s="311"/>
      <c r="AM540" s="310"/>
      <c r="AN540" s="312" t="e">
        <f>③協定面積④加算措置!#REF!</f>
        <v>#REF!</v>
      </c>
      <c r="AO540" s="309">
        <f t="shared" si="39"/>
        <v>0</v>
      </c>
      <c r="AP540" s="309">
        <f t="shared" si="40"/>
        <v>0</v>
      </c>
      <c r="AQ540" s="310"/>
      <c r="AR540" s="310"/>
      <c r="AS540" s="310"/>
      <c r="AT540" s="310"/>
      <c r="AU540" s="309">
        <f t="shared" si="41"/>
        <v>0</v>
      </c>
      <c r="AV540" s="311"/>
      <c r="AW540" s="311"/>
      <c r="AX540" s="311"/>
      <c r="AY540" s="333"/>
      <c r="AZ540" s="368"/>
      <c r="BA540" s="368"/>
      <c r="BB540" s="314" t="e">
        <f>③協定面積④加算措置!#REF!</f>
        <v>#REF!</v>
      </c>
      <c r="BC540" s="335"/>
      <c r="BD540" s="368"/>
      <c r="BE540" s="368"/>
      <c r="BF540" s="314" t="e">
        <f>③協定面積④加算措置!#REF!</f>
        <v>#REF!</v>
      </c>
      <c r="BG540" s="335"/>
      <c r="BH540" s="368"/>
      <c r="BI540" s="368"/>
    </row>
    <row r="541" spans="1:61" s="244" customFormat="1" ht="14.45" customHeight="1">
      <c r="A541" s="261" t="e">
        <f>①協定識別事項②協定参加者!#REF!</f>
        <v>#REF!</v>
      </c>
      <c r="B541" s="247" t="e">
        <f>①協定識別事項②協定参加者!#REF!</f>
        <v>#REF!</v>
      </c>
      <c r="C541" s="247" t="e">
        <f>①協定識別事項②協定参加者!#REF!</f>
        <v>#REF!</v>
      </c>
      <c r="D541" s="247" t="e">
        <f>①協定識別事項②協定参加者!#REF!</f>
        <v>#REF!</v>
      </c>
      <c r="E541" s="247" t="e">
        <f>①協定識別事項②協定参加者!#REF!</f>
        <v>#REF!</v>
      </c>
      <c r="F541" s="247" t="e">
        <f>①協定識別事項②協定参加者!#REF!</f>
        <v>#REF!</v>
      </c>
      <c r="G541" s="312" t="e">
        <f>③協定面積④加算措置!#REF!</f>
        <v>#REF!</v>
      </c>
      <c r="H541" s="331"/>
      <c r="I541" s="368"/>
      <c r="J541" s="368"/>
      <c r="K541" s="331"/>
      <c r="L541" s="368"/>
      <c r="M541" s="368"/>
      <c r="N541" s="331"/>
      <c r="O541" s="368"/>
      <c r="P541" s="368"/>
      <c r="Q541" s="312" t="e">
        <f>③協定面積④加算措置!#REF!</f>
        <v>#REF!</v>
      </c>
      <c r="R541" s="311"/>
      <c r="S541" s="311"/>
      <c r="T541" s="311"/>
      <c r="U541" s="311"/>
      <c r="V541" s="311"/>
      <c r="W541" s="311"/>
      <c r="X541" s="311"/>
      <c r="Y541" s="311"/>
      <c r="Z541" s="311"/>
      <c r="AA541" s="310"/>
      <c r="AB541" s="311"/>
      <c r="AC541" s="311"/>
      <c r="AD541" s="311"/>
      <c r="AE541" s="311"/>
      <c r="AF541" s="311"/>
      <c r="AG541" s="311"/>
      <c r="AH541" s="311"/>
      <c r="AI541" s="311"/>
      <c r="AJ541" s="311"/>
      <c r="AK541" s="311"/>
      <c r="AL541" s="311"/>
      <c r="AM541" s="310"/>
      <c r="AN541" s="312" t="e">
        <f>③協定面積④加算措置!#REF!</f>
        <v>#REF!</v>
      </c>
      <c r="AO541" s="309">
        <f t="shared" si="39"/>
        <v>0</v>
      </c>
      <c r="AP541" s="309">
        <f t="shared" si="40"/>
        <v>0</v>
      </c>
      <c r="AQ541" s="310"/>
      <c r="AR541" s="310"/>
      <c r="AS541" s="310"/>
      <c r="AT541" s="310"/>
      <c r="AU541" s="309">
        <f t="shared" si="41"/>
        <v>0</v>
      </c>
      <c r="AV541" s="311"/>
      <c r="AW541" s="311"/>
      <c r="AX541" s="311"/>
      <c r="AY541" s="333"/>
      <c r="AZ541" s="368"/>
      <c r="BA541" s="368"/>
      <c r="BB541" s="314" t="e">
        <f>③協定面積④加算措置!#REF!</f>
        <v>#REF!</v>
      </c>
      <c r="BC541" s="335"/>
      <c r="BD541" s="368"/>
      <c r="BE541" s="368"/>
      <c r="BF541" s="314" t="e">
        <f>③協定面積④加算措置!#REF!</f>
        <v>#REF!</v>
      </c>
      <c r="BG541" s="335"/>
      <c r="BH541" s="368"/>
      <c r="BI541" s="368"/>
    </row>
    <row r="542" spans="1:61" s="244" customFormat="1" ht="14.45" customHeight="1">
      <c r="A542" s="261" t="e">
        <f>①協定識別事項②協定参加者!#REF!</f>
        <v>#REF!</v>
      </c>
      <c r="B542" s="247" t="e">
        <f>①協定識別事項②協定参加者!#REF!</f>
        <v>#REF!</v>
      </c>
      <c r="C542" s="247" t="e">
        <f>①協定識別事項②協定参加者!#REF!</f>
        <v>#REF!</v>
      </c>
      <c r="D542" s="247" t="e">
        <f>①協定識別事項②協定参加者!#REF!</f>
        <v>#REF!</v>
      </c>
      <c r="E542" s="247" t="e">
        <f>①協定識別事項②協定参加者!#REF!</f>
        <v>#REF!</v>
      </c>
      <c r="F542" s="247" t="e">
        <f>①協定識別事項②協定参加者!#REF!</f>
        <v>#REF!</v>
      </c>
      <c r="G542" s="312" t="e">
        <f>③協定面積④加算措置!#REF!</f>
        <v>#REF!</v>
      </c>
      <c r="H542" s="331"/>
      <c r="I542" s="368"/>
      <c r="J542" s="368"/>
      <c r="K542" s="331"/>
      <c r="L542" s="368"/>
      <c r="M542" s="368"/>
      <c r="N542" s="331"/>
      <c r="O542" s="368"/>
      <c r="P542" s="368"/>
      <c r="Q542" s="312" t="e">
        <f>③協定面積④加算措置!#REF!</f>
        <v>#REF!</v>
      </c>
      <c r="R542" s="311"/>
      <c r="S542" s="311"/>
      <c r="T542" s="311"/>
      <c r="U542" s="311"/>
      <c r="V542" s="311"/>
      <c r="W542" s="311"/>
      <c r="X542" s="311"/>
      <c r="Y542" s="311"/>
      <c r="Z542" s="311"/>
      <c r="AA542" s="310"/>
      <c r="AB542" s="311"/>
      <c r="AC542" s="311"/>
      <c r="AD542" s="311"/>
      <c r="AE542" s="311"/>
      <c r="AF542" s="311"/>
      <c r="AG542" s="311"/>
      <c r="AH542" s="311"/>
      <c r="AI542" s="311"/>
      <c r="AJ542" s="311"/>
      <c r="AK542" s="311"/>
      <c r="AL542" s="311"/>
      <c r="AM542" s="310"/>
      <c r="AN542" s="312" t="e">
        <f>③協定面積④加算措置!#REF!</f>
        <v>#REF!</v>
      </c>
      <c r="AO542" s="309">
        <f t="shared" si="39"/>
        <v>0</v>
      </c>
      <c r="AP542" s="309">
        <f t="shared" si="40"/>
        <v>0</v>
      </c>
      <c r="AQ542" s="310"/>
      <c r="AR542" s="310"/>
      <c r="AS542" s="310"/>
      <c r="AT542" s="310"/>
      <c r="AU542" s="309">
        <f t="shared" si="41"/>
        <v>0</v>
      </c>
      <c r="AV542" s="311"/>
      <c r="AW542" s="311"/>
      <c r="AX542" s="311"/>
      <c r="AY542" s="333"/>
      <c r="AZ542" s="368"/>
      <c r="BA542" s="368"/>
      <c r="BB542" s="314" t="e">
        <f>③協定面積④加算措置!#REF!</f>
        <v>#REF!</v>
      </c>
      <c r="BC542" s="335"/>
      <c r="BD542" s="368"/>
      <c r="BE542" s="368"/>
      <c r="BF542" s="314" t="e">
        <f>③協定面積④加算措置!#REF!</f>
        <v>#REF!</v>
      </c>
      <c r="BG542" s="335"/>
      <c r="BH542" s="368"/>
      <c r="BI542" s="368"/>
    </row>
    <row r="543" spans="1:61" s="244" customFormat="1" ht="14.45" customHeight="1">
      <c r="A543" s="261" t="e">
        <f>①協定識別事項②協定参加者!#REF!</f>
        <v>#REF!</v>
      </c>
      <c r="B543" s="247" t="e">
        <f>①協定識別事項②協定参加者!#REF!</f>
        <v>#REF!</v>
      </c>
      <c r="C543" s="247" t="e">
        <f>①協定識別事項②協定参加者!#REF!</f>
        <v>#REF!</v>
      </c>
      <c r="D543" s="247" t="e">
        <f>①協定識別事項②協定参加者!#REF!</f>
        <v>#REF!</v>
      </c>
      <c r="E543" s="247" t="e">
        <f>①協定識別事項②協定参加者!#REF!</f>
        <v>#REF!</v>
      </c>
      <c r="F543" s="247" t="e">
        <f>①協定識別事項②協定参加者!#REF!</f>
        <v>#REF!</v>
      </c>
      <c r="G543" s="312" t="e">
        <f>③協定面積④加算措置!#REF!</f>
        <v>#REF!</v>
      </c>
      <c r="H543" s="331"/>
      <c r="I543" s="368"/>
      <c r="J543" s="368"/>
      <c r="K543" s="331"/>
      <c r="L543" s="368"/>
      <c r="M543" s="368"/>
      <c r="N543" s="331"/>
      <c r="O543" s="368"/>
      <c r="P543" s="368"/>
      <c r="Q543" s="312" t="e">
        <f>③協定面積④加算措置!#REF!</f>
        <v>#REF!</v>
      </c>
      <c r="R543" s="311"/>
      <c r="S543" s="311"/>
      <c r="T543" s="311"/>
      <c r="U543" s="311"/>
      <c r="V543" s="311"/>
      <c r="W543" s="311"/>
      <c r="X543" s="311"/>
      <c r="Y543" s="311"/>
      <c r="Z543" s="311"/>
      <c r="AA543" s="310"/>
      <c r="AB543" s="311"/>
      <c r="AC543" s="311"/>
      <c r="AD543" s="311"/>
      <c r="AE543" s="311"/>
      <c r="AF543" s="311"/>
      <c r="AG543" s="311"/>
      <c r="AH543" s="311"/>
      <c r="AI543" s="311"/>
      <c r="AJ543" s="311"/>
      <c r="AK543" s="311"/>
      <c r="AL543" s="311"/>
      <c r="AM543" s="310"/>
      <c r="AN543" s="312" t="e">
        <f>③協定面積④加算措置!#REF!</f>
        <v>#REF!</v>
      </c>
      <c r="AO543" s="309">
        <f t="shared" si="39"/>
        <v>0</v>
      </c>
      <c r="AP543" s="309">
        <f t="shared" si="40"/>
        <v>0</v>
      </c>
      <c r="AQ543" s="310"/>
      <c r="AR543" s="310"/>
      <c r="AS543" s="310"/>
      <c r="AT543" s="310"/>
      <c r="AU543" s="309">
        <f t="shared" si="41"/>
        <v>0</v>
      </c>
      <c r="AV543" s="311"/>
      <c r="AW543" s="311"/>
      <c r="AX543" s="311"/>
      <c r="AY543" s="333"/>
      <c r="AZ543" s="368"/>
      <c r="BA543" s="368"/>
      <c r="BB543" s="314" t="e">
        <f>③協定面積④加算措置!#REF!</f>
        <v>#REF!</v>
      </c>
      <c r="BC543" s="335"/>
      <c r="BD543" s="368"/>
      <c r="BE543" s="368"/>
      <c r="BF543" s="314" t="e">
        <f>③協定面積④加算措置!#REF!</f>
        <v>#REF!</v>
      </c>
      <c r="BG543" s="335"/>
      <c r="BH543" s="368"/>
      <c r="BI543" s="368"/>
    </row>
    <row r="544" spans="1:61" s="244" customFormat="1" ht="14.45" customHeight="1">
      <c r="A544" s="261" t="e">
        <f>①協定識別事項②協定参加者!#REF!</f>
        <v>#REF!</v>
      </c>
      <c r="B544" s="247" t="e">
        <f>①協定識別事項②協定参加者!#REF!</f>
        <v>#REF!</v>
      </c>
      <c r="C544" s="247" t="e">
        <f>①協定識別事項②協定参加者!#REF!</f>
        <v>#REF!</v>
      </c>
      <c r="D544" s="247" t="e">
        <f>①協定識別事項②協定参加者!#REF!</f>
        <v>#REF!</v>
      </c>
      <c r="E544" s="247" t="e">
        <f>①協定識別事項②協定参加者!#REF!</f>
        <v>#REF!</v>
      </c>
      <c r="F544" s="247" t="e">
        <f>①協定識別事項②協定参加者!#REF!</f>
        <v>#REF!</v>
      </c>
      <c r="G544" s="312" t="e">
        <f>③協定面積④加算措置!#REF!</f>
        <v>#REF!</v>
      </c>
      <c r="H544" s="331"/>
      <c r="I544" s="368"/>
      <c r="J544" s="368"/>
      <c r="K544" s="331"/>
      <c r="L544" s="368"/>
      <c r="M544" s="368"/>
      <c r="N544" s="331"/>
      <c r="O544" s="368"/>
      <c r="P544" s="368"/>
      <c r="Q544" s="312" t="e">
        <f>③協定面積④加算措置!#REF!</f>
        <v>#REF!</v>
      </c>
      <c r="R544" s="311"/>
      <c r="S544" s="311"/>
      <c r="T544" s="311"/>
      <c r="U544" s="311"/>
      <c r="V544" s="311"/>
      <c r="W544" s="311"/>
      <c r="X544" s="311"/>
      <c r="Y544" s="311"/>
      <c r="Z544" s="311"/>
      <c r="AA544" s="310"/>
      <c r="AB544" s="311"/>
      <c r="AC544" s="311"/>
      <c r="AD544" s="311"/>
      <c r="AE544" s="311"/>
      <c r="AF544" s="311"/>
      <c r="AG544" s="311"/>
      <c r="AH544" s="311"/>
      <c r="AI544" s="311"/>
      <c r="AJ544" s="311"/>
      <c r="AK544" s="311"/>
      <c r="AL544" s="311"/>
      <c r="AM544" s="310"/>
      <c r="AN544" s="312" t="e">
        <f>③協定面積④加算措置!#REF!</f>
        <v>#REF!</v>
      </c>
      <c r="AO544" s="309">
        <f t="shared" si="39"/>
        <v>0</v>
      </c>
      <c r="AP544" s="309">
        <f t="shared" si="40"/>
        <v>0</v>
      </c>
      <c r="AQ544" s="310"/>
      <c r="AR544" s="310"/>
      <c r="AS544" s="310"/>
      <c r="AT544" s="310"/>
      <c r="AU544" s="309">
        <f t="shared" si="41"/>
        <v>0</v>
      </c>
      <c r="AV544" s="311"/>
      <c r="AW544" s="311"/>
      <c r="AX544" s="311"/>
      <c r="AY544" s="333"/>
      <c r="AZ544" s="368"/>
      <c r="BA544" s="368"/>
      <c r="BB544" s="314" t="e">
        <f>③協定面積④加算措置!#REF!</f>
        <v>#REF!</v>
      </c>
      <c r="BC544" s="335"/>
      <c r="BD544" s="368"/>
      <c r="BE544" s="368"/>
      <c r="BF544" s="314" t="e">
        <f>③協定面積④加算措置!#REF!</f>
        <v>#REF!</v>
      </c>
      <c r="BG544" s="335"/>
      <c r="BH544" s="368"/>
      <c r="BI544" s="368"/>
    </row>
    <row r="545" spans="1:61" s="244" customFormat="1" ht="14.45" customHeight="1">
      <c r="A545" s="261" t="e">
        <f>①協定識別事項②協定参加者!#REF!</f>
        <v>#REF!</v>
      </c>
      <c r="B545" s="247" t="e">
        <f>①協定識別事項②協定参加者!#REF!</f>
        <v>#REF!</v>
      </c>
      <c r="C545" s="247" t="e">
        <f>①協定識別事項②協定参加者!#REF!</f>
        <v>#REF!</v>
      </c>
      <c r="D545" s="247" t="e">
        <f>①協定識別事項②協定参加者!#REF!</f>
        <v>#REF!</v>
      </c>
      <c r="E545" s="247" t="e">
        <f>①協定識別事項②協定参加者!#REF!</f>
        <v>#REF!</v>
      </c>
      <c r="F545" s="247" t="e">
        <f>①協定識別事項②協定参加者!#REF!</f>
        <v>#REF!</v>
      </c>
      <c r="G545" s="312" t="e">
        <f>③協定面積④加算措置!#REF!</f>
        <v>#REF!</v>
      </c>
      <c r="H545" s="331"/>
      <c r="I545" s="368"/>
      <c r="J545" s="368"/>
      <c r="K545" s="331"/>
      <c r="L545" s="368"/>
      <c r="M545" s="368"/>
      <c r="N545" s="331"/>
      <c r="O545" s="368"/>
      <c r="P545" s="368"/>
      <c r="Q545" s="312" t="e">
        <f>③協定面積④加算措置!#REF!</f>
        <v>#REF!</v>
      </c>
      <c r="R545" s="311"/>
      <c r="S545" s="311"/>
      <c r="T545" s="311"/>
      <c r="U545" s="311"/>
      <c r="V545" s="311"/>
      <c r="W545" s="311"/>
      <c r="X545" s="311"/>
      <c r="Y545" s="311"/>
      <c r="Z545" s="311"/>
      <c r="AA545" s="310"/>
      <c r="AB545" s="311"/>
      <c r="AC545" s="311"/>
      <c r="AD545" s="311"/>
      <c r="AE545" s="311"/>
      <c r="AF545" s="311"/>
      <c r="AG545" s="311"/>
      <c r="AH545" s="311"/>
      <c r="AI545" s="311"/>
      <c r="AJ545" s="311"/>
      <c r="AK545" s="311"/>
      <c r="AL545" s="311"/>
      <c r="AM545" s="310"/>
      <c r="AN545" s="312" t="e">
        <f>③協定面積④加算措置!#REF!</f>
        <v>#REF!</v>
      </c>
      <c r="AO545" s="309">
        <f t="shared" si="39"/>
        <v>0</v>
      </c>
      <c r="AP545" s="309">
        <f t="shared" si="40"/>
        <v>0</v>
      </c>
      <c r="AQ545" s="310"/>
      <c r="AR545" s="310"/>
      <c r="AS545" s="310"/>
      <c r="AT545" s="310"/>
      <c r="AU545" s="309">
        <f t="shared" si="41"/>
        <v>0</v>
      </c>
      <c r="AV545" s="311"/>
      <c r="AW545" s="311"/>
      <c r="AX545" s="311"/>
      <c r="AY545" s="333"/>
      <c r="AZ545" s="368"/>
      <c r="BA545" s="368"/>
      <c r="BB545" s="314" t="e">
        <f>③協定面積④加算措置!#REF!</f>
        <v>#REF!</v>
      </c>
      <c r="BC545" s="335"/>
      <c r="BD545" s="368"/>
      <c r="BE545" s="368"/>
      <c r="BF545" s="314" t="e">
        <f>③協定面積④加算措置!#REF!</f>
        <v>#REF!</v>
      </c>
      <c r="BG545" s="335"/>
      <c r="BH545" s="368"/>
      <c r="BI545" s="368"/>
    </row>
    <row r="546" spans="1:61" s="244" customFormat="1" ht="14.45" customHeight="1">
      <c r="A546" s="261" t="e">
        <f>①協定識別事項②協定参加者!#REF!</f>
        <v>#REF!</v>
      </c>
      <c r="B546" s="247" t="e">
        <f>①協定識別事項②協定参加者!#REF!</f>
        <v>#REF!</v>
      </c>
      <c r="C546" s="247" t="e">
        <f>①協定識別事項②協定参加者!#REF!</f>
        <v>#REF!</v>
      </c>
      <c r="D546" s="247" t="e">
        <f>①協定識別事項②協定参加者!#REF!</f>
        <v>#REF!</v>
      </c>
      <c r="E546" s="247" t="e">
        <f>①協定識別事項②協定参加者!#REF!</f>
        <v>#REF!</v>
      </c>
      <c r="F546" s="247" t="e">
        <f>①協定識別事項②協定参加者!#REF!</f>
        <v>#REF!</v>
      </c>
      <c r="G546" s="312" t="e">
        <f>③協定面積④加算措置!#REF!</f>
        <v>#REF!</v>
      </c>
      <c r="H546" s="331"/>
      <c r="I546" s="368"/>
      <c r="J546" s="368"/>
      <c r="K546" s="331"/>
      <c r="L546" s="368"/>
      <c r="M546" s="368"/>
      <c r="N546" s="331"/>
      <c r="O546" s="368"/>
      <c r="P546" s="368"/>
      <c r="Q546" s="312" t="e">
        <f>③協定面積④加算措置!#REF!</f>
        <v>#REF!</v>
      </c>
      <c r="R546" s="311"/>
      <c r="S546" s="311"/>
      <c r="T546" s="311"/>
      <c r="U546" s="311"/>
      <c r="V546" s="311"/>
      <c r="W546" s="311"/>
      <c r="X546" s="311"/>
      <c r="Y546" s="311"/>
      <c r="Z546" s="311"/>
      <c r="AA546" s="310"/>
      <c r="AB546" s="311"/>
      <c r="AC546" s="311"/>
      <c r="AD546" s="311"/>
      <c r="AE546" s="311"/>
      <c r="AF546" s="311"/>
      <c r="AG546" s="311"/>
      <c r="AH546" s="311"/>
      <c r="AI546" s="311"/>
      <c r="AJ546" s="311"/>
      <c r="AK546" s="311"/>
      <c r="AL546" s="311"/>
      <c r="AM546" s="310"/>
      <c r="AN546" s="312" t="e">
        <f>③協定面積④加算措置!#REF!</f>
        <v>#REF!</v>
      </c>
      <c r="AO546" s="309">
        <f t="shared" si="39"/>
        <v>0</v>
      </c>
      <c r="AP546" s="309">
        <f t="shared" si="40"/>
        <v>0</v>
      </c>
      <c r="AQ546" s="310"/>
      <c r="AR546" s="310"/>
      <c r="AS546" s="310"/>
      <c r="AT546" s="310"/>
      <c r="AU546" s="309">
        <f t="shared" si="41"/>
        <v>0</v>
      </c>
      <c r="AV546" s="311"/>
      <c r="AW546" s="311"/>
      <c r="AX546" s="311"/>
      <c r="AY546" s="333"/>
      <c r="AZ546" s="368"/>
      <c r="BA546" s="368"/>
      <c r="BB546" s="314" t="e">
        <f>③協定面積④加算措置!#REF!</f>
        <v>#REF!</v>
      </c>
      <c r="BC546" s="335"/>
      <c r="BD546" s="368"/>
      <c r="BE546" s="368"/>
      <c r="BF546" s="314" t="e">
        <f>③協定面積④加算措置!#REF!</f>
        <v>#REF!</v>
      </c>
      <c r="BG546" s="335"/>
      <c r="BH546" s="368"/>
      <c r="BI546" s="368"/>
    </row>
    <row r="547" spans="1:61" s="244" customFormat="1" ht="14.45" customHeight="1">
      <c r="A547" s="261" t="e">
        <f>①協定識別事項②協定参加者!#REF!</f>
        <v>#REF!</v>
      </c>
      <c r="B547" s="247" t="e">
        <f>①協定識別事項②協定参加者!#REF!</f>
        <v>#REF!</v>
      </c>
      <c r="C547" s="247" t="e">
        <f>①協定識別事項②協定参加者!#REF!</f>
        <v>#REF!</v>
      </c>
      <c r="D547" s="247" t="e">
        <f>①協定識別事項②協定参加者!#REF!</f>
        <v>#REF!</v>
      </c>
      <c r="E547" s="247" t="e">
        <f>①協定識別事項②協定参加者!#REF!</f>
        <v>#REF!</v>
      </c>
      <c r="F547" s="247" t="e">
        <f>①協定識別事項②協定参加者!#REF!</f>
        <v>#REF!</v>
      </c>
      <c r="G547" s="312" t="e">
        <f>③協定面積④加算措置!#REF!</f>
        <v>#REF!</v>
      </c>
      <c r="H547" s="331"/>
      <c r="I547" s="368"/>
      <c r="J547" s="368"/>
      <c r="K547" s="331"/>
      <c r="L547" s="368"/>
      <c r="M547" s="368"/>
      <c r="N547" s="331"/>
      <c r="O547" s="368"/>
      <c r="P547" s="368"/>
      <c r="Q547" s="312" t="e">
        <f>③協定面積④加算措置!#REF!</f>
        <v>#REF!</v>
      </c>
      <c r="R547" s="311"/>
      <c r="S547" s="311"/>
      <c r="T547" s="311"/>
      <c r="U547" s="311"/>
      <c r="V547" s="311"/>
      <c r="W547" s="311"/>
      <c r="X547" s="311"/>
      <c r="Y547" s="311"/>
      <c r="Z547" s="311"/>
      <c r="AA547" s="310"/>
      <c r="AB547" s="311"/>
      <c r="AC547" s="311"/>
      <c r="AD547" s="311"/>
      <c r="AE547" s="311"/>
      <c r="AF547" s="311"/>
      <c r="AG547" s="311"/>
      <c r="AH547" s="311"/>
      <c r="AI547" s="311"/>
      <c r="AJ547" s="311"/>
      <c r="AK547" s="311"/>
      <c r="AL547" s="311"/>
      <c r="AM547" s="310"/>
      <c r="AN547" s="312" t="e">
        <f>③協定面積④加算措置!#REF!</f>
        <v>#REF!</v>
      </c>
      <c r="AO547" s="309">
        <f t="shared" si="39"/>
        <v>0</v>
      </c>
      <c r="AP547" s="309">
        <f t="shared" si="40"/>
        <v>0</v>
      </c>
      <c r="AQ547" s="310"/>
      <c r="AR547" s="310"/>
      <c r="AS547" s="310"/>
      <c r="AT547" s="310"/>
      <c r="AU547" s="309">
        <f t="shared" si="41"/>
        <v>0</v>
      </c>
      <c r="AV547" s="311"/>
      <c r="AW547" s="311"/>
      <c r="AX547" s="311"/>
      <c r="AY547" s="333"/>
      <c r="AZ547" s="368"/>
      <c r="BA547" s="368"/>
      <c r="BB547" s="314" t="e">
        <f>③協定面積④加算措置!#REF!</f>
        <v>#REF!</v>
      </c>
      <c r="BC547" s="335"/>
      <c r="BD547" s="368"/>
      <c r="BE547" s="368"/>
      <c r="BF547" s="314" t="e">
        <f>③協定面積④加算措置!#REF!</f>
        <v>#REF!</v>
      </c>
      <c r="BG547" s="335"/>
      <c r="BH547" s="368"/>
      <c r="BI547" s="368"/>
    </row>
    <row r="548" spans="1:61" s="244" customFormat="1" ht="14.45" customHeight="1">
      <c r="A548" s="261" t="e">
        <f>①協定識別事項②協定参加者!#REF!</f>
        <v>#REF!</v>
      </c>
      <c r="B548" s="247" t="e">
        <f>①協定識別事項②協定参加者!#REF!</f>
        <v>#REF!</v>
      </c>
      <c r="C548" s="247" t="e">
        <f>①協定識別事項②協定参加者!#REF!</f>
        <v>#REF!</v>
      </c>
      <c r="D548" s="247" t="e">
        <f>①協定識別事項②協定参加者!#REF!</f>
        <v>#REF!</v>
      </c>
      <c r="E548" s="247" t="e">
        <f>①協定識別事項②協定参加者!#REF!</f>
        <v>#REF!</v>
      </c>
      <c r="F548" s="247" t="e">
        <f>①協定識別事項②協定参加者!#REF!</f>
        <v>#REF!</v>
      </c>
      <c r="G548" s="312" t="e">
        <f>③協定面積④加算措置!#REF!</f>
        <v>#REF!</v>
      </c>
      <c r="H548" s="331"/>
      <c r="I548" s="368"/>
      <c r="J548" s="368"/>
      <c r="K548" s="331"/>
      <c r="L548" s="368"/>
      <c r="M548" s="368"/>
      <c r="N548" s="331"/>
      <c r="O548" s="368"/>
      <c r="P548" s="368"/>
      <c r="Q548" s="312" t="e">
        <f>③協定面積④加算措置!#REF!</f>
        <v>#REF!</v>
      </c>
      <c r="R548" s="311"/>
      <c r="S548" s="311"/>
      <c r="T548" s="311"/>
      <c r="U548" s="311"/>
      <c r="V548" s="311"/>
      <c r="W548" s="311"/>
      <c r="X548" s="311"/>
      <c r="Y548" s="311"/>
      <c r="Z548" s="311"/>
      <c r="AA548" s="310"/>
      <c r="AB548" s="311"/>
      <c r="AC548" s="311"/>
      <c r="AD548" s="311"/>
      <c r="AE548" s="311"/>
      <c r="AF548" s="311"/>
      <c r="AG548" s="311"/>
      <c r="AH548" s="311"/>
      <c r="AI548" s="311"/>
      <c r="AJ548" s="311"/>
      <c r="AK548" s="311"/>
      <c r="AL548" s="311"/>
      <c r="AM548" s="310"/>
      <c r="AN548" s="312" t="e">
        <f>③協定面積④加算措置!#REF!</f>
        <v>#REF!</v>
      </c>
      <c r="AO548" s="309">
        <f t="shared" si="39"/>
        <v>0</v>
      </c>
      <c r="AP548" s="309">
        <f t="shared" si="40"/>
        <v>0</v>
      </c>
      <c r="AQ548" s="310"/>
      <c r="AR548" s="310"/>
      <c r="AS548" s="310"/>
      <c r="AT548" s="310"/>
      <c r="AU548" s="309">
        <f t="shared" si="41"/>
        <v>0</v>
      </c>
      <c r="AV548" s="311"/>
      <c r="AW548" s="311"/>
      <c r="AX548" s="311"/>
      <c r="AY548" s="333"/>
      <c r="AZ548" s="368"/>
      <c r="BA548" s="368"/>
      <c r="BB548" s="314" t="e">
        <f>③協定面積④加算措置!#REF!</f>
        <v>#REF!</v>
      </c>
      <c r="BC548" s="335"/>
      <c r="BD548" s="368"/>
      <c r="BE548" s="368"/>
      <c r="BF548" s="314" t="e">
        <f>③協定面積④加算措置!#REF!</f>
        <v>#REF!</v>
      </c>
      <c r="BG548" s="335"/>
      <c r="BH548" s="368"/>
      <c r="BI548" s="368"/>
    </row>
    <row r="549" spans="1:61" s="244" customFormat="1" ht="14.45" customHeight="1">
      <c r="A549" s="261" t="e">
        <f>①協定識別事項②協定参加者!#REF!</f>
        <v>#REF!</v>
      </c>
      <c r="B549" s="247" t="e">
        <f>①協定識別事項②協定参加者!#REF!</f>
        <v>#REF!</v>
      </c>
      <c r="C549" s="247" t="e">
        <f>①協定識別事項②協定参加者!#REF!</f>
        <v>#REF!</v>
      </c>
      <c r="D549" s="247" t="e">
        <f>①協定識別事項②協定参加者!#REF!</f>
        <v>#REF!</v>
      </c>
      <c r="E549" s="247" t="e">
        <f>①協定識別事項②協定参加者!#REF!</f>
        <v>#REF!</v>
      </c>
      <c r="F549" s="247" t="e">
        <f>①協定識別事項②協定参加者!#REF!</f>
        <v>#REF!</v>
      </c>
      <c r="G549" s="312" t="e">
        <f>③協定面積④加算措置!#REF!</f>
        <v>#REF!</v>
      </c>
      <c r="H549" s="331"/>
      <c r="I549" s="368"/>
      <c r="J549" s="368"/>
      <c r="K549" s="331"/>
      <c r="L549" s="368"/>
      <c r="M549" s="368"/>
      <c r="N549" s="331"/>
      <c r="O549" s="368"/>
      <c r="P549" s="368"/>
      <c r="Q549" s="312" t="e">
        <f>③協定面積④加算措置!#REF!</f>
        <v>#REF!</v>
      </c>
      <c r="R549" s="311"/>
      <c r="S549" s="311"/>
      <c r="T549" s="311"/>
      <c r="U549" s="311"/>
      <c r="V549" s="311"/>
      <c r="W549" s="311"/>
      <c r="X549" s="311"/>
      <c r="Y549" s="311"/>
      <c r="Z549" s="311"/>
      <c r="AA549" s="310"/>
      <c r="AB549" s="311"/>
      <c r="AC549" s="311"/>
      <c r="AD549" s="311"/>
      <c r="AE549" s="311"/>
      <c r="AF549" s="311"/>
      <c r="AG549" s="311"/>
      <c r="AH549" s="311"/>
      <c r="AI549" s="311"/>
      <c r="AJ549" s="311"/>
      <c r="AK549" s="311"/>
      <c r="AL549" s="311"/>
      <c r="AM549" s="310"/>
      <c r="AN549" s="312" t="e">
        <f>③協定面積④加算措置!#REF!</f>
        <v>#REF!</v>
      </c>
      <c r="AO549" s="309">
        <f t="shared" si="39"/>
        <v>0</v>
      </c>
      <c r="AP549" s="309">
        <f t="shared" si="40"/>
        <v>0</v>
      </c>
      <c r="AQ549" s="310"/>
      <c r="AR549" s="310"/>
      <c r="AS549" s="310"/>
      <c r="AT549" s="310"/>
      <c r="AU549" s="309">
        <f t="shared" si="41"/>
        <v>0</v>
      </c>
      <c r="AV549" s="311"/>
      <c r="AW549" s="311"/>
      <c r="AX549" s="311"/>
      <c r="AY549" s="333"/>
      <c r="AZ549" s="368"/>
      <c r="BA549" s="368"/>
      <c r="BB549" s="314" t="e">
        <f>③協定面積④加算措置!#REF!</f>
        <v>#REF!</v>
      </c>
      <c r="BC549" s="335"/>
      <c r="BD549" s="368"/>
      <c r="BE549" s="368"/>
      <c r="BF549" s="314" t="e">
        <f>③協定面積④加算措置!#REF!</f>
        <v>#REF!</v>
      </c>
      <c r="BG549" s="335"/>
      <c r="BH549" s="368"/>
      <c r="BI549" s="368"/>
    </row>
    <row r="550" spans="1:61" s="244" customFormat="1" ht="14.45" customHeight="1">
      <c r="A550" s="261" t="e">
        <f>①協定識別事項②協定参加者!#REF!</f>
        <v>#REF!</v>
      </c>
      <c r="B550" s="247" t="e">
        <f>①協定識別事項②協定参加者!#REF!</f>
        <v>#REF!</v>
      </c>
      <c r="C550" s="247" t="e">
        <f>①協定識別事項②協定参加者!#REF!</f>
        <v>#REF!</v>
      </c>
      <c r="D550" s="247" t="e">
        <f>①協定識別事項②協定参加者!#REF!</f>
        <v>#REF!</v>
      </c>
      <c r="E550" s="247" t="e">
        <f>①協定識別事項②協定参加者!#REF!</f>
        <v>#REF!</v>
      </c>
      <c r="F550" s="247" t="e">
        <f>①協定識別事項②協定参加者!#REF!</f>
        <v>#REF!</v>
      </c>
      <c r="G550" s="312" t="e">
        <f>③協定面積④加算措置!#REF!</f>
        <v>#REF!</v>
      </c>
      <c r="H550" s="331"/>
      <c r="I550" s="368"/>
      <c r="J550" s="368"/>
      <c r="K550" s="331"/>
      <c r="L550" s="368"/>
      <c r="M550" s="368"/>
      <c r="N550" s="331"/>
      <c r="O550" s="368"/>
      <c r="P550" s="368"/>
      <c r="Q550" s="312" t="e">
        <f>③協定面積④加算措置!#REF!</f>
        <v>#REF!</v>
      </c>
      <c r="R550" s="311"/>
      <c r="S550" s="311"/>
      <c r="T550" s="311"/>
      <c r="U550" s="311"/>
      <c r="V550" s="311"/>
      <c r="W550" s="311"/>
      <c r="X550" s="311"/>
      <c r="Y550" s="311"/>
      <c r="Z550" s="311"/>
      <c r="AA550" s="310"/>
      <c r="AB550" s="311"/>
      <c r="AC550" s="311"/>
      <c r="AD550" s="311"/>
      <c r="AE550" s="311"/>
      <c r="AF550" s="311"/>
      <c r="AG550" s="311"/>
      <c r="AH550" s="311"/>
      <c r="AI550" s="311"/>
      <c r="AJ550" s="311"/>
      <c r="AK550" s="311"/>
      <c r="AL550" s="311"/>
      <c r="AM550" s="310"/>
      <c r="AN550" s="312" t="e">
        <f>③協定面積④加算措置!#REF!</f>
        <v>#REF!</v>
      </c>
      <c r="AO550" s="309">
        <f t="shared" si="39"/>
        <v>0</v>
      </c>
      <c r="AP550" s="309">
        <f t="shared" si="40"/>
        <v>0</v>
      </c>
      <c r="AQ550" s="310"/>
      <c r="AR550" s="310"/>
      <c r="AS550" s="310"/>
      <c r="AT550" s="310"/>
      <c r="AU550" s="309">
        <f t="shared" si="41"/>
        <v>0</v>
      </c>
      <c r="AV550" s="311"/>
      <c r="AW550" s="311"/>
      <c r="AX550" s="311"/>
      <c r="AY550" s="333"/>
      <c r="AZ550" s="368"/>
      <c r="BA550" s="368"/>
      <c r="BB550" s="314" t="e">
        <f>③協定面積④加算措置!#REF!</f>
        <v>#REF!</v>
      </c>
      <c r="BC550" s="335"/>
      <c r="BD550" s="368"/>
      <c r="BE550" s="368"/>
      <c r="BF550" s="314" t="e">
        <f>③協定面積④加算措置!#REF!</f>
        <v>#REF!</v>
      </c>
      <c r="BG550" s="335"/>
      <c r="BH550" s="368"/>
      <c r="BI550" s="368"/>
    </row>
    <row r="551" spans="1:61" s="244" customFormat="1" ht="14.45" customHeight="1">
      <c r="A551" s="261" t="e">
        <f>①協定識別事項②協定参加者!#REF!</f>
        <v>#REF!</v>
      </c>
      <c r="B551" s="247" t="e">
        <f>①協定識別事項②協定参加者!#REF!</f>
        <v>#REF!</v>
      </c>
      <c r="C551" s="247" t="e">
        <f>①協定識別事項②協定参加者!#REF!</f>
        <v>#REF!</v>
      </c>
      <c r="D551" s="247" t="e">
        <f>①協定識別事項②協定参加者!#REF!</f>
        <v>#REF!</v>
      </c>
      <c r="E551" s="247" t="e">
        <f>①協定識別事項②協定参加者!#REF!</f>
        <v>#REF!</v>
      </c>
      <c r="F551" s="247" t="e">
        <f>①協定識別事項②協定参加者!#REF!</f>
        <v>#REF!</v>
      </c>
      <c r="G551" s="312" t="e">
        <f>③協定面積④加算措置!#REF!</f>
        <v>#REF!</v>
      </c>
      <c r="H551" s="331"/>
      <c r="I551" s="368"/>
      <c r="J551" s="368"/>
      <c r="K551" s="331"/>
      <c r="L551" s="368"/>
      <c r="M551" s="368"/>
      <c r="N551" s="331"/>
      <c r="O551" s="368"/>
      <c r="P551" s="368"/>
      <c r="Q551" s="312" t="e">
        <f>③協定面積④加算措置!#REF!</f>
        <v>#REF!</v>
      </c>
      <c r="R551" s="311"/>
      <c r="S551" s="311"/>
      <c r="T551" s="311"/>
      <c r="U551" s="311"/>
      <c r="V551" s="311"/>
      <c r="W551" s="311"/>
      <c r="X551" s="311"/>
      <c r="Y551" s="311"/>
      <c r="Z551" s="311"/>
      <c r="AA551" s="310"/>
      <c r="AB551" s="311"/>
      <c r="AC551" s="311"/>
      <c r="AD551" s="311"/>
      <c r="AE551" s="311"/>
      <c r="AF551" s="311"/>
      <c r="AG551" s="311"/>
      <c r="AH551" s="311"/>
      <c r="AI551" s="311"/>
      <c r="AJ551" s="311"/>
      <c r="AK551" s="311"/>
      <c r="AL551" s="311"/>
      <c r="AM551" s="310"/>
      <c r="AN551" s="312" t="e">
        <f>③協定面積④加算措置!#REF!</f>
        <v>#REF!</v>
      </c>
      <c r="AO551" s="309">
        <f t="shared" si="39"/>
        <v>0</v>
      </c>
      <c r="AP551" s="309">
        <f t="shared" si="40"/>
        <v>0</v>
      </c>
      <c r="AQ551" s="310"/>
      <c r="AR551" s="310"/>
      <c r="AS551" s="310"/>
      <c r="AT551" s="310"/>
      <c r="AU551" s="309">
        <f t="shared" si="41"/>
        <v>0</v>
      </c>
      <c r="AV551" s="311"/>
      <c r="AW551" s="311"/>
      <c r="AX551" s="311"/>
      <c r="AY551" s="333"/>
      <c r="AZ551" s="368"/>
      <c r="BA551" s="368"/>
      <c r="BB551" s="314" t="e">
        <f>③協定面積④加算措置!#REF!</f>
        <v>#REF!</v>
      </c>
      <c r="BC551" s="335"/>
      <c r="BD551" s="368"/>
      <c r="BE551" s="368"/>
      <c r="BF551" s="314" t="e">
        <f>③協定面積④加算措置!#REF!</f>
        <v>#REF!</v>
      </c>
      <c r="BG551" s="335"/>
      <c r="BH551" s="368"/>
      <c r="BI551" s="368"/>
    </row>
    <row r="552" spans="1:61" s="244" customFormat="1" ht="14.45" customHeight="1">
      <c r="A552" s="261" t="e">
        <f>①協定識別事項②協定参加者!#REF!</f>
        <v>#REF!</v>
      </c>
      <c r="B552" s="247" t="e">
        <f>①協定識別事項②協定参加者!#REF!</f>
        <v>#REF!</v>
      </c>
      <c r="C552" s="247" t="e">
        <f>①協定識別事項②協定参加者!#REF!</f>
        <v>#REF!</v>
      </c>
      <c r="D552" s="247" t="e">
        <f>①協定識別事項②協定参加者!#REF!</f>
        <v>#REF!</v>
      </c>
      <c r="E552" s="247" t="e">
        <f>①協定識別事項②協定参加者!#REF!</f>
        <v>#REF!</v>
      </c>
      <c r="F552" s="247" t="e">
        <f>①協定識別事項②協定参加者!#REF!</f>
        <v>#REF!</v>
      </c>
      <c r="G552" s="312" t="e">
        <f>③協定面積④加算措置!#REF!</f>
        <v>#REF!</v>
      </c>
      <c r="H552" s="331"/>
      <c r="I552" s="368"/>
      <c r="J552" s="368"/>
      <c r="K552" s="331"/>
      <c r="L552" s="368"/>
      <c r="M552" s="368"/>
      <c r="N552" s="331"/>
      <c r="O552" s="368"/>
      <c r="P552" s="368"/>
      <c r="Q552" s="312" t="e">
        <f>③協定面積④加算措置!#REF!</f>
        <v>#REF!</v>
      </c>
      <c r="R552" s="311"/>
      <c r="S552" s="311"/>
      <c r="T552" s="311"/>
      <c r="U552" s="311"/>
      <c r="V552" s="311"/>
      <c r="W552" s="311"/>
      <c r="X552" s="311"/>
      <c r="Y552" s="311"/>
      <c r="Z552" s="311"/>
      <c r="AA552" s="310"/>
      <c r="AB552" s="311"/>
      <c r="AC552" s="311"/>
      <c r="AD552" s="311"/>
      <c r="AE552" s="311"/>
      <c r="AF552" s="311"/>
      <c r="AG552" s="311"/>
      <c r="AH552" s="311"/>
      <c r="AI552" s="311"/>
      <c r="AJ552" s="311"/>
      <c r="AK552" s="311"/>
      <c r="AL552" s="311"/>
      <c r="AM552" s="310"/>
      <c r="AN552" s="312" t="e">
        <f>③協定面積④加算措置!#REF!</f>
        <v>#REF!</v>
      </c>
      <c r="AO552" s="309">
        <f t="shared" si="39"/>
        <v>0</v>
      </c>
      <c r="AP552" s="309">
        <f t="shared" si="40"/>
        <v>0</v>
      </c>
      <c r="AQ552" s="310"/>
      <c r="AR552" s="310"/>
      <c r="AS552" s="310"/>
      <c r="AT552" s="310"/>
      <c r="AU552" s="309">
        <f t="shared" si="41"/>
        <v>0</v>
      </c>
      <c r="AV552" s="311"/>
      <c r="AW552" s="311"/>
      <c r="AX552" s="311"/>
      <c r="AY552" s="333"/>
      <c r="AZ552" s="368"/>
      <c r="BA552" s="368"/>
      <c r="BB552" s="314" t="e">
        <f>③協定面積④加算措置!#REF!</f>
        <v>#REF!</v>
      </c>
      <c r="BC552" s="335"/>
      <c r="BD552" s="368"/>
      <c r="BE552" s="368"/>
      <c r="BF552" s="314" t="e">
        <f>③協定面積④加算措置!#REF!</f>
        <v>#REF!</v>
      </c>
      <c r="BG552" s="335"/>
      <c r="BH552" s="368"/>
      <c r="BI552" s="368"/>
    </row>
    <row r="553" spans="1:61" s="244" customFormat="1" ht="14.45" customHeight="1">
      <c r="A553" s="261" t="e">
        <f>①協定識別事項②協定参加者!#REF!</f>
        <v>#REF!</v>
      </c>
      <c r="B553" s="247" t="e">
        <f>①協定識別事項②協定参加者!#REF!</f>
        <v>#REF!</v>
      </c>
      <c r="C553" s="247" t="e">
        <f>①協定識別事項②協定参加者!#REF!</f>
        <v>#REF!</v>
      </c>
      <c r="D553" s="247" t="e">
        <f>①協定識別事項②協定参加者!#REF!</f>
        <v>#REF!</v>
      </c>
      <c r="E553" s="247" t="e">
        <f>①協定識別事項②協定参加者!#REF!</f>
        <v>#REF!</v>
      </c>
      <c r="F553" s="247" t="e">
        <f>①協定識別事項②協定参加者!#REF!</f>
        <v>#REF!</v>
      </c>
      <c r="G553" s="312" t="e">
        <f>③協定面積④加算措置!#REF!</f>
        <v>#REF!</v>
      </c>
      <c r="H553" s="331"/>
      <c r="I553" s="368"/>
      <c r="J553" s="368"/>
      <c r="K553" s="331"/>
      <c r="L553" s="368"/>
      <c r="M553" s="368"/>
      <c r="N553" s="331"/>
      <c r="O553" s="368"/>
      <c r="P553" s="368"/>
      <c r="Q553" s="312" t="e">
        <f>③協定面積④加算措置!#REF!</f>
        <v>#REF!</v>
      </c>
      <c r="R553" s="311"/>
      <c r="S553" s="311"/>
      <c r="T553" s="311"/>
      <c r="U553" s="311"/>
      <c r="V553" s="311"/>
      <c r="W553" s="311"/>
      <c r="X553" s="311"/>
      <c r="Y553" s="311"/>
      <c r="Z553" s="311"/>
      <c r="AA553" s="310"/>
      <c r="AB553" s="311"/>
      <c r="AC553" s="311"/>
      <c r="AD553" s="311"/>
      <c r="AE553" s="311"/>
      <c r="AF553" s="311"/>
      <c r="AG553" s="311"/>
      <c r="AH553" s="311"/>
      <c r="AI553" s="311"/>
      <c r="AJ553" s="311"/>
      <c r="AK553" s="311"/>
      <c r="AL553" s="311"/>
      <c r="AM553" s="310"/>
      <c r="AN553" s="312" t="e">
        <f>③協定面積④加算措置!#REF!</f>
        <v>#REF!</v>
      </c>
      <c r="AO553" s="309">
        <f t="shared" si="39"/>
        <v>0</v>
      </c>
      <c r="AP553" s="309">
        <f t="shared" si="40"/>
        <v>0</v>
      </c>
      <c r="AQ553" s="310"/>
      <c r="AR553" s="310"/>
      <c r="AS553" s="310"/>
      <c r="AT553" s="310"/>
      <c r="AU553" s="309">
        <f t="shared" si="41"/>
        <v>0</v>
      </c>
      <c r="AV553" s="311"/>
      <c r="AW553" s="311"/>
      <c r="AX553" s="311"/>
      <c r="AY553" s="333"/>
      <c r="AZ553" s="368"/>
      <c r="BA553" s="368"/>
      <c r="BB553" s="314" t="e">
        <f>③協定面積④加算措置!#REF!</f>
        <v>#REF!</v>
      </c>
      <c r="BC553" s="335"/>
      <c r="BD553" s="368"/>
      <c r="BE553" s="368"/>
      <c r="BF553" s="314" t="e">
        <f>③協定面積④加算措置!#REF!</f>
        <v>#REF!</v>
      </c>
      <c r="BG553" s="335"/>
      <c r="BH553" s="368"/>
      <c r="BI553" s="368"/>
    </row>
    <row r="554" spans="1:61" s="244" customFormat="1" ht="14.45" customHeight="1">
      <c r="A554" s="261" t="e">
        <f>①協定識別事項②協定参加者!#REF!</f>
        <v>#REF!</v>
      </c>
      <c r="B554" s="247" t="e">
        <f>①協定識別事項②協定参加者!#REF!</f>
        <v>#REF!</v>
      </c>
      <c r="C554" s="247" t="e">
        <f>①協定識別事項②協定参加者!#REF!</f>
        <v>#REF!</v>
      </c>
      <c r="D554" s="247" t="e">
        <f>①協定識別事項②協定参加者!#REF!</f>
        <v>#REF!</v>
      </c>
      <c r="E554" s="247" t="e">
        <f>①協定識別事項②協定参加者!#REF!</f>
        <v>#REF!</v>
      </c>
      <c r="F554" s="247" t="e">
        <f>①協定識別事項②協定参加者!#REF!</f>
        <v>#REF!</v>
      </c>
      <c r="G554" s="312" t="e">
        <f>③協定面積④加算措置!#REF!</f>
        <v>#REF!</v>
      </c>
      <c r="H554" s="331"/>
      <c r="I554" s="368"/>
      <c r="J554" s="368"/>
      <c r="K554" s="331"/>
      <c r="L554" s="368"/>
      <c r="M554" s="368"/>
      <c r="N554" s="331"/>
      <c r="O554" s="368"/>
      <c r="P554" s="368"/>
      <c r="Q554" s="312" t="e">
        <f>③協定面積④加算措置!#REF!</f>
        <v>#REF!</v>
      </c>
      <c r="R554" s="311"/>
      <c r="S554" s="311"/>
      <c r="T554" s="311"/>
      <c r="U554" s="311"/>
      <c r="V554" s="311"/>
      <c r="W554" s="311"/>
      <c r="X554" s="311"/>
      <c r="Y554" s="311"/>
      <c r="Z554" s="311"/>
      <c r="AA554" s="310"/>
      <c r="AB554" s="311"/>
      <c r="AC554" s="311"/>
      <c r="AD554" s="311"/>
      <c r="AE554" s="311"/>
      <c r="AF554" s="311"/>
      <c r="AG554" s="311"/>
      <c r="AH554" s="311"/>
      <c r="AI554" s="311"/>
      <c r="AJ554" s="311"/>
      <c r="AK554" s="311"/>
      <c r="AL554" s="311"/>
      <c r="AM554" s="310"/>
      <c r="AN554" s="312" t="e">
        <f>③協定面積④加算措置!#REF!</f>
        <v>#REF!</v>
      </c>
      <c r="AO554" s="309">
        <f t="shared" si="39"/>
        <v>0</v>
      </c>
      <c r="AP554" s="309">
        <f t="shared" si="40"/>
        <v>0</v>
      </c>
      <c r="AQ554" s="310"/>
      <c r="AR554" s="310"/>
      <c r="AS554" s="310"/>
      <c r="AT554" s="310"/>
      <c r="AU554" s="309">
        <f t="shared" si="41"/>
        <v>0</v>
      </c>
      <c r="AV554" s="311"/>
      <c r="AW554" s="311"/>
      <c r="AX554" s="311"/>
      <c r="AY554" s="333"/>
      <c r="AZ554" s="368"/>
      <c r="BA554" s="368"/>
      <c r="BB554" s="314" t="e">
        <f>③協定面積④加算措置!#REF!</f>
        <v>#REF!</v>
      </c>
      <c r="BC554" s="335"/>
      <c r="BD554" s="368"/>
      <c r="BE554" s="368"/>
      <c r="BF554" s="314" t="e">
        <f>③協定面積④加算措置!#REF!</f>
        <v>#REF!</v>
      </c>
      <c r="BG554" s="335"/>
      <c r="BH554" s="368"/>
      <c r="BI554" s="368"/>
    </row>
    <row r="555" spans="1:61" s="244" customFormat="1" ht="14.45" customHeight="1">
      <c r="A555" s="261" t="e">
        <f>①協定識別事項②協定参加者!#REF!</f>
        <v>#REF!</v>
      </c>
      <c r="B555" s="247" t="e">
        <f>①協定識別事項②協定参加者!#REF!</f>
        <v>#REF!</v>
      </c>
      <c r="C555" s="247" t="e">
        <f>①協定識別事項②協定参加者!#REF!</f>
        <v>#REF!</v>
      </c>
      <c r="D555" s="247" t="e">
        <f>①協定識別事項②協定参加者!#REF!</f>
        <v>#REF!</v>
      </c>
      <c r="E555" s="247" t="e">
        <f>①協定識別事項②協定参加者!#REF!</f>
        <v>#REF!</v>
      </c>
      <c r="F555" s="247" t="e">
        <f>①協定識別事項②協定参加者!#REF!</f>
        <v>#REF!</v>
      </c>
      <c r="G555" s="312" t="e">
        <f>③協定面積④加算措置!#REF!</f>
        <v>#REF!</v>
      </c>
      <c r="H555" s="331"/>
      <c r="I555" s="368"/>
      <c r="J555" s="368"/>
      <c r="K555" s="331"/>
      <c r="L555" s="368"/>
      <c r="M555" s="368"/>
      <c r="N555" s="331"/>
      <c r="O555" s="368"/>
      <c r="P555" s="368"/>
      <c r="Q555" s="312" t="e">
        <f>③協定面積④加算措置!#REF!</f>
        <v>#REF!</v>
      </c>
      <c r="R555" s="311"/>
      <c r="S555" s="311"/>
      <c r="T555" s="311"/>
      <c r="U555" s="311"/>
      <c r="V555" s="311"/>
      <c r="W555" s="311"/>
      <c r="X555" s="311"/>
      <c r="Y555" s="311"/>
      <c r="Z555" s="311"/>
      <c r="AA555" s="310"/>
      <c r="AB555" s="311"/>
      <c r="AC555" s="311"/>
      <c r="AD555" s="311"/>
      <c r="AE555" s="311"/>
      <c r="AF555" s="311"/>
      <c r="AG555" s="311"/>
      <c r="AH555" s="311"/>
      <c r="AI555" s="311"/>
      <c r="AJ555" s="311"/>
      <c r="AK555" s="311"/>
      <c r="AL555" s="311"/>
      <c r="AM555" s="310"/>
      <c r="AN555" s="312" t="e">
        <f>③協定面積④加算措置!#REF!</f>
        <v>#REF!</v>
      </c>
      <c r="AO555" s="309">
        <f t="shared" si="39"/>
        <v>0</v>
      </c>
      <c r="AP555" s="309">
        <f t="shared" si="40"/>
        <v>0</v>
      </c>
      <c r="AQ555" s="310"/>
      <c r="AR555" s="310"/>
      <c r="AS555" s="310"/>
      <c r="AT555" s="310"/>
      <c r="AU555" s="309">
        <f t="shared" si="41"/>
        <v>0</v>
      </c>
      <c r="AV555" s="311"/>
      <c r="AW555" s="311"/>
      <c r="AX555" s="311"/>
      <c r="AY555" s="333"/>
      <c r="AZ555" s="368"/>
      <c r="BA555" s="368"/>
      <c r="BB555" s="314" t="e">
        <f>③協定面積④加算措置!#REF!</f>
        <v>#REF!</v>
      </c>
      <c r="BC555" s="335"/>
      <c r="BD555" s="368"/>
      <c r="BE555" s="368"/>
      <c r="BF555" s="314" t="e">
        <f>③協定面積④加算措置!#REF!</f>
        <v>#REF!</v>
      </c>
      <c r="BG555" s="335"/>
      <c r="BH555" s="368"/>
      <c r="BI555" s="368"/>
    </row>
    <row r="556" spans="1:61" s="244" customFormat="1" ht="14.45" customHeight="1">
      <c r="A556" s="261" t="e">
        <f>①協定識別事項②協定参加者!#REF!</f>
        <v>#REF!</v>
      </c>
      <c r="B556" s="247" t="e">
        <f>①協定識別事項②協定参加者!#REF!</f>
        <v>#REF!</v>
      </c>
      <c r="C556" s="247" t="e">
        <f>①協定識別事項②協定参加者!#REF!</f>
        <v>#REF!</v>
      </c>
      <c r="D556" s="247" t="e">
        <f>①協定識別事項②協定参加者!#REF!</f>
        <v>#REF!</v>
      </c>
      <c r="E556" s="247" t="e">
        <f>①協定識別事項②協定参加者!#REF!</f>
        <v>#REF!</v>
      </c>
      <c r="F556" s="247" t="e">
        <f>①協定識別事項②協定参加者!#REF!</f>
        <v>#REF!</v>
      </c>
      <c r="G556" s="312" t="e">
        <f>③協定面積④加算措置!#REF!</f>
        <v>#REF!</v>
      </c>
      <c r="H556" s="331"/>
      <c r="I556" s="368"/>
      <c r="J556" s="368"/>
      <c r="K556" s="331"/>
      <c r="L556" s="368"/>
      <c r="M556" s="368"/>
      <c r="N556" s="331"/>
      <c r="O556" s="368"/>
      <c r="P556" s="368"/>
      <c r="Q556" s="312" t="e">
        <f>③協定面積④加算措置!#REF!</f>
        <v>#REF!</v>
      </c>
      <c r="R556" s="311"/>
      <c r="S556" s="311"/>
      <c r="T556" s="311"/>
      <c r="U556" s="311"/>
      <c r="V556" s="311"/>
      <c r="W556" s="311"/>
      <c r="X556" s="311"/>
      <c r="Y556" s="311"/>
      <c r="Z556" s="311"/>
      <c r="AA556" s="310"/>
      <c r="AB556" s="311"/>
      <c r="AC556" s="311"/>
      <c r="AD556" s="311"/>
      <c r="AE556" s="311"/>
      <c r="AF556" s="311"/>
      <c r="AG556" s="311"/>
      <c r="AH556" s="311"/>
      <c r="AI556" s="311"/>
      <c r="AJ556" s="311"/>
      <c r="AK556" s="311"/>
      <c r="AL556" s="311"/>
      <c r="AM556" s="310"/>
      <c r="AN556" s="312" t="e">
        <f>③協定面積④加算措置!#REF!</f>
        <v>#REF!</v>
      </c>
      <c r="AO556" s="309">
        <f t="shared" si="39"/>
        <v>0</v>
      </c>
      <c r="AP556" s="309">
        <f t="shared" si="40"/>
        <v>0</v>
      </c>
      <c r="AQ556" s="310"/>
      <c r="AR556" s="310"/>
      <c r="AS556" s="310"/>
      <c r="AT556" s="310"/>
      <c r="AU556" s="309">
        <f t="shared" si="41"/>
        <v>0</v>
      </c>
      <c r="AV556" s="311"/>
      <c r="AW556" s="311"/>
      <c r="AX556" s="311"/>
      <c r="AY556" s="333"/>
      <c r="AZ556" s="368"/>
      <c r="BA556" s="368"/>
      <c r="BB556" s="314" t="e">
        <f>③協定面積④加算措置!#REF!</f>
        <v>#REF!</v>
      </c>
      <c r="BC556" s="335"/>
      <c r="BD556" s="368"/>
      <c r="BE556" s="368"/>
      <c r="BF556" s="314" t="e">
        <f>③協定面積④加算措置!#REF!</f>
        <v>#REF!</v>
      </c>
      <c r="BG556" s="335"/>
      <c r="BH556" s="368"/>
      <c r="BI556" s="368"/>
    </row>
    <row r="557" spans="1:61" s="244" customFormat="1" ht="14.45" customHeight="1">
      <c r="A557" s="261" t="e">
        <f>①協定識別事項②協定参加者!#REF!</f>
        <v>#REF!</v>
      </c>
      <c r="B557" s="247" t="e">
        <f>①協定識別事項②協定参加者!#REF!</f>
        <v>#REF!</v>
      </c>
      <c r="C557" s="247" t="e">
        <f>①協定識別事項②協定参加者!#REF!</f>
        <v>#REF!</v>
      </c>
      <c r="D557" s="247" t="e">
        <f>①協定識別事項②協定参加者!#REF!</f>
        <v>#REF!</v>
      </c>
      <c r="E557" s="247" t="e">
        <f>①協定識別事項②協定参加者!#REF!</f>
        <v>#REF!</v>
      </c>
      <c r="F557" s="247" t="e">
        <f>①協定識別事項②協定参加者!#REF!</f>
        <v>#REF!</v>
      </c>
      <c r="G557" s="312" t="e">
        <f>③協定面積④加算措置!#REF!</f>
        <v>#REF!</v>
      </c>
      <c r="H557" s="331"/>
      <c r="I557" s="368"/>
      <c r="J557" s="368"/>
      <c r="K557" s="331"/>
      <c r="L557" s="368"/>
      <c r="M557" s="368"/>
      <c r="N557" s="331"/>
      <c r="O557" s="368"/>
      <c r="P557" s="368"/>
      <c r="Q557" s="312" t="e">
        <f>③協定面積④加算措置!#REF!</f>
        <v>#REF!</v>
      </c>
      <c r="R557" s="311"/>
      <c r="S557" s="311"/>
      <c r="T557" s="311"/>
      <c r="U557" s="311"/>
      <c r="V557" s="311"/>
      <c r="W557" s="311"/>
      <c r="X557" s="311"/>
      <c r="Y557" s="311"/>
      <c r="Z557" s="311"/>
      <c r="AA557" s="310"/>
      <c r="AB557" s="311"/>
      <c r="AC557" s="311"/>
      <c r="AD557" s="311"/>
      <c r="AE557" s="311"/>
      <c r="AF557" s="311"/>
      <c r="AG557" s="311"/>
      <c r="AH557" s="311"/>
      <c r="AI557" s="311"/>
      <c r="AJ557" s="311"/>
      <c r="AK557" s="311"/>
      <c r="AL557" s="311"/>
      <c r="AM557" s="310"/>
      <c r="AN557" s="312" t="e">
        <f>③協定面積④加算措置!#REF!</f>
        <v>#REF!</v>
      </c>
      <c r="AO557" s="309">
        <f t="shared" si="39"/>
        <v>0</v>
      </c>
      <c r="AP557" s="309">
        <f t="shared" si="40"/>
        <v>0</v>
      </c>
      <c r="AQ557" s="310"/>
      <c r="AR557" s="310"/>
      <c r="AS557" s="310"/>
      <c r="AT557" s="310"/>
      <c r="AU557" s="309">
        <f t="shared" si="41"/>
        <v>0</v>
      </c>
      <c r="AV557" s="311"/>
      <c r="AW557" s="311"/>
      <c r="AX557" s="311"/>
      <c r="AY557" s="333"/>
      <c r="AZ557" s="368"/>
      <c r="BA557" s="368"/>
      <c r="BB557" s="314" t="e">
        <f>③協定面積④加算措置!#REF!</f>
        <v>#REF!</v>
      </c>
      <c r="BC557" s="335"/>
      <c r="BD557" s="368"/>
      <c r="BE557" s="368"/>
      <c r="BF557" s="314" t="e">
        <f>③協定面積④加算措置!#REF!</f>
        <v>#REF!</v>
      </c>
      <c r="BG557" s="335"/>
      <c r="BH557" s="368"/>
      <c r="BI557" s="368"/>
    </row>
    <row r="558" spans="1:61" s="244" customFormat="1" ht="14.45" customHeight="1">
      <c r="A558" s="261" t="e">
        <f>①協定識別事項②協定参加者!#REF!</f>
        <v>#REF!</v>
      </c>
      <c r="B558" s="247" t="e">
        <f>①協定識別事項②協定参加者!#REF!</f>
        <v>#REF!</v>
      </c>
      <c r="C558" s="247" t="e">
        <f>①協定識別事項②協定参加者!#REF!</f>
        <v>#REF!</v>
      </c>
      <c r="D558" s="247" t="e">
        <f>①協定識別事項②協定参加者!#REF!</f>
        <v>#REF!</v>
      </c>
      <c r="E558" s="247" t="e">
        <f>①協定識別事項②協定参加者!#REF!</f>
        <v>#REF!</v>
      </c>
      <c r="F558" s="247" t="e">
        <f>①協定識別事項②協定参加者!#REF!</f>
        <v>#REF!</v>
      </c>
      <c r="G558" s="312" t="e">
        <f>③協定面積④加算措置!#REF!</f>
        <v>#REF!</v>
      </c>
      <c r="H558" s="331"/>
      <c r="I558" s="368"/>
      <c r="J558" s="368"/>
      <c r="K558" s="331"/>
      <c r="L558" s="368"/>
      <c r="M558" s="368"/>
      <c r="N558" s="331"/>
      <c r="O558" s="368"/>
      <c r="P558" s="368"/>
      <c r="Q558" s="312" t="e">
        <f>③協定面積④加算措置!#REF!</f>
        <v>#REF!</v>
      </c>
      <c r="R558" s="311"/>
      <c r="S558" s="311"/>
      <c r="T558" s="311"/>
      <c r="U558" s="311"/>
      <c r="V558" s="311"/>
      <c r="W558" s="311"/>
      <c r="X558" s="311"/>
      <c r="Y558" s="311"/>
      <c r="Z558" s="311"/>
      <c r="AA558" s="310"/>
      <c r="AB558" s="311"/>
      <c r="AC558" s="311"/>
      <c r="AD558" s="311"/>
      <c r="AE558" s="311"/>
      <c r="AF558" s="311"/>
      <c r="AG558" s="311"/>
      <c r="AH558" s="311"/>
      <c r="AI558" s="311"/>
      <c r="AJ558" s="311"/>
      <c r="AK558" s="311"/>
      <c r="AL558" s="311"/>
      <c r="AM558" s="310"/>
      <c r="AN558" s="312" t="e">
        <f>③協定面積④加算措置!#REF!</f>
        <v>#REF!</v>
      </c>
      <c r="AO558" s="309">
        <f t="shared" si="39"/>
        <v>0</v>
      </c>
      <c r="AP558" s="309">
        <f t="shared" si="40"/>
        <v>0</v>
      </c>
      <c r="AQ558" s="310"/>
      <c r="AR558" s="310"/>
      <c r="AS558" s="310"/>
      <c r="AT558" s="310"/>
      <c r="AU558" s="309">
        <f t="shared" si="41"/>
        <v>0</v>
      </c>
      <c r="AV558" s="311"/>
      <c r="AW558" s="311"/>
      <c r="AX558" s="311"/>
      <c r="AY558" s="333"/>
      <c r="AZ558" s="368"/>
      <c r="BA558" s="368"/>
      <c r="BB558" s="314" t="e">
        <f>③協定面積④加算措置!#REF!</f>
        <v>#REF!</v>
      </c>
      <c r="BC558" s="335"/>
      <c r="BD558" s="368"/>
      <c r="BE558" s="368"/>
      <c r="BF558" s="314" t="e">
        <f>③協定面積④加算措置!#REF!</f>
        <v>#REF!</v>
      </c>
      <c r="BG558" s="335"/>
      <c r="BH558" s="368"/>
      <c r="BI558" s="368"/>
    </row>
    <row r="559" spans="1:61" s="244" customFormat="1" ht="14.45" customHeight="1">
      <c r="A559" s="261" t="e">
        <f>①協定識別事項②協定参加者!#REF!</f>
        <v>#REF!</v>
      </c>
      <c r="B559" s="247" t="e">
        <f>①協定識別事項②協定参加者!#REF!</f>
        <v>#REF!</v>
      </c>
      <c r="C559" s="247" t="e">
        <f>①協定識別事項②協定参加者!#REF!</f>
        <v>#REF!</v>
      </c>
      <c r="D559" s="247" t="e">
        <f>①協定識別事項②協定参加者!#REF!</f>
        <v>#REF!</v>
      </c>
      <c r="E559" s="247" t="e">
        <f>①協定識別事項②協定参加者!#REF!</f>
        <v>#REF!</v>
      </c>
      <c r="F559" s="247" t="e">
        <f>①協定識別事項②協定参加者!#REF!</f>
        <v>#REF!</v>
      </c>
      <c r="G559" s="312" t="e">
        <f>③協定面積④加算措置!#REF!</f>
        <v>#REF!</v>
      </c>
      <c r="H559" s="331"/>
      <c r="I559" s="368"/>
      <c r="J559" s="368"/>
      <c r="K559" s="331"/>
      <c r="L559" s="368"/>
      <c r="M559" s="368"/>
      <c r="N559" s="331"/>
      <c r="O559" s="368"/>
      <c r="P559" s="368"/>
      <c r="Q559" s="312" t="e">
        <f>③協定面積④加算措置!#REF!</f>
        <v>#REF!</v>
      </c>
      <c r="R559" s="311"/>
      <c r="S559" s="311"/>
      <c r="T559" s="311"/>
      <c r="U559" s="311"/>
      <c r="V559" s="311"/>
      <c r="W559" s="311"/>
      <c r="X559" s="311"/>
      <c r="Y559" s="311"/>
      <c r="Z559" s="311"/>
      <c r="AA559" s="310"/>
      <c r="AB559" s="311"/>
      <c r="AC559" s="311"/>
      <c r="AD559" s="311"/>
      <c r="AE559" s="311"/>
      <c r="AF559" s="311"/>
      <c r="AG559" s="311"/>
      <c r="AH559" s="311"/>
      <c r="AI559" s="311"/>
      <c r="AJ559" s="311"/>
      <c r="AK559" s="311"/>
      <c r="AL559" s="311"/>
      <c r="AM559" s="310"/>
      <c r="AN559" s="312" t="e">
        <f>③協定面積④加算措置!#REF!</f>
        <v>#REF!</v>
      </c>
      <c r="AO559" s="309">
        <f t="shared" si="39"/>
        <v>0</v>
      </c>
      <c r="AP559" s="309">
        <f t="shared" si="40"/>
        <v>0</v>
      </c>
      <c r="AQ559" s="310"/>
      <c r="AR559" s="310"/>
      <c r="AS559" s="310"/>
      <c r="AT559" s="310"/>
      <c r="AU559" s="309">
        <f t="shared" si="41"/>
        <v>0</v>
      </c>
      <c r="AV559" s="311"/>
      <c r="AW559" s="311"/>
      <c r="AX559" s="311"/>
      <c r="AY559" s="333"/>
      <c r="AZ559" s="368"/>
      <c r="BA559" s="368"/>
      <c r="BB559" s="314" t="e">
        <f>③協定面積④加算措置!#REF!</f>
        <v>#REF!</v>
      </c>
      <c r="BC559" s="335"/>
      <c r="BD559" s="368"/>
      <c r="BE559" s="368"/>
      <c r="BF559" s="314" t="e">
        <f>③協定面積④加算措置!#REF!</f>
        <v>#REF!</v>
      </c>
      <c r="BG559" s="335"/>
      <c r="BH559" s="368"/>
      <c r="BI559" s="368"/>
    </row>
    <row r="560" spans="1:61" s="244" customFormat="1" ht="14.45" customHeight="1">
      <c r="A560" s="261" t="e">
        <f>①協定識別事項②協定参加者!#REF!</f>
        <v>#REF!</v>
      </c>
      <c r="B560" s="247" t="e">
        <f>①協定識別事項②協定参加者!#REF!</f>
        <v>#REF!</v>
      </c>
      <c r="C560" s="247" t="e">
        <f>①協定識別事項②協定参加者!#REF!</f>
        <v>#REF!</v>
      </c>
      <c r="D560" s="247" t="e">
        <f>①協定識別事項②協定参加者!#REF!</f>
        <v>#REF!</v>
      </c>
      <c r="E560" s="247" t="e">
        <f>①協定識別事項②協定参加者!#REF!</f>
        <v>#REF!</v>
      </c>
      <c r="F560" s="247" t="e">
        <f>①協定識別事項②協定参加者!#REF!</f>
        <v>#REF!</v>
      </c>
      <c r="G560" s="312" t="e">
        <f>③協定面積④加算措置!#REF!</f>
        <v>#REF!</v>
      </c>
      <c r="H560" s="331"/>
      <c r="I560" s="368"/>
      <c r="J560" s="368"/>
      <c r="K560" s="331"/>
      <c r="L560" s="368"/>
      <c r="M560" s="368"/>
      <c r="N560" s="331"/>
      <c r="O560" s="368"/>
      <c r="P560" s="368"/>
      <c r="Q560" s="312" t="e">
        <f>③協定面積④加算措置!#REF!</f>
        <v>#REF!</v>
      </c>
      <c r="R560" s="311"/>
      <c r="S560" s="311"/>
      <c r="T560" s="311"/>
      <c r="U560" s="311"/>
      <c r="V560" s="311"/>
      <c r="W560" s="311"/>
      <c r="X560" s="311"/>
      <c r="Y560" s="311"/>
      <c r="Z560" s="311"/>
      <c r="AA560" s="310"/>
      <c r="AB560" s="311"/>
      <c r="AC560" s="311"/>
      <c r="AD560" s="311"/>
      <c r="AE560" s="311"/>
      <c r="AF560" s="311"/>
      <c r="AG560" s="311"/>
      <c r="AH560" s="311"/>
      <c r="AI560" s="311"/>
      <c r="AJ560" s="311"/>
      <c r="AK560" s="311"/>
      <c r="AL560" s="311"/>
      <c r="AM560" s="310"/>
      <c r="AN560" s="312" t="e">
        <f>③協定面積④加算措置!#REF!</f>
        <v>#REF!</v>
      </c>
      <c r="AO560" s="309">
        <f t="shared" si="39"/>
        <v>0</v>
      </c>
      <c r="AP560" s="309">
        <f t="shared" si="40"/>
        <v>0</v>
      </c>
      <c r="AQ560" s="310"/>
      <c r="AR560" s="310"/>
      <c r="AS560" s="310"/>
      <c r="AT560" s="310"/>
      <c r="AU560" s="309">
        <f t="shared" si="41"/>
        <v>0</v>
      </c>
      <c r="AV560" s="311"/>
      <c r="AW560" s="311"/>
      <c r="AX560" s="311"/>
      <c r="AY560" s="333"/>
      <c r="AZ560" s="368"/>
      <c r="BA560" s="368"/>
      <c r="BB560" s="314" t="e">
        <f>③協定面積④加算措置!#REF!</f>
        <v>#REF!</v>
      </c>
      <c r="BC560" s="335"/>
      <c r="BD560" s="368"/>
      <c r="BE560" s="368"/>
      <c r="BF560" s="314" t="e">
        <f>③協定面積④加算措置!#REF!</f>
        <v>#REF!</v>
      </c>
      <c r="BG560" s="335"/>
      <c r="BH560" s="368"/>
      <c r="BI560" s="368"/>
    </row>
    <row r="561" spans="1:61" s="244" customFormat="1" ht="14.45" customHeight="1">
      <c r="A561" s="261" t="e">
        <f>①協定識別事項②協定参加者!#REF!</f>
        <v>#REF!</v>
      </c>
      <c r="B561" s="247" t="e">
        <f>①協定識別事項②協定参加者!#REF!</f>
        <v>#REF!</v>
      </c>
      <c r="C561" s="247" t="e">
        <f>①協定識別事項②協定参加者!#REF!</f>
        <v>#REF!</v>
      </c>
      <c r="D561" s="247" t="e">
        <f>①協定識別事項②協定参加者!#REF!</f>
        <v>#REF!</v>
      </c>
      <c r="E561" s="247" t="e">
        <f>①協定識別事項②協定参加者!#REF!</f>
        <v>#REF!</v>
      </c>
      <c r="F561" s="247" t="e">
        <f>①協定識別事項②協定参加者!#REF!</f>
        <v>#REF!</v>
      </c>
      <c r="G561" s="312" t="e">
        <f>③協定面積④加算措置!#REF!</f>
        <v>#REF!</v>
      </c>
      <c r="H561" s="331"/>
      <c r="I561" s="368"/>
      <c r="J561" s="368"/>
      <c r="K561" s="331"/>
      <c r="L561" s="368"/>
      <c r="M561" s="368"/>
      <c r="N561" s="331"/>
      <c r="O561" s="368"/>
      <c r="P561" s="368"/>
      <c r="Q561" s="312" t="e">
        <f>③協定面積④加算措置!#REF!</f>
        <v>#REF!</v>
      </c>
      <c r="R561" s="311"/>
      <c r="S561" s="311"/>
      <c r="T561" s="311"/>
      <c r="U561" s="311"/>
      <c r="V561" s="311"/>
      <c r="W561" s="311"/>
      <c r="X561" s="311"/>
      <c r="Y561" s="311"/>
      <c r="Z561" s="311"/>
      <c r="AA561" s="310"/>
      <c r="AB561" s="311"/>
      <c r="AC561" s="311"/>
      <c r="AD561" s="311"/>
      <c r="AE561" s="311"/>
      <c r="AF561" s="311"/>
      <c r="AG561" s="311"/>
      <c r="AH561" s="311"/>
      <c r="AI561" s="311"/>
      <c r="AJ561" s="311"/>
      <c r="AK561" s="311"/>
      <c r="AL561" s="311"/>
      <c r="AM561" s="310"/>
      <c r="AN561" s="312" t="e">
        <f>③協定面積④加算措置!#REF!</f>
        <v>#REF!</v>
      </c>
      <c r="AO561" s="309">
        <f t="shared" si="39"/>
        <v>0</v>
      </c>
      <c r="AP561" s="309">
        <f t="shared" si="40"/>
        <v>0</v>
      </c>
      <c r="AQ561" s="310"/>
      <c r="AR561" s="310"/>
      <c r="AS561" s="310"/>
      <c r="AT561" s="310"/>
      <c r="AU561" s="309">
        <f t="shared" si="41"/>
        <v>0</v>
      </c>
      <c r="AV561" s="311"/>
      <c r="AW561" s="311"/>
      <c r="AX561" s="311"/>
      <c r="AY561" s="333"/>
      <c r="AZ561" s="368"/>
      <c r="BA561" s="368"/>
      <c r="BB561" s="314" t="e">
        <f>③協定面積④加算措置!#REF!</f>
        <v>#REF!</v>
      </c>
      <c r="BC561" s="335"/>
      <c r="BD561" s="368"/>
      <c r="BE561" s="368"/>
      <c r="BF561" s="314" t="e">
        <f>③協定面積④加算措置!#REF!</f>
        <v>#REF!</v>
      </c>
      <c r="BG561" s="335"/>
      <c r="BH561" s="368"/>
      <c r="BI561" s="368"/>
    </row>
    <row r="562" spans="1:61" s="244" customFormat="1" ht="14.45" customHeight="1">
      <c r="A562" s="261" t="e">
        <f>①協定識別事項②協定参加者!#REF!</f>
        <v>#REF!</v>
      </c>
      <c r="B562" s="247" t="e">
        <f>①協定識別事項②協定参加者!#REF!</f>
        <v>#REF!</v>
      </c>
      <c r="C562" s="247" t="e">
        <f>①協定識別事項②協定参加者!#REF!</f>
        <v>#REF!</v>
      </c>
      <c r="D562" s="247" t="e">
        <f>①協定識別事項②協定参加者!#REF!</f>
        <v>#REF!</v>
      </c>
      <c r="E562" s="247" t="e">
        <f>①協定識別事項②協定参加者!#REF!</f>
        <v>#REF!</v>
      </c>
      <c r="F562" s="247" t="e">
        <f>①協定識別事項②協定参加者!#REF!</f>
        <v>#REF!</v>
      </c>
      <c r="G562" s="312" t="e">
        <f>③協定面積④加算措置!#REF!</f>
        <v>#REF!</v>
      </c>
      <c r="H562" s="331"/>
      <c r="I562" s="368"/>
      <c r="J562" s="368"/>
      <c r="K562" s="331"/>
      <c r="L562" s="368"/>
      <c r="M562" s="368"/>
      <c r="N562" s="331"/>
      <c r="O562" s="368"/>
      <c r="P562" s="368"/>
      <c r="Q562" s="312" t="e">
        <f>③協定面積④加算措置!#REF!</f>
        <v>#REF!</v>
      </c>
      <c r="R562" s="311"/>
      <c r="S562" s="311"/>
      <c r="T562" s="311"/>
      <c r="U562" s="311"/>
      <c r="V562" s="311"/>
      <c r="W562" s="311"/>
      <c r="X562" s="311"/>
      <c r="Y562" s="311"/>
      <c r="Z562" s="311"/>
      <c r="AA562" s="310"/>
      <c r="AB562" s="311"/>
      <c r="AC562" s="311"/>
      <c r="AD562" s="311"/>
      <c r="AE562" s="311"/>
      <c r="AF562" s="311"/>
      <c r="AG562" s="311"/>
      <c r="AH562" s="311"/>
      <c r="AI562" s="311"/>
      <c r="AJ562" s="311"/>
      <c r="AK562" s="311"/>
      <c r="AL562" s="311"/>
      <c r="AM562" s="310"/>
      <c r="AN562" s="312" t="e">
        <f>③協定面積④加算措置!#REF!</f>
        <v>#REF!</v>
      </c>
      <c r="AO562" s="309">
        <f t="shared" si="39"/>
        <v>0</v>
      </c>
      <c r="AP562" s="309">
        <f t="shared" si="40"/>
        <v>0</v>
      </c>
      <c r="AQ562" s="310"/>
      <c r="AR562" s="310"/>
      <c r="AS562" s="310"/>
      <c r="AT562" s="310"/>
      <c r="AU562" s="309">
        <f t="shared" si="41"/>
        <v>0</v>
      </c>
      <c r="AV562" s="311"/>
      <c r="AW562" s="311"/>
      <c r="AX562" s="311"/>
      <c r="AY562" s="333"/>
      <c r="AZ562" s="368"/>
      <c r="BA562" s="368"/>
      <c r="BB562" s="314" t="e">
        <f>③協定面積④加算措置!#REF!</f>
        <v>#REF!</v>
      </c>
      <c r="BC562" s="335"/>
      <c r="BD562" s="368"/>
      <c r="BE562" s="368"/>
      <c r="BF562" s="314" t="e">
        <f>③協定面積④加算措置!#REF!</f>
        <v>#REF!</v>
      </c>
      <c r="BG562" s="335"/>
      <c r="BH562" s="368"/>
      <c r="BI562" s="368"/>
    </row>
    <row r="563" spans="1:61" s="244" customFormat="1" ht="14.45" customHeight="1">
      <c r="A563" s="261" t="e">
        <f>①協定識別事項②協定参加者!#REF!</f>
        <v>#REF!</v>
      </c>
      <c r="B563" s="247" t="e">
        <f>①協定識別事項②協定参加者!#REF!</f>
        <v>#REF!</v>
      </c>
      <c r="C563" s="247" t="e">
        <f>①協定識別事項②協定参加者!#REF!</f>
        <v>#REF!</v>
      </c>
      <c r="D563" s="247" t="e">
        <f>①協定識別事項②協定参加者!#REF!</f>
        <v>#REF!</v>
      </c>
      <c r="E563" s="247" t="e">
        <f>①協定識別事項②協定参加者!#REF!</f>
        <v>#REF!</v>
      </c>
      <c r="F563" s="247" t="e">
        <f>①協定識別事項②協定参加者!#REF!</f>
        <v>#REF!</v>
      </c>
      <c r="G563" s="312" t="e">
        <f>③協定面積④加算措置!#REF!</f>
        <v>#REF!</v>
      </c>
      <c r="H563" s="331"/>
      <c r="I563" s="368"/>
      <c r="J563" s="368"/>
      <c r="K563" s="331"/>
      <c r="L563" s="368"/>
      <c r="M563" s="368"/>
      <c r="N563" s="331"/>
      <c r="O563" s="368"/>
      <c r="P563" s="368"/>
      <c r="Q563" s="312" t="e">
        <f>③協定面積④加算措置!#REF!</f>
        <v>#REF!</v>
      </c>
      <c r="R563" s="311"/>
      <c r="S563" s="311"/>
      <c r="T563" s="311"/>
      <c r="U563" s="311"/>
      <c r="V563" s="311"/>
      <c r="W563" s="311"/>
      <c r="X563" s="311"/>
      <c r="Y563" s="311"/>
      <c r="Z563" s="311"/>
      <c r="AA563" s="310"/>
      <c r="AB563" s="311"/>
      <c r="AC563" s="311"/>
      <c r="AD563" s="311"/>
      <c r="AE563" s="311"/>
      <c r="AF563" s="311"/>
      <c r="AG563" s="311"/>
      <c r="AH563" s="311"/>
      <c r="AI563" s="311"/>
      <c r="AJ563" s="311"/>
      <c r="AK563" s="311"/>
      <c r="AL563" s="311"/>
      <c r="AM563" s="310"/>
      <c r="AN563" s="312" t="e">
        <f>③協定面積④加算措置!#REF!</f>
        <v>#REF!</v>
      </c>
      <c r="AO563" s="309">
        <f t="shared" si="39"/>
        <v>0</v>
      </c>
      <c r="AP563" s="309">
        <f t="shared" si="40"/>
        <v>0</v>
      </c>
      <c r="AQ563" s="310"/>
      <c r="AR563" s="310"/>
      <c r="AS563" s="310"/>
      <c r="AT563" s="310"/>
      <c r="AU563" s="309">
        <f t="shared" si="41"/>
        <v>0</v>
      </c>
      <c r="AV563" s="311"/>
      <c r="AW563" s="311"/>
      <c r="AX563" s="311"/>
      <c r="AY563" s="333"/>
      <c r="AZ563" s="368"/>
      <c r="BA563" s="368"/>
      <c r="BB563" s="314" t="e">
        <f>③協定面積④加算措置!#REF!</f>
        <v>#REF!</v>
      </c>
      <c r="BC563" s="335"/>
      <c r="BD563" s="368"/>
      <c r="BE563" s="368"/>
      <c r="BF563" s="314" t="e">
        <f>③協定面積④加算措置!#REF!</f>
        <v>#REF!</v>
      </c>
      <c r="BG563" s="335"/>
      <c r="BH563" s="368"/>
      <c r="BI563" s="368"/>
    </row>
    <row r="564" spans="1:61" s="244" customFormat="1" ht="14.45" customHeight="1">
      <c r="A564" s="261" t="e">
        <f>①協定識別事項②協定参加者!#REF!</f>
        <v>#REF!</v>
      </c>
      <c r="B564" s="247" t="e">
        <f>①協定識別事項②協定参加者!#REF!</f>
        <v>#REF!</v>
      </c>
      <c r="C564" s="247" t="e">
        <f>①協定識別事項②協定参加者!#REF!</f>
        <v>#REF!</v>
      </c>
      <c r="D564" s="247" t="e">
        <f>①協定識別事項②協定参加者!#REF!</f>
        <v>#REF!</v>
      </c>
      <c r="E564" s="247" t="e">
        <f>①協定識別事項②協定参加者!#REF!</f>
        <v>#REF!</v>
      </c>
      <c r="F564" s="247" t="e">
        <f>①協定識別事項②協定参加者!#REF!</f>
        <v>#REF!</v>
      </c>
      <c r="G564" s="312" t="e">
        <f>③協定面積④加算措置!#REF!</f>
        <v>#REF!</v>
      </c>
      <c r="H564" s="331"/>
      <c r="I564" s="368"/>
      <c r="J564" s="368"/>
      <c r="K564" s="331"/>
      <c r="L564" s="368"/>
      <c r="M564" s="368"/>
      <c r="N564" s="331"/>
      <c r="O564" s="368"/>
      <c r="P564" s="368"/>
      <c r="Q564" s="312" t="e">
        <f>③協定面積④加算措置!#REF!</f>
        <v>#REF!</v>
      </c>
      <c r="R564" s="311"/>
      <c r="S564" s="311"/>
      <c r="T564" s="311"/>
      <c r="U564" s="311"/>
      <c r="V564" s="311"/>
      <c r="W564" s="311"/>
      <c r="X564" s="311"/>
      <c r="Y564" s="311"/>
      <c r="Z564" s="311"/>
      <c r="AA564" s="310"/>
      <c r="AB564" s="311"/>
      <c r="AC564" s="311"/>
      <c r="AD564" s="311"/>
      <c r="AE564" s="311"/>
      <c r="AF564" s="311"/>
      <c r="AG564" s="311"/>
      <c r="AH564" s="311"/>
      <c r="AI564" s="311"/>
      <c r="AJ564" s="311"/>
      <c r="AK564" s="311"/>
      <c r="AL564" s="311"/>
      <c r="AM564" s="310"/>
      <c r="AN564" s="312" t="e">
        <f>③協定面積④加算措置!#REF!</f>
        <v>#REF!</v>
      </c>
      <c r="AO564" s="309">
        <f t="shared" si="39"/>
        <v>0</v>
      </c>
      <c r="AP564" s="309">
        <f t="shared" si="40"/>
        <v>0</v>
      </c>
      <c r="AQ564" s="310"/>
      <c r="AR564" s="310"/>
      <c r="AS564" s="310"/>
      <c r="AT564" s="310"/>
      <c r="AU564" s="309">
        <f t="shared" si="41"/>
        <v>0</v>
      </c>
      <c r="AV564" s="311"/>
      <c r="AW564" s="311"/>
      <c r="AX564" s="311"/>
      <c r="AY564" s="333"/>
      <c r="AZ564" s="368"/>
      <c r="BA564" s="368"/>
      <c r="BB564" s="314" t="e">
        <f>③協定面積④加算措置!#REF!</f>
        <v>#REF!</v>
      </c>
      <c r="BC564" s="335"/>
      <c r="BD564" s="368"/>
      <c r="BE564" s="368"/>
      <c r="BF564" s="314" t="e">
        <f>③協定面積④加算措置!#REF!</f>
        <v>#REF!</v>
      </c>
      <c r="BG564" s="335"/>
      <c r="BH564" s="368"/>
      <c r="BI564" s="368"/>
    </row>
    <row r="565" spans="1:61" s="244" customFormat="1" ht="14.45" customHeight="1">
      <c r="A565" s="261" t="e">
        <f>①協定識別事項②協定参加者!#REF!</f>
        <v>#REF!</v>
      </c>
      <c r="B565" s="247" t="e">
        <f>①協定識別事項②協定参加者!#REF!</f>
        <v>#REF!</v>
      </c>
      <c r="C565" s="247" t="e">
        <f>①協定識別事項②協定参加者!#REF!</f>
        <v>#REF!</v>
      </c>
      <c r="D565" s="247" t="e">
        <f>①協定識別事項②協定参加者!#REF!</f>
        <v>#REF!</v>
      </c>
      <c r="E565" s="247" t="e">
        <f>①協定識別事項②協定参加者!#REF!</f>
        <v>#REF!</v>
      </c>
      <c r="F565" s="247" t="e">
        <f>①協定識別事項②協定参加者!#REF!</f>
        <v>#REF!</v>
      </c>
      <c r="G565" s="312" t="e">
        <f>③協定面積④加算措置!#REF!</f>
        <v>#REF!</v>
      </c>
      <c r="H565" s="331"/>
      <c r="I565" s="368"/>
      <c r="J565" s="368"/>
      <c r="K565" s="331"/>
      <c r="L565" s="368"/>
      <c r="M565" s="368"/>
      <c r="N565" s="331"/>
      <c r="O565" s="368"/>
      <c r="P565" s="368"/>
      <c r="Q565" s="312" t="e">
        <f>③協定面積④加算措置!#REF!</f>
        <v>#REF!</v>
      </c>
      <c r="R565" s="311"/>
      <c r="S565" s="311"/>
      <c r="T565" s="311"/>
      <c r="U565" s="311"/>
      <c r="V565" s="311"/>
      <c r="W565" s="311"/>
      <c r="X565" s="311"/>
      <c r="Y565" s="311"/>
      <c r="Z565" s="311"/>
      <c r="AA565" s="310"/>
      <c r="AB565" s="311"/>
      <c r="AC565" s="311"/>
      <c r="AD565" s="311"/>
      <c r="AE565" s="311"/>
      <c r="AF565" s="311"/>
      <c r="AG565" s="311"/>
      <c r="AH565" s="311"/>
      <c r="AI565" s="311"/>
      <c r="AJ565" s="311"/>
      <c r="AK565" s="311"/>
      <c r="AL565" s="311"/>
      <c r="AM565" s="310"/>
      <c r="AN565" s="312" t="e">
        <f>③協定面積④加算措置!#REF!</f>
        <v>#REF!</v>
      </c>
      <c r="AO565" s="309">
        <f t="shared" si="39"/>
        <v>0</v>
      </c>
      <c r="AP565" s="309">
        <f t="shared" si="40"/>
        <v>0</v>
      </c>
      <c r="AQ565" s="310"/>
      <c r="AR565" s="310"/>
      <c r="AS565" s="310"/>
      <c r="AT565" s="310"/>
      <c r="AU565" s="309">
        <f t="shared" si="41"/>
        <v>0</v>
      </c>
      <c r="AV565" s="311"/>
      <c r="AW565" s="311"/>
      <c r="AX565" s="311"/>
      <c r="AY565" s="333"/>
      <c r="AZ565" s="368"/>
      <c r="BA565" s="368"/>
      <c r="BB565" s="314" t="e">
        <f>③協定面積④加算措置!#REF!</f>
        <v>#REF!</v>
      </c>
      <c r="BC565" s="335"/>
      <c r="BD565" s="368"/>
      <c r="BE565" s="368"/>
      <c r="BF565" s="314" t="e">
        <f>③協定面積④加算措置!#REF!</f>
        <v>#REF!</v>
      </c>
      <c r="BG565" s="335"/>
      <c r="BH565" s="368"/>
      <c r="BI565" s="368"/>
    </row>
    <row r="566" spans="1:61" s="244" customFormat="1" ht="14.45" customHeight="1">
      <c r="A566" s="261" t="e">
        <f>①協定識別事項②協定参加者!#REF!</f>
        <v>#REF!</v>
      </c>
      <c r="B566" s="247" t="e">
        <f>①協定識別事項②協定参加者!#REF!</f>
        <v>#REF!</v>
      </c>
      <c r="C566" s="247" t="e">
        <f>①協定識別事項②協定参加者!#REF!</f>
        <v>#REF!</v>
      </c>
      <c r="D566" s="247" t="e">
        <f>①協定識別事項②協定参加者!#REF!</f>
        <v>#REF!</v>
      </c>
      <c r="E566" s="247" t="e">
        <f>①協定識別事項②協定参加者!#REF!</f>
        <v>#REF!</v>
      </c>
      <c r="F566" s="247" t="e">
        <f>①協定識別事項②協定参加者!#REF!</f>
        <v>#REF!</v>
      </c>
      <c r="G566" s="312" t="e">
        <f>③協定面積④加算措置!#REF!</f>
        <v>#REF!</v>
      </c>
      <c r="H566" s="331"/>
      <c r="I566" s="368"/>
      <c r="J566" s="368"/>
      <c r="K566" s="331"/>
      <c r="L566" s="368"/>
      <c r="M566" s="368"/>
      <c r="N566" s="331"/>
      <c r="O566" s="368"/>
      <c r="P566" s="368"/>
      <c r="Q566" s="312" t="e">
        <f>③協定面積④加算措置!#REF!</f>
        <v>#REF!</v>
      </c>
      <c r="R566" s="311"/>
      <c r="S566" s="311"/>
      <c r="T566" s="311"/>
      <c r="U566" s="311"/>
      <c r="V566" s="311"/>
      <c r="W566" s="311"/>
      <c r="X566" s="311"/>
      <c r="Y566" s="311"/>
      <c r="Z566" s="311"/>
      <c r="AA566" s="310"/>
      <c r="AB566" s="311"/>
      <c r="AC566" s="311"/>
      <c r="AD566" s="311"/>
      <c r="AE566" s="311"/>
      <c r="AF566" s="311"/>
      <c r="AG566" s="311"/>
      <c r="AH566" s="311"/>
      <c r="AI566" s="311"/>
      <c r="AJ566" s="311"/>
      <c r="AK566" s="311"/>
      <c r="AL566" s="311"/>
      <c r="AM566" s="310"/>
      <c r="AN566" s="312" t="e">
        <f>③協定面積④加算措置!#REF!</f>
        <v>#REF!</v>
      </c>
      <c r="AO566" s="309">
        <f t="shared" si="39"/>
        <v>0</v>
      </c>
      <c r="AP566" s="309">
        <f t="shared" si="40"/>
        <v>0</v>
      </c>
      <c r="AQ566" s="310"/>
      <c r="AR566" s="310"/>
      <c r="AS566" s="310"/>
      <c r="AT566" s="310"/>
      <c r="AU566" s="309">
        <f t="shared" si="41"/>
        <v>0</v>
      </c>
      <c r="AV566" s="311"/>
      <c r="AW566" s="311"/>
      <c r="AX566" s="311"/>
      <c r="AY566" s="333"/>
      <c r="AZ566" s="368"/>
      <c r="BA566" s="368"/>
      <c r="BB566" s="314" t="e">
        <f>③協定面積④加算措置!#REF!</f>
        <v>#REF!</v>
      </c>
      <c r="BC566" s="335"/>
      <c r="BD566" s="368"/>
      <c r="BE566" s="368"/>
      <c r="BF566" s="314" t="e">
        <f>③協定面積④加算措置!#REF!</f>
        <v>#REF!</v>
      </c>
      <c r="BG566" s="335"/>
      <c r="BH566" s="368"/>
      <c r="BI566" s="368"/>
    </row>
    <row r="567" spans="1:61" s="244" customFormat="1" ht="14.45" customHeight="1">
      <c r="A567" s="261" t="e">
        <f>①協定識別事項②協定参加者!#REF!</f>
        <v>#REF!</v>
      </c>
      <c r="B567" s="247" t="e">
        <f>①協定識別事項②協定参加者!#REF!</f>
        <v>#REF!</v>
      </c>
      <c r="C567" s="247" t="e">
        <f>①協定識別事項②協定参加者!#REF!</f>
        <v>#REF!</v>
      </c>
      <c r="D567" s="247" t="e">
        <f>①協定識別事項②協定参加者!#REF!</f>
        <v>#REF!</v>
      </c>
      <c r="E567" s="247" t="e">
        <f>①協定識別事項②協定参加者!#REF!</f>
        <v>#REF!</v>
      </c>
      <c r="F567" s="247" t="e">
        <f>①協定識別事項②協定参加者!#REF!</f>
        <v>#REF!</v>
      </c>
      <c r="G567" s="312" t="e">
        <f>③協定面積④加算措置!#REF!</f>
        <v>#REF!</v>
      </c>
      <c r="H567" s="331"/>
      <c r="I567" s="368"/>
      <c r="J567" s="368"/>
      <c r="K567" s="331"/>
      <c r="L567" s="368"/>
      <c r="M567" s="368"/>
      <c r="N567" s="331"/>
      <c r="O567" s="368"/>
      <c r="P567" s="368"/>
      <c r="Q567" s="312" t="e">
        <f>③協定面積④加算措置!#REF!</f>
        <v>#REF!</v>
      </c>
      <c r="R567" s="311"/>
      <c r="S567" s="311"/>
      <c r="T567" s="311"/>
      <c r="U567" s="311"/>
      <c r="V567" s="311"/>
      <c r="W567" s="311"/>
      <c r="X567" s="311"/>
      <c r="Y567" s="311"/>
      <c r="Z567" s="311"/>
      <c r="AA567" s="310"/>
      <c r="AB567" s="311"/>
      <c r="AC567" s="311"/>
      <c r="AD567" s="311"/>
      <c r="AE567" s="311"/>
      <c r="AF567" s="311"/>
      <c r="AG567" s="311"/>
      <c r="AH567" s="311"/>
      <c r="AI567" s="311"/>
      <c r="AJ567" s="311"/>
      <c r="AK567" s="311"/>
      <c r="AL567" s="311"/>
      <c r="AM567" s="310"/>
      <c r="AN567" s="312" t="e">
        <f>③協定面積④加算措置!#REF!</f>
        <v>#REF!</v>
      </c>
      <c r="AO567" s="309">
        <f t="shared" si="39"/>
        <v>0</v>
      </c>
      <c r="AP567" s="309">
        <f t="shared" si="40"/>
        <v>0</v>
      </c>
      <c r="AQ567" s="310"/>
      <c r="AR567" s="310"/>
      <c r="AS567" s="310"/>
      <c r="AT567" s="310"/>
      <c r="AU567" s="309">
        <f t="shared" si="41"/>
        <v>0</v>
      </c>
      <c r="AV567" s="311"/>
      <c r="AW567" s="311"/>
      <c r="AX567" s="311"/>
      <c r="AY567" s="333"/>
      <c r="AZ567" s="368"/>
      <c r="BA567" s="368"/>
      <c r="BB567" s="314" t="e">
        <f>③協定面積④加算措置!#REF!</f>
        <v>#REF!</v>
      </c>
      <c r="BC567" s="335"/>
      <c r="BD567" s="368"/>
      <c r="BE567" s="368"/>
      <c r="BF567" s="314" t="e">
        <f>③協定面積④加算措置!#REF!</f>
        <v>#REF!</v>
      </c>
      <c r="BG567" s="335"/>
      <c r="BH567" s="368"/>
      <c r="BI567" s="368"/>
    </row>
    <row r="568" spans="1:61" s="244" customFormat="1" ht="14.45" customHeight="1">
      <c r="A568" s="261" t="e">
        <f>①協定識別事項②協定参加者!#REF!</f>
        <v>#REF!</v>
      </c>
      <c r="B568" s="247" t="e">
        <f>①協定識別事項②協定参加者!#REF!</f>
        <v>#REF!</v>
      </c>
      <c r="C568" s="247" t="e">
        <f>①協定識別事項②協定参加者!#REF!</f>
        <v>#REF!</v>
      </c>
      <c r="D568" s="247" t="e">
        <f>①協定識別事項②協定参加者!#REF!</f>
        <v>#REF!</v>
      </c>
      <c r="E568" s="247" t="e">
        <f>①協定識別事項②協定参加者!#REF!</f>
        <v>#REF!</v>
      </c>
      <c r="F568" s="247" t="e">
        <f>①協定識別事項②協定参加者!#REF!</f>
        <v>#REF!</v>
      </c>
      <c r="G568" s="312" t="e">
        <f>③協定面積④加算措置!#REF!</f>
        <v>#REF!</v>
      </c>
      <c r="H568" s="331"/>
      <c r="I568" s="368"/>
      <c r="J568" s="368"/>
      <c r="K568" s="331"/>
      <c r="L568" s="368"/>
      <c r="M568" s="368"/>
      <c r="N568" s="331"/>
      <c r="O568" s="368"/>
      <c r="P568" s="368"/>
      <c r="Q568" s="312" t="e">
        <f>③協定面積④加算措置!#REF!</f>
        <v>#REF!</v>
      </c>
      <c r="R568" s="311"/>
      <c r="S568" s="311"/>
      <c r="T568" s="311"/>
      <c r="U568" s="311"/>
      <c r="V568" s="311"/>
      <c r="W568" s="311"/>
      <c r="X568" s="311"/>
      <c r="Y568" s="311"/>
      <c r="Z568" s="311"/>
      <c r="AA568" s="310"/>
      <c r="AB568" s="311"/>
      <c r="AC568" s="311"/>
      <c r="AD568" s="311"/>
      <c r="AE568" s="311"/>
      <c r="AF568" s="311"/>
      <c r="AG568" s="311"/>
      <c r="AH568" s="311"/>
      <c r="AI568" s="311"/>
      <c r="AJ568" s="311"/>
      <c r="AK568" s="311"/>
      <c r="AL568" s="311"/>
      <c r="AM568" s="310"/>
      <c r="AN568" s="312" t="e">
        <f>③協定面積④加算措置!#REF!</f>
        <v>#REF!</v>
      </c>
      <c r="AO568" s="309">
        <f t="shared" si="39"/>
        <v>0</v>
      </c>
      <c r="AP568" s="309">
        <f t="shared" si="40"/>
        <v>0</v>
      </c>
      <c r="AQ568" s="310"/>
      <c r="AR568" s="310"/>
      <c r="AS568" s="310"/>
      <c r="AT568" s="310"/>
      <c r="AU568" s="309">
        <f t="shared" si="41"/>
        <v>0</v>
      </c>
      <c r="AV568" s="311"/>
      <c r="AW568" s="311"/>
      <c r="AX568" s="311"/>
      <c r="AY568" s="333"/>
      <c r="AZ568" s="368"/>
      <c r="BA568" s="368"/>
      <c r="BB568" s="314" t="e">
        <f>③協定面積④加算措置!#REF!</f>
        <v>#REF!</v>
      </c>
      <c r="BC568" s="335"/>
      <c r="BD568" s="368"/>
      <c r="BE568" s="368"/>
      <c r="BF568" s="314" t="e">
        <f>③協定面積④加算措置!#REF!</f>
        <v>#REF!</v>
      </c>
      <c r="BG568" s="335"/>
      <c r="BH568" s="368"/>
      <c r="BI568" s="368"/>
    </row>
    <row r="569" spans="1:61" s="244" customFormat="1" ht="14.45" customHeight="1">
      <c r="A569" s="261" t="e">
        <f>①協定識別事項②協定参加者!#REF!</f>
        <v>#REF!</v>
      </c>
      <c r="B569" s="247" t="e">
        <f>①協定識別事項②協定参加者!#REF!</f>
        <v>#REF!</v>
      </c>
      <c r="C569" s="247" t="e">
        <f>①協定識別事項②協定参加者!#REF!</f>
        <v>#REF!</v>
      </c>
      <c r="D569" s="247" t="e">
        <f>①協定識別事項②協定参加者!#REF!</f>
        <v>#REF!</v>
      </c>
      <c r="E569" s="247" t="e">
        <f>①協定識別事項②協定参加者!#REF!</f>
        <v>#REF!</v>
      </c>
      <c r="F569" s="247" t="e">
        <f>①協定識別事項②協定参加者!#REF!</f>
        <v>#REF!</v>
      </c>
      <c r="G569" s="312" t="e">
        <f>③協定面積④加算措置!#REF!</f>
        <v>#REF!</v>
      </c>
      <c r="H569" s="331"/>
      <c r="I569" s="368"/>
      <c r="J569" s="368"/>
      <c r="K569" s="331"/>
      <c r="L569" s="368"/>
      <c r="M569" s="368"/>
      <c r="N569" s="331"/>
      <c r="O569" s="368"/>
      <c r="P569" s="368"/>
      <c r="Q569" s="312" t="e">
        <f>③協定面積④加算措置!#REF!</f>
        <v>#REF!</v>
      </c>
      <c r="R569" s="311"/>
      <c r="S569" s="311"/>
      <c r="T569" s="311"/>
      <c r="U569" s="311"/>
      <c r="V569" s="311"/>
      <c r="W569" s="311"/>
      <c r="X569" s="311"/>
      <c r="Y569" s="311"/>
      <c r="Z569" s="311"/>
      <c r="AA569" s="310"/>
      <c r="AB569" s="311"/>
      <c r="AC569" s="311"/>
      <c r="AD569" s="311"/>
      <c r="AE569" s="311"/>
      <c r="AF569" s="311"/>
      <c r="AG569" s="311"/>
      <c r="AH569" s="311"/>
      <c r="AI569" s="311"/>
      <c r="AJ569" s="311"/>
      <c r="AK569" s="311"/>
      <c r="AL569" s="311"/>
      <c r="AM569" s="310"/>
      <c r="AN569" s="312" t="e">
        <f>③協定面積④加算措置!#REF!</f>
        <v>#REF!</v>
      </c>
      <c r="AO569" s="309">
        <f t="shared" si="39"/>
        <v>0</v>
      </c>
      <c r="AP569" s="309">
        <f t="shared" si="40"/>
        <v>0</v>
      </c>
      <c r="AQ569" s="310"/>
      <c r="AR569" s="310"/>
      <c r="AS569" s="310"/>
      <c r="AT569" s="310"/>
      <c r="AU569" s="309">
        <f t="shared" si="41"/>
        <v>0</v>
      </c>
      <c r="AV569" s="311"/>
      <c r="AW569" s="311"/>
      <c r="AX569" s="311"/>
      <c r="AY569" s="333"/>
      <c r="AZ569" s="368"/>
      <c r="BA569" s="368"/>
      <c r="BB569" s="314" t="e">
        <f>③協定面積④加算措置!#REF!</f>
        <v>#REF!</v>
      </c>
      <c r="BC569" s="335"/>
      <c r="BD569" s="368"/>
      <c r="BE569" s="368"/>
      <c r="BF569" s="314" t="e">
        <f>③協定面積④加算措置!#REF!</f>
        <v>#REF!</v>
      </c>
      <c r="BG569" s="335"/>
      <c r="BH569" s="368"/>
      <c r="BI569" s="368"/>
    </row>
    <row r="570" spans="1:61" s="244" customFormat="1" ht="14.45" customHeight="1">
      <c r="A570" s="261" t="e">
        <f>①協定識別事項②協定参加者!#REF!</f>
        <v>#REF!</v>
      </c>
      <c r="B570" s="247" t="e">
        <f>①協定識別事項②協定参加者!#REF!</f>
        <v>#REF!</v>
      </c>
      <c r="C570" s="247" t="e">
        <f>①協定識別事項②協定参加者!#REF!</f>
        <v>#REF!</v>
      </c>
      <c r="D570" s="247" t="e">
        <f>①協定識別事項②協定参加者!#REF!</f>
        <v>#REF!</v>
      </c>
      <c r="E570" s="247" t="e">
        <f>①協定識別事項②協定参加者!#REF!</f>
        <v>#REF!</v>
      </c>
      <c r="F570" s="247" t="e">
        <f>①協定識別事項②協定参加者!#REF!</f>
        <v>#REF!</v>
      </c>
      <c r="G570" s="312" t="e">
        <f>③協定面積④加算措置!#REF!</f>
        <v>#REF!</v>
      </c>
      <c r="H570" s="331"/>
      <c r="I570" s="368"/>
      <c r="J570" s="368"/>
      <c r="K570" s="331"/>
      <c r="L570" s="368"/>
      <c r="M570" s="368"/>
      <c r="N570" s="331"/>
      <c r="O570" s="368"/>
      <c r="P570" s="368"/>
      <c r="Q570" s="312" t="e">
        <f>③協定面積④加算措置!#REF!</f>
        <v>#REF!</v>
      </c>
      <c r="R570" s="311"/>
      <c r="S570" s="311"/>
      <c r="T570" s="311"/>
      <c r="U570" s="311"/>
      <c r="V570" s="311"/>
      <c r="W570" s="311"/>
      <c r="X570" s="311"/>
      <c r="Y570" s="311"/>
      <c r="Z570" s="311"/>
      <c r="AA570" s="310"/>
      <c r="AB570" s="311"/>
      <c r="AC570" s="311"/>
      <c r="AD570" s="311"/>
      <c r="AE570" s="311"/>
      <c r="AF570" s="311"/>
      <c r="AG570" s="311"/>
      <c r="AH570" s="311"/>
      <c r="AI570" s="311"/>
      <c r="AJ570" s="311"/>
      <c r="AK570" s="311"/>
      <c r="AL570" s="311"/>
      <c r="AM570" s="310"/>
      <c r="AN570" s="312" t="e">
        <f>③協定面積④加算措置!#REF!</f>
        <v>#REF!</v>
      </c>
      <c r="AO570" s="309">
        <f t="shared" si="39"/>
        <v>0</v>
      </c>
      <c r="AP570" s="309">
        <f t="shared" si="40"/>
        <v>0</v>
      </c>
      <c r="AQ570" s="310"/>
      <c r="AR570" s="310"/>
      <c r="AS570" s="310"/>
      <c r="AT570" s="310"/>
      <c r="AU570" s="309">
        <f t="shared" si="41"/>
        <v>0</v>
      </c>
      <c r="AV570" s="311"/>
      <c r="AW570" s="311"/>
      <c r="AX570" s="311"/>
      <c r="AY570" s="333"/>
      <c r="AZ570" s="368"/>
      <c r="BA570" s="368"/>
      <c r="BB570" s="314" t="e">
        <f>③協定面積④加算措置!#REF!</f>
        <v>#REF!</v>
      </c>
      <c r="BC570" s="335"/>
      <c r="BD570" s="368"/>
      <c r="BE570" s="368"/>
      <c r="BF570" s="314" t="e">
        <f>③協定面積④加算措置!#REF!</f>
        <v>#REF!</v>
      </c>
      <c r="BG570" s="335"/>
      <c r="BH570" s="368"/>
      <c r="BI570" s="368"/>
    </row>
    <row r="571" spans="1:61" s="244" customFormat="1" ht="14.45" customHeight="1">
      <c r="A571" s="261" t="e">
        <f>①協定識別事項②協定参加者!#REF!</f>
        <v>#REF!</v>
      </c>
      <c r="B571" s="247" t="e">
        <f>①協定識別事項②協定参加者!#REF!</f>
        <v>#REF!</v>
      </c>
      <c r="C571" s="247" t="e">
        <f>①協定識別事項②協定参加者!#REF!</f>
        <v>#REF!</v>
      </c>
      <c r="D571" s="247" t="e">
        <f>①協定識別事項②協定参加者!#REF!</f>
        <v>#REF!</v>
      </c>
      <c r="E571" s="247" t="e">
        <f>①協定識別事項②協定参加者!#REF!</f>
        <v>#REF!</v>
      </c>
      <c r="F571" s="247" t="e">
        <f>①協定識別事項②協定参加者!#REF!</f>
        <v>#REF!</v>
      </c>
      <c r="G571" s="312" t="e">
        <f>③協定面積④加算措置!#REF!</f>
        <v>#REF!</v>
      </c>
      <c r="H571" s="331"/>
      <c r="I571" s="368"/>
      <c r="J571" s="368"/>
      <c r="K571" s="331"/>
      <c r="L571" s="368"/>
      <c r="M571" s="368"/>
      <c r="N571" s="331"/>
      <c r="O571" s="368"/>
      <c r="P571" s="368"/>
      <c r="Q571" s="312" t="e">
        <f>③協定面積④加算措置!#REF!</f>
        <v>#REF!</v>
      </c>
      <c r="R571" s="311"/>
      <c r="S571" s="311"/>
      <c r="T571" s="311"/>
      <c r="U571" s="311"/>
      <c r="V571" s="311"/>
      <c r="W571" s="311"/>
      <c r="X571" s="311"/>
      <c r="Y571" s="311"/>
      <c r="Z571" s="311"/>
      <c r="AA571" s="310"/>
      <c r="AB571" s="311"/>
      <c r="AC571" s="311"/>
      <c r="AD571" s="311"/>
      <c r="AE571" s="311"/>
      <c r="AF571" s="311"/>
      <c r="AG571" s="311"/>
      <c r="AH571" s="311"/>
      <c r="AI571" s="311"/>
      <c r="AJ571" s="311"/>
      <c r="AK571" s="311"/>
      <c r="AL571" s="311"/>
      <c r="AM571" s="310"/>
      <c r="AN571" s="312" t="e">
        <f>③協定面積④加算措置!#REF!</f>
        <v>#REF!</v>
      </c>
      <c r="AO571" s="309">
        <f t="shared" si="39"/>
        <v>0</v>
      </c>
      <c r="AP571" s="309">
        <f t="shared" si="40"/>
        <v>0</v>
      </c>
      <c r="AQ571" s="310"/>
      <c r="AR571" s="310"/>
      <c r="AS571" s="310"/>
      <c r="AT571" s="310"/>
      <c r="AU571" s="309">
        <f t="shared" si="41"/>
        <v>0</v>
      </c>
      <c r="AV571" s="311"/>
      <c r="AW571" s="311"/>
      <c r="AX571" s="311"/>
      <c r="AY571" s="333"/>
      <c r="AZ571" s="368"/>
      <c r="BA571" s="368"/>
      <c r="BB571" s="314" t="e">
        <f>③協定面積④加算措置!#REF!</f>
        <v>#REF!</v>
      </c>
      <c r="BC571" s="335"/>
      <c r="BD571" s="368"/>
      <c r="BE571" s="368"/>
      <c r="BF571" s="314" t="e">
        <f>③協定面積④加算措置!#REF!</f>
        <v>#REF!</v>
      </c>
      <c r="BG571" s="335"/>
      <c r="BH571" s="368"/>
      <c r="BI571" s="368"/>
    </row>
    <row r="572" spans="1:61" s="244" customFormat="1" ht="14.45" customHeight="1">
      <c r="A572" s="261" t="e">
        <f>①協定識別事項②協定参加者!#REF!</f>
        <v>#REF!</v>
      </c>
      <c r="B572" s="247" t="e">
        <f>①協定識別事項②協定参加者!#REF!</f>
        <v>#REF!</v>
      </c>
      <c r="C572" s="247" t="e">
        <f>①協定識別事項②協定参加者!#REF!</f>
        <v>#REF!</v>
      </c>
      <c r="D572" s="247" t="e">
        <f>①協定識別事項②協定参加者!#REF!</f>
        <v>#REF!</v>
      </c>
      <c r="E572" s="247" t="e">
        <f>①協定識別事項②協定参加者!#REF!</f>
        <v>#REF!</v>
      </c>
      <c r="F572" s="247" t="e">
        <f>①協定識別事項②協定参加者!#REF!</f>
        <v>#REF!</v>
      </c>
      <c r="G572" s="312" t="e">
        <f>③協定面積④加算措置!#REF!</f>
        <v>#REF!</v>
      </c>
      <c r="H572" s="331"/>
      <c r="I572" s="368"/>
      <c r="J572" s="368"/>
      <c r="K572" s="331"/>
      <c r="L572" s="368"/>
      <c r="M572" s="368"/>
      <c r="N572" s="331"/>
      <c r="O572" s="368"/>
      <c r="P572" s="368"/>
      <c r="Q572" s="312" t="e">
        <f>③協定面積④加算措置!#REF!</f>
        <v>#REF!</v>
      </c>
      <c r="R572" s="311"/>
      <c r="S572" s="311"/>
      <c r="T572" s="311"/>
      <c r="U572" s="311"/>
      <c r="V572" s="311"/>
      <c r="W572" s="311"/>
      <c r="X572" s="311"/>
      <c r="Y572" s="311"/>
      <c r="Z572" s="311"/>
      <c r="AA572" s="310"/>
      <c r="AB572" s="311"/>
      <c r="AC572" s="311"/>
      <c r="AD572" s="311"/>
      <c r="AE572" s="311"/>
      <c r="AF572" s="311"/>
      <c r="AG572" s="311"/>
      <c r="AH572" s="311"/>
      <c r="AI572" s="311"/>
      <c r="AJ572" s="311"/>
      <c r="AK572" s="311"/>
      <c r="AL572" s="311"/>
      <c r="AM572" s="310"/>
      <c r="AN572" s="312" t="e">
        <f>③協定面積④加算措置!#REF!</f>
        <v>#REF!</v>
      </c>
      <c r="AO572" s="309">
        <f t="shared" si="39"/>
        <v>0</v>
      </c>
      <c r="AP572" s="309">
        <f t="shared" si="40"/>
        <v>0</v>
      </c>
      <c r="AQ572" s="310"/>
      <c r="AR572" s="310"/>
      <c r="AS572" s="310"/>
      <c r="AT572" s="310"/>
      <c r="AU572" s="309">
        <f t="shared" si="41"/>
        <v>0</v>
      </c>
      <c r="AV572" s="311"/>
      <c r="AW572" s="311"/>
      <c r="AX572" s="311"/>
      <c r="AY572" s="333"/>
      <c r="AZ572" s="368"/>
      <c r="BA572" s="368"/>
      <c r="BB572" s="314" t="e">
        <f>③協定面積④加算措置!#REF!</f>
        <v>#REF!</v>
      </c>
      <c r="BC572" s="335"/>
      <c r="BD572" s="368"/>
      <c r="BE572" s="368"/>
      <c r="BF572" s="314" t="e">
        <f>③協定面積④加算措置!#REF!</f>
        <v>#REF!</v>
      </c>
      <c r="BG572" s="335"/>
      <c r="BH572" s="368"/>
      <c r="BI572" s="368"/>
    </row>
    <row r="573" spans="1:61" s="244" customFormat="1" ht="14.45" customHeight="1">
      <c r="A573" s="261" t="e">
        <f>①協定識別事項②協定参加者!#REF!</f>
        <v>#REF!</v>
      </c>
      <c r="B573" s="247" t="e">
        <f>①協定識別事項②協定参加者!#REF!</f>
        <v>#REF!</v>
      </c>
      <c r="C573" s="247" t="e">
        <f>①協定識別事項②協定参加者!#REF!</f>
        <v>#REF!</v>
      </c>
      <c r="D573" s="247" t="e">
        <f>①協定識別事項②協定参加者!#REF!</f>
        <v>#REF!</v>
      </c>
      <c r="E573" s="247" t="e">
        <f>①協定識別事項②協定参加者!#REF!</f>
        <v>#REF!</v>
      </c>
      <c r="F573" s="247" t="e">
        <f>①協定識別事項②協定参加者!#REF!</f>
        <v>#REF!</v>
      </c>
      <c r="G573" s="312" t="e">
        <f>③協定面積④加算措置!#REF!</f>
        <v>#REF!</v>
      </c>
      <c r="H573" s="331"/>
      <c r="I573" s="368"/>
      <c r="J573" s="368"/>
      <c r="K573" s="331"/>
      <c r="L573" s="368"/>
      <c r="M573" s="368"/>
      <c r="N573" s="331"/>
      <c r="O573" s="368"/>
      <c r="P573" s="368"/>
      <c r="Q573" s="312" t="e">
        <f>③協定面積④加算措置!#REF!</f>
        <v>#REF!</v>
      </c>
      <c r="R573" s="311"/>
      <c r="S573" s="311"/>
      <c r="T573" s="311"/>
      <c r="U573" s="311"/>
      <c r="V573" s="311"/>
      <c r="W573" s="311"/>
      <c r="X573" s="311"/>
      <c r="Y573" s="311"/>
      <c r="Z573" s="311"/>
      <c r="AA573" s="310"/>
      <c r="AB573" s="311"/>
      <c r="AC573" s="311"/>
      <c r="AD573" s="311"/>
      <c r="AE573" s="311"/>
      <c r="AF573" s="311"/>
      <c r="AG573" s="311"/>
      <c r="AH573" s="311"/>
      <c r="AI573" s="311"/>
      <c r="AJ573" s="311"/>
      <c r="AK573" s="311"/>
      <c r="AL573" s="311"/>
      <c r="AM573" s="310"/>
      <c r="AN573" s="312" t="e">
        <f>③協定面積④加算措置!#REF!</f>
        <v>#REF!</v>
      </c>
      <c r="AO573" s="309">
        <f t="shared" si="39"/>
        <v>0</v>
      </c>
      <c r="AP573" s="309">
        <f t="shared" si="40"/>
        <v>0</v>
      </c>
      <c r="AQ573" s="310"/>
      <c r="AR573" s="310"/>
      <c r="AS573" s="310"/>
      <c r="AT573" s="310"/>
      <c r="AU573" s="309">
        <f t="shared" si="41"/>
        <v>0</v>
      </c>
      <c r="AV573" s="311"/>
      <c r="AW573" s="311"/>
      <c r="AX573" s="311"/>
      <c r="AY573" s="333"/>
      <c r="AZ573" s="368"/>
      <c r="BA573" s="368"/>
      <c r="BB573" s="314" t="e">
        <f>③協定面積④加算措置!#REF!</f>
        <v>#REF!</v>
      </c>
      <c r="BC573" s="335"/>
      <c r="BD573" s="368"/>
      <c r="BE573" s="368"/>
      <c r="BF573" s="314" t="e">
        <f>③協定面積④加算措置!#REF!</f>
        <v>#REF!</v>
      </c>
      <c r="BG573" s="335"/>
      <c r="BH573" s="368"/>
      <c r="BI573" s="368"/>
    </row>
    <row r="574" spans="1:61" s="244" customFormat="1" ht="14.45" customHeight="1">
      <c r="A574" s="261" t="e">
        <f>①協定識別事項②協定参加者!#REF!</f>
        <v>#REF!</v>
      </c>
      <c r="B574" s="247" t="e">
        <f>①協定識別事項②協定参加者!#REF!</f>
        <v>#REF!</v>
      </c>
      <c r="C574" s="247" t="e">
        <f>①協定識別事項②協定参加者!#REF!</f>
        <v>#REF!</v>
      </c>
      <c r="D574" s="247" t="e">
        <f>①協定識別事項②協定参加者!#REF!</f>
        <v>#REF!</v>
      </c>
      <c r="E574" s="247" t="e">
        <f>①協定識別事項②協定参加者!#REF!</f>
        <v>#REF!</v>
      </c>
      <c r="F574" s="247" t="e">
        <f>①協定識別事項②協定参加者!#REF!</f>
        <v>#REF!</v>
      </c>
      <c r="G574" s="312" t="e">
        <f>③協定面積④加算措置!#REF!</f>
        <v>#REF!</v>
      </c>
      <c r="H574" s="331"/>
      <c r="I574" s="368"/>
      <c r="J574" s="368"/>
      <c r="K574" s="331"/>
      <c r="L574" s="368"/>
      <c r="M574" s="368"/>
      <c r="N574" s="331"/>
      <c r="O574" s="368"/>
      <c r="P574" s="368"/>
      <c r="Q574" s="312" t="e">
        <f>③協定面積④加算措置!#REF!</f>
        <v>#REF!</v>
      </c>
      <c r="R574" s="311"/>
      <c r="S574" s="311"/>
      <c r="T574" s="311"/>
      <c r="U574" s="311"/>
      <c r="V574" s="311"/>
      <c r="W574" s="311"/>
      <c r="X574" s="311"/>
      <c r="Y574" s="311"/>
      <c r="Z574" s="311"/>
      <c r="AA574" s="310"/>
      <c r="AB574" s="311"/>
      <c r="AC574" s="311"/>
      <c r="AD574" s="311"/>
      <c r="AE574" s="311"/>
      <c r="AF574" s="311"/>
      <c r="AG574" s="311"/>
      <c r="AH574" s="311"/>
      <c r="AI574" s="311"/>
      <c r="AJ574" s="311"/>
      <c r="AK574" s="311"/>
      <c r="AL574" s="311"/>
      <c r="AM574" s="310"/>
      <c r="AN574" s="312" t="e">
        <f>③協定面積④加算措置!#REF!</f>
        <v>#REF!</v>
      </c>
      <c r="AO574" s="309">
        <f t="shared" si="39"/>
        <v>0</v>
      </c>
      <c r="AP574" s="309">
        <f t="shared" si="40"/>
        <v>0</v>
      </c>
      <c r="AQ574" s="310"/>
      <c r="AR574" s="310"/>
      <c r="AS574" s="310"/>
      <c r="AT574" s="310"/>
      <c r="AU574" s="309">
        <f t="shared" si="41"/>
        <v>0</v>
      </c>
      <c r="AV574" s="311"/>
      <c r="AW574" s="311"/>
      <c r="AX574" s="311"/>
      <c r="AY574" s="333"/>
      <c r="AZ574" s="368"/>
      <c r="BA574" s="368"/>
      <c r="BB574" s="314" t="e">
        <f>③協定面積④加算措置!#REF!</f>
        <v>#REF!</v>
      </c>
      <c r="BC574" s="335"/>
      <c r="BD574" s="368"/>
      <c r="BE574" s="368"/>
      <c r="BF574" s="314" t="e">
        <f>③協定面積④加算措置!#REF!</f>
        <v>#REF!</v>
      </c>
      <c r="BG574" s="335"/>
      <c r="BH574" s="368"/>
      <c r="BI574" s="368"/>
    </row>
    <row r="575" spans="1:61" s="244" customFormat="1" ht="14.45" customHeight="1">
      <c r="A575" s="261" t="e">
        <f>①協定識別事項②協定参加者!#REF!</f>
        <v>#REF!</v>
      </c>
      <c r="B575" s="247" t="e">
        <f>①協定識別事項②協定参加者!#REF!</f>
        <v>#REF!</v>
      </c>
      <c r="C575" s="247" t="e">
        <f>①協定識別事項②協定参加者!#REF!</f>
        <v>#REF!</v>
      </c>
      <c r="D575" s="247" t="e">
        <f>①協定識別事項②協定参加者!#REF!</f>
        <v>#REF!</v>
      </c>
      <c r="E575" s="247" t="e">
        <f>①協定識別事項②協定参加者!#REF!</f>
        <v>#REF!</v>
      </c>
      <c r="F575" s="247" t="e">
        <f>①協定識別事項②協定参加者!#REF!</f>
        <v>#REF!</v>
      </c>
      <c r="G575" s="312" t="e">
        <f>③協定面積④加算措置!#REF!</f>
        <v>#REF!</v>
      </c>
      <c r="H575" s="331"/>
      <c r="I575" s="368"/>
      <c r="J575" s="368"/>
      <c r="K575" s="331"/>
      <c r="L575" s="368"/>
      <c r="M575" s="368"/>
      <c r="N575" s="331"/>
      <c r="O575" s="368"/>
      <c r="P575" s="368"/>
      <c r="Q575" s="312" t="e">
        <f>③協定面積④加算措置!#REF!</f>
        <v>#REF!</v>
      </c>
      <c r="R575" s="311"/>
      <c r="S575" s="311"/>
      <c r="T575" s="311"/>
      <c r="U575" s="311"/>
      <c r="V575" s="311"/>
      <c r="W575" s="311"/>
      <c r="X575" s="311"/>
      <c r="Y575" s="311"/>
      <c r="Z575" s="311"/>
      <c r="AA575" s="310"/>
      <c r="AB575" s="311"/>
      <c r="AC575" s="311"/>
      <c r="AD575" s="311"/>
      <c r="AE575" s="311"/>
      <c r="AF575" s="311"/>
      <c r="AG575" s="311"/>
      <c r="AH575" s="311"/>
      <c r="AI575" s="311"/>
      <c r="AJ575" s="311"/>
      <c r="AK575" s="311"/>
      <c r="AL575" s="311"/>
      <c r="AM575" s="310"/>
      <c r="AN575" s="312" t="e">
        <f>③協定面積④加算措置!#REF!</f>
        <v>#REF!</v>
      </c>
      <c r="AO575" s="309">
        <f t="shared" si="39"/>
        <v>0</v>
      </c>
      <c r="AP575" s="309">
        <f t="shared" si="40"/>
        <v>0</v>
      </c>
      <c r="AQ575" s="310"/>
      <c r="AR575" s="310"/>
      <c r="AS575" s="310"/>
      <c r="AT575" s="310"/>
      <c r="AU575" s="309">
        <f t="shared" si="41"/>
        <v>0</v>
      </c>
      <c r="AV575" s="311"/>
      <c r="AW575" s="311"/>
      <c r="AX575" s="311"/>
      <c r="AY575" s="333"/>
      <c r="AZ575" s="368"/>
      <c r="BA575" s="368"/>
      <c r="BB575" s="314" t="e">
        <f>③協定面積④加算措置!#REF!</f>
        <v>#REF!</v>
      </c>
      <c r="BC575" s="335"/>
      <c r="BD575" s="368"/>
      <c r="BE575" s="368"/>
      <c r="BF575" s="314" t="e">
        <f>③協定面積④加算措置!#REF!</f>
        <v>#REF!</v>
      </c>
      <c r="BG575" s="335"/>
      <c r="BH575" s="368"/>
      <c r="BI575" s="368"/>
    </row>
    <row r="576" spans="1:61" s="244" customFormat="1" ht="14.45" customHeight="1">
      <c r="A576" s="261" t="e">
        <f>①協定識別事項②協定参加者!#REF!</f>
        <v>#REF!</v>
      </c>
      <c r="B576" s="247" t="e">
        <f>①協定識別事項②協定参加者!#REF!</f>
        <v>#REF!</v>
      </c>
      <c r="C576" s="247" t="e">
        <f>①協定識別事項②協定参加者!#REF!</f>
        <v>#REF!</v>
      </c>
      <c r="D576" s="247" t="e">
        <f>①協定識別事項②協定参加者!#REF!</f>
        <v>#REF!</v>
      </c>
      <c r="E576" s="247" t="e">
        <f>①協定識別事項②協定参加者!#REF!</f>
        <v>#REF!</v>
      </c>
      <c r="F576" s="247" t="e">
        <f>①協定識別事項②協定参加者!#REF!</f>
        <v>#REF!</v>
      </c>
      <c r="G576" s="312" t="e">
        <f>③協定面積④加算措置!#REF!</f>
        <v>#REF!</v>
      </c>
      <c r="H576" s="331"/>
      <c r="I576" s="368"/>
      <c r="J576" s="368"/>
      <c r="K576" s="331"/>
      <c r="L576" s="368"/>
      <c r="M576" s="368"/>
      <c r="N576" s="331"/>
      <c r="O576" s="368"/>
      <c r="P576" s="368"/>
      <c r="Q576" s="312" t="e">
        <f>③協定面積④加算措置!#REF!</f>
        <v>#REF!</v>
      </c>
      <c r="R576" s="311"/>
      <c r="S576" s="311"/>
      <c r="T576" s="311"/>
      <c r="U576" s="311"/>
      <c r="V576" s="311"/>
      <c r="W576" s="311"/>
      <c r="X576" s="311"/>
      <c r="Y576" s="311"/>
      <c r="Z576" s="311"/>
      <c r="AA576" s="310"/>
      <c r="AB576" s="311"/>
      <c r="AC576" s="311"/>
      <c r="AD576" s="311"/>
      <c r="AE576" s="311"/>
      <c r="AF576" s="311"/>
      <c r="AG576" s="311"/>
      <c r="AH576" s="311"/>
      <c r="AI576" s="311"/>
      <c r="AJ576" s="311"/>
      <c r="AK576" s="311"/>
      <c r="AL576" s="311"/>
      <c r="AM576" s="310"/>
      <c r="AN576" s="312" t="e">
        <f>③協定面積④加算措置!#REF!</f>
        <v>#REF!</v>
      </c>
      <c r="AO576" s="309">
        <f t="shared" si="39"/>
        <v>0</v>
      </c>
      <c r="AP576" s="309">
        <f t="shared" si="40"/>
        <v>0</v>
      </c>
      <c r="AQ576" s="310"/>
      <c r="AR576" s="310"/>
      <c r="AS576" s="310"/>
      <c r="AT576" s="310"/>
      <c r="AU576" s="309">
        <f t="shared" si="41"/>
        <v>0</v>
      </c>
      <c r="AV576" s="311"/>
      <c r="AW576" s="311"/>
      <c r="AX576" s="311"/>
      <c r="AY576" s="333"/>
      <c r="AZ576" s="368"/>
      <c r="BA576" s="368"/>
      <c r="BB576" s="314" t="e">
        <f>③協定面積④加算措置!#REF!</f>
        <v>#REF!</v>
      </c>
      <c r="BC576" s="335"/>
      <c r="BD576" s="368"/>
      <c r="BE576" s="368"/>
      <c r="BF576" s="314" t="e">
        <f>③協定面積④加算措置!#REF!</f>
        <v>#REF!</v>
      </c>
      <c r="BG576" s="335"/>
      <c r="BH576" s="368"/>
      <c r="BI576" s="368"/>
    </row>
    <row r="577" spans="1:61" s="244" customFormat="1" ht="14.45" customHeight="1">
      <c r="A577" s="261" t="e">
        <f>①協定識別事項②協定参加者!#REF!</f>
        <v>#REF!</v>
      </c>
      <c r="B577" s="247" t="e">
        <f>①協定識別事項②協定参加者!#REF!</f>
        <v>#REF!</v>
      </c>
      <c r="C577" s="247" t="e">
        <f>①協定識別事項②協定参加者!#REF!</f>
        <v>#REF!</v>
      </c>
      <c r="D577" s="247" t="e">
        <f>①協定識別事項②協定参加者!#REF!</f>
        <v>#REF!</v>
      </c>
      <c r="E577" s="247" t="e">
        <f>①協定識別事項②協定参加者!#REF!</f>
        <v>#REF!</v>
      </c>
      <c r="F577" s="247" t="e">
        <f>①協定識別事項②協定参加者!#REF!</f>
        <v>#REF!</v>
      </c>
      <c r="G577" s="312" t="e">
        <f>③協定面積④加算措置!#REF!</f>
        <v>#REF!</v>
      </c>
      <c r="H577" s="331"/>
      <c r="I577" s="368"/>
      <c r="J577" s="368"/>
      <c r="K577" s="331"/>
      <c r="L577" s="368"/>
      <c r="M577" s="368"/>
      <c r="N577" s="331"/>
      <c r="O577" s="368"/>
      <c r="P577" s="368"/>
      <c r="Q577" s="312" t="e">
        <f>③協定面積④加算措置!#REF!</f>
        <v>#REF!</v>
      </c>
      <c r="R577" s="311"/>
      <c r="S577" s="311"/>
      <c r="T577" s="311"/>
      <c r="U577" s="311"/>
      <c r="V577" s="311"/>
      <c r="W577" s="311"/>
      <c r="X577" s="311"/>
      <c r="Y577" s="311"/>
      <c r="Z577" s="311"/>
      <c r="AA577" s="310"/>
      <c r="AB577" s="311"/>
      <c r="AC577" s="311"/>
      <c r="AD577" s="311"/>
      <c r="AE577" s="311"/>
      <c r="AF577" s="311"/>
      <c r="AG577" s="311"/>
      <c r="AH577" s="311"/>
      <c r="AI577" s="311"/>
      <c r="AJ577" s="311"/>
      <c r="AK577" s="311"/>
      <c r="AL577" s="311"/>
      <c r="AM577" s="310"/>
      <c r="AN577" s="312" t="e">
        <f>③協定面積④加算措置!#REF!</f>
        <v>#REF!</v>
      </c>
      <c r="AO577" s="309">
        <f t="shared" si="39"/>
        <v>0</v>
      </c>
      <c r="AP577" s="309">
        <f t="shared" si="40"/>
        <v>0</v>
      </c>
      <c r="AQ577" s="310"/>
      <c r="AR577" s="310"/>
      <c r="AS577" s="310"/>
      <c r="AT577" s="310"/>
      <c r="AU577" s="309">
        <f t="shared" si="41"/>
        <v>0</v>
      </c>
      <c r="AV577" s="311"/>
      <c r="AW577" s="311"/>
      <c r="AX577" s="311"/>
      <c r="AY577" s="333"/>
      <c r="AZ577" s="368"/>
      <c r="BA577" s="368"/>
      <c r="BB577" s="314" t="e">
        <f>③協定面積④加算措置!#REF!</f>
        <v>#REF!</v>
      </c>
      <c r="BC577" s="335"/>
      <c r="BD577" s="368"/>
      <c r="BE577" s="368"/>
      <c r="BF577" s="314" t="e">
        <f>③協定面積④加算措置!#REF!</f>
        <v>#REF!</v>
      </c>
      <c r="BG577" s="335"/>
      <c r="BH577" s="368"/>
      <c r="BI577" s="368"/>
    </row>
    <row r="578" spans="1:61" s="244" customFormat="1" ht="14.45" customHeight="1">
      <c r="A578" s="261" t="e">
        <f>①協定識別事項②協定参加者!#REF!</f>
        <v>#REF!</v>
      </c>
      <c r="B578" s="247" t="e">
        <f>①協定識別事項②協定参加者!#REF!</f>
        <v>#REF!</v>
      </c>
      <c r="C578" s="247" t="e">
        <f>①協定識別事項②協定参加者!#REF!</f>
        <v>#REF!</v>
      </c>
      <c r="D578" s="247" t="e">
        <f>①協定識別事項②協定参加者!#REF!</f>
        <v>#REF!</v>
      </c>
      <c r="E578" s="247" t="e">
        <f>①協定識別事項②協定参加者!#REF!</f>
        <v>#REF!</v>
      </c>
      <c r="F578" s="247" t="e">
        <f>①協定識別事項②協定参加者!#REF!</f>
        <v>#REF!</v>
      </c>
      <c r="G578" s="312" t="e">
        <f>③協定面積④加算措置!#REF!</f>
        <v>#REF!</v>
      </c>
      <c r="H578" s="331"/>
      <c r="I578" s="368"/>
      <c r="J578" s="368"/>
      <c r="K578" s="331"/>
      <c r="L578" s="368"/>
      <c r="M578" s="368"/>
      <c r="N578" s="331"/>
      <c r="O578" s="368"/>
      <c r="P578" s="368"/>
      <c r="Q578" s="312" t="e">
        <f>③協定面積④加算措置!#REF!</f>
        <v>#REF!</v>
      </c>
      <c r="R578" s="311"/>
      <c r="S578" s="311"/>
      <c r="T578" s="311"/>
      <c r="U578" s="311"/>
      <c r="V578" s="311"/>
      <c r="W578" s="311"/>
      <c r="X578" s="311"/>
      <c r="Y578" s="311"/>
      <c r="Z578" s="311"/>
      <c r="AA578" s="310"/>
      <c r="AB578" s="311"/>
      <c r="AC578" s="311"/>
      <c r="AD578" s="311"/>
      <c r="AE578" s="311"/>
      <c r="AF578" s="311"/>
      <c r="AG578" s="311"/>
      <c r="AH578" s="311"/>
      <c r="AI578" s="311"/>
      <c r="AJ578" s="311"/>
      <c r="AK578" s="311"/>
      <c r="AL578" s="311"/>
      <c r="AM578" s="310"/>
      <c r="AN578" s="312" t="e">
        <f>③協定面積④加算措置!#REF!</f>
        <v>#REF!</v>
      </c>
      <c r="AO578" s="309">
        <f t="shared" si="39"/>
        <v>0</v>
      </c>
      <c r="AP578" s="309">
        <f t="shared" si="40"/>
        <v>0</v>
      </c>
      <c r="AQ578" s="310"/>
      <c r="AR578" s="310"/>
      <c r="AS578" s="310"/>
      <c r="AT578" s="310"/>
      <c r="AU578" s="309">
        <f t="shared" si="41"/>
        <v>0</v>
      </c>
      <c r="AV578" s="311"/>
      <c r="AW578" s="311"/>
      <c r="AX578" s="311"/>
      <c r="AY578" s="333"/>
      <c r="AZ578" s="368"/>
      <c r="BA578" s="368"/>
      <c r="BB578" s="314" t="e">
        <f>③協定面積④加算措置!#REF!</f>
        <v>#REF!</v>
      </c>
      <c r="BC578" s="335"/>
      <c r="BD578" s="368"/>
      <c r="BE578" s="368"/>
      <c r="BF578" s="314" t="e">
        <f>③協定面積④加算措置!#REF!</f>
        <v>#REF!</v>
      </c>
      <c r="BG578" s="335"/>
      <c r="BH578" s="368"/>
      <c r="BI578" s="368"/>
    </row>
    <row r="579" spans="1:61" s="244" customFormat="1" ht="14.45" customHeight="1">
      <c r="A579" s="261" t="e">
        <f>①協定識別事項②協定参加者!#REF!</f>
        <v>#REF!</v>
      </c>
      <c r="B579" s="247" t="e">
        <f>①協定識別事項②協定参加者!#REF!</f>
        <v>#REF!</v>
      </c>
      <c r="C579" s="247" t="e">
        <f>①協定識別事項②協定参加者!#REF!</f>
        <v>#REF!</v>
      </c>
      <c r="D579" s="247" t="e">
        <f>①協定識別事項②協定参加者!#REF!</f>
        <v>#REF!</v>
      </c>
      <c r="E579" s="247" t="e">
        <f>①協定識別事項②協定参加者!#REF!</f>
        <v>#REF!</v>
      </c>
      <c r="F579" s="247" t="e">
        <f>①協定識別事項②協定参加者!#REF!</f>
        <v>#REF!</v>
      </c>
      <c r="G579" s="312" t="e">
        <f>③協定面積④加算措置!#REF!</f>
        <v>#REF!</v>
      </c>
      <c r="H579" s="331"/>
      <c r="I579" s="368"/>
      <c r="J579" s="368"/>
      <c r="K579" s="331"/>
      <c r="L579" s="368"/>
      <c r="M579" s="368"/>
      <c r="N579" s="331"/>
      <c r="O579" s="368"/>
      <c r="P579" s="368"/>
      <c r="Q579" s="312" t="e">
        <f>③協定面積④加算措置!#REF!</f>
        <v>#REF!</v>
      </c>
      <c r="R579" s="311"/>
      <c r="S579" s="311"/>
      <c r="T579" s="311"/>
      <c r="U579" s="311"/>
      <c r="V579" s="311"/>
      <c r="W579" s="311"/>
      <c r="X579" s="311"/>
      <c r="Y579" s="311"/>
      <c r="Z579" s="311"/>
      <c r="AA579" s="310"/>
      <c r="AB579" s="311"/>
      <c r="AC579" s="311"/>
      <c r="AD579" s="311"/>
      <c r="AE579" s="311"/>
      <c r="AF579" s="311"/>
      <c r="AG579" s="311"/>
      <c r="AH579" s="311"/>
      <c r="AI579" s="311"/>
      <c r="AJ579" s="311"/>
      <c r="AK579" s="311"/>
      <c r="AL579" s="311"/>
      <c r="AM579" s="310"/>
      <c r="AN579" s="312" t="e">
        <f>③協定面積④加算措置!#REF!</f>
        <v>#REF!</v>
      </c>
      <c r="AO579" s="309">
        <f t="shared" si="39"/>
        <v>0</v>
      </c>
      <c r="AP579" s="309">
        <f t="shared" si="40"/>
        <v>0</v>
      </c>
      <c r="AQ579" s="310"/>
      <c r="AR579" s="310"/>
      <c r="AS579" s="310"/>
      <c r="AT579" s="310"/>
      <c r="AU579" s="309">
        <f t="shared" si="41"/>
        <v>0</v>
      </c>
      <c r="AV579" s="311"/>
      <c r="AW579" s="311"/>
      <c r="AX579" s="311"/>
      <c r="AY579" s="333"/>
      <c r="AZ579" s="368"/>
      <c r="BA579" s="368"/>
      <c r="BB579" s="314" t="e">
        <f>③協定面積④加算措置!#REF!</f>
        <v>#REF!</v>
      </c>
      <c r="BC579" s="335"/>
      <c r="BD579" s="368"/>
      <c r="BE579" s="368"/>
      <c r="BF579" s="314" t="e">
        <f>③協定面積④加算措置!#REF!</f>
        <v>#REF!</v>
      </c>
      <c r="BG579" s="335"/>
      <c r="BH579" s="368"/>
      <c r="BI579" s="368"/>
    </row>
    <row r="580" spans="1:61" s="244" customFormat="1" ht="14.45" customHeight="1">
      <c r="A580" s="261" t="e">
        <f>①協定識別事項②協定参加者!#REF!</f>
        <v>#REF!</v>
      </c>
      <c r="B580" s="247" t="e">
        <f>①協定識別事項②協定参加者!#REF!</f>
        <v>#REF!</v>
      </c>
      <c r="C580" s="247" t="e">
        <f>①協定識別事項②協定参加者!#REF!</f>
        <v>#REF!</v>
      </c>
      <c r="D580" s="247" t="e">
        <f>①協定識別事項②協定参加者!#REF!</f>
        <v>#REF!</v>
      </c>
      <c r="E580" s="247" t="e">
        <f>①協定識別事項②協定参加者!#REF!</f>
        <v>#REF!</v>
      </c>
      <c r="F580" s="247" t="e">
        <f>①協定識別事項②協定参加者!#REF!</f>
        <v>#REF!</v>
      </c>
      <c r="G580" s="312" t="e">
        <f>③協定面積④加算措置!#REF!</f>
        <v>#REF!</v>
      </c>
      <c r="H580" s="331"/>
      <c r="I580" s="368"/>
      <c r="J580" s="368"/>
      <c r="K580" s="331"/>
      <c r="L580" s="368"/>
      <c r="M580" s="368"/>
      <c r="N580" s="331"/>
      <c r="O580" s="368"/>
      <c r="P580" s="368"/>
      <c r="Q580" s="312" t="e">
        <f>③協定面積④加算措置!#REF!</f>
        <v>#REF!</v>
      </c>
      <c r="R580" s="311"/>
      <c r="S580" s="311"/>
      <c r="T580" s="311"/>
      <c r="U580" s="311"/>
      <c r="V580" s="311"/>
      <c r="W580" s="311"/>
      <c r="X580" s="311"/>
      <c r="Y580" s="311"/>
      <c r="Z580" s="311"/>
      <c r="AA580" s="310"/>
      <c r="AB580" s="311"/>
      <c r="AC580" s="311"/>
      <c r="AD580" s="311"/>
      <c r="AE580" s="311"/>
      <c r="AF580" s="311"/>
      <c r="AG580" s="311"/>
      <c r="AH580" s="311"/>
      <c r="AI580" s="311"/>
      <c r="AJ580" s="311"/>
      <c r="AK580" s="311"/>
      <c r="AL580" s="311"/>
      <c r="AM580" s="310"/>
      <c r="AN580" s="312" t="e">
        <f>③協定面積④加算措置!#REF!</f>
        <v>#REF!</v>
      </c>
      <c r="AO580" s="309">
        <f t="shared" si="39"/>
        <v>0</v>
      </c>
      <c r="AP580" s="309">
        <f t="shared" si="40"/>
        <v>0</v>
      </c>
      <c r="AQ580" s="310"/>
      <c r="AR580" s="310"/>
      <c r="AS580" s="310"/>
      <c r="AT580" s="310"/>
      <c r="AU580" s="309">
        <f t="shared" si="41"/>
        <v>0</v>
      </c>
      <c r="AV580" s="311"/>
      <c r="AW580" s="311"/>
      <c r="AX580" s="311"/>
      <c r="AY580" s="333"/>
      <c r="AZ580" s="368"/>
      <c r="BA580" s="368"/>
      <c r="BB580" s="314" t="e">
        <f>③協定面積④加算措置!#REF!</f>
        <v>#REF!</v>
      </c>
      <c r="BC580" s="335"/>
      <c r="BD580" s="368"/>
      <c r="BE580" s="368"/>
      <c r="BF580" s="314" t="e">
        <f>③協定面積④加算措置!#REF!</f>
        <v>#REF!</v>
      </c>
      <c r="BG580" s="335"/>
      <c r="BH580" s="368"/>
      <c r="BI580" s="368"/>
    </row>
    <row r="581" spans="1:61" s="244" customFormat="1" ht="14.45" customHeight="1">
      <c r="A581" s="261" t="e">
        <f>①協定識別事項②協定参加者!#REF!</f>
        <v>#REF!</v>
      </c>
      <c r="B581" s="247" t="e">
        <f>①協定識別事項②協定参加者!#REF!</f>
        <v>#REF!</v>
      </c>
      <c r="C581" s="247" t="e">
        <f>①協定識別事項②協定参加者!#REF!</f>
        <v>#REF!</v>
      </c>
      <c r="D581" s="247" t="e">
        <f>①協定識別事項②協定参加者!#REF!</f>
        <v>#REF!</v>
      </c>
      <c r="E581" s="247" t="e">
        <f>①協定識別事項②協定参加者!#REF!</f>
        <v>#REF!</v>
      </c>
      <c r="F581" s="247" t="e">
        <f>①協定識別事項②協定参加者!#REF!</f>
        <v>#REF!</v>
      </c>
      <c r="G581" s="312" t="e">
        <f>③協定面積④加算措置!#REF!</f>
        <v>#REF!</v>
      </c>
      <c r="H581" s="331"/>
      <c r="I581" s="368"/>
      <c r="J581" s="368"/>
      <c r="K581" s="331"/>
      <c r="L581" s="368"/>
      <c r="M581" s="368"/>
      <c r="N581" s="331"/>
      <c r="O581" s="368"/>
      <c r="P581" s="368"/>
      <c r="Q581" s="312" t="e">
        <f>③協定面積④加算措置!#REF!</f>
        <v>#REF!</v>
      </c>
      <c r="R581" s="311"/>
      <c r="S581" s="311"/>
      <c r="T581" s="311"/>
      <c r="U581" s="311"/>
      <c r="V581" s="311"/>
      <c r="W581" s="311"/>
      <c r="X581" s="311"/>
      <c r="Y581" s="311"/>
      <c r="Z581" s="311"/>
      <c r="AA581" s="310"/>
      <c r="AB581" s="311"/>
      <c r="AC581" s="311"/>
      <c r="AD581" s="311"/>
      <c r="AE581" s="311"/>
      <c r="AF581" s="311"/>
      <c r="AG581" s="311"/>
      <c r="AH581" s="311"/>
      <c r="AI581" s="311"/>
      <c r="AJ581" s="311"/>
      <c r="AK581" s="311"/>
      <c r="AL581" s="311"/>
      <c r="AM581" s="310"/>
      <c r="AN581" s="312" t="e">
        <f>③協定面積④加算措置!#REF!</f>
        <v>#REF!</v>
      </c>
      <c r="AO581" s="309">
        <f t="shared" si="39"/>
        <v>0</v>
      </c>
      <c r="AP581" s="309">
        <f t="shared" si="40"/>
        <v>0</v>
      </c>
      <c r="AQ581" s="310"/>
      <c r="AR581" s="310"/>
      <c r="AS581" s="310"/>
      <c r="AT581" s="310"/>
      <c r="AU581" s="309">
        <f t="shared" si="41"/>
        <v>0</v>
      </c>
      <c r="AV581" s="311"/>
      <c r="AW581" s="311"/>
      <c r="AX581" s="311"/>
      <c r="AY581" s="333"/>
      <c r="AZ581" s="368"/>
      <c r="BA581" s="368"/>
      <c r="BB581" s="314" t="e">
        <f>③協定面積④加算措置!#REF!</f>
        <v>#REF!</v>
      </c>
      <c r="BC581" s="335"/>
      <c r="BD581" s="368"/>
      <c r="BE581" s="368"/>
      <c r="BF581" s="314" t="e">
        <f>③協定面積④加算措置!#REF!</f>
        <v>#REF!</v>
      </c>
      <c r="BG581" s="335"/>
      <c r="BH581" s="368"/>
      <c r="BI581" s="368"/>
    </row>
    <row r="582" spans="1:61" s="244" customFormat="1" ht="14.45" customHeight="1">
      <c r="A582" s="261" t="e">
        <f>①協定識別事項②協定参加者!#REF!</f>
        <v>#REF!</v>
      </c>
      <c r="B582" s="247" t="e">
        <f>①協定識別事項②協定参加者!#REF!</f>
        <v>#REF!</v>
      </c>
      <c r="C582" s="247" t="e">
        <f>①協定識別事項②協定参加者!#REF!</f>
        <v>#REF!</v>
      </c>
      <c r="D582" s="247" t="e">
        <f>①協定識別事項②協定参加者!#REF!</f>
        <v>#REF!</v>
      </c>
      <c r="E582" s="247" t="e">
        <f>①協定識別事項②協定参加者!#REF!</f>
        <v>#REF!</v>
      </c>
      <c r="F582" s="247" t="e">
        <f>①協定識別事項②協定参加者!#REF!</f>
        <v>#REF!</v>
      </c>
      <c r="G582" s="312" t="e">
        <f>③協定面積④加算措置!#REF!</f>
        <v>#REF!</v>
      </c>
      <c r="H582" s="331"/>
      <c r="I582" s="368"/>
      <c r="J582" s="368"/>
      <c r="K582" s="331"/>
      <c r="L582" s="368"/>
      <c r="M582" s="368"/>
      <c r="N582" s="331"/>
      <c r="O582" s="368"/>
      <c r="P582" s="368"/>
      <c r="Q582" s="312" t="e">
        <f>③協定面積④加算措置!#REF!</f>
        <v>#REF!</v>
      </c>
      <c r="R582" s="311"/>
      <c r="S582" s="311"/>
      <c r="T582" s="311"/>
      <c r="U582" s="311"/>
      <c r="V582" s="311"/>
      <c r="W582" s="311"/>
      <c r="X582" s="311"/>
      <c r="Y582" s="311"/>
      <c r="Z582" s="311"/>
      <c r="AA582" s="310"/>
      <c r="AB582" s="311"/>
      <c r="AC582" s="311"/>
      <c r="AD582" s="311"/>
      <c r="AE582" s="311"/>
      <c r="AF582" s="311"/>
      <c r="AG582" s="311"/>
      <c r="AH582" s="311"/>
      <c r="AI582" s="311"/>
      <c r="AJ582" s="311"/>
      <c r="AK582" s="311"/>
      <c r="AL582" s="311"/>
      <c r="AM582" s="310"/>
      <c r="AN582" s="312" t="e">
        <f>③協定面積④加算措置!#REF!</f>
        <v>#REF!</v>
      </c>
      <c r="AO582" s="309">
        <f t="shared" si="39"/>
        <v>0</v>
      </c>
      <c r="AP582" s="309">
        <f t="shared" si="40"/>
        <v>0</v>
      </c>
      <c r="AQ582" s="310"/>
      <c r="AR582" s="310"/>
      <c r="AS582" s="310"/>
      <c r="AT582" s="310"/>
      <c r="AU582" s="309">
        <f t="shared" si="41"/>
        <v>0</v>
      </c>
      <c r="AV582" s="311"/>
      <c r="AW582" s="311"/>
      <c r="AX582" s="311"/>
      <c r="AY582" s="333"/>
      <c r="AZ582" s="368"/>
      <c r="BA582" s="368"/>
      <c r="BB582" s="314" t="e">
        <f>③協定面積④加算措置!#REF!</f>
        <v>#REF!</v>
      </c>
      <c r="BC582" s="335"/>
      <c r="BD582" s="368"/>
      <c r="BE582" s="368"/>
      <c r="BF582" s="314" t="e">
        <f>③協定面積④加算措置!#REF!</f>
        <v>#REF!</v>
      </c>
      <c r="BG582" s="335"/>
      <c r="BH582" s="368"/>
      <c r="BI582" s="368"/>
    </row>
    <row r="583" spans="1:61" s="244" customFormat="1" ht="14.45" customHeight="1">
      <c r="A583" s="261" t="e">
        <f>①協定識別事項②協定参加者!#REF!</f>
        <v>#REF!</v>
      </c>
      <c r="B583" s="247" t="e">
        <f>①協定識別事項②協定参加者!#REF!</f>
        <v>#REF!</v>
      </c>
      <c r="C583" s="247" t="e">
        <f>①協定識別事項②協定参加者!#REF!</f>
        <v>#REF!</v>
      </c>
      <c r="D583" s="247" t="e">
        <f>①協定識別事項②協定参加者!#REF!</f>
        <v>#REF!</v>
      </c>
      <c r="E583" s="247" t="e">
        <f>①協定識別事項②協定参加者!#REF!</f>
        <v>#REF!</v>
      </c>
      <c r="F583" s="247" t="e">
        <f>①協定識別事項②協定参加者!#REF!</f>
        <v>#REF!</v>
      </c>
      <c r="G583" s="312" t="e">
        <f>③協定面積④加算措置!#REF!</f>
        <v>#REF!</v>
      </c>
      <c r="H583" s="331"/>
      <c r="I583" s="368"/>
      <c r="J583" s="368"/>
      <c r="K583" s="331"/>
      <c r="L583" s="368"/>
      <c r="M583" s="368"/>
      <c r="N583" s="331"/>
      <c r="O583" s="368"/>
      <c r="P583" s="368"/>
      <c r="Q583" s="312" t="e">
        <f>③協定面積④加算措置!#REF!</f>
        <v>#REF!</v>
      </c>
      <c r="R583" s="311"/>
      <c r="S583" s="311"/>
      <c r="T583" s="311"/>
      <c r="U583" s="311"/>
      <c r="V583" s="311"/>
      <c r="W583" s="311"/>
      <c r="X583" s="311"/>
      <c r="Y583" s="311"/>
      <c r="Z583" s="311"/>
      <c r="AA583" s="310"/>
      <c r="AB583" s="311"/>
      <c r="AC583" s="311"/>
      <c r="AD583" s="311"/>
      <c r="AE583" s="311"/>
      <c r="AF583" s="311"/>
      <c r="AG583" s="311"/>
      <c r="AH583" s="311"/>
      <c r="AI583" s="311"/>
      <c r="AJ583" s="311"/>
      <c r="AK583" s="311"/>
      <c r="AL583" s="311"/>
      <c r="AM583" s="310"/>
      <c r="AN583" s="312" t="e">
        <f>③協定面積④加算措置!#REF!</f>
        <v>#REF!</v>
      </c>
      <c r="AO583" s="309">
        <f t="shared" si="39"/>
        <v>0</v>
      </c>
      <c r="AP583" s="309">
        <f t="shared" si="40"/>
        <v>0</v>
      </c>
      <c r="AQ583" s="310"/>
      <c r="AR583" s="310"/>
      <c r="AS583" s="310"/>
      <c r="AT583" s="310"/>
      <c r="AU583" s="309">
        <f t="shared" si="41"/>
        <v>0</v>
      </c>
      <c r="AV583" s="311"/>
      <c r="AW583" s="311"/>
      <c r="AX583" s="311"/>
      <c r="AY583" s="333"/>
      <c r="AZ583" s="368"/>
      <c r="BA583" s="368"/>
      <c r="BB583" s="314" t="e">
        <f>③協定面積④加算措置!#REF!</f>
        <v>#REF!</v>
      </c>
      <c r="BC583" s="335"/>
      <c r="BD583" s="368"/>
      <c r="BE583" s="368"/>
      <c r="BF583" s="314" t="e">
        <f>③協定面積④加算措置!#REF!</f>
        <v>#REF!</v>
      </c>
      <c r="BG583" s="335"/>
      <c r="BH583" s="368"/>
      <c r="BI583" s="368"/>
    </row>
    <row r="584" spans="1:61" s="244" customFormat="1" ht="14.45" customHeight="1">
      <c r="A584" s="261" t="e">
        <f>①協定識別事項②協定参加者!#REF!</f>
        <v>#REF!</v>
      </c>
      <c r="B584" s="247" t="e">
        <f>①協定識別事項②協定参加者!#REF!</f>
        <v>#REF!</v>
      </c>
      <c r="C584" s="247" t="e">
        <f>①協定識別事項②協定参加者!#REF!</f>
        <v>#REF!</v>
      </c>
      <c r="D584" s="247" t="e">
        <f>①協定識別事項②協定参加者!#REF!</f>
        <v>#REF!</v>
      </c>
      <c r="E584" s="247" t="e">
        <f>①協定識別事項②協定参加者!#REF!</f>
        <v>#REF!</v>
      </c>
      <c r="F584" s="247" t="e">
        <f>①協定識別事項②協定参加者!#REF!</f>
        <v>#REF!</v>
      </c>
      <c r="G584" s="312" t="e">
        <f>③協定面積④加算措置!#REF!</f>
        <v>#REF!</v>
      </c>
      <c r="H584" s="331"/>
      <c r="I584" s="368"/>
      <c r="J584" s="368"/>
      <c r="K584" s="331"/>
      <c r="L584" s="368"/>
      <c r="M584" s="368"/>
      <c r="N584" s="331"/>
      <c r="O584" s="368"/>
      <c r="P584" s="368"/>
      <c r="Q584" s="312" t="e">
        <f>③協定面積④加算措置!#REF!</f>
        <v>#REF!</v>
      </c>
      <c r="R584" s="311"/>
      <c r="S584" s="311"/>
      <c r="T584" s="311"/>
      <c r="U584" s="311"/>
      <c r="V584" s="311"/>
      <c r="W584" s="311"/>
      <c r="X584" s="311"/>
      <c r="Y584" s="311"/>
      <c r="Z584" s="311"/>
      <c r="AA584" s="310"/>
      <c r="AB584" s="311"/>
      <c r="AC584" s="311"/>
      <c r="AD584" s="311"/>
      <c r="AE584" s="311"/>
      <c r="AF584" s="311"/>
      <c r="AG584" s="311"/>
      <c r="AH584" s="311"/>
      <c r="AI584" s="311"/>
      <c r="AJ584" s="311"/>
      <c r="AK584" s="311"/>
      <c r="AL584" s="311"/>
      <c r="AM584" s="310"/>
      <c r="AN584" s="312" t="e">
        <f>③協定面積④加算措置!#REF!</f>
        <v>#REF!</v>
      </c>
      <c r="AO584" s="309">
        <f t="shared" si="39"/>
        <v>0</v>
      </c>
      <c r="AP584" s="309">
        <f t="shared" si="40"/>
        <v>0</v>
      </c>
      <c r="AQ584" s="310"/>
      <c r="AR584" s="310"/>
      <c r="AS584" s="310"/>
      <c r="AT584" s="310"/>
      <c r="AU584" s="309">
        <f t="shared" si="41"/>
        <v>0</v>
      </c>
      <c r="AV584" s="311"/>
      <c r="AW584" s="311"/>
      <c r="AX584" s="311"/>
      <c r="AY584" s="333"/>
      <c r="AZ584" s="368"/>
      <c r="BA584" s="368"/>
      <c r="BB584" s="314" t="e">
        <f>③協定面積④加算措置!#REF!</f>
        <v>#REF!</v>
      </c>
      <c r="BC584" s="335"/>
      <c r="BD584" s="368"/>
      <c r="BE584" s="368"/>
      <c r="BF584" s="314" t="e">
        <f>③協定面積④加算措置!#REF!</f>
        <v>#REF!</v>
      </c>
      <c r="BG584" s="335"/>
      <c r="BH584" s="368"/>
      <c r="BI584" s="368"/>
    </row>
    <row r="585" spans="1:61" s="244" customFormat="1" ht="14.45" customHeight="1">
      <c r="A585" s="261" t="e">
        <f>①協定識別事項②協定参加者!#REF!</f>
        <v>#REF!</v>
      </c>
      <c r="B585" s="247" t="e">
        <f>①協定識別事項②協定参加者!#REF!</f>
        <v>#REF!</v>
      </c>
      <c r="C585" s="247" t="e">
        <f>①協定識別事項②協定参加者!#REF!</f>
        <v>#REF!</v>
      </c>
      <c r="D585" s="247" t="e">
        <f>①協定識別事項②協定参加者!#REF!</f>
        <v>#REF!</v>
      </c>
      <c r="E585" s="247" t="e">
        <f>①協定識別事項②協定参加者!#REF!</f>
        <v>#REF!</v>
      </c>
      <c r="F585" s="247" t="e">
        <f>①協定識別事項②協定参加者!#REF!</f>
        <v>#REF!</v>
      </c>
      <c r="G585" s="312" t="e">
        <f>③協定面積④加算措置!#REF!</f>
        <v>#REF!</v>
      </c>
      <c r="H585" s="331"/>
      <c r="I585" s="368"/>
      <c r="J585" s="368"/>
      <c r="K585" s="331"/>
      <c r="L585" s="368"/>
      <c r="M585" s="368"/>
      <c r="N585" s="331"/>
      <c r="O585" s="368"/>
      <c r="P585" s="368"/>
      <c r="Q585" s="312" t="e">
        <f>③協定面積④加算措置!#REF!</f>
        <v>#REF!</v>
      </c>
      <c r="R585" s="311"/>
      <c r="S585" s="311"/>
      <c r="T585" s="311"/>
      <c r="U585" s="311"/>
      <c r="V585" s="311"/>
      <c r="W585" s="311"/>
      <c r="X585" s="311"/>
      <c r="Y585" s="311"/>
      <c r="Z585" s="311"/>
      <c r="AA585" s="310"/>
      <c r="AB585" s="311"/>
      <c r="AC585" s="311"/>
      <c r="AD585" s="311"/>
      <c r="AE585" s="311"/>
      <c r="AF585" s="311"/>
      <c r="AG585" s="311"/>
      <c r="AH585" s="311"/>
      <c r="AI585" s="311"/>
      <c r="AJ585" s="311"/>
      <c r="AK585" s="311"/>
      <c r="AL585" s="311"/>
      <c r="AM585" s="310"/>
      <c r="AN585" s="312" t="e">
        <f>③協定面積④加算措置!#REF!</f>
        <v>#REF!</v>
      </c>
      <c r="AO585" s="309">
        <f t="shared" si="39"/>
        <v>0</v>
      </c>
      <c r="AP585" s="309">
        <f t="shared" si="40"/>
        <v>0</v>
      </c>
      <c r="AQ585" s="310"/>
      <c r="AR585" s="310"/>
      <c r="AS585" s="310"/>
      <c r="AT585" s="310"/>
      <c r="AU585" s="309">
        <f t="shared" si="41"/>
        <v>0</v>
      </c>
      <c r="AV585" s="311"/>
      <c r="AW585" s="311"/>
      <c r="AX585" s="311"/>
      <c r="AY585" s="333"/>
      <c r="AZ585" s="368"/>
      <c r="BA585" s="368"/>
      <c r="BB585" s="314" t="e">
        <f>③協定面積④加算措置!#REF!</f>
        <v>#REF!</v>
      </c>
      <c r="BC585" s="335"/>
      <c r="BD585" s="368"/>
      <c r="BE585" s="368"/>
      <c r="BF585" s="314" t="e">
        <f>③協定面積④加算措置!#REF!</f>
        <v>#REF!</v>
      </c>
      <c r="BG585" s="335"/>
      <c r="BH585" s="368"/>
      <c r="BI585" s="368"/>
    </row>
    <row r="586" spans="1:61" s="244" customFormat="1" ht="14.45" customHeight="1">
      <c r="A586" s="261" t="e">
        <f>①協定識別事項②協定参加者!#REF!</f>
        <v>#REF!</v>
      </c>
      <c r="B586" s="247" t="e">
        <f>①協定識別事項②協定参加者!#REF!</f>
        <v>#REF!</v>
      </c>
      <c r="C586" s="247" t="e">
        <f>①協定識別事項②協定参加者!#REF!</f>
        <v>#REF!</v>
      </c>
      <c r="D586" s="247" t="e">
        <f>①協定識別事項②協定参加者!#REF!</f>
        <v>#REF!</v>
      </c>
      <c r="E586" s="247" t="e">
        <f>①協定識別事項②協定参加者!#REF!</f>
        <v>#REF!</v>
      </c>
      <c r="F586" s="247" t="e">
        <f>①協定識別事項②協定参加者!#REF!</f>
        <v>#REF!</v>
      </c>
      <c r="G586" s="312" t="e">
        <f>③協定面積④加算措置!#REF!</f>
        <v>#REF!</v>
      </c>
      <c r="H586" s="331"/>
      <c r="I586" s="368"/>
      <c r="J586" s="368"/>
      <c r="K586" s="331"/>
      <c r="L586" s="368"/>
      <c r="M586" s="368"/>
      <c r="N586" s="331"/>
      <c r="O586" s="368"/>
      <c r="P586" s="368"/>
      <c r="Q586" s="312" t="e">
        <f>③協定面積④加算措置!#REF!</f>
        <v>#REF!</v>
      </c>
      <c r="R586" s="311"/>
      <c r="S586" s="311"/>
      <c r="T586" s="311"/>
      <c r="U586" s="311"/>
      <c r="V586" s="311"/>
      <c r="W586" s="311"/>
      <c r="X586" s="311"/>
      <c r="Y586" s="311"/>
      <c r="Z586" s="311"/>
      <c r="AA586" s="310"/>
      <c r="AB586" s="311"/>
      <c r="AC586" s="311"/>
      <c r="AD586" s="311"/>
      <c r="AE586" s="311"/>
      <c r="AF586" s="311"/>
      <c r="AG586" s="311"/>
      <c r="AH586" s="311"/>
      <c r="AI586" s="311"/>
      <c r="AJ586" s="311"/>
      <c r="AK586" s="311"/>
      <c r="AL586" s="311"/>
      <c r="AM586" s="310"/>
      <c r="AN586" s="312" t="e">
        <f>③協定面積④加算措置!#REF!</f>
        <v>#REF!</v>
      </c>
      <c r="AO586" s="309">
        <f t="shared" si="39"/>
        <v>0</v>
      </c>
      <c r="AP586" s="309">
        <f t="shared" si="40"/>
        <v>0</v>
      </c>
      <c r="AQ586" s="310"/>
      <c r="AR586" s="310"/>
      <c r="AS586" s="310"/>
      <c r="AT586" s="310"/>
      <c r="AU586" s="309">
        <f t="shared" si="41"/>
        <v>0</v>
      </c>
      <c r="AV586" s="311"/>
      <c r="AW586" s="311"/>
      <c r="AX586" s="311"/>
      <c r="AY586" s="333"/>
      <c r="AZ586" s="368"/>
      <c r="BA586" s="368"/>
      <c r="BB586" s="314" t="e">
        <f>③協定面積④加算措置!#REF!</f>
        <v>#REF!</v>
      </c>
      <c r="BC586" s="335"/>
      <c r="BD586" s="368"/>
      <c r="BE586" s="368"/>
      <c r="BF586" s="314" t="e">
        <f>③協定面積④加算措置!#REF!</f>
        <v>#REF!</v>
      </c>
      <c r="BG586" s="335"/>
      <c r="BH586" s="368"/>
      <c r="BI586" s="368"/>
    </row>
    <row r="587" spans="1:61" s="244" customFormat="1" ht="14.45" customHeight="1">
      <c r="A587" s="261" t="e">
        <f>①協定識別事項②協定参加者!#REF!</f>
        <v>#REF!</v>
      </c>
      <c r="B587" s="247" t="e">
        <f>①協定識別事項②協定参加者!#REF!</f>
        <v>#REF!</v>
      </c>
      <c r="C587" s="247" t="e">
        <f>①協定識別事項②協定参加者!#REF!</f>
        <v>#REF!</v>
      </c>
      <c r="D587" s="247" t="e">
        <f>①協定識別事項②協定参加者!#REF!</f>
        <v>#REF!</v>
      </c>
      <c r="E587" s="247" t="e">
        <f>①協定識別事項②協定参加者!#REF!</f>
        <v>#REF!</v>
      </c>
      <c r="F587" s="247" t="e">
        <f>①協定識別事項②協定参加者!#REF!</f>
        <v>#REF!</v>
      </c>
      <c r="G587" s="312" t="e">
        <f>③協定面積④加算措置!#REF!</f>
        <v>#REF!</v>
      </c>
      <c r="H587" s="331"/>
      <c r="I587" s="368"/>
      <c r="J587" s="368"/>
      <c r="K587" s="331"/>
      <c r="L587" s="368"/>
      <c r="M587" s="368"/>
      <c r="N587" s="331"/>
      <c r="O587" s="368"/>
      <c r="P587" s="368"/>
      <c r="Q587" s="312" t="e">
        <f>③協定面積④加算措置!#REF!</f>
        <v>#REF!</v>
      </c>
      <c r="R587" s="311"/>
      <c r="S587" s="311"/>
      <c r="T587" s="311"/>
      <c r="U587" s="311"/>
      <c r="V587" s="311"/>
      <c r="W587" s="311"/>
      <c r="X587" s="311"/>
      <c r="Y587" s="311"/>
      <c r="Z587" s="311"/>
      <c r="AA587" s="310"/>
      <c r="AB587" s="311"/>
      <c r="AC587" s="311"/>
      <c r="AD587" s="311"/>
      <c r="AE587" s="311"/>
      <c r="AF587" s="311"/>
      <c r="AG587" s="311"/>
      <c r="AH587" s="311"/>
      <c r="AI587" s="311"/>
      <c r="AJ587" s="311"/>
      <c r="AK587" s="311"/>
      <c r="AL587" s="311"/>
      <c r="AM587" s="310"/>
      <c r="AN587" s="312" t="e">
        <f>③協定面積④加算措置!#REF!</f>
        <v>#REF!</v>
      </c>
      <c r="AO587" s="309">
        <f t="shared" si="39"/>
        <v>0</v>
      </c>
      <c r="AP587" s="309">
        <f t="shared" si="40"/>
        <v>0</v>
      </c>
      <c r="AQ587" s="310"/>
      <c r="AR587" s="310"/>
      <c r="AS587" s="310"/>
      <c r="AT587" s="310"/>
      <c r="AU587" s="309">
        <f t="shared" si="41"/>
        <v>0</v>
      </c>
      <c r="AV587" s="311"/>
      <c r="AW587" s="311"/>
      <c r="AX587" s="311"/>
      <c r="AY587" s="333"/>
      <c r="AZ587" s="368"/>
      <c r="BA587" s="368"/>
      <c r="BB587" s="314" t="e">
        <f>③協定面積④加算措置!#REF!</f>
        <v>#REF!</v>
      </c>
      <c r="BC587" s="335"/>
      <c r="BD587" s="368"/>
      <c r="BE587" s="368"/>
      <c r="BF587" s="314" t="e">
        <f>③協定面積④加算措置!#REF!</f>
        <v>#REF!</v>
      </c>
      <c r="BG587" s="335"/>
      <c r="BH587" s="368"/>
      <c r="BI587" s="368"/>
    </row>
    <row r="588" spans="1:61" s="244" customFormat="1" ht="14.45" customHeight="1">
      <c r="A588" s="261" t="e">
        <f>①協定識別事項②協定参加者!#REF!</f>
        <v>#REF!</v>
      </c>
      <c r="B588" s="247" t="e">
        <f>①協定識別事項②協定参加者!#REF!</f>
        <v>#REF!</v>
      </c>
      <c r="C588" s="247" t="e">
        <f>①協定識別事項②協定参加者!#REF!</f>
        <v>#REF!</v>
      </c>
      <c r="D588" s="247" t="e">
        <f>①協定識別事項②協定参加者!#REF!</f>
        <v>#REF!</v>
      </c>
      <c r="E588" s="247" t="e">
        <f>①協定識別事項②協定参加者!#REF!</f>
        <v>#REF!</v>
      </c>
      <c r="F588" s="247" t="e">
        <f>①協定識別事項②協定参加者!#REF!</f>
        <v>#REF!</v>
      </c>
      <c r="G588" s="312" t="e">
        <f>③協定面積④加算措置!#REF!</f>
        <v>#REF!</v>
      </c>
      <c r="H588" s="331"/>
      <c r="I588" s="368"/>
      <c r="J588" s="368"/>
      <c r="K588" s="331"/>
      <c r="L588" s="368"/>
      <c r="M588" s="368"/>
      <c r="N588" s="331"/>
      <c r="O588" s="368"/>
      <c r="P588" s="368"/>
      <c r="Q588" s="312" t="e">
        <f>③協定面積④加算措置!#REF!</f>
        <v>#REF!</v>
      </c>
      <c r="R588" s="311"/>
      <c r="S588" s="311"/>
      <c r="T588" s="311"/>
      <c r="U588" s="311"/>
      <c r="V588" s="311"/>
      <c r="W588" s="311"/>
      <c r="X588" s="311"/>
      <c r="Y588" s="311"/>
      <c r="Z588" s="311"/>
      <c r="AA588" s="310"/>
      <c r="AB588" s="311"/>
      <c r="AC588" s="311"/>
      <c r="AD588" s="311"/>
      <c r="AE588" s="311"/>
      <c r="AF588" s="311"/>
      <c r="AG588" s="311"/>
      <c r="AH588" s="311"/>
      <c r="AI588" s="311"/>
      <c r="AJ588" s="311"/>
      <c r="AK588" s="311"/>
      <c r="AL588" s="311"/>
      <c r="AM588" s="310"/>
      <c r="AN588" s="312" t="e">
        <f>③協定面積④加算措置!#REF!</f>
        <v>#REF!</v>
      </c>
      <c r="AO588" s="309">
        <f t="shared" si="39"/>
        <v>0</v>
      </c>
      <c r="AP588" s="309">
        <f t="shared" si="40"/>
        <v>0</v>
      </c>
      <c r="AQ588" s="310"/>
      <c r="AR588" s="310"/>
      <c r="AS588" s="310"/>
      <c r="AT588" s="310"/>
      <c r="AU588" s="309">
        <f t="shared" si="41"/>
        <v>0</v>
      </c>
      <c r="AV588" s="311"/>
      <c r="AW588" s="311"/>
      <c r="AX588" s="311"/>
      <c r="AY588" s="333"/>
      <c r="AZ588" s="368"/>
      <c r="BA588" s="368"/>
      <c r="BB588" s="314" t="e">
        <f>③協定面積④加算措置!#REF!</f>
        <v>#REF!</v>
      </c>
      <c r="BC588" s="335"/>
      <c r="BD588" s="368"/>
      <c r="BE588" s="368"/>
      <c r="BF588" s="314" t="e">
        <f>③協定面積④加算措置!#REF!</f>
        <v>#REF!</v>
      </c>
      <c r="BG588" s="335"/>
      <c r="BH588" s="368"/>
      <c r="BI588" s="368"/>
    </row>
    <row r="589" spans="1:61" s="244" customFormat="1" ht="14.45" customHeight="1">
      <c r="A589" s="261" t="e">
        <f>①協定識別事項②協定参加者!#REF!</f>
        <v>#REF!</v>
      </c>
      <c r="B589" s="247" t="e">
        <f>①協定識別事項②協定参加者!#REF!</f>
        <v>#REF!</v>
      </c>
      <c r="C589" s="247" t="e">
        <f>①協定識別事項②協定参加者!#REF!</f>
        <v>#REF!</v>
      </c>
      <c r="D589" s="247" t="e">
        <f>①協定識別事項②協定参加者!#REF!</f>
        <v>#REF!</v>
      </c>
      <c r="E589" s="247" t="e">
        <f>①協定識別事項②協定参加者!#REF!</f>
        <v>#REF!</v>
      </c>
      <c r="F589" s="247" t="e">
        <f>①協定識別事項②協定参加者!#REF!</f>
        <v>#REF!</v>
      </c>
      <c r="G589" s="312" t="e">
        <f>③協定面積④加算措置!#REF!</f>
        <v>#REF!</v>
      </c>
      <c r="H589" s="331"/>
      <c r="I589" s="368"/>
      <c r="J589" s="368"/>
      <c r="K589" s="331"/>
      <c r="L589" s="368"/>
      <c r="M589" s="368"/>
      <c r="N589" s="331"/>
      <c r="O589" s="368"/>
      <c r="P589" s="368"/>
      <c r="Q589" s="312" t="e">
        <f>③協定面積④加算措置!#REF!</f>
        <v>#REF!</v>
      </c>
      <c r="R589" s="311"/>
      <c r="S589" s="311"/>
      <c r="T589" s="311"/>
      <c r="U589" s="311"/>
      <c r="V589" s="311"/>
      <c r="W589" s="311"/>
      <c r="X589" s="311"/>
      <c r="Y589" s="311"/>
      <c r="Z589" s="311"/>
      <c r="AA589" s="310"/>
      <c r="AB589" s="311"/>
      <c r="AC589" s="311"/>
      <c r="AD589" s="311"/>
      <c r="AE589" s="311"/>
      <c r="AF589" s="311"/>
      <c r="AG589" s="311"/>
      <c r="AH589" s="311"/>
      <c r="AI589" s="311"/>
      <c r="AJ589" s="311"/>
      <c r="AK589" s="311"/>
      <c r="AL589" s="311"/>
      <c r="AM589" s="310"/>
      <c r="AN589" s="312" t="e">
        <f>③協定面積④加算措置!#REF!</f>
        <v>#REF!</v>
      </c>
      <c r="AO589" s="309">
        <f t="shared" si="39"/>
        <v>0</v>
      </c>
      <c r="AP589" s="309">
        <f t="shared" si="40"/>
        <v>0</v>
      </c>
      <c r="AQ589" s="310"/>
      <c r="AR589" s="310"/>
      <c r="AS589" s="310"/>
      <c r="AT589" s="310"/>
      <c r="AU589" s="309">
        <f t="shared" si="41"/>
        <v>0</v>
      </c>
      <c r="AV589" s="311"/>
      <c r="AW589" s="311"/>
      <c r="AX589" s="311"/>
      <c r="AY589" s="333"/>
      <c r="AZ589" s="368"/>
      <c r="BA589" s="368"/>
      <c r="BB589" s="314" t="e">
        <f>③協定面積④加算措置!#REF!</f>
        <v>#REF!</v>
      </c>
      <c r="BC589" s="335"/>
      <c r="BD589" s="368"/>
      <c r="BE589" s="368"/>
      <c r="BF589" s="314" t="e">
        <f>③協定面積④加算措置!#REF!</f>
        <v>#REF!</v>
      </c>
      <c r="BG589" s="335"/>
      <c r="BH589" s="368"/>
      <c r="BI589" s="368"/>
    </row>
    <row r="590" spans="1:61" s="244" customFormat="1" ht="14.45" customHeight="1">
      <c r="A590" s="261" t="e">
        <f>①協定識別事項②協定参加者!#REF!</f>
        <v>#REF!</v>
      </c>
      <c r="B590" s="247" t="e">
        <f>①協定識別事項②協定参加者!#REF!</f>
        <v>#REF!</v>
      </c>
      <c r="C590" s="247" t="e">
        <f>①協定識別事項②協定参加者!#REF!</f>
        <v>#REF!</v>
      </c>
      <c r="D590" s="247" t="e">
        <f>①協定識別事項②協定参加者!#REF!</f>
        <v>#REF!</v>
      </c>
      <c r="E590" s="247" t="e">
        <f>①協定識別事項②協定参加者!#REF!</f>
        <v>#REF!</v>
      </c>
      <c r="F590" s="247" t="e">
        <f>①協定識別事項②協定参加者!#REF!</f>
        <v>#REF!</v>
      </c>
      <c r="G590" s="312" t="e">
        <f>③協定面積④加算措置!#REF!</f>
        <v>#REF!</v>
      </c>
      <c r="H590" s="331"/>
      <c r="I590" s="368"/>
      <c r="J590" s="368"/>
      <c r="K590" s="331"/>
      <c r="L590" s="368"/>
      <c r="M590" s="368"/>
      <c r="N590" s="331"/>
      <c r="O590" s="368"/>
      <c r="P590" s="368"/>
      <c r="Q590" s="312" t="e">
        <f>③協定面積④加算措置!#REF!</f>
        <v>#REF!</v>
      </c>
      <c r="R590" s="311"/>
      <c r="S590" s="311"/>
      <c r="T590" s="311"/>
      <c r="U590" s="311"/>
      <c r="V590" s="311"/>
      <c r="W590" s="311"/>
      <c r="X590" s="311"/>
      <c r="Y590" s="311"/>
      <c r="Z590" s="311"/>
      <c r="AA590" s="310"/>
      <c r="AB590" s="311"/>
      <c r="AC590" s="311"/>
      <c r="AD590" s="311"/>
      <c r="AE590" s="311"/>
      <c r="AF590" s="311"/>
      <c r="AG590" s="311"/>
      <c r="AH590" s="311"/>
      <c r="AI590" s="311"/>
      <c r="AJ590" s="311"/>
      <c r="AK590" s="311"/>
      <c r="AL590" s="311"/>
      <c r="AM590" s="310"/>
      <c r="AN590" s="312" t="e">
        <f>③協定面積④加算措置!#REF!</f>
        <v>#REF!</v>
      </c>
      <c r="AO590" s="309">
        <f t="shared" si="39"/>
        <v>0</v>
      </c>
      <c r="AP590" s="309">
        <f t="shared" si="40"/>
        <v>0</v>
      </c>
      <c r="AQ590" s="310"/>
      <c r="AR590" s="310"/>
      <c r="AS590" s="310"/>
      <c r="AT590" s="310"/>
      <c r="AU590" s="309">
        <f t="shared" si="41"/>
        <v>0</v>
      </c>
      <c r="AV590" s="311"/>
      <c r="AW590" s="311"/>
      <c r="AX590" s="311"/>
      <c r="AY590" s="333"/>
      <c r="AZ590" s="368"/>
      <c r="BA590" s="368"/>
      <c r="BB590" s="314" t="e">
        <f>③協定面積④加算措置!#REF!</f>
        <v>#REF!</v>
      </c>
      <c r="BC590" s="335"/>
      <c r="BD590" s="368"/>
      <c r="BE590" s="368"/>
      <c r="BF590" s="314" t="e">
        <f>③協定面積④加算措置!#REF!</f>
        <v>#REF!</v>
      </c>
      <c r="BG590" s="335"/>
      <c r="BH590" s="368"/>
      <c r="BI590" s="368"/>
    </row>
    <row r="591" spans="1:61" s="244" customFormat="1" ht="14.45" customHeight="1">
      <c r="A591" s="261" t="e">
        <f>①協定識別事項②協定参加者!#REF!</f>
        <v>#REF!</v>
      </c>
      <c r="B591" s="247" t="e">
        <f>①協定識別事項②協定参加者!#REF!</f>
        <v>#REF!</v>
      </c>
      <c r="C591" s="247" t="e">
        <f>①協定識別事項②協定参加者!#REF!</f>
        <v>#REF!</v>
      </c>
      <c r="D591" s="247" t="e">
        <f>①協定識別事項②協定参加者!#REF!</f>
        <v>#REF!</v>
      </c>
      <c r="E591" s="247" t="e">
        <f>①協定識別事項②協定参加者!#REF!</f>
        <v>#REF!</v>
      </c>
      <c r="F591" s="247" t="e">
        <f>①協定識別事項②協定参加者!#REF!</f>
        <v>#REF!</v>
      </c>
      <c r="G591" s="312" t="e">
        <f>③協定面積④加算措置!#REF!</f>
        <v>#REF!</v>
      </c>
      <c r="H591" s="331"/>
      <c r="I591" s="368"/>
      <c r="J591" s="368"/>
      <c r="K591" s="331"/>
      <c r="L591" s="368"/>
      <c r="M591" s="368"/>
      <c r="N591" s="331"/>
      <c r="O591" s="368"/>
      <c r="P591" s="368"/>
      <c r="Q591" s="312" t="e">
        <f>③協定面積④加算措置!#REF!</f>
        <v>#REF!</v>
      </c>
      <c r="R591" s="311"/>
      <c r="S591" s="311"/>
      <c r="T591" s="311"/>
      <c r="U591" s="311"/>
      <c r="V591" s="311"/>
      <c r="W591" s="311"/>
      <c r="X591" s="311"/>
      <c r="Y591" s="311"/>
      <c r="Z591" s="311"/>
      <c r="AA591" s="310"/>
      <c r="AB591" s="311"/>
      <c r="AC591" s="311"/>
      <c r="AD591" s="311"/>
      <c r="AE591" s="311"/>
      <c r="AF591" s="311"/>
      <c r="AG591" s="311"/>
      <c r="AH591" s="311"/>
      <c r="AI591" s="311"/>
      <c r="AJ591" s="311"/>
      <c r="AK591" s="311"/>
      <c r="AL591" s="311"/>
      <c r="AM591" s="310"/>
      <c r="AN591" s="312" t="e">
        <f>③協定面積④加算措置!#REF!</f>
        <v>#REF!</v>
      </c>
      <c r="AO591" s="309">
        <f t="shared" ref="AO591:AO650" si="42">AQ591+AS591</f>
        <v>0</v>
      </c>
      <c r="AP591" s="309">
        <f t="shared" ref="AP591:AP650" si="43">AR591+AT591</f>
        <v>0</v>
      </c>
      <c r="AQ591" s="310"/>
      <c r="AR591" s="310"/>
      <c r="AS591" s="310"/>
      <c r="AT591" s="310"/>
      <c r="AU591" s="309">
        <f t="shared" ref="AU591:AU650" si="44">SUM(AV591:AX591)</f>
        <v>0</v>
      </c>
      <c r="AV591" s="311"/>
      <c r="AW591" s="311"/>
      <c r="AX591" s="311"/>
      <c r="AY591" s="333"/>
      <c r="AZ591" s="368"/>
      <c r="BA591" s="368"/>
      <c r="BB591" s="314" t="e">
        <f>③協定面積④加算措置!#REF!</f>
        <v>#REF!</v>
      </c>
      <c r="BC591" s="335"/>
      <c r="BD591" s="368"/>
      <c r="BE591" s="368"/>
      <c r="BF591" s="314" t="e">
        <f>③協定面積④加算措置!#REF!</f>
        <v>#REF!</v>
      </c>
      <c r="BG591" s="335"/>
      <c r="BH591" s="368"/>
      <c r="BI591" s="368"/>
    </row>
    <row r="592" spans="1:61" s="244" customFormat="1" ht="14.45" customHeight="1">
      <c r="A592" s="261" t="e">
        <f>①協定識別事項②協定参加者!#REF!</f>
        <v>#REF!</v>
      </c>
      <c r="B592" s="247" t="e">
        <f>①協定識別事項②協定参加者!#REF!</f>
        <v>#REF!</v>
      </c>
      <c r="C592" s="247" t="e">
        <f>①協定識別事項②協定参加者!#REF!</f>
        <v>#REF!</v>
      </c>
      <c r="D592" s="247" t="e">
        <f>①協定識別事項②協定参加者!#REF!</f>
        <v>#REF!</v>
      </c>
      <c r="E592" s="247" t="e">
        <f>①協定識別事項②協定参加者!#REF!</f>
        <v>#REF!</v>
      </c>
      <c r="F592" s="247" t="e">
        <f>①協定識別事項②協定参加者!#REF!</f>
        <v>#REF!</v>
      </c>
      <c r="G592" s="312" t="e">
        <f>③協定面積④加算措置!#REF!</f>
        <v>#REF!</v>
      </c>
      <c r="H592" s="331"/>
      <c r="I592" s="368"/>
      <c r="J592" s="368"/>
      <c r="K592" s="331"/>
      <c r="L592" s="368"/>
      <c r="M592" s="368"/>
      <c r="N592" s="331"/>
      <c r="O592" s="368"/>
      <c r="P592" s="368"/>
      <c r="Q592" s="312" t="e">
        <f>③協定面積④加算措置!#REF!</f>
        <v>#REF!</v>
      </c>
      <c r="R592" s="311"/>
      <c r="S592" s="311"/>
      <c r="T592" s="311"/>
      <c r="U592" s="311"/>
      <c r="V592" s="311"/>
      <c r="W592" s="311"/>
      <c r="X592" s="311"/>
      <c r="Y592" s="311"/>
      <c r="Z592" s="311"/>
      <c r="AA592" s="310"/>
      <c r="AB592" s="311"/>
      <c r="AC592" s="311"/>
      <c r="AD592" s="311"/>
      <c r="AE592" s="311"/>
      <c r="AF592" s="311"/>
      <c r="AG592" s="311"/>
      <c r="AH592" s="311"/>
      <c r="AI592" s="311"/>
      <c r="AJ592" s="311"/>
      <c r="AK592" s="311"/>
      <c r="AL592" s="311"/>
      <c r="AM592" s="310"/>
      <c r="AN592" s="312" t="e">
        <f>③協定面積④加算措置!#REF!</f>
        <v>#REF!</v>
      </c>
      <c r="AO592" s="309">
        <f t="shared" si="42"/>
        <v>0</v>
      </c>
      <c r="AP592" s="309">
        <f t="shared" si="43"/>
        <v>0</v>
      </c>
      <c r="AQ592" s="310"/>
      <c r="AR592" s="310"/>
      <c r="AS592" s="310"/>
      <c r="AT592" s="310"/>
      <c r="AU592" s="309">
        <f t="shared" si="44"/>
        <v>0</v>
      </c>
      <c r="AV592" s="311"/>
      <c r="AW592" s="311"/>
      <c r="AX592" s="311"/>
      <c r="AY592" s="333"/>
      <c r="AZ592" s="368"/>
      <c r="BA592" s="368"/>
      <c r="BB592" s="314" t="e">
        <f>③協定面積④加算措置!#REF!</f>
        <v>#REF!</v>
      </c>
      <c r="BC592" s="335"/>
      <c r="BD592" s="368"/>
      <c r="BE592" s="368"/>
      <c r="BF592" s="314" t="e">
        <f>③協定面積④加算措置!#REF!</f>
        <v>#REF!</v>
      </c>
      <c r="BG592" s="335"/>
      <c r="BH592" s="368"/>
      <c r="BI592" s="368"/>
    </row>
    <row r="593" spans="1:61" s="244" customFormat="1" ht="14.45" customHeight="1">
      <c r="A593" s="261" t="e">
        <f>①協定識別事項②協定参加者!#REF!</f>
        <v>#REF!</v>
      </c>
      <c r="B593" s="247" t="e">
        <f>①協定識別事項②協定参加者!#REF!</f>
        <v>#REF!</v>
      </c>
      <c r="C593" s="247" t="e">
        <f>①協定識別事項②協定参加者!#REF!</f>
        <v>#REF!</v>
      </c>
      <c r="D593" s="247" t="e">
        <f>①協定識別事項②協定参加者!#REF!</f>
        <v>#REF!</v>
      </c>
      <c r="E593" s="247" t="e">
        <f>①協定識別事項②協定参加者!#REF!</f>
        <v>#REF!</v>
      </c>
      <c r="F593" s="247" t="e">
        <f>①協定識別事項②協定参加者!#REF!</f>
        <v>#REF!</v>
      </c>
      <c r="G593" s="312" t="e">
        <f>③協定面積④加算措置!#REF!</f>
        <v>#REF!</v>
      </c>
      <c r="H593" s="331"/>
      <c r="I593" s="368"/>
      <c r="J593" s="368"/>
      <c r="K593" s="331"/>
      <c r="L593" s="368"/>
      <c r="M593" s="368"/>
      <c r="N593" s="331"/>
      <c r="O593" s="368"/>
      <c r="P593" s="368"/>
      <c r="Q593" s="312" t="e">
        <f>③協定面積④加算措置!#REF!</f>
        <v>#REF!</v>
      </c>
      <c r="R593" s="311"/>
      <c r="S593" s="311"/>
      <c r="T593" s="311"/>
      <c r="U593" s="311"/>
      <c r="V593" s="311"/>
      <c r="W593" s="311"/>
      <c r="X593" s="311"/>
      <c r="Y593" s="311"/>
      <c r="Z593" s="311"/>
      <c r="AA593" s="310"/>
      <c r="AB593" s="311"/>
      <c r="AC593" s="311"/>
      <c r="AD593" s="311"/>
      <c r="AE593" s="311"/>
      <c r="AF593" s="311"/>
      <c r="AG593" s="311"/>
      <c r="AH593" s="311"/>
      <c r="AI593" s="311"/>
      <c r="AJ593" s="311"/>
      <c r="AK593" s="311"/>
      <c r="AL593" s="311"/>
      <c r="AM593" s="310"/>
      <c r="AN593" s="312" t="e">
        <f>③協定面積④加算措置!#REF!</f>
        <v>#REF!</v>
      </c>
      <c r="AO593" s="309">
        <f t="shared" si="42"/>
        <v>0</v>
      </c>
      <c r="AP593" s="309">
        <f t="shared" si="43"/>
        <v>0</v>
      </c>
      <c r="AQ593" s="310"/>
      <c r="AR593" s="310"/>
      <c r="AS593" s="310"/>
      <c r="AT593" s="310"/>
      <c r="AU593" s="309">
        <f t="shared" si="44"/>
        <v>0</v>
      </c>
      <c r="AV593" s="311"/>
      <c r="AW593" s="311"/>
      <c r="AX593" s="311"/>
      <c r="AY593" s="333"/>
      <c r="AZ593" s="368"/>
      <c r="BA593" s="368"/>
      <c r="BB593" s="314" t="e">
        <f>③協定面積④加算措置!#REF!</f>
        <v>#REF!</v>
      </c>
      <c r="BC593" s="335"/>
      <c r="BD593" s="368"/>
      <c r="BE593" s="368"/>
      <c r="BF593" s="314" t="e">
        <f>③協定面積④加算措置!#REF!</f>
        <v>#REF!</v>
      </c>
      <c r="BG593" s="335"/>
      <c r="BH593" s="368"/>
      <c r="BI593" s="368"/>
    </row>
    <row r="594" spans="1:61" s="244" customFormat="1" ht="14.45" customHeight="1">
      <c r="A594" s="261" t="e">
        <f>①協定識別事項②協定参加者!#REF!</f>
        <v>#REF!</v>
      </c>
      <c r="B594" s="247" t="e">
        <f>①協定識別事項②協定参加者!#REF!</f>
        <v>#REF!</v>
      </c>
      <c r="C594" s="247" t="e">
        <f>①協定識別事項②協定参加者!#REF!</f>
        <v>#REF!</v>
      </c>
      <c r="D594" s="247" t="e">
        <f>①協定識別事項②協定参加者!#REF!</f>
        <v>#REF!</v>
      </c>
      <c r="E594" s="247" t="e">
        <f>①協定識別事項②協定参加者!#REF!</f>
        <v>#REF!</v>
      </c>
      <c r="F594" s="247" t="e">
        <f>①協定識別事項②協定参加者!#REF!</f>
        <v>#REF!</v>
      </c>
      <c r="G594" s="312" t="e">
        <f>③協定面積④加算措置!#REF!</f>
        <v>#REF!</v>
      </c>
      <c r="H594" s="331"/>
      <c r="I594" s="368"/>
      <c r="J594" s="368"/>
      <c r="K594" s="331"/>
      <c r="L594" s="368"/>
      <c r="M594" s="368"/>
      <c r="N594" s="331"/>
      <c r="O594" s="368"/>
      <c r="P594" s="368"/>
      <c r="Q594" s="312" t="e">
        <f>③協定面積④加算措置!#REF!</f>
        <v>#REF!</v>
      </c>
      <c r="R594" s="311"/>
      <c r="S594" s="311"/>
      <c r="T594" s="311"/>
      <c r="U594" s="311"/>
      <c r="V594" s="311"/>
      <c r="W594" s="311"/>
      <c r="X594" s="311"/>
      <c r="Y594" s="311"/>
      <c r="Z594" s="311"/>
      <c r="AA594" s="310"/>
      <c r="AB594" s="311"/>
      <c r="AC594" s="311"/>
      <c r="AD594" s="311"/>
      <c r="AE594" s="311"/>
      <c r="AF594" s="311"/>
      <c r="AG594" s="311"/>
      <c r="AH594" s="311"/>
      <c r="AI594" s="311"/>
      <c r="AJ594" s="311"/>
      <c r="AK594" s="311"/>
      <c r="AL594" s="311"/>
      <c r="AM594" s="310"/>
      <c r="AN594" s="312" t="e">
        <f>③協定面積④加算措置!#REF!</f>
        <v>#REF!</v>
      </c>
      <c r="AO594" s="309">
        <f t="shared" si="42"/>
        <v>0</v>
      </c>
      <c r="AP594" s="309">
        <f t="shared" si="43"/>
        <v>0</v>
      </c>
      <c r="AQ594" s="310"/>
      <c r="AR594" s="310"/>
      <c r="AS594" s="310"/>
      <c r="AT594" s="310"/>
      <c r="AU594" s="309">
        <f t="shared" si="44"/>
        <v>0</v>
      </c>
      <c r="AV594" s="311"/>
      <c r="AW594" s="311"/>
      <c r="AX594" s="311"/>
      <c r="AY594" s="333"/>
      <c r="AZ594" s="368"/>
      <c r="BA594" s="368"/>
      <c r="BB594" s="314" t="e">
        <f>③協定面積④加算措置!#REF!</f>
        <v>#REF!</v>
      </c>
      <c r="BC594" s="335"/>
      <c r="BD594" s="368"/>
      <c r="BE594" s="368"/>
      <c r="BF594" s="314" t="e">
        <f>③協定面積④加算措置!#REF!</f>
        <v>#REF!</v>
      </c>
      <c r="BG594" s="335"/>
      <c r="BH594" s="368"/>
      <c r="BI594" s="368"/>
    </row>
    <row r="595" spans="1:61" s="244" customFormat="1" ht="14.45" customHeight="1">
      <c r="A595" s="261" t="e">
        <f>①協定識別事項②協定参加者!#REF!</f>
        <v>#REF!</v>
      </c>
      <c r="B595" s="247" t="e">
        <f>①協定識別事項②協定参加者!#REF!</f>
        <v>#REF!</v>
      </c>
      <c r="C595" s="247" t="e">
        <f>①協定識別事項②協定参加者!#REF!</f>
        <v>#REF!</v>
      </c>
      <c r="D595" s="247" t="e">
        <f>①協定識別事項②協定参加者!#REF!</f>
        <v>#REF!</v>
      </c>
      <c r="E595" s="247" t="e">
        <f>①協定識別事項②協定参加者!#REF!</f>
        <v>#REF!</v>
      </c>
      <c r="F595" s="247" t="e">
        <f>①協定識別事項②協定参加者!#REF!</f>
        <v>#REF!</v>
      </c>
      <c r="G595" s="312" t="e">
        <f>③協定面積④加算措置!#REF!</f>
        <v>#REF!</v>
      </c>
      <c r="H595" s="331"/>
      <c r="I595" s="368"/>
      <c r="J595" s="368"/>
      <c r="K595" s="331"/>
      <c r="L595" s="368"/>
      <c r="M595" s="368"/>
      <c r="N595" s="331"/>
      <c r="O595" s="368"/>
      <c r="P595" s="368"/>
      <c r="Q595" s="312" t="e">
        <f>③協定面積④加算措置!#REF!</f>
        <v>#REF!</v>
      </c>
      <c r="R595" s="311"/>
      <c r="S595" s="311"/>
      <c r="T595" s="311"/>
      <c r="U595" s="311"/>
      <c r="V595" s="311"/>
      <c r="W595" s="311"/>
      <c r="X595" s="311"/>
      <c r="Y595" s="311"/>
      <c r="Z595" s="311"/>
      <c r="AA595" s="310"/>
      <c r="AB595" s="311"/>
      <c r="AC595" s="311"/>
      <c r="AD595" s="311"/>
      <c r="AE595" s="311"/>
      <c r="AF595" s="311"/>
      <c r="AG595" s="311"/>
      <c r="AH595" s="311"/>
      <c r="AI595" s="311"/>
      <c r="AJ595" s="311"/>
      <c r="AK595" s="311"/>
      <c r="AL595" s="311"/>
      <c r="AM595" s="310"/>
      <c r="AN595" s="312" t="e">
        <f>③協定面積④加算措置!#REF!</f>
        <v>#REF!</v>
      </c>
      <c r="AO595" s="309">
        <f t="shared" si="42"/>
        <v>0</v>
      </c>
      <c r="AP595" s="309">
        <f t="shared" si="43"/>
        <v>0</v>
      </c>
      <c r="AQ595" s="310"/>
      <c r="AR595" s="310"/>
      <c r="AS595" s="310"/>
      <c r="AT595" s="310"/>
      <c r="AU595" s="309">
        <f t="shared" si="44"/>
        <v>0</v>
      </c>
      <c r="AV595" s="311"/>
      <c r="AW595" s="311"/>
      <c r="AX595" s="311"/>
      <c r="AY595" s="333"/>
      <c r="AZ595" s="368"/>
      <c r="BA595" s="368"/>
      <c r="BB595" s="314" t="e">
        <f>③協定面積④加算措置!#REF!</f>
        <v>#REF!</v>
      </c>
      <c r="BC595" s="335"/>
      <c r="BD595" s="368"/>
      <c r="BE595" s="368"/>
      <c r="BF595" s="314" t="e">
        <f>③協定面積④加算措置!#REF!</f>
        <v>#REF!</v>
      </c>
      <c r="BG595" s="335"/>
      <c r="BH595" s="368"/>
      <c r="BI595" s="368"/>
    </row>
    <row r="596" spans="1:61" s="244" customFormat="1" ht="14.45" customHeight="1">
      <c r="A596" s="261" t="e">
        <f>①協定識別事項②協定参加者!#REF!</f>
        <v>#REF!</v>
      </c>
      <c r="B596" s="247" t="e">
        <f>①協定識別事項②協定参加者!#REF!</f>
        <v>#REF!</v>
      </c>
      <c r="C596" s="247" t="e">
        <f>①協定識別事項②協定参加者!#REF!</f>
        <v>#REF!</v>
      </c>
      <c r="D596" s="247" t="e">
        <f>①協定識別事項②協定参加者!#REF!</f>
        <v>#REF!</v>
      </c>
      <c r="E596" s="247" t="e">
        <f>①協定識別事項②協定参加者!#REF!</f>
        <v>#REF!</v>
      </c>
      <c r="F596" s="247" t="e">
        <f>①協定識別事項②協定参加者!#REF!</f>
        <v>#REF!</v>
      </c>
      <c r="G596" s="312" t="e">
        <f>③協定面積④加算措置!#REF!</f>
        <v>#REF!</v>
      </c>
      <c r="H596" s="331"/>
      <c r="I596" s="368"/>
      <c r="J596" s="368"/>
      <c r="K596" s="331"/>
      <c r="L596" s="368"/>
      <c r="M596" s="368"/>
      <c r="N596" s="331"/>
      <c r="O596" s="368"/>
      <c r="P596" s="368"/>
      <c r="Q596" s="312" t="e">
        <f>③協定面積④加算措置!#REF!</f>
        <v>#REF!</v>
      </c>
      <c r="R596" s="311"/>
      <c r="S596" s="311"/>
      <c r="T596" s="311"/>
      <c r="U596" s="311"/>
      <c r="V596" s="311"/>
      <c r="W596" s="311"/>
      <c r="X596" s="311"/>
      <c r="Y596" s="311"/>
      <c r="Z596" s="311"/>
      <c r="AA596" s="310"/>
      <c r="AB596" s="311"/>
      <c r="AC596" s="311"/>
      <c r="AD596" s="311"/>
      <c r="AE596" s="311"/>
      <c r="AF596" s="311"/>
      <c r="AG596" s="311"/>
      <c r="AH596" s="311"/>
      <c r="AI596" s="311"/>
      <c r="AJ596" s="311"/>
      <c r="AK596" s="311"/>
      <c r="AL596" s="311"/>
      <c r="AM596" s="310"/>
      <c r="AN596" s="312" t="e">
        <f>③協定面積④加算措置!#REF!</f>
        <v>#REF!</v>
      </c>
      <c r="AO596" s="309">
        <f t="shared" si="42"/>
        <v>0</v>
      </c>
      <c r="AP596" s="309">
        <f t="shared" si="43"/>
        <v>0</v>
      </c>
      <c r="AQ596" s="310"/>
      <c r="AR596" s="310"/>
      <c r="AS596" s="310"/>
      <c r="AT596" s="310"/>
      <c r="AU596" s="309">
        <f t="shared" si="44"/>
        <v>0</v>
      </c>
      <c r="AV596" s="311"/>
      <c r="AW596" s="311"/>
      <c r="AX596" s="311"/>
      <c r="AY596" s="333"/>
      <c r="AZ596" s="368"/>
      <c r="BA596" s="368"/>
      <c r="BB596" s="314" t="e">
        <f>③協定面積④加算措置!#REF!</f>
        <v>#REF!</v>
      </c>
      <c r="BC596" s="335"/>
      <c r="BD596" s="368"/>
      <c r="BE596" s="368"/>
      <c r="BF596" s="314" t="e">
        <f>③協定面積④加算措置!#REF!</f>
        <v>#REF!</v>
      </c>
      <c r="BG596" s="335"/>
      <c r="BH596" s="368"/>
      <c r="BI596" s="368"/>
    </row>
    <row r="597" spans="1:61" s="244" customFormat="1" ht="14.45" customHeight="1">
      <c r="A597" s="261" t="e">
        <f>①協定識別事項②協定参加者!#REF!</f>
        <v>#REF!</v>
      </c>
      <c r="B597" s="247" t="e">
        <f>①協定識別事項②協定参加者!#REF!</f>
        <v>#REF!</v>
      </c>
      <c r="C597" s="247" t="e">
        <f>①協定識別事項②協定参加者!#REF!</f>
        <v>#REF!</v>
      </c>
      <c r="D597" s="247" t="e">
        <f>①協定識別事項②協定参加者!#REF!</f>
        <v>#REF!</v>
      </c>
      <c r="E597" s="247" t="e">
        <f>①協定識別事項②協定参加者!#REF!</f>
        <v>#REF!</v>
      </c>
      <c r="F597" s="247" t="e">
        <f>①協定識別事項②協定参加者!#REF!</f>
        <v>#REF!</v>
      </c>
      <c r="G597" s="312" t="e">
        <f>③協定面積④加算措置!#REF!</f>
        <v>#REF!</v>
      </c>
      <c r="H597" s="331"/>
      <c r="I597" s="368"/>
      <c r="J597" s="368"/>
      <c r="K597" s="331"/>
      <c r="L597" s="368"/>
      <c r="M597" s="368"/>
      <c r="N597" s="331"/>
      <c r="O597" s="368"/>
      <c r="P597" s="368"/>
      <c r="Q597" s="312" t="e">
        <f>③協定面積④加算措置!#REF!</f>
        <v>#REF!</v>
      </c>
      <c r="R597" s="311"/>
      <c r="S597" s="311"/>
      <c r="T597" s="311"/>
      <c r="U597" s="311"/>
      <c r="V597" s="311"/>
      <c r="W597" s="311"/>
      <c r="X597" s="311"/>
      <c r="Y597" s="311"/>
      <c r="Z597" s="311"/>
      <c r="AA597" s="310"/>
      <c r="AB597" s="311"/>
      <c r="AC597" s="311"/>
      <c r="AD597" s="311"/>
      <c r="AE597" s="311"/>
      <c r="AF597" s="311"/>
      <c r="AG597" s="311"/>
      <c r="AH597" s="311"/>
      <c r="AI597" s="311"/>
      <c r="AJ597" s="311"/>
      <c r="AK597" s="311"/>
      <c r="AL597" s="311"/>
      <c r="AM597" s="310"/>
      <c r="AN597" s="312" t="e">
        <f>③協定面積④加算措置!#REF!</f>
        <v>#REF!</v>
      </c>
      <c r="AO597" s="309">
        <f t="shared" si="42"/>
        <v>0</v>
      </c>
      <c r="AP597" s="309">
        <f t="shared" si="43"/>
        <v>0</v>
      </c>
      <c r="AQ597" s="310"/>
      <c r="AR597" s="310"/>
      <c r="AS597" s="310"/>
      <c r="AT597" s="310"/>
      <c r="AU597" s="309">
        <f t="shared" si="44"/>
        <v>0</v>
      </c>
      <c r="AV597" s="311"/>
      <c r="AW597" s="311"/>
      <c r="AX597" s="311"/>
      <c r="AY597" s="333"/>
      <c r="AZ597" s="368"/>
      <c r="BA597" s="368"/>
      <c r="BB597" s="314" t="e">
        <f>③協定面積④加算措置!#REF!</f>
        <v>#REF!</v>
      </c>
      <c r="BC597" s="335"/>
      <c r="BD597" s="368"/>
      <c r="BE597" s="368"/>
      <c r="BF597" s="314" t="e">
        <f>③協定面積④加算措置!#REF!</f>
        <v>#REF!</v>
      </c>
      <c r="BG597" s="335"/>
      <c r="BH597" s="368"/>
      <c r="BI597" s="368"/>
    </row>
    <row r="598" spans="1:61" s="244" customFormat="1" ht="14.45" customHeight="1">
      <c r="A598" s="261" t="e">
        <f>①協定識別事項②協定参加者!#REF!</f>
        <v>#REF!</v>
      </c>
      <c r="B598" s="247" t="e">
        <f>①協定識別事項②協定参加者!#REF!</f>
        <v>#REF!</v>
      </c>
      <c r="C598" s="247" t="e">
        <f>①協定識別事項②協定参加者!#REF!</f>
        <v>#REF!</v>
      </c>
      <c r="D598" s="247" t="e">
        <f>①協定識別事項②協定参加者!#REF!</f>
        <v>#REF!</v>
      </c>
      <c r="E598" s="247" t="e">
        <f>①協定識別事項②協定参加者!#REF!</f>
        <v>#REF!</v>
      </c>
      <c r="F598" s="247" t="e">
        <f>①協定識別事項②協定参加者!#REF!</f>
        <v>#REF!</v>
      </c>
      <c r="G598" s="312" t="e">
        <f>③協定面積④加算措置!#REF!</f>
        <v>#REF!</v>
      </c>
      <c r="H598" s="331"/>
      <c r="I598" s="368"/>
      <c r="J598" s="368"/>
      <c r="K598" s="331"/>
      <c r="L598" s="368"/>
      <c r="M598" s="368"/>
      <c r="N598" s="331"/>
      <c r="O598" s="368"/>
      <c r="P598" s="368"/>
      <c r="Q598" s="312" t="e">
        <f>③協定面積④加算措置!#REF!</f>
        <v>#REF!</v>
      </c>
      <c r="R598" s="311"/>
      <c r="S598" s="311"/>
      <c r="T598" s="311"/>
      <c r="U598" s="311"/>
      <c r="V598" s="311"/>
      <c r="W598" s="311"/>
      <c r="X598" s="311"/>
      <c r="Y598" s="311"/>
      <c r="Z598" s="311"/>
      <c r="AA598" s="310"/>
      <c r="AB598" s="311"/>
      <c r="AC598" s="311"/>
      <c r="AD598" s="311"/>
      <c r="AE598" s="311"/>
      <c r="AF598" s="311"/>
      <c r="AG598" s="311"/>
      <c r="AH598" s="311"/>
      <c r="AI598" s="311"/>
      <c r="AJ598" s="311"/>
      <c r="AK598" s="311"/>
      <c r="AL598" s="311"/>
      <c r="AM598" s="310"/>
      <c r="AN598" s="312" t="e">
        <f>③協定面積④加算措置!#REF!</f>
        <v>#REF!</v>
      </c>
      <c r="AO598" s="309">
        <f t="shared" si="42"/>
        <v>0</v>
      </c>
      <c r="AP598" s="309">
        <f t="shared" si="43"/>
        <v>0</v>
      </c>
      <c r="AQ598" s="310"/>
      <c r="AR598" s="310"/>
      <c r="AS598" s="310"/>
      <c r="AT598" s="310"/>
      <c r="AU598" s="309">
        <f t="shared" si="44"/>
        <v>0</v>
      </c>
      <c r="AV598" s="311"/>
      <c r="AW598" s="311"/>
      <c r="AX598" s="311"/>
      <c r="AY598" s="333"/>
      <c r="AZ598" s="368"/>
      <c r="BA598" s="368"/>
      <c r="BB598" s="314" t="e">
        <f>③協定面積④加算措置!#REF!</f>
        <v>#REF!</v>
      </c>
      <c r="BC598" s="335"/>
      <c r="BD598" s="368"/>
      <c r="BE598" s="368"/>
      <c r="BF598" s="314" t="e">
        <f>③協定面積④加算措置!#REF!</f>
        <v>#REF!</v>
      </c>
      <c r="BG598" s="335"/>
      <c r="BH598" s="368"/>
      <c r="BI598" s="368"/>
    </row>
    <row r="599" spans="1:61" s="244" customFormat="1" ht="14.45" customHeight="1">
      <c r="A599" s="261" t="e">
        <f>①協定識別事項②協定参加者!#REF!</f>
        <v>#REF!</v>
      </c>
      <c r="B599" s="247" t="e">
        <f>①協定識別事項②協定参加者!#REF!</f>
        <v>#REF!</v>
      </c>
      <c r="C599" s="247" t="e">
        <f>①協定識別事項②協定参加者!#REF!</f>
        <v>#REF!</v>
      </c>
      <c r="D599" s="247" t="e">
        <f>①協定識別事項②協定参加者!#REF!</f>
        <v>#REF!</v>
      </c>
      <c r="E599" s="247" t="e">
        <f>①協定識別事項②協定参加者!#REF!</f>
        <v>#REF!</v>
      </c>
      <c r="F599" s="247" t="e">
        <f>①協定識別事項②協定参加者!#REF!</f>
        <v>#REF!</v>
      </c>
      <c r="G599" s="312" t="e">
        <f>③協定面積④加算措置!#REF!</f>
        <v>#REF!</v>
      </c>
      <c r="H599" s="331"/>
      <c r="I599" s="368"/>
      <c r="J599" s="368"/>
      <c r="K599" s="331"/>
      <c r="L599" s="368"/>
      <c r="M599" s="368"/>
      <c r="N599" s="331"/>
      <c r="O599" s="368"/>
      <c r="P599" s="368"/>
      <c r="Q599" s="312" t="e">
        <f>③協定面積④加算措置!#REF!</f>
        <v>#REF!</v>
      </c>
      <c r="R599" s="311"/>
      <c r="S599" s="311"/>
      <c r="T599" s="311"/>
      <c r="U599" s="311"/>
      <c r="V599" s="311"/>
      <c r="W599" s="311"/>
      <c r="X599" s="311"/>
      <c r="Y599" s="311"/>
      <c r="Z599" s="311"/>
      <c r="AA599" s="310"/>
      <c r="AB599" s="311"/>
      <c r="AC599" s="311"/>
      <c r="AD599" s="311"/>
      <c r="AE599" s="311"/>
      <c r="AF599" s="311"/>
      <c r="AG599" s="311"/>
      <c r="AH599" s="311"/>
      <c r="AI599" s="311"/>
      <c r="AJ599" s="311"/>
      <c r="AK599" s="311"/>
      <c r="AL599" s="311"/>
      <c r="AM599" s="310"/>
      <c r="AN599" s="312" t="e">
        <f>③協定面積④加算措置!#REF!</f>
        <v>#REF!</v>
      </c>
      <c r="AO599" s="309">
        <f t="shared" si="42"/>
        <v>0</v>
      </c>
      <c r="AP599" s="309">
        <f t="shared" si="43"/>
        <v>0</v>
      </c>
      <c r="AQ599" s="310"/>
      <c r="AR599" s="310"/>
      <c r="AS599" s="310"/>
      <c r="AT599" s="310"/>
      <c r="AU599" s="309">
        <f t="shared" si="44"/>
        <v>0</v>
      </c>
      <c r="AV599" s="311"/>
      <c r="AW599" s="311"/>
      <c r="AX599" s="311"/>
      <c r="AY599" s="333"/>
      <c r="AZ599" s="368"/>
      <c r="BA599" s="368"/>
      <c r="BB599" s="314" t="e">
        <f>③協定面積④加算措置!#REF!</f>
        <v>#REF!</v>
      </c>
      <c r="BC599" s="335"/>
      <c r="BD599" s="368"/>
      <c r="BE599" s="368"/>
      <c r="BF599" s="314" t="e">
        <f>③協定面積④加算措置!#REF!</f>
        <v>#REF!</v>
      </c>
      <c r="BG599" s="335"/>
      <c r="BH599" s="368"/>
      <c r="BI599" s="368"/>
    </row>
    <row r="600" spans="1:61" s="244" customFormat="1" ht="14.45" customHeight="1">
      <c r="A600" s="261" t="e">
        <f>①協定識別事項②協定参加者!#REF!</f>
        <v>#REF!</v>
      </c>
      <c r="B600" s="247" t="e">
        <f>①協定識別事項②協定参加者!#REF!</f>
        <v>#REF!</v>
      </c>
      <c r="C600" s="247" t="e">
        <f>①協定識別事項②協定参加者!#REF!</f>
        <v>#REF!</v>
      </c>
      <c r="D600" s="247" t="e">
        <f>①協定識別事項②協定参加者!#REF!</f>
        <v>#REF!</v>
      </c>
      <c r="E600" s="247" t="e">
        <f>①協定識別事項②協定参加者!#REF!</f>
        <v>#REF!</v>
      </c>
      <c r="F600" s="247" t="e">
        <f>①協定識別事項②協定参加者!#REF!</f>
        <v>#REF!</v>
      </c>
      <c r="G600" s="312" t="e">
        <f>③協定面積④加算措置!#REF!</f>
        <v>#REF!</v>
      </c>
      <c r="H600" s="331"/>
      <c r="I600" s="368"/>
      <c r="J600" s="368"/>
      <c r="K600" s="331"/>
      <c r="L600" s="368"/>
      <c r="M600" s="368"/>
      <c r="N600" s="331"/>
      <c r="O600" s="368"/>
      <c r="P600" s="368"/>
      <c r="Q600" s="312" t="e">
        <f>③協定面積④加算措置!#REF!</f>
        <v>#REF!</v>
      </c>
      <c r="R600" s="311"/>
      <c r="S600" s="311"/>
      <c r="T600" s="311"/>
      <c r="U600" s="311"/>
      <c r="V600" s="311"/>
      <c r="W600" s="311"/>
      <c r="X600" s="311"/>
      <c r="Y600" s="311"/>
      <c r="Z600" s="311"/>
      <c r="AA600" s="310"/>
      <c r="AB600" s="311"/>
      <c r="AC600" s="311"/>
      <c r="AD600" s="311"/>
      <c r="AE600" s="311"/>
      <c r="AF600" s="311"/>
      <c r="AG600" s="311"/>
      <c r="AH600" s="311"/>
      <c r="AI600" s="311"/>
      <c r="AJ600" s="311"/>
      <c r="AK600" s="311"/>
      <c r="AL600" s="311"/>
      <c r="AM600" s="310"/>
      <c r="AN600" s="312" t="e">
        <f>③協定面積④加算措置!#REF!</f>
        <v>#REF!</v>
      </c>
      <c r="AO600" s="309">
        <f t="shared" si="42"/>
        <v>0</v>
      </c>
      <c r="AP600" s="309">
        <f t="shared" si="43"/>
        <v>0</v>
      </c>
      <c r="AQ600" s="310"/>
      <c r="AR600" s="310"/>
      <c r="AS600" s="310"/>
      <c r="AT600" s="310"/>
      <c r="AU600" s="309">
        <f t="shared" si="44"/>
        <v>0</v>
      </c>
      <c r="AV600" s="311"/>
      <c r="AW600" s="311"/>
      <c r="AX600" s="311"/>
      <c r="AY600" s="333"/>
      <c r="AZ600" s="368"/>
      <c r="BA600" s="368"/>
      <c r="BB600" s="314" t="e">
        <f>③協定面積④加算措置!#REF!</f>
        <v>#REF!</v>
      </c>
      <c r="BC600" s="335"/>
      <c r="BD600" s="368"/>
      <c r="BE600" s="368"/>
      <c r="BF600" s="314" t="e">
        <f>③協定面積④加算措置!#REF!</f>
        <v>#REF!</v>
      </c>
      <c r="BG600" s="335"/>
      <c r="BH600" s="368"/>
      <c r="BI600" s="368"/>
    </row>
    <row r="601" spans="1:61" s="244" customFormat="1" ht="14.45" customHeight="1">
      <c r="A601" s="261" t="e">
        <f>①協定識別事項②協定参加者!#REF!</f>
        <v>#REF!</v>
      </c>
      <c r="B601" s="247" t="e">
        <f>①協定識別事項②協定参加者!#REF!</f>
        <v>#REF!</v>
      </c>
      <c r="C601" s="247" t="e">
        <f>①協定識別事項②協定参加者!#REF!</f>
        <v>#REF!</v>
      </c>
      <c r="D601" s="247" t="e">
        <f>①協定識別事項②協定参加者!#REF!</f>
        <v>#REF!</v>
      </c>
      <c r="E601" s="247" t="e">
        <f>①協定識別事項②協定参加者!#REF!</f>
        <v>#REF!</v>
      </c>
      <c r="F601" s="247" t="e">
        <f>①協定識別事項②協定参加者!#REF!</f>
        <v>#REF!</v>
      </c>
      <c r="G601" s="312" t="e">
        <f>③協定面積④加算措置!#REF!</f>
        <v>#REF!</v>
      </c>
      <c r="H601" s="331"/>
      <c r="I601" s="368"/>
      <c r="J601" s="368"/>
      <c r="K601" s="331"/>
      <c r="L601" s="368"/>
      <c r="M601" s="368"/>
      <c r="N601" s="331"/>
      <c r="O601" s="368"/>
      <c r="P601" s="368"/>
      <c r="Q601" s="312" t="e">
        <f>③協定面積④加算措置!#REF!</f>
        <v>#REF!</v>
      </c>
      <c r="R601" s="311"/>
      <c r="S601" s="311"/>
      <c r="T601" s="311"/>
      <c r="U601" s="311"/>
      <c r="V601" s="311"/>
      <c r="W601" s="311"/>
      <c r="X601" s="311"/>
      <c r="Y601" s="311"/>
      <c r="Z601" s="311"/>
      <c r="AA601" s="310"/>
      <c r="AB601" s="311"/>
      <c r="AC601" s="311"/>
      <c r="AD601" s="311"/>
      <c r="AE601" s="311"/>
      <c r="AF601" s="311"/>
      <c r="AG601" s="311"/>
      <c r="AH601" s="311"/>
      <c r="AI601" s="311"/>
      <c r="AJ601" s="311"/>
      <c r="AK601" s="311"/>
      <c r="AL601" s="311"/>
      <c r="AM601" s="310"/>
      <c r="AN601" s="312" t="e">
        <f>③協定面積④加算措置!#REF!</f>
        <v>#REF!</v>
      </c>
      <c r="AO601" s="309">
        <f t="shared" si="42"/>
        <v>0</v>
      </c>
      <c r="AP601" s="309">
        <f t="shared" si="43"/>
        <v>0</v>
      </c>
      <c r="AQ601" s="310"/>
      <c r="AR601" s="310"/>
      <c r="AS601" s="310"/>
      <c r="AT601" s="310"/>
      <c r="AU601" s="309">
        <f t="shared" si="44"/>
        <v>0</v>
      </c>
      <c r="AV601" s="311"/>
      <c r="AW601" s="311"/>
      <c r="AX601" s="311"/>
      <c r="AY601" s="333"/>
      <c r="AZ601" s="368"/>
      <c r="BA601" s="368"/>
      <c r="BB601" s="314" t="e">
        <f>③協定面積④加算措置!#REF!</f>
        <v>#REF!</v>
      </c>
      <c r="BC601" s="335"/>
      <c r="BD601" s="368"/>
      <c r="BE601" s="368"/>
      <c r="BF601" s="314" t="e">
        <f>③協定面積④加算措置!#REF!</f>
        <v>#REF!</v>
      </c>
      <c r="BG601" s="335"/>
      <c r="BH601" s="368"/>
      <c r="BI601" s="368"/>
    </row>
    <row r="602" spans="1:61" s="244" customFormat="1" ht="14.45" customHeight="1">
      <c r="A602" s="261" t="e">
        <f>①協定識別事項②協定参加者!#REF!</f>
        <v>#REF!</v>
      </c>
      <c r="B602" s="247" t="e">
        <f>①協定識別事項②協定参加者!#REF!</f>
        <v>#REF!</v>
      </c>
      <c r="C602" s="247" t="e">
        <f>①協定識別事項②協定参加者!#REF!</f>
        <v>#REF!</v>
      </c>
      <c r="D602" s="247" t="e">
        <f>①協定識別事項②協定参加者!#REF!</f>
        <v>#REF!</v>
      </c>
      <c r="E602" s="247" t="e">
        <f>①協定識別事項②協定参加者!#REF!</f>
        <v>#REF!</v>
      </c>
      <c r="F602" s="247" t="e">
        <f>①協定識別事項②協定参加者!#REF!</f>
        <v>#REF!</v>
      </c>
      <c r="G602" s="312" t="e">
        <f>③協定面積④加算措置!#REF!</f>
        <v>#REF!</v>
      </c>
      <c r="H602" s="331"/>
      <c r="I602" s="368"/>
      <c r="J602" s="368"/>
      <c r="K602" s="331"/>
      <c r="L602" s="368"/>
      <c r="M602" s="368"/>
      <c r="N602" s="331"/>
      <c r="O602" s="368"/>
      <c r="P602" s="368"/>
      <c r="Q602" s="312" t="e">
        <f>③協定面積④加算措置!#REF!</f>
        <v>#REF!</v>
      </c>
      <c r="R602" s="311"/>
      <c r="S602" s="311"/>
      <c r="T602" s="311"/>
      <c r="U602" s="311"/>
      <c r="V602" s="311"/>
      <c r="W602" s="311"/>
      <c r="X602" s="311"/>
      <c r="Y602" s="311"/>
      <c r="Z602" s="311"/>
      <c r="AA602" s="310"/>
      <c r="AB602" s="311"/>
      <c r="AC602" s="311"/>
      <c r="AD602" s="311"/>
      <c r="AE602" s="311"/>
      <c r="AF602" s="311"/>
      <c r="AG602" s="311"/>
      <c r="AH602" s="311"/>
      <c r="AI602" s="311"/>
      <c r="AJ602" s="311"/>
      <c r="AK602" s="311"/>
      <c r="AL602" s="311"/>
      <c r="AM602" s="310"/>
      <c r="AN602" s="312" t="e">
        <f>③協定面積④加算措置!#REF!</f>
        <v>#REF!</v>
      </c>
      <c r="AO602" s="309">
        <f t="shared" si="42"/>
        <v>0</v>
      </c>
      <c r="AP602" s="309">
        <f t="shared" si="43"/>
        <v>0</v>
      </c>
      <c r="AQ602" s="310"/>
      <c r="AR602" s="310"/>
      <c r="AS602" s="310"/>
      <c r="AT602" s="310"/>
      <c r="AU602" s="309">
        <f t="shared" si="44"/>
        <v>0</v>
      </c>
      <c r="AV602" s="311"/>
      <c r="AW602" s="311"/>
      <c r="AX602" s="311"/>
      <c r="AY602" s="333"/>
      <c r="AZ602" s="368"/>
      <c r="BA602" s="368"/>
      <c r="BB602" s="314" t="e">
        <f>③協定面積④加算措置!#REF!</f>
        <v>#REF!</v>
      </c>
      <c r="BC602" s="335"/>
      <c r="BD602" s="368"/>
      <c r="BE602" s="368"/>
      <c r="BF602" s="314" t="e">
        <f>③協定面積④加算措置!#REF!</f>
        <v>#REF!</v>
      </c>
      <c r="BG602" s="335"/>
      <c r="BH602" s="368"/>
      <c r="BI602" s="368"/>
    </row>
    <row r="603" spans="1:61" s="244" customFormat="1" ht="14.45" customHeight="1">
      <c r="A603" s="261" t="e">
        <f>①協定識別事項②協定参加者!#REF!</f>
        <v>#REF!</v>
      </c>
      <c r="B603" s="247" t="e">
        <f>①協定識別事項②協定参加者!#REF!</f>
        <v>#REF!</v>
      </c>
      <c r="C603" s="247" t="e">
        <f>①協定識別事項②協定参加者!#REF!</f>
        <v>#REF!</v>
      </c>
      <c r="D603" s="247" t="e">
        <f>①協定識別事項②協定参加者!#REF!</f>
        <v>#REF!</v>
      </c>
      <c r="E603" s="247" t="e">
        <f>①協定識別事項②協定参加者!#REF!</f>
        <v>#REF!</v>
      </c>
      <c r="F603" s="247" t="e">
        <f>①協定識別事項②協定参加者!#REF!</f>
        <v>#REF!</v>
      </c>
      <c r="G603" s="312" t="e">
        <f>③協定面積④加算措置!#REF!</f>
        <v>#REF!</v>
      </c>
      <c r="H603" s="331"/>
      <c r="I603" s="368"/>
      <c r="J603" s="368"/>
      <c r="K603" s="331"/>
      <c r="L603" s="368"/>
      <c r="M603" s="368"/>
      <c r="N603" s="331"/>
      <c r="O603" s="368"/>
      <c r="P603" s="368"/>
      <c r="Q603" s="312" t="e">
        <f>③協定面積④加算措置!#REF!</f>
        <v>#REF!</v>
      </c>
      <c r="R603" s="311"/>
      <c r="S603" s="311"/>
      <c r="T603" s="311"/>
      <c r="U603" s="311"/>
      <c r="V603" s="311"/>
      <c r="W603" s="311"/>
      <c r="X603" s="311"/>
      <c r="Y603" s="311"/>
      <c r="Z603" s="311"/>
      <c r="AA603" s="310"/>
      <c r="AB603" s="311"/>
      <c r="AC603" s="311"/>
      <c r="AD603" s="311"/>
      <c r="AE603" s="311"/>
      <c r="AF603" s="311"/>
      <c r="AG603" s="311"/>
      <c r="AH603" s="311"/>
      <c r="AI603" s="311"/>
      <c r="AJ603" s="311"/>
      <c r="AK603" s="311"/>
      <c r="AL603" s="311"/>
      <c r="AM603" s="310"/>
      <c r="AN603" s="312" t="e">
        <f>③協定面積④加算措置!#REF!</f>
        <v>#REF!</v>
      </c>
      <c r="AO603" s="309">
        <f t="shared" si="42"/>
        <v>0</v>
      </c>
      <c r="AP603" s="309">
        <f t="shared" si="43"/>
        <v>0</v>
      </c>
      <c r="AQ603" s="310"/>
      <c r="AR603" s="310"/>
      <c r="AS603" s="310"/>
      <c r="AT603" s="310"/>
      <c r="AU603" s="309">
        <f t="shared" si="44"/>
        <v>0</v>
      </c>
      <c r="AV603" s="311"/>
      <c r="AW603" s="311"/>
      <c r="AX603" s="311"/>
      <c r="AY603" s="333"/>
      <c r="AZ603" s="368"/>
      <c r="BA603" s="368"/>
      <c r="BB603" s="314" t="e">
        <f>③協定面積④加算措置!#REF!</f>
        <v>#REF!</v>
      </c>
      <c r="BC603" s="335"/>
      <c r="BD603" s="368"/>
      <c r="BE603" s="368"/>
      <c r="BF603" s="314" t="e">
        <f>③協定面積④加算措置!#REF!</f>
        <v>#REF!</v>
      </c>
      <c r="BG603" s="335"/>
      <c r="BH603" s="368"/>
      <c r="BI603" s="368"/>
    </row>
    <row r="604" spans="1:61" s="244" customFormat="1" ht="14.45" customHeight="1">
      <c r="A604" s="261" t="e">
        <f>①協定識別事項②協定参加者!#REF!</f>
        <v>#REF!</v>
      </c>
      <c r="B604" s="247" t="e">
        <f>①協定識別事項②協定参加者!#REF!</f>
        <v>#REF!</v>
      </c>
      <c r="C604" s="247" t="e">
        <f>①協定識別事項②協定参加者!#REF!</f>
        <v>#REF!</v>
      </c>
      <c r="D604" s="247" t="e">
        <f>①協定識別事項②協定参加者!#REF!</f>
        <v>#REF!</v>
      </c>
      <c r="E604" s="247" t="e">
        <f>①協定識別事項②協定参加者!#REF!</f>
        <v>#REF!</v>
      </c>
      <c r="F604" s="247" t="e">
        <f>①協定識別事項②協定参加者!#REF!</f>
        <v>#REF!</v>
      </c>
      <c r="G604" s="312" t="e">
        <f>③協定面積④加算措置!#REF!</f>
        <v>#REF!</v>
      </c>
      <c r="H604" s="331"/>
      <c r="I604" s="368"/>
      <c r="J604" s="368"/>
      <c r="K604" s="331"/>
      <c r="L604" s="368"/>
      <c r="M604" s="368"/>
      <c r="N604" s="331"/>
      <c r="O604" s="368"/>
      <c r="P604" s="368"/>
      <c r="Q604" s="312" t="e">
        <f>③協定面積④加算措置!#REF!</f>
        <v>#REF!</v>
      </c>
      <c r="R604" s="311"/>
      <c r="S604" s="311"/>
      <c r="T604" s="311"/>
      <c r="U604" s="311"/>
      <c r="V604" s="311"/>
      <c r="W604" s="311"/>
      <c r="X604" s="311"/>
      <c r="Y604" s="311"/>
      <c r="Z604" s="311"/>
      <c r="AA604" s="310"/>
      <c r="AB604" s="311"/>
      <c r="AC604" s="311"/>
      <c r="AD604" s="311"/>
      <c r="AE604" s="311"/>
      <c r="AF604" s="311"/>
      <c r="AG604" s="311"/>
      <c r="AH604" s="311"/>
      <c r="AI604" s="311"/>
      <c r="AJ604" s="311"/>
      <c r="AK604" s="311"/>
      <c r="AL604" s="311"/>
      <c r="AM604" s="310"/>
      <c r="AN604" s="312" t="e">
        <f>③協定面積④加算措置!#REF!</f>
        <v>#REF!</v>
      </c>
      <c r="AO604" s="309">
        <f t="shared" si="42"/>
        <v>0</v>
      </c>
      <c r="AP604" s="309">
        <f t="shared" si="43"/>
        <v>0</v>
      </c>
      <c r="AQ604" s="310"/>
      <c r="AR604" s="310"/>
      <c r="AS604" s="310"/>
      <c r="AT604" s="310"/>
      <c r="AU604" s="309">
        <f t="shared" si="44"/>
        <v>0</v>
      </c>
      <c r="AV604" s="311"/>
      <c r="AW604" s="311"/>
      <c r="AX604" s="311"/>
      <c r="AY604" s="333"/>
      <c r="AZ604" s="368"/>
      <c r="BA604" s="368"/>
      <c r="BB604" s="314" t="e">
        <f>③協定面積④加算措置!#REF!</f>
        <v>#REF!</v>
      </c>
      <c r="BC604" s="335"/>
      <c r="BD604" s="368"/>
      <c r="BE604" s="368"/>
      <c r="BF604" s="314" t="e">
        <f>③協定面積④加算措置!#REF!</f>
        <v>#REF!</v>
      </c>
      <c r="BG604" s="335"/>
      <c r="BH604" s="368"/>
      <c r="BI604" s="368"/>
    </row>
    <row r="605" spans="1:61" s="244" customFormat="1" ht="14.45" customHeight="1">
      <c r="A605" s="261" t="e">
        <f>①協定識別事項②協定参加者!#REF!</f>
        <v>#REF!</v>
      </c>
      <c r="B605" s="247" t="e">
        <f>①協定識別事項②協定参加者!#REF!</f>
        <v>#REF!</v>
      </c>
      <c r="C605" s="247" t="e">
        <f>①協定識別事項②協定参加者!#REF!</f>
        <v>#REF!</v>
      </c>
      <c r="D605" s="247" t="e">
        <f>①協定識別事項②協定参加者!#REF!</f>
        <v>#REF!</v>
      </c>
      <c r="E605" s="247" t="e">
        <f>①協定識別事項②協定参加者!#REF!</f>
        <v>#REF!</v>
      </c>
      <c r="F605" s="247" t="e">
        <f>①協定識別事項②協定参加者!#REF!</f>
        <v>#REF!</v>
      </c>
      <c r="G605" s="312" t="e">
        <f>③協定面積④加算措置!#REF!</f>
        <v>#REF!</v>
      </c>
      <c r="H605" s="331"/>
      <c r="I605" s="368"/>
      <c r="J605" s="368"/>
      <c r="K605" s="331"/>
      <c r="L605" s="368"/>
      <c r="M605" s="368"/>
      <c r="N605" s="331"/>
      <c r="O605" s="368"/>
      <c r="P605" s="368"/>
      <c r="Q605" s="312" t="e">
        <f>③協定面積④加算措置!#REF!</f>
        <v>#REF!</v>
      </c>
      <c r="R605" s="311"/>
      <c r="S605" s="311"/>
      <c r="T605" s="311"/>
      <c r="U605" s="311"/>
      <c r="V605" s="311"/>
      <c r="W605" s="311"/>
      <c r="X605" s="311"/>
      <c r="Y605" s="311"/>
      <c r="Z605" s="311"/>
      <c r="AA605" s="310"/>
      <c r="AB605" s="311"/>
      <c r="AC605" s="311"/>
      <c r="AD605" s="311"/>
      <c r="AE605" s="311"/>
      <c r="AF605" s="311"/>
      <c r="AG605" s="311"/>
      <c r="AH605" s="311"/>
      <c r="AI605" s="311"/>
      <c r="AJ605" s="311"/>
      <c r="AK605" s="311"/>
      <c r="AL605" s="311"/>
      <c r="AM605" s="310"/>
      <c r="AN605" s="312" t="e">
        <f>③協定面積④加算措置!#REF!</f>
        <v>#REF!</v>
      </c>
      <c r="AO605" s="309">
        <f t="shared" si="42"/>
        <v>0</v>
      </c>
      <c r="AP605" s="309">
        <f t="shared" si="43"/>
        <v>0</v>
      </c>
      <c r="AQ605" s="310"/>
      <c r="AR605" s="310"/>
      <c r="AS605" s="310"/>
      <c r="AT605" s="310"/>
      <c r="AU605" s="309">
        <f t="shared" si="44"/>
        <v>0</v>
      </c>
      <c r="AV605" s="311"/>
      <c r="AW605" s="311"/>
      <c r="AX605" s="311"/>
      <c r="AY605" s="333"/>
      <c r="AZ605" s="368"/>
      <c r="BA605" s="368"/>
      <c r="BB605" s="314" t="e">
        <f>③協定面積④加算措置!#REF!</f>
        <v>#REF!</v>
      </c>
      <c r="BC605" s="335"/>
      <c r="BD605" s="368"/>
      <c r="BE605" s="368"/>
      <c r="BF605" s="314" t="e">
        <f>③協定面積④加算措置!#REF!</f>
        <v>#REF!</v>
      </c>
      <c r="BG605" s="335"/>
      <c r="BH605" s="368"/>
      <c r="BI605" s="368"/>
    </row>
    <row r="606" spans="1:61" s="244" customFormat="1" ht="14.45" customHeight="1">
      <c r="A606" s="261" t="e">
        <f>①協定識別事項②協定参加者!#REF!</f>
        <v>#REF!</v>
      </c>
      <c r="B606" s="247" t="e">
        <f>①協定識別事項②協定参加者!#REF!</f>
        <v>#REF!</v>
      </c>
      <c r="C606" s="247" t="e">
        <f>①協定識別事項②協定参加者!#REF!</f>
        <v>#REF!</v>
      </c>
      <c r="D606" s="247" t="e">
        <f>①協定識別事項②協定参加者!#REF!</f>
        <v>#REF!</v>
      </c>
      <c r="E606" s="247" t="e">
        <f>①協定識別事項②協定参加者!#REF!</f>
        <v>#REF!</v>
      </c>
      <c r="F606" s="247" t="e">
        <f>①協定識別事項②協定参加者!#REF!</f>
        <v>#REF!</v>
      </c>
      <c r="G606" s="312" t="e">
        <f>③協定面積④加算措置!#REF!</f>
        <v>#REF!</v>
      </c>
      <c r="H606" s="331"/>
      <c r="I606" s="368"/>
      <c r="J606" s="368"/>
      <c r="K606" s="331"/>
      <c r="L606" s="368"/>
      <c r="M606" s="368"/>
      <c r="N606" s="331"/>
      <c r="O606" s="368"/>
      <c r="P606" s="368"/>
      <c r="Q606" s="312" t="e">
        <f>③協定面積④加算措置!#REF!</f>
        <v>#REF!</v>
      </c>
      <c r="R606" s="311"/>
      <c r="S606" s="311"/>
      <c r="T606" s="311"/>
      <c r="U606" s="311"/>
      <c r="V606" s="311"/>
      <c r="W606" s="311"/>
      <c r="X606" s="311"/>
      <c r="Y606" s="311"/>
      <c r="Z606" s="311"/>
      <c r="AA606" s="310"/>
      <c r="AB606" s="311"/>
      <c r="AC606" s="311"/>
      <c r="AD606" s="311"/>
      <c r="AE606" s="311"/>
      <c r="AF606" s="311"/>
      <c r="AG606" s="311"/>
      <c r="AH606" s="311"/>
      <c r="AI606" s="311"/>
      <c r="AJ606" s="311"/>
      <c r="AK606" s="311"/>
      <c r="AL606" s="311"/>
      <c r="AM606" s="310"/>
      <c r="AN606" s="312" t="e">
        <f>③協定面積④加算措置!#REF!</f>
        <v>#REF!</v>
      </c>
      <c r="AO606" s="309">
        <f t="shared" si="42"/>
        <v>0</v>
      </c>
      <c r="AP606" s="309">
        <f t="shared" si="43"/>
        <v>0</v>
      </c>
      <c r="AQ606" s="310"/>
      <c r="AR606" s="310"/>
      <c r="AS606" s="310"/>
      <c r="AT606" s="310"/>
      <c r="AU606" s="309">
        <f t="shared" si="44"/>
        <v>0</v>
      </c>
      <c r="AV606" s="311"/>
      <c r="AW606" s="311"/>
      <c r="AX606" s="311"/>
      <c r="AY606" s="333"/>
      <c r="AZ606" s="368"/>
      <c r="BA606" s="368"/>
      <c r="BB606" s="314" t="e">
        <f>③協定面積④加算措置!#REF!</f>
        <v>#REF!</v>
      </c>
      <c r="BC606" s="335"/>
      <c r="BD606" s="368"/>
      <c r="BE606" s="368"/>
      <c r="BF606" s="314" t="e">
        <f>③協定面積④加算措置!#REF!</f>
        <v>#REF!</v>
      </c>
      <c r="BG606" s="335"/>
      <c r="BH606" s="368"/>
      <c r="BI606" s="368"/>
    </row>
    <row r="607" spans="1:61" s="244" customFormat="1" ht="14.45" customHeight="1">
      <c r="A607" s="261" t="e">
        <f>①協定識別事項②協定参加者!#REF!</f>
        <v>#REF!</v>
      </c>
      <c r="B607" s="247" t="e">
        <f>①協定識別事項②協定参加者!#REF!</f>
        <v>#REF!</v>
      </c>
      <c r="C607" s="247" t="e">
        <f>①協定識別事項②協定参加者!#REF!</f>
        <v>#REF!</v>
      </c>
      <c r="D607" s="247" t="e">
        <f>①協定識別事項②協定参加者!#REF!</f>
        <v>#REF!</v>
      </c>
      <c r="E607" s="247" t="e">
        <f>①協定識別事項②協定参加者!#REF!</f>
        <v>#REF!</v>
      </c>
      <c r="F607" s="247" t="e">
        <f>①協定識別事項②協定参加者!#REF!</f>
        <v>#REF!</v>
      </c>
      <c r="G607" s="312" t="e">
        <f>③協定面積④加算措置!#REF!</f>
        <v>#REF!</v>
      </c>
      <c r="H607" s="331"/>
      <c r="I607" s="368"/>
      <c r="J607" s="368"/>
      <c r="K607" s="331"/>
      <c r="L607" s="368"/>
      <c r="M607" s="368"/>
      <c r="N607" s="331"/>
      <c r="O607" s="368"/>
      <c r="P607" s="368"/>
      <c r="Q607" s="312" t="e">
        <f>③協定面積④加算措置!#REF!</f>
        <v>#REF!</v>
      </c>
      <c r="R607" s="311"/>
      <c r="S607" s="311"/>
      <c r="T607" s="311"/>
      <c r="U607" s="311"/>
      <c r="V607" s="311"/>
      <c r="W607" s="311"/>
      <c r="X607" s="311"/>
      <c r="Y607" s="311"/>
      <c r="Z607" s="311"/>
      <c r="AA607" s="310"/>
      <c r="AB607" s="311"/>
      <c r="AC607" s="311"/>
      <c r="AD607" s="311"/>
      <c r="AE607" s="311"/>
      <c r="AF607" s="311"/>
      <c r="AG607" s="311"/>
      <c r="AH607" s="311"/>
      <c r="AI607" s="311"/>
      <c r="AJ607" s="311"/>
      <c r="AK607" s="311"/>
      <c r="AL607" s="311"/>
      <c r="AM607" s="310"/>
      <c r="AN607" s="312" t="e">
        <f>③協定面積④加算措置!#REF!</f>
        <v>#REF!</v>
      </c>
      <c r="AO607" s="309">
        <f t="shared" si="42"/>
        <v>0</v>
      </c>
      <c r="AP607" s="309">
        <f t="shared" si="43"/>
        <v>0</v>
      </c>
      <c r="AQ607" s="310"/>
      <c r="AR607" s="310"/>
      <c r="AS607" s="310"/>
      <c r="AT607" s="310"/>
      <c r="AU607" s="309">
        <f t="shared" si="44"/>
        <v>0</v>
      </c>
      <c r="AV607" s="311"/>
      <c r="AW607" s="311"/>
      <c r="AX607" s="311"/>
      <c r="AY607" s="333"/>
      <c r="AZ607" s="368"/>
      <c r="BA607" s="368"/>
      <c r="BB607" s="314" t="e">
        <f>③協定面積④加算措置!#REF!</f>
        <v>#REF!</v>
      </c>
      <c r="BC607" s="335"/>
      <c r="BD607" s="368"/>
      <c r="BE607" s="368"/>
      <c r="BF607" s="314" t="e">
        <f>③協定面積④加算措置!#REF!</f>
        <v>#REF!</v>
      </c>
      <c r="BG607" s="335"/>
      <c r="BH607" s="368"/>
      <c r="BI607" s="368"/>
    </row>
    <row r="608" spans="1:61" s="244" customFormat="1" ht="14.45" customHeight="1">
      <c r="A608" s="261" t="e">
        <f>①協定識別事項②協定参加者!#REF!</f>
        <v>#REF!</v>
      </c>
      <c r="B608" s="247" t="e">
        <f>①協定識別事項②協定参加者!#REF!</f>
        <v>#REF!</v>
      </c>
      <c r="C608" s="247" t="e">
        <f>①協定識別事項②協定参加者!#REF!</f>
        <v>#REF!</v>
      </c>
      <c r="D608" s="247" t="e">
        <f>①協定識別事項②協定参加者!#REF!</f>
        <v>#REF!</v>
      </c>
      <c r="E608" s="247" t="e">
        <f>①協定識別事項②協定参加者!#REF!</f>
        <v>#REF!</v>
      </c>
      <c r="F608" s="247" t="e">
        <f>①協定識別事項②協定参加者!#REF!</f>
        <v>#REF!</v>
      </c>
      <c r="G608" s="312" t="e">
        <f>③協定面積④加算措置!#REF!</f>
        <v>#REF!</v>
      </c>
      <c r="H608" s="331"/>
      <c r="I608" s="368"/>
      <c r="J608" s="368"/>
      <c r="K608" s="331"/>
      <c r="L608" s="368"/>
      <c r="M608" s="368"/>
      <c r="N608" s="331"/>
      <c r="O608" s="368"/>
      <c r="P608" s="368"/>
      <c r="Q608" s="312" t="e">
        <f>③協定面積④加算措置!#REF!</f>
        <v>#REF!</v>
      </c>
      <c r="R608" s="311"/>
      <c r="S608" s="311"/>
      <c r="T608" s="311"/>
      <c r="U608" s="311"/>
      <c r="V608" s="311"/>
      <c r="W608" s="311"/>
      <c r="X608" s="311"/>
      <c r="Y608" s="311"/>
      <c r="Z608" s="311"/>
      <c r="AA608" s="310"/>
      <c r="AB608" s="311"/>
      <c r="AC608" s="311"/>
      <c r="AD608" s="311"/>
      <c r="AE608" s="311"/>
      <c r="AF608" s="311"/>
      <c r="AG608" s="311"/>
      <c r="AH608" s="311"/>
      <c r="AI608" s="311"/>
      <c r="AJ608" s="311"/>
      <c r="AK608" s="311"/>
      <c r="AL608" s="311"/>
      <c r="AM608" s="310"/>
      <c r="AN608" s="312" t="e">
        <f>③協定面積④加算措置!#REF!</f>
        <v>#REF!</v>
      </c>
      <c r="AO608" s="309">
        <f t="shared" si="42"/>
        <v>0</v>
      </c>
      <c r="AP608" s="309">
        <f t="shared" si="43"/>
        <v>0</v>
      </c>
      <c r="AQ608" s="310"/>
      <c r="AR608" s="310"/>
      <c r="AS608" s="310"/>
      <c r="AT608" s="310"/>
      <c r="AU608" s="309">
        <f t="shared" si="44"/>
        <v>0</v>
      </c>
      <c r="AV608" s="311"/>
      <c r="AW608" s="311"/>
      <c r="AX608" s="311"/>
      <c r="AY608" s="333"/>
      <c r="AZ608" s="368"/>
      <c r="BA608" s="368"/>
      <c r="BB608" s="314" t="e">
        <f>③協定面積④加算措置!#REF!</f>
        <v>#REF!</v>
      </c>
      <c r="BC608" s="335"/>
      <c r="BD608" s="368"/>
      <c r="BE608" s="368"/>
      <c r="BF608" s="314" t="e">
        <f>③協定面積④加算措置!#REF!</f>
        <v>#REF!</v>
      </c>
      <c r="BG608" s="335"/>
      <c r="BH608" s="368"/>
      <c r="BI608" s="368"/>
    </row>
    <row r="609" spans="1:61" s="244" customFormat="1" ht="14.45" customHeight="1">
      <c r="A609" s="261" t="e">
        <f>①協定識別事項②協定参加者!#REF!</f>
        <v>#REF!</v>
      </c>
      <c r="B609" s="247" t="e">
        <f>①協定識別事項②協定参加者!#REF!</f>
        <v>#REF!</v>
      </c>
      <c r="C609" s="247" t="e">
        <f>①協定識別事項②協定参加者!#REF!</f>
        <v>#REF!</v>
      </c>
      <c r="D609" s="247" t="e">
        <f>①協定識別事項②協定参加者!#REF!</f>
        <v>#REF!</v>
      </c>
      <c r="E609" s="247" t="e">
        <f>①協定識別事項②協定参加者!#REF!</f>
        <v>#REF!</v>
      </c>
      <c r="F609" s="247" t="e">
        <f>①協定識別事項②協定参加者!#REF!</f>
        <v>#REF!</v>
      </c>
      <c r="G609" s="312" t="e">
        <f>③協定面積④加算措置!#REF!</f>
        <v>#REF!</v>
      </c>
      <c r="H609" s="331"/>
      <c r="I609" s="368"/>
      <c r="J609" s="368"/>
      <c r="K609" s="331"/>
      <c r="L609" s="368"/>
      <c r="M609" s="368"/>
      <c r="N609" s="331"/>
      <c r="O609" s="368"/>
      <c r="P609" s="368"/>
      <c r="Q609" s="312" t="e">
        <f>③協定面積④加算措置!#REF!</f>
        <v>#REF!</v>
      </c>
      <c r="R609" s="311"/>
      <c r="S609" s="311"/>
      <c r="T609" s="311"/>
      <c r="U609" s="311"/>
      <c r="V609" s="311"/>
      <c r="W609" s="311"/>
      <c r="X609" s="311"/>
      <c r="Y609" s="311"/>
      <c r="Z609" s="311"/>
      <c r="AA609" s="310"/>
      <c r="AB609" s="311"/>
      <c r="AC609" s="311"/>
      <c r="AD609" s="311"/>
      <c r="AE609" s="311"/>
      <c r="AF609" s="311"/>
      <c r="AG609" s="311"/>
      <c r="AH609" s="311"/>
      <c r="AI609" s="311"/>
      <c r="AJ609" s="311"/>
      <c r="AK609" s="311"/>
      <c r="AL609" s="311"/>
      <c r="AM609" s="310"/>
      <c r="AN609" s="312" t="e">
        <f>③協定面積④加算措置!#REF!</f>
        <v>#REF!</v>
      </c>
      <c r="AO609" s="309">
        <f t="shared" si="42"/>
        <v>0</v>
      </c>
      <c r="AP609" s="309">
        <f t="shared" si="43"/>
        <v>0</v>
      </c>
      <c r="AQ609" s="310"/>
      <c r="AR609" s="310"/>
      <c r="AS609" s="310"/>
      <c r="AT609" s="310"/>
      <c r="AU609" s="309">
        <f t="shared" si="44"/>
        <v>0</v>
      </c>
      <c r="AV609" s="311"/>
      <c r="AW609" s="311"/>
      <c r="AX609" s="311"/>
      <c r="AY609" s="333"/>
      <c r="AZ609" s="368"/>
      <c r="BA609" s="368"/>
      <c r="BB609" s="314" t="e">
        <f>③協定面積④加算措置!#REF!</f>
        <v>#REF!</v>
      </c>
      <c r="BC609" s="335"/>
      <c r="BD609" s="368"/>
      <c r="BE609" s="368"/>
      <c r="BF609" s="314" t="e">
        <f>③協定面積④加算措置!#REF!</f>
        <v>#REF!</v>
      </c>
      <c r="BG609" s="335"/>
      <c r="BH609" s="368"/>
      <c r="BI609" s="368"/>
    </row>
    <row r="610" spans="1:61" s="244" customFormat="1" ht="14.45" customHeight="1">
      <c r="A610" s="261" t="e">
        <f>①協定識別事項②協定参加者!#REF!</f>
        <v>#REF!</v>
      </c>
      <c r="B610" s="247" t="e">
        <f>①協定識別事項②協定参加者!#REF!</f>
        <v>#REF!</v>
      </c>
      <c r="C610" s="247" t="e">
        <f>①協定識別事項②協定参加者!#REF!</f>
        <v>#REF!</v>
      </c>
      <c r="D610" s="247" t="e">
        <f>①協定識別事項②協定参加者!#REF!</f>
        <v>#REF!</v>
      </c>
      <c r="E610" s="247" t="e">
        <f>①協定識別事項②協定参加者!#REF!</f>
        <v>#REF!</v>
      </c>
      <c r="F610" s="247" t="e">
        <f>①協定識別事項②協定参加者!#REF!</f>
        <v>#REF!</v>
      </c>
      <c r="G610" s="312" t="e">
        <f>③協定面積④加算措置!#REF!</f>
        <v>#REF!</v>
      </c>
      <c r="H610" s="331"/>
      <c r="I610" s="368"/>
      <c r="J610" s="368"/>
      <c r="K610" s="331"/>
      <c r="L610" s="368"/>
      <c r="M610" s="368"/>
      <c r="N610" s="331"/>
      <c r="O610" s="368"/>
      <c r="P610" s="368"/>
      <c r="Q610" s="312" t="e">
        <f>③協定面積④加算措置!#REF!</f>
        <v>#REF!</v>
      </c>
      <c r="R610" s="311"/>
      <c r="S610" s="311"/>
      <c r="T610" s="311"/>
      <c r="U610" s="311"/>
      <c r="V610" s="311"/>
      <c r="W610" s="311"/>
      <c r="X610" s="311"/>
      <c r="Y610" s="311"/>
      <c r="Z610" s="311"/>
      <c r="AA610" s="310"/>
      <c r="AB610" s="311"/>
      <c r="AC610" s="311"/>
      <c r="AD610" s="311"/>
      <c r="AE610" s="311"/>
      <c r="AF610" s="311"/>
      <c r="AG610" s="311"/>
      <c r="AH610" s="311"/>
      <c r="AI610" s="311"/>
      <c r="AJ610" s="311"/>
      <c r="AK610" s="311"/>
      <c r="AL610" s="311"/>
      <c r="AM610" s="310"/>
      <c r="AN610" s="312" t="e">
        <f>③協定面積④加算措置!#REF!</f>
        <v>#REF!</v>
      </c>
      <c r="AO610" s="309">
        <f t="shared" si="42"/>
        <v>0</v>
      </c>
      <c r="AP610" s="309">
        <f t="shared" si="43"/>
        <v>0</v>
      </c>
      <c r="AQ610" s="310"/>
      <c r="AR610" s="310"/>
      <c r="AS610" s="310"/>
      <c r="AT610" s="310"/>
      <c r="AU610" s="309">
        <f t="shared" si="44"/>
        <v>0</v>
      </c>
      <c r="AV610" s="311"/>
      <c r="AW610" s="311"/>
      <c r="AX610" s="311"/>
      <c r="AY610" s="333"/>
      <c r="AZ610" s="368"/>
      <c r="BA610" s="368"/>
      <c r="BB610" s="314" t="e">
        <f>③協定面積④加算措置!#REF!</f>
        <v>#REF!</v>
      </c>
      <c r="BC610" s="335"/>
      <c r="BD610" s="368"/>
      <c r="BE610" s="368"/>
      <c r="BF610" s="314" t="e">
        <f>③協定面積④加算措置!#REF!</f>
        <v>#REF!</v>
      </c>
      <c r="BG610" s="335"/>
      <c r="BH610" s="368"/>
      <c r="BI610" s="368"/>
    </row>
    <row r="611" spans="1:61" s="244" customFormat="1" ht="14.45" customHeight="1">
      <c r="A611" s="261" t="e">
        <f>①協定識別事項②協定参加者!#REF!</f>
        <v>#REF!</v>
      </c>
      <c r="B611" s="247" t="e">
        <f>①協定識別事項②協定参加者!#REF!</f>
        <v>#REF!</v>
      </c>
      <c r="C611" s="247" t="e">
        <f>①協定識別事項②協定参加者!#REF!</f>
        <v>#REF!</v>
      </c>
      <c r="D611" s="247" t="e">
        <f>①協定識別事項②協定参加者!#REF!</f>
        <v>#REF!</v>
      </c>
      <c r="E611" s="247" t="e">
        <f>①協定識別事項②協定参加者!#REF!</f>
        <v>#REF!</v>
      </c>
      <c r="F611" s="247" t="e">
        <f>①協定識別事項②協定参加者!#REF!</f>
        <v>#REF!</v>
      </c>
      <c r="G611" s="312" t="e">
        <f>③協定面積④加算措置!#REF!</f>
        <v>#REF!</v>
      </c>
      <c r="H611" s="331"/>
      <c r="I611" s="368"/>
      <c r="J611" s="368"/>
      <c r="K611" s="331"/>
      <c r="L611" s="368"/>
      <c r="M611" s="368"/>
      <c r="N611" s="331"/>
      <c r="O611" s="368"/>
      <c r="P611" s="368"/>
      <c r="Q611" s="312" t="e">
        <f>③協定面積④加算措置!#REF!</f>
        <v>#REF!</v>
      </c>
      <c r="R611" s="311"/>
      <c r="S611" s="311"/>
      <c r="T611" s="311"/>
      <c r="U611" s="311"/>
      <c r="V611" s="311"/>
      <c r="W611" s="311"/>
      <c r="X611" s="311"/>
      <c r="Y611" s="311"/>
      <c r="Z611" s="311"/>
      <c r="AA611" s="310"/>
      <c r="AB611" s="311"/>
      <c r="AC611" s="311"/>
      <c r="AD611" s="311"/>
      <c r="AE611" s="311"/>
      <c r="AF611" s="311"/>
      <c r="AG611" s="311"/>
      <c r="AH611" s="311"/>
      <c r="AI611" s="311"/>
      <c r="AJ611" s="311"/>
      <c r="AK611" s="311"/>
      <c r="AL611" s="311"/>
      <c r="AM611" s="310"/>
      <c r="AN611" s="312" t="e">
        <f>③協定面積④加算措置!#REF!</f>
        <v>#REF!</v>
      </c>
      <c r="AO611" s="309">
        <f t="shared" si="42"/>
        <v>0</v>
      </c>
      <c r="AP611" s="309">
        <f t="shared" si="43"/>
        <v>0</v>
      </c>
      <c r="AQ611" s="310"/>
      <c r="AR611" s="310"/>
      <c r="AS611" s="310"/>
      <c r="AT611" s="310"/>
      <c r="AU611" s="309">
        <f t="shared" si="44"/>
        <v>0</v>
      </c>
      <c r="AV611" s="311"/>
      <c r="AW611" s="311"/>
      <c r="AX611" s="311"/>
      <c r="AY611" s="333"/>
      <c r="AZ611" s="368"/>
      <c r="BA611" s="368"/>
      <c r="BB611" s="314" t="e">
        <f>③協定面積④加算措置!#REF!</f>
        <v>#REF!</v>
      </c>
      <c r="BC611" s="335"/>
      <c r="BD611" s="368"/>
      <c r="BE611" s="368"/>
      <c r="BF611" s="314" t="e">
        <f>③協定面積④加算措置!#REF!</f>
        <v>#REF!</v>
      </c>
      <c r="BG611" s="335"/>
      <c r="BH611" s="368"/>
      <c r="BI611" s="368"/>
    </row>
    <row r="612" spans="1:61" s="244" customFormat="1" ht="14.45" customHeight="1">
      <c r="A612" s="261" t="e">
        <f>①協定識別事項②協定参加者!#REF!</f>
        <v>#REF!</v>
      </c>
      <c r="B612" s="247" t="e">
        <f>①協定識別事項②協定参加者!#REF!</f>
        <v>#REF!</v>
      </c>
      <c r="C612" s="247" t="e">
        <f>①協定識別事項②協定参加者!#REF!</f>
        <v>#REF!</v>
      </c>
      <c r="D612" s="247" t="e">
        <f>①協定識別事項②協定参加者!#REF!</f>
        <v>#REF!</v>
      </c>
      <c r="E612" s="247" t="e">
        <f>①協定識別事項②協定参加者!#REF!</f>
        <v>#REF!</v>
      </c>
      <c r="F612" s="247" t="e">
        <f>①協定識別事項②協定参加者!#REF!</f>
        <v>#REF!</v>
      </c>
      <c r="G612" s="312" t="e">
        <f>③協定面積④加算措置!#REF!</f>
        <v>#REF!</v>
      </c>
      <c r="H612" s="331"/>
      <c r="I612" s="368"/>
      <c r="J612" s="368"/>
      <c r="K612" s="331"/>
      <c r="L612" s="368"/>
      <c r="M612" s="368"/>
      <c r="N612" s="331"/>
      <c r="O612" s="368"/>
      <c r="P612" s="368"/>
      <c r="Q612" s="312" t="e">
        <f>③協定面積④加算措置!#REF!</f>
        <v>#REF!</v>
      </c>
      <c r="R612" s="311"/>
      <c r="S612" s="311"/>
      <c r="T612" s="311"/>
      <c r="U612" s="311"/>
      <c r="V612" s="311"/>
      <c r="W612" s="311"/>
      <c r="X612" s="311"/>
      <c r="Y612" s="311"/>
      <c r="Z612" s="311"/>
      <c r="AA612" s="310"/>
      <c r="AB612" s="311"/>
      <c r="AC612" s="311"/>
      <c r="AD612" s="311"/>
      <c r="AE612" s="311"/>
      <c r="AF612" s="311"/>
      <c r="AG612" s="311"/>
      <c r="AH612" s="311"/>
      <c r="AI612" s="311"/>
      <c r="AJ612" s="311"/>
      <c r="AK612" s="311"/>
      <c r="AL612" s="311"/>
      <c r="AM612" s="310"/>
      <c r="AN612" s="312" t="e">
        <f>③協定面積④加算措置!#REF!</f>
        <v>#REF!</v>
      </c>
      <c r="AO612" s="309">
        <f t="shared" si="42"/>
        <v>0</v>
      </c>
      <c r="AP612" s="309">
        <f t="shared" si="43"/>
        <v>0</v>
      </c>
      <c r="AQ612" s="310"/>
      <c r="AR612" s="310"/>
      <c r="AS612" s="310"/>
      <c r="AT612" s="310"/>
      <c r="AU612" s="309">
        <f t="shared" si="44"/>
        <v>0</v>
      </c>
      <c r="AV612" s="311"/>
      <c r="AW612" s="311"/>
      <c r="AX612" s="311"/>
      <c r="AY612" s="333"/>
      <c r="AZ612" s="368"/>
      <c r="BA612" s="368"/>
      <c r="BB612" s="314" t="e">
        <f>③協定面積④加算措置!#REF!</f>
        <v>#REF!</v>
      </c>
      <c r="BC612" s="335"/>
      <c r="BD612" s="368"/>
      <c r="BE612" s="368"/>
      <c r="BF612" s="314" t="e">
        <f>③協定面積④加算措置!#REF!</f>
        <v>#REF!</v>
      </c>
      <c r="BG612" s="335"/>
      <c r="BH612" s="368"/>
      <c r="BI612" s="368"/>
    </row>
    <row r="613" spans="1:61" s="244" customFormat="1" ht="14.45" customHeight="1">
      <c r="A613" s="261" t="e">
        <f>①協定識別事項②協定参加者!#REF!</f>
        <v>#REF!</v>
      </c>
      <c r="B613" s="247" t="e">
        <f>①協定識別事項②協定参加者!#REF!</f>
        <v>#REF!</v>
      </c>
      <c r="C613" s="247" t="e">
        <f>①協定識別事項②協定参加者!#REF!</f>
        <v>#REF!</v>
      </c>
      <c r="D613" s="247" t="e">
        <f>①協定識別事項②協定参加者!#REF!</f>
        <v>#REF!</v>
      </c>
      <c r="E613" s="247" t="e">
        <f>①協定識別事項②協定参加者!#REF!</f>
        <v>#REF!</v>
      </c>
      <c r="F613" s="247" t="e">
        <f>①協定識別事項②協定参加者!#REF!</f>
        <v>#REF!</v>
      </c>
      <c r="G613" s="312" t="e">
        <f>③協定面積④加算措置!#REF!</f>
        <v>#REF!</v>
      </c>
      <c r="H613" s="331"/>
      <c r="I613" s="368"/>
      <c r="J613" s="368"/>
      <c r="K613" s="331"/>
      <c r="L613" s="368"/>
      <c r="M613" s="368"/>
      <c r="N613" s="331"/>
      <c r="O613" s="368"/>
      <c r="P613" s="368"/>
      <c r="Q613" s="312" t="e">
        <f>③協定面積④加算措置!#REF!</f>
        <v>#REF!</v>
      </c>
      <c r="R613" s="311"/>
      <c r="S613" s="311"/>
      <c r="T613" s="311"/>
      <c r="U613" s="311"/>
      <c r="V613" s="311"/>
      <c r="W613" s="311"/>
      <c r="X613" s="311"/>
      <c r="Y613" s="311"/>
      <c r="Z613" s="311"/>
      <c r="AA613" s="310"/>
      <c r="AB613" s="311"/>
      <c r="AC613" s="311"/>
      <c r="AD613" s="311"/>
      <c r="AE613" s="311"/>
      <c r="AF613" s="311"/>
      <c r="AG613" s="311"/>
      <c r="AH613" s="311"/>
      <c r="AI613" s="311"/>
      <c r="AJ613" s="311"/>
      <c r="AK613" s="311"/>
      <c r="AL613" s="311"/>
      <c r="AM613" s="310"/>
      <c r="AN613" s="312" t="e">
        <f>③協定面積④加算措置!#REF!</f>
        <v>#REF!</v>
      </c>
      <c r="AO613" s="309">
        <f t="shared" si="42"/>
        <v>0</v>
      </c>
      <c r="AP613" s="309">
        <f t="shared" si="43"/>
        <v>0</v>
      </c>
      <c r="AQ613" s="310"/>
      <c r="AR613" s="310"/>
      <c r="AS613" s="310"/>
      <c r="AT613" s="310"/>
      <c r="AU613" s="309">
        <f t="shared" si="44"/>
        <v>0</v>
      </c>
      <c r="AV613" s="311"/>
      <c r="AW613" s="311"/>
      <c r="AX613" s="311"/>
      <c r="AY613" s="333"/>
      <c r="AZ613" s="368"/>
      <c r="BA613" s="368"/>
      <c r="BB613" s="314" t="e">
        <f>③協定面積④加算措置!#REF!</f>
        <v>#REF!</v>
      </c>
      <c r="BC613" s="335"/>
      <c r="BD613" s="368"/>
      <c r="BE613" s="368"/>
      <c r="BF613" s="314" t="e">
        <f>③協定面積④加算措置!#REF!</f>
        <v>#REF!</v>
      </c>
      <c r="BG613" s="335"/>
      <c r="BH613" s="368"/>
      <c r="BI613" s="368"/>
    </row>
    <row r="614" spans="1:61" s="244" customFormat="1" ht="14.45" customHeight="1">
      <c r="A614" s="261" t="e">
        <f>①協定識別事項②協定参加者!#REF!</f>
        <v>#REF!</v>
      </c>
      <c r="B614" s="247" t="e">
        <f>①協定識別事項②協定参加者!#REF!</f>
        <v>#REF!</v>
      </c>
      <c r="C614" s="247" t="e">
        <f>①協定識別事項②協定参加者!#REF!</f>
        <v>#REF!</v>
      </c>
      <c r="D614" s="247" t="e">
        <f>①協定識別事項②協定参加者!#REF!</f>
        <v>#REF!</v>
      </c>
      <c r="E614" s="247" t="e">
        <f>①協定識別事項②協定参加者!#REF!</f>
        <v>#REF!</v>
      </c>
      <c r="F614" s="247" t="e">
        <f>①協定識別事項②協定参加者!#REF!</f>
        <v>#REF!</v>
      </c>
      <c r="G614" s="312" t="e">
        <f>③協定面積④加算措置!#REF!</f>
        <v>#REF!</v>
      </c>
      <c r="H614" s="331"/>
      <c r="I614" s="368"/>
      <c r="J614" s="368"/>
      <c r="K614" s="331"/>
      <c r="L614" s="368"/>
      <c r="M614" s="368"/>
      <c r="N614" s="331"/>
      <c r="O614" s="368"/>
      <c r="P614" s="368"/>
      <c r="Q614" s="312" t="e">
        <f>③協定面積④加算措置!#REF!</f>
        <v>#REF!</v>
      </c>
      <c r="R614" s="311"/>
      <c r="S614" s="311"/>
      <c r="T614" s="311"/>
      <c r="U614" s="311"/>
      <c r="V614" s="311"/>
      <c r="W614" s="311"/>
      <c r="X614" s="311"/>
      <c r="Y614" s="311"/>
      <c r="Z614" s="311"/>
      <c r="AA614" s="310"/>
      <c r="AB614" s="311"/>
      <c r="AC614" s="311"/>
      <c r="AD614" s="311"/>
      <c r="AE614" s="311"/>
      <c r="AF614" s="311"/>
      <c r="AG614" s="311"/>
      <c r="AH614" s="311"/>
      <c r="AI614" s="311"/>
      <c r="AJ614" s="311"/>
      <c r="AK614" s="311"/>
      <c r="AL614" s="311"/>
      <c r="AM614" s="310"/>
      <c r="AN614" s="312" t="e">
        <f>③協定面積④加算措置!#REF!</f>
        <v>#REF!</v>
      </c>
      <c r="AO614" s="309">
        <f t="shared" si="42"/>
        <v>0</v>
      </c>
      <c r="AP614" s="309">
        <f t="shared" si="43"/>
        <v>0</v>
      </c>
      <c r="AQ614" s="310"/>
      <c r="AR614" s="310"/>
      <c r="AS614" s="310"/>
      <c r="AT614" s="310"/>
      <c r="AU614" s="309">
        <f t="shared" si="44"/>
        <v>0</v>
      </c>
      <c r="AV614" s="311"/>
      <c r="AW614" s="311"/>
      <c r="AX614" s="311"/>
      <c r="AY614" s="333"/>
      <c r="AZ614" s="368"/>
      <c r="BA614" s="368"/>
      <c r="BB614" s="314" t="e">
        <f>③協定面積④加算措置!#REF!</f>
        <v>#REF!</v>
      </c>
      <c r="BC614" s="335"/>
      <c r="BD614" s="368"/>
      <c r="BE614" s="368"/>
      <c r="BF614" s="314" t="e">
        <f>③協定面積④加算措置!#REF!</f>
        <v>#REF!</v>
      </c>
      <c r="BG614" s="335"/>
      <c r="BH614" s="368"/>
      <c r="BI614" s="368"/>
    </row>
    <row r="615" spans="1:61" s="244" customFormat="1" ht="14.45" customHeight="1">
      <c r="A615" s="261" t="e">
        <f>①協定識別事項②協定参加者!#REF!</f>
        <v>#REF!</v>
      </c>
      <c r="B615" s="247" t="e">
        <f>①協定識別事項②協定参加者!#REF!</f>
        <v>#REF!</v>
      </c>
      <c r="C615" s="247" t="e">
        <f>①協定識別事項②協定参加者!#REF!</f>
        <v>#REF!</v>
      </c>
      <c r="D615" s="247" t="e">
        <f>①協定識別事項②協定参加者!#REF!</f>
        <v>#REF!</v>
      </c>
      <c r="E615" s="247" t="e">
        <f>①協定識別事項②協定参加者!#REF!</f>
        <v>#REF!</v>
      </c>
      <c r="F615" s="247" t="e">
        <f>①協定識別事項②協定参加者!#REF!</f>
        <v>#REF!</v>
      </c>
      <c r="G615" s="312" t="e">
        <f>③協定面積④加算措置!#REF!</f>
        <v>#REF!</v>
      </c>
      <c r="H615" s="331"/>
      <c r="I615" s="368"/>
      <c r="J615" s="368"/>
      <c r="K615" s="331"/>
      <c r="L615" s="368"/>
      <c r="M615" s="368"/>
      <c r="N615" s="331"/>
      <c r="O615" s="368"/>
      <c r="P615" s="368"/>
      <c r="Q615" s="312" t="e">
        <f>③協定面積④加算措置!#REF!</f>
        <v>#REF!</v>
      </c>
      <c r="R615" s="311"/>
      <c r="S615" s="311"/>
      <c r="T615" s="311"/>
      <c r="U615" s="311"/>
      <c r="V615" s="311"/>
      <c r="W615" s="311"/>
      <c r="X615" s="311"/>
      <c r="Y615" s="311"/>
      <c r="Z615" s="311"/>
      <c r="AA615" s="310"/>
      <c r="AB615" s="311"/>
      <c r="AC615" s="311"/>
      <c r="AD615" s="311"/>
      <c r="AE615" s="311"/>
      <c r="AF615" s="311"/>
      <c r="AG615" s="311"/>
      <c r="AH615" s="311"/>
      <c r="AI615" s="311"/>
      <c r="AJ615" s="311"/>
      <c r="AK615" s="311"/>
      <c r="AL615" s="311"/>
      <c r="AM615" s="310"/>
      <c r="AN615" s="312" t="e">
        <f>③協定面積④加算措置!#REF!</f>
        <v>#REF!</v>
      </c>
      <c r="AO615" s="309">
        <f t="shared" si="42"/>
        <v>0</v>
      </c>
      <c r="AP615" s="309">
        <f t="shared" si="43"/>
        <v>0</v>
      </c>
      <c r="AQ615" s="310"/>
      <c r="AR615" s="310"/>
      <c r="AS615" s="310"/>
      <c r="AT615" s="310"/>
      <c r="AU615" s="309">
        <f t="shared" si="44"/>
        <v>0</v>
      </c>
      <c r="AV615" s="311"/>
      <c r="AW615" s="311"/>
      <c r="AX615" s="311"/>
      <c r="AY615" s="333"/>
      <c r="AZ615" s="368"/>
      <c r="BA615" s="368"/>
      <c r="BB615" s="314" t="e">
        <f>③協定面積④加算措置!#REF!</f>
        <v>#REF!</v>
      </c>
      <c r="BC615" s="335"/>
      <c r="BD615" s="368"/>
      <c r="BE615" s="368"/>
      <c r="BF615" s="314" t="e">
        <f>③協定面積④加算措置!#REF!</f>
        <v>#REF!</v>
      </c>
      <c r="BG615" s="335"/>
      <c r="BH615" s="368"/>
      <c r="BI615" s="368"/>
    </row>
    <row r="616" spans="1:61" s="244" customFormat="1" ht="14.45" customHeight="1">
      <c r="A616" s="261" t="e">
        <f>①協定識別事項②協定参加者!#REF!</f>
        <v>#REF!</v>
      </c>
      <c r="B616" s="247" t="e">
        <f>①協定識別事項②協定参加者!#REF!</f>
        <v>#REF!</v>
      </c>
      <c r="C616" s="247" t="e">
        <f>①協定識別事項②協定参加者!#REF!</f>
        <v>#REF!</v>
      </c>
      <c r="D616" s="247" t="e">
        <f>①協定識別事項②協定参加者!#REF!</f>
        <v>#REF!</v>
      </c>
      <c r="E616" s="247" t="e">
        <f>①協定識別事項②協定参加者!#REF!</f>
        <v>#REF!</v>
      </c>
      <c r="F616" s="247" t="e">
        <f>①協定識別事項②協定参加者!#REF!</f>
        <v>#REF!</v>
      </c>
      <c r="G616" s="312" t="e">
        <f>③協定面積④加算措置!#REF!</f>
        <v>#REF!</v>
      </c>
      <c r="H616" s="331"/>
      <c r="I616" s="368"/>
      <c r="J616" s="368"/>
      <c r="K616" s="331"/>
      <c r="L616" s="368"/>
      <c r="M616" s="368"/>
      <c r="N616" s="331"/>
      <c r="O616" s="368"/>
      <c r="P616" s="368"/>
      <c r="Q616" s="312" t="e">
        <f>③協定面積④加算措置!#REF!</f>
        <v>#REF!</v>
      </c>
      <c r="R616" s="311"/>
      <c r="S616" s="311"/>
      <c r="T616" s="311"/>
      <c r="U616" s="311"/>
      <c r="V616" s="311"/>
      <c r="W616" s="311"/>
      <c r="X616" s="311"/>
      <c r="Y616" s="311"/>
      <c r="Z616" s="311"/>
      <c r="AA616" s="310"/>
      <c r="AB616" s="311"/>
      <c r="AC616" s="311"/>
      <c r="AD616" s="311"/>
      <c r="AE616" s="311"/>
      <c r="AF616" s="311"/>
      <c r="AG616" s="311"/>
      <c r="AH616" s="311"/>
      <c r="AI616" s="311"/>
      <c r="AJ616" s="311"/>
      <c r="AK616" s="311"/>
      <c r="AL616" s="311"/>
      <c r="AM616" s="310"/>
      <c r="AN616" s="312" t="e">
        <f>③協定面積④加算措置!#REF!</f>
        <v>#REF!</v>
      </c>
      <c r="AO616" s="309">
        <f t="shared" si="42"/>
        <v>0</v>
      </c>
      <c r="AP616" s="309">
        <f t="shared" si="43"/>
        <v>0</v>
      </c>
      <c r="AQ616" s="310"/>
      <c r="AR616" s="310"/>
      <c r="AS616" s="310"/>
      <c r="AT616" s="310"/>
      <c r="AU616" s="309">
        <f t="shared" si="44"/>
        <v>0</v>
      </c>
      <c r="AV616" s="311"/>
      <c r="AW616" s="311"/>
      <c r="AX616" s="311"/>
      <c r="AY616" s="333"/>
      <c r="AZ616" s="368"/>
      <c r="BA616" s="368"/>
      <c r="BB616" s="314" t="e">
        <f>③協定面積④加算措置!#REF!</f>
        <v>#REF!</v>
      </c>
      <c r="BC616" s="335"/>
      <c r="BD616" s="368"/>
      <c r="BE616" s="368"/>
      <c r="BF616" s="314" t="e">
        <f>③協定面積④加算措置!#REF!</f>
        <v>#REF!</v>
      </c>
      <c r="BG616" s="335"/>
      <c r="BH616" s="368"/>
      <c r="BI616" s="368"/>
    </row>
    <row r="617" spans="1:61" s="244" customFormat="1" ht="14.45" customHeight="1">
      <c r="A617" s="261" t="e">
        <f>①協定識別事項②協定参加者!#REF!</f>
        <v>#REF!</v>
      </c>
      <c r="B617" s="247" t="e">
        <f>①協定識別事項②協定参加者!#REF!</f>
        <v>#REF!</v>
      </c>
      <c r="C617" s="247" t="e">
        <f>①協定識別事項②協定参加者!#REF!</f>
        <v>#REF!</v>
      </c>
      <c r="D617" s="247" t="e">
        <f>①協定識別事項②協定参加者!#REF!</f>
        <v>#REF!</v>
      </c>
      <c r="E617" s="247" t="e">
        <f>①協定識別事項②協定参加者!#REF!</f>
        <v>#REF!</v>
      </c>
      <c r="F617" s="247" t="e">
        <f>①協定識別事項②協定参加者!#REF!</f>
        <v>#REF!</v>
      </c>
      <c r="G617" s="312" t="e">
        <f>③協定面積④加算措置!#REF!</f>
        <v>#REF!</v>
      </c>
      <c r="H617" s="331"/>
      <c r="I617" s="368"/>
      <c r="J617" s="368"/>
      <c r="K617" s="331"/>
      <c r="L617" s="368"/>
      <c r="M617" s="368"/>
      <c r="N617" s="331"/>
      <c r="O617" s="368"/>
      <c r="P617" s="368"/>
      <c r="Q617" s="312" t="e">
        <f>③協定面積④加算措置!#REF!</f>
        <v>#REF!</v>
      </c>
      <c r="R617" s="311"/>
      <c r="S617" s="311"/>
      <c r="T617" s="311"/>
      <c r="U617" s="311"/>
      <c r="V617" s="311"/>
      <c r="W617" s="311"/>
      <c r="X617" s="311"/>
      <c r="Y617" s="311"/>
      <c r="Z617" s="311"/>
      <c r="AA617" s="310"/>
      <c r="AB617" s="311"/>
      <c r="AC617" s="311"/>
      <c r="AD617" s="311"/>
      <c r="AE617" s="311"/>
      <c r="AF617" s="311"/>
      <c r="AG617" s="311"/>
      <c r="AH617" s="311"/>
      <c r="AI617" s="311"/>
      <c r="AJ617" s="311"/>
      <c r="AK617" s="311"/>
      <c r="AL617" s="311"/>
      <c r="AM617" s="310"/>
      <c r="AN617" s="312" t="e">
        <f>③協定面積④加算措置!#REF!</f>
        <v>#REF!</v>
      </c>
      <c r="AO617" s="309">
        <f t="shared" si="42"/>
        <v>0</v>
      </c>
      <c r="AP617" s="309">
        <f t="shared" si="43"/>
        <v>0</v>
      </c>
      <c r="AQ617" s="310"/>
      <c r="AR617" s="310"/>
      <c r="AS617" s="310"/>
      <c r="AT617" s="310"/>
      <c r="AU617" s="309">
        <f t="shared" si="44"/>
        <v>0</v>
      </c>
      <c r="AV617" s="311"/>
      <c r="AW617" s="311"/>
      <c r="AX617" s="311"/>
      <c r="AY617" s="333"/>
      <c r="AZ617" s="368"/>
      <c r="BA617" s="368"/>
      <c r="BB617" s="314" t="e">
        <f>③協定面積④加算措置!#REF!</f>
        <v>#REF!</v>
      </c>
      <c r="BC617" s="335"/>
      <c r="BD617" s="368"/>
      <c r="BE617" s="368"/>
      <c r="BF617" s="314" t="e">
        <f>③協定面積④加算措置!#REF!</f>
        <v>#REF!</v>
      </c>
      <c r="BG617" s="335"/>
      <c r="BH617" s="368"/>
      <c r="BI617" s="368"/>
    </row>
    <row r="618" spans="1:61" s="244" customFormat="1" ht="14.45" customHeight="1">
      <c r="A618" s="261" t="e">
        <f>①協定識別事項②協定参加者!#REF!</f>
        <v>#REF!</v>
      </c>
      <c r="B618" s="247" t="e">
        <f>①協定識別事項②協定参加者!#REF!</f>
        <v>#REF!</v>
      </c>
      <c r="C618" s="247" t="e">
        <f>①協定識別事項②協定参加者!#REF!</f>
        <v>#REF!</v>
      </c>
      <c r="D618" s="247" t="e">
        <f>①協定識別事項②協定参加者!#REF!</f>
        <v>#REF!</v>
      </c>
      <c r="E618" s="247" t="e">
        <f>①協定識別事項②協定参加者!#REF!</f>
        <v>#REF!</v>
      </c>
      <c r="F618" s="247" t="e">
        <f>①協定識別事項②協定参加者!#REF!</f>
        <v>#REF!</v>
      </c>
      <c r="G618" s="312" t="e">
        <f>③協定面積④加算措置!#REF!</f>
        <v>#REF!</v>
      </c>
      <c r="H618" s="331"/>
      <c r="I618" s="368"/>
      <c r="J618" s="368"/>
      <c r="K618" s="331"/>
      <c r="L618" s="368"/>
      <c r="M618" s="368"/>
      <c r="N618" s="331"/>
      <c r="O618" s="368"/>
      <c r="P618" s="368"/>
      <c r="Q618" s="312" t="e">
        <f>③協定面積④加算措置!#REF!</f>
        <v>#REF!</v>
      </c>
      <c r="R618" s="311"/>
      <c r="S618" s="311"/>
      <c r="T618" s="311"/>
      <c r="U618" s="311"/>
      <c r="V618" s="311"/>
      <c r="W618" s="311"/>
      <c r="X618" s="311"/>
      <c r="Y618" s="311"/>
      <c r="Z618" s="311"/>
      <c r="AA618" s="310"/>
      <c r="AB618" s="311"/>
      <c r="AC618" s="311"/>
      <c r="AD618" s="311"/>
      <c r="AE618" s="311"/>
      <c r="AF618" s="311"/>
      <c r="AG618" s="311"/>
      <c r="AH618" s="311"/>
      <c r="AI618" s="311"/>
      <c r="AJ618" s="311"/>
      <c r="AK618" s="311"/>
      <c r="AL618" s="311"/>
      <c r="AM618" s="310"/>
      <c r="AN618" s="312" t="e">
        <f>③協定面積④加算措置!#REF!</f>
        <v>#REF!</v>
      </c>
      <c r="AO618" s="309">
        <f t="shared" si="42"/>
        <v>0</v>
      </c>
      <c r="AP618" s="309">
        <f t="shared" si="43"/>
        <v>0</v>
      </c>
      <c r="AQ618" s="310"/>
      <c r="AR618" s="310"/>
      <c r="AS618" s="310"/>
      <c r="AT618" s="310"/>
      <c r="AU618" s="309">
        <f t="shared" si="44"/>
        <v>0</v>
      </c>
      <c r="AV618" s="311"/>
      <c r="AW618" s="311"/>
      <c r="AX618" s="311"/>
      <c r="AY618" s="333"/>
      <c r="AZ618" s="368"/>
      <c r="BA618" s="368"/>
      <c r="BB618" s="314" t="e">
        <f>③協定面積④加算措置!#REF!</f>
        <v>#REF!</v>
      </c>
      <c r="BC618" s="335"/>
      <c r="BD618" s="368"/>
      <c r="BE618" s="368"/>
      <c r="BF618" s="314" t="e">
        <f>③協定面積④加算措置!#REF!</f>
        <v>#REF!</v>
      </c>
      <c r="BG618" s="335"/>
      <c r="BH618" s="368"/>
      <c r="BI618" s="368"/>
    </row>
    <row r="619" spans="1:61" s="244" customFormat="1" ht="14.45" customHeight="1">
      <c r="A619" s="261" t="e">
        <f>①協定識別事項②協定参加者!#REF!</f>
        <v>#REF!</v>
      </c>
      <c r="B619" s="247" t="e">
        <f>①協定識別事項②協定参加者!#REF!</f>
        <v>#REF!</v>
      </c>
      <c r="C619" s="247" t="e">
        <f>①協定識別事項②協定参加者!#REF!</f>
        <v>#REF!</v>
      </c>
      <c r="D619" s="247" t="e">
        <f>①協定識別事項②協定参加者!#REF!</f>
        <v>#REF!</v>
      </c>
      <c r="E619" s="247" t="e">
        <f>①協定識別事項②協定参加者!#REF!</f>
        <v>#REF!</v>
      </c>
      <c r="F619" s="247" t="e">
        <f>①協定識別事項②協定参加者!#REF!</f>
        <v>#REF!</v>
      </c>
      <c r="G619" s="312" t="e">
        <f>③協定面積④加算措置!#REF!</f>
        <v>#REF!</v>
      </c>
      <c r="H619" s="331"/>
      <c r="I619" s="368"/>
      <c r="J619" s="368"/>
      <c r="K619" s="331"/>
      <c r="L619" s="368"/>
      <c r="M619" s="368"/>
      <c r="N619" s="331"/>
      <c r="O619" s="368"/>
      <c r="P619" s="368"/>
      <c r="Q619" s="312" t="e">
        <f>③協定面積④加算措置!#REF!</f>
        <v>#REF!</v>
      </c>
      <c r="R619" s="311"/>
      <c r="S619" s="311"/>
      <c r="T619" s="311"/>
      <c r="U619" s="311"/>
      <c r="V619" s="311"/>
      <c r="W619" s="311"/>
      <c r="X619" s="311"/>
      <c r="Y619" s="311"/>
      <c r="Z619" s="311"/>
      <c r="AA619" s="310"/>
      <c r="AB619" s="311"/>
      <c r="AC619" s="311"/>
      <c r="AD619" s="311"/>
      <c r="AE619" s="311"/>
      <c r="AF619" s="311"/>
      <c r="AG619" s="311"/>
      <c r="AH619" s="311"/>
      <c r="AI619" s="311"/>
      <c r="AJ619" s="311"/>
      <c r="AK619" s="311"/>
      <c r="AL619" s="311"/>
      <c r="AM619" s="310"/>
      <c r="AN619" s="312" t="e">
        <f>③協定面積④加算措置!#REF!</f>
        <v>#REF!</v>
      </c>
      <c r="AO619" s="309">
        <f t="shared" si="42"/>
        <v>0</v>
      </c>
      <c r="AP619" s="309">
        <f t="shared" si="43"/>
        <v>0</v>
      </c>
      <c r="AQ619" s="310"/>
      <c r="AR619" s="310"/>
      <c r="AS619" s="310"/>
      <c r="AT619" s="310"/>
      <c r="AU619" s="309">
        <f t="shared" si="44"/>
        <v>0</v>
      </c>
      <c r="AV619" s="311"/>
      <c r="AW619" s="311"/>
      <c r="AX619" s="311"/>
      <c r="AY619" s="333"/>
      <c r="AZ619" s="368"/>
      <c r="BA619" s="368"/>
      <c r="BB619" s="314" t="e">
        <f>③協定面積④加算措置!#REF!</f>
        <v>#REF!</v>
      </c>
      <c r="BC619" s="335"/>
      <c r="BD619" s="368"/>
      <c r="BE619" s="368"/>
      <c r="BF619" s="314" t="e">
        <f>③協定面積④加算措置!#REF!</f>
        <v>#REF!</v>
      </c>
      <c r="BG619" s="335"/>
      <c r="BH619" s="368"/>
      <c r="BI619" s="368"/>
    </row>
    <row r="620" spans="1:61" s="244" customFormat="1" ht="14.45" customHeight="1">
      <c r="A620" s="261" t="e">
        <f>①協定識別事項②協定参加者!#REF!</f>
        <v>#REF!</v>
      </c>
      <c r="B620" s="247" t="e">
        <f>①協定識別事項②協定参加者!#REF!</f>
        <v>#REF!</v>
      </c>
      <c r="C620" s="247" t="e">
        <f>①協定識別事項②協定参加者!#REF!</f>
        <v>#REF!</v>
      </c>
      <c r="D620" s="247" t="e">
        <f>①協定識別事項②協定参加者!#REF!</f>
        <v>#REF!</v>
      </c>
      <c r="E620" s="247" t="e">
        <f>①協定識別事項②協定参加者!#REF!</f>
        <v>#REF!</v>
      </c>
      <c r="F620" s="247" t="e">
        <f>①協定識別事項②協定参加者!#REF!</f>
        <v>#REF!</v>
      </c>
      <c r="G620" s="312" t="e">
        <f>③協定面積④加算措置!#REF!</f>
        <v>#REF!</v>
      </c>
      <c r="H620" s="331"/>
      <c r="I620" s="368"/>
      <c r="J620" s="368"/>
      <c r="K620" s="331"/>
      <c r="L620" s="368"/>
      <c r="M620" s="368"/>
      <c r="N620" s="331"/>
      <c r="O620" s="368"/>
      <c r="P620" s="368"/>
      <c r="Q620" s="312" t="e">
        <f>③協定面積④加算措置!#REF!</f>
        <v>#REF!</v>
      </c>
      <c r="R620" s="311"/>
      <c r="S620" s="311"/>
      <c r="T620" s="311"/>
      <c r="U620" s="311"/>
      <c r="V620" s="311"/>
      <c r="W620" s="311"/>
      <c r="X620" s="311"/>
      <c r="Y620" s="311"/>
      <c r="Z620" s="311"/>
      <c r="AA620" s="310"/>
      <c r="AB620" s="311"/>
      <c r="AC620" s="311"/>
      <c r="AD620" s="311"/>
      <c r="AE620" s="311"/>
      <c r="AF620" s="311"/>
      <c r="AG620" s="311"/>
      <c r="AH620" s="311"/>
      <c r="AI620" s="311"/>
      <c r="AJ620" s="311"/>
      <c r="AK620" s="311"/>
      <c r="AL620" s="311"/>
      <c r="AM620" s="310"/>
      <c r="AN620" s="312" t="e">
        <f>③協定面積④加算措置!#REF!</f>
        <v>#REF!</v>
      </c>
      <c r="AO620" s="309">
        <f t="shared" si="42"/>
        <v>0</v>
      </c>
      <c r="AP620" s="309">
        <f t="shared" si="43"/>
        <v>0</v>
      </c>
      <c r="AQ620" s="310"/>
      <c r="AR620" s="310"/>
      <c r="AS620" s="310"/>
      <c r="AT620" s="310"/>
      <c r="AU620" s="309">
        <f t="shared" si="44"/>
        <v>0</v>
      </c>
      <c r="AV620" s="311"/>
      <c r="AW620" s="311"/>
      <c r="AX620" s="311"/>
      <c r="AY620" s="333"/>
      <c r="AZ620" s="368"/>
      <c r="BA620" s="368"/>
      <c r="BB620" s="314" t="e">
        <f>③協定面積④加算措置!#REF!</f>
        <v>#REF!</v>
      </c>
      <c r="BC620" s="335"/>
      <c r="BD620" s="368"/>
      <c r="BE620" s="368"/>
      <c r="BF620" s="314" t="e">
        <f>③協定面積④加算措置!#REF!</f>
        <v>#REF!</v>
      </c>
      <c r="BG620" s="335"/>
      <c r="BH620" s="368"/>
      <c r="BI620" s="368"/>
    </row>
    <row r="621" spans="1:61" s="244" customFormat="1" ht="14.45" customHeight="1">
      <c r="A621" s="261" t="e">
        <f>①協定識別事項②協定参加者!#REF!</f>
        <v>#REF!</v>
      </c>
      <c r="B621" s="247" t="e">
        <f>①協定識別事項②協定参加者!#REF!</f>
        <v>#REF!</v>
      </c>
      <c r="C621" s="247" t="e">
        <f>①協定識別事項②協定参加者!#REF!</f>
        <v>#REF!</v>
      </c>
      <c r="D621" s="247" t="e">
        <f>①協定識別事項②協定参加者!#REF!</f>
        <v>#REF!</v>
      </c>
      <c r="E621" s="247" t="e">
        <f>①協定識別事項②協定参加者!#REF!</f>
        <v>#REF!</v>
      </c>
      <c r="F621" s="247" t="e">
        <f>①協定識別事項②協定参加者!#REF!</f>
        <v>#REF!</v>
      </c>
      <c r="G621" s="312" t="e">
        <f>③協定面積④加算措置!#REF!</f>
        <v>#REF!</v>
      </c>
      <c r="H621" s="331"/>
      <c r="I621" s="368"/>
      <c r="J621" s="368"/>
      <c r="K621" s="331"/>
      <c r="L621" s="368"/>
      <c r="M621" s="368"/>
      <c r="N621" s="331"/>
      <c r="O621" s="368"/>
      <c r="P621" s="368"/>
      <c r="Q621" s="312" t="e">
        <f>③協定面積④加算措置!#REF!</f>
        <v>#REF!</v>
      </c>
      <c r="R621" s="311"/>
      <c r="S621" s="311"/>
      <c r="T621" s="311"/>
      <c r="U621" s="311"/>
      <c r="V621" s="311"/>
      <c r="W621" s="311"/>
      <c r="X621" s="311"/>
      <c r="Y621" s="311"/>
      <c r="Z621" s="311"/>
      <c r="AA621" s="310"/>
      <c r="AB621" s="311"/>
      <c r="AC621" s="311"/>
      <c r="AD621" s="311"/>
      <c r="AE621" s="311"/>
      <c r="AF621" s="311"/>
      <c r="AG621" s="311"/>
      <c r="AH621" s="311"/>
      <c r="AI621" s="311"/>
      <c r="AJ621" s="311"/>
      <c r="AK621" s="311"/>
      <c r="AL621" s="311"/>
      <c r="AM621" s="310"/>
      <c r="AN621" s="312" t="e">
        <f>③協定面積④加算措置!#REF!</f>
        <v>#REF!</v>
      </c>
      <c r="AO621" s="309">
        <f t="shared" si="42"/>
        <v>0</v>
      </c>
      <c r="AP621" s="309">
        <f t="shared" si="43"/>
        <v>0</v>
      </c>
      <c r="AQ621" s="310"/>
      <c r="AR621" s="310"/>
      <c r="AS621" s="310"/>
      <c r="AT621" s="310"/>
      <c r="AU621" s="309">
        <f t="shared" si="44"/>
        <v>0</v>
      </c>
      <c r="AV621" s="311"/>
      <c r="AW621" s="311"/>
      <c r="AX621" s="311"/>
      <c r="AY621" s="333"/>
      <c r="AZ621" s="368"/>
      <c r="BA621" s="368"/>
      <c r="BB621" s="314" t="e">
        <f>③協定面積④加算措置!#REF!</f>
        <v>#REF!</v>
      </c>
      <c r="BC621" s="335"/>
      <c r="BD621" s="368"/>
      <c r="BE621" s="368"/>
      <c r="BF621" s="314" t="e">
        <f>③協定面積④加算措置!#REF!</f>
        <v>#REF!</v>
      </c>
      <c r="BG621" s="335"/>
      <c r="BH621" s="368"/>
      <c r="BI621" s="368"/>
    </row>
    <row r="622" spans="1:61" s="244" customFormat="1" ht="14.45" customHeight="1">
      <c r="A622" s="261" t="e">
        <f>①協定識別事項②協定参加者!#REF!</f>
        <v>#REF!</v>
      </c>
      <c r="B622" s="247" t="e">
        <f>①協定識別事項②協定参加者!#REF!</f>
        <v>#REF!</v>
      </c>
      <c r="C622" s="247" t="e">
        <f>①協定識別事項②協定参加者!#REF!</f>
        <v>#REF!</v>
      </c>
      <c r="D622" s="247" t="e">
        <f>①協定識別事項②協定参加者!#REF!</f>
        <v>#REF!</v>
      </c>
      <c r="E622" s="247" t="e">
        <f>①協定識別事項②協定参加者!#REF!</f>
        <v>#REF!</v>
      </c>
      <c r="F622" s="247" t="e">
        <f>①協定識別事項②協定参加者!#REF!</f>
        <v>#REF!</v>
      </c>
      <c r="G622" s="312" t="e">
        <f>③協定面積④加算措置!#REF!</f>
        <v>#REF!</v>
      </c>
      <c r="H622" s="331"/>
      <c r="I622" s="368"/>
      <c r="J622" s="368"/>
      <c r="K622" s="331"/>
      <c r="L622" s="368"/>
      <c r="M622" s="368"/>
      <c r="N622" s="331"/>
      <c r="O622" s="368"/>
      <c r="P622" s="368"/>
      <c r="Q622" s="312" t="e">
        <f>③協定面積④加算措置!#REF!</f>
        <v>#REF!</v>
      </c>
      <c r="R622" s="311"/>
      <c r="S622" s="311"/>
      <c r="T622" s="311"/>
      <c r="U622" s="311"/>
      <c r="V622" s="311"/>
      <c r="W622" s="311"/>
      <c r="X622" s="311"/>
      <c r="Y622" s="311"/>
      <c r="Z622" s="311"/>
      <c r="AA622" s="310"/>
      <c r="AB622" s="311"/>
      <c r="AC622" s="311"/>
      <c r="AD622" s="311"/>
      <c r="AE622" s="311"/>
      <c r="AF622" s="311"/>
      <c r="AG622" s="311"/>
      <c r="AH622" s="311"/>
      <c r="AI622" s="311"/>
      <c r="AJ622" s="311"/>
      <c r="AK622" s="311"/>
      <c r="AL622" s="311"/>
      <c r="AM622" s="310"/>
      <c r="AN622" s="312" t="e">
        <f>③協定面積④加算措置!#REF!</f>
        <v>#REF!</v>
      </c>
      <c r="AO622" s="309">
        <f t="shared" si="42"/>
        <v>0</v>
      </c>
      <c r="AP622" s="309">
        <f t="shared" si="43"/>
        <v>0</v>
      </c>
      <c r="AQ622" s="310"/>
      <c r="AR622" s="310"/>
      <c r="AS622" s="310"/>
      <c r="AT622" s="310"/>
      <c r="AU622" s="309">
        <f t="shared" si="44"/>
        <v>0</v>
      </c>
      <c r="AV622" s="311"/>
      <c r="AW622" s="311"/>
      <c r="AX622" s="311"/>
      <c r="AY622" s="333"/>
      <c r="AZ622" s="368"/>
      <c r="BA622" s="368"/>
      <c r="BB622" s="314" t="e">
        <f>③協定面積④加算措置!#REF!</f>
        <v>#REF!</v>
      </c>
      <c r="BC622" s="335"/>
      <c r="BD622" s="368"/>
      <c r="BE622" s="368"/>
      <c r="BF622" s="314" t="e">
        <f>③協定面積④加算措置!#REF!</f>
        <v>#REF!</v>
      </c>
      <c r="BG622" s="335"/>
      <c r="BH622" s="368"/>
      <c r="BI622" s="368"/>
    </row>
    <row r="623" spans="1:61" s="244" customFormat="1" ht="14.45" customHeight="1">
      <c r="A623" s="261" t="e">
        <f>①協定識別事項②協定参加者!#REF!</f>
        <v>#REF!</v>
      </c>
      <c r="B623" s="247" t="e">
        <f>①協定識別事項②協定参加者!#REF!</f>
        <v>#REF!</v>
      </c>
      <c r="C623" s="247" t="e">
        <f>①協定識別事項②協定参加者!#REF!</f>
        <v>#REF!</v>
      </c>
      <c r="D623" s="247" t="e">
        <f>①協定識別事項②協定参加者!#REF!</f>
        <v>#REF!</v>
      </c>
      <c r="E623" s="247" t="e">
        <f>①協定識別事項②協定参加者!#REF!</f>
        <v>#REF!</v>
      </c>
      <c r="F623" s="247" t="e">
        <f>①協定識別事項②協定参加者!#REF!</f>
        <v>#REF!</v>
      </c>
      <c r="G623" s="312" t="e">
        <f>③協定面積④加算措置!#REF!</f>
        <v>#REF!</v>
      </c>
      <c r="H623" s="331"/>
      <c r="I623" s="368"/>
      <c r="J623" s="368"/>
      <c r="K623" s="331"/>
      <c r="L623" s="368"/>
      <c r="M623" s="368"/>
      <c r="N623" s="331"/>
      <c r="O623" s="368"/>
      <c r="P623" s="368"/>
      <c r="Q623" s="312" t="e">
        <f>③協定面積④加算措置!#REF!</f>
        <v>#REF!</v>
      </c>
      <c r="R623" s="311"/>
      <c r="S623" s="311"/>
      <c r="T623" s="311"/>
      <c r="U623" s="311"/>
      <c r="V623" s="311"/>
      <c r="W623" s="311"/>
      <c r="X623" s="311"/>
      <c r="Y623" s="311"/>
      <c r="Z623" s="311"/>
      <c r="AA623" s="310"/>
      <c r="AB623" s="311"/>
      <c r="AC623" s="311"/>
      <c r="AD623" s="311"/>
      <c r="AE623" s="311"/>
      <c r="AF623" s="311"/>
      <c r="AG623" s="311"/>
      <c r="AH623" s="311"/>
      <c r="AI623" s="311"/>
      <c r="AJ623" s="311"/>
      <c r="AK623" s="311"/>
      <c r="AL623" s="311"/>
      <c r="AM623" s="310"/>
      <c r="AN623" s="312" t="e">
        <f>③協定面積④加算措置!#REF!</f>
        <v>#REF!</v>
      </c>
      <c r="AO623" s="309">
        <f t="shared" si="42"/>
        <v>0</v>
      </c>
      <c r="AP623" s="309">
        <f t="shared" si="43"/>
        <v>0</v>
      </c>
      <c r="AQ623" s="310"/>
      <c r="AR623" s="310"/>
      <c r="AS623" s="310"/>
      <c r="AT623" s="310"/>
      <c r="AU623" s="309">
        <f t="shared" si="44"/>
        <v>0</v>
      </c>
      <c r="AV623" s="311"/>
      <c r="AW623" s="311"/>
      <c r="AX623" s="311"/>
      <c r="AY623" s="333"/>
      <c r="AZ623" s="368"/>
      <c r="BA623" s="368"/>
      <c r="BB623" s="314" t="e">
        <f>③協定面積④加算措置!#REF!</f>
        <v>#REF!</v>
      </c>
      <c r="BC623" s="335"/>
      <c r="BD623" s="368"/>
      <c r="BE623" s="368"/>
      <c r="BF623" s="314" t="e">
        <f>③協定面積④加算措置!#REF!</f>
        <v>#REF!</v>
      </c>
      <c r="BG623" s="335"/>
      <c r="BH623" s="368"/>
      <c r="BI623" s="368"/>
    </row>
    <row r="624" spans="1:61" s="244" customFormat="1" ht="14.45" customHeight="1">
      <c r="A624" s="261" t="e">
        <f>①協定識別事項②協定参加者!#REF!</f>
        <v>#REF!</v>
      </c>
      <c r="B624" s="247" t="e">
        <f>①協定識別事項②協定参加者!#REF!</f>
        <v>#REF!</v>
      </c>
      <c r="C624" s="247" t="e">
        <f>①協定識別事項②協定参加者!#REF!</f>
        <v>#REF!</v>
      </c>
      <c r="D624" s="247" t="e">
        <f>①協定識別事項②協定参加者!#REF!</f>
        <v>#REF!</v>
      </c>
      <c r="E624" s="247" t="e">
        <f>①協定識別事項②協定参加者!#REF!</f>
        <v>#REF!</v>
      </c>
      <c r="F624" s="247" t="e">
        <f>①協定識別事項②協定参加者!#REF!</f>
        <v>#REF!</v>
      </c>
      <c r="G624" s="312" t="e">
        <f>③協定面積④加算措置!#REF!</f>
        <v>#REF!</v>
      </c>
      <c r="H624" s="331"/>
      <c r="I624" s="368"/>
      <c r="J624" s="368"/>
      <c r="K624" s="331"/>
      <c r="L624" s="368"/>
      <c r="M624" s="368"/>
      <c r="N624" s="331"/>
      <c r="O624" s="368"/>
      <c r="P624" s="368"/>
      <c r="Q624" s="312" t="e">
        <f>③協定面積④加算措置!#REF!</f>
        <v>#REF!</v>
      </c>
      <c r="R624" s="311"/>
      <c r="S624" s="311"/>
      <c r="T624" s="311"/>
      <c r="U624" s="311"/>
      <c r="V624" s="311"/>
      <c r="W624" s="311"/>
      <c r="X624" s="311"/>
      <c r="Y624" s="311"/>
      <c r="Z624" s="311"/>
      <c r="AA624" s="310"/>
      <c r="AB624" s="311"/>
      <c r="AC624" s="311"/>
      <c r="AD624" s="311"/>
      <c r="AE624" s="311"/>
      <c r="AF624" s="311"/>
      <c r="AG624" s="311"/>
      <c r="AH624" s="311"/>
      <c r="AI624" s="311"/>
      <c r="AJ624" s="311"/>
      <c r="AK624" s="311"/>
      <c r="AL624" s="311"/>
      <c r="AM624" s="310"/>
      <c r="AN624" s="312" t="e">
        <f>③協定面積④加算措置!#REF!</f>
        <v>#REF!</v>
      </c>
      <c r="AO624" s="309">
        <f t="shared" si="42"/>
        <v>0</v>
      </c>
      <c r="AP624" s="309">
        <f t="shared" si="43"/>
        <v>0</v>
      </c>
      <c r="AQ624" s="310"/>
      <c r="AR624" s="310"/>
      <c r="AS624" s="310"/>
      <c r="AT624" s="310"/>
      <c r="AU624" s="309">
        <f t="shared" si="44"/>
        <v>0</v>
      </c>
      <c r="AV624" s="311"/>
      <c r="AW624" s="311"/>
      <c r="AX624" s="311"/>
      <c r="AY624" s="333"/>
      <c r="AZ624" s="368"/>
      <c r="BA624" s="368"/>
      <c r="BB624" s="314" t="e">
        <f>③協定面積④加算措置!#REF!</f>
        <v>#REF!</v>
      </c>
      <c r="BC624" s="335"/>
      <c r="BD624" s="368"/>
      <c r="BE624" s="368"/>
      <c r="BF624" s="314" t="e">
        <f>③協定面積④加算措置!#REF!</f>
        <v>#REF!</v>
      </c>
      <c r="BG624" s="335"/>
      <c r="BH624" s="368"/>
      <c r="BI624" s="368"/>
    </row>
    <row r="625" spans="1:61" s="244" customFormat="1" ht="14.45" customHeight="1">
      <c r="A625" s="261" t="e">
        <f>①協定識別事項②協定参加者!#REF!</f>
        <v>#REF!</v>
      </c>
      <c r="B625" s="247" t="e">
        <f>①協定識別事項②協定参加者!#REF!</f>
        <v>#REF!</v>
      </c>
      <c r="C625" s="247" t="e">
        <f>①協定識別事項②協定参加者!#REF!</f>
        <v>#REF!</v>
      </c>
      <c r="D625" s="247" t="e">
        <f>①協定識別事項②協定参加者!#REF!</f>
        <v>#REF!</v>
      </c>
      <c r="E625" s="247" t="e">
        <f>①協定識別事項②協定参加者!#REF!</f>
        <v>#REF!</v>
      </c>
      <c r="F625" s="247" t="e">
        <f>①協定識別事項②協定参加者!#REF!</f>
        <v>#REF!</v>
      </c>
      <c r="G625" s="312" t="e">
        <f>③協定面積④加算措置!#REF!</f>
        <v>#REF!</v>
      </c>
      <c r="H625" s="331"/>
      <c r="I625" s="368"/>
      <c r="J625" s="368"/>
      <c r="K625" s="331"/>
      <c r="L625" s="368"/>
      <c r="M625" s="368"/>
      <c r="N625" s="331"/>
      <c r="O625" s="368"/>
      <c r="P625" s="368"/>
      <c r="Q625" s="312" t="e">
        <f>③協定面積④加算措置!#REF!</f>
        <v>#REF!</v>
      </c>
      <c r="R625" s="311"/>
      <c r="S625" s="311"/>
      <c r="T625" s="311"/>
      <c r="U625" s="311"/>
      <c r="V625" s="311"/>
      <c r="W625" s="311"/>
      <c r="X625" s="311"/>
      <c r="Y625" s="311"/>
      <c r="Z625" s="311"/>
      <c r="AA625" s="310"/>
      <c r="AB625" s="311"/>
      <c r="AC625" s="311"/>
      <c r="AD625" s="311"/>
      <c r="AE625" s="311"/>
      <c r="AF625" s="311"/>
      <c r="AG625" s="311"/>
      <c r="AH625" s="311"/>
      <c r="AI625" s="311"/>
      <c r="AJ625" s="311"/>
      <c r="AK625" s="311"/>
      <c r="AL625" s="311"/>
      <c r="AM625" s="310"/>
      <c r="AN625" s="312" t="e">
        <f>③協定面積④加算措置!#REF!</f>
        <v>#REF!</v>
      </c>
      <c r="AO625" s="309">
        <f t="shared" si="42"/>
        <v>0</v>
      </c>
      <c r="AP625" s="309">
        <f t="shared" si="43"/>
        <v>0</v>
      </c>
      <c r="AQ625" s="310"/>
      <c r="AR625" s="310"/>
      <c r="AS625" s="310"/>
      <c r="AT625" s="310"/>
      <c r="AU625" s="309">
        <f t="shared" si="44"/>
        <v>0</v>
      </c>
      <c r="AV625" s="311"/>
      <c r="AW625" s="311"/>
      <c r="AX625" s="311"/>
      <c r="AY625" s="333"/>
      <c r="AZ625" s="368"/>
      <c r="BA625" s="368"/>
      <c r="BB625" s="314" t="e">
        <f>③協定面積④加算措置!#REF!</f>
        <v>#REF!</v>
      </c>
      <c r="BC625" s="335"/>
      <c r="BD625" s="368"/>
      <c r="BE625" s="368"/>
      <c r="BF625" s="314" t="e">
        <f>③協定面積④加算措置!#REF!</f>
        <v>#REF!</v>
      </c>
      <c r="BG625" s="335"/>
      <c r="BH625" s="368"/>
      <c r="BI625" s="368"/>
    </row>
    <row r="626" spans="1:61" s="244" customFormat="1" ht="14.45" customHeight="1">
      <c r="A626" s="261" t="e">
        <f>①協定識別事項②協定参加者!#REF!</f>
        <v>#REF!</v>
      </c>
      <c r="B626" s="247" t="e">
        <f>①協定識別事項②協定参加者!#REF!</f>
        <v>#REF!</v>
      </c>
      <c r="C626" s="247" t="e">
        <f>①協定識別事項②協定参加者!#REF!</f>
        <v>#REF!</v>
      </c>
      <c r="D626" s="247" t="e">
        <f>①協定識別事項②協定参加者!#REF!</f>
        <v>#REF!</v>
      </c>
      <c r="E626" s="247" t="e">
        <f>①協定識別事項②協定参加者!#REF!</f>
        <v>#REF!</v>
      </c>
      <c r="F626" s="247" t="e">
        <f>①協定識別事項②協定参加者!#REF!</f>
        <v>#REF!</v>
      </c>
      <c r="G626" s="312" t="e">
        <f>③協定面積④加算措置!#REF!</f>
        <v>#REF!</v>
      </c>
      <c r="H626" s="331"/>
      <c r="I626" s="368"/>
      <c r="J626" s="368"/>
      <c r="K626" s="331"/>
      <c r="L626" s="368"/>
      <c r="M626" s="368"/>
      <c r="N626" s="331"/>
      <c r="O626" s="368"/>
      <c r="P626" s="368"/>
      <c r="Q626" s="312" t="e">
        <f>③協定面積④加算措置!#REF!</f>
        <v>#REF!</v>
      </c>
      <c r="R626" s="311"/>
      <c r="S626" s="311"/>
      <c r="T626" s="311"/>
      <c r="U626" s="311"/>
      <c r="V626" s="311"/>
      <c r="W626" s="311"/>
      <c r="X626" s="311"/>
      <c r="Y626" s="311"/>
      <c r="Z626" s="311"/>
      <c r="AA626" s="310"/>
      <c r="AB626" s="311"/>
      <c r="AC626" s="311"/>
      <c r="AD626" s="311"/>
      <c r="AE626" s="311"/>
      <c r="AF626" s="311"/>
      <c r="AG626" s="311"/>
      <c r="AH626" s="311"/>
      <c r="AI626" s="311"/>
      <c r="AJ626" s="311"/>
      <c r="AK626" s="311"/>
      <c r="AL626" s="311"/>
      <c r="AM626" s="310"/>
      <c r="AN626" s="312" t="e">
        <f>③協定面積④加算措置!#REF!</f>
        <v>#REF!</v>
      </c>
      <c r="AO626" s="309">
        <f t="shared" si="42"/>
        <v>0</v>
      </c>
      <c r="AP626" s="309">
        <f t="shared" si="43"/>
        <v>0</v>
      </c>
      <c r="AQ626" s="310"/>
      <c r="AR626" s="310"/>
      <c r="AS626" s="310"/>
      <c r="AT626" s="310"/>
      <c r="AU626" s="309">
        <f t="shared" si="44"/>
        <v>0</v>
      </c>
      <c r="AV626" s="311"/>
      <c r="AW626" s="311"/>
      <c r="AX626" s="311"/>
      <c r="AY626" s="333"/>
      <c r="AZ626" s="368"/>
      <c r="BA626" s="368"/>
      <c r="BB626" s="314" t="e">
        <f>③協定面積④加算措置!#REF!</f>
        <v>#REF!</v>
      </c>
      <c r="BC626" s="335"/>
      <c r="BD626" s="368"/>
      <c r="BE626" s="368"/>
      <c r="BF626" s="314" t="e">
        <f>③協定面積④加算措置!#REF!</f>
        <v>#REF!</v>
      </c>
      <c r="BG626" s="335"/>
      <c r="BH626" s="368"/>
      <c r="BI626" s="368"/>
    </row>
    <row r="627" spans="1:61" s="244" customFormat="1" ht="14.45" customHeight="1">
      <c r="A627" s="261" t="e">
        <f>①協定識別事項②協定参加者!#REF!</f>
        <v>#REF!</v>
      </c>
      <c r="B627" s="247" t="e">
        <f>①協定識別事項②協定参加者!#REF!</f>
        <v>#REF!</v>
      </c>
      <c r="C627" s="247" t="e">
        <f>①協定識別事項②協定参加者!#REF!</f>
        <v>#REF!</v>
      </c>
      <c r="D627" s="247" t="e">
        <f>①協定識別事項②協定参加者!#REF!</f>
        <v>#REF!</v>
      </c>
      <c r="E627" s="247" t="e">
        <f>①協定識別事項②協定参加者!#REF!</f>
        <v>#REF!</v>
      </c>
      <c r="F627" s="247" t="e">
        <f>①協定識別事項②協定参加者!#REF!</f>
        <v>#REF!</v>
      </c>
      <c r="G627" s="312" t="e">
        <f>③協定面積④加算措置!#REF!</f>
        <v>#REF!</v>
      </c>
      <c r="H627" s="331"/>
      <c r="I627" s="368"/>
      <c r="J627" s="368"/>
      <c r="K627" s="331"/>
      <c r="L627" s="368"/>
      <c r="M627" s="368"/>
      <c r="N627" s="331"/>
      <c r="O627" s="368"/>
      <c r="P627" s="368"/>
      <c r="Q627" s="312" t="e">
        <f>③協定面積④加算措置!#REF!</f>
        <v>#REF!</v>
      </c>
      <c r="R627" s="311"/>
      <c r="S627" s="311"/>
      <c r="T627" s="311"/>
      <c r="U627" s="311"/>
      <c r="V627" s="311"/>
      <c r="W627" s="311"/>
      <c r="X627" s="311"/>
      <c r="Y627" s="311"/>
      <c r="Z627" s="311"/>
      <c r="AA627" s="310"/>
      <c r="AB627" s="311"/>
      <c r="AC627" s="311"/>
      <c r="AD627" s="311"/>
      <c r="AE627" s="311"/>
      <c r="AF627" s="311"/>
      <c r="AG627" s="311"/>
      <c r="AH627" s="311"/>
      <c r="AI627" s="311"/>
      <c r="AJ627" s="311"/>
      <c r="AK627" s="311"/>
      <c r="AL627" s="311"/>
      <c r="AM627" s="310"/>
      <c r="AN627" s="312" t="e">
        <f>③協定面積④加算措置!#REF!</f>
        <v>#REF!</v>
      </c>
      <c r="AO627" s="309">
        <f t="shared" si="42"/>
        <v>0</v>
      </c>
      <c r="AP627" s="309">
        <f t="shared" si="43"/>
        <v>0</v>
      </c>
      <c r="AQ627" s="310"/>
      <c r="AR627" s="310"/>
      <c r="AS627" s="310"/>
      <c r="AT627" s="310"/>
      <c r="AU627" s="309">
        <f t="shared" si="44"/>
        <v>0</v>
      </c>
      <c r="AV627" s="311"/>
      <c r="AW627" s="311"/>
      <c r="AX627" s="311"/>
      <c r="AY627" s="333"/>
      <c r="AZ627" s="368"/>
      <c r="BA627" s="368"/>
      <c r="BB627" s="314" t="e">
        <f>③協定面積④加算措置!#REF!</f>
        <v>#REF!</v>
      </c>
      <c r="BC627" s="335"/>
      <c r="BD627" s="368"/>
      <c r="BE627" s="368"/>
      <c r="BF627" s="314" t="e">
        <f>③協定面積④加算措置!#REF!</f>
        <v>#REF!</v>
      </c>
      <c r="BG627" s="335"/>
      <c r="BH627" s="368"/>
      <c r="BI627" s="368"/>
    </row>
    <row r="628" spans="1:61" s="244" customFormat="1" ht="14.45" customHeight="1">
      <c r="A628" s="261" t="e">
        <f>①協定識別事項②協定参加者!#REF!</f>
        <v>#REF!</v>
      </c>
      <c r="B628" s="247" t="e">
        <f>①協定識別事項②協定参加者!#REF!</f>
        <v>#REF!</v>
      </c>
      <c r="C628" s="247" t="e">
        <f>①協定識別事項②協定参加者!#REF!</f>
        <v>#REF!</v>
      </c>
      <c r="D628" s="247" t="e">
        <f>①協定識別事項②協定参加者!#REF!</f>
        <v>#REF!</v>
      </c>
      <c r="E628" s="247" t="e">
        <f>①協定識別事項②協定参加者!#REF!</f>
        <v>#REF!</v>
      </c>
      <c r="F628" s="247" t="e">
        <f>①協定識別事項②協定参加者!#REF!</f>
        <v>#REF!</v>
      </c>
      <c r="G628" s="312" t="e">
        <f>③協定面積④加算措置!#REF!</f>
        <v>#REF!</v>
      </c>
      <c r="H628" s="331"/>
      <c r="I628" s="368"/>
      <c r="J628" s="368"/>
      <c r="K628" s="331"/>
      <c r="L628" s="368"/>
      <c r="M628" s="368"/>
      <c r="N628" s="331"/>
      <c r="O628" s="368"/>
      <c r="P628" s="368"/>
      <c r="Q628" s="312" t="e">
        <f>③協定面積④加算措置!#REF!</f>
        <v>#REF!</v>
      </c>
      <c r="R628" s="311"/>
      <c r="S628" s="311"/>
      <c r="T628" s="311"/>
      <c r="U628" s="311"/>
      <c r="V628" s="311"/>
      <c r="W628" s="311"/>
      <c r="X628" s="311"/>
      <c r="Y628" s="311"/>
      <c r="Z628" s="311"/>
      <c r="AA628" s="310"/>
      <c r="AB628" s="311"/>
      <c r="AC628" s="311"/>
      <c r="AD628" s="311"/>
      <c r="AE628" s="311"/>
      <c r="AF628" s="311"/>
      <c r="AG628" s="311"/>
      <c r="AH628" s="311"/>
      <c r="AI628" s="311"/>
      <c r="AJ628" s="311"/>
      <c r="AK628" s="311"/>
      <c r="AL628" s="311"/>
      <c r="AM628" s="310"/>
      <c r="AN628" s="312" t="e">
        <f>③協定面積④加算措置!#REF!</f>
        <v>#REF!</v>
      </c>
      <c r="AO628" s="309">
        <f t="shared" si="42"/>
        <v>0</v>
      </c>
      <c r="AP628" s="309">
        <f t="shared" si="43"/>
        <v>0</v>
      </c>
      <c r="AQ628" s="310"/>
      <c r="AR628" s="310"/>
      <c r="AS628" s="310"/>
      <c r="AT628" s="310"/>
      <c r="AU628" s="309">
        <f t="shared" si="44"/>
        <v>0</v>
      </c>
      <c r="AV628" s="311"/>
      <c r="AW628" s="311"/>
      <c r="AX628" s="311"/>
      <c r="AY628" s="333"/>
      <c r="AZ628" s="368"/>
      <c r="BA628" s="368"/>
      <c r="BB628" s="314" t="e">
        <f>③協定面積④加算措置!#REF!</f>
        <v>#REF!</v>
      </c>
      <c r="BC628" s="335"/>
      <c r="BD628" s="368"/>
      <c r="BE628" s="368"/>
      <c r="BF628" s="314" t="e">
        <f>③協定面積④加算措置!#REF!</f>
        <v>#REF!</v>
      </c>
      <c r="BG628" s="335"/>
      <c r="BH628" s="368"/>
      <c r="BI628" s="368"/>
    </row>
    <row r="629" spans="1:61" s="244" customFormat="1" ht="14.45" customHeight="1">
      <c r="A629" s="261" t="e">
        <f>①協定識別事項②協定参加者!#REF!</f>
        <v>#REF!</v>
      </c>
      <c r="B629" s="247" t="e">
        <f>①協定識別事項②協定参加者!#REF!</f>
        <v>#REF!</v>
      </c>
      <c r="C629" s="247" t="e">
        <f>①協定識別事項②協定参加者!#REF!</f>
        <v>#REF!</v>
      </c>
      <c r="D629" s="247" t="e">
        <f>①協定識別事項②協定参加者!#REF!</f>
        <v>#REF!</v>
      </c>
      <c r="E629" s="247" t="e">
        <f>①協定識別事項②協定参加者!#REF!</f>
        <v>#REF!</v>
      </c>
      <c r="F629" s="247" t="e">
        <f>①協定識別事項②協定参加者!#REF!</f>
        <v>#REF!</v>
      </c>
      <c r="G629" s="312" t="e">
        <f>③協定面積④加算措置!#REF!</f>
        <v>#REF!</v>
      </c>
      <c r="H629" s="331"/>
      <c r="I629" s="368"/>
      <c r="J629" s="368"/>
      <c r="K629" s="331"/>
      <c r="L629" s="368"/>
      <c r="M629" s="368"/>
      <c r="N629" s="331"/>
      <c r="O629" s="368"/>
      <c r="P629" s="368"/>
      <c r="Q629" s="312" t="e">
        <f>③協定面積④加算措置!#REF!</f>
        <v>#REF!</v>
      </c>
      <c r="R629" s="311"/>
      <c r="S629" s="311"/>
      <c r="T629" s="311"/>
      <c r="U629" s="311"/>
      <c r="V629" s="311"/>
      <c r="W629" s="311"/>
      <c r="X629" s="311"/>
      <c r="Y629" s="311"/>
      <c r="Z629" s="311"/>
      <c r="AA629" s="310"/>
      <c r="AB629" s="311"/>
      <c r="AC629" s="311"/>
      <c r="AD629" s="311"/>
      <c r="AE629" s="311"/>
      <c r="AF629" s="311"/>
      <c r="AG629" s="311"/>
      <c r="AH629" s="311"/>
      <c r="AI629" s="311"/>
      <c r="AJ629" s="311"/>
      <c r="AK629" s="311"/>
      <c r="AL629" s="311"/>
      <c r="AM629" s="310"/>
      <c r="AN629" s="312" t="e">
        <f>③協定面積④加算措置!#REF!</f>
        <v>#REF!</v>
      </c>
      <c r="AO629" s="309">
        <f t="shared" si="42"/>
        <v>0</v>
      </c>
      <c r="AP629" s="309">
        <f t="shared" si="43"/>
        <v>0</v>
      </c>
      <c r="AQ629" s="310"/>
      <c r="AR629" s="310"/>
      <c r="AS629" s="310"/>
      <c r="AT629" s="310"/>
      <c r="AU629" s="309">
        <f t="shared" si="44"/>
        <v>0</v>
      </c>
      <c r="AV629" s="311"/>
      <c r="AW629" s="311"/>
      <c r="AX629" s="311"/>
      <c r="AY629" s="333"/>
      <c r="AZ629" s="368"/>
      <c r="BA629" s="368"/>
      <c r="BB629" s="314" t="e">
        <f>③協定面積④加算措置!#REF!</f>
        <v>#REF!</v>
      </c>
      <c r="BC629" s="335"/>
      <c r="BD629" s="368"/>
      <c r="BE629" s="368"/>
      <c r="BF629" s="314" t="e">
        <f>③協定面積④加算措置!#REF!</f>
        <v>#REF!</v>
      </c>
      <c r="BG629" s="335"/>
      <c r="BH629" s="368"/>
      <c r="BI629" s="368"/>
    </row>
    <row r="630" spans="1:61" s="244" customFormat="1" ht="14.45" customHeight="1">
      <c r="A630" s="261" t="e">
        <f>①協定識別事項②協定参加者!#REF!</f>
        <v>#REF!</v>
      </c>
      <c r="B630" s="247" t="e">
        <f>①協定識別事項②協定参加者!#REF!</f>
        <v>#REF!</v>
      </c>
      <c r="C630" s="247" t="e">
        <f>①協定識別事項②協定参加者!#REF!</f>
        <v>#REF!</v>
      </c>
      <c r="D630" s="247" t="e">
        <f>①協定識別事項②協定参加者!#REF!</f>
        <v>#REF!</v>
      </c>
      <c r="E630" s="247" t="e">
        <f>①協定識別事項②協定参加者!#REF!</f>
        <v>#REF!</v>
      </c>
      <c r="F630" s="247" t="e">
        <f>①協定識別事項②協定参加者!#REF!</f>
        <v>#REF!</v>
      </c>
      <c r="G630" s="312" t="e">
        <f>③協定面積④加算措置!#REF!</f>
        <v>#REF!</v>
      </c>
      <c r="H630" s="331"/>
      <c r="I630" s="368"/>
      <c r="J630" s="368"/>
      <c r="K630" s="331"/>
      <c r="L630" s="368"/>
      <c r="M630" s="368"/>
      <c r="N630" s="331"/>
      <c r="O630" s="368"/>
      <c r="P630" s="368"/>
      <c r="Q630" s="312" t="e">
        <f>③協定面積④加算措置!#REF!</f>
        <v>#REF!</v>
      </c>
      <c r="R630" s="311"/>
      <c r="S630" s="311"/>
      <c r="T630" s="311"/>
      <c r="U630" s="311"/>
      <c r="V630" s="311"/>
      <c r="W630" s="311"/>
      <c r="X630" s="311"/>
      <c r="Y630" s="311"/>
      <c r="Z630" s="311"/>
      <c r="AA630" s="310"/>
      <c r="AB630" s="311"/>
      <c r="AC630" s="311"/>
      <c r="AD630" s="311"/>
      <c r="AE630" s="311"/>
      <c r="AF630" s="311"/>
      <c r="AG630" s="311"/>
      <c r="AH630" s="311"/>
      <c r="AI630" s="311"/>
      <c r="AJ630" s="311"/>
      <c r="AK630" s="311"/>
      <c r="AL630" s="311"/>
      <c r="AM630" s="310"/>
      <c r="AN630" s="312" t="e">
        <f>③協定面積④加算措置!#REF!</f>
        <v>#REF!</v>
      </c>
      <c r="AO630" s="309">
        <f t="shared" si="42"/>
        <v>0</v>
      </c>
      <c r="AP630" s="309">
        <f t="shared" si="43"/>
        <v>0</v>
      </c>
      <c r="AQ630" s="310"/>
      <c r="AR630" s="310"/>
      <c r="AS630" s="310"/>
      <c r="AT630" s="310"/>
      <c r="AU630" s="309">
        <f t="shared" si="44"/>
        <v>0</v>
      </c>
      <c r="AV630" s="311"/>
      <c r="AW630" s="311"/>
      <c r="AX630" s="311"/>
      <c r="AY630" s="333"/>
      <c r="AZ630" s="368"/>
      <c r="BA630" s="368"/>
      <c r="BB630" s="314" t="e">
        <f>③協定面積④加算措置!#REF!</f>
        <v>#REF!</v>
      </c>
      <c r="BC630" s="335"/>
      <c r="BD630" s="368"/>
      <c r="BE630" s="368"/>
      <c r="BF630" s="314" t="e">
        <f>③協定面積④加算措置!#REF!</f>
        <v>#REF!</v>
      </c>
      <c r="BG630" s="335"/>
      <c r="BH630" s="368"/>
      <c r="BI630" s="368"/>
    </row>
    <row r="631" spans="1:61" s="244" customFormat="1" ht="14.45" customHeight="1">
      <c r="A631" s="261" t="e">
        <f>①協定識別事項②協定参加者!#REF!</f>
        <v>#REF!</v>
      </c>
      <c r="B631" s="247" t="e">
        <f>①協定識別事項②協定参加者!#REF!</f>
        <v>#REF!</v>
      </c>
      <c r="C631" s="247" t="e">
        <f>①協定識別事項②協定参加者!#REF!</f>
        <v>#REF!</v>
      </c>
      <c r="D631" s="247" t="e">
        <f>①協定識別事項②協定参加者!#REF!</f>
        <v>#REF!</v>
      </c>
      <c r="E631" s="247" t="e">
        <f>①協定識別事項②協定参加者!#REF!</f>
        <v>#REF!</v>
      </c>
      <c r="F631" s="247" t="e">
        <f>①協定識別事項②協定参加者!#REF!</f>
        <v>#REF!</v>
      </c>
      <c r="G631" s="312" t="e">
        <f>③協定面積④加算措置!#REF!</f>
        <v>#REF!</v>
      </c>
      <c r="H631" s="331"/>
      <c r="I631" s="368"/>
      <c r="J631" s="368"/>
      <c r="K631" s="331"/>
      <c r="L631" s="368"/>
      <c r="M631" s="368"/>
      <c r="N631" s="331"/>
      <c r="O631" s="368"/>
      <c r="P631" s="368"/>
      <c r="Q631" s="312" t="e">
        <f>③協定面積④加算措置!#REF!</f>
        <v>#REF!</v>
      </c>
      <c r="R631" s="311"/>
      <c r="S631" s="311"/>
      <c r="T631" s="311"/>
      <c r="U631" s="311"/>
      <c r="V631" s="311"/>
      <c r="W631" s="311"/>
      <c r="X631" s="311"/>
      <c r="Y631" s="311"/>
      <c r="Z631" s="311"/>
      <c r="AA631" s="310"/>
      <c r="AB631" s="311"/>
      <c r="AC631" s="311"/>
      <c r="AD631" s="311"/>
      <c r="AE631" s="311"/>
      <c r="AF631" s="311"/>
      <c r="AG631" s="311"/>
      <c r="AH631" s="311"/>
      <c r="AI631" s="311"/>
      <c r="AJ631" s="311"/>
      <c r="AK631" s="311"/>
      <c r="AL631" s="311"/>
      <c r="AM631" s="310"/>
      <c r="AN631" s="312" t="e">
        <f>③協定面積④加算措置!#REF!</f>
        <v>#REF!</v>
      </c>
      <c r="AO631" s="309">
        <f t="shared" si="42"/>
        <v>0</v>
      </c>
      <c r="AP631" s="309">
        <f t="shared" si="43"/>
        <v>0</v>
      </c>
      <c r="AQ631" s="310"/>
      <c r="AR631" s="310"/>
      <c r="AS631" s="310"/>
      <c r="AT631" s="310"/>
      <c r="AU631" s="309">
        <f t="shared" si="44"/>
        <v>0</v>
      </c>
      <c r="AV631" s="311"/>
      <c r="AW631" s="311"/>
      <c r="AX631" s="311"/>
      <c r="AY631" s="333"/>
      <c r="AZ631" s="368"/>
      <c r="BA631" s="368"/>
      <c r="BB631" s="314" t="e">
        <f>③協定面積④加算措置!#REF!</f>
        <v>#REF!</v>
      </c>
      <c r="BC631" s="335"/>
      <c r="BD631" s="368"/>
      <c r="BE631" s="368"/>
      <c r="BF631" s="314" t="e">
        <f>③協定面積④加算措置!#REF!</f>
        <v>#REF!</v>
      </c>
      <c r="BG631" s="335"/>
      <c r="BH631" s="368"/>
      <c r="BI631" s="368"/>
    </row>
    <row r="632" spans="1:61" s="244" customFormat="1" ht="14.45" customHeight="1">
      <c r="A632" s="261" t="e">
        <f>①協定識別事項②協定参加者!#REF!</f>
        <v>#REF!</v>
      </c>
      <c r="B632" s="247" t="e">
        <f>①協定識別事項②協定参加者!#REF!</f>
        <v>#REF!</v>
      </c>
      <c r="C632" s="247" t="e">
        <f>①協定識別事項②協定参加者!#REF!</f>
        <v>#REF!</v>
      </c>
      <c r="D632" s="247" t="e">
        <f>①協定識別事項②協定参加者!#REF!</f>
        <v>#REF!</v>
      </c>
      <c r="E632" s="247" t="e">
        <f>①協定識別事項②協定参加者!#REF!</f>
        <v>#REF!</v>
      </c>
      <c r="F632" s="247" t="e">
        <f>①協定識別事項②協定参加者!#REF!</f>
        <v>#REF!</v>
      </c>
      <c r="G632" s="312" t="e">
        <f>③協定面積④加算措置!#REF!</f>
        <v>#REF!</v>
      </c>
      <c r="H632" s="331"/>
      <c r="I632" s="368"/>
      <c r="J632" s="368"/>
      <c r="K632" s="331"/>
      <c r="L632" s="368"/>
      <c r="M632" s="368"/>
      <c r="N632" s="331"/>
      <c r="O632" s="368"/>
      <c r="P632" s="368"/>
      <c r="Q632" s="312" t="e">
        <f>③協定面積④加算措置!#REF!</f>
        <v>#REF!</v>
      </c>
      <c r="R632" s="311"/>
      <c r="S632" s="311"/>
      <c r="T632" s="311"/>
      <c r="U632" s="311"/>
      <c r="V632" s="311"/>
      <c r="W632" s="311"/>
      <c r="X632" s="311"/>
      <c r="Y632" s="311"/>
      <c r="Z632" s="311"/>
      <c r="AA632" s="310"/>
      <c r="AB632" s="311"/>
      <c r="AC632" s="311"/>
      <c r="AD632" s="311"/>
      <c r="AE632" s="311"/>
      <c r="AF632" s="311"/>
      <c r="AG632" s="311"/>
      <c r="AH632" s="311"/>
      <c r="AI632" s="311"/>
      <c r="AJ632" s="311"/>
      <c r="AK632" s="311"/>
      <c r="AL632" s="311"/>
      <c r="AM632" s="310"/>
      <c r="AN632" s="312" t="e">
        <f>③協定面積④加算措置!#REF!</f>
        <v>#REF!</v>
      </c>
      <c r="AO632" s="309">
        <f t="shared" si="42"/>
        <v>0</v>
      </c>
      <c r="AP632" s="309">
        <f t="shared" si="43"/>
        <v>0</v>
      </c>
      <c r="AQ632" s="310"/>
      <c r="AR632" s="310"/>
      <c r="AS632" s="310"/>
      <c r="AT632" s="310"/>
      <c r="AU632" s="309">
        <f t="shared" si="44"/>
        <v>0</v>
      </c>
      <c r="AV632" s="311"/>
      <c r="AW632" s="311"/>
      <c r="AX632" s="311"/>
      <c r="AY632" s="333"/>
      <c r="AZ632" s="368"/>
      <c r="BA632" s="368"/>
      <c r="BB632" s="314" t="e">
        <f>③協定面積④加算措置!#REF!</f>
        <v>#REF!</v>
      </c>
      <c r="BC632" s="335"/>
      <c r="BD632" s="368"/>
      <c r="BE632" s="368"/>
      <c r="BF632" s="314" t="e">
        <f>③協定面積④加算措置!#REF!</f>
        <v>#REF!</v>
      </c>
      <c r="BG632" s="335"/>
      <c r="BH632" s="368"/>
      <c r="BI632" s="368"/>
    </row>
    <row r="633" spans="1:61" s="244" customFormat="1" ht="14.45" customHeight="1">
      <c r="A633" s="261" t="e">
        <f>①協定識別事項②協定参加者!#REF!</f>
        <v>#REF!</v>
      </c>
      <c r="B633" s="247" t="e">
        <f>①協定識別事項②協定参加者!#REF!</f>
        <v>#REF!</v>
      </c>
      <c r="C633" s="247" t="e">
        <f>①協定識別事項②協定参加者!#REF!</f>
        <v>#REF!</v>
      </c>
      <c r="D633" s="247" t="e">
        <f>①協定識別事項②協定参加者!#REF!</f>
        <v>#REF!</v>
      </c>
      <c r="E633" s="247" t="e">
        <f>①協定識別事項②協定参加者!#REF!</f>
        <v>#REF!</v>
      </c>
      <c r="F633" s="247" t="e">
        <f>①協定識別事項②協定参加者!#REF!</f>
        <v>#REF!</v>
      </c>
      <c r="G633" s="312" t="e">
        <f>③協定面積④加算措置!#REF!</f>
        <v>#REF!</v>
      </c>
      <c r="H633" s="331"/>
      <c r="I633" s="368"/>
      <c r="J633" s="368"/>
      <c r="K633" s="331"/>
      <c r="L633" s="368"/>
      <c r="M633" s="368"/>
      <c r="N633" s="331"/>
      <c r="O633" s="368"/>
      <c r="P633" s="368"/>
      <c r="Q633" s="312" t="e">
        <f>③協定面積④加算措置!#REF!</f>
        <v>#REF!</v>
      </c>
      <c r="R633" s="311"/>
      <c r="S633" s="311"/>
      <c r="T633" s="311"/>
      <c r="U633" s="311"/>
      <c r="V633" s="311"/>
      <c r="W633" s="311"/>
      <c r="X633" s="311"/>
      <c r="Y633" s="311"/>
      <c r="Z633" s="311"/>
      <c r="AA633" s="310"/>
      <c r="AB633" s="311"/>
      <c r="AC633" s="311"/>
      <c r="AD633" s="311"/>
      <c r="AE633" s="311"/>
      <c r="AF633" s="311"/>
      <c r="AG633" s="311"/>
      <c r="AH633" s="311"/>
      <c r="AI633" s="311"/>
      <c r="AJ633" s="311"/>
      <c r="AK633" s="311"/>
      <c r="AL633" s="311"/>
      <c r="AM633" s="310"/>
      <c r="AN633" s="312" t="e">
        <f>③協定面積④加算措置!#REF!</f>
        <v>#REF!</v>
      </c>
      <c r="AO633" s="309">
        <f t="shared" si="42"/>
        <v>0</v>
      </c>
      <c r="AP633" s="309">
        <f t="shared" si="43"/>
        <v>0</v>
      </c>
      <c r="AQ633" s="310"/>
      <c r="AR633" s="310"/>
      <c r="AS633" s="310"/>
      <c r="AT633" s="310"/>
      <c r="AU633" s="309">
        <f t="shared" si="44"/>
        <v>0</v>
      </c>
      <c r="AV633" s="311"/>
      <c r="AW633" s="311"/>
      <c r="AX633" s="311"/>
      <c r="AY633" s="333"/>
      <c r="AZ633" s="368"/>
      <c r="BA633" s="368"/>
      <c r="BB633" s="314" t="e">
        <f>③協定面積④加算措置!#REF!</f>
        <v>#REF!</v>
      </c>
      <c r="BC633" s="335"/>
      <c r="BD633" s="368"/>
      <c r="BE633" s="368"/>
      <c r="BF633" s="314" t="e">
        <f>③協定面積④加算措置!#REF!</f>
        <v>#REF!</v>
      </c>
      <c r="BG633" s="335"/>
      <c r="BH633" s="368"/>
      <c r="BI633" s="368"/>
    </row>
    <row r="634" spans="1:61" s="244" customFormat="1" ht="14.45" customHeight="1">
      <c r="A634" s="261" t="e">
        <f>①協定識別事項②協定参加者!#REF!</f>
        <v>#REF!</v>
      </c>
      <c r="B634" s="247" t="e">
        <f>①協定識別事項②協定参加者!#REF!</f>
        <v>#REF!</v>
      </c>
      <c r="C634" s="247" t="e">
        <f>①協定識別事項②協定参加者!#REF!</f>
        <v>#REF!</v>
      </c>
      <c r="D634" s="247" t="e">
        <f>①協定識別事項②協定参加者!#REF!</f>
        <v>#REF!</v>
      </c>
      <c r="E634" s="247" t="e">
        <f>①協定識別事項②協定参加者!#REF!</f>
        <v>#REF!</v>
      </c>
      <c r="F634" s="247" t="e">
        <f>①協定識別事項②協定参加者!#REF!</f>
        <v>#REF!</v>
      </c>
      <c r="G634" s="312" t="e">
        <f>③協定面積④加算措置!#REF!</f>
        <v>#REF!</v>
      </c>
      <c r="H634" s="331"/>
      <c r="I634" s="368"/>
      <c r="J634" s="368"/>
      <c r="K634" s="331"/>
      <c r="L634" s="368"/>
      <c r="M634" s="368"/>
      <c r="N634" s="331"/>
      <c r="O634" s="368"/>
      <c r="P634" s="368"/>
      <c r="Q634" s="312" t="e">
        <f>③協定面積④加算措置!#REF!</f>
        <v>#REF!</v>
      </c>
      <c r="R634" s="311"/>
      <c r="S634" s="311"/>
      <c r="T634" s="311"/>
      <c r="U634" s="311"/>
      <c r="V634" s="311"/>
      <c r="W634" s="311"/>
      <c r="X634" s="311"/>
      <c r="Y634" s="311"/>
      <c r="Z634" s="311"/>
      <c r="AA634" s="310"/>
      <c r="AB634" s="311"/>
      <c r="AC634" s="311"/>
      <c r="AD634" s="311"/>
      <c r="AE634" s="311"/>
      <c r="AF634" s="311"/>
      <c r="AG634" s="311"/>
      <c r="AH634" s="311"/>
      <c r="AI634" s="311"/>
      <c r="AJ634" s="311"/>
      <c r="AK634" s="311"/>
      <c r="AL634" s="311"/>
      <c r="AM634" s="310"/>
      <c r="AN634" s="312" t="e">
        <f>③協定面積④加算措置!#REF!</f>
        <v>#REF!</v>
      </c>
      <c r="AO634" s="309">
        <f t="shared" si="42"/>
        <v>0</v>
      </c>
      <c r="AP634" s="309">
        <f t="shared" si="43"/>
        <v>0</v>
      </c>
      <c r="AQ634" s="310"/>
      <c r="AR634" s="310"/>
      <c r="AS634" s="310"/>
      <c r="AT634" s="310"/>
      <c r="AU634" s="309">
        <f t="shared" si="44"/>
        <v>0</v>
      </c>
      <c r="AV634" s="311"/>
      <c r="AW634" s="311"/>
      <c r="AX634" s="311"/>
      <c r="AY634" s="333"/>
      <c r="AZ634" s="368"/>
      <c r="BA634" s="368"/>
      <c r="BB634" s="314" t="e">
        <f>③協定面積④加算措置!#REF!</f>
        <v>#REF!</v>
      </c>
      <c r="BC634" s="335"/>
      <c r="BD634" s="368"/>
      <c r="BE634" s="368"/>
      <c r="BF634" s="314" t="e">
        <f>③協定面積④加算措置!#REF!</f>
        <v>#REF!</v>
      </c>
      <c r="BG634" s="335"/>
      <c r="BH634" s="368"/>
      <c r="BI634" s="368"/>
    </row>
    <row r="635" spans="1:61" s="244" customFormat="1" ht="14.45" customHeight="1">
      <c r="A635" s="261" t="e">
        <f>①協定識別事項②協定参加者!#REF!</f>
        <v>#REF!</v>
      </c>
      <c r="B635" s="247" t="e">
        <f>①協定識別事項②協定参加者!#REF!</f>
        <v>#REF!</v>
      </c>
      <c r="C635" s="247" t="e">
        <f>①協定識別事項②協定参加者!#REF!</f>
        <v>#REF!</v>
      </c>
      <c r="D635" s="247" t="e">
        <f>①協定識別事項②協定参加者!#REF!</f>
        <v>#REF!</v>
      </c>
      <c r="E635" s="247" t="e">
        <f>①協定識別事項②協定参加者!#REF!</f>
        <v>#REF!</v>
      </c>
      <c r="F635" s="247" t="e">
        <f>①協定識別事項②協定参加者!#REF!</f>
        <v>#REF!</v>
      </c>
      <c r="G635" s="312" t="e">
        <f>③協定面積④加算措置!#REF!</f>
        <v>#REF!</v>
      </c>
      <c r="H635" s="331"/>
      <c r="I635" s="368"/>
      <c r="J635" s="368"/>
      <c r="K635" s="331"/>
      <c r="L635" s="368"/>
      <c r="M635" s="368"/>
      <c r="N635" s="331"/>
      <c r="O635" s="368"/>
      <c r="P635" s="368"/>
      <c r="Q635" s="312" t="e">
        <f>③協定面積④加算措置!#REF!</f>
        <v>#REF!</v>
      </c>
      <c r="R635" s="311"/>
      <c r="S635" s="311"/>
      <c r="T635" s="311"/>
      <c r="U635" s="311"/>
      <c r="V635" s="311"/>
      <c r="W635" s="311"/>
      <c r="X635" s="311"/>
      <c r="Y635" s="311"/>
      <c r="Z635" s="311"/>
      <c r="AA635" s="310"/>
      <c r="AB635" s="311"/>
      <c r="AC635" s="311"/>
      <c r="AD635" s="311"/>
      <c r="AE635" s="311"/>
      <c r="AF635" s="311"/>
      <c r="AG635" s="311"/>
      <c r="AH635" s="311"/>
      <c r="AI635" s="311"/>
      <c r="AJ635" s="311"/>
      <c r="AK635" s="311"/>
      <c r="AL635" s="311"/>
      <c r="AM635" s="310"/>
      <c r="AN635" s="312" t="e">
        <f>③協定面積④加算措置!#REF!</f>
        <v>#REF!</v>
      </c>
      <c r="AO635" s="309">
        <f t="shared" si="42"/>
        <v>0</v>
      </c>
      <c r="AP635" s="309">
        <f t="shared" si="43"/>
        <v>0</v>
      </c>
      <c r="AQ635" s="310"/>
      <c r="AR635" s="310"/>
      <c r="AS635" s="310"/>
      <c r="AT635" s="310"/>
      <c r="AU635" s="309">
        <f t="shared" si="44"/>
        <v>0</v>
      </c>
      <c r="AV635" s="311"/>
      <c r="AW635" s="311"/>
      <c r="AX635" s="311"/>
      <c r="AY635" s="333"/>
      <c r="AZ635" s="368"/>
      <c r="BA635" s="368"/>
      <c r="BB635" s="314" t="e">
        <f>③協定面積④加算措置!#REF!</f>
        <v>#REF!</v>
      </c>
      <c r="BC635" s="335"/>
      <c r="BD635" s="368"/>
      <c r="BE635" s="368"/>
      <c r="BF635" s="314" t="e">
        <f>③協定面積④加算措置!#REF!</f>
        <v>#REF!</v>
      </c>
      <c r="BG635" s="335"/>
      <c r="BH635" s="368"/>
      <c r="BI635" s="368"/>
    </row>
    <row r="636" spans="1:61" s="244" customFormat="1" ht="14.45" customHeight="1">
      <c r="A636" s="261" t="e">
        <f>①協定識別事項②協定参加者!#REF!</f>
        <v>#REF!</v>
      </c>
      <c r="B636" s="247" t="e">
        <f>①協定識別事項②協定参加者!#REF!</f>
        <v>#REF!</v>
      </c>
      <c r="C636" s="247" t="e">
        <f>①協定識別事項②協定参加者!#REF!</f>
        <v>#REF!</v>
      </c>
      <c r="D636" s="247" t="e">
        <f>①協定識別事項②協定参加者!#REF!</f>
        <v>#REF!</v>
      </c>
      <c r="E636" s="247" t="e">
        <f>①協定識別事項②協定参加者!#REF!</f>
        <v>#REF!</v>
      </c>
      <c r="F636" s="247" t="e">
        <f>①協定識別事項②協定参加者!#REF!</f>
        <v>#REF!</v>
      </c>
      <c r="G636" s="312" t="e">
        <f>③協定面積④加算措置!#REF!</f>
        <v>#REF!</v>
      </c>
      <c r="H636" s="331"/>
      <c r="I636" s="368"/>
      <c r="J636" s="368"/>
      <c r="K636" s="331"/>
      <c r="L636" s="368"/>
      <c r="M636" s="368"/>
      <c r="N636" s="331"/>
      <c r="O636" s="368"/>
      <c r="P636" s="368"/>
      <c r="Q636" s="312" t="e">
        <f>③協定面積④加算措置!#REF!</f>
        <v>#REF!</v>
      </c>
      <c r="R636" s="311"/>
      <c r="S636" s="311"/>
      <c r="T636" s="311"/>
      <c r="U636" s="311"/>
      <c r="V636" s="311"/>
      <c r="W636" s="311"/>
      <c r="X636" s="311"/>
      <c r="Y636" s="311"/>
      <c r="Z636" s="311"/>
      <c r="AA636" s="310"/>
      <c r="AB636" s="311"/>
      <c r="AC636" s="311"/>
      <c r="AD636" s="311"/>
      <c r="AE636" s="311"/>
      <c r="AF636" s="311"/>
      <c r="AG636" s="311"/>
      <c r="AH636" s="311"/>
      <c r="AI636" s="311"/>
      <c r="AJ636" s="311"/>
      <c r="AK636" s="311"/>
      <c r="AL636" s="311"/>
      <c r="AM636" s="310"/>
      <c r="AN636" s="312" t="e">
        <f>③協定面積④加算措置!#REF!</f>
        <v>#REF!</v>
      </c>
      <c r="AO636" s="309">
        <f t="shared" si="42"/>
        <v>0</v>
      </c>
      <c r="AP636" s="309">
        <f t="shared" si="43"/>
        <v>0</v>
      </c>
      <c r="AQ636" s="310"/>
      <c r="AR636" s="310"/>
      <c r="AS636" s="310"/>
      <c r="AT636" s="310"/>
      <c r="AU636" s="309">
        <f t="shared" si="44"/>
        <v>0</v>
      </c>
      <c r="AV636" s="311"/>
      <c r="AW636" s="311"/>
      <c r="AX636" s="311"/>
      <c r="AY636" s="333"/>
      <c r="AZ636" s="368"/>
      <c r="BA636" s="368"/>
      <c r="BB636" s="314" t="e">
        <f>③協定面積④加算措置!#REF!</f>
        <v>#REF!</v>
      </c>
      <c r="BC636" s="335"/>
      <c r="BD636" s="368"/>
      <c r="BE636" s="368"/>
      <c r="BF636" s="314" t="e">
        <f>③協定面積④加算措置!#REF!</f>
        <v>#REF!</v>
      </c>
      <c r="BG636" s="335"/>
      <c r="BH636" s="368"/>
      <c r="BI636" s="368"/>
    </row>
    <row r="637" spans="1:61" s="244" customFormat="1" ht="14.45" customHeight="1">
      <c r="A637" s="261" t="e">
        <f>①協定識別事項②協定参加者!#REF!</f>
        <v>#REF!</v>
      </c>
      <c r="B637" s="247" t="e">
        <f>①協定識別事項②協定参加者!#REF!</f>
        <v>#REF!</v>
      </c>
      <c r="C637" s="247" t="e">
        <f>①協定識別事項②協定参加者!#REF!</f>
        <v>#REF!</v>
      </c>
      <c r="D637" s="247" t="e">
        <f>①協定識別事項②協定参加者!#REF!</f>
        <v>#REF!</v>
      </c>
      <c r="E637" s="247" t="e">
        <f>①協定識別事項②協定参加者!#REF!</f>
        <v>#REF!</v>
      </c>
      <c r="F637" s="247" t="e">
        <f>①協定識別事項②協定参加者!#REF!</f>
        <v>#REF!</v>
      </c>
      <c r="G637" s="312" t="e">
        <f>③協定面積④加算措置!#REF!</f>
        <v>#REF!</v>
      </c>
      <c r="H637" s="331"/>
      <c r="I637" s="368"/>
      <c r="J637" s="368"/>
      <c r="K637" s="331"/>
      <c r="L637" s="368"/>
      <c r="M637" s="368"/>
      <c r="N637" s="331"/>
      <c r="O637" s="368"/>
      <c r="P637" s="368"/>
      <c r="Q637" s="312" t="e">
        <f>③協定面積④加算措置!#REF!</f>
        <v>#REF!</v>
      </c>
      <c r="R637" s="311"/>
      <c r="S637" s="311"/>
      <c r="T637" s="311"/>
      <c r="U637" s="311"/>
      <c r="V637" s="311"/>
      <c r="W637" s="311"/>
      <c r="X637" s="311"/>
      <c r="Y637" s="311"/>
      <c r="Z637" s="311"/>
      <c r="AA637" s="310"/>
      <c r="AB637" s="311"/>
      <c r="AC637" s="311"/>
      <c r="AD637" s="311"/>
      <c r="AE637" s="311"/>
      <c r="AF637" s="311"/>
      <c r="AG637" s="311"/>
      <c r="AH637" s="311"/>
      <c r="AI637" s="311"/>
      <c r="AJ637" s="311"/>
      <c r="AK637" s="311"/>
      <c r="AL637" s="311"/>
      <c r="AM637" s="310"/>
      <c r="AN637" s="312" t="e">
        <f>③協定面積④加算措置!#REF!</f>
        <v>#REF!</v>
      </c>
      <c r="AO637" s="309">
        <f t="shared" si="42"/>
        <v>0</v>
      </c>
      <c r="AP637" s="309">
        <f t="shared" si="43"/>
        <v>0</v>
      </c>
      <c r="AQ637" s="310"/>
      <c r="AR637" s="310"/>
      <c r="AS637" s="310"/>
      <c r="AT637" s="310"/>
      <c r="AU637" s="309">
        <f t="shared" si="44"/>
        <v>0</v>
      </c>
      <c r="AV637" s="311"/>
      <c r="AW637" s="311"/>
      <c r="AX637" s="311"/>
      <c r="AY637" s="333"/>
      <c r="AZ637" s="368"/>
      <c r="BA637" s="368"/>
      <c r="BB637" s="314" t="e">
        <f>③協定面積④加算措置!#REF!</f>
        <v>#REF!</v>
      </c>
      <c r="BC637" s="335"/>
      <c r="BD637" s="368"/>
      <c r="BE637" s="368"/>
      <c r="BF637" s="314" t="e">
        <f>③協定面積④加算措置!#REF!</f>
        <v>#REF!</v>
      </c>
      <c r="BG637" s="335"/>
      <c r="BH637" s="368"/>
      <c r="BI637" s="368"/>
    </row>
    <row r="638" spans="1:61" s="244" customFormat="1" ht="14.45" customHeight="1">
      <c r="A638" s="261" t="e">
        <f>①協定識別事項②協定参加者!#REF!</f>
        <v>#REF!</v>
      </c>
      <c r="B638" s="247" t="e">
        <f>①協定識別事項②協定参加者!#REF!</f>
        <v>#REF!</v>
      </c>
      <c r="C638" s="247" t="e">
        <f>①協定識別事項②協定参加者!#REF!</f>
        <v>#REF!</v>
      </c>
      <c r="D638" s="247" t="e">
        <f>①協定識別事項②協定参加者!#REF!</f>
        <v>#REF!</v>
      </c>
      <c r="E638" s="247" t="e">
        <f>①協定識別事項②協定参加者!#REF!</f>
        <v>#REF!</v>
      </c>
      <c r="F638" s="247" t="e">
        <f>①協定識別事項②協定参加者!#REF!</f>
        <v>#REF!</v>
      </c>
      <c r="G638" s="312" t="e">
        <f>③協定面積④加算措置!#REF!</f>
        <v>#REF!</v>
      </c>
      <c r="H638" s="331"/>
      <c r="I638" s="368"/>
      <c r="J638" s="368"/>
      <c r="K638" s="331"/>
      <c r="L638" s="368"/>
      <c r="M638" s="368"/>
      <c r="N638" s="331"/>
      <c r="O638" s="368"/>
      <c r="P638" s="368"/>
      <c r="Q638" s="312" t="e">
        <f>③協定面積④加算措置!#REF!</f>
        <v>#REF!</v>
      </c>
      <c r="R638" s="311"/>
      <c r="S638" s="311"/>
      <c r="T638" s="311"/>
      <c r="U638" s="311"/>
      <c r="V638" s="311"/>
      <c r="W638" s="311"/>
      <c r="X638" s="311"/>
      <c r="Y638" s="311"/>
      <c r="Z638" s="311"/>
      <c r="AA638" s="310"/>
      <c r="AB638" s="311"/>
      <c r="AC638" s="311"/>
      <c r="AD638" s="311"/>
      <c r="AE638" s="311"/>
      <c r="AF638" s="311"/>
      <c r="AG638" s="311"/>
      <c r="AH638" s="311"/>
      <c r="AI638" s="311"/>
      <c r="AJ638" s="311"/>
      <c r="AK638" s="311"/>
      <c r="AL638" s="311"/>
      <c r="AM638" s="310"/>
      <c r="AN638" s="312" t="e">
        <f>③協定面積④加算措置!#REF!</f>
        <v>#REF!</v>
      </c>
      <c r="AO638" s="309">
        <f t="shared" si="42"/>
        <v>0</v>
      </c>
      <c r="AP638" s="309">
        <f t="shared" si="43"/>
        <v>0</v>
      </c>
      <c r="AQ638" s="310"/>
      <c r="AR638" s="310"/>
      <c r="AS638" s="310"/>
      <c r="AT638" s="310"/>
      <c r="AU638" s="309">
        <f t="shared" si="44"/>
        <v>0</v>
      </c>
      <c r="AV638" s="311"/>
      <c r="AW638" s="311"/>
      <c r="AX638" s="311"/>
      <c r="AY638" s="333"/>
      <c r="AZ638" s="368"/>
      <c r="BA638" s="368"/>
      <c r="BB638" s="314" t="e">
        <f>③協定面積④加算措置!#REF!</f>
        <v>#REF!</v>
      </c>
      <c r="BC638" s="335"/>
      <c r="BD638" s="368"/>
      <c r="BE638" s="368"/>
      <c r="BF638" s="314" t="e">
        <f>③協定面積④加算措置!#REF!</f>
        <v>#REF!</v>
      </c>
      <c r="BG638" s="335"/>
      <c r="BH638" s="368"/>
      <c r="BI638" s="368"/>
    </row>
    <row r="639" spans="1:61" s="244" customFormat="1" ht="14.45" customHeight="1">
      <c r="A639" s="261" t="e">
        <f>①協定識別事項②協定参加者!#REF!</f>
        <v>#REF!</v>
      </c>
      <c r="B639" s="247" t="e">
        <f>①協定識別事項②協定参加者!#REF!</f>
        <v>#REF!</v>
      </c>
      <c r="C639" s="247" t="e">
        <f>①協定識別事項②協定参加者!#REF!</f>
        <v>#REF!</v>
      </c>
      <c r="D639" s="247" t="e">
        <f>①協定識別事項②協定参加者!#REF!</f>
        <v>#REF!</v>
      </c>
      <c r="E639" s="247" t="e">
        <f>①協定識別事項②協定参加者!#REF!</f>
        <v>#REF!</v>
      </c>
      <c r="F639" s="247" t="e">
        <f>①協定識別事項②協定参加者!#REF!</f>
        <v>#REF!</v>
      </c>
      <c r="G639" s="312" t="e">
        <f>③協定面積④加算措置!#REF!</f>
        <v>#REF!</v>
      </c>
      <c r="H639" s="331"/>
      <c r="I639" s="368"/>
      <c r="J639" s="368"/>
      <c r="K639" s="331"/>
      <c r="L639" s="368"/>
      <c r="M639" s="368"/>
      <c r="N639" s="331"/>
      <c r="O639" s="368"/>
      <c r="P639" s="368"/>
      <c r="Q639" s="312" t="e">
        <f>③協定面積④加算措置!#REF!</f>
        <v>#REF!</v>
      </c>
      <c r="R639" s="311"/>
      <c r="S639" s="311"/>
      <c r="T639" s="311"/>
      <c r="U639" s="311"/>
      <c r="V639" s="311"/>
      <c r="W639" s="311"/>
      <c r="X639" s="311"/>
      <c r="Y639" s="311"/>
      <c r="Z639" s="311"/>
      <c r="AA639" s="310"/>
      <c r="AB639" s="311"/>
      <c r="AC639" s="311"/>
      <c r="AD639" s="311"/>
      <c r="AE639" s="311"/>
      <c r="AF639" s="311"/>
      <c r="AG639" s="311"/>
      <c r="AH639" s="311"/>
      <c r="AI639" s="311"/>
      <c r="AJ639" s="311"/>
      <c r="AK639" s="311"/>
      <c r="AL639" s="311"/>
      <c r="AM639" s="310"/>
      <c r="AN639" s="312" t="e">
        <f>③協定面積④加算措置!#REF!</f>
        <v>#REF!</v>
      </c>
      <c r="AO639" s="309">
        <f t="shared" si="42"/>
        <v>0</v>
      </c>
      <c r="AP639" s="309">
        <f t="shared" si="43"/>
        <v>0</v>
      </c>
      <c r="AQ639" s="310"/>
      <c r="AR639" s="310"/>
      <c r="AS639" s="310"/>
      <c r="AT639" s="310"/>
      <c r="AU639" s="309">
        <f t="shared" si="44"/>
        <v>0</v>
      </c>
      <c r="AV639" s="311"/>
      <c r="AW639" s="311"/>
      <c r="AX639" s="311"/>
      <c r="AY639" s="333"/>
      <c r="AZ639" s="368"/>
      <c r="BA639" s="368"/>
      <c r="BB639" s="314" t="e">
        <f>③協定面積④加算措置!#REF!</f>
        <v>#REF!</v>
      </c>
      <c r="BC639" s="335"/>
      <c r="BD639" s="368"/>
      <c r="BE639" s="368"/>
      <c r="BF639" s="314" t="e">
        <f>③協定面積④加算措置!#REF!</f>
        <v>#REF!</v>
      </c>
      <c r="BG639" s="335"/>
      <c r="BH639" s="368"/>
      <c r="BI639" s="368"/>
    </row>
    <row r="640" spans="1:61" s="244" customFormat="1" ht="14.45" customHeight="1">
      <c r="A640" s="261" t="e">
        <f>①協定識別事項②協定参加者!#REF!</f>
        <v>#REF!</v>
      </c>
      <c r="B640" s="247" t="e">
        <f>①協定識別事項②協定参加者!#REF!</f>
        <v>#REF!</v>
      </c>
      <c r="C640" s="247" t="e">
        <f>①協定識別事項②協定参加者!#REF!</f>
        <v>#REF!</v>
      </c>
      <c r="D640" s="247" t="e">
        <f>①協定識別事項②協定参加者!#REF!</f>
        <v>#REF!</v>
      </c>
      <c r="E640" s="247" t="e">
        <f>①協定識別事項②協定参加者!#REF!</f>
        <v>#REF!</v>
      </c>
      <c r="F640" s="247" t="e">
        <f>①協定識別事項②協定参加者!#REF!</f>
        <v>#REF!</v>
      </c>
      <c r="G640" s="312" t="e">
        <f>③協定面積④加算措置!#REF!</f>
        <v>#REF!</v>
      </c>
      <c r="H640" s="331"/>
      <c r="I640" s="368"/>
      <c r="J640" s="368"/>
      <c r="K640" s="331"/>
      <c r="L640" s="368"/>
      <c r="M640" s="368"/>
      <c r="N640" s="331"/>
      <c r="O640" s="368"/>
      <c r="P640" s="368"/>
      <c r="Q640" s="312" t="e">
        <f>③協定面積④加算措置!#REF!</f>
        <v>#REF!</v>
      </c>
      <c r="R640" s="311"/>
      <c r="S640" s="311"/>
      <c r="T640" s="311"/>
      <c r="U640" s="311"/>
      <c r="V640" s="311"/>
      <c r="W640" s="311"/>
      <c r="X640" s="311"/>
      <c r="Y640" s="311"/>
      <c r="Z640" s="311"/>
      <c r="AA640" s="310"/>
      <c r="AB640" s="311"/>
      <c r="AC640" s="311"/>
      <c r="AD640" s="311"/>
      <c r="AE640" s="311"/>
      <c r="AF640" s="311"/>
      <c r="AG640" s="311"/>
      <c r="AH640" s="311"/>
      <c r="AI640" s="311"/>
      <c r="AJ640" s="311"/>
      <c r="AK640" s="311"/>
      <c r="AL640" s="311"/>
      <c r="AM640" s="310"/>
      <c r="AN640" s="312" t="e">
        <f>③協定面積④加算措置!#REF!</f>
        <v>#REF!</v>
      </c>
      <c r="AO640" s="309">
        <f t="shared" si="42"/>
        <v>0</v>
      </c>
      <c r="AP640" s="309">
        <f t="shared" si="43"/>
        <v>0</v>
      </c>
      <c r="AQ640" s="310"/>
      <c r="AR640" s="310"/>
      <c r="AS640" s="310"/>
      <c r="AT640" s="310"/>
      <c r="AU640" s="309">
        <f t="shared" si="44"/>
        <v>0</v>
      </c>
      <c r="AV640" s="311"/>
      <c r="AW640" s="311"/>
      <c r="AX640" s="311"/>
      <c r="AY640" s="333"/>
      <c r="AZ640" s="368"/>
      <c r="BA640" s="368"/>
      <c r="BB640" s="314" t="e">
        <f>③協定面積④加算措置!#REF!</f>
        <v>#REF!</v>
      </c>
      <c r="BC640" s="335"/>
      <c r="BD640" s="368"/>
      <c r="BE640" s="368"/>
      <c r="BF640" s="314" t="e">
        <f>③協定面積④加算措置!#REF!</f>
        <v>#REF!</v>
      </c>
      <c r="BG640" s="335"/>
      <c r="BH640" s="368"/>
      <c r="BI640" s="368"/>
    </row>
    <row r="641" spans="1:61" s="244" customFormat="1" ht="14.45" customHeight="1">
      <c r="A641" s="261" t="e">
        <f>①協定識別事項②協定参加者!#REF!</f>
        <v>#REF!</v>
      </c>
      <c r="B641" s="247" t="e">
        <f>①協定識別事項②協定参加者!#REF!</f>
        <v>#REF!</v>
      </c>
      <c r="C641" s="247" t="e">
        <f>①協定識別事項②協定参加者!#REF!</f>
        <v>#REF!</v>
      </c>
      <c r="D641" s="247" t="e">
        <f>①協定識別事項②協定参加者!#REF!</f>
        <v>#REF!</v>
      </c>
      <c r="E641" s="247" t="e">
        <f>①協定識別事項②協定参加者!#REF!</f>
        <v>#REF!</v>
      </c>
      <c r="F641" s="247" t="e">
        <f>①協定識別事項②協定参加者!#REF!</f>
        <v>#REF!</v>
      </c>
      <c r="G641" s="312" t="e">
        <f>③協定面積④加算措置!#REF!</f>
        <v>#REF!</v>
      </c>
      <c r="H641" s="331"/>
      <c r="I641" s="368"/>
      <c r="J641" s="368"/>
      <c r="K641" s="331"/>
      <c r="L641" s="368"/>
      <c r="M641" s="368"/>
      <c r="N641" s="331"/>
      <c r="O641" s="368"/>
      <c r="P641" s="368"/>
      <c r="Q641" s="312" t="e">
        <f>③協定面積④加算措置!#REF!</f>
        <v>#REF!</v>
      </c>
      <c r="R641" s="311"/>
      <c r="S641" s="311"/>
      <c r="T641" s="311"/>
      <c r="U641" s="311"/>
      <c r="V641" s="311"/>
      <c r="W641" s="311"/>
      <c r="X641" s="311"/>
      <c r="Y641" s="311"/>
      <c r="Z641" s="311"/>
      <c r="AA641" s="310"/>
      <c r="AB641" s="311"/>
      <c r="AC641" s="311"/>
      <c r="AD641" s="311"/>
      <c r="AE641" s="311"/>
      <c r="AF641" s="311"/>
      <c r="AG641" s="311"/>
      <c r="AH641" s="311"/>
      <c r="AI641" s="311"/>
      <c r="AJ641" s="311"/>
      <c r="AK641" s="311"/>
      <c r="AL641" s="311"/>
      <c r="AM641" s="310"/>
      <c r="AN641" s="312" t="e">
        <f>③協定面積④加算措置!#REF!</f>
        <v>#REF!</v>
      </c>
      <c r="AO641" s="309">
        <f t="shared" si="42"/>
        <v>0</v>
      </c>
      <c r="AP641" s="309">
        <f t="shared" si="43"/>
        <v>0</v>
      </c>
      <c r="AQ641" s="310"/>
      <c r="AR641" s="310"/>
      <c r="AS641" s="310"/>
      <c r="AT641" s="310"/>
      <c r="AU641" s="309">
        <f t="shared" si="44"/>
        <v>0</v>
      </c>
      <c r="AV641" s="311"/>
      <c r="AW641" s="311"/>
      <c r="AX641" s="311"/>
      <c r="AY641" s="333"/>
      <c r="AZ641" s="368"/>
      <c r="BA641" s="368"/>
      <c r="BB641" s="314" t="e">
        <f>③協定面積④加算措置!#REF!</f>
        <v>#REF!</v>
      </c>
      <c r="BC641" s="335"/>
      <c r="BD641" s="368"/>
      <c r="BE641" s="368"/>
      <c r="BF641" s="314" t="e">
        <f>③協定面積④加算措置!#REF!</f>
        <v>#REF!</v>
      </c>
      <c r="BG641" s="335"/>
      <c r="BH641" s="368"/>
      <c r="BI641" s="368"/>
    </row>
    <row r="642" spans="1:61" s="244" customFormat="1" ht="14.45" customHeight="1">
      <c r="A642" s="261" t="e">
        <f>①協定識別事項②協定参加者!#REF!</f>
        <v>#REF!</v>
      </c>
      <c r="B642" s="247" t="e">
        <f>①協定識別事項②協定参加者!#REF!</f>
        <v>#REF!</v>
      </c>
      <c r="C642" s="247" t="e">
        <f>①協定識別事項②協定参加者!#REF!</f>
        <v>#REF!</v>
      </c>
      <c r="D642" s="247" t="e">
        <f>①協定識別事項②協定参加者!#REF!</f>
        <v>#REF!</v>
      </c>
      <c r="E642" s="247" t="e">
        <f>①協定識別事項②協定参加者!#REF!</f>
        <v>#REF!</v>
      </c>
      <c r="F642" s="247" t="e">
        <f>①協定識別事項②協定参加者!#REF!</f>
        <v>#REF!</v>
      </c>
      <c r="G642" s="312" t="e">
        <f>③協定面積④加算措置!#REF!</f>
        <v>#REF!</v>
      </c>
      <c r="H642" s="331"/>
      <c r="I642" s="368"/>
      <c r="J642" s="368"/>
      <c r="K642" s="331"/>
      <c r="L642" s="368"/>
      <c r="M642" s="368"/>
      <c r="N642" s="331"/>
      <c r="O642" s="368"/>
      <c r="P642" s="368"/>
      <c r="Q642" s="312" t="e">
        <f>③協定面積④加算措置!#REF!</f>
        <v>#REF!</v>
      </c>
      <c r="R642" s="311"/>
      <c r="S642" s="311"/>
      <c r="T642" s="311"/>
      <c r="U642" s="311"/>
      <c r="V642" s="311"/>
      <c r="W642" s="311"/>
      <c r="X642" s="311"/>
      <c r="Y642" s="311"/>
      <c r="Z642" s="311"/>
      <c r="AA642" s="310"/>
      <c r="AB642" s="311"/>
      <c r="AC642" s="311"/>
      <c r="AD642" s="311"/>
      <c r="AE642" s="311"/>
      <c r="AF642" s="311"/>
      <c r="AG642" s="311"/>
      <c r="AH642" s="311"/>
      <c r="AI642" s="311"/>
      <c r="AJ642" s="311"/>
      <c r="AK642" s="311"/>
      <c r="AL642" s="311"/>
      <c r="AM642" s="310"/>
      <c r="AN642" s="312" t="e">
        <f>③協定面積④加算措置!#REF!</f>
        <v>#REF!</v>
      </c>
      <c r="AO642" s="309">
        <f t="shared" si="42"/>
        <v>0</v>
      </c>
      <c r="AP642" s="309">
        <f t="shared" si="43"/>
        <v>0</v>
      </c>
      <c r="AQ642" s="310"/>
      <c r="AR642" s="310"/>
      <c r="AS642" s="310"/>
      <c r="AT642" s="310"/>
      <c r="AU642" s="309">
        <f t="shared" si="44"/>
        <v>0</v>
      </c>
      <c r="AV642" s="311"/>
      <c r="AW642" s="311"/>
      <c r="AX642" s="311"/>
      <c r="AY642" s="333"/>
      <c r="AZ642" s="368"/>
      <c r="BA642" s="368"/>
      <c r="BB642" s="314" t="e">
        <f>③協定面積④加算措置!#REF!</f>
        <v>#REF!</v>
      </c>
      <c r="BC642" s="335"/>
      <c r="BD642" s="368"/>
      <c r="BE642" s="368"/>
      <c r="BF642" s="314" t="e">
        <f>③協定面積④加算措置!#REF!</f>
        <v>#REF!</v>
      </c>
      <c r="BG642" s="335"/>
      <c r="BH642" s="368"/>
      <c r="BI642" s="368"/>
    </row>
    <row r="643" spans="1:61" s="244" customFormat="1" ht="14.45" customHeight="1">
      <c r="A643" s="261" t="e">
        <f>①協定識別事項②協定参加者!#REF!</f>
        <v>#REF!</v>
      </c>
      <c r="B643" s="247" t="e">
        <f>①協定識別事項②協定参加者!#REF!</f>
        <v>#REF!</v>
      </c>
      <c r="C643" s="247" t="e">
        <f>①協定識別事項②協定参加者!#REF!</f>
        <v>#REF!</v>
      </c>
      <c r="D643" s="247" t="e">
        <f>①協定識別事項②協定参加者!#REF!</f>
        <v>#REF!</v>
      </c>
      <c r="E643" s="247" t="e">
        <f>①協定識別事項②協定参加者!#REF!</f>
        <v>#REF!</v>
      </c>
      <c r="F643" s="247" t="e">
        <f>①協定識別事項②協定参加者!#REF!</f>
        <v>#REF!</v>
      </c>
      <c r="G643" s="312" t="e">
        <f>③協定面積④加算措置!#REF!</f>
        <v>#REF!</v>
      </c>
      <c r="H643" s="331"/>
      <c r="I643" s="368"/>
      <c r="J643" s="368"/>
      <c r="K643" s="331"/>
      <c r="L643" s="368"/>
      <c r="M643" s="368"/>
      <c r="N643" s="331"/>
      <c r="O643" s="368"/>
      <c r="P643" s="368"/>
      <c r="Q643" s="312" t="e">
        <f>③協定面積④加算措置!#REF!</f>
        <v>#REF!</v>
      </c>
      <c r="R643" s="311"/>
      <c r="S643" s="311"/>
      <c r="T643" s="311"/>
      <c r="U643" s="311"/>
      <c r="V643" s="311"/>
      <c r="W643" s="311"/>
      <c r="X643" s="311"/>
      <c r="Y643" s="311"/>
      <c r="Z643" s="311"/>
      <c r="AA643" s="310"/>
      <c r="AB643" s="311"/>
      <c r="AC643" s="311"/>
      <c r="AD643" s="311"/>
      <c r="AE643" s="311"/>
      <c r="AF643" s="311"/>
      <c r="AG643" s="311"/>
      <c r="AH643" s="311"/>
      <c r="AI643" s="311"/>
      <c r="AJ643" s="311"/>
      <c r="AK643" s="311"/>
      <c r="AL643" s="311"/>
      <c r="AM643" s="310"/>
      <c r="AN643" s="312" t="e">
        <f>③協定面積④加算措置!#REF!</f>
        <v>#REF!</v>
      </c>
      <c r="AO643" s="309">
        <f t="shared" si="42"/>
        <v>0</v>
      </c>
      <c r="AP643" s="309">
        <f t="shared" si="43"/>
        <v>0</v>
      </c>
      <c r="AQ643" s="310"/>
      <c r="AR643" s="310"/>
      <c r="AS643" s="310"/>
      <c r="AT643" s="310"/>
      <c r="AU643" s="309">
        <f t="shared" si="44"/>
        <v>0</v>
      </c>
      <c r="AV643" s="311"/>
      <c r="AW643" s="311"/>
      <c r="AX643" s="311"/>
      <c r="AY643" s="333"/>
      <c r="AZ643" s="368"/>
      <c r="BA643" s="368"/>
      <c r="BB643" s="314" t="e">
        <f>③協定面積④加算措置!#REF!</f>
        <v>#REF!</v>
      </c>
      <c r="BC643" s="335"/>
      <c r="BD643" s="368"/>
      <c r="BE643" s="368"/>
      <c r="BF643" s="314" t="e">
        <f>③協定面積④加算措置!#REF!</f>
        <v>#REF!</v>
      </c>
      <c r="BG643" s="335"/>
      <c r="BH643" s="368"/>
      <c r="BI643" s="368"/>
    </row>
    <row r="644" spans="1:61" s="244" customFormat="1" ht="14.45" customHeight="1">
      <c r="A644" s="261" t="e">
        <f>①協定識別事項②協定参加者!#REF!</f>
        <v>#REF!</v>
      </c>
      <c r="B644" s="247" t="e">
        <f>①協定識別事項②協定参加者!#REF!</f>
        <v>#REF!</v>
      </c>
      <c r="C644" s="247" t="e">
        <f>①協定識別事項②協定参加者!#REF!</f>
        <v>#REF!</v>
      </c>
      <c r="D644" s="247" t="e">
        <f>①協定識別事項②協定参加者!#REF!</f>
        <v>#REF!</v>
      </c>
      <c r="E644" s="247" t="e">
        <f>①協定識別事項②協定参加者!#REF!</f>
        <v>#REF!</v>
      </c>
      <c r="F644" s="247" t="e">
        <f>①協定識別事項②協定参加者!#REF!</f>
        <v>#REF!</v>
      </c>
      <c r="G644" s="312" t="e">
        <f>③協定面積④加算措置!#REF!</f>
        <v>#REF!</v>
      </c>
      <c r="H644" s="331"/>
      <c r="I644" s="368"/>
      <c r="J644" s="368"/>
      <c r="K644" s="331"/>
      <c r="L644" s="368"/>
      <c r="M644" s="368"/>
      <c r="N644" s="331"/>
      <c r="O644" s="368"/>
      <c r="P644" s="368"/>
      <c r="Q644" s="312" t="e">
        <f>③協定面積④加算措置!#REF!</f>
        <v>#REF!</v>
      </c>
      <c r="R644" s="311"/>
      <c r="S644" s="311"/>
      <c r="T644" s="311"/>
      <c r="U644" s="311"/>
      <c r="V644" s="311"/>
      <c r="W644" s="311"/>
      <c r="X644" s="311"/>
      <c r="Y644" s="311"/>
      <c r="Z644" s="311"/>
      <c r="AA644" s="310"/>
      <c r="AB644" s="311"/>
      <c r="AC644" s="311"/>
      <c r="AD644" s="311"/>
      <c r="AE644" s="311"/>
      <c r="AF644" s="311"/>
      <c r="AG644" s="311"/>
      <c r="AH644" s="311"/>
      <c r="AI644" s="311"/>
      <c r="AJ644" s="311"/>
      <c r="AK644" s="311"/>
      <c r="AL644" s="311"/>
      <c r="AM644" s="310"/>
      <c r="AN644" s="312" t="e">
        <f>③協定面積④加算措置!#REF!</f>
        <v>#REF!</v>
      </c>
      <c r="AO644" s="309">
        <f t="shared" si="42"/>
        <v>0</v>
      </c>
      <c r="AP644" s="309">
        <f t="shared" si="43"/>
        <v>0</v>
      </c>
      <c r="AQ644" s="310"/>
      <c r="AR644" s="310"/>
      <c r="AS644" s="310"/>
      <c r="AT644" s="310"/>
      <c r="AU644" s="309">
        <f t="shared" si="44"/>
        <v>0</v>
      </c>
      <c r="AV644" s="311"/>
      <c r="AW644" s="311"/>
      <c r="AX644" s="311"/>
      <c r="AY644" s="333"/>
      <c r="AZ644" s="368"/>
      <c r="BA644" s="368"/>
      <c r="BB644" s="314" t="e">
        <f>③協定面積④加算措置!#REF!</f>
        <v>#REF!</v>
      </c>
      <c r="BC644" s="335"/>
      <c r="BD644" s="368"/>
      <c r="BE644" s="368"/>
      <c r="BF644" s="314" t="e">
        <f>③協定面積④加算措置!#REF!</f>
        <v>#REF!</v>
      </c>
      <c r="BG644" s="335"/>
      <c r="BH644" s="368"/>
      <c r="BI644" s="368"/>
    </row>
    <row r="645" spans="1:61" s="244" customFormat="1" ht="14.45" customHeight="1">
      <c r="A645" s="261" t="e">
        <f>①協定識別事項②協定参加者!#REF!</f>
        <v>#REF!</v>
      </c>
      <c r="B645" s="247" t="e">
        <f>①協定識別事項②協定参加者!#REF!</f>
        <v>#REF!</v>
      </c>
      <c r="C645" s="247" t="e">
        <f>①協定識別事項②協定参加者!#REF!</f>
        <v>#REF!</v>
      </c>
      <c r="D645" s="247" t="e">
        <f>①協定識別事項②協定参加者!#REF!</f>
        <v>#REF!</v>
      </c>
      <c r="E645" s="247" t="e">
        <f>①協定識別事項②協定参加者!#REF!</f>
        <v>#REF!</v>
      </c>
      <c r="F645" s="247" t="e">
        <f>①協定識別事項②協定参加者!#REF!</f>
        <v>#REF!</v>
      </c>
      <c r="G645" s="312" t="e">
        <f>③協定面積④加算措置!#REF!</f>
        <v>#REF!</v>
      </c>
      <c r="H645" s="331"/>
      <c r="I645" s="368"/>
      <c r="J645" s="368"/>
      <c r="K645" s="331"/>
      <c r="L645" s="368"/>
      <c r="M645" s="368"/>
      <c r="N645" s="331"/>
      <c r="O645" s="368"/>
      <c r="P645" s="368"/>
      <c r="Q645" s="312" t="e">
        <f>③協定面積④加算措置!#REF!</f>
        <v>#REF!</v>
      </c>
      <c r="R645" s="311"/>
      <c r="S645" s="311"/>
      <c r="T645" s="311"/>
      <c r="U645" s="311"/>
      <c r="V645" s="311"/>
      <c r="W645" s="311"/>
      <c r="X645" s="311"/>
      <c r="Y645" s="311"/>
      <c r="Z645" s="311"/>
      <c r="AA645" s="310"/>
      <c r="AB645" s="311"/>
      <c r="AC645" s="311"/>
      <c r="AD645" s="311"/>
      <c r="AE645" s="311"/>
      <c r="AF645" s="311"/>
      <c r="AG645" s="311"/>
      <c r="AH645" s="311"/>
      <c r="AI645" s="311"/>
      <c r="AJ645" s="311"/>
      <c r="AK645" s="311"/>
      <c r="AL645" s="311"/>
      <c r="AM645" s="310"/>
      <c r="AN645" s="312" t="e">
        <f>③協定面積④加算措置!#REF!</f>
        <v>#REF!</v>
      </c>
      <c r="AO645" s="309">
        <f t="shared" si="42"/>
        <v>0</v>
      </c>
      <c r="AP645" s="309">
        <f t="shared" si="43"/>
        <v>0</v>
      </c>
      <c r="AQ645" s="310"/>
      <c r="AR645" s="310"/>
      <c r="AS645" s="310"/>
      <c r="AT645" s="310"/>
      <c r="AU645" s="309">
        <f t="shared" si="44"/>
        <v>0</v>
      </c>
      <c r="AV645" s="311"/>
      <c r="AW645" s="311"/>
      <c r="AX645" s="311"/>
      <c r="AY645" s="333"/>
      <c r="AZ645" s="368"/>
      <c r="BA645" s="368"/>
      <c r="BB645" s="314" t="e">
        <f>③協定面積④加算措置!#REF!</f>
        <v>#REF!</v>
      </c>
      <c r="BC645" s="335"/>
      <c r="BD645" s="368"/>
      <c r="BE645" s="368"/>
      <c r="BF645" s="314" t="e">
        <f>③協定面積④加算措置!#REF!</f>
        <v>#REF!</v>
      </c>
      <c r="BG645" s="335"/>
      <c r="BH645" s="368"/>
      <c r="BI645" s="368"/>
    </row>
    <row r="646" spans="1:61" s="244" customFormat="1" ht="14.45" customHeight="1">
      <c r="A646" s="261" t="e">
        <f>①協定識別事項②協定参加者!#REF!</f>
        <v>#REF!</v>
      </c>
      <c r="B646" s="247" t="e">
        <f>①協定識別事項②協定参加者!#REF!</f>
        <v>#REF!</v>
      </c>
      <c r="C646" s="247" t="e">
        <f>①協定識別事項②協定参加者!#REF!</f>
        <v>#REF!</v>
      </c>
      <c r="D646" s="247" t="e">
        <f>①協定識別事項②協定参加者!#REF!</f>
        <v>#REF!</v>
      </c>
      <c r="E646" s="247" t="e">
        <f>①協定識別事項②協定参加者!#REF!</f>
        <v>#REF!</v>
      </c>
      <c r="F646" s="247" t="e">
        <f>①協定識別事項②協定参加者!#REF!</f>
        <v>#REF!</v>
      </c>
      <c r="G646" s="312" t="e">
        <f>③協定面積④加算措置!#REF!</f>
        <v>#REF!</v>
      </c>
      <c r="H646" s="331"/>
      <c r="I646" s="368"/>
      <c r="J646" s="368"/>
      <c r="K646" s="331"/>
      <c r="L646" s="368"/>
      <c r="M646" s="368"/>
      <c r="N646" s="331"/>
      <c r="O646" s="368"/>
      <c r="P646" s="368"/>
      <c r="Q646" s="312" t="e">
        <f>③協定面積④加算措置!#REF!</f>
        <v>#REF!</v>
      </c>
      <c r="R646" s="311"/>
      <c r="S646" s="311"/>
      <c r="T646" s="311"/>
      <c r="U646" s="311"/>
      <c r="V646" s="311"/>
      <c r="W646" s="311"/>
      <c r="X646" s="311"/>
      <c r="Y646" s="311"/>
      <c r="Z646" s="311"/>
      <c r="AA646" s="310"/>
      <c r="AB646" s="311"/>
      <c r="AC646" s="311"/>
      <c r="AD646" s="311"/>
      <c r="AE646" s="311"/>
      <c r="AF646" s="311"/>
      <c r="AG646" s="311"/>
      <c r="AH646" s="311"/>
      <c r="AI646" s="311"/>
      <c r="AJ646" s="311"/>
      <c r="AK646" s="311"/>
      <c r="AL646" s="311"/>
      <c r="AM646" s="310"/>
      <c r="AN646" s="312" t="e">
        <f>③協定面積④加算措置!#REF!</f>
        <v>#REF!</v>
      </c>
      <c r="AO646" s="309">
        <f t="shared" si="42"/>
        <v>0</v>
      </c>
      <c r="AP646" s="309">
        <f t="shared" si="43"/>
        <v>0</v>
      </c>
      <c r="AQ646" s="310"/>
      <c r="AR646" s="310"/>
      <c r="AS646" s="310"/>
      <c r="AT646" s="310"/>
      <c r="AU646" s="309">
        <f t="shared" si="44"/>
        <v>0</v>
      </c>
      <c r="AV646" s="311"/>
      <c r="AW646" s="311"/>
      <c r="AX646" s="311"/>
      <c r="AY646" s="333"/>
      <c r="AZ646" s="368"/>
      <c r="BA646" s="368"/>
      <c r="BB646" s="314" t="e">
        <f>③協定面積④加算措置!#REF!</f>
        <v>#REF!</v>
      </c>
      <c r="BC646" s="335"/>
      <c r="BD646" s="368"/>
      <c r="BE646" s="368"/>
      <c r="BF646" s="314" t="e">
        <f>③協定面積④加算措置!#REF!</f>
        <v>#REF!</v>
      </c>
      <c r="BG646" s="335"/>
      <c r="BH646" s="368"/>
      <c r="BI646" s="368"/>
    </row>
    <row r="647" spans="1:61" s="244" customFormat="1" ht="14.45" customHeight="1">
      <c r="A647" s="261" t="e">
        <f>①協定識別事項②協定参加者!#REF!</f>
        <v>#REF!</v>
      </c>
      <c r="B647" s="247" t="e">
        <f>①協定識別事項②協定参加者!#REF!</f>
        <v>#REF!</v>
      </c>
      <c r="C647" s="247" t="e">
        <f>①協定識別事項②協定参加者!#REF!</f>
        <v>#REF!</v>
      </c>
      <c r="D647" s="247" t="e">
        <f>①協定識別事項②協定参加者!#REF!</f>
        <v>#REF!</v>
      </c>
      <c r="E647" s="247" t="e">
        <f>①協定識別事項②協定参加者!#REF!</f>
        <v>#REF!</v>
      </c>
      <c r="F647" s="247" t="e">
        <f>①協定識別事項②協定参加者!#REF!</f>
        <v>#REF!</v>
      </c>
      <c r="G647" s="312" t="e">
        <f>③協定面積④加算措置!#REF!</f>
        <v>#REF!</v>
      </c>
      <c r="H647" s="331"/>
      <c r="I647" s="368"/>
      <c r="J647" s="368"/>
      <c r="K647" s="331"/>
      <c r="L647" s="368"/>
      <c r="M647" s="368"/>
      <c r="N647" s="331"/>
      <c r="O647" s="368"/>
      <c r="P647" s="368"/>
      <c r="Q647" s="312" t="e">
        <f>③協定面積④加算措置!#REF!</f>
        <v>#REF!</v>
      </c>
      <c r="R647" s="311"/>
      <c r="S647" s="311"/>
      <c r="T647" s="311"/>
      <c r="U647" s="311"/>
      <c r="V647" s="311"/>
      <c r="W647" s="311"/>
      <c r="X647" s="311"/>
      <c r="Y647" s="311"/>
      <c r="Z647" s="311"/>
      <c r="AA647" s="310"/>
      <c r="AB647" s="311"/>
      <c r="AC647" s="311"/>
      <c r="AD647" s="311"/>
      <c r="AE647" s="311"/>
      <c r="AF647" s="311"/>
      <c r="AG647" s="311"/>
      <c r="AH647" s="311"/>
      <c r="AI647" s="311"/>
      <c r="AJ647" s="311"/>
      <c r="AK647" s="311"/>
      <c r="AL647" s="311"/>
      <c r="AM647" s="310"/>
      <c r="AN647" s="312" t="e">
        <f>③協定面積④加算措置!#REF!</f>
        <v>#REF!</v>
      </c>
      <c r="AO647" s="309">
        <f t="shared" si="42"/>
        <v>0</v>
      </c>
      <c r="AP647" s="309">
        <f t="shared" si="43"/>
        <v>0</v>
      </c>
      <c r="AQ647" s="310"/>
      <c r="AR647" s="310"/>
      <c r="AS647" s="310"/>
      <c r="AT647" s="310"/>
      <c r="AU647" s="309">
        <f t="shared" si="44"/>
        <v>0</v>
      </c>
      <c r="AV647" s="311"/>
      <c r="AW647" s="311"/>
      <c r="AX647" s="311"/>
      <c r="AY647" s="333"/>
      <c r="AZ647" s="368"/>
      <c r="BA647" s="368"/>
      <c r="BB647" s="314" t="e">
        <f>③協定面積④加算措置!#REF!</f>
        <v>#REF!</v>
      </c>
      <c r="BC647" s="335"/>
      <c r="BD647" s="368"/>
      <c r="BE647" s="368"/>
      <c r="BF647" s="314" t="e">
        <f>③協定面積④加算措置!#REF!</f>
        <v>#REF!</v>
      </c>
      <c r="BG647" s="335"/>
      <c r="BH647" s="368"/>
      <c r="BI647" s="368"/>
    </row>
    <row r="648" spans="1:61" s="244" customFormat="1" ht="14.45" customHeight="1">
      <c r="A648" s="261" t="e">
        <f>①協定識別事項②協定参加者!#REF!</f>
        <v>#REF!</v>
      </c>
      <c r="B648" s="247" t="e">
        <f>①協定識別事項②協定参加者!#REF!</f>
        <v>#REF!</v>
      </c>
      <c r="C648" s="247" t="e">
        <f>①協定識別事項②協定参加者!#REF!</f>
        <v>#REF!</v>
      </c>
      <c r="D648" s="247" t="e">
        <f>①協定識別事項②協定参加者!#REF!</f>
        <v>#REF!</v>
      </c>
      <c r="E648" s="247" t="e">
        <f>①協定識別事項②協定参加者!#REF!</f>
        <v>#REF!</v>
      </c>
      <c r="F648" s="247" t="e">
        <f>①協定識別事項②協定参加者!#REF!</f>
        <v>#REF!</v>
      </c>
      <c r="G648" s="312" t="e">
        <f>③協定面積④加算措置!#REF!</f>
        <v>#REF!</v>
      </c>
      <c r="H648" s="331"/>
      <c r="I648" s="368"/>
      <c r="J648" s="368"/>
      <c r="K648" s="331"/>
      <c r="L648" s="368"/>
      <c r="M648" s="368"/>
      <c r="N648" s="331"/>
      <c r="O648" s="368"/>
      <c r="P648" s="368"/>
      <c r="Q648" s="312" t="e">
        <f>③協定面積④加算措置!#REF!</f>
        <v>#REF!</v>
      </c>
      <c r="R648" s="311"/>
      <c r="S648" s="311"/>
      <c r="T648" s="311"/>
      <c r="U648" s="311"/>
      <c r="V648" s="311"/>
      <c r="W648" s="311"/>
      <c r="X648" s="311"/>
      <c r="Y648" s="311"/>
      <c r="Z648" s="311"/>
      <c r="AA648" s="310"/>
      <c r="AB648" s="311"/>
      <c r="AC648" s="311"/>
      <c r="AD648" s="311"/>
      <c r="AE648" s="311"/>
      <c r="AF648" s="311"/>
      <c r="AG648" s="311"/>
      <c r="AH648" s="311"/>
      <c r="AI648" s="311"/>
      <c r="AJ648" s="311"/>
      <c r="AK648" s="311"/>
      <c r="AL648" s="311"/>
      <c r="AM648" s="310"/>
      <c r="AN648" s="312" t="e">
        <f>③協定面積④加算措置!#REF!</f>
        <v>#REF!</v>
      </c>
      <c r="AO648" s="309">
        <f t="shared" si="42"/>
        <v>0</v>
      </c>
      <c r="AP648" s="309">
        <f t="shared" si="43"/>
        <v>0</v>
      </c>
      <c r="AQ648" s="310"/>
      <c r="AR648" s="310"/>
      <c r="AS648" s="310"/>
      <c r="AT648" s="310"/>
      <c r="AU648" s="309">
        <f t="shared" si="44"/>
        <v>0</v>
      </c>
      <c r="AV648" s="311"/>
      <c r="AW648" s="311"/>
      <c r="AX648" s="311"/>
      <c r="AY648" s="333"/>
      <c r="AZ648" s="368"/>
      <c r="BA648" s="368"/>
      <c r="BB648" s="314" t="e">
        <f>③協定面積④加算措置!#REF!</f>
        <v>#REF!</v>
      </c>
      <c r="BC648" s="335"/>
      <c r="BD648" s="368"/>
      <c r="BE648" s="368"/>
      <c r="BF648" s="314" t="e">
        <f>③協定面積④加算措置!#REF!</f>
        <v>#REF!</v>
      </c>
      <c r="BG648" s="335"/>
      <c r="BH648" s="368"/>
      <c r="BI648" s="368"/>
    </row>
    <row r="649" spans="1:61" s="244" customFormat="1" ht="14.45" customHeight="1">
      <c r="A649" s="261" t="e">
        <f>①協定識別事項②協定参加者!#REF!</f>
        <v>#REF!</v>
      </c>
      <c r="B649" s="247" t="e">
        <f>①協定識別事項②協定参加者!#REF!</f>
        <v>#REF!</v>
      </c>
      <c r="C649" s="247" t="e">
        <f>①協定識別事項②協定参加者!#REF!</f>
        <v>#REF!</v>
      </c>
      <c r="D649" s="247" t="e">
        <f>①協定識別事項②協定参加者!#REF!</f>
        <v>#REF!</v>
      </c>
      <c r="E649" s="247" t="e">
        <f>①協定識別事項②協定参加者!#REF!</f>
        <v>#REF!</v>
      </c>
      <c r="F649" s="247" t="e">
        <f>①協定識別事項②協定参加者!#REF!</f>
        <v>#REF!</v>
      </c>
      <c r="G649" s="312" t="e">
        <f>③協定面積④加算措置!#REF!</f>
        <v>#REF!</v>
      </c>
      <c r="H649" s="331"/>
      <c r="I649" s="368"/>
      <c r="J649" s="368"/>
      <c r="K649" s="331"/>
      <c r="L649" s="368"/>
      <c r="M649" s="368"/>
      <c r="N649" s="331"/>
      <c r="O649" s="368"/>
      <c r="P649" s="368"/>
      <c r="Q649" s="312" t="e">
        <f>③協定面積④加算措置!#REF!</f>
        <v>#REF!</v>
      </c>
      <c r="R649" s="311"/>
      <c r="S649" s="311"/>
      <c r="T649" s="311"/>
      <c r="U649" s="311"/>
      <c r="V649" s="311"/>
      <c r="W649" s="311"/>
      <c r="X649" s="311"/>
      <c r="Y649" s="311"/>
      <c r="Z649" s="311"/>
      <c r="AA649" s="310"/>
      <c r="AB649" s="311"/>
      <c r="AC649" s="311"/>
      <c r="AD649" s="311"/>
      <c r="AE649" s="311"/>
      <c r="AF649" s="311"/>
      <c r="AG649" s="311"/>
      <c r="AH649" s="311"/>
      <c r="AI649" s="311"/>
      <c r="AJ649" s="311"/>
      <c r="AK649" s="311"/>
      <c r="AL649" s="311"/>
      <c r="AM649" s="310"/>
      <c r="AN649" s="312" t="e">
        <f>③協定面積④加算措置!#REF!</f>
        <v>#REF!</v>
      </c>
      <c r="AO649" s="309">
        <f t="shared" si="42"/>
        <v>0</v>
      </c>
      <c r="AP649" s="309">
        <f t="shared" si="43"/>
        <v>0</v>
      </c>
      <c r="AQ649" s="310"/>
      <c r="AR649" s="310"/>
      <c r="AS649" s="310"/>
      <c r="AT649" s="310"/>
      <c r="AU649" s="309">
        <f t="shared" si="44"/>
        <v>0</v>
      </c>
      <c r="AV649" s="311"/>
      <c r="AW649" s="311"/>
      <c r="AX649" s="311"/>
      <c r="AY649" s="333"/>
      <c r="AZ649" s="368"/>
      <c r="BA649" s="368"/>
      <c r="BB649" s="314" t="e">
        <f>③協定面積④加算措置!#REF!</f>
        <v>#REF!</v>
      </c>
      <c r="BC649" s="335"/>
      <c r="BD649" s="368"/>
      <c r="BE649" s="368"/>
      <c r="BF649" s="314" t="e">
        <f>③協定面積④加算措置!#REF!</f>
        <v>#REF!</v>
      </c>
      <c r="BG649" s="335"/>
      <c r="BH649" s="368"/>
      <c r="BI649" s="368"/>
    </row>
    <row r="650" spans="1:61" s="244" customFormat="1" ht="14.45" customHeight="1">
      <c r="A650" s="261" t="e">
        <f>①協定識別事項②協定参加者!#REF!</f>
        <v>#REF!</v>
      </c>
      <c r="B650" s="247" t="e">
        <f>①協定識別事項②協定参加者!#REF!</f>
        <v>#REF!</v>
      </c>
      <c r="C650" s="247" t="e">
        <f>①協定識別事項②協定参加者!#REF!</f>
        <v>#REF!</v>
      </c>
      <c r="D650" s="247" t="e">
        <f>①協定識別事項②協定参加者!#REF!</f>
        <v>#REF!</v>
      </c>
      <c r="E650" s="247" t="e">
        <f>①協定識別事項②協定参加者!#REF!</f>
        <v>#REF!</v>
      </c>
      <c r="F650" s="247" t="e">
        <f>①協定識別事項②協定参加者!#REF!</f>
        <v>#REF!</v>
      </c>
      <c r="G650" s="312" t="e">
        <f>③協定面積④加算措置!#REF!</f>
        <v>#REF!</v>
      </c>
      <c r="H650" s="331"/>
      <c r="I650" s="368"/>
      <c r="J650" s="368"/>
      <c r="K650" s="331"/>
      <c r="L650" s="368"/>
      <c r="M650" s="368"/>
      <c r="N650" s="331"/>
      <c r="O650" s="368"/>
      <c r="P650" s="368"/>
      <c r="Q650" s="312" t="e">
        <f>③協定面積④加算措置!#REF!</f>
        <v>#REF!</v>
      </c>
      <c r="R650" s="311"/>
      <c r="S650" s="311"/>
      <c r="T650" s="311"/>
      <c r="U650" s="311"/>
      <c r="V650" s="311"/>
      <c r="W650" s="311"/>
      <c r="X650" s="311"/>
      <c r="Y650" s="311"/>
      <c r="Z650" s="311"/>
      <c r="AA650" s="310"/>
      <c r="AB650" s="311"/>
      <c r="AC650" s="311"/>
      <c r="AD650" s="311"/>
      <c r="AE650" s="311"/>
      <c r="AF650" s="311"/>
      <c r="AG650" s="311"/>
      <c r="AH650" s="311"/>
      <c r="AI650" s="311"/>
      <c r="AJ650" s="311"/>
      <c r="AK650" s="311"/>
      <c r="AL650" s="311"/>
      <c r="AM650" s="310"/>
      <c r="AN650" s="312" t="e">
        <f>③協定面積④加算措置!#REF!</f>
        <v>#REF!</v>
      </c>
      <c r="AO650" s="309">
        <f t="shared" si="42"/>
        <v>0</v>
      </c>
      <c r="AP650" s="309">
        <f t="shared" si="43"/>
        <v>0</v>
      </c>
      <c r="AQ650" s="310"/>
      <c r="AR650" s="310"/>
      <c r="AS650" s="310"/>
      <c r="AT650" s="310"/>
      <c r="AU650" s="309">
        <f t="shared" si="44"/>
        <v>0</v>
      </c>
      <c r="AV650" s="311"/>
      <c r="AW650" s="311"/>
      <c r="AX650" s="311"/>
      <c r="AY650" s="333"/>
      <c r="AZ650" s="368"/>
      <c r="BA650" s="368"/>
      <c r="BB650" s="314" t="e">
        <f>③協定面積④加算措置!#REF!</f>
        <v>#REF!</v>
      </c>
      <c r="BC650" s="335"/>
      <c r="BD650" s="368"/>
      <c r="BE650" s="368"/>
      <c r="BF650" s="314" t="e">
        <f>③協定面積④加算措置!#REF!</f>
        <v>#REF!</v>
      </c>
      <c r="BG650" s="335"/>
      <c r="BH650" s="368"/>
      <c r="BI650" s="368"/>
    </row>
  </sheetData>
  <autoFilter ref="A13:BG13" xr:uid="{00000000-0009-0000-0000-000004000000}"/>
  <dataConsolidate/>
  <mergeCells count="75">
    <mergeCell ref="G3:BI3"/>
    <mergeCell ref="BG6:BI7"/>
    <mergeCell ref="BI8:BI11"/>
    <mergeCell ref="AN4:BA5"/>
    <mergeCell ref="BC6:BE7"/>
    <mergeCell ref="BE8:BE11"/>
    <mergeCell ref="BB4:BE5"/>
    <mergeCell ref="BF4:BI5"/>
    <mergeCell ref="G4:P5"/>
    <mergeCell ref="P8:P11"/>
    <mergeCell ref="AA8:AA11"/>
    <mergeCell ref="J8:J11"/>
    <mergeCell ref="AG7:AG11"/>
    <mergeCell ref="AH7:AH11"/>
    <mergeCell ref="AI7:AI11"/>
    <mergeCell ref="AJ7:AJ11"/>
    <mergeCell ref="Q4:AM5"/>
    <mergeCell ref="Q6:Q11"/>
    <mergeCell ref="AB7:AB11"/>
    <mergeCell ref="AC7:AC11"/>
    <mergeCell ref="AD7:AD11"/>
    <mergeCell ref="AE7:AE11"/>
    <mergeCell ref="AF7:AF11"/>
    <mergeCell ref="V7:V11"/>
    <mergeCell ref="W7:W11"/>
    <mergeCell ref="X7:X11"/>
    <mergeCell ref="Y7:Y11"/>
    <mergeCell ref="Z7:Z11"/>
    <mergeCell ref="U7:U11"/>
    <mergeCell ref="R7:R11"/>
    <mergeCell ref="S7:S11"/>
    <mergeCell ref="T7:T11"/>
    <mergeCell ref="F6:F11"/>
    <mergeCell ref="A3:F3"/>
    <mergeCell ref="A4:A11"/>
    <mergeCell ref="B4:B11"/>
    <mergeCell ref="C4:C11"/>
    <mergeCell ref="D4:D11"/>
    <mergeCell ref="E4:E11"/>
    <mergeCell ref="F4:F5"/>
    <mergeCell ref="H8:H11"/>
    <mergeCell ref="K8:K11"/>
    <mergeCell ref="N8:N11"/>
    <mergeCell ref="G6:G11"/>
    <mergeCell ref="H6:J7"/>
    <mergeCell ref="I8:I11"/>
    <mergeCell ref="M8:M11"/>
    <mergeCell ref="N6:P7"/>
    <mergeCell ref="K6:M7"/>
    <mergeCell ref="O8:O11"/>
    <mergeCell ref="L8:L11"/>
    <mergeCell ref="BA8:BA11"/>
    <mergeCell ref="AO6:AO11"/>
    <mergeCell ref="AU6:AU11"/>
    <mergeCell ref="AQ7:AQ11"/>
    <mergeCell ref="AS7:AS11"/>
    <mergeCell ref="AP8:AP11"/>
    <mergeCell ref="AR8:AR11"/>
    <mergeCell ref="AT8:AT11"/>
    <mergeCell ref="BH8:BH11"/>
    <mergeCell ref="AK7:AK11"/>
    <mergeCell ref="AL7:AL11"/>
    <mergeCell ref="AM8:AM11"/>
    <mergeCell ref="AZ8:AZ11"/>
    <mergeCell ref="BD8:BD11"/>
    <mergeCell ref="BC8:BC11"/>
    <mergeCell ref="BG8:BG11"/>
    <mergeCell ref="BB6:BB11"/>
    <mergeCell ref="BF6:BF11"/>
    <mergeCell ref="AN6:AN11"/>
    <mergeCell ref="AV7:AV11"/>
    <mergeCell ref="AW7:AW11"/>
    <mergeCell ref="AX7:AX11"/>
    <mergeCell ref="AY8:AY11"/>
    <mergeCell ref="AY6:BA7"/>
  </mergeCells>
  <phoneticPr fontId="3"/>
  <conditionalFormatting sqref="AO14:AO650">
    <cfRule type="expression" dxfId="430" priority="67">
      <formula>IF(AN14=0,AO14&gt;=1)</formula>
    </cfRule>
    <cfRule type="expression" dxfId="429" priority="81" stopIfTrue="1">
      <formula>IF(AN14=1,AO14&lt;1)</formula>
    </cfRule>
  </conditionalFormatting>
  <conditionalFormatting sqref="AP14:AP650 AR14:AR650 AT14:AT650">
    <cfRule type="cellIs" dxfId="428" priority="80" stopIfTrue="1" operator="greaterThan">
      <formula>AO14</formula>
    </cfRule>
  </conditionalFormatting>
  <conditionalFormatting sqref="AQ14:AQ650">
    <cfRule type="expression" dxfId="427" priority="79" stopIfTrue="1">
      <formula>IF(AN14=1,AQ14+AS14&lt;1)</formula>
    </cfRule>
  </conditionalFormatting>
  <conditionalFormatting sqref="AS14:AS650">
    <cfRule type="expression" dxfId="426" priority="78" stopIfTrue="1">
      <formula>IF(AN14=1,AQ14+AS14&lt;1)</formula>
    </cfRule>
  </conditionalFormatting>
  <conditionalFormatting sqref="AU14:AU650">
    <cfRule type="expression" dxfId="425" priority="57">
      <formula>IF(AN14=0,AU14&gt;=1)</formula>
    </cfRule>
    <cfRule type="expression" dxfId="424" priority="75" stopIfTrue="1">
      <formula>IF(AN14=1,AU14&lt;1)</formula>
    </cfRule>
  </conditionalFormatting>
  <conditionalFormatting sqref="N15:N19 N20:O650">
    <cfRule type="expression" dxfId="423" priority="71">
      <formula>IF(G15=1,N15="")</formula>
    </cfRule>
  </conditionalFormatting>
  <conditionalFormatting sqref="BC14:BC650 BG14:BG650 H14:H650">
    <cfRule type="expression" dxfId="422" priority="56">
      <formula>IF(G14=0,H14&lt;&gt;"")</formula>
    </cfRule>
    <cfRule type="expression" dxfId="421" priority="66">
      <formula>IF(G14=1,H14="")</formula>
    </cfRule>
  </conditionalFormatting>
  <conditionalFormatting sqref="K14:K650">
    <cfRule type="expression" dxfId="420" priority="61">
      <formula>IF(G14=0,K14&lt;&gt;"")</formula>
    </cfRule>
    <cfRule type="expression" dxfId="419" priority="64">
      <formula>IF(G14=1,K14="")</formula>
    </cfRule>
  </conditionalFormatting>
  <conditionalFormatting sqref="N14:N19 N20:O650">
    <cfRule type="expression" dxfId="418" priority="60">
      <formula>IF(G14=0,N14&lt;&gt;"")</formula>
    </cfRule>
    <cfRule type="expression" dxfId="417" priority="63">
      <formula>IF(G14=1,N14="")</formula>
    </cfRule>
  </conditionalFormatting>
  <conditionalFormatting sqref="I14:I650">
    <cfRule type="expression" dxfId="416" priority="53">
      <formula>IF(G14=0,I14&lt;&gt;"")</formula>
    </cfRule>
    <cfRule type="expression" dxfId="415" priority="54">
      <formula>IF(G14=1,I14="")</formula>
    </cfRule>
  </conditionalFormatting>
  <conditionalFormatting sqref="J14:J650 P14:P650 M14:M650 BA14:BA650 BE14:BE650 BI14:BI650">
    <cfRule type="cellIs" dxfId="414" priority="6" operator="equal">
      <formula>3</formula>
    </cfRule>
    <cfRule type="expression" dxfId="413" priority="51">
      <formula>IF(H14="",J14&lt;&gt;"")</formula>
    </cfRule>
    <cfRule type="expression" dxfId="412" priority="52">
      <formula>IF(H14&lt;&gt;"",J14="")</formula>
    </cfRule>
  </conditionalFormatting>
  <conditionalFormatting sqref="P20:P650">
    <cfRule type="expression" dxfId="411" priority="1592">
      <formula>IF(H20=1,P20="")</formula>
    </cfRule>
  </conditionalFormatting>
  <conditionalFormatting sqref="O14:O650">
    <cfRule type="expression" dxfId="410" priority="45">
      <formula>IF(G14=0,O14&lt;&gt;"")</formula>
    </cfRule>
    <cfRule type="expression" dxfId="409" priority="46">
      <formula>IF(G14=1,O14="")</formula>
    </cfRule>
  </conditionalFormatting>
  <conditionalFormatting sqref="L14:L650">
    <cfRule type="expression" dxfId="408" priority="41">
      <formula>IF(G14=0,L14&lt;&gt;"")</formula>
    </cfRule>
    <cfRule type="expression" dxfId="407" priority="42">
      <formula>IF(G14=1,L14="")</formula>
    </cfRule>
  </conditionalFormatting>
  <conditionalFormatting sqref="R14:Z650">
    <cfRule type="expression" dxfId="406" priority="38" stopIfTrue="1">
      <formula>IF($Q14=1,(SUM($R14:$Z14)&lt;1))</formula>
    </cfRule>
  </conditionalFormatting>
  <conditionalFormatting sqref="AA14:AA650">
    <cfRule type="expression" dxfId="405" priority="37" stopIfTrue="1">
      <formula>IF($Z14=1,$AA14="")</formula>
    </cfRule>
  </conditionalFormatting>
  <conditionalFormatting sqref="AB14:AL650">
    <cfRule type="expression" dxfId="404" priority="36" stopIfTrue="1">
      <formula>IF($Q14=1,(SUM($AB14:$AL14)&lt;1))</formula>
    </cfRule>
  </conditionalFormatting>
  <conditionalFormatting sqref="AM14:AM650">
    <cfRule type="expression" dxfId="403" priority="35" stopIfTrue="1">
      <formula>IF($AL14=1,$AM14="")</formula>
    </cfRule>
  </conditionalFormatting>
  <conditionalFormatting sqref="AZ14:AZ650 BD16:BD650 BH16:BH650">
    <cfRule type="expression" dxfId="402" priority="25">
      <formula>IF(AY14="",AZ14&lt;&gt;"")</formula>
    </cfRule>
    <cfRule type="expression" dxfId="401" priority="26">
      <formula>IF(AY14&lt;&gt;"",AZ14="")</formula>
    </cfRule>
  </conditionalFormatting>
  <conditionalFormatting sqref="BA19:BA650 BE16:BE650 BI16:BI650">
    <cfRule type="expression" dxfId="400" priority="23">
      <formula>IF(AY16="",BA16&lt;&gt;"")</formula>
    </cfRule>
    <cfRule type="expression" dxfId="399" priority="24">
      <formula>IF(AY16&lt;&gt;"",BA16="")</formula>
    </cfRule>
  </conditionalFormatting>
  <conditionalFormatting sqref="BD14:BD15">
    <cfRule type="expression" dxfId="398" priority="21">
      <formula>IF(BC14="",BD14&lt;&gt;"")</formula>
    </cfRule>
    <cfRule type="expression" dxfId="397" priority="22">
      <formula>IF(BC14&lt;&gt;"",BD14="")</formula>
    </cfRule>
  </conditionalFormatting>
  <conditionalFormatting sqref="BH14:BH15">
    <cfRule type="expression" dxfId="396" priority="13">
      <formula>IF(BG14="",BH14&lt;&gt;"")</formula>
    </cfRule>
    <cfRule type="expression" dxfId="395" priority="14">
      <formula>IF(BG14&lt;&gt;"",BH14="")</formula>
    </cfRule>
  </conditionalFormatting>
  <dataValidations count="21">
    <dataValidation type="custom" allowBlank="1" showInputMessage="1" showErrorMessage="1" errorTitle="関数セル" error="計算式が入っています。変更しないで下さい。" sqref="E14:E650" xr:uid="{00000000-0002-0000-0400-000000000000}">
      <formula1>"様式２①②!E12"</formula1>
    </dataValidation>
    <dataValidation type="custom" allowBlank="1" showInputMessage="1" showErrorMessage="1" errorTitle="関数セル" error="計算式が入っています。変更しないで下さい。" sqref="D14:D650" xr:uid="{00000000-0002-0000-0400-000001000000}">
      <formula1>"様式２①②!D12"</formula1>
    </dataValidation>
    <dataValidation type="custom" allowBlank="1" showInputMessage="1" showErrorMessage="1" errorTitle="関数セル" error="計算式が入っています。変更しないで下さい。" sqref="B14:B650" xr:uid="{00000000-0002-0000-0400-000002000000}">
      <formula1>"様式２①②!B12"</formula1>
    </dataValidation>
    <dataValidation type="custom" allowBlank="1" showInputMessage="1" showErrorMessage="1" errorTitle="関数セル" error="計算式が入っています。変更しないで下さい。" sqref="A14:A650" xr:uid="{00000000-0002-0000-0400-000003000000}">
      <formula1>"様式２①②!A12"</formula1>
    </dataValidation>
    <dataValidation type="custom" allowBlank="1" showInputMessage="1" showErrorMessage="1" errorTitle="関数セル" error="計算式が入っています。変更しないで下さい。" sqref="F14:F650" xr:uid="{00000000-0002-0000-0400-000004000000}">
      <formula1>"様式２①②!F12"</formula1>
    </dataValidation>
    <dataValidation type="custom" allowBlank="1" showInputMessage="1" showErrorMessage="1" errorTitle="関数セル" error="計算式が入っています。変更しないで下さい。" sqref="C14:C650" xr:uid="{00000000-0002-0000-0400-000005000000}">
      <formula1>"様式２①②!C12"</formula1>
    </dataValidation>
    <dataValidation imeMode="halfAlpha" allowBlank="1" showInputMessage="1" errorTitle="取組状況" error="計算式が入っています。変更しないで下さい。" sqref="N14:N650 K14:K650 H14:H650" xr:uid="{00000000-0002-0000-0400-000006000000}"/>
    <dataValidation type="custom" imeMode="halfAlpha" operator="greaterThanOrEqual" allowBlank="1" showInputMessage="1" showErrorMessage="1" errorTitle="人材確保（女性）" error="入力不要" sqref="AP14:AP650" xr:uid="{00000000-0002-0000-0400-000007000000}">
      <formula1>"R14+T14"</formula1>
    </dataValidation>
    <dataValidation type="custom" imeMode="halfAlpha" operator="greaterThanOrEqual" allowBlank="1" showInputMessage="1" showErrorMessage="1" errorTitle="人材確保" error="入力不要" sqref="AO14:AO650" xr:uid="{00000000-0002-0000-0400-000008000000}">
      <formula1>"Q14+S14"</formula1>
    </dataValidation>
    <dataValidation type="list" imeMode="off" operator="greaterThan" allowBlank="1" showInputMessage="1" showErrorMessage="1" errorTitle="超急傾斜農地の保全活動" error="当該項目に該当する場合「1」を入力" sqref="AB14:AL650 R14:Z650 AV14:AX650" xr:uid="{00000000-0002-0000-0400-000009000000}">
      <formula1>"1"</formula1>
    </dataValidation>
    <dataValidation imeMode="off" allowBlank="1" showInputMessage="1" showErrorMessage="1" sqref="AQ14:AT650" xr:uid="{00000000-0002-0000-0400-00000A000000}"/>
    <dataValidation imeMode="off" operator="greaterThan" allowBlank="1" showInputMessage="1" errorTitle="超急傾斜農地の保全活動" error="当該項目に該当する場合「1」を入力" sqref="BG14:BG650 BC14:BC650 AY14:AY650" xr:uid="{00000000-0002-0000-0400-00000B000000}"/>
    <dataValidation type="custom" imeMode="halfAlpha" allowBlank="1" showInputMessage="1" showErrorMessage="1" errorTitle="取組状況" error="計算式が入っています。変更しないで下さい。" sqref="G14:G650" xr:uid="{00000000-0002-0000-0400-00000C000000}">
      <formula1>"G14様式２③④!DV14"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Q14:Q650" xr:uid="{00000000-0002-0000-0400-00000D000000}">
      <formula1>"様式２③④!DQ14"</formula1>
    </dataValidation>
    <dataValidation type="custom" allowBlank="1" showInputMessage="1" showErrorMessage="1" errorTitle="関数セル" error="計算式が入っています。変更しないで下さい。_x000a_" sqref="BF14:BF650" xr:uid="{00000000-0002-0000-0400-00000E000000}">
      <formula1>"様式２③④!EL14"</formula1>
    </dataValidation>
    <dataValidation type="custom" operator="notEqual" allowBlank="1" showInputMessage="1" showErrorMessage="1" errorTitle="関数セル" error="計算式が入っています。変更しないで下さい。" sqref="BB14:BB650" xr:uid="{00000000-0002-0000-0400-00000F000000}">
      <formula1>"様式２③④!EE14"</formula1>
    </dataValidation>
    <dataValidation type="custom" allowBlank="1" showInputMessage="1" showErrorMessage="1" errorTitle="関数セル" error="計算式が入っています。変更しないで下さい。_x000a_" sqref="AN14:AN650" xr:uid="{00000000-0002-0000-0400-000010000000}">
      <formula1>"様式２③④!DV14"</formula1>
    </dataValidation>
    <dataValidation type="list" imeMode="halfAlpha" allowBlank="1" showInputMessage="1" showErrorMessage="1" errorTitle="目標年度" error="目標年度をリストから選択して下さい。" sqref="BH14:BH650 BD14:BD650 AZ14:AZ650 O14:O650 L14:L650 I14:I650" xr:uid="{00000000-0002-0000-0400-000011000000}">
      <formula1>"2,3,4,5,6"</formula1>
    </dataValidation>
    <dataValidation type="list" imeMode="halfAlpha" allowBlank="1" showInputMessage="1" showErrorMessage="1" errorTitle="達成見込み" error="以下から選択_x000a_「１」：達成済み_x000a_「２」：達成見込み_x000a_「３」：達成見込みなし" prompt="以下から選択_x000a_「１」：達成済み_x000a_「２」：達成見込み_x000a_「３」：達成見込みなし" sqref="BI14:BI650 BE14:BE650 BA14:BA650 P14:P650 J14:J650 M14:M650" xr:uid="{00000000-0002-0000-0400-000012000000}">
      <formula1>"1,2,3"</formula1>
    </dataValidation>
    <dataValidation operator="greaterThan" allowBlank="1" showInputMessage="1" showErrorMessage="1" sqref="AM14:AM650" xr:uid="{00000000-0002-0000-0400-000013000000}"/>
    <dataValidation type="custom" imeMode="halfAlpha" allowBlank="1" showInputMessage="1" showErrorMessage="1" errorTitle="地域活動" error="入力不要" sqref="AU14:AU650" xr:uid="{00000000-0002-0000-0400-000014000000}">
      <formula1>SUM(AV14:AX14)</formula1>
    </dataValidation>
  </dataValidations>
  <pageMargins left="0.59055118110236227" right="0.39370078740157483" top="0.78740157480314965" bottom="0.78740157480314965" header="0.51181102362204722" footer="0.51181102362204722"/>
  <pageSetup paperSize="9" scale="49" pageOrder="overThenDown" orientation="landscape" r:id="rId1"/>
  <headerFooter alignWithMargins="0">
    <oddHeader>&amp;L&amp;18（様式４－１）集落協定ＤＳ &amp;A</oddHeader>
  </headerFooter>
  <colBreaks count="1" manualBreakCount="1">
    <brk id="29" max="649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76" operator="notEqual" id="{931C9BA8-4F47-45DE-BAF3-132377CE22F2}">
            <xm:f>①協定識別事項②協定参加者!#REF!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42"/>
  </sheetPr>
  <dimension ref="A1:AO38"/>
  <sheetViews>
    <sheetView view="pageBreakPreview" zoomScale="115" zoomScaleNormal="70" zoomScaleSheetLayoutView="115" workbookViewId="0">
      <pane xSplit="6" ySplit="11" topLeftCell="G24" activePane="bottomRight" state="frozen"/>
      <selection activeCell="T30" sqref="T30"/>
      <selection pane="topRight" activeCell="T30" sqref="T30"/>
      <selection pane="bottomLeft" activeCell="T30" sqref="T30"/>
      <selection pane="bottomRight" activeCell="J2" sqref="J2:L2"/>
    </sheetView>
  </sheetViews>
  <sheetFormatPr defaultColWidth="7.75" defaultRowHeight="13.5"/>
  <cols>
    <col min="1" max="2" width="9.5" hidden="1" customWidth="1"/>
    <col min="3" max="3" width="10.75" hidden="1" customWidth="1"/>
    <col min="4" max="4" width="8" hidden="1" customWidth="1"/>
    <col min="5" max="5" width="15" customWidth="1"/>
    <col min="6" max="6" width="4.75" hidden="1" customWidth="1"/>
    <col min="7" max="8" width="6.75" customWidth="1"/>
    <col min="9" max="9" width="10.875" customWidth="1"/>
    <col min="10" max="10" width="11.5" customWidth="1"/>
    <col min="11" max="16" width="11" customWidth="1"/>
    <col min="17" max="20" width="8" customWidth="1"/>
    <col min="21" max="31" width="8" hidden="1" customWidth="1"/>
    <col min="32" max="39" width="8" customWidth="1"/>
  </cols>
  <sheetData>
    <row r="1" spans="1:41" s="1" customFormat="1" ht="24" customHeight="1">
      <c r="A1" s="514" t="s">
        <v>123</v>
      </c>
      <c r="B1" s="515"/>
      <c r="C1" s="515"/>
      <c r="D1" s="515"/>
      <c r="E1" s="515"/>
      <c r="F1" s="516"/>
      <c r="G1" s="467" t="s">
        <v>128</v>
      </c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9"/>
    </row>
    <row r="2" spans="1:41" s="1" customFormat="1" ht="16.5" customHeight="1">
      <c r="A2" s="518" t="s">
        <v>113</v>
      </c>
      <c r="B2" s="518" t="s">
        <v>8</v>
      </c>
      <c r="C2" s="518" t="s">
        <v>20</v>
      </c>
      <c r="D2" s="518" t="s">
        <v>9</v>
      </c>
      <c r="E2" s="520" t="s">
        <v>41</v>
      </c>
      <c r="F2" s="520"/>
      <c r="G2" s="615" t="s">
        <v>120</v>
      </c>
      <c r="H2" s="616"/>
      <c r="I2" s="609" t="s">
        <v>64</v>
      </c>
      <c r="J2" s="604"/>
      <c r="K2" s="604"/>
      <c r="L2" s="604"/>
      <c r="M2" s="612" t="s">
        <v>4031</v>
      </c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4"/>
    </row>
    <row r="3" spans="1:41" s="1" customFormat="1" ht="13.5" customHeight="1">
      <c r="A3" s="518"/>
      <c r="B3" s="518"/>
      <c r="C3" s="518"/>
      <c r="D3" s="518"/>
      <c r="E3" s="520"/>
      <c r="F3" s="520"/>
      <c r="G3" s="617"/>
      <c r="H3" s="618"/>
      <c r="I3" s="609"/>
      <c r="J3" s="607" t="s">
        <v>63</v>
      </c>
      <c r="K3" s="292"/>
      <c r="L3" s="605" t="s">
        <v>62</v>
      </c>
      <c r="M3" s="459" t="s">
        <v>4034</v>
      </c>
      <c r="N3" s="464" t="s">
        <v>4033</v>
      </c>
      <c r="O3" s="459" t="s">
        <v>4035</v>
      </c>
      <c r="P3" s="481" t="s">
        <v>4032</v>
      </c>
      <c r="Q3" s="443" t="s">
        <v>77</v>
      </c>
      <c r="R3" s="443" t="s">
        <v>84</v>
      </c>
      <c r="S3" s="500" t="s">
        <v>85</v>
      </c>
      <c r="T3" s="293"/>
      <c r="U3" s="500" t="s">
        <v>78</v>
      </c>
      <c r="V3" s="293"/>
      <c r="W3" s="443" t="s">
        <v>40</v>
      </c>
      <c r="X3" s="443" t="s">
        <v>81</v>
      </c>
      <c r="Y3" s="443" t="s">
        <v>80</v>
      </c>
      <c r="Z3" s="443" t="s">
        <v>79</v>
      </c>
      <c r="AA3" s="443" t="s">
        <v>50</v>
      </c>
      <c r="AB3" s="443" t="s">
        <v>52</v>
      </c>
      <c r="AC3" s="437" t="s">
        <v>160</v>
      </c>
      <c r="AD3" s="437" t="s">
        <v>161</v>
      </c>
      <c r="AE3" s="443" t="s">
        <v>22</v>
      </c>
      <c r="AF3" s="622" t="s">
        <v>51</v>
      </c>
      <c r="AG3" s="461" t="s">
        <v>121</v>
      </c>
      <c r="AH3" s="625"/>
      <c r="AI3" s="625"/>
      <c r="AJ3" s="625"/>
      <c r="AK3" s="625"/>
      <c r="AL3" s="625"/>
      <c r="AM3" s="625"/>
      <c r="AN3" s="611" t="s">
        <v>162</v>
      </c>
      <c r="AO3" s="293"/>
    </row>
    <row r="4" spans="1:41" s="1" customFormat="1" ht="12.75" customHeight="1">
      <c r="A4" s="518"/>
      <c r="B4" s="518"/>
      <c r="C4" s="518"/>
      <c r="D4" s="518"/>
      <c r="E4" s="520"/>
      <c r="F4" s="539" t="s">
        <v>21</v>
      </c>
      <c r="G4" s="606" t="s">
        <v>29</v>
      </c>
      <c r="H4" s="606" t="s">
        <v>3</v>
      </c>
      <c r="I4" s="609"/>
      <c r="J4" s="608"/>
      <c r="K4" s="521" t="s">
        <v>46</v>
      </c>
      <c r="L4" s="605"/>
      <c r="M4" s="459"/>
      <c r="N4" s="464"/>
      <c r="O4" s="459"/>
      <c r="P4" s="476"/>
      <c r="Q4" s="443"/>
      <c r="R4" s="443"/>
      <c r="S4" s="500"/>
      <c r="T4" s="602" t="s">
        <v>86</v>
      </c>
      <c r="U4" s="500"/>
      <c r="V4" s="602" t="s">
        <v>98</v>
      </c>
      <c r="W4" s="443"/>
      <c r="X4" s="443"/>
      <c r="Y4" s="443"/>
      <c r="Z4" s="443"/>
      <c r="AA4" s="443"/>
      <c r="AB4" s="443"/>
      <c r="AC4" s="438"/>
      <c r="AD4" s="438"/>
      <c r="AE4" s="443"/>
      <c r="AF4" s="623"/>
      <c r="AG4" s="449" t="s">
        <v>87</v>
      </c>
      <c r="AH4" s="449" t="s">
        <v>88</v>
      </c>
      <c r="AI4" s="448" t="s">
        <v>175</v>
      </c>
      <c r="AJ4" s="449" t="s">
        <v>89</v>
      </c>
      <c r="AK4" s="449" t="s">
        <v>90</v>
      </c>
      <c r="AL4" s="449" t="s">
        <v>91</v>
      </c>
      <c r="AM4" s="601" t="s">
        <v>22</v>
      </c>
      <c r="AN4" s="448"/>
      <c r="AO4" s="294"/>
    </row>
    <row r="5" spans="1:41" s="1" customFormat="1" ht="12.75" customHeight="1">
      <c r="A5" s="518"/>
      <c r="B5" s="518"/>
      <c r="C5" s="518"/>
      <c r="D5" s="518"/>
      <c r="E5" s="520"/>
      <c r="F5" s="540"/>
      <c r="G5" s="606"/>
      <c r="H5" s="606"/>
      <c r="I5" s="609"/>
      <c r="J5" s="608"/>
      <c r="K5" s="521"/>
      <c r="L5" s="605"/>
      <c r="M5" s="459"/>
      <c r="N5" s="464"/>
      <c r="O5" s="459"/>
      <c r="P5" s="476"/>
      <c r="Q5" s="443"/>
      <c r="R5" s="443"/>
      <c r="S5" s="500"/>
      <c r="T5" s="603"/>
      <c r="U5" s="500"/>
      <c r="V5" s="603"/>
      <c r="W5" s="443"/>
      <c r="X5" s="443"/>
      <c r="Y5" s="443"/>
      <c r="Z5" s="443"/>
      <c r="AA5" s="443"/>
      <c r="AB5" s="443"/>
      <c r="AC5" s="438"/>
      <c r="AD5" s="438"/>
      <c r="AE5" s="443"/>
      <c r="AF5" s="623"/>
      <c r="AG5" s="443"/>
      <c r="AH5" s="500"/>
      <c r="AI5" s="438"/>
      <c r="AJ5" s="443"/>
      <c r="AK5" s="443"/>
      <c r="AL5" s="443"/>
      <c r="AM5" s="459"/>
      <c r="AN5" s="448"/>
      <c r="AO5" s="619" t="s">
        <v>163</v>
      </c>
    </row>
    <row r="6" spans="1:41" s="1" customFormat="1" ht="12.75" customHeight="1">
      <c r="A6" s="518"/>
      <c r="B6" s="518"/>
      <c r="C6" s="518"/>
      <c r="D6" s="518"/>
      <c r="E6" s="520"/>
      <c r="F6" s="540"/>
      <c r="G6" s="606"/>
      <c r="H6" s="606"/>
      <c r="I6" s="609"/>
      <c r="J6" s="608"/>
      <c r="K6" s="521"/>
      <c r="L6" s="605"/>
      <c r="M6" s="459"/>
      <c r="N6" s="464"/>
      <c r="O6" s="459"/>
      <c r="P6" s="476"/>
      <c r="Q6" s="443"/>
      <c r="R6" s="443"/>
      <c r="S6" s="500"/>
      <c r="T6" s="603"/>
      <c r="U6" s="500"/>
      <c r="V6" s="603"/>
      <c r="W6" s="443"/>
      <c r="X6" s="443"/>
      <c r="Y6" s="443"/>
      <c r="Z6" s="443"/>
      <c r="AA6" s="443"/>
      <c r="AB6" s="443"/>
      <c r="AC6" s="438"/>
      <c r="AD6" s="438"/>
      <c r="AE6" s="443"/>
      <c r="AF6" s="623"/>
      <c r="AG6" s="443"/>
      <c r="AH6" s="500"/>
      <c r="AI6" s="438"/>
      <c r="AJ6" s="443"/>
      <c r="AK6" s="443"/>
      <c r="AL6" s="443"/>
      <c r="AM6" s="459"/>
      <c r="AN6" s="448"/>
      <c r="AO6" s="620"/>
    </row>
    <row r="7" spans="1:41" s="1" customFormat="1" ht="12.75" customHeight="1">
      <c r="A7" s="518"/>
      <c r="B7" s="518"/>
      <c r="C7" s="518"/>
      <c r="D7" s="518"/>
      <c r="E7" s="520"/>
      <c r="F7" s="540"/>
      <c r="G7" s="606"/>
      <c r="H7" s="606"/>
      <c r="I7" s="609"/>
      <c r="J7" s="608"/>
      <c r="K7" s="521"/>
      <c r="L7" s="605"/>
      <c r="M7" s="459"/>
      <c r="N7" s="464"/>
      <c r="O7" s="459"/>
      <c r="P7" s="476"/>
      <c r="Q7" s="443"/>
      <c r="R7" s="443"/>
      <c r="S7" s="500"/>
      <c r="T7" s="603"/>
      <c r="U7" s="500"/>
      <c r="V7" s="603"/>
      <c r="W7" s="443"/>
      <c r="X7" s="443"/>
      <c r="Y7" s="443"/>
      <c r="Z7" s="443"/>
      <c r="AA7" s="443"/>
      <c r="AB7" s="443"/>
      <c r="AC7" s="438"/>
      <c r="AD7" s="438"/>
      <c r="AE7" s="443"/>
      <c r="AF7" s="623"/>
      <c r="AG7" s="443"/>
      <c r="AH7" s="500"/>
      <c r="AI7" s="438"/>
      <c r="AJ7" s="443"/>
      <c r="AK7" s="443"/>
      <c r="AL7" s="443"/>
      <c r="AM7" s="459"/>
      <c r="AN7" s="448"/>
      <c r="AO7" s="620"/>
    </row>
    <row r="8" spans="1:41" s="1" customFormat="1" ht="12.75" customHeight="1">
      <c r="A8" s="518"/>
      <c r="B8" s="518"/>
      <c r="C8" s="518"/>
      <c r="D8" s="518"/>
      <c r="E8" s="520"/>
      <c r="F8" s="540"/>
      <c r="G8" s="606"/>
      <c r="H8" s="606"/>
      <c r="I8" s="609"/>
      <c r="J8" s="608"/>
      <c r="K8" s="521"/>
      <c r="L8" s="605"/>
      <c r="M8" s="459"/>
      <c r="N8" s="464"/>
      <c r="O8" s="459"/>
      <c r="P8" s="476"/>
      <c r="Q8" s="443"/>
      <c r="R8" s="443"/>
      <c r="S8" s="500"/>
      <c r="T8" s="603"/>
      <c r="U8" s="500"/>
      <c r="V8" s="603"/>
      <c r="W8" s="443"/>
      <c r="X8" s="443"/>
      <c r="Y8" s="443"/>
      <c r="Z8" s="443"/>
      <c r="AA8" s="443"/>
      <c r="AB8" s="443"/>
      <c r="AC8" s="438"/>
      <c r="AD8" s="438"/>
      <c r="AE8" s="443"/>
      <c r="AF8" s="623"/>
      <c r="AG8" s="443"/>
      <c r="AH8" s="500"/>
      <c r="AI8" s="438"/>
      <c r="AJ8" s="443"/>
      <c r="AK8" s="443"/>
      <c r="AL8" s="443"/>
      <c r="AM8" s="459"/>
      <c r="AN8" s="448"/>
      <c r="AO8" s="620"/>
    </row>
    <row r="9" spans="1:41" s="1" customFormat="1" ht="12.75" customHeight="1">
      <c r="A9" s="518"/>
      <c r="B9" s="518"/>
      <c r="C9" s="518"/>
      <c r="D9" s="518"/>
      <c r="E9" s="520"/>
      <c r="F9" s="540"/>
      <c r="G9" s="606"/>
      <c r="H9" s="606"/>
      <c r="I9" s="610"/>
      <c r="J9" s="608"/>
      <c r="K9" s="521"/>
      <c r="L9" s="605"/>
      <c r="M9" s="459"/>
      <c r="N9" s="464"/>
      <c r="O9" s="459"/>
      <c r="P9" s="463"/>
      <c r="Q9" s="443"/>
      <c r="R9" s="443"/>
      <c r="S9" s="500"/>
      <c r="T9" s="603"/>
      <c r="U9" s="500"/>
      <c r="V9" s="603"/>
      <c r="W9" s="443"/>
      <c r="X9" s="443"/>
      <c r="Y9" s="443"/>
      <c r="Z9" s="443"/>
      <c r="AA9" s="443"/>
      <c r="AB9" s="443"/>
      <c r="AC9" s="439"/>
      <c r="AD9" s="439"/>
      <c r="AE9" s="443"/>
      <c r="AF9" s="624"/>
      <c r="AG9" s="443"/>
      <c r="AH9" s="500"/>
      <c r="AI9" s="439"/>
      <c r="AJ9" s="443"/>
      <c r="AK9" s="443"/>
      <c r="AL9" s="443"/>
      <c r="AM9" s="459"/>
      <c r="AN9" s="449"/>
      <c r="AO9" s="621"/>
    </row>
    <row r="10" spans="1:41" s="1" customFormat="1" ht="13.5" customHeight="1">
      <c r="A10" s="3" t="s">
        <v>134</v>
      </c>
      <c r="B10" s="3" t="s">
        <v>135</v>
      </c>
      <c r="C10" s="3" t="s">
        <v>136</v>
      </c>
      <c r="D10" s="3" t="s">
        <v>137</v>
      </c>
      <c r="E10" s="3" t="s">
        <v>138</v>
      </c>
      <c r="F10" s="3" t="s">
        <v>139</v>
      </c>
      <c r="G10" s="12">
        <f>'様式２④-2'!BI12+1</f>
        <v>249</v>
      </c>
      <c r="H10" s="12">
        <f>G10+1</f>
        <v>250</v>
      </c>
      <c r="I10" s="12">
        <f t="shared" ref="I10:AH10" si="0">H10+1</f>
        <v>251</v>
      </c>
      <c r="J10" s="13">
        <f t="shared" si="0"/>
        <v>252</v>
      </c>
      <c r="K10" s="11">
        <f t="shared" si="0"/>
        <v>253</v>
      </c>
      <c r="L10" s="10">
        <f t="shared" si="0"/>
        <v>254</v>
      </c>
      <c r="M10" s="10">
        <f t="shared" ref="M10" si="1">L10+1</f>
        <v>255</v>
      </c>
      <c r="N10" s="13">
        <f t="shared" ref="N10" si="2">M10+1</f>
        <v>256</v>
      </c>
      <c r="O10" s="10">
        <f t="shared" ref="O10:P10" si="3">N10+1</f>
        <v>257</v>
      </c>
      <c r="P10" s="13">
        <f t="shared" si="3"/>
        <v>258</v>
      </c>
      <c r="Q10" s="12">
        <f>P10+1</f>
        <v>259</v>
      </c>
      <c r="R10" s="12">
        <f t="shared" si="0"/>
        <v>260</v>
      </c>
      <c r="S10" s="12">
        <f t="shared" si="0"/>
        <v>261</v>
      </c>
      <c r="T10" s="12">
        <f t="shared" si="0"/>
        <v>262</v>
      </c>
      <c r="U10" s="12">
        <f t="shared" si="0"/>
        <v>263</v>
      </c>
      <c r="V10" s="12">
        <f t="shared" si="0"/>
        <v>264</v>
      </c>
      <c r="W10" s="12">
        <f t="shared" si="0"/>
        <v>265</v>
      </c>
      <c r="X10" s="12">
        <f t="shared" si="0"/>
        <v>266</v>
      </c>
      <c r="Y10" s="12">
        <f t="shared" si="0"/>
        <v>267</v>
      </c>
      <c r="Z10" s="12">
        <f t="shared" si="0"/>
        <v>268</v>
      </c>
      <c r="AA10" s="12">
        <f t="shared" si="0"/>
        <v>269</v>
      </c>
      <c r="AB10" s="12">
        <f t="shared" si="0"/>
        <v>270</v>
      </c>
      <c r="AC10" s="12">
        <f t="shared" si="0"/>
        <v>271</v>
      </c>
      <c r="AD10" s="12">
        <f t="shared" si="0"/>
        <v>272</v>
      </c>
      <c r="AE10" s="12">
        <f>AD10+1</f>
        <v>273</v>
      </c>
      <c r="AF10" s="11">
        <f t="shared" si="0"/>
        <v>274</v>
      </c>
      <c r="AG10" s="12">
        <f t="shared" si="0"/>
        <v>275</v>
      </c>
      <c r="AH10" s="12">
        <f t="shared" si="0"/>
        <v>276</v>
      </c>
      <c r="AI10" s="12">
        <f t="shared" ref="AI10" si="4">AH10+1</f>
        <v>277</v>
      </c>
      <c r="AJ10" s="12">
        <f t="shared" ref="AJ10" si="5">AI10+1</f>
        <v>278</v>
      </c>
      <c r="AK10" s="12">
        <f t="shared" ref="AK10" si="6">AJ10+1</f>
        <v>279</v>
      </c>
      <c r="AL10" s="12">
        <f t="shared" ref="AL10" si="7">AK10+1</f>
        <v>280</v>
      </c>
      <c r="AM10" s="12">
        <f t="shared" ref="AM10" si="8">AL10+1</f>
        <v>281</v>
      </c>
      <c r="AN10" s="12">
        <f t="shared" ref="AN10" si="9">AM10+1</f>
        <v>282</v>
      </c>
      <c r="AO10" s="12">
        <f t="shared" ref="AO10" si="10">AN10+1</f>
        <v>283</v>
      </c>
    </row>
    <row r="11" spans="1:41" s="29" customFormat="1" ht="10.5" customHeight="1" thickBot="1">
      <c r="A11" s="31" t="s">
        <v>1996</v>
      </c>
      <c r="B11" s="31" t="s">
        <v>1996</v>
      </c>
      <c r="C11" s="31" t="s">
        <v>1996</v>
      </c>
      <c r="D11" s="31" t="s">
        <v>1996</v>
      </c>
      <c r="E11" s="31" t="s">
        <v>1996</v>
      </c>
      <c r="F11" s="31" t="s">
        <v>1996</v>
      </c>
      <c r="G11" s="27" t="s">
        <v>1994</v>
      </c>
      <c r="H11" s="27" t="s">
        <v>1994</v>
      </c>
      <c r="I11" s="27" t="s">
        <v>1995</v>
      </c>
      <c r="J11" s="28" t="s">
        <v>1996</v>
      </c>
      <c r="K11" s="28" t="s">
        <v>1996</v>
      </c>
      <c r="L11" s="27" t="s">
        <v>1995</v>
      </c>
      <c r="M11" s="27" t="s">
        <v>1995</v>
      </c>
      <c r="N11" s="28" t="s">
        <v>1996</v>
      </c>
      <c r="O11" s="27" t="s">
        <v>1995</v>
      </c>
      <c r="P11" s="28" t="s">
        <v>1996</v>
      </c>
      <c r="Q11" s="27" t="s">
        <v>1995</v>
      </c>
      <c r="R11" s="27" t="s">
        <v>1995</v>
      </c>
      <c r="S11" s="27" t="s">
        <v>1995</v>
      </c>
      <c r="T11" s="27" t="s">
        <v>1995</v>
      </c>
      <c r="U11" s="27" t="s">
        <v>1995</v>
      </c>
      <c r="V11" s="27" t="s">
        <v>1995</v>
      </c>
      <c r="W11" s="27" t="s">
        <v>1995</v>
      </c>
      <c r="X11" s="27" t="s">
        <v>1995</v>
      </c>
      <c r="Y11" s="27" t="s">
        <v>1995</v>
      </c>
      <c r="Z11" s="27" t="s">
        <v>1995</v>
      </c>
      <c r="AA11" s="27" t="s">
        <v>1995</v>
      </c>
      <c r="AB11" s="27" t="s">
        <v>1995</v>
      </c>
      <c r="AC11" s="27" t="s">
        <v>1995</v>
      </c>
      <c r="AD11" s="27" t="s">
        <v>1995</v>
      </c>
      <c r="AE11" s="27" t="s">
        <v>1995</v>
      </c>
      <c r="AF11" s="28" t="s">
        <v>1996</v>
      </c>
      <c r="AG11" s="27" t="s">
        <v>1995</v>
      </c>
      <c r="AH11" s="27" t="s">
        <v>1995</v>
      </c>
      <c r="AI11" s="27" t="s">
        <v>1995</v>
      </c>
      <c r="AJ11" s="27" t="s">
        <v>1995</v>
      </c>
      <c r="AK11" s="27" t="s">
        <v>1995</v>
      </c>
      <c r="AL11" s="27" t="s">
        <v>1995</v>
      </c>
      <c r="AM11" s="27" t="s">
        <v>1995</v>
      </c>
      <c r="AN11" s="27" t="s">
        <v>1995</v>
      </c>
      <c r="AO11" s="27" t="s">
        <v>1997</v>
      </c>
    </row>
    <row r="12" spans="1:41" s="106" customFormat="1" ht="14.45" customHeight="1">
      <c r="A12" s="247">
        <f>①協定識別事項②協定参加者!A12</f>
        <v>303900001</v>
      </c>
      <c r="B12" s="247" t="str">
        <f>①協定識別事項②協定参加者!B12</f>
        <v>和歌山県</v>
      </c>
      <c r="C12" s="247" t="str">
        <f>①協定識別事項②協定参加者!C12</f>
        <v>印南町</v>
      </c>
      <c r="D12" s="247">
        <f>①協定識別事項②協定参加者!D12</f>
        <v>30390</v>
      </c>
      <c r="E12" s="247" t="str">
        <f>①協定識別事項②協定参加者!E12</f>
        <v>上洞</v>
      </c>
      <c r="F12" s="247">
        <f>①協定識別事項②協定参加者!F12</f>
        <v>1</v>
      </c>
      <c r="G12" s="253">
        <v>1</v>
      </c>
      <c r="H12" s="253"/>
      <c r="I12" s="254">
        <v>928503</v>
      </c>
      <c r="J12" s="255">
        <f t="shared" ref="J12:J29" si="11">I12-L12</f>
        <v>0</v>
      </c>
      <c r="K12" s="256">
        <f t="shared" ref="K12:K29" si="12">J12/I12</f>
        <v>0</v>
      </c>
      <c r="L12" s="398">
        <v>928503</v>
      </c>
      <c r="M12" s="404"/>
      <c r="N12" s="255">
        <f t="shared" ref="N12:N29" si="13">I12+M12</f>
        <v>928503</v>
      </c>
      <c r="O12" s="399">
        <v>928503</v>
      </c>
      <c r="P12" s="255">
        <f t="shared" ref="P12:P29" si="14">Q12+R12+S12+U12+W12+X12+Y12+Z12+AA12+AB12+AC12+AD12+AE12+AF12</f>
        <v>0</v>
      </c>
      <c r="Q12" s="400"/>
      <c r="R12" s="254"/>
      <c r="S12" s="401"/>
      <c r="T12" s="258"/>
      <c r="U12" s="257"/>
      <c r="V12" s="258"/>
      <c r="W12" s="254"/>
      <c r="X12" s="254"/>
      <c r="Y12" s="254"/>
      <c r="Z12" s="254"/>
      <c r="AA12" s="254"/>
      <c r="AB12" s="254"/>
      <c r="AC12" s="254"/>
      <c r="AD12" s="254"/>
      <c r="AE12" s="254"/>
      <c r="AF12" s="259">
        <f t="shared" ref="AF12:AF29" si="15">AG12+AH12+AI12+AJ12+AK12+AL12+AM12+AN12</f>
        <v>0</v>
      </c>
      <c r="AG12" s="254"/>
      <c r="AH12" s="254"/>
      <c r="AI12" s="254"/>
      <c r="AJ12" s="254"/>
      <c r="AK12" s="254"/>
      <c r="AL12" s="254"/>
      <c r="AM12" s="254"/>
      <c r="AN12" s="402"/>
      <c r="AO12" s="260"/>
    </row>
    <row r="13" spans="1:41" s="106" customFormat="1" ht="14.45" customHeight="1">
      <c r="A13" s="247">
        <f>①協定識別事項②協定参加者!A13</f>
        <v>303900002</v>
      </c>
      <c r="B13" s="247" t="str">
        <f>①協定識別事項②協定参加者!B13</f>
        <v>和歌山県</v>
      </c>
      <c r="C13" s="247" t="str">
        <f>①協定識別事項②協定参加者!C13</f>
        <v>印南町</v>
      </c>
      <c r="D13" s="247">
        <f>①協定識別事項②協定参加者!D13</f>
        <v>30390</v>
      </c>
      <c r="E13" s="247" t="str">
        <f>①協定識別事項②協定参加者!E13</f>
        <v>竹ノ川</v>
      </c>
      <c r="F13" s="247">
        <f>①協定識別事項②協定参加者!F13</f>
        <v>2</v>
      </c>
      <c r="G13" s="253">
        <v>1</v>
      </c>
      <c r="H13" s="253"/>
      <c r="I13" s="254">
        <v>969153</v>
      </c>
      <c r="J13" s="255">
        <f t="shared" si="11"/>
        <v>497166</v>
      </c>
      <c r="K13" s="256">
        <f t="shared" si="12"/>
        <v>0.51299020897629166</v>
      </c>
      <c r="L13" s="398">
        <v>471987</v>
      </c>
      <c r="M13" s="404">
        <v>403845</v>
      </c>
      <c r="N13" s="255">
        <f t="shared" si="13"/>
        <v>1372998</v>
      </c>
      <c r="O13" s="399">
        <v>471987</v>
      </c>
      <c r="P13" s="255">
        <f t="shared" si="14"/>
        <v>901011</v>
      </c>
      <c r="Q13" s="400">
        <v>90000</v>
      </c>
      <c r="R13" s="254"/>
      <c r="S13" s="401">
        <v>211011</v>
      </c>
      <c r="T13" s="258"/>
      <c r="U13" s="257"/>
      <c r="V13" s="258"/>
      <c r="W13" s="254"/>
      <c r="X13" s="254"/>
      <c r="Y13" s="254"/>
      <c r="Z13" s="254"/>
      <c r="AA13" s="254"/>
      <c r="AB13" s="254"/>
      <c r="AC13" s="254"/>
      <c r="AD13" s="254"/>
      <c r="AE13" s="254"/>
      <c r="AF13" s="259">
        <f t="shared" si="15"/>
        <v>600000</v>
      </c>
      <c r="AG13" s="254"/>
      <c r="AH13" s="254"/>
      <c r="AI13" s="254">
        <v>600000</v>
      </c>
      <c r="AJ13" s="254"/>
      <c r="AK13" s="254"/>
      <c r="AL13" s="254"/>
      <c r="AM13" s="254"/>
      <c r="AN13" s="402"/>
      <c r="AO13" s="394" t="s">
        <v>4161</v>
      </c>
    </row>
    <row r="14" spans="1:41" s="106" customFormat="1" ht="14.45" customHeight="1">
      <c r="A14" s="247">
        <f>①協定識別事項②協定参加者!A14</f>
        <v>303900003</v>
      </c>
      <c r="B14" s="247" t="str">
        <f>①協定識別事項②協定参加者!B14</f>
        <v>和歌山県</v>
      </c>
      <c r="C14" s="247" t="str">
        <f>①協定識別事項②協定参加者!C14</f>
        <v>印南町</v>
      </c>
      <c r="D14" s="247">
        <f>①協定識別事項②協定参加者!D14</f>
        <v>30390</v>
      </c>
      <c r="E14" s="247" t="str">
        <f>①協定識別事項②協定参加者!E14</f>
        <v>下皆瀬川</v>
      </c>
      <c r="F14" s="247">
        <f>①協定識別事項②協定参加者!F14</f>
        <v>3</v>
      </c>
      <c r="G14" s="253">
        <v>1</v>
      </c>
      <c r="H14" s="253"/>
      <c r="I14" s="254">
        <v>350021</v>
      </c>
      <c r="J14" s="255">
        <f t="shared" si="11"/>
        <v>175021</v>
      </c>
      <c r="K14" s="256">
        <f t="shared" si="12"/>
        <v>0.50002999820010796</v>
      </c>
      <c r="L14" s="398">
        <v>175000</v>
      </c>
      <c r="M14" s="404">
        <v>1</v>
      </c>
      <c r="N14" s="255">
        <f t="shared" si="13"/>
        <v>350022</v>
      </c>
      <c r="O14" s="399">
        <v>175000</v>
      </c>
      <c r="P14" s="255">
        <f t="shared" si="14"/>
        <v>175022</v>
      </c>
      <c r="Q14" s="400"/>
      <c r="R14" s="254"/>
      <c r="S14" s="401">
        <v>175022</v>
      </c>
      <c r="T14" s="258"/>
      <c r="U14" s="257"/>
      <c r="V14" s="258"/>
      <c r="W14" s="254"/>
      <c r="X14" s="254"/>
      <c r="Y14" s="254"/>
      <c r="Z14" s="254"/>
      <c r="AA14" s="254"/>
      <c r="AB14" s="254"/>
      <c r="AC14" s="254"/>
      <c r="AD14" s="254"/>
      <c r="AE14" s="254"/>
      <c r="AF14" s="259">
        <f t="shared" si="15"/>
        <v>0</v>
      </c>
      <c r="AG14" s="254"/>
      <c r="AH14" s="254"/>
      <c r="AI14" s="254"/>
      <c r="AJ14" s="254"/>
      <c r="AK14" s="254"/>
      <c r="AL14" s="254"/>
      <c r="AM14" s="254"/>
      <c r="AN14" s="402"/>
      <c r="AO14" s="260"/>
    </row>
    <row r="15" spans="1:41" s="106" customFormat="1" ht="14.45" customHeight="1">
      <c r="A15" s="247">
        <f>①協定識別事項②協定参加者!A15</f>
        <v>303900004</v>
      </c>
      <c r="B15" s="247" t="str">
        <f>①協定識別事項②協定参加者!B15</f>
        <v>和歌山県</v>
      </c>
      <c r="C15" s="247" t="str">
        <f>①協定識別事項②協定参加者!C15</f>
        <v>印南町</v>
      </c>
      <c r="D15" s="247">
        <f>①協定識別事項②協定参加者!D15</f>
        <v>30390</v>
      </c>
      <c r="E15" s="247" t="str">
        <f>①協定識別事項②協定参加者!E15</f>
        <v>崎ノ原</v>
      </c>
      <c r="F15" s="247">
        <f>①協定識別事項②協定参加者!F15</f>
        <v>4</v>
      </c>
      <c r="G15" s="253">
        <v>1</v>
      </c>
      <c r="H15" s="253"/>
      <c r="I15" s="254">
        <v>530287</v>
      </c>
      <c r="J15" s="255">
        <f t="shared" si="11"/>
        <v>53287</v>
      </c>
      <c r="K15" s="256">
        <f t="shared" si="12"/>
        <v>0.10048709472417766</v>
      </c>
      <c r="L15" s="398">
        <v>477000</v>
      </c>
      <c r="M15" s="404"/>
      <c r="N15" s="255">
        <f t="shared" si="13"/>
        <v>530287</v>
      </c>
      <c r="O15" s="399">
        <v>477000</v>
      </c>
      <c r="P15" s="255">
        <f t="shared" si="14"/>
        <v>53287</v>
      </c>
      <c r="Q15" s="400">
        <v>53287</v>
      </c>
      <c r="R15" s="254"/>
      <c r="S15" s="401"/>
      <c r="T15" s="258"/>
      <c r="U15" s="257"/>
      <c r="V15" s="258"/>
      <c r="W15" s="254"/>
      <c r="X15" s="254"/>
      <c r="Y15" s="254"/>
      <c r="Z15" s="254"/>
      <c r="AA15" s="254"/>
      <c r="AB15" s="254"/>
      <c r="AC15" s="254"/>
      <c r="AD15" s="254"/>
      <c r="AE15" s="254"/>
      <c r="AF15" s="259">
        <f t="shared" si="15"/>
        <v>0</v>
      </c>
      <c r="AG15" s="254"/>
      <c r="AH15" s="254"/>
      <c r="AI15" s="254"/>
      <c r="AJ15" s="254"/>
      <c r="AK15" s="254"/>
      <c r="AL15" s="254"/>
      <c r="AM15" s="254"/>
      <c r="AN15" s="402"/>
      <c r="AO15" s="260"/>
    </row>
    <row r="16" spans="1:41" s="106" customFormat="1" ht="14.45" customHeight="1">
      <c r="A16" s="247">
        <f>①協定識別事項②協定参加者!A16</f>
        <v>303900005</v>
      </c>
      <c r="B16" s="247" t="str">
        <f>①協定識別事項②協定参加者!B16</f>
        <v>和歌山県</v>
      </c>
      <c r="C16" s="247" t="str">
        <f>①協定識別事項②協定参加者!C16</f>
        <v>印南町</v>
      </c>
      <c r="D16" s="247">
        <f>①協定識別事項②協定参加者!D16</f>
        <v>30390</v>
      </c>
      <c r="E16" s="247" t="str">
        <f>①協定識別事項②協定参加者!E16</f>
        <v>丹生</v>
      </c>
      <c r="F16" s="247">
        <f>①協定識別事項②協定参加者!F16</f>
        <v>5</v>
      </c>
      <c r="G16" s="253">
        <v>1</v>
      </c>
      <c r="H16" s="253"/>
      <c r="I16" s="254">
        <v>1162434</v>
      </c>
      <c r="J16" s="255">
        <f t="shared" si="11"/>
        <v>0</v>
      </c>
      <c r="K16" s="256">
        <f t="shared" si="12"/>
        <v>0</v>
      </c>
      <c r="L16" s="398">
        <v>1162434</v>
      </c>
      <c r="M16" s="404"/>
      <c r="N16" s="255">
        <f t="shared" si="13"/>
        <v>1162434</v>
      </c>
      <c r="O16" s="399">
        <v>1162434</v>
      </c>
      <c r="P16" s="255">
        <f t="shared" si="14"/>
        <v>0</v>
      </c>
      <c r="Q16" s="400"/>
      <c r="R16" s="254"/>
      <c r="S16" s="401"/>
      <c r="T16" s="258"/>
      <c r="U16" s="257"/>
      <c r="V16" s="258"/>
      <c r="W16" s="254"/>
      <c r="X16" s="254"/>
      <c r="Y16" s="254"/>
      <c r="Z16" s="254"/>
      <c r="AA16" s="254"/>
      <c r="AB16" s="254"/>
      <c r="AC16" s="254"/>
      <c r="AD16" s="254"/>
      <c r="AE16" s="254"/>
      <c r="AF16" s="259">
        <f t="shared" si="15"/>
        <v>0</v>
      </c>
      <c r="AG16" s="254"/>
      <c r="AH16" s="254"/>
      <c r="AI16" s="254"/>
      <c r="AJ16" s="254"/>
      <c r="AK16" s="254"/>
      <c r="AL16" s="254"/>
      <c r="AM16" s="254"/>
      <c r="AN16" s="402"/>
      <c r="AO16" s="260"/>
    </row>
    <row r="17" spans="1:41" s="106" customFormat="1" ht="14.45" customHeight="1">
      <c r="A17" s="247">
        <f>①協定識別事項②協定参加者!A17</f>
        <v>303900006</v>
      </c>
      <c r="B17" s="247" t="str">
        <f>①協定識別事項②協定参加者!B17</f>
        <v>和歌山県</v>
      </c>
      <c r="C17" s="247" t="str">
        <f>①協定識別事項②協定参加者!C17</f>
        <v>印南町</v>
      </c>
      <c r="D17" s="247">
        <f>①協定識別事項②協定参加者!D17</f>
        <v>30390</v>
      </c>
      <c r="E17" s="247" t="str">
        <f>①協定識別事項②協定参加者!E17</f>
        <v>脇ノ谷</v>
      </c>
      <c r="F17" s="247">
        <f>①協定識別事項②協定参加者!F17</f>
        <v>6</v>
      </c>
      <c r="G17" s="253"/>
      <c r="H17" s="253">
        <v>1</v>
      </c>
      <c r="I17" s="254">
        <v>694113</v>
      </c>
      <c r="J17" s="255">
        <f t="shared" si="11"/>
        <v>139043</v>
      </c>
      <c r="K17" s="256">
        <f t="shared" si="12"/>
        <v>0.20031752754954885</v>
      </c>
      <c r="L17" s="398">
        <v>555070</v>
      </c>
      <c r="M17" s="404"/>
      <c r="N17" s="255">
        <f t="shared" si="13"/>
        <v>694113</v>
      </c>
      <c r="O17" s="399">
        <v>555070</v>
      </c>
      <c r="P17" s="255">
        <f t="shared" si="14"/>
        <v>139043</v>
      </c>
      <c r="Q17" s="400">
        <v>90000</v>
      </c>
      <c r="R17" s="254"/>
      <c r="S17" s="401">
        <v>49013</v>
      </c>
      <c r="T17" s="258"/>
      <c r="U17" s="257"/>
      <c r="V17" s="258"/>
      <c r="W17" s="254"/>
      <c r="X17" s="254"/>
      <c r="Y17" s="254"/>
      <c r="Z17" s="254"/>
      <c r="AA17" s="254"/>
      <c r="AB17" s="254"/>
      <c r="AC17" s="254"/>
      <c r="AD17" s="254"/>
      <c r="AE17" s="254"/>
      <c r="AF17" s="259">
        <f t="shared" si="15"/>
        <v>30</v>
      </c>
      <c r="AG17" s="254"/>
      <c r="AH17" s="254"/>
      <c r="AI17" s="254"/>
      <c r="AJ17" s="254"/>
      <c r="AK17" s="254"/>
      <c r="AL17" s="254"/>
      <c r="AM17" s="254"/>
      <c r="AN17" s="402">
        <v>30</v>
      </c>
      <c r="AO17" s="260" t="s">
        <v>4162</v>
      </c>
    </row>
    <row r="18" spans="1:41" s="106" customFormat="1" ht="14.45" customHeight="1">
      <c r="A18" s="247">
        <f>①協定識別事項②協定参加者!A18</f>
        <v>303900007</v>
      </c>
      <c r="B18" s="247" t="str">
        <f>①協定識別事項②協定参加者!B18</f>
        <v>和歌山県</v>
      </c>
      <c r="C18" s="247" t="str">
        <f>①協定識別事項②協定参加者!C18</f>
        <v>印南町</v>
      </c>
      <c r="D18" s="247">
        <f>①協定識別事項②協定参加者!D18</f>
        <v>30390</v>
      </c>
      <c r="E18" s="247" t="str">
        <f>①協定識別事項②協定参加者!E18</f>
        <v>下津川</v>
      </c>
      <c r="F18" s="247">
        <f>①協定識別事項②協定参加者!F18</f>
        <v>7</v>
      </c>
      <c r="G18" s="253"/>
      <c r="H18" s="253">
        <v>1</v>
      </c>
      <c r="I18" s="254">
        <v>922000</v>
      </c>
      <c r="J18" s="255">
        <f t="shared" si="11"/>
        <v>0</v>
      </c>
      <c r="K18" s="256">
        <f t="shared" si="12"/>
        <v>0</v>
      </c>
      <c r="L18" s="398">
        <v>922000</v>
      </c>
      <c r="M18" s="404"/>
      <c r="N18" s="255">
        <f t="shared" si="13"/>
        <v>922000</v>
      </c>
      <c r="O18" s="399">
        <v>922000</v>
      </c>
      <c r="P18" s="255">
        <f t="shared" si="14"/>
        <v>0</v>
      </c>
      <c r="Q18" s="400"/>
      <c r="R18" s="254"/>
      <c r="S18" s="401"/>
      <c r="T18" s="258"/>
      <c r="U18" s="257"/>
      <c r="V18" s="258"/>
      <c r="W18" s="254"/>
      <c r="X18" s="254"/>
      <c r="Y18" s="254"/>
      <c r="Z18" s="254"/>
      <c r="AA18" s="254"/>
      <c r="AB18" s="254"/>
      <c r="AC18" s="254"/>
      <c r="AD18" s="254"/>
      <c r="AE18" s="254"/>
      <c r="AF18" s="259">
        <f t="shared" si="15"/>
        <v>0</v>
      </c>
      <c r="AG18" s="254"/>
      <c r="AH18" s="254"/>
      <c r="AI18" s="254"/>
      <c r="AJ18" s="254"/>
      <c r="AK18" s="254"/>
      <c r="AL18" s="254"/>
      <c r="AM18" s="254"/>
      <c r="AN18" s="402"/>
      <c r="AO18" s="260"/>
    </row>
    <row r="19" spans="1:41" s="106" customFormat="1" ht="14.45" customHeight="1">
      <c r="A19" s="247">
        <f>①協定識別事項②協定参加者!A19</f>
        <v>303900008</v>
      </c>
      <c r="B19" s="247" t="str">
        <f>①協定識別事項②協定参加者!B19</f>
        <v>和歌山県</v>
      </c>
      <c r="C19" s="247" t="str">
        <f>①協定識別事項②協定参加者!C19</f>
        <v>印南町</v>
      </c>
      <c r="D19" s="247">
        <f>①協定識別事項②協定参加者!D19</f>
        <v>30390</v>
      </c>
      <c r="E19" s="247" t="str">
        <f>①協定識別事項②協定参加者!E19</f>
        <v>大川</v>
      </c>
      <c r="F19" s="247">
        <f>①協定識別事項②協定参加者!F19</f>
        <v>8</v>
      </c>
      <c r="G19" s="253"/>
      <c r="H19" s="253">
        <v>1</v>
      </c>
      <c r="I19" s="254">
        <v>844188</v>
      </c>
      <c r="J19" s="255">
        <f t="shared" si="11"/>
        <v>337682</v>
      </c>
      <c r="K19" s="256">
        <f t="shared" si="12"/>
        <v>0.40000805507777887</v>
      </c>
      <c r="L19" s="398">
        <v>506506</v>
      </c>
      <c r="M19" s="404">
        <v>7016</v>
      </c>
      <c r="N19" s="255">
        <f t="shared" si="13"/>
        <v>851204</v>
      </c>
      <c r="O19" s="399">
        <v>506506</v>
      </c>
      <c r="P19" s="255">
        <f t="shared" si="14"/>
        <v>344698</v>
      </c>
      <c r="Q19" s="400"/>
      <c r="R19" s="254"/>
      <c r="S19" s="401">
        <v>326800</v>
      </c>
      <c r="T19" s="258"/>
      <c r="U19" s="257"/>
      <c r="V19" s="258"/>
      <c r="W19" s="254"/>
      <c r="X19" s="254"/>
      <c r="Y19" s="254"/>
      <c r="Z19" s="254"/>
      <c r="AA19" s="254"/>
      <c r="AB19" s="254"/>
      <c r="AC19" s="254"/>
      <c r="AD19" s="254"/>
      <c r="AE19" s="254"/>
      <c r="AF19" s="259">
        <f t="shared" si="15"/>
        <v>17898</v>
      </c>
      <c r="AG19" s="254"/>
      <c r="AH19" s="254"/>
      <c r="AI19" s="254"/>
      <c r="AJ19" s="254"/>
      <c r="AK19" s="254"/>
      <c r="AL19" s="254"/>
      <c r="AM19" s="254"/>
      <c r="AN19" s="402">
        <v>17898</v>
      </c>
      <c r="AO19" s="394" t="s">
        <v>4162</v>
      </c>
    </row>
    <row r="20" spans="1:41" s="106" customFormat="1" ht="14.45" customHeight="1">
      <c r="A20" s="247">
        <f>①協定識別事項②協定参加者!A20</f>
        <v>303900009</v>
      </c>
      <c r="B20" s="247" t="str">
        <f>①協定識別事項②協定参加者!B20</f>
        <v>和歌山県</v>
      </c>
      <c r="C20" s="247" t="str">
        <f>①協定識別事項②協定参加者!C20</f>
        <v>印南町</v>
      </c>
      <c r="D20" s="247">
        <f>①協定識別事項②協定参加者!D20</f>
        <v>30390</v>
      </c>
      <c r="E20" s="247" t="str">
        <f>①協定識別事項②協定参加者!E20</f>
        <v>内田</v>
      </c>
      <c r="F20" s="247">
        <f>①協定識別事項②協定参加者!F20</f>
        <v>9</v>
      </c>
      <c r="G20" s="253"/>
      <c r="H20" s="253">
        <v>1</v>
      </c>
      <c r="I20" s="254">
        <v>1090969</v>
      </c>
      <c r="J20" s="255">
        <f t="shared" si="11"/>
        <v>545969</v>
      </c>
      <c r="K20" s="256">
        <f t="shared" si="12"/>
        <v>0.50044410061147471</v>
      </c>
      <c r="L20" s="398">
        <v>545000</v>
      </c>
      <c r="M20" s="404">
        <v>4</v>
      </c>
      <c r="N20" s="255">
        <f t="shared" si="13"/>
        <v>1090973</v>
      </c>
      <c r="O20" s="399">
        <v>545000</v>
      </c>
      <c r="P20" s="255">
        <f t="shared" si="14"/>
        <v>545973</v>
      </c>
      <c r="Q20" s="400">
        <v>120000</v>
      </c>
      <c r="R20" s="254"/>
      <c r="S20" s="401">
        <v>425973</v>
      </c>
      <c r="T20" s="258"/>
      <c r="U20" s="257"/>
      <c r="V20" s="258"/>
      <c r="W20" s="254"/>
      <c r="X20" s="254"/>
      <c r="Y20" s="254"/>
      <c r="Z20" s="254"/>
      <c r="AA20" s="254"/>
      <c r="AB20" s="254"/>
      <c r="AC20" s="254"/>
      <c r="AD20" s="254"/>
      <c r="AE20" s="254"/>
      <c r="AF20" s="259">
        <f t="shared" si="15"/>
        <v>0</v>
      </c>
      <c r="AG20" s="254"/>
      <c r="AH20" s="254"/>
      <c r="AI20" s="254"/>
      <c r="AJ20" s="254"/>
      <c r="AK20" s="254"/>
      <c r="AL20" s="254"/>
      <c r="AM20" s="254"/>
      <c r="AN20" s="402"/>
      <c r="AO20" s="260"/>
    </row>
    <row r="21" spans="1:41" s="106" customFormat="1" ht="14.45" customHeight="1">
      <c r="A21" s="247">
        <f>①協定識別事項②協定参加者!A21</f>
        <v>303900010</v>
      </c>
      <c r="B21" s="247" t="str">
        <f>①協定識別事項②協定参加者!B21</f>
        <v>和歌山県</v>
      </c>
      <c r="C21" s="247" t="str">
        <f>①協定識別事項②協定参加者!C21</f>
        <v>印南町</v>
      </c>
      <c r="D21" s="247">
        <f>①協定識別事項②協定参加者!D21</f>
        <v>30390</v>
      </c>
      <c r="E21" s="247" t="str">
        <f>①協定識別事項②協定参加者!E21</f>
        <v>大白河</v>
      </c>
      <c r="F21" s="247">
        <f>①協定識別事項②協定参加者!F21</f>
        <v>10</v>
      </c>
      <c r="G21" s="253">
        <v>1</v>
      </c>
      <c r="H21" s="253"/>
      <c r="I21" s="254">
        <v>740551</v>
      </c>
      <c r="J21" s="255">
        <f t="shared" si="11"/>
        <v>237021</v>
      </c>
      <c r="K21" s="256">
        <f t="shared" si="12"/>
        <v>0.32006033345441437</v>
      </c>
      <c r="L21" s="398">
        <v>503530</v>
      </c>
      <c r="M21" s="404">
        <v>3</v>
      </c>
      <c r="N21" s="255">
        <f t="shared" si="13"/>
        <v>740554</v>
      </c>
      <c r="O21" s="399">
        <v>503530</v>
      </c>
      <c r="P21" s="255">
        <f t="shared" si="14"/>
        <v>237024</v>
      </c>
      <c r="Q21" s="400">
        <v>30000</v>
      </c>
      <c r="R21" s="254"/>
      <c r="S21" s="401">
        <v>207024</v>
      </c>
      <c r="T21" s="258"/>
      <c r="U21" s="257"/>
      <c r="V21" s="258"/>
      <c r="W21" s="254"/>
      <c r="X21" s="254"/>
      <c r="Y21" s="254"/>
      <c r="Z21" s="254"/>
      <c r="AA21" s="254"/>
      <c r="AB21" s="254"/>
      <c r="AC21" s="254"/>
      <c r="AD21" s="254"/>
      <c r="AE21" s="254"/>
      <c r="AF21" s="259">
        <f t="shared" si="15"/>
        <v>0</v>
      </c>
      <c r="AG21" s="254"/>
      <c r="AH21" s="254"/>
      <c r="AI21" s="254"/>
      <c r="AJ21" s="254"/>
      <c r="AK21" s="254"/>
      <c r="AL21" s="254"/>
      <c r="AM21" s="254"/>
      <c r="AN21" s="402"/>
      <c r="AO21" s="394" t="s">
        <v>4160</v>
      </c>
    </row>
    <row r="22" spans="1:41" s="106" customFormat="1" ht="14.45" customHeight="1">
      <c r="A22" s="247">
        <f>①協定識別事項②協定参加者!A22</f>
        <v>303900011</v>
      </c>
      <c r="B22" s="247" t="str">
        <f>①協定識別事項②協定参加者!B22</f>
        <v>和歌山県</v>
      </c>
      <c r="C22" s="247" t="str">
        <f>①協定識別事項②協定参加者!C22</f>
        <v>印南町</v>
      </c>
      <c r="D22" s="247">
        <f>①協定識別事項②協定参加者!D22</f>
        <v>30390</v>
      </c>
      <c r="E22" s="247" t="str">
        <f>①協定識別事項②協定参加者!E22</f>
        <v>小白河</v>
      </c>
      <c r="F22" s="247">
        <f>①協定識別事項②協定参加者!F22</f>
        <v>11</v>
      </c>
      <c r="G22" s="253"/>
      <c r="H22" s="253">
        <v>1</v>
      </c>
      <c r="I22" s="254">
        <v>864303</v>
      </c>
      <c r="J22" s="255">
        <f t="shared" si="11"/>
        <v>259302</v>
      </c>
      <c r="K22" s="256">
        <f t="shared" si="12"/>
        <v>0.30001284271835227</v>
      </c>
      <c r="L22" s="398">
        <v>605001</v>
      </c>
      <c r="M22" s="404">
        <v>3</v>
      </c>
      <c r="N22" s="255">
        <f t="shared" si="13"/>
        <v>864306</v>
      </c>
      <c r="O22" s="399">
        <v>605001</v>
      </c>
      <c r="P22" s="255">
        <f t="shared" si="14"/>
        <v>259305</v>
      </c>
      <c r="Q22" s="400">
        <v>60000</v>
      </c>
      <c r="R22" s="254"/>
      <c r="S22" s="401">
        <v>199305</v>
      </c>
      <c r="T22" s="258"/>
      <c r="U22" s="257"/>
      <c r="V22" s="258"/>
      <c r="W22" s="254"/>
      <c r="X22" s="254"/>
      <c r="Y22" s="254"/>
      <c r="Z22" s="254"/>
      <c r="AA22" s="254"/>
      <c r="AB22" s="254"/>
      <c r="AC22" s="254"/>
      <c r="AD22" s="254"/>
      <c r="AE22" s="254"/>
      <c r="AF22" s="259">
        <f t="shared" si="15"/>
        <v>0</v>
      </c>
      <c r="AG22" s="254"/>
      <c r="AH22" s="254"/>
      <c r="AI22" s="254"/>
      <c r="AJ22" s="254"/>
      <c r="AK22" s="254"/>
      <c r="AL22" s="254"/>
      <c r="AM22" s="254"/>
      <c r="AN22" s="402"/>
      <c r="AO22" s="260"/>
    </row>
    <row r="23" spans="1:41" s="244" customFormat="1" ht="14.45" customHeight="1">
      <c r="A23" s="247">
        <f>①協定識別事項②協定参加者!A23</f>
        <v>303900012</v>
      </c>
      <c r="B23" s="247" t="str">
        <f>①協定識別事項②協定参加者!B23</f>
        <v>和歌山県</v>
      </c>
      <c r="C23" s="247" t="str">
        <f>①協定識別事項②協定参加者!C23</f>
        <v>印南町</v>
      </c>
      <c r="D23" s="247">
        <f>①協定識別事項②協定参加者!D23</f>
        <v>30390</v>
      </c>
      <c r="E23" s="247" t="str">
        <f>①協定識別事項②協定参加者!E23</f>
        <v>南畑上</v>
      </c>
      <c r="F23" s="247">
        <f>①協定識別事項②協定参加者!F23</f>
        <v>12</v>
      </c>
      <c r="G23" s="253"/>
      <c r="H23" s="253">
        <v>1</v>
      </c>
      <c r="I23" s="254">
        <v>857904</v>
      </c>
      <c r="J23" s="255">
        <f t="shared" si="11"/>
        <v>422904</v>
      </c>
      <c r="K23" s="256">
        <f t="shared" si="12"/>
        <v>0.49295026016896998</v>
      </c>
      <c r="L23" s="398">
        <v>435000</v>
      </c>
      <c r="M23" s="404">
        <v>18056</v>
      </c>
      <c r="N23" s="255">
        <f t="shared" si="13"/>
        <v>875960</v>
      </c>
      <c r="O23" s="399">
        <v>435000</v>
      </c>
      <c r="P23" s="255">
        <f t="shared" si="14"/>
        <v>440960</v>
      </c>
      <c r="Q23" s="400">
        <v>60000</v>
      </c>
      <c r="R23" s="254"/>
      <c r="S23" s="401">
        <v>380960</v>
      </c>
      <c r="T23" s="258"/>
      <c r="U23" s="257"/>
      <c r="V23" s="258"/>
      <c r="W23" s="254"/>
      <c r="X23" s="254"/>
      <c r="Y23" s="254"/>
      <c r="Z23" s="254"/>
      <c r="AA23" s="254"/>
      <c r="AB23" s="254"/>
      <c r="AC23" s="254"/>
      <c r="AD23" s="254"/>
      <c r="AE23" s="254"/>
      <c r="AF23" s="259">
        <f t="shared" si="15"/>
        <v>0</v>
      </c>
      <c r="AG23" s="254"/>
      <c r="AH23" s="254"/>
      <c r="AI23" s="254"/>
      <c r="AJ23" s="254"/>
      <c r="AK23" s="254"/>
      <c r="AL23" s="254"/>
      <c r="AM23" s="254"/>
      <c r="AN23" s="402"/>
      <c r="AO23" s="260"/>
    </row>
    <row r="24" spans="1:41" s="244" customFormat="1" ht="14.45" customHeight="1">
      <c r="A24" s="247">
        <f>①協定識別事項②協定参加者!A24</f>
        <v>303900013</v>
      </c>
      <c r="B24" s="247" t="str">
        <f>①協定識別事項②協定参加者!B24</f>
        <v>和歌山県</v>
      </c>
      <c r="C24" s="247" t="str">
        <f>①協定識別事項②協定参加者!C24</f>
        <v>印南町</v>
      </c>
      <c r="D24" s="247">
        <f>①協定識別事項②協定参加者!D24</f>
        <v>30390</v>
      </c>
      <c r="E24" s="247" t="str">
        <f>①協定識別事項②協定参加者!E24</f>
        <v>南畑下</v>
      </c>
      <c r="F24" s="247">
        <f>①協定識別事項②協定参加者!F24</f>
        <v>13</v>
      </c>
      <c r="G24" s="253">
        <v>1</v>
      </c>
      <c r="H24" s="253"/>
      <c r="I24" s="254">
        <v>530085</v>
      </c>
      <c r="J24" s="255">
        <f t="shared" si="11"/>
        <v>0</v>
      </c>
      <c r="K24" s="256">
        <f t="shared" si="12"/>
        <v>0</v>
      </c>
      <c r="L24" s="398">
        <v>530085</v>
      </c>
      <c r="M24" s="404"/>
      <c r="N24" s="255">
        <f t="shared" si="13"/>
        <v>530085</v>
      </c>
      <c r="O24" s="399">
        <v>530085</v>
      </c>
      <c r="P24" s="255">
        <f t="shared" si="14"/>
        <v>0</v>
      </c>
      <c r="Q24" s="400"/>
      <c r="R24" s="254"/>
      <c r="S24" s="401"/>
      <c r="T24" s="258"/>
      <c r="U24" s="257"/>
      <c r="V24" s="258"/>
      <c r="W24" s="254"/>
      <c r="X24" s="254"/>
      <c r="Y24" s="254"/>
      <c r="Z24" s="254"/>
      <c r="AA24" s="254"/>
      <c r="AB24" s="254"/>
      <c r="AC24" s="254"/>
      <c r="AD24" s="254"/>
      <c r="AE24" s="254"/>
      <c r="AF24" s="259">
        <f t="shared" si="15"/>
        <v>0</v>
      </c>
      <c r="AG24" s="254"/>
      <c r="AH24" s="254"/>
      <c r="AI24" s="254"/>
      <c r="AJ24" s="254"/>
      <c r="AK24" s="254"/>
      <c r="AL24" s="254"/>
      <c r="AM24" s="254"/>
      <c r="AN24" s="402"/>
      <c r="AO24" s="260"/>
    </row>
    <row r="25" spans="1:41" s="244" customFormat="1" ht="14.45" customHeight="1">
      <c r="A25" s="247">
        <f>①協定識別事項②協定参加者!A25</f>
        <v>303900014</v>
      </c>
      <c r="B25" s="247" t="str">
        <f>①協定識別事項②協定参加者!B25</f>
        <v>和歌山県</v>
      </c>
      <c r="C25" s="247" t="str">
        <f>①協定識別事項②協定参加者!C25</f>
        <v>印南町</v>
      </c>
      <c r="D25" s="247">
        <f>①協定識別事項②協定参加者!D25</f>
        <v>30390</v>
      </c>
      <c r="E25" s="247" t="str">
        <f>①協定識別事項②協定参加者!E25</f>
        <v>中越下</v>
      </c>
      <c r="F25" s="247">
        <f>①協定識別事項②協定参加者!F25</f>
        <v>14</v>
      </c>
      <c r="G25" s="253">
        <v>1</v>
      </c>
      <c r="H25" s="253"/>
      <c r="I25" s="254">
        <v>507731</v>
      </c>
      <c r="J25" s="255">
        <f t="shared" si="11"/>
        <v>0</v>
      </c>
      <c r="K25" s="256">
        <f t="shared" si="12"/>
        <v>0</v>
      </c>
      <c r="L25" s="398">
        <v>507731</v>
      </c>
      <c r="M25" s="404">
        <v>1</v>
      </c>
      <c r="N25" s="255">
        <f t="shared" si="13"/>
        <v>507732</v>
      </c>
      <c r="O25" s="399">
        <v>507731</v>
      </c>
      <c r="P25" s="255">
        <f t="shared" si="14"/>
        <v>1</v>
      </c>
      <c r="Q25" s="400"/>
      <c r="R25" s="254"/>
      <c r="S25" s="401"/>
      <c r="T25" s="258"/>
      <c r="U25" s="257"/>
      <c r="V25" s="258"/>
      <c r="W25" s="254"/>
      <c r="X25" s="254"/>
      <c r="Y25" s="254"/>
      <c r="Z25" s="254"/>
      <c r="AA25" s="254"/>
      <c r="AB25" s="254"/>
      <c r="AC25" s="254"/>
      <c r="AD25" s="254"/>
      <c r="AE25" s="254"/>
      <c r="AF25" s="259">
        <f t="shared" si="15"/>
        <v>1</v>
      </c>
      <c r="AG25" s="254"/>
      <c r="AH25" s="254"/>
      <c r="AI25" s="254"/>
      <c r="AJ25" s="254"/>
      <c r="AK25" s="254"/>
      <c r="AL25" s="254"/>
      <c r="AM25" s="254"/>
      <c r="AN25" s="402">
        <v>1</v>
      </c>
      <c r="AO25" s="260" t="s">
        <v>4163</v>
      </c>
    </row>
    <row r="26" spans="1:41" s="244" customFormat="1" ht="14.45" customHeight="1">
      <c r="A26" s="247">
        <f>①協定識別事項②協定参加者!A26</f>
        <v>303900015</v>
      </c>
      <c r="B26" s="247" t="str">
        <f>①協定識別事項②協定参加者!B26</f>
        <v>和歌山県</v>
      </c>
      <c r="C26" s="247" t="str">
        <f>①協定識別事項②協定参加者!C26</f>
        <v>印南町</v>
      </c>
      <c r="D26" s="247">
        <f>①協定識別事項②協定参加者!D26</f>
        <v>30390</v>
      </c>
      <c r="E26" s="247" t="str">
        <f>①協定識別事項②協定参加者!E26</f>
        <v>峠谷</v>
      </c>
      <c r="F26" s="247">
        <f>①協定識別事項②協定参加者!F26</f>
        <v>15</v>
      </c>
      <c r="G26" s="253">
        <v>1</v>
      </c>
      <c r="H26" s="253"/>
      <c r="I26" s="254">
        <v>309498</v>
      </c>
      <c r="J26" s="255">
        <f t="shared" si="11"/>
        <v>0</v>
      </c>
      <c r="K26" s="256">
        <f t="shared" si="12"/>
        <v>0</v>
      </c>
      <c r="L26" s="398">
        <v>309498</v>
      </c>
      <c r="M26" s="404"/>
      <c r="N26" s="255">
        <f t="shared" si="13"/>
        <v>309498</v>
      </c>
      <c r="O26" s="399">
        <v>309498</v>
      </c>
      <c r="P26" s="255">
        <f t="shared" si="14"/>
        <v>0</v>
      </c>
      <c r="Q26" s="400"/>
      <c r="R26" s="254"/>
      <c r="S26" s="401"/>
      <c r="T26" s="258"/>
      <c r="U26" s="257"/>
      <c r="V26" s="258"/>
      <c r="W26" s="254"/>
      <c r="X26" s="254"/>
      <c r="Y26" s="254"/>
      <c r="Z26" s="254"/>
      <c r="AA26" s="254"/>
      <c r="AB26" s="254"/>
      <c r="AC26" s="254"/>
      <c r="AD26" s="254"/>
      <c r="AE26" s="254"/>
      <c r="AF26" s="259">
        <f t="shared" si="15"/>
        <v>0</v>
      </c>
      <c r="AG26" s="254"/>
      <c r="AH26" s="254"/>
      <c r="AI26" s="254"/>
      <c r="AJ26" s="254"/>
      <c r="AK26" s="254"/>
      <c r="AL26" s="254"/>
      <c r="AM26" s="254"/>
      <c r="AN26" s="402"/>
      <c r="AO26" s="260"/>
    </row>
    <row r="27" spans="1:41" s="244" customFormat="1" ht="14.45" customHeight="1">
      <c r="A27" s="247">
        <f>①協定識別事項②協定参加者!A27</f>
        <v>303900016</v>
      </c>
      <c r="B27" s="247" t="str">
        <f>①協定識別事項②協定参加者!B27</f>
        <v>和歌山県</v>
      </c>
      <c r="C27" s="247" t="str">
        <f>①協定識別事項②協定参加者!C27</f>
        <v>印南町</v>
      </c>
      <c r="D27" s="247">
        <f>①協定識別事項②協定参加者!D27</f>
        <v>30390</v>
      </c>
      <c r="E27" s="247" t="str">
        <f>①協定識別事項②協定参加者!E27</f>
        <v>立石</v>
      </c>
      <c r="F27" s="247">
        <f>①協定識別事項②協定参加者!F27</f>
        <v>16</v>
      </c>
      <c r="G27" s="253">
        <v>1</v>
      </c>
      <c r="H27" s="253"/>
      <c r="I27" s="254">
        <v>504588</v>
      </c>
      <c r="J27" s="255">
        <f t="shared" si="11"/>
        <v>252288</v>
      </c>
      <c r="K27" s="256">
        <f t="shared" si="12"/>
        <v>0.49998810911079933</v>
      </c>
      <c r="L27" s="398">
        <v>252300</v>
      </c>
      <c r="M27" s="404"/>
      <c r="N27" s="255">
        <f t="shared" si="13"/>
        <v>504588</v>
      </c>
      <c r="O27" s="399">
        <v>252300</v>
      </c>
      <c r="P27" s="255">
        <f t="shared" si="14"/>
        <v>252288</v>
      </c>
      <c r="Q27" s="400">
        <v>40000</v>
      </c>
      <c r="R27" s="254"/>
      <c r="S27" s="401">
        <v>111702</v>
      </c>
      <c r="T27" s="258"/>
      <c r="U27" s="257"/>
      <c r="V27" s="258"/>
      <c r="W27" s="254"/>
      <c r="X27" s="254"/>
      <c r="Y27" s="254"/>
      <c r="Z27" s="254"/>
      <c r="AA27" s="254"/>
      <c r="AB27" s="254"/>
      <c r="AC27" s="254"/>
      <c r="AD27" s="254"/>
      <c r="AE27" s="254"/>
      <c r="AF27" s="259">
        <f t="shared" si="15"/>
        <v>100586</v>
      </c>
      <c r="AG27" s="254"/>
      <c r="AH27" s="254"/>
      <c r="AI27" s="254">
        <v>100586</v>
      </c>
      <c r="AJ27" s="254"/>
      <c r="AK27" s="254"/>
      <c r="AL27" s="254"/>
      <c r="AM27" s="254"/>
      <c r="AN27" s="402"/>
      <c r="AO27" s="394"/>
    </row>
    <row r="28" spans="1:41" s="244" customFormat="1" ht="14.45" customHeight="1">
      <c r="A28" s="247">
        <f>①協定識別事項②協定参加者!A28</f>
        <v>303900017</v>
      </c>
      <c r="B28" s="247" t="str">
        <f>①協定識別事項②協定参加者!B28</f>
        <v>和歌山県</v>
      </c>
      <c r="C28" s="247" t="str">
        <f>①協定識別事項②協定参加者!C28</f>
        <v>印南町</v>
      </c>
      <c r="D28" s="247">
        <f>①協定識別事項②協定参加者!D28</f>
        <v>30390</v>
      </c>
      <c r="E28" s="247" t="str">
        <f>①協定識別事項②協定参加者!E28</f>
        <v>西山口</v>
      </c>
      <c r="F28" s="247">
        <f>①協定識別事項②協定参加者!F28</f>
        <v>17</v>
      </c>
      <c r="G28" s="253">
        <v>1</v>
      </c>
      <c r="H28" s="253"/>
      <c r="I28" s="254">
        <v>1722840</v>
      </c>
      <c r="J28" s="255">
        <f t="shared" si="11"/>
        <v>0</v>
      </c>
      <c r="K28" s="256">
        <f t="shared" si="12"/>
        <v>0</v>
      </c>
      <c r="L28" s="398">
        <v>1722840</v>
      </c>
      <c r="M28" s="404"/>
      <c r="N28" s="255">
        <f t="shared" si="13"/>
        <v>1722840</v>
      </c>
      <c r="O28" s="399">
        <v>1722840</v>
      </c>
      <c r="P28" s="255">
        <f t="shared" si="14"/>
        <v>0</v>
      </c>
      <c r="Q28" s="400"/>
      <c r="R28" s="254"/>
      <c r="S28" s="401"/>
      <c r="T28" s="258"/>
      <c r="U28" s="257"/>
      <c r="V28" s="258"/>
      <c r="W28" s="254"/>
      <c r="X28" s="254"/>
      <c r="Y28" s="254"/>
      <c r="Z28" s="254"/>
      <c r="AA28" s="254"/>
      <c r="AB28" s="254"/>
      <c r="AC28" s="254"/>
      <c r="AD28" s="254"/>
      <c r="AE28" s="254"/>
      <c r="AF28" s="259">
        <f t="shared" si="15"/>
        <v>0</v>
      </c>
      <c r="AG28" s="254"/>
      <c r="AH28" s="254"/>
      <c r="AI28" s="254"/>
      <c r="AJ28" s="254"/>
      <c r="AK28" s="254"/>
      <c r="AL28" s="254"/>
      <c r="AM28" s="254"/>
      <c r="AN28" s="402"/>
      <c r="AO28" s="260"/>
    </row>
    <row r="29" spans="1:41" s="244" customFormat="1" ht="14.45" customHeight="1">
      <c r="A29" s="247">
        <f>①協定識別事項②協定参加者!A29</f>
        <v>303900018</v>
      </c>
      <c r="B29" s="247" t="str">
        <f>①協定識別事項②協定参加者!B29</f>
        <v>和歌山県</v>
      </c>
      <c r="C29" s="247" t="str">
        <f>①協定識別事項②協定参加者!C29</f>
        <v>印南町</v>
      </c>
      <c r="D29" s="247">
        <f>①協定識別事項②協定参加者!D29</f>
        <v>30390</v>
      </c>
      <c r="E29" s="247" t="str">
        <f>①協定識別事項②協定参加者!E29</f>
        <v>崎山</v>
      </c>
      <c r="F29" s="247">
        <f>①協定識別事項②協定参加者!F29</f>
        <v>18</v>
      </c>
      <c r="G29" s="253"/>
      <c r="H29" s="253">
        <v>1</v>
      </c>
      <c r="I29" s="254">
        <v>361599</v>
      </c>
      <c r="J29" s="255">
        <f t="shared" si="11"/>
        <v>0</v>
      </c>
      <c r="K29" s="256">
        <f t="shared" si="12"/>
        <v>0</v>
      </c>
      <c r="L29" s="398">
        <v>361599</v>
      </c>
      <c r="M29" s="404"/>
      <c r="N29" s="255">
        <f t="shared" si="13"/>
        <v>361599</v>
      </c>
      <c r="O29" s="399">
        <v>361599</v>
      </c>
      <c r="P29" s="255">
        <f t="shared" si="14"/>
        <v>0</v>
      </c>
      <c r="Q29" s="400"/>
      <c r="R29" s="254"/>
      <c r="S29" s="401"/>
      <c r="T29" s="258"/>
      <c r="U29" s="257"/>
      <c r="V29" s="258"/>
      <c r="W29" s="254"/>
      <c r="X29" s="254"/>
      <c r="Y29" s="254"/>
      <c r="Z29" s="254"/>
      <c r="AA29" s="254"/>
      <c r="AB29" s="254"/>
      <c r="AC29" s="254"/>
      <c r="AD29" s="254"/>
      <c r="AE29" s="254"/>
      <c r="AF29" s="259">
        <f t="shared" si="15"/>
        <v>0</v>
      </c>
      <c r="AG29" s="254"/>
      <c r="AH29" s="254"/>
      <c r="AI29" s="254"/>
      <c r="AJ29" s="254"/>
      <c r="AK29" s="254"/>
      <c r="AL29" s="254"/>
      <c r="AM29" s="254"/>
      <c r="AN29" s="402"/>
      <c r="AO29" s="260"/>
    </row>
    <row r="30" spans="1:41">
      <c r="M30" s="397"/>
    </row>
    <row r="31" spans="1:41">
      <c r="M31" s="397"/>
    </row>
    <row r="32" spans="1:41">
      <c r="M32" s="397"/>
    </row>
    <row r="33" spans="13:13">
      <c r="M33" s="397"/>
    </row>
    <row r="34" spans="13:13">
      <c r="M34" s="397"/>
    </row>
    <row r="35" spans="13:13">
      <c r="M35" s="397"/>
    </row>
    <row r="36" spans="13:13">
      <c r="M36" s="397"/>
    </row>
    <row r="37" spans="13:13">
      <c r="M37" s="397"/>
    </row>
    <row r="38" spans="13:13">
      <c r="M38" s="397"/>
    </row>
  </sheetData>
  <autoFilter ref="A11:AO11" xr:uid="{00000000-0009-0000-0000-000005000000}"/>
  <mergeCells count="48">
    <mergeCell ref="AO5:AO9"/>
    <mergeCell ref="Y3:Y9"/>
    <mergeCell ref="AJ4:AJ9"/>
    <mergeCell ref="AE3:AE9"/>
    <mergeCell ref="AF3:AF9"/>
    <mergeCell ref="AD3:AD9"/>
    <mergeCell ref="AG3:AM3"/>
    <mergeCell ref="AG4:AG9"/>
    <mergeCell ref="AH4:AH9"/>
    <mergeCell ref="G4:G9"/>
    <mergeCell ref="I2:I9"/>
    <mergeCell ref="AN3:AN9"/>
    <mergeCell ref="AL4:AL9"/>
    <mergeCell ref="AI4:AI9"/>
    <mergeCell ref="P3:P9"/>
    <mergeCell ref="AB3:AB9"/>
    <mergeCell ref="R3:R9"/>
    <mergeCell ref="X3:X9"/>
    <mergeCell ref="V4:V9"/>
    <mergeCell ref="M2:AO2"/>
    <mergeCell ref="M3:M9"/>
    <mergeCell ref="G2:H3"/>
    <mergeCell ref="AK4:AK9"/>
    <mergeCell ref="Z3:Z9"/>
    <mergeCell ref="AA3:AA9"/>
    <mergeCell ref="A1:F1"/>
    <mergeCell ref="A2:A9"/>
    <mergeCell ref="C2:C9"/>
    <mergeCell ref="D2:D9"/>
    <mergeCell ref="J2:L2"/>
    <mergeCell ref="B2:B9"/>
    <mergeCell ref="L3:L9"/>
    <mergeCell ref="H4:H9"/>
    <mergeCell ref="F2:F3"/>
    <mergeCell ref="J3:J9"/>
    <mergeCell ref="K4:K9"/>
    <mergeCell ref="E2:E9"/>
    <mergeCell ref="F4:F9"/>
    <mergeCell ref="G1:AO1"/>
    <mergeCell ref="N3:N9"/>
    <mergeCell ref="O3:O9"/>
    <mergeCell ref="Q3:Q9"/>
    <mergeCell ref="AM4:AM9"/>
    <mergeCell ref="T4:T9"/>
    <mergeCell ref="W3:W9"/>
    <mergeCell ref="AC3:AC9"/>
    <mergeCell ref="S3:S9"/>
    <mergeCell ref="U3:U9"/>
  </mergeCells>
  <phoneticPr fontId="3"/>
  <conditionalFormatting sqref="K12:K29">
    <cfRule type="cellIs" dxfId="393" priority="90" stopIfTrue="1" operator="notBetween">
      <formula>1</formula>
      <formula>0</formula>
    </cfRule>
    <cfRule type="cellIs" dxfId="392" priority="91" stopIfTrue="1" operator="notEqual">
      <formula>J12/I12</formula>
    </cfRule>
  </conditionalFormatting>
  <conditionalFormatting sqref="I12:I29">
    <cfRule type="cellIs" dxfId="391" priority="94" stopIfTrue="1" operator="notEqual">
      <formula>J12+L12</formula>
    </cfRule>
  </conditionalFormatting>
  <conditionalFormatting sqref="J12:J29">
    <cfRule type="cellIs" dxfId="390" priority="50" stopIfTrue="1" operator="greaterThan">
      <formula>I12</formula>
    </cfRule>
    <cfRule type="cellIs" dxfId="389" priority="96" stopIfTrue="1" operator="notEqual">
      <formula>I12-L12</formula>
    </cfRule>
  </conditionalFormatting>
  <conditionalFormatting sqref="G12:H29">
    <cfRule type="expression" dxfId="388" priority="82" stopIfTrue="1">
      <formula>$G12+$H12&lt;&gt;1</formula>
    </cfRule>
  </conditionalFormatting>
  <conditionalFormatting sqref="T12:T29">
    <cfRule type="cellIs" dxfId="387" priority="73" stopIfTrue="1" operator="greaterThan">
      <formula>$S12</formula>
    </cfRule>
  </conditionalFormatting>
  <conditionalFormatting sqref="V12:V29">
    <cfRule type="cellIs" dxfId="386" priority="72" stopIfTrue="1" operator="greaterThan">
      <formula>$U12</formula>
    </cfRule>
  </conditionalFormatting>
  <conditionalFormatting sqref="AF12:AF29">
    <cfRule type="cellIs" dxfId="385" priority="948" stopIfTrue="1" operator="notEqual">
      <formula>AG12+AH12+AI12+AJ12+AK12+AL12+AM12+AN12</formula>
    </cfRule>
  </conditionalFormatting>
  <conditionalFormatting sqref="P12:P29">
    <cfRule type="cellIs" dxfId="384" priority="1218" operator="lessThan">
      <formula>J12</formula>
    </cfRule>
    <cfRule type="cellIs" dxfId="383" priority="1219" operator="notEqual">
      <formula>Q12+R12+S12+U12+W12+X12+Y12+Z12+AA12+AB12+AC12+AD12+AE12+AF12</formula>
    </cfRule>
  </conditionalFormatting>
  <conditionalFormatting sqref="N12:N29">
    <cfRule type="cellIs" dxfId="382" priority="13" operator="notEqual">
      <formula>I12+M12</formula>
    </cfRule>
    <cfRule type="cellIs" dxfId="381" priority="14" operator="notEqual">
      <formula>O12+P12</formula>
    </cfRule>
  </conditionalFormatting>
  <conditionalFormatting sqref="O12:O29">
    <cfRule type="cellIs" dxfId="380" priority="12" operator="lessThan">
      <formula>L12</formula>
    </cfRule>
  </conditionalFormatting>
  <conditionalFormatting sqref="L12:L29">
    <cfRule type="cellIs" dxfId="379" priority="11" operator="greaterThan">
      <formula>$I12</formula>
    </cfRule>
  </conditionalFormatting>
  <conditionalFormatting sqref="S12:S29 U12:U29">
    <cfRule type="cellIs" dxfId="378" priority="10" operator="lessThan">
      <formula>T12</formula>
    </cfRule>
  </conditionalFormatting>
  <conditionalFormatting sqref="AO12:AO29">
    <cfRule type="expression" dxfId="377" priority="8">
      <formula>IF(AN12&gt;0,AO12="")</formula>
    </cfRule>
  </conditionalFormatting>
  <dataValidations count="20">
    <dataValidation type="custom" imeMode="halfAlpha" allowBlank="1" showInputMessage="1" showErrorMessage="1" errorTitle="関数セル" error="計算式が入っています。変更しないで下さい。" sqref="K12:K29" xr:uid="{00000000-0002-0000-0500-000000000000}">
      <formula1>"J12/I12"</formula1>
    </dataValidation>
    <dataValidation type="custom" imeMode="halfAlpha" allowBlank="1" showInputMessage="1" showErrorMessage="1" errorTitle="積立等の計" error="計算式が入っています。変更しないで下さい。" sqref="AF12:AF29" xr:uid="{00000000-0002-0000-0500-000001000000}">
      <formula1>"AG12+AH12+AI12+AJ12+AK12+AL12+AM12+AN12"</formula1>
    </dataValidation>
    <dataValidation type="whole" imeMode="off" operator="greaterThan" allowBlank="1" showInputMessage="1" showErrorMessage="1" errorTitle="金額入力セル" error="当該項目の金額を単位（円）で入力_x000a_0の場合は入力不要" sqref="Q12:AE29" xr:uid="{00000000-0002-0000-0500-000002000000}">
      <formula1>0</formula1>
    </dataValidation>
    <dataValidation type="whole" imeMode="off" operator="greaterThan" allowBlank="1" showInputMessage="1" showErrorMessage="1" errorTitle="金額入力セル" error="金額の単位は円_x000a_0の場合は入力不要" sqref="AG12:AN29" xr:uid="{00000000-0002-0000-0500-000003000000}">
      <formula1>0</formula1>
    </dataValidation>
    <dataValidation type="whole" imeMode="off" operator="greaterThan" allowBlank="1" showInputMessage="1" showErrorMessage="1" errorTitle="金額入力セル" error="金額の単位は円（小数点第1位切り捨て、整数止め）" sqref="I12:I29" xr:uid="{00000000-0002-0000-0500-000004000000}">
      <formula1>0</formula1>
    </dataValidation>
    <dataValidation type="whole" imeMode="off" operator="greaterThanOrEqual" allowBlank="1" showInputMessage="1" showErrorMessage="1" errorTitle="金額入力セル" error="金額の単位は円単位" sqref="O12:O29" xr:uid="{00000000-0002-0000-0500-000005000000}">
      <formula1>0</formula1>
    </dataValidation>
    <dataValidation type="custom" imeMode="off" operator="equal" allowBlank="1" showInputMessage="1" showErrorMessage="1" errorTitle="自動入力" error="自動入力_x000a_" sqref="N12:N29" xr:uid="{00000000-0002-0000-0500-000006000000}">
      <formula1>"I12+M12"</formula1>
    </dataValidation>
    <dataValidation type="list" imeMode="halfAlpha" operator="equal" allowBlank="1" showInputMessage="1" showErrorMessage="1" errorTitle="交付単価区分セル" error="該当単価区分に「1」を入力して下さい" sqref="G12:H29" xr:uid="{00000000-0002-0000-0500-000007000000}">
      <formula1>"1"</formula1>
    </dataValidation>
    <dataValidation type="custom" allowBlank="1" showInputMessage="1" showErrorMessage="1" errorTitle="関数セル" error="計算式が入っています。変更しないで下さい。" sqref="A12:A29" xr:uid="{00000000-0002-0000-0500-000008000000}">
      <formula1>"様式２①②!A12"</formula1>
    </dataValidation>
    <dataValidation type="custom" allowBlank="1" showInputMessage="1" showErrorMessage="1" errorTitle="関数セル" error="計算式が入っています。変更しないで下さい。" sqref="B12:B29" xr:uid="{00000000-0002-0000-0500-000009000000}">
      <formula1>"様式２①②!B12"</formula1>
    </dataValidation>
    <dataValidation type="custom" allowBlank="1" showInputMessage="1" showErrorMessage="1" errorTitle="関数セル" error="計算式が入っています。変更しないで下さい。" sqref="C12:C29" xr:uid="{00000000-0002-0000-0500-00000A000000}">
      <formula1>"様式２①②!C12"</formula1>
    </dataValidation>
    <dataValidation type="custom" allowBlank="1" showInputMessage="1" showErrorMessage="1" errorTitle="関数セル" error="計算式が入っています。変更しないで下さい。" sqref="D12:D29" xr:uid="{00000000-0002-0000-0500-00000B000000}">
      <formula1>"様式２①②!D12"</formula1>
    </dataValidation>
    <dataValidation type="custom" allowBlank="1" showInputMessage="1" showErrorMessage="1" errorTitle="関数セル" error="計算式が入っています。変更しないで下さい。" sqref="E12:E29" xr:uid="{00000000-0002-0000-0500-00000C000000}">
      <formula1>"様式２①②!E12"</formula1>
    </dataValidation>
    <dataValidation type="custom" allowBlank="1" showInputMessage="1" showErrorMessage="1" errorTitle="関数セル" error="計算式が入っています。変更しないで下さい。" sqref="F12:F29" xr:uid="{00000000-0002-0000-0500-00000D000000}">
      <formula1>"様式２①②!F12"</formula1>
    </dataValidation>
    <dataValidation type="custom" imeMode="halfAlpha" allowBlank="1" showInputMessage="1" showErrorMessage="1" errorTitle="積立等の計" error="計算式が入っています。変更しないで下さい。" sqref="J12:J29" xr:uid="{00000000-0002-0000-0500-00000E000000}">
      <formula1>"I12-L12"</formula1>
    </dataValidation>
    <dataValidation type="whole" imeMode="off" operator="greaterThanOrEqual" allowBlank="1" showInputMessage="1" showErrorMessage="1" errorTitle="金額入力セル" error="金額の単位は円（小数点第1位切り捨て、整数止め）" sqref="M12:M29" xr:uid="{00000000-0002-0000-0500-00000F000000}">
      <formula1>0</formula1>
    </dataValidation>
    <dataValidation type="custom" imeMode="off" operator="equal" allowBlank="1" showInputMessage="1" showErrorMessage="1" errorTitle="関数セル" error="計算式が入っています。変更しないで下さい。" sqref="P12:P29" xr:uid="{00000000-0002-0000-0500-000010000000}">
      <formula1>"Q12+R12+S12+U12+W12+X12+Y12+Z12+AA12+AB12+AC12+AD12+AE12+AF12"</formula1>
    </dataValidation>
    <dataValidation allowBlank="1" showInputMessage="1" sqref="AO12:AO29" xr:uid="{00000000-0002-0000-0500-000011000000}"/>
    <dataValidation type="custom" imeMode="off" allowBlank="1" showInputMessage="1" showErrorMessage="1" errorTitle="関数セル" error="入力不要" sqref="J12:J29" xr:uid="{00000000-0002-0000-0500-000012000000}">
      <formula1>IF(I12&gt;0,I12-L12,0)</formula1>
    </dataValidation>
    <dataValidation type="whole" imeMode="off" allowBlank="1" showInputMessage="1" showErrorMessage="1" errorTitle="金額入力セル" error="交付金額の範囲内で入力して下さい。_x000a_(金額の単位は円単位)" sqref="L12:L29" xr:uid="{00000000-0002-0000-0500-000013000000}">
      <formula1>0</formula1>
      <formula2>I12</formula2>
    </dataValidation>
  </dataValidations>
  <pageMargins left="0.39370078740157483" right="0.39370078740157483" top="0.78740157480314965" bottom="0.78740157480314965" header="0.51181102362204722" footer="0.51181102362204722"/>
  <pageSetup paperSize="8" scale="85" pageOrder="overThenDown" orientation="landscape" r:id="rId1"/>
  <headerFooter alignWithMargins="0">
    <oddHeader>&amp;L&amp;"ＭＳ ゴシック,標準"&amp;18（様式４－１）集落協定ＤＳ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42"/>
  </sheetPr>
  <dimension ref="A1:BV648"/>
  <sheetViews>
    <sheetView view="pageBreakPreview" zoomScale="85" zoomScaleNormal="70" zoomScaleSheetLayoutView="85" workbookViewId="0">
      <pane xSplit="6" ySplit="11" topLeftCell="L12" activePane="bottomRight" state="frozen"/>
      <selection activeCell="T30" sqref="T30"/>
      <selection pane="topRight" activeCell="T30" sqref="T30"/>
      <selection pane="bottomLeft" activeCell="T30" sqref="T30"/>
      <selection pane="bottomRight" activeCell="P17" sqref="P17"/>
    </sheetView>
  </sheetViews>
  <sheetFormatPr defaultColWidth="7.75" defaultRowHeight="13.5"/>
  <cols>
    <col min="1" max="2" width="9.5" hidden="1" customWidth="1"/>
    <col min="3" max="3" width="10.25" hidden="1" customWidth="1"/>
    <col min="4" max="4" width="8" hidden="1" customWidth="1"/>
    <col min="5" max="5" width="15" customWidth="1"/>
    <col min="6" max="6" width="4.75" hidden="1" customWidth="1"/>
    <col min="7" max="11" width="7.875" hidden="1" customWidth="1"/>
    <col min="12" max="19" width="7.875" customWidth="1"/>
    <col min="20" max="27" width="7.875" hidden="1" customWidth="1"/>
    <col min="28" max="28" width="7.875" customWidth="1"/>
    <col min="29" max="30" width="6.25" customWidth="1"/>
    <col min="31" max="32" width="6.75" customWidth="1"/>
    <col min="33" max="33" width="6.5" customWidth="1"/>
    <col min="34" max="34" width="8.125" customWidth="1"/>
    <col min="35" max="40" width="7.875" customWidth="1"/>
    <col min="41" max="46" width="7.875" hidden="1" customWidth="1"/>
    <col min="47" max="47" width="7.875" customWidth="1"/>
    <col min="48" max="56" width="7.875" hidden="1" customWidth="1"/>
    <col min="57" max="57" width="7.875" customWidth="1"/>
    <col min="58" max="60" width="8.625" customWidth="1"/>
    <col min="61" max="62" width="8.625" hidden="1" customWidth="1"/>
    <col min="63" max="63" width="7.875" customWidth="1"/>
    <col min="64" max="71" width="7.625" hidden="1" customWidth="1"/>
    <col min="72" max="72" width="7.625" customWidth="1"/>
    <col min="73" max="74" width="7.625" hidden="1" customWidth="1"/>
  </cols>
  <sheetData>
    <row r="1" spans="1:74" s="1" customFormat="1" ht="23.25" customHeight="1">
      <c r="A1" s="514" t="s">
        <v>123</v>
      </c>
      <c r="B1" s="515"/>
      <c r="C1" s="515"/>
      <c r="D1" s="515"/>
      <c r="E1" s="515"/>
      <c r="F1" s="516"/>
      <c r="G1" s="646" t="s">
        <v>92</v>
      </c>
      <c r="H1" s="647"/>
      <c r="I1" s="647"/>
      <c r="J1" s="647"/>
      <c r="K1" s="648"/>
      <c r="L1" s="637" t="s">
        <v>126</v>
      </c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638"/>
      <c r="BL1" s="638"/>
      <c r="BM1" s="638"/>
      <c r="BN1" s="638"/>
      <c r="BO1" s="638"/>
      <c r="BP1" s="638"/>
      <c r="BQ1" s="638"/>
      <c r="BR1" s="638"/>
      <c r="BS1" s="638"/>
      <c r="BT1" s="638"/>
      <c r="BU1" s="638"/>
      <c r="BV1" s="639"/>
    </row>
    <row r="2" spans="1:74" s="1" customFormat="1" ht="20.25" customHeight="1">
      <c r="A2" s="518" t="s">
        <v>113</v>
      </c>
      <c r="B2" s="518" t="s">
        <v>8</v>
      </c>
      <c r="C2" s="518" t="s">
        <v>20</v>
      </c>
      <c r="D2" s="518" t="s">
        <v>9</v>
      </c>
      <c r="E2" s="520" t="s">
        <v>41</v>
      </c>
      <c r="F2" s="520"/>
      <c r="G2" s="519" t="s">
        <v>173</v>
      </c>
      <c r="H2" s="519" t="s">
        <v>176</v>
      </c>
      <c r="I2" s="519" t="s">
        <v>174</v>
      </c>
      <c r="J2" s="519" t="s">
        <v>49</v>
      </c>
      <c r="K2" s="519" t="s">
        <v>132</v>
      </c>
      <c r="L2" s="612" t="s">
        <v>129</v>
      </c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4"/>
      <c r="BE2" s="655" t="s">
        <v>13</v>
      </c>
      <c r="BF2" s="656"/>
      <c r="BG2" s="656"/>
      <c r="BH2" s="656"/>
      <c r="BI2" s="656"/>
      <c r="BJ2" s="656"/>
      <c r="BK2" s="656"/>
      <c r="BL2" s="656"/>
      <c r="BM2" s="656"/>
      <c r="BN2" s="656"/>
      <c r="BO2" s="656"/>
      <c r="BP2" s="656"/>
      <c r="BQ2" s="656"/>
      <c r="BR2" s="656"/>
      <c r="BS2" s="656"/>
      <c r="BT2" s="656"/>
      <c r="BU2" s="656"/>
      <c r="BV2" s="657"/>
    </row>
    <row r="3" spans="1:74" s="1" customFormat="1" ht="20.25" customHeight="1">
      <c r="A3" s="518"/>
      <c r="B3" s="518"/>
      <c r="C3" s="518"/>
      <c r="D3" s="518"/>
      <c r="E3" s="520"/>
      <c r="F3" s="520"/>
      <c r="G3" s="649"/>
      <c r="H3" s="649"/>
      <c r="I3" s="649"/>
      <c r="J3" s="649"/>
      <c r="K3" s="649"/>
      <c r="L3" s="642" t="s">
        <v>11</v>
      </c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 t="s">
        <v>12</v>
      </c>
      <c r="AI3" s="642"/>
      <c r="AJ3" s="642"/>
      <c r="AK3" s="642"/>
      <c r="AL3" s="642"/>
      <c r="AM3" s="642"/>
      <c r="AN3" s="642"/>
      <c r="AO3" s="642"/>
      <c r="AP3" s="642"/>
      <c r="AQ3" s="642"/>
      <c r="AR3" s="642"/>
      <c r="AS3" s="642"/>
      <c r="AT3" s="642"/>
      <c r="AU3" s="642"/>
      <c r="AV3" s="642"/>
      <c r="AW3" s="642"/>
      <c r="AX3" s="642"/>
      <c r="AY3" s="642"/>
      <c r="AZ3" s="642"/>
      <c r="BA3" s="642"/>
      <c r="BB3" s="642"/>
      <c r="BC3" s="642"/>
      <c r="BD3" s="642"/>
      <c r="BE3" s="474" t="s">
        <v>145</v>
      </c>
      <c r="BF3" s="491" t="s">
        <v>143</v>
      </c>
      <c r="BG3" s="495"/>
      <c r="BH3" s="495"/>
      <c r="BI3" s="495"/>
      <c r="BJ3" s="492"/>
      <c r="BK3" s="474" t="s">
        <v>146</v>
      </c>
      <c r="BL3" s="658" t="s">
        <v>144</v>
      </c>
      <c r="BM3" s="659"/>
      <c r="BN3" s="659"/>
      <c r="BO3" s="659"/>
      <c r="BP3" s="659"/>
      <c r="BQ3" s="659"/>
      <c r="BR3" s="659"/>
      <c r="BS3" s="659"/>
      <c r="BT3" s="659"/>
      <c r="BU3" s="659"/>
      <c r="BV3" s="660"/>
    </row>
    <row r="4" spans="1:74" s="1" customFormat="1" ht="27" customHeight="1">
      <c r="A4" s="518"/>
      <c r="B4" s="518"/>
      <c r="C4" s="518"/>
      <c r="D4" s="518"/>
      <c r="E4" s="520"/>
      <c r="F4" s="539" t="s">
        <v>21</v>
      </c>
      <c r="G4" s="649"/>
      <c r="H4" s="649"/>
      <c r="I4" s="649"/>
      <c r="J4" s="649"/>
      <c r="K4" s="649"/>
      <c r="L4" s="612" t="s">
        <v>14</v>
      </c>
      <c r="M4" s="613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1"/>
      <c r="AB4" s="521" t="s">
        <v>124</v>
      </c>
      <c r="AC4" s="609" t="s">
        <v>19</v>
      </c>
      <c r="AD4" s="609"/>
      <c r="AE4" s="609"/>
      <c r="AF4" s="609"/>
      <c r="AG4" s="609"/>
      <c r="AH4" s="463" t="s">
        <v>125</v>
      </c>
      <c r="AI4" s="604" t="s">
        <v>35</v>
      </c>
      <c r="AJ4" s="604"/>
      <c r="AK4" s="604"/>
      <c r="AL4" s="500" t="s">
        <v>36</v>
      </c>
      <c r="AM4" s="625"/>
      <c r="AN4" s="625"/>
      <c r="AO4" s="625"/>
      <c r="AP4" s="625"/>
      <c r="AQ4" s="625"/>
      <c r="AR4" s="625"/>
      <c r="AS4" s="625"/>
      <c r="AT4" s="625"/>
      <c r="AU4" s="625"/>
      <c r="AV4" s="443" t="s">
        <v>37</v>
      </c>
      <c r="AW4" s="443"/>
      <c r="AX4" s="443"/>
      <c r="AY4" s="443"/>
      <c r="AZ4" s="443"/>
      <c r="BA4" s="443"/>
      <c r="BB4" s="443"/>
      <c r="BC4" s="443"/>
      <c r="BD4" s="437" t="s">
        <v>74</v>
      </c>
      <c r="BE4" s="474"/>
      <c r="BF4" s="634" t="s">
        <v>182</v>
      </c>
      <c r="BG4" s="634" t="s">
        <v>183</v>
      </c>
      <c r="BH4" s="634" t="s">
        <v>184</v>
      </c>
      <c r="BI4" s="661" t="s">
        <v>142</v>
      </c>
      <c r="BJ4" s="295"/>
      <c r="BK4" s="474"/>
      <c r="BL4" s="634" t="s">
        <v>170</v>
      </c>
      <c r="BM4" s="634" t="s">
        <v>171</v>
      </c>
      <c r="BN4" s="634" t="s">
        <v>172</v>
      </c>
      <c r="BO4" s="634" t="s">
        <v>185</v>
      </c>
      <c r="BP4" s="634" t="s">
        <v>186</v>
      </c>
      <c r="BQ4" s="634" t="s">
        <v>187</v>
      </c>
      <c r="BR4" s="634" t="s">
        <v>188</v>
      </c>
      <c r="BS4" s="634" t="s">
        <v>189</v>
      </c>
      <c r="BT4" s="634" t="s">
        <v>190</v>
      </c>
      <c r="BU4" s="661" t="s">
        <v>191</v>
      </c>
      <c r="BV4" s="295"/>
    </row>
    <row r="5" spans="1:74" s="1" customFormat="1" ht="16.5" customHeight="1">
      <c r="A5" s="518"/>
      <c r="B5" s="518"/>
      <c r="C5" s="518"/>
      <c r="D5" s="518"/>
      <c r="E5" s="520"/>
      <c r="F5" s="540"/>
      <c r="G5" s="649"/>
      <c r="H5" s="649"/>
      <c r="I5" s="649"/>
      <c r="J5" s="649"/>
      <c r="K5" s="649"/>
      <c r="L5" s="626" t="s">
        <v>133</v>
      </c>
      <c r="M5" s="654" t="s">
        <v>164</v>
      </c>
      <c r="N5" s="631" t="s">
        <v>54</v>
      </c>
      <c r="O5" s="629" t="s">
        <v>165</v>
      </c>
      <c r="P5" s="629" t="s">
        <v>166</v>
      </c>
      <c r="Q5" s="629" t="s">
        <v>167</v>
      </c>
      <c r="R5" s="629" t="s">
        <v>56</v>
      </c>
      <c r="S5" s="629" t="s">
        <v>2126</v>
      </c>
      <c r="T5" s="629" t="s">
        <v>30</v>
      </c>
      <c r="U5" s="629" t="s">
        <v>31</v>
      </c>
      <c r="V5" s="629" t="s">
        <v>168</v>
      </c>
      <c r="W5" s="629" t="s">
        <v>169</v>
      </c>
      <c r="X5" s="629" t="s">
        <v>178</v>
      </c>
      <c r="Y5" s="629" t="s">
        <v>179</v>
      </c>
      <c r="Z5" s="629" t="s">
        <v>180</v>
      </c>
      <c r="AA5" s="643" t="s">
        <v>181</v>
      </c>
      <c r="AB5" s="521"/>
      <c r="AC5" s="652" t="s">
        <v>32</v>
      </c>
      <c r="AD5" s="201"/>
      <c r="AE5" s="643" t="s">
        <v>33</v>
      </c>
      <c r="AF5" s="201"/>
      <c r="AG5" s="643" t="s">
        <v>34</v>
      </c>
      <c r="AH5" s="521"/>
      <c r="AI5" s="652" t="s">
        <v>38</v>
      </c>
      <c r="AJ5" s="201"/>
      <c r="AK5" s="643" t="s">
        <v>39</v>
      </c>
      <c r="AL5" s="650" t="s">
        <v>16</v>
      </c>
      <c r="AM5" s="204"/>
      <c r="AN5" s="205"/>
      <c r="AO5" s="650" t="s">
        <v>17</v>
      </c>
      <c r="AP5" s="204"/>
      <c r="AQ5" s="205"/>
      <c r="AR5" s="650" t="s">
        <v>65</v>
      </c>
      <c r="AS5" s="204"/>
      <c r="AT5" s="205"/>
      <c r="AU5" s="629" t="s">
        <v>66</v>
      </c>
      <c r="AV5" s="629" t="s">
        <v>67</v>
      </c>
      <c r="AW5" s="629" t="s">
        <v>68</v>
      </c>
      <c r="AX5" s="629" t="s">
        <v>69</v>
      </c>
      <c r="AY5" s="629" t="s">
        <v>70</v>
      </c>
      <c r="AZ5" s="629" t="s">
        <v>71</v>
      </c>
      <c r="BA5" s="629" t="s">
        <v>72</v>
      </c>
      <c r="BB5" s="629" t="s">
        <v>61</v>
      </c>
      <c r="BC5" s="643" t="s">
        <v>73</v>
      </c>
      <c r="BD5" s="438"/>
      <c r="BE5" s="474"/>
      <c r="BF5" s="635"/>
      <c r="BG5" s="635"/>
      <c r="BH5" s="635"/>
      <c r="BI5" s="635"/>
      <c r="BJ5" s="634" t="s">
        <v>149</v>
      </c>
      <c r="BK5" s="474"/>
      <c r="BL5" s="635"/>
      <c r="BM5" s="635"/>
      <c r="BN5" s="635"/>
      <c r="BO5" s="635"/>
      <c r="BP5" s="635"/>
      <c r="BQ5" s="635"/>
      <c r="BR5" s="635"/>
      <c r="BS5" s="635"/>
      <c r="BT5" s="635"/>
      <c r="BU5" s="635"/>
      <c r="BV5" s="634" t="s">
        <v>149</v>
      </c>
    </row>
    <row r="6" spans="1:74" s="1" customFormat="1" ht="16.5" customHeight="1">
      <c r="A6" s="518"/>
      <c r="B6" s="518"/>
      <c r="C6" s="518"/>
      <c r="D6" s="518"/>
      <c r="E6" s="520"/>
      <c r="F6" s="540"/>
      <c r="G6" s="649"/>
      <c r="H6" s="649"/>
      <c r="I6" s="649"/>
      <c r="J6" s="649"/>
      <c r="K6" s="649"/>
      <c r="L6" s="627"/>
      <c r="M6" s="635"/>
      <c r="N6" s="632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44"/>
      <c r="AB6" s="521"/>
      <c r="AC6" s="653"/>
      <c r="AD6" s="629" t="s">
        <v>4036</v>
      </c>
      <c r="AE6" s="644"/>
      <c r="AF6" s="629" t="s">
        <v>4037</v>
      </c>
      <c r="AG6" s="644"/>
      <c r="AH6" s="521"/>
      <c r="AI6" s="632"/>
      <c r="AJ6" s="634" t="s">
        <v>2226</v>
      </c>
      <c r="AK6" s="644"/>
      <c r="AL6" s="651"/>
      <c r="AM6" s="634" t="s">
        <v>2227</v>
      </c>
      <c r="AN6" s="634" t="s">
        <v>2228</v>
      </c>
      <c r="AO6" s="651"/>
      <c r="AP6" s="634" t="s">
        <v>2229</v>
      </c>
      <c r="AQ6" s="634" t="s">
        <v>4041</v>
      </c>
      <c r="AR6" s="650"/>
      <c r="AS6" s="635" t="s">
        <v>4042</v>
      </c>
      <c r="AT6" s="635" t="s">
        <v>4043</v>
      </c>
      <c r="AU6" s="630"/>
      <c r="AV6" s="630"/>
      <c r="AW6" s="630"/>
      <c r="AX6" s="630"/>
      <c r="AY6" s="630"/>
      <c r="AZ6" s="630"/>
      <c r="BA6" s="630"/>
      <c r="BB6" s="630"/>
      <c r="BC6" s="644"/>
      <c r="BD6" s="438"/>
      <c r="BE6" s="474"/>
      <c r="BF6" s="635"/>
      <c r="BG6" s="635"/>
      <c r="BH6" s="635"/>
      <c r="BI6" s="635"/>
      <c r="BJ6" s="635"/>
      <c r="BK6" s="474"/>
      <c r="BL6" s="635"/>
      <c r="BM6" s="635"/>
      <c r="BN6" s="635"/>
      <c r="BO6" s="635"/>
      <c r="BP6" s="635"/>
      <c r="BQ6" s="635"/>
      <c r="BR6" s="635"/>
      <c r="BS6" s="635"/>
      <c r="BT6" s="635"/>
      <c r="BU6" s="635"/>
      <c r="BV6" s="635"/>
    </row>
    <row r="7" spans="1:74" s="1" customFormat="1" ht="16.5" customHeight="1">
      <c r="A7" s="518"/>
      <c r="B7" s="518"/>
      <c r="C7" s="518"/>
      <c r="D7" s="518"/>
      <c r="E7" s="520"/>
      <c r="F7" s="540"/>
      <c r="G7" s="649"/>
      <c r="H7" s="649"/>
      <c r="I7" s="649"/>
      <c r="J7" s="649"/>
      <c r="K7" s="649"/>
      <c r="L7" s="627"/>
      <c r="M7" s="635"/>
      <c r="N7" s="632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0"/>
      <c r="AA7" s="644"/>
      <c r="AB7" s="521"/>
      <c r="AC7" s="653"/>
      <c r="AD7" s="630"/>
      <c r="AE7" s="644"/>
      <c r="AF7" s="630"/>
      <c r="AG7" s="644"/>
      <c r="AH7" s="521"/>
      <c r="AI7" s="632"/>
      <c r="AJ7" s="635"/>
      <c r="AK7" s="644"/>
      <c r="AL7" s="651"/>
      <c r="AM7" s="635"/>
      <c r="AN7" s="635"/>
      <c r="AO7" s="651"/>
      <c r="AP7" s="635"/>
      <c r="AQ7" s="635"/>
      <c r="AR7" s="650"/>
      <c r="AS7" s="635"/>
      <c r="AT7" s="635"/>
      <c r="AU7" s="630"/>
      <c r="AV7" s="630"/>
      <c r="AW7" s="630"/>
      <c r="AX7" s="630"/>
      <c r="AY7" s="630"/>
      <c r="AZ7" s="630"/>
      <c r="BA7" s="630"/>
      <c r="BB7" s="630"/>
      <c r="BC7" s="644"/>
      <c r="BD7" s="438"/>
      <c r="BE7" s="474"/>
      <c r="BF7" s="635"/>
      <c r="BG7" s="635"/>
      <c r="BH7" s="635"/>
      <c r="BI7" s="635"/>
      <c r="BJ7" s="635"/>
      <c r="BK7" s="474"/>
      <c r="BL7" s="635"/>
      <c r="BM7" s="635"/>
      <c r="BN7" s="635"/>
      <c r="BO7" s="635"/>
      <c r="BP7" s="635"/>
      <c r="BQ7" s="635"/>
      <c r="BR7" s="635"/>
      <c r="BS7" s="635"/>
      <c r="BT7" s="635"/>
      <c r="BU7" s="635"/>
      <c r="BV7" s="635"/>
    </row>
    <row r="8" spans="1:74" s="1" customFormat="1" ht="16.5" customHeight="1">
      <c r="A8" s="518"/>
      <c r="B8" s="518"/>
      <c r="C8" s="518"/>
      <c r="D8" s="518"/>
      <c r="E8" s="520"/>
      <c r="F8" s="540"/>
      <c r="G8" s="649"/>
      <c r="H8" s="649"/>
      <c r="I8" s="649"/>
      <c r="J8" s="649"/>
      <c r="K8" s="649"/>
      <c r="L8" s="627"/>
      <c r="M8" s="635"/>
      <c r="N8" s="632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44"/>
      <c r="AB8" s="521"/>
      <c r="AC8" s="653"/>
      <c r="AD8" s="630"/>
      <c r="AE8" s="644"/>
      <c r="AF8" s="630"/>
      <c r="AG8" s="644"/>
      <c r="AH8" s="521"/>
      <c r="AI8" s="632"/>
      <c r="AJ8" s="635"/>
      <c r="AK8" s="644"/>
      <c r="AL8" s="651"/>
      <c r="AM8" s="635"/>
      <c r="AN8" s="635"/>
      <c r="AO8" s="651"/>
      <c r="AP8" s="635"/>
      <c r="AQ8" s="635"/>
      <c r="AR8" s="650"/>
      <c r="AS8" s="635"/>
      <c r="AT8" s="635"/>
      <c r="AU8" s="630"/>
      <c r="AV8" s="630"/>
      <c r="AW8" s="630"/>
      <c r="AX8" s="630"/>
      <c r="AY8" s="630"/>
      <c r="AZ8" s="630"/>
      <c r="BA8" s="630"/>
      <c r="BB8" s="630"/>
      <c r="BC8" s="644"/>
      <c r="BD8" s="438"/>
      <c r="BE8" s="474"/>
      <c r="BF8" s="635"/>
      <c r="BG8" s="635"/>
      <c r="BH8" s="635"/>
      <c r="BI8" s="635"/>
      <c r="BJ8" s="635"/>
      <c r="BK8" s="474"/>
      <c r="BL8" s="635"/>
      <c r="BM8" s="635"/>
      <c r="BN8" s="635"/>
      <c r="BO8" s="635"/>
      <c r="BP8" s="635"/>
      <c r="BQ8" s="635"/>
      <c r="BR8" s="635"/>
      <c r="BS8" s="635"/>
      <c r="BT8" s="635"/>
      <c r="BU8" s="635"/>
      <c r="BV8" s="635"/>
    </row>
    <row r="9" spans="1:74" s="1" customFormat="1" ht="16.5" customHeight="1">
      <c r="A9" s="518"/>
      <c r="B9" s="518"/>
      <c r="C9" s="518"/>
      <c r="D9" s="518"/>
      <c r="E9" s="520"/>
      <c r="F9" s="540"/>
      <c r="G9" s="517"/>
      <c r="H9" s="517"/>
      <c r="I9" s="517"/>
      <c r="J9" s="517"/>
      <c r="K9" s="517"/>
      <c r="L9" s="628"/>
      <c r="M9" s="636"/>
      <c r="N9" s="632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44"/>
      <c r="AB9" s="521"/>
      <c r="AC9" s="653"/>
      <c r="AD9" s="633"/>
      <c r="AE9" s="645"/>
      <c r="AF9" s="633"/>
      <c r="AG9" s="644"/>
      <c r="AH9" s="521"/>
      <c r="AI9" s="632"/>
      <c r="AJ9" s="636"/>
      <c r="AK9" s="644"/>
      <c r="AL9" s="651"/>
      <c r="AM9" s="636"/>
      <c r="AN9" s="636"/>
      <c r="AO9" s="651"/>
      <c r="AP9" s="636"/>
      <c r="AQ9" s="636"/>
      <c r="AR9" s="650"/>
      <c r="AS9" s="636"/>
      <c r="AT9" s="636"/>
      <c r="AU9" s="633"/>
      <c r="AV9" s="630"/>
      <c r="AW9" s="630"/>
      <c r="AX9" s="630"/>
      <c r="AY9" s="630"/>
      <c r="AZ9" s="630"/>
      <c r="BA9" s="630"/>
      <c r="BB9" s="630"/>
      <c r="BC9" s="644"/>
      <c r="BD9" s="439"/>
      <c r="BE9" s="474"/>
      <c r="BF9" s="636"/>
      <c r="BG9" s="636"/>
      <c r="BH9" s="636"/>
      <c r="BI9" s="636"/>
      <c r="BJ9" s="636"/>
      <c r="BK9" s="474"/>
      <c r="BL9" s="636"/>
      <c r="BM9" s="636"/>
      <c r="BN9" s="636"/>
      <c r="BO9" s="636"/>
      <c r="BP9" s="636"/>
      <c r="BQ9" s="636"/>
      <c r="BR9" s="636"/>
      <c r="BS9" s="636"/>
      <c r="BT9" s="636"/>
      <c r="BU9" s="636"/>
      <c r="BV9" s="636"/>
    </row>
    <row r="10" spans="1:74" s="1" customFormat="1" ht="13.5" customHeight="1">
      <c r="A10" s="3" t="s">
        <v>134</v>
      </c>
      <c r="B10" s="3" t="s">
        <v>135</v>
      </c>
      <c r="C10" s="3" t="s">
        <v>136</v>
      </c>
      <c r="D10" s="3" t="s">
        <v>137</v>
      </c>
      <c r="E10" s="3" t="s">
        <v>138</v>
      </c>
      <c r="F10" s="3" t="s">
        <v>139</v>
      </c>
      <c r="G10" s="18">
        <v>170</v>
      </c>
      <c r="H10" s="18">
        <v>166</v>
      </c>
      <c r="I10" s="18">
        <v>177</v>
      </c>
      <c r="J10" s="18">
        <v>168</v>
      </c>
      <c r="K10" s="18">
        <v>175</v>
      </c>
      <c r="L10" s="11">
        <f>⑤交付金額!AO10+1</f>
        <v>284</v>
      </c>
      <c r="M10" s="10">
        <f>L10+1</f>
        <v>285</v>
      </c>
      <c r="N10" s="12">
        <f t="shared" ref="N10:AA10" si="0">M10+1</f>
        <v>286</v>
      </c>
      <c r="O10" s="12">
        <f t="shared" si="0"/>
        <v>287</v>
      </c>
      <c r="P10" s="12">
        <f t="shared" si="0"/>
        <v>288</v>
      </c>
      <c r="Q10" s="12">
        <f t="shared" si="0"/>
        <v>289</v>
      </c>
      <c r="R10" s="12">
        <f t="shared" si="0"/>
        <v>290</v>
      </c>
      <c r="S10" s="12">
        <f t="shared" si="0"/>
        <v>291</v>
      </c>
      <c r="T10" s="12">
        <f t="shared" si="0"/>
        <v>292</v>
      </c>
      <c r="U10" s="12">
        <f t="shared" si="0"/>
        <v>293</v>
      </c>
      <c r="V10" s="12">
        <f t="shared" si="0"/>
        <v>294</v>
      </c>
      <c r="W10" s="12">
        <f t="shared" si="0"/>
        <v>295</v>
      </c>
      <c r="X10" s="12">
        <f t="shared" si="0"/>
        <v>296</v>
      </c>
      <c r="Y10" s="12">
        <f t="shared" si="0"/>
        <v>297</v>
      </c>
      <c r="Z10" s="12">
        <f t="shared" si="0"/>
        <v>298</v>
      </c>
      <c r="AA10" s="12">
        <f t="shared" si="0"/>
        <v>299</v>
      </c>
      <c r="AB10" s="11">
        <f t="shared" ref="AB10:BN10" si="1">AA10+1</f>
        <v>300</v>
      </c>
      <c r="AC10" s="12">
        <f t="shared" si="1"/>
        <v>301</v>
      </c>
      <c r="AD10" s="12">
        <f t="shared" si="1"/>
        <v>302</v>
      </c>
      <c r="AE10" s="12">
        <f t="shared" ref="AE10" si="2">AD10+1</f>
        <v>303</v>
      </c>
      <c r="AF10" s="12">
        <f t="shared" ref="AF10" si="3">AE10+1</f>
        <v>304</v>
      </c>
      <c r="AG10" s="12">
        <f t="shared" ref="AG10" si="4">AF10+1</f>
        <v>305</v>
      </c>
      <c r="AH10" s="11">
        <f t="shared" si="1"/>
        <v>306</v>
      </c>
      <c r="AI10" s="12">
        <f t="shared" si="1"/>
        <v>307</v>
      </c>
      <c r="AJ10" s="12">
        <f t="shared" si="1"/>
        <v>308</v>
      </c>
      <c r="AK10" s="12">
        <f t="shared" si="1"/>
        <v>309</v>
      </c>
      <c r="AL10" s="12">
        <f t="shared" si="1"/>
        <v>310</v>
      </c>
      <c r="AM10" s="12">
        <f t="shared" si="1"/>
        <v>311</v>
      </c>
      <c r="AN10" s="12">
        <f t="shared" si="1"/>
        <v>312</v>
      </c>
      <c r="AO10" s="12">
        <f t="shared" si="1"/>
        <v>313</v>
      </c>
      <c r="AP10" s="12">
        <f t="shared" ref="AP10:AR10" si="5">AO10+1</f>
        <v>314</v>
      </c>
      <c r="AQ10" s="12">
        <f t="shared" si="5"/>
        <v>315</v>
      </c>
      <c r="AR10" s="12">
        <f t="shared" si="5"/>
        <v>316</v>
      </c>
      <c r="AS10" s="12">
        <f t="shared" ref="AS10:AU10" si="6">AR10+1</f>
        <v>317</v>
      </c>
      <c r="AT10" s="12">
        <f t="shared" si="6"/>
        <v>318</v>
      </c>
      <c r="AU10" s="12">
        <f t="shared" si="6"/>
        <v>319</v>
      </c>
      <c r="AV10" s="12">
        <f t="shared" ref="AV10" si="7">AU10+1</f>
        <v>320</v>
      </c>
      <c r="AW10" s="12">
        <f t="shared" ref="AW10" si="8">AV10+1</f>
        <v>321</v>
      </c>
      <c r="AX10" s="12">
        <f t="shared" ref="AX10" si="9">AW10+1</f>
        <v>322</v>
      </c>
      <c r="AY10" s="12">
        <f t="shared" ref="AY10" si="10">AX10+1</f>
        <v>323</v>
      </c>
      <c r="AZ10" s="12">
        <f t="shared" ref="AZ10" si="11">AY10+1</f>
        <v>324</v>
      </c>
      <c r="BA10" s="12">
        <f t="shared" ref="BA10" si="12">AZ10+1</f>
        <v>325</v>
      </c>
      <c r="BB10" s="12">
        <f t="shared" ref="BB10" si="13">BA10+1</f>
        <v>326</v>
      </c>
      <c r="BC10" s="12">
        <f t="shared" ref="BC10" si="14">BB10+1</f>
        <v>327</v>
      </c>
      <c r="BD10" s="12">
        <f t="shared" ref="BD10" si="15">BC10+1</f>
        <v>328</v>
      </c>
      <c r="BE10" s="11">
        <f t="shared" si="1"/>
        <v>329</v>
      </c>
      <c r="BF10" s="12">
        <f t="shared" si="1"/>
        <v>330</v>
      </c>
      <c r="BG10" s="12">
        <f t="shared" si="1"/>
        <v>331</v>
      </c>
      <c r="BH10" s="12">
        <f t="shared" si="1"/>
        <v>332</v>
      </c>
      <c r="BI10" s="12">
        <f t="shared" si="1"/>
        <v>333</v>
      </c>
      <c r="BJ10" s="12">
        <f t="shared" si="1"/>
        <v>334</v>
      </c>
      <c r="BK10" s="11">
        <f t="shared" si="1"/>
        <v>335</v>
      </c>
      <c r="BL10" s="12">
        <f t="shared" si="1"/>
        <v>336</v>
      </c>
      <c r="BM10" s="12">
        <f t="shared" si="1"/>
        <v>337</v>
      </c>
      <c r="BN10" s="12">
        <f t="shared" si="1"/>
        <v>338</v>
      </c>
      <c r="BO10" s="12">
        <f t="shared" ref="BO10:BV10" si="16">BN10+1</f>
        <v>339</v>
      </c>
      <c r="BP10" s="12">
        <f t="shared" si="16"/>
        <v>340</v>
      </c>
      <c r="BQ10" s="12">
        <f t="shared" si="16"/>
        <v>341</v>
      </c>
      <c r="BR10" s="12">
        <f t="shared" si="16"/>
        <v>342</v>
      </c>
      <c r="BS10" s="12">
        <f t="shared" si="16"/>
        <v>343</v>
      </c>
      <c r="BT10" s="12">
        <f t="shared" si="16"/>
        <v>344</v>
      </c>
      <c r="BU10" s="12">
        <f t="shared" si="16"/>
        <v>345</v>
      </c>
      <c r="BV10" s="12">
        <f t="shared" si="16"/>
        <v>346</v>
      </c>
    </row>
    <row r="11" spans="1:74" s="29" customFormat="1" ht="10.5" customHeight="1" thickBot="1">
      <c r="A11" s="31" t="s">
        <v>1996</v>
      </c>
      <c r="B11" s="31" t="s">
        <v>1996</v>
      </c>
      <c r="C11" s="31" t="s">
        <v>1996</v>
      </c>
      <c r="D11" s="31" t="s">
        <v>1996</v>
      </c>
      <c r="E11" s="31" t="s">
        <v>1996</v>
      </c>
      <c r="F11" s="31" t="s">
        <v>1996</v>
      </c>
      <c r="G11" s="31" t="s">
        <v>1996</v>
      </c>
      <c r="H11" s="31" t="s">
        <v>1996</v>
      </c>
      <c r="I11" s="31" t="s">
        <v>1996</v>
      </c>
      <c r="J11" s="31" t="s">
        <v>1996</v>
      </c>
      <c r="K11" s="31" t="s">
        <v>1996</v>
      </c>
      <c r="L11" s="28" t="s">
        <v>1996</v>
      </c>
      <c r="M11" s="27" t="s">
        <v>1994</v>
      </c>
      <c r="N11" s="27" t="s">
        <v>1994</v>
      </c>
      <c r="O11" s="27" t="s">
        <v>1994</v>
      </c>
      <c r="P11" s="27" t="s">
        <v>1994</v>
      </c>
      <c r="Q11" s="27" t="s">
        <v>1994</v>
      </c>
      <c r="R11" s="27" t="s">
        <v>1994</v>
      </c>
      <c r="S11" s="27" t="s">
        <v>1994</v>
      </c>
      <c r="T11" s="27" t="s">
        <v>1994</v>
      </c>
      <c r="U11" s="27" t="s">
        <v>1994</v>
      </c>
      <c r="V11" s="27" t="s">
        <v>1994</v>
      </c>
      <c r="W11" s="27" t="s">
        <v>1994</v>
      </c>
      <c r="X11" s="27" t="s">
        <v>1994</v>
      </c>
      <c r="Y11" s="27" t="s">
        <v>1994</v>
      </c>
      <c r="Z11" s="27" t="s">
        <v>1994</v>
      </c>
      <c r="AA11" s="27" t="s">
        <v>1994</v>
      </c>
      <c r="AB11" s="28" t="s">
        <v>1996</v>
      </c>
      <c r="AC11" s="27" t="s">
        <v>1994</v>
      </c>
      <c r="AD11" s="27" t="s">
        <v>4038</v>
      </c>
      <c r="AE11" s="27" t="s">
        <v>1994</v>
      </c>
      <c r="AF11" s="27" t="s">
        <v>4038</v>
      </c>
      <c r="AG11" s="27" t="s">
        <v>1994</v>
      </c>
      <c r="AH11" s="28" t="s">
        <v>1996</v>
      </c>
      <c r="AI11" s="27" t="s">
        <v>1994</v>
      </c>
      <c r="AJ11" s="86" t="s">
        <v>1995</v>
      </c>
      <c r="AK11" s="27" t="s">
        <v>1994</v>
      </c>
      <c r="AL11" s="27" t="s">
        <v>1994</v>
      </c>
      <c r="AM11" s="86" t="s">
        <v>1995</v>
      </c>
      <c r="AN11" s="86" t="s">
        <v>1995</v>
      </c>
      <c r="AO11" s="27" t="s">
        <v>1994</v>
      </c>
      <c r="AP11" s="86" t="s">
        <v>1995</v>
      </c>
      <c r="AQ11" s="86" t="s">
        <v>1995</v>
      </c>
      <c r="AR11" s="27" t="s">
        <v>1994</v>
      </c>
      <c r="AS11" s="86" t="s">
        <v>1995</v>
      </c>
      <c r="AT11" s="86" t="s">
        <v>1995</v>
      </c>
      <c r="AU11" s="27" t="s">
        <v>1994</v>
      </c>
      <c r="AV11" s="27" t="s">
        <v>1994</v>
      </c>
      <c r="AW11" s="27" t="s">
        <v>1994</v>
      </c>
      <c r="AX11" s="27" t="s">
        <v>1994</v>
      </c>
      <c r="AY11" s="27" t="s">
        <v>1994</v>
      </c>
      <c r="AZ11" s="27" t="s">
        <v>1994</v>
      </c>
      <c r="BA11" s="27" t="s">
        <v>1994</v>
      </c>
      <c r="BB11" s="27" t="s">
        <v>1994</v>
      </c>
      <c r="BC11" s="27" t="s">
        <v>1994</v>
      </c>
      <c r="BD11" s="27" t="s">
        <v>1994</v>
      </c>
      <c r="BE11" s="28" t="s">
        <v>1996</v>
      </c>
      <c r="BF11" s="27" t="s">
        <v>1994</v>
      </c>
      <c r="BG11" s="27" t="s">
        <v>1994</v>
      </c>
      <c r="BH11" s="27" t="s">
        <v>1994</v>
      </c>
      <c r="BI11" s="27" t="s">
        <v>1994</v>
      </c>
      <c r="BJ11" s="29" t="s">
        <v>1999</v>
      </c>
      <c r="BK11" s="28" t="s">
        <v>1996</v>
      </c>
      <c r="BL11" s="27" t="s">
        <v>1994</v>
      </c>
      <c r="BM11" s="27" t="s">
        <v>1994</v>
      </c>
      <c r="BN11" s="27" t="s">
        <v>1994</v>
      </c>
      <c r="BO11" s="27" t="s">
        <v>1994</v>
      </c>
      <c r="BP11" s="27" t="s">
        <v>1994</v>
      </c>
      <c r="BQ11" s="27" t="s">
        <v>1994</v>
      </c>
      <c r="BR11" s="27" t="s">
        <v>1994</v>
      </c>
      <c r="BS11" s="27" t="s">
        <v>1994</v>
      </c>
      <c r="BT11" s="27" t="s">
        <v>1994</v>
      </c>
      <c r="BU11" s="27" t="s">
        <v>1994</v>
      </c>
      <c r="BV11" s="163" t="s">
        <v>1999</v>
      </c>
    </row>
    <row r="12" spans="1:74" s="106" customFormat="1" ht="14.45" customHeight="1">
      <c r="A12" s="247">
        <f>①協定識別事項②協定参加者!A12</f>
        <v>303900001</v>
      </c>
      <c r="B12" s="247" t="str">
        <f>①協定識別事項②協定参加者!B12</f>
        <v>和歌山県</v>
      </c>
      <c r="C12" s="247" t="str">
        <f>①協定識別事項②協定参加者!C12</f>
        <v>印南町</v>
      </c>
      <c r="D12" s="247">
        <f>①協定識別事項②協定参加者!D12</f>
        <v>30390</v>
      </c>
      <c r="E12" s="247" t="str">
        <f>①協定識別事項②協定参加者!E12</f>
        <v>上洞</v>
      </c>
      <c r="F12" s="247">
        <f>①協定識別事項②協定参加者!F12</f>
        <v>1</v>
      </c>
      <c r="G12" s="250">
        <f>③協定面積④加算措置!DK12</f>
        <v>0</v>
      </c>
      <c r="H12" s="250">
        <f>③協定面積④加算措置!DG12</f>
        <v>0</v>
      </c>
      <c r="I12" s="251">
        <f>③協定面積④加算措置!DR12</f>
        <v>0</v>
      </c>
      <c r="J12" s="250">
        <f>③協定面積④加算措置!DI12</f>
        <v>0</v>
      </c>
      <c r="K12" s="250">
        <f>③協定面積④加算措置!DP12</f>
        <v>0</v>
      </c>
      <c r="L12" s="242">
        <f t="shared" ref="L12" si="17">SUM(N12:AA12)</f>
        <v>1</v>
      </c>
      <c r="M12" s="252"/>
      <c r="N12" s="252"/>
      <c r="O12" s="252"/>
      <c r="P12" s="252"/>
      <c r="Q12" s="252"/>
      <c r="R12" s="252">
        <v>1</v>
      </c>
      <c r="S12" s="252"/>
      <c r="T12" s="252"/>
      <c r="U12" s="252"/>
      <c r="V12" s="252"/>
      <c r="W12" s="252"/>
      <c r="X12" s="252"/>
      <c r="Y12" s="252"/>
      <c r="Z12" s="252"/>
      <c r="AA12" s="252"/>
      <c r="AB12" s="242">
        <f t="shared" ref="AB12" si="18">AC12+AE12+AG12</f>
        <v>2</v>
      </c>
      <c r="AC12" s="310">
        <v>1</v>
      </c>
      <c r="AD12" s="310">
        <v>700</v>
      </c>
      <c r="AE12" s="310">
        <v>1</v>
      </c>
      <c r="AF12" s="310">
        <v>970</v>
      </c>
      <c r="AG12" s="232"/>
      <c r="AH12" s="242">
        <f t="shared" ref="AH12" si="19">AI12+AK12+AL12+AO12+AR12+SUM(AU12:BD12)</f>
        <v>1</v>
      </c>
      <c r="AI12" s="310">
        <v>1</v>
      </c>
      <c r="AJ12" s="310">
        <v>1000</v>
      </c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42">
        <f t="shared" ref="BE12" si="20">SUM(BF12:BI12)</f>
        <v>1</v>
      </c>
      <c r="BF12" s="232">
        <v>1</v>
      </c>
      <c r="BG12" s="232"/>
      <c r="BH12" s="232"/>
      <c r="BI12" s="232"/>
      <c r="BJ12" s="232"/>
      <c r="BK12" s="229">
        <f t="shared" ref="BK12" si="21">SUM(BL12:BV12)</f>
        <v>1</v>
      </c>
      <c r="BL12" s="232"/>
      <c r="BM12" s="232"/>
      <c r="BN12" s="232"/>
      <c r="BO12" s="232"/>
      <c r="BP12" s="232"/>
      <c r="BQ12" s="232"/>
      <c r="BR12" s="232"/>
      <c r="BS12" s="232"/>
      <c r="BT12" s="232">
        <v>1</v>
      </c>
      <c r="BU12" s="232"/>
      <c r="BV12" s="232"/>
    </row>
    <row r="13" spans="1:74" s="106" customFormat="1" ht="14.45" customHeight="1">
      <c r="A13" s="247">
        <f>①協定識別事項②協定参加者!A13</f>
        <v>303900002</v>
      </c>
      <c r="B13" s="247" t="str">
        <f>①協定識別事項②協定参加者!B13</f>
        <v>和歌山県</v>
      </c>
      <c r="C13" s="247" t="str">
        <f>①協定識別事項②協定参加者!C13</f>
        <v>印南町</v>
      </c>
      <c r="D13" s="247">
        <f>①協定識別事項②協定参加者!D13</f>
        <v>30390</v>
      </c>
      <c r="E13" s="247" t="str">
        <f>①協定識別事項②協定参加者!E13</f>
        <v>竹ノ川</v>
      </c>
      <c r="F13" s="247">
        <f>①協定識別事項②協定参加者!F13</f>
        <v>2</v>
      </c>
      <c r="G13" s="250">
        <f>③協定面積④加算措置!DK13</f>
        <v>0</v>
      </c>
      <c r="H13" s="250">
        <f>③協定面積④加算措置!DG13</f>
        <v>0</v>
      </c>
      <c r="I13" s="251">
        <f>③協定面積④加算措置!DR13</f>
        <v>0</v>
      </c>
      <c r="J13" s="250">
        <f>③協定面積④加算措置!DI13</f>
        <v>0</v>
      </c>
      <c r="K13" s="250">
        <f>③協定面積④加算措置!DP13</f>
        <v>0</v>
      </c>
      <c r="L13" s="242">
        <f t="shared" ref="L13:L76" si="22">SUM(N13:AA13)</f>
        <v>1</v>
      </c>
      <c r="M13" s="252"/>
      <c r="N13" s="252"/>
      <c r="O13" s="252"/>
      <c r="P13" s="252"/>
      <c r="Q13" s="252"/>
      <c r="R13" s="252">
        <v>1</v>
      </c>
      <c r="S13" s="252"/>
      <c r="T13" s="252"/>
      <c r="U13" s="252"/>
      <c r="V13" s="252"/>
      <c r="W13" s="252"/>
      <c r="X13" s="252"/>
      <c r="Y13" s="252"/>
      <c r="Z13" s="252"/>
      <c r="AA13" s="252"/>
      <c r="AB13" s="242">
        <f t="shared" ref="AB13:AB76" si="23">AC13+AE13+AG13</f>
        <v>2</v>
      </c>
      <c r="AC13" s="310">
        <v>1</v>
      </c>
      <c r="AD13" s="310">
        <v>1500</v>
      </c>
      <c r="AE13" s="310">
        <v>1</v>
      </c>
      <c r="AF13" s="310">
        <v>1000</v>
      </c>
      <c r="AG13" s="232"/>
      <c r="AH13" s="242">
        <f t="shared" ref="AH13:AH76" si="24">AI13+AK13+AL13+AO13+AR13+SUM(AU13:BD13)</f>
        <v>1</v>
      </c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>
        <v>1</v>
      </c>
      <c r="AV13" s="232"/>
      <c r="AW13" s="232"/>
      <c r="AX13" s="232"/>
      <c r="AY13" s="232"/>
      <c r="AZ13" s="232"/>
      <c r="BA13" s="232"/>
      <c r="BB13" s="232"/>
      <c r="BC13" s="232"/>
      <c r="BD13" s="232"/>
      <c r="BE13" s="242">
        <f t="shared" ref="BE13:BE76" si="25">SUM(BF13:BI13)</f>
        <v>1</v>
      </c>
      <c r="BF13" s="232">
        <v>1</v>
      </c>
      <c r="BG13" s="232"/>
      <c r="BH13" s="232"/>
      <c r="BI13" s="232"/>
      <c r="BJ13" s="232"/>
      <c r="BK13" s="229">
        <f t="shared" ref="BK13:BK76" si="26">SUM(BL13:BV13)</f>
        <v>1</v>
      </c>
      <c r="BL13" s="232"/>
      <c r="BM13" s="232"/>
      <c r="BN13" s="232"/>
      <c r="BO13" s="232"/>
      <c r="BP13" s="232"/>
      <c r="BQ13" s="232"/>
      <c r="BR13" s="232"/>
      <c r="BS13" s="232"/>
      <c r="BT13" s="232">
        <v>1</v>
      </c>
      <c r="BU13" s="232"/>
      <c r="BV13" s="232"/>
    </row>
    <row r="14" spans="1:74" s="106" customFormat="1" ht="14.45" customHeight="1">
      <c r="A14" s="247">
        <f>①協定識別事項②協定参加者!A14</f>
        <v>303900003</v>
      </c>
      <c r="B14" s="247" t="str">
        <f>①協定識別事項②協定参加者!B14</f>
        <v>和歌山県</v>
      </c>
      <c r="C14" s="247" t="str">
        <f>①協定識別事項②協定参加者!C14</f>
        <v>印南町</v>
      </c>
      <c r="D14" s="247">
        <f>①協定識別事項②協定参加者!D14</f>
        <v>30390</v>
      </c>
      <c r="E14" s="247" t="str">
        <f>①協定識別事項②協定参加者!E14</f>
        <v>下皆瀬川</v>
      </c>
      <c r="F14" s="247">
        <f>①協定識別事項②協定参加者!F14</f>
        <v>3</v>
      </c>
      <c r="G14" s="250">
        <f>③協定面積④加算措置!DK14</f>
        <v>0</v>
      </c>
      <c r="H14" s="250">
        <f>③協定面積④加算措置!DG14</f>
        <v>0</v>
      </c>
      <c r="I14" s="251">
        <f>③協定面積④加算措置!DR14</f>
        <v>0</v>
      </c>
      <c r="J14" s="250">
        <f>③協定面積④加算措置!DI14</f>
        <v>0</v>
      </c>
      <c r="K14" s="250">
        <f>③協定面積④加算措置!DP14</f>
        <v>0</v>
      </c>
      <c r="L14" s="242">
        <f t="shared" si="22"/>
        <v>1</v>
      </c>
      <c r="M14" s="252"/>
      <c r="N14" s="252"/>
      <c r="O14" s="252"/>
      <c r="P14" s="252"/>
      <c r="Q14" s="252"/>
      <c r="R14" s="252">
        <v>1</v>
      </c>
      <c r="S14" s="252"/>
      <c r="T14" s="252"/>
      <c r="U14" s="252"/>
      <c r="V14" s="252"/>
      <c r="W14" s="252"/>
      <c r="X14" s="252"/>
      <c r="Y14" s="252"/>
      <c r="Z14" s="252"/>
      <c r="AA14" s="252"/>
      <c r="AB14" s="242">
        <f t="shared" si="23"/>
        <v>2</v>
      </c>
      <c r="AC14" s="310">
        <v>1</v>
      </c>
      <c r="AD14" s="310">
        <v>500</v>
      </c>
      <c r="AE14" s="310">
        <v>1</v>
      </c>
      <c r="AF14" s="310">
        <v>240</v>
      </c>
      <c r="AG14" s="232"/>
      <c r="AH14" s="242">
        <f t="shared" si="24"/>
        <v>1</v>
      </c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>
        <v>1</v>
      </c>
      <c r="AV14" s="232"/>
      <c r="AW14" s="232"/>
      <c r="AX14" s="232"/>
      <c r="AY14" s="232"/>
      <c r="AZ14" s="232"/>
      <c r="BA14" s="232"/>
      <c r="BB14" s="232"/>
      <c r="BC14" s="232"/>
      <c r="BD14" s="232"/>
      <c r="BE14" s="242">
        <f t="shared" si="25"/>
        <v>1</v>
      </c>
      <c r="BF14" s="232">
        <v>1</v>
      </c>
      <c r="BG14" s="232"/>
      <c r="BH14" s="232"/>
      <c r="BI14" s="232"/>
      <c r="BJ14" s="232"/>
      <c r="BK14" s="229">
        <f t="shared" si="26"/>
        <v>1</v>
      </c>
      <c r="BL14" s="232"/>
      <c r="BM14" s="232"/>
      <c r="BN14" s="232"/>
      <c r="BO14" s="232"/>
      <c r="BP14" s="232"/>
      <c r="BQ14" s="232"/>
      <c r="BR14" s="232"/>
      <c r="BS14" s="232"/>
      <c r="BT14" s="232">
        <v>1</v>
      </c>
      <c r="BU14" s="232"/>
      <c r="BV14" s="232"/>
    </row>
    <row r="15" spans="1:74" s="106" customFormat="1" ht="14.45" customHeight="1">
      <c r="A15" s="247">
        <f>①協定識別事項②協定参加者!A15</f>
        <v>303900004</v>
      </c>
      <c r="B15" s="247" t="str">
        <f>①協定識別事項②協定参加者!B15</f>
        <v>和歌山県</v>
      </c>
      <c r="C15" s="247" t="str">
        <f>①協定識別事項②協定参加者!C15</f>
        <v>印南町</v>
      </c>
      <c r="D15" s="247">
        <f>①協定識別事項②協定参加者!D15</f>
        <v>30390</v>
      </c>
      <c r="E15" s="247" t="str">
        <f>①協定識別事項②協定参加者!E15</f>
        <v>崎ノ原</v>
      </c>
      <c r="F15" s="247">
        <f>①協定識別事項②協定参加者!F15</f>
        <v>4</v>
      </c>
      <c r="G15" s="250">
        <f>③協定面積④加算措置!DK15</f>
        <v>0</v>
      </c>
      <c r="H15" s="250">
        <f>③協定面積④加算措置!DG15</f>
        <v>0</v>
      </c>
      <c r="I15" s="251">
        <f>③協定面積④加算措置!DR15</f>
        <v>0</v>
      </c>
      <c r="J15" s="250">
        <f>③協定面積④加算措置!DI15</f>
        <v>0</v>
      </c>
      <c r="K15" s="250">
        <f>③協定面積④加算措置!DP15</f>
        <v>0</v>
      </c>
      <c r="L15" s="242">
        <f t="shared" si="22"/>
        <v>1</v>
      </c>
      <c r="M15" s="252"/>
      <c r="N15" s="252"/>
      <c r="O15" s="252"/>
      <c r="P15" s="252"/>
      <c r="Q15" s="252"/>
      <c r="R15" s="252">
        <v>1</v>
      </c>
      <c r="S15" s="252"/>
      <c r="T15" s="252"/>
      <c r="U15" s="252"/>
      <c r="V15" s="252"/>
      <c r="W15" s="252"/>
      <c r="X15" s="252"/>
      <c r="Y15" s="252"/>
      <c r="Z15" s="252"/>
      <c r="AA15" s="252"/>
      <c r="AB15" s="242">
        <f t="shared" si="23"/>
        <v>2</v>
      </c>
      <c r="AC15" s="310">
        <v>1</v>
      </c>
      <c r="AD15" s="310">
        <v>600</v>
      </c>
      <c r="AE15" s="310">
        <v>1</v>
      </c>
      <c r="AF15" s="310">
        <v>580</v>
      </c>
      <c r="AG15" s="232"/>
      <c r="AH15" s="242">
        <f t="shared" si="24"/>
        <v>1</v>
      </c>
      <c r="AI15" s="310">
        <v>1</v>
      </c>
      <c r="AJ15" s="310">
        <v>500</v>
      </c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42">
        <f t="shared" si="25"/>
        <v>1</v>
      </c>
      <c r="BF15" s="232">
        <v>1</v>
      </c>
      <c r="BG15" s="232"/>
      <c r="BH15" s="232"/>
      <c r="BI15" s="232"/>
      <c r="BJ15" s="232"/>
      <c r="BK15" s="229">
        <f t="shared" si="26"/>
        <v>1</v>
      </c>
      <c r="BL15" s="232"/>
      <c r="BM15" s="232"/>
      <c r="BN15" s="232"/>
      <c r="BO15" s="232"/>
      <c r="BP15" s="232"/>
      <c r="BQ15" s="232"/>
      <c r="BR15" s="232"/>
      <c r="BS15" s="232"/>
      <c r="BT15" s="232">
        <v>1</v>
      </c>
      <c r="BU15" s="232"/>
      <c r="BV15" s="232"/>
    </row>
    <row r="16" spans="1:74" s="106" customFormat="1" ht="14.45" customHeight="1">
      <c r="A16" s="247">
        <f>①協定識別事項②協定参加者!A16</f>
        <v>303900005</v>
      </c>
      <c r="B16" s="247" t="str">
        <f>①協定識別事項②協定参加者!B16</f>
        <v>和歌山県</v>
      </c>
      <c r="C16" s="247" t="str">
        <f>①協定識別事項②協定参加者!C16</f>
        <v>印南町</v>
      </c>
      <c r="D16" s="247">
        <f>①協定識別事項②協定参加者!D16</f>
        <v>30390</v>
      </c>
      <c r="E16" s="247" t="str">
        <f>①協定識別事項②協定参加者!E16</f>
        <v>丹生</v>
      </c>
      <c r="F16" s="247">
        <f>①協定識別事項②協定参加者!F16</f>
        <v>5</v>
      </c>
      <c r="G16" s="250">
        <f>③協定面積④加算措置!DK16</f>
        <v>0</v>
      </c>
      <c r="H16" s="250">
        <f>③協定面積④加算措置!DG16</f>
        <v>0</v>
      </c>
      <c r="I16" s="251">
        <f>③協定面積④加算措置!DR16</f>
        <v>0</v>
      </c>
      <c r="J16" s="250">
        <f>③協定面積④加算措置!DI16</f>
        <v>0</v>
      </c>
      <c r="K16" s="250">
        <f>③協定面積④加算措置!DP16</f>
        <v>0</v>
      </c>
      <c r="L16" s="242">
        <f t="shared" si="22"/>
        <v>1</v>
      </c>
      <c r="M16" s="252"/>
      <c r="N16" s="252"/>
      <c r="O16" s="252"/>
      <c r="P16" s="252"/>
      <c r="Q16" s="252"/>
      <c r="R16" s="252">
        <v>1</v>
      </c>
      <c r="S16" s="252"/>
      <c r="T16" s="252"/>
      <c r="U16" s="252"/>
      <c r="V16" s="252"/>
      <c r="W16" s="252"/>
      <c r="X16" s="252"/>
      <c r="Y16" s="252"/>
      <c r="Z16" s="252"/>
      <c r="AA16" s="252"/>
      <c r="AB16" s="242">
        <f t="shared" si="23"/>
        <v>2</v>
      </c>
      <c r="AC16" s="310">
        <v>1</v>
      </c>
      <c r="AD16" s="310">
        <v>1800</v>
      </c>
      <c r="AE16" s="310">
        <v>1</v>
      </c>
      <c r="AF16" s="310">
        <v>880</v>
      </c>
      <c r="AG16" s="232"/>
      <c r="AH16" s="242">
        <f t="shared" si="24"/>
        <v>1</v>
      </c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>
        <v>1</v>
      </c>
      <c r="AV16" s="232"/>
      <c r="AW16" s="232"/>
      <c r="AX16" s="232"/>
      <c r="AY16" s="232"/>
      <c r="AZ16" s="232"/>
      <c r="BA16" s="232"/>
      <c r="BB16" s="232"/>
      <c r="BC16" s="232"/>
      <c r="BD16" s="232"/>
      <c r="BE16" s="242">
        <f t="shared" si="25"/>
        <v>1</v>
      </c>
      <c r="BF16" s="232">
        <v>1</v>
      </c>
      <c r="BG16" s="232"/>
      <c r="BH16" s="232"/>
      <c r="BI16" s="232"/>
      <c r="BJ16" s="232"/>
      <c r="BK16" s="229">
        <f t="shared" si="26"/>
        <v>1</v>
      </c>
      <c r="BL16" s="232"/>
      <c r="BM16" s="232"/>
      <c r="BN16" s="232"/>
      <c r="BO16" s="232"/>
      <c r="BP16" s="232"/>
      <c r="BQ16" s="232"/>
      <c r="BR16" s="232"/>
      <c r="BS16" s="232"/>
      <c r="BT16" s="232">
        <v>1</v>
      </c>
      <c r="BU16" s="232"/>
      <c r="BV16" s="232"/>
    </row>
    <row r="17" spans="1:74" s="106" customFormat="1" ht="14.45" customHeight="1">
      <c r="A17" s="247">
        <f>①協定識別事項②協定参加者!A17</f>
        <v>303900006</v>
      </c>
      <c r="B17" s="247" t="str">
        <f>①協定識別事項②協定参加者!B17</f>
        <v>和歌山県</v>
      </c>
      <c r="C17" s="247" t="str">
        <f>①協定識別事項②協定参加者!C17</f>
        <v>印南町</v>
      </c>
      <c r="D17" s="247">
        <f>①協定識別事項②協定参加者!D17</f>
        <v>30390</v>
      </c>
      <c r="E17" s="247" t="str">
        <f>①協定識別事項②協定参加者!E17</f>
        <v>脇ノ谷</v>
      </c>
      <c r="F17" s="247">
        <f>①協定識別事項②協定参加者!F17</f>
        <v>6</v>
      </c>
      <c r="G17" s="250">
        <f>③協定面積④加算措置!DK17</f>
        <v>0</v>
      </c>
      <c r="H17" s="250">
        <f>③協定面積④加算措置!DG17</f>
        <v>0</v>
      </c>
      <c r="I17" s="251">
        <f>③協定面積④加算措置!DR17</f>
        <v>0</v>
      </c>
      <c r="J17" s="250">
        <f>③協定面積④加算措置!DI17</f>
        <v>0</v>
      </c>
      <c r="K17" s="250">
        <f>③協定面積④加算措置!DP17</f>
        <v>0</v>
      </c>
      <c r="L17" s="242">
        <f t="shared" si="22"/>
        <v>1</v>
      </c>
      <c r="M17" s="252"/>
      <c r="N17" s="252"/>
      <c r="O17" s="252"/>
      <c r="P17" s="252"/>
      <c r="Q17" s="252"/>
      <c r="R17" s="252">
        <v>1</v>
      </c>
      <c r="S17" s="252"/>
      <c r="T17" s="252"/>
      <c r="U17" s="252"/>
      <c r="V17" s="252"/>
      <c r="W17" s="252"/>
      <c r="X17" s="252"/>
      <c r="Y17" s="252"/>
      <c r="Z17" s="252"/>
      <c r="AA17" s="252"/>
      <c r="AB17" s="242">
        <f t="shared" si="23"/>
        <v>2</v>
      </c>
      <c r="AC17" s="310">
        <v>1</v>
      </c>
      <c r="AD17" s="310">
        <v>1000</v>
      </c>
      <c r="AE17" s="310">
        <v>1</v>
      </c>
      <c r="AF17" s="310">
        <v>600</v>
      </c>
      <c r="AG17" s="232"/>
      <c r="AH17" s="242">
        <f t="shared" si="24"/>
        <v>1</v>
      </c>
      <c r="AI17" s="310">
        <v>1</v>
      </c>
      <c r="AJ17" s="310">
        <v>400</v>
      </c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42">
        <f t="shared" si="25"/>
        <v>1</v>
      </c>
      <c r="BF17" s="232">
        <v>1</v>
      </c>
      <c r="BG17" s="232"/>
      <c r="BH17" s="232"/>
      <c r="BI17" s="232"/>
      <c r="BJ17" s="232"/>
      <c r="BK17" s="229">
        <f t="shared" si="26"/>
        <v>1</v>
      </c>
      <c r="BL17" s="232"/>
      <c r="BM17" s="232"/>
      <c r="BN17" s="232"/>
      <c r="BO17" s="232"/>
      <c r="BP17" s="232"/>
      <c r="BQ17" s="232"/>
      <c r="BR17" s="232"/>
      <c r="BS17" s="232"/>
      <c r="BT17" s="232">
        <v>1</v>
      </c>
      <c r="BU17" s="232"/>
      <c r="BV17" s="232"/>
    </row>
    <row r="18" spans="1:74" s="106" customFormat="1" ht="14.45" customHeight="1">
      <c r="A18" s="247">
        <f>①協定識別事項②協定参加者!A18</f>
        <v>303900007</v>
      </c>
      <c r="B18" s="247" t="str">
        <f>①協定識別事項②協定参加者!B18</f>
        <v>和歌山県</v>
      </c>
      <c r="C18" s="247" t="str">
        <f>①協定識別事項②協定参加者!C18</f>
        <v>印南町</v>
      </c>
      <c r="D18" s="247">
        <f>①協定識別事項②協定参加者!D18</f>
        <v>30390</v>
      </c>
      <c r="E18" s="247" t="str">
        <f>①協定識別事項②協定参加者!E18</f>
        <v>下津川</v>
      </c>
      <c r="F18" s="247">
        <f>①協定識別事項②協定参加者!F18</f>
        <v>7</v>
      </c>
      <c r="G18" s="250">
        <f>③協定面積④加算措置!DK18</f>
        <v>0</v>
      </c>
      <c r="H18" s="250">
        <f>③協定面積④加算措置!DG18</f>
        <v>0</v>
      </c>
      <c r="I18" s="251">
        <f>③協定面積④加算措置!DR18</f>
        <v>0</v>
      </c>
      <c r="J18" s="250">
        <f>③協定面積④加算措置!DI18</f>
        <v>0</v>
      </c>
      <c r="K18" s="250">
        <f>③協定面積④加算措置!DP18</f>
        <v>0</v>
      </c>
      <c r="L18" s="242">
        <f t="shared" si="22"/>
        <v>1</v>
      </c>
      <c r="M18" s="252"/>
      <c r="N18" s="252"/>
      <c r="O18" s="252"/>
      <c r="P18" s="252"/>
      <c r="Q18" s="252"/>
      <c r="R18" s="252">
        <v>1</v>
      </c>
      <c r="S18" s="252"/>
      <c r="T18" s="252"/>
      <c r="U18" s="252"/>
      <c r="V18" s="252"/>
      <c r="W18" s="252"/>
      <c r="X18" s="252"/>
      <c r="Y18" s="252"/>
      <c r="Z18" s="252"/>
      <c r="AA18" s="252"/>
      <c r="AB18" s="242">
        <f t="shared" si="23"/>
        <v>2</v>
      </c>
      <c r="AC18" s="310">
        <v>1</v>
      </c>
      <c r="AD18" s="310">
        <v>700</v>
      </c>
      <c r="AE18" s="310">
        <v>1</v>
      </c>
      <c r="AF18" s="310">
        <v>1200</v>
      </c>
      <c r="AG18" s="232"/>
      <c r="AH18" s="242">
        <f t="shared" si="24"/>
        <v>1</v>
      </c>
      <c r="AI18" s="310">
        <v>1</v>
      </c>
      <c r="AJ18" s="310">
        <v>300</v>
      </c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42">
        <f t="shared" si="25"/>
        <v>1</v>
      </c>
      <c r="BF18" s="232">
        <v>1</v>
      </c>
      <c r="BG18" s="232"/>
      <c r="BH18" s="232"/>
      <c r="BI18" s="232"/>
      <c r="BJ18" s="232"/>
      <c r="BK18" s="229">
        <f t="shared" si="26"/>
        <v>1</v>
      </c>
      <c r="BL18" s="232"/>
      <c r="BM18" s="232"/>
      <c r="BN18" s="232"/>
      <c r="BO18" s="232"/>
      <c r="BP18" s="232"/>
      <c r="BQ18" s="232"/>
      <c r="BR18" s="232"/>
      <c r="BS18" s="232"/>
      <c r="BT18" s="232">
        <v>1</v>
      </c>
      <c r="BU18" s="232"/>
      <c r="BV18" s="232"/>
    </row>
    <row r="19" spans="1:74" s="106" customFormat="1" ht="14.45" customHeight="1">
      <c r="A19" s="247">
        <f>①協定識別事項②協定参加者!A19</f>
        <v>303900008</v>
      </c>
      <c r="B19" s="247" t="str">
        <f>①協定識別事項②協定参加者!B19</f>
        <v>和歌山県</v>
      </c>
      <c r="C19" s="247" t="str">
        <f>①協定識別事項②協定参加者!C19</f>
        <v>印南町</v>
      </c>
      <c r="D19" s="247">
        <f>①協定識別事項②協定参加者!D19</f>
        <v>30390</v>
      </c>
      <c r="E19" s="247" t="str">
        <f>①協定識別事項②協定参加者!E19</f>
        <v>大川</v>
      </c>
      <c r="F19" s="247">
        <f>①協定識別事項②協定参加者!F19</f>
        <v>8</v>
      </c>
      <c r="G19" s="250">
        <f>③協定面積④加算措置!DK19</f>
        <v>0</v>
      </c>
      <c r="H19" s="250">
        <f>③協定面積④加算措置!DG19</f>
        <v>0</v>
      </c>
      <c r="I19" s="251">
        <f>③協定面積④加算措置!DR19</f>
        <v>0</v>
      </c>
      <c r="J19" s="250">
        <f>③協定面積④加算措置!DI19</f>
        <v>0</v>
      </c>
      <c r="K19" s="250">
        <f>③協定面積④加算措置!DP19</f>
        <v>0</v>
      </c>
      <c r="L19" s="242">
        <f t="shared" si="22"/>
        <v>1</v>
      </c>
      <c r="M19" s="252"/>
      <c r="N19" s="252"/>
      <c r="O19" s="252"/>
      <c r="P19" s="252"/>
      <c r="Q19" s="252"/>
      <c r="R19" s="252">
        <v>1</v>
      </c>
      <c r="S19" s="252"/>
      <c r="T19" s="252"/>
      <c r="U19" s="252"/>
      <c r="V19" s="252"/>
      <c r="W19" s="252"/>
      <c r="X19" s="252"/>
      <c r="Y19" s="252"/>
      <c r="Z19" s="252"/>
      <c r="AA19" s="252"/>
      <c r="AB19" s="242">
        <f t="shared" si="23"/>
        <v>2</v>
      </c>
      <c r="AC19" s="310">
        <v>1</v>
      </c>
      <c r="AD19" s="310">
        <v>1000</v>
      </c>
      <c r="AE19" s="310">
        <v>1</v>
      </c>
      <c r="AF19" s="310">
        <v>780</v>
      </c>
      <c r="AG19" s="232"/>
      <c r="AH19" s="242">
        <f t="shared" si="24"/>
        <v>1</v>
      </c>
      <c r="AI19" s="310">
        <v>1</v>
      </c>
      <c r="AJ19" s="310">
        <v>300</v>
      </c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42">
        <f t="shared" si="25"/>
        <v>1</v>
      </c>
      <c r="BF19" s="232">
        <v>1</v>
      </c>
      <c r="BG19" s="232"/>
      <c r="BH19" s="232"/>
      <c r="BI19" s="232"/>
      <c r="BJ19" s="232"/>
      <c r="BK19" s="229">
        <f t="shared" si="26"/>
        <v>1</v>
      </c>
      <c r="BL19" s="232"/>
      <c r="BM19" s="232"/>
      <c r="BN19" s="232"/>
      <c r="BO19" s="232"/>
      <c r="BP19" s="232"/>
      <c r="BQ19" s="232"/>
      <c r="BR19" s="232"/>
      <c r="BS19" s="232"/>
      <c r="BT19" s="232">
        <v>1</v>
      </c>
      <c r="BU19" s="232"/>
      <c r="BV19" s="232"/>
    </row>
    <row r="20" spans="1:74" s="106" customFormat="1" ht="14.45" customHeight="1">
      <c r="A20" s="247">
        <f>①協定識別事項②協定参加者!A20</f>
        <v>303900009</v>
      </c>
      <c r="B20" s="247" t="str">
        <f>①協定識別事項②協定参加者!B20</f>
        <v>和歌山県</v>
      </c>
      <c r="C20" s="247" t="str">
        <f>①協定識別事項②協定参加者!C20</f>
        <v>印南町</v>
      </c>
      <c r="D20" s="247">
        <f>①協定識別事項②協定参加者!D20</f>
        <v>30390</v>
      </c>
      <c r="E20" s="247" t="str">
        <f>①協定識別事項②協定参加者!E20</f>
        <v>内田</v>
      </c>
      <c r="F20" s="247">
        <f>①協定識別事項②協定参加者!F20</f>
        <v>9</v>
      </c>
      <c r="G20" s="250">
        <f>③協定面積④加算措置!DK20</f>
        <v>0</v>
      </c>
      <c r="H20" s="250">
        <f>③協定面積④加算措置!DG20</f>
        <v>0</v>
      </c>
      <c r="I20" s="251">
        <f>③協定面積④加算措置!DR20</f>
        <v>0</v>
      </c>
      <c r="J20" s="250">
        <f>③協定面積④加算措置!DI20</f>
        <v>0</v>
      </c>
      <c r="K20" s="250">
        <f>③協定面積④加算措置!DP20</f>
        <v>0</v>
      </c>
      <c r="L20" s="242">
        <f t="shared" si="22"/>
        <v>1</v>
      </c>
      <c r="M20" s="252"/>
      <c r="N20" s="252"/>
      <c r="O20" s="252"/>
      <c r="P20" s="252"/>
      <c r="Q20" s="252"/>
      <c r="R20" s="252">
        <v>1</v>
      </c>
      <c r="S20" s="252"/>
      <c r="T20" s="252"/>
      <c r="U20" s="252"/>
      <c r="V20" s="252"/>
      <c r="W20" s="252"/>
      <c r="X20" s="252"/>
      <c r="Y20" s="252"/>
      <c r="Z20" s="252"/>
      <c r="AA20" s="252"/>
      <c r="AB20" s="242">
        <f t="shared" si="23"/>
        <v>2</v>
      </c>
      <c r="AC20" s="310">
        <v>1</v>
      </c>
      <c r="AD20" s="310">
        <v>2300</v>
      </c>
      <c r="AE20" s="310">
        <v>1</v>
      </c>
      <c r="AF20" s="310">
        <v>1150</v>
      </c>
      <c r="AG20" s="232"/>
      <c r="AH20" s="242">
        <f t="shared" si="24"/>
        <v>1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>
        <v>1</v>
      </c>
      <c r="AV20" s="232"/>
      <c r="AW20" s="232"/>
      <c r="AX20" s="232"/>
      <c r="AY20" s="232"/>
      <c r="AZ20" s="232"/>
      <c r="BA20" s="232"/>
      <c r="BB20" s="232"/>
      <c r="BC20" s="232"/>
      <c r="BD20" s="232"/>
      <c r="BE20" s="242">
        <f t="shared" si="25"/>
        <v>1</v>
      </c>
      <c r="BF20" s="232">
        <v>1</v>
      </c>
      <c r="BG20" s="232"/>
      <c r="BH20" s="232"/>
      <c r="BI20" s="232"/>
      <c r="BJ20" s="232"/>
      <c r="BK20" s="229">
        <f t="shared" si="26"/>
        <v>1</v>
      </c>
      <c r="BL20" s="232"/>
      <c r="BM20" s="232"/>
      <c r="BN20" s="232"/>
      <c r="BO20" s="232"/>
      <c r="BP20" s="232"/>
      <c r="BQ20" s="232"/>
      <c r="BR20" s="232"/>
      <c r="BS20" s="232"/>
      <c r="BT20" s="232">
        <v>1</v>
      </c>
      <c r="BU20" s="232"/>
      <c r="BV20" s="232"/>
    </row>
    <row r="21" spans="1:74" s="106" customFormat="1" ht="14.45" customHeight="1">
      <c r="A21" s="247">
        <f>①協定識別事項②協定参加者!A21</f>
        <v>303900010</v>
      </c>
      <c r="B21" s="247" t="str">
        <f>①協定識別事項②協定参加者!B21</f>
        <v>和歌山県</v>
      </c>
      <c r="C21" s="247" t="str">
        <f>①協定識別事項②協定参加者!C21</f>
        <v>印南町</v>
      </c>
      <c r="D21" s="247">
        <f>①協定識別事項②協定参加者!D21</f>
        <v>30390</v>
      </c>
      <c r="E21" s="247" t="str">
        <f>①協定識別事項②協定参加者!E21</f>
        <v>大白河</v>
      </c>
      <c r="F21" s="247">
        <f>①協定識別事項②協定参加者!F21</f>
        <v>10</v>
      </c>
      <c r="G21" s="250">
        <f>③協定面積④加算措置!DK21</f>
        <v>0</v>
      </c>
      <c r="H21" s="250">
        <f>③協定面積④加算措置!DG21</f>
        <v>0</v>
      </c>
      <c r="I21" s="251">
        <f>③協定面積④加算措置!DR21</f>
        <v>0</v>
      </c>
      <c r="J21" s="250">
        <f>③協定面積④加算措置!DI21</f>
        <v>0</v>
      </c>
      <c r="K21" s="250">
        <f>③協定面積④加算措置!DP21</f>
        <v>0</v>
      </c>
      <c r="L21" s="242">
        <f t="shared" si="22"/>
        <v>1</v>
      </c>
      <c r="M21" s="252"/>
      <c r="N21" s="252"/>
      <c r="O21" s="252"/>
      <c r="P21" s="252"/>
      <c r="Q21" s="252"/>
      <c r="R21" s="252">
        <v>1</v>
      </c>
      <c r="S21" s="252"/>
      <c r="T21" s="252"/>
      <c r="U21" s="252"/>
      <c r="V21" s="252"/>
      <c r="W21" s="252"/>
      <c r="X21" s="252"/>
      <c r="Y21" s="252"/>
      <c r="Z21" s="252"/>
      <c r="AA21" s="252"/>
      <c r="AB21" s="242">
        <f t="shared" si="23"/>
        <v>2</v>
      </c>
      <c r="AC21" s="310">
        <v>1</v>
      </c>
      <c r="AD21" s="310">
        <v>1200</v>
      </c>
      <c r="AE21" s="310">
        <v>1</v>
      </c>
      <c r="AF21" s="310">
        <v>960</v>
      </c>
      <c r="AG21" s="232"/>
      <c r="AH21" s="242">
        <f t="shared" si="24"/>
        <v>1</v>
      </c>
      <c r="AI21" s="310">
        <v>1</v>
      </c>
      <c r="AJ21" s="310">
        <v>550</v>
      </c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42">
        <f t="shared" si="25"/>
        <v>1</v>
      </c>
      <c r="BF21" s="232">
        <v>1</v>
      </c>
      <c r="BG21" s="232"/>
      <c r="BH21" s="232"/>
      <c r="BI21" s="232"/>
      <c r="BJ21" s="232"/>
      <c r="BK21" s="229">
        <f t="shared" si="26"/>
        <v>1</v>
      </c>
      <c r="BL21" s="232"/>
      <c r="BM21" s="232"/>
      <c r="BN21" s="232"/>
      <c r="BO21" s="232"/>
      <c r="BP21" s="232"/>
      <c r="BQ21" s="232"/>
      <c r="BR21" s="232"/>
      <c r="BS21" s="232"/>
      <c r="BT21" s="232">
        <v>1</v>
      </c>
      <c r="BU21" s="232"/>
      <c r="BV21" s="232"/>
    </row>
    <row r="22" spans="1:74" s="106" customFormat="1" ht="14.45" customHeight="1">
      <c r="A22" s="247">
        <f>①協定識別事項②協定参加者!A22</f>
        <v>303900011</v>
      </c>
      <c r="B22" s="247" t="str">
        <f>①協定識別事項②協定参加者!B22</f>
        <v>和歌山県</v>
      </c>
      <c r="C22" s="247" t="str">
        <f>①協定識別事項②協定参加者!C22</f>
        <v>印南町</v>
      </c>
      <c r="D22" s="247">
        <f>①協定識別事項②協定参加者!D22</f>
        <v>30390</v>
      </c>
      <c r="E22" s="247" t="str">
        <f>①協定識別事項②協定参加者!E22</f>
        <v>小白河</v>
      </c>
      <c r="F22" s="247">
        <f>①協定識別事項②協定参加者!F22</f>
        <v>11</v>
      </c>
      <c r="G22" s="250">
        <f>③協定面積④加算措置!DK22</f>
        <v>0</v>
      </c>
      <c r="H22" s="250">
        <f>③協定面積④加算措置!DG22</f>
        <v>0</v>
      </c>
      <c r="I22" s="251">
        <f>③協定面積④加算措置!DR22</f>
        <v>0</v>
      </c>
      <c r="J22" s="250">
        <f>③協定面積④加算措置!DI22</f>
        <v>0</v>
      </c>
      <c r="K22" s="250">
        <f>③協定面積④加算措置!DP22</f>
        <v>0</v>
      </c>
      <c r="L22" s="242">
        <f t="shared" si="22"/>
        <v>1</v>
      </c>
      <c r="M22" s="252"/>
      <c r="N22" s="252"/>
      <c r="O22" s="252"/>
      <c r="P22" s="252"/>
      <c r="Q22" s="252"/>
      <c r="R22" s="252">
        <v>1</v>
      </c>
      <c r="S22" s="252"/>
      <c r="T22" s="252"/>
      <c r="U22" s="252"/>
      <c r="V22" s="252"/>
      <c r="W22" s="252"/>
      <c r="X22" s="252"/>
      <c r="Y22" s="252"/>
      <c r="Z22" s="252"/>
      <c r="AA22" s="252"/>
      <c r="AB22" s="242">
        <f t="shared" si="23"/>
        <v>2</v>
      </c>
      <c r="AC22" s="310">
        <v>1</v>
      </c>
      <c r="AD22" s="310">
        <v>1300</v>
      </c>
      <c r="AE22" s="310">
        <v>1</v>
      </c>
      <c r="AF22" s="310">
        <v>780</v>
      </c>
      <c r="AG22" s="232"/>
      <c r="AH22" s="242">
        <f t="shared" si="24"/>
        <v>1</v>
      </c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>
        <v>1</v>
      </c>
      <c r="AV22" s="232"/>
      <c r="AW22" s="232"/>
      <c r="AX22" s="232"/>
      <c r="AY22" s="232"/>
      <c r="AZ22" s="232"/>
      <c r="BA22" s="232"/>
      <c r="BB22" s="232"/>
      <c r="BC22" s="232"/>
      <c r="BD22" s="232"/>
      <c r="BE22" s="242">
        <f t="shared" si="25"/>
        <v>1</v>
      </c>
      <c r="BF22" s="232">
        <v>1</v>
      </c>
      <c r="BG22" s="232"/>
      <c r="BH22" s="232"/>
      <c r="BI22" s="232"/>
      <c r="BJ22" s="232"/>
      <c r="BK22" s="229">
        <f t="shared" si="26"/>
        <v>1</v>
      </c>
      <c r="BL22" s="232"/>
      <c r="BM22" s="232"/>
      <c r="BN22" s="232"/>
      <c r="BO22" s="232"/>
      <c r="BP22" s="232"/>
      <c r="BQ22" s="232"/>
      <c r="BR22" s="232"/>
      <c r="BS22" s="232"/>
      <c r="BT22" s="232">
        <v>1</v>
      </c>
      <c r="BU22" s="232"/>
      <c r="BV22" s="232"/>
    </row>
    <row r="23" spans="1:74" s="244" customFormat="1" ht="14.45" customHeight="1">
      <c r="A23" s="247">
        <f>①協定識別事項②協定参加者!A23</f>
        <v>303900012</v>
      </c>
      <c r="B23" s="247" t="str">
        <f>①協定識別事項②協定参加者!B23</f>
        <v>和歌山県</v>
      </c>
      <c r="C23" s="247" t="str">
        <f>①協定識別事項②協定参加者!C23</f>
        <v>印南町</v>
      </c>
      <c r="D23" s="247">
        <f>①協定識別事項②協定参加者!D23</f>
        <v>30390</v>
      </c>
      <c r="E23" s="247" t="str">
        <f>①協定識別事項②協定参加者!E23</f>
        <v>南畑上</v>
      </c>
      <c r="F23" s="247">
        <f>①協定識別事項②協定参加者!F23</f>
        <v>12</v>
      </c>
      <c r="G23" s="250">
        <f>③協定面積④加算措置!DK23</f>
        <v>0</v>
      </c>
      <c r="H23" s="250">
        <f>③協定面積④加算措置!DG23</f>
        <v>0</v>
      </c>
      <c r="I23" s="251">
        <f>③協定面積④加算措置!DR23</f>
        <v>0</v>
      </c>
      <c r="J23" s="250">
        <f>③協定面積④加算措置!DI23</f>
        <v>0</v>
      </c>
      <c r="K23" s="250">
        <f>③協定面積④加算措置!DP23</f>
        <v>0</v>
      </c>
      <c r="L23" s="242">
        <f t="shared" si="22"/>
        <v>1</v>
      </c>
      <c r="M23" s="252"/>
      <c r="N23" s="252"/>
      <c r="O23" s="252"/>
      <c r="P23" s="252"/>
      <c r="Q23" s="252"/>
      <c r="R23" s="252">
        <v>1</v>
      </c>
      <c r="S23" s="252"/>
      <c r="T23" s="252"/>
      <c r="U23" s="252"/>
      <c r="V23" s="252"/>
      <c r="W23" s="252"/>
      <c r="X23" s="252"/>
      <c r="Y23" s="252"/>
      <c r="Z23" s="252"/>
      <c r="AA23" s="252"/>
      <c r="AB23" s="242">
        <f t="shared" si="23"/>
        <v>2</v>
      </c>
      <c r="AC23" s="310">
        <v>1</v>
      </c>
      <c r="AD23" s="310">
        <v>1700</v>
      </c>
      <c r="AE23" s="310">
        <v>1</v>
      </c>
      <c r="AF23" s="310">
        <v>1400</v>
      </c>
      <c r="AG23" s="232"/>
      <c r="AH23" s="242">
        <f t="shared" si="24"/>
        <v>1</v>
      </c>
      <c r="AI23" s="310">
        <v>1</v>
      </c>
      <c r="AJ23" s="310">
        <v>750</v>
      </c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42">
        <f t="shared" si="25"/>
        <v>1</v>
      </c>
      <c r="BF23" s="232">
        <v>1</v>
      </c>
      <c r="BG23" s="232"/>
      <c r="BH23" s="232"/>
      <c r="BI23" s="232"/>
      <c r="BJ23" s="232"/>
      <c r="BK23" s="229">
        <f t="shared" si="26"/>
        <v>1</v>
      </c>
      <c r="BL23" s="232"/>
      <c r="BM23" s="232"/>
      <c r="BN23" s="232"/>
      <c r="BO23" s="232"/>
      <c r="BP23" s="232"/>
      <c r="BQ23" s="232"/>
      <c r="BR23" s="232"/>
      <c r="BS23" s="232"/>
      <c r="BT23" s="232">
        <v>1</v>
      </c>
      <c r="BU23" s="232"/>
      <c r="BV23" s="232"/>
    </row>
    <row r="24" spans="1:74" s="244" customFormat="1" ht="14.45" customHeight="1">
      <c r="A24" s="247">
        <f>①協定識別事項②協定参加者!A24</f>
        <v>303900013</v>
      </c>
      <c r="B24" s="247" t="str">
        <f>①協定識別事項②協定参加者!B24</f>
        <v>和歌山県</v>
      </c>
      <c r="C24" s="247" t="str">
        <f>①協定識別事項②協定参加者!C24</f>
        <v>印南町</v>
      </c>
      <c r="D24" s="247">
        <f>①協定識別事項②協定参加者!D24</f>
        <v>30390</v>
      </c>
      <c r="E24" s="247" t="str">
        <f>①協定識別事項②協定参加者!E24</f>
        <v>南畑下</v>
      </c>
      <c r="F24" s="247">
        <f>①協定識別事項②協定参加者!F24</f>
        <v>13</v>
      </c>
      <c r="G24" s="250">
        <f>③協定面積④加算措置!DK24</f>
        <v>0</v>
      </c>
      <c r="H24" s="250">
        <f>③協定面積④加算措置!DG24</f>
        <v>0</v>
      </c>
      <c r="I24" s="251">
        <f>③協定面積④加算措置!DR24</f>
        <v>0</v>
      </c>
      <c r="J24" s="250">
        <f>③協定面積④加算措置!DI24</f>
        <v>0</v>
      </c>
      <c r="K24" s="250">
        <f>③協定面積④加算措置!DP24</f>
        <v>0</v>
      </c>
      <c r="L24" s="242">
        <f t="shared" si="22"/>
        <v>1</v>
      </c>
      <c r="M24" s="252"/>
      <c r="N24" s="252"/>
      <c r="O24" s="252"/>
      <c r="P24" s="252"/>
      <c r="Q24" s="252"/>
      <c r="R24" s="252">
        <v>1</v>
      </c>
      <c r="S24" s="252"/>
      <c r="T24" s="252"/>
      <c r="U24" s="252"/>
      <c r="V24" s="252"/>
      <c r="W24" s="252"/>
      <c r="X24" s="252"/>
      <c r="Y24" s="252"/>
      <c r="Z24" s="252"/>
      <c r="AA24" s="252"/>
      <c r="AB24" s="242">
        <f t="shared" si="23"/>
        <v>2</v>
      </c>
      <c r="AC24" s="310">
        <v>1</v>
      </c>
      <c r="AD24" s="310">
        <v>350</v>
      </c>
      <c r="AE24" s="310">
        <v>1</v>
      </c>
      <c r="AF24" s="310">
        <v>110</v>
      </c>
      <c r="AG24" s="232"/>
      <c r="AH24" s="242">
        <f t="shared" si="24"/>
        <v>1</v>
      </c>
      <c r="AI24" s="310">
        <v>1</v>
      </c>
      <c r="AJ24" s="310">
        <v>200</v>
      </c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42">
        <f t="shared" si="25"/>
        <v>1</v>
      </c>
      <c r="BF24" s="232">
        <v>1</v>
      </c>
      <c r="BG24" s="232"/>
      <c r="BH24" s="232"/>
      <c r="BI24" s="232"/>
      <c r="BJ24" s="232"/>
      <c r="BK24" s="229">
        <f t="shared" si="26"/>
        <v>1</v>
      </c>
      <c r="BL24" s="232"/>
      <c r="BM24" s="232"/>
      <c r="BN24" s="232"/>
      <c r="BO24" s="232"/>
      <c r="BP24" s="232"/>
      <c r="BQ24" s="232"/>
      <c r="BR24" s="232"/>
      <c r="BS24" s="232"/>
      <c r="BT24" s="232">
        <v>1</v>
      </c>
      <c r="BU24" s="232"/>
      <c r="BV24" s="232"/>
    </row>
    <row r="25" spans="1:74" s="244" customFormat="1" ht="14.45" customHeight="1">
      <c r="A25" s="247">
        <f>①協定識別事項②協定参加者!A25</f>
        <v>303900014</v>
      </c>
      <c r="B25" s="247" t="str">
        <f>①協定識別事項②協定参加者!B25</f>
        <v>和歌山県</v>
      </c>
      <c r="C25" s="247" t="str">
        <f>①協定識別事項②協定参加者!C25</f>
        <v>印南町</v>
      </c>
      <c r="D25" s="247">
        <f>①協定識別事項②協定参加者!D25</f>
        <v>30390</v>
      </c>
      <c r="E25" s="247" t="str">
        <f>①協定識別事項②協定参加者!E25</f>
        <v>中越下</v>
      </c>
      <c r="F25" s="247">
        <f>①協定識別事項②協定参加者!F25</f>
        <v>14</v>
      </c>
      <c r="G25" s="250">
        <f>③協定面積④加算措置!DK25</f>
        <v>0</v>
      </c>
      <c r="H25" s="250">
        <f>③協定面積④加算措置!DG25</f>
        <v>0</v>
      </c>
      <c r="I25" s="251">
        <f>③協定面積④加算措置!DR25</f>
        <v>0</v>
      </c>
      <c r="J25" s="250">
        <f>③協定面積④加算措置!DI25</f>
        <v>0</v>
      </c>
      <c r="K25" s="250">
        <f>③協定面積④加算措置!DP25</f>
        <v>0</v>
      </c>
      <c r="L25" s="242">
        <f t="shared" si="22"/>
        <v>1</v>
      </c>
      <c r="M25" s="252"/>
      <c r="N25" s="252"/>
      <c r="O25" s="252"/>
      <c r="P25" s="252"/>
      <c r="Q25" s="252"/>
      <c r="R25" s="252">
        <v>1</v>
      </c>
      <c r="S25" s="252"/>
      <c r="T25" s="252"/>
      <c r="U25" s="252"/>
      <c r="V25" s="252"/>
      <c r="W25" s="252"/>
      <c r="X25" s="252"/>
      <c r="Y25" s="252"/>
      <c r="Z25" s="252"/>
      <c r="AA25" s="252"/>
      <c r="AB25" s="242">
        <f t="shared" si="23"/>
        <v>2</v>
      </c>
      <c r="AC25" s="310">
        <v>1</v>
      </c>
      <c r="AD25" s="310">
        <v>400</v>
      </c>
      <c r="AE25" s="310">
        <v>1</v>
      </c>
      <c r="AF25" s="310">
        <v>300</v>
      </c>
      <c r="AG25" s="232"/>
      <c r="AH25" s="242">
        <f t="shared" si="24"/>
        <v>1</v>
      </c>
      <c r="AI25" s="310">
        <v>1</v>
      </c>
      <c r="AJ25" s="310">
        <v>200</v>
      </c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42">
        <f t="shared" si="25"/>
        <v>1</v>
      </c>
      <c r="BF25" s="232">
        <v>1</v>
      </c>
      <c r="BG25" s="232"/>
      <c r="BH25" s="232"/>
      <c r="BI25" s="232"/>
      <c r="BJ25" s="232"/>
      <c r="BK25" s="229">
        <f t="shared" si="26"/>
        <v>1</v>
      </c>
      <c r="BL25" s="232"/>
      <c r="BM25" s="232"/>
      <c r="BN25" s="232"/>
      <c r="BO25" s="232"/>
      <c r="BP25" s="232"/>
      <c r="BQ25" s="232"/>
      <c r="BR25" s="232"/>
      <c r="BS25" s="232"/>
      <c r="BT25" s="232">
        <v>1</v>
      </c>
      <c r="BU25" s="232"/>
      <c r="BV25" s="232"/>
    </row>
    <row r="26" spans="1:74" s="244" customFormat="1" ht="14.45" customHeight="1">
      <c r="A26" s="247">
        <f>①協定識別事項②協定参加者!A26</f>
        <v>303900015</v>
      </c>
      <c r="B26" s="247" t="str">
        <f>①協定識別事項②協定参加者!B26</f>
        <v>和歌山県</v>
      </c>
      <c r="C26" s="247" t="str">
        <f>①協定識別事項②協定参加者!C26</f>
        <v>印南町</v>
      </c>
      <c r="D26" s="247">
        <f>①協定識別事項②協定参加者!D26</f>
        <v>30390</v>
      </c>
      <c r="E26" s="247" t="str">
        <f>①協定識別事項②協定参加者!E26</f>
        <v>峠谷</v>
      </c>
      <c r="F26" s="247">
        <f>①協定識別事項②協定参加者!F26</f>
        <v>15</v>
      </c>
      <c r="G26" s="250">
        <f>③協定面積④加算措置!DK26</f>
        <v>0</v>
      </c>
      <c r="H26" s="250">
        <f>③協定面積④加算措置!DG26</f>
        <v>0</v>
      </c>
      <c r="I26" s="251">
        <f>③協定面積④加算措置!DR26</f>
        <v>0</v>
      </c>
      <c r="J26" s="250">
        <f>③協定面積④加算措置!DI26</f>
        <v>0</v>
      </c>
      <c r="K26" s="250">
        <f>③協定面積④加算措置!DP26</f>
        <v>0</v>
      </c>
      <c r="L26" s="242">
        <f t="shared" si="22"/>
        <v>1</v>
      </c>
      <c r="M26" s="252"/>
      <c r="N26" s="252"/>
      <c r="O26" s="252"/>
      <c r="P26" s="252"/>
      <c r="Q26" s="252"/>
      <c r="R26" s="252">
        <v>1</v>
      </c>
      <c r="S26" s="252"/>
      <c r="T26" s="252"/>
      <c r="U26" s="252"/>
      <c r="V26" s="252"/>
      <c r="W26" s="252"/>
      <c r="X26" s="252"/>
      <c r="Y26" s="252"/>
      <c r="Z26" s="252"/>
      <c r="AA26" s="252"/>
      <c r="AB26" s="242">
        <f t="shared" si="23"/>
        <v>2</v>
      </c>
      <c r="AC26" s="310">
        <v>1</v>
      </c>
      <c r="AD26" s="310">
        <v>150</v>
      </c>
      <c r="AE26" s="310">
        <v>1</v>
      </c>
      <c r="AF26" s="310">
        <v>150</v>
      </c>
      <c r="AG26" s="232"/>
      <c r="AH26" s="242">
        <f t="shared" si="24"/>
        <v>1</v>
      </c>
      <c r="AI26" s="310">
        <v>1</v>
      </c>
      <c r="AJ26" s="310">
        <v>200</v>
      </c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42">
        <f t="shared" si="25"/>
        <v>1</v>
      </c>
      <c r="BF26" s="232">
        <v>1</v>
      </c>
      <c r="BG26" s="232"/>
      <c r="BH26" s="232"/>
      <c r="BI26" s="232"/>
      <c r="BJ26" s="232"/>
      <c r="BK26" s="229">
        <f t="shared" si="26"/>
        <v>1</v>
      </c>
      <c r="BL26" s="232"/>
      <c r="BM26" s="232"/>
      <c r="BN26" s="232"/>
      <c r="BO26" s="232"/>
      <c r="BP26" s="232"/>
      <c r="BQ26" s="232"/>
      <c r="BR26" s="232"/>
      <c r="BS26" s="232"/>
      <c r="BT26" s="232">
        <v>1</v>
      </c>
      <c r="BU26" s="232"/>
      <c r="BV26" s="232"/>
    </row>
    <row r="27" spans="1:74" s="244" customFormat="1" ht="14.45" customHeight="1">
      <c r="A27" s="247">
        <f>①協定識別事項②協定参加者!A27</f>
        <v>303900016</v>
      </c>
      <c r="B27" s="247" t="str">
        <f>①協定識別事項②協定参加者!B27</f>
        <v>和歌山県</v>
      </c>
      <c r="C27" s="247" t="str">
        <f>①協定識別事項②協定参加者!C27</f>
        <v>印南町</v>
      </c>
      <c r="D27" s="247">
        <f>①協定識別事項②協定参加者!D27</f>
        <v>30390</v>
      </c>
      <c r="E27" s="247" t="str">
        <f>①協定識別事項②協定参加者!E27</f>
        <v>立石</v>
      </c>
      <c r="F27" s="247">
        <f>①協定識別事項②協定参加者!F27</f>
        <v>16</v>
      </c>
      <c r="G27" s="250">
        <f>③協定面積④加算措置!DK27</f>
        <v>0</v>
      </c>
      <c r="H27" s="250">
        <f>③協定面積④加算措置!DG27</f>
        <v>0</v>
      </c>
      <c r="I27" s="251">
        <f>③協定面積④加算措置!DR27</f>
        <v>0</v>
      </c>
      <c r="J27" s="250">
        <f>③協定面積④加算措置!DI27</f>
        <v>0</v>
      </c>
      <c r="K27" s="250">
        <f>③協定面積④加算措置!DP27</f>
        <v>0</v>
      </c>
      <c r="L27" s="242">
        <f t="shared" si="22"/>
        <v>1</v>
      </c>
      <c r="M27" s="252"/>
      <c r="N27" s="252"/>
      <c r="O27" s="252"/>
      <c r="P27" s="252"/>
      <c r="Q27" s="252"/>
      <c r="R27" s="252">
        <v>1</v>
      </c>
      <c r="S27" s="252"/>
      <c r="T27" s="252"/>
      <c r="U27" s="252"/>
      <c r="V27" s="252"/>
      <c r="W27" s="252"/>
      <c r="X27" s="252"/>
      <c r="Y27" s="252"/>
      <c r="Z27" s="252"/>
      <c r="AA27" s="252"/>
      <c r="AB27" s="242">
        <f t="shared" si="23"/>
        <v>2</v>
      </c>
      <c r="AC27" s="310">
        <v>1</v>
      </c>
      <c r="AD27" s="310">
        <v>350</v>
      </c>
      <c r="AE27" s="310">
        <v>1</v>
      </c>
      <c r="AF27" s="310">
        <v>260</v>
      </c>
      <c r="AG27" s="232"/>
      <c r="AH27" s="242">
        <f t="shared" si="24"/>
        <v>1</v>
      </c>
      <c r="AI27" s="310">
        <v>1</v>
      </c>
      <c r="AJ27" s="310">
        <v>200</v>
      </c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42">
        <f t="shared" si="25"/>
        <v>1</v>
      </c>
      <c r="BF27" s="232">
        <v>1</v>
      </c>
      <c r="BG27" s="232"/>
      <c r="BH27" s="232"/>
      <c r="BI27" s="232"/>
      <c r="BJ27" s="232"/>
      <c r="BK27" s="229">
        <f t="shared" si="26"/>
        <v>1</v>
      </c>
      <c r="BL27" s="232"/>
      <c r="BM27" s="232"/>
      <c r="BN27" s="232"/>
      <c r="BO27" s="232"/>
      <c r="BP27" s="232"/>
      <c r="BQ27" s="232"/>
      <c r="BR27" s="232"/>
      <c r="BS27" s="232"/>
      <c r="BT27" s="232">
        <v>1</v>
      </c>
      <c r="BU27" s="232"/>
      <c r="BV27" s="232"/>
    </row>
    <row r="28" spans="1:74" s="244" customFormat="1" ht="14.45" customHeight="1">
      <c r="A28" s="247">
        <f>①協定識別事項②協定参加者!A28</f>
        <v>303900017</v>
      </c>
      <c r="B28" s="247" t="str">
        <f>①協定識別事項②協定参加者!B28</f>
        <v>和歌山県</v>
      </c>
      <c r="C28" s="247" t="str">
        <f>①協定識別事項②協定参加者!C28</f>
        <v>印南町</v>
      </c>
      <c r="D28" s="247">
        <f>①協定識別事項②協定参加者!D28</f>
        <v>30390</v>
      </c>
      <c r="E28" s="247" t="str">
        <f>①協定識別事項②協定参加者!E28</f>
        <v>西山口</v>
      </c>
      <c r="F28" s="247">
        <f>①協定識別事項②協定参加者!F28</f>
        <v>17</v>
      </c>
      <c r="G28" s="250">
        <f>③協定面積④加算措置!DK28</f>
        <v>0</v>
      </c>
      <c r="H28" s="250">
        <f>③協定面積④加算措置!DG28</f>
        <v>0</v>
      </c>
      <c r="I28" s="251">
        <f>③協定面積④加算措置!DR28</f>
        <v>0</v>
      </c>
      <c r="J28" s="250">
        <f>③協定面積④加算措置!DI28</f>
        <v>0</v>
      </c>
      <c r="K28" s="250">
        <f>③協定面積④加算措置!DP28</f>
        <v>0</v>
      </c>
      <c r="L28" s="242">
        <f t="shared" si="22"/>
        <v>1</v>
      </c>
      <c r="M28" s="252"/>
      <c r="N28" s="252"/>
      <c r="O28" s="252"/>
      <c r="P28" s="252"/>
      <c r="Q28" s="252"/>
      <c r="R28" s="252">
        <v>1</v>
      </c>
      <c r="S28" s="252"/>
      <c r="T28" s="252"/>
      <c r="U28" s="252"/>
      <c r="V28" s="252"/>
      <c r="W28" s="252"/>
      <c r="X28" s="252"/>
      <c r="Y28" s="252"/>
      <c r="Z28" s="252"/>
      <c r="AA28" s="252"/>
      <c r="AB28" s="242">
        <f t="shared" si="23"/>
        <v>2</v>
      </c>
      <c r="AC28" s="310">
        <v>1</v>
      </c>
      <c r="AD28" s="310">
        <v>2200</v>
      </c>
      <c r="AE28" s="310">
        <v>1</v>
      </c>
      <c r="AF28" s="310">
        <v>970</v>
      </c>
      <c r="AG28" s="232"/>
      <c r="AH28" s="242">
        <f t="shared" si="24"/>
        <v>1</v>
      </c>
      <c r="AI28" s="310">
        <v>1</v>
      </c>
      <c r="AJ28" s="310">
        <v>350</v>
      </c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42">
        <f t="shared" si="25"/>
        <v>1</v>
      </c>
      <c r="BF28" s="232">
        <v>1</v>
      </c>
      <c r="BG28" s="232"/>
      <c r="BH28" s="232"/>
      <c r="BI28" s="232"/>
      <c r="BJ28" s="232"/>
      <c r="BK28" s="229">
        <f t="shared" si="26"/>
        <v>1</v>
      </c>
      <c r="BL28" s="232"/>
      <c r="BM28" s="232"/>
      <c r="BN28" s="232"/>
      <c r="BO28" s="232"/>
      <c r="BP28" s="232"/>
      <c r="BQ28" s="232"/>
      <c r="BR28" s="232"/>
      <c r="BS28" s="232"/>
      <c r="BT28" s="232">
        <v>1</v>
      </c>
      <c r="BU28" s="232"/>
      <c r="BV28" s="232"/>
    </row>
    <row r="29" spans="1:74" s="244" customFormat="1" ht="14.45" customHeight="1">
      <c r="A29" s="247">
        <f>①協定識別事項②協定参加者!A29</f>
        <v>303900018</v>
      </c>
      <c r="B29" s="247" t="str">
        <f>①協定識別事項②協定参加者!B29</f>
        <v>和歌山県</v>
      </c>
      <c r="C29" s="247" t="str">
        <f>①協定識別事項②協定参加者!C29</f>
        <v>印南町</v>
      </c>
      <c r="D29" s="247">
        <f>①協定識別事項②協定参加者!D29</f>
        <v>30390</v>
      </c>
      <c r="E29" s="247" t="str">
        <f>①協定識別事項②協定参加者!E29</f>
        <v>崎山</v>
      </c>
      <c r="F29" s="247">
        <f>①協定識別事項②協定参加者!F29</f>
        <v>18</v>
      </c>
      <c r="G29" s="250">
        <f>③協定面積④加算措置!DK29</f>
        <v>0</v>
      </c>
      <c r="H29" s="250">
        <f>③協定面積④加算措置!DG29</f>
        <v>0</v>
      </c>
      <c r="I29" s="251">
        <f>③協定面積④加算措置!DR29</f>
        <v>0</v>
      </c>
      <c r="J29" s="250">
        <f>③協定面積④加算措置!DI29</f>
        <v>0</v>
      </c>
      <c r="K29" s="250">
        <f>③協定面積④加算措置!DP29</f>
        <v>0</v>
      </c>
      <c r="L29" s="242">
        <f t="shared" si="22"/>
        <v>1</v>
      </c>
      <c r="M29" s="252"/>
      <c r="N29" s="252"/>
      <c r="O29" s="252"/>
      <c r="P29" s="252"/>
      <c r="Q29" s="252"/>
      <c r="R29" s="252">
        <v>1</v>
      </c>
      <c r="S29" s="252"/>
      <c r="T29" s="252"/>
      <c r="U29" s="252"/>
      <c r="V29" s="252"/>
      <c r="W29" s="252"/>
      <c r="X29" s="252"/>
      <c r="Y29" s="252"/>
      <c r="Z29" s="252"/>
      <c r="AA29" s="252"/>
      <c r="AB29" s="242">
        <f t="shared" si="23"/>
        <v>2</v>
      </c>
      <c r="AC29" s="310">
        <v>1</v>
      </c>
      <c r="AD29" s="310">
        <v>550</v>
      </c>
      <c r="AE29" s="310">
        <v>1</v>
      </c>
      <c r="AF29" s="310">
        <v>360</v>
      </c>
      <c r="AG29" s="232"/>
      <c r="AH29" s="242">
        <f t="shared" si="24"/>
        <v>1</v>
      </c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>
        <v>1</v>
      </c>
      <c r="AV29" s="232"/>
      <c r="AW29" s="232"/>
      <c r="AX29" s="232"/>
      <c r="AY29" s="232"/>
      <c r="AZ29" s="232"/>
      <c r="BA29" s="232"/>
      <c r="BB29" s="232"/>
      <c r="BC29" s="232"/>
      <c r="BD29" s="232"/>
      <c r="BE29" s="242">
        <f t="shared" si="25"/>
        <v>1</v>
      </c>
      <c r="BF29" s="232">
        <v>1</v>
      </c>
      <c r="BG29" s="232"/>
      <c r="BH29" s="232"/>
      <c r="BI29" s="232"/>
      <c r="BJ29" s="232"/>
      <c r="BK29" s="229">
        <f t="shared" si="26"/>
        <v>1</v>
      </c>
      <c r="BL29" s="232"/>
      <c r="BM29" s="232"/>
      <c r="BN29" s="232"/>
      <c r="BO29" s="232"/>
      <c r="BP29" s="232"/>
      <c r="BQ29" s="232"/>
      <c r="BR29" s="232"/>
      <c r="BS29" s="232"/>
      <c r="BT29" s="232">
        <v>1</v>
      </c>
      <c r="BU29" s="232"/>
      <c r="BV29" s="232"/>
    </row>
    <row r="30" spans="1:74" s="244" customFormat="1" ht="14.45" hidden="1" customHeight="1">
      <c r="A30" s="247" t="e">
        <f>①協定識別事項②協定参加者!#REF!</f>
        <v>#REF!</v>
      </c>
      <c r="B30" s="247" t="e">
        <f>①協定識別事項②協定参加者!#REF!</f>
        <v>#REF!</v>
      </c>
      <c r="C30" s="247" t="e">
        <f>①協定識別事項②協定参加者!#REF!</f>
        <v>#REF!</v>
      </c>
      <c r="D30" s="247" t="e">
        <f>①協定識別事項②協定参加者!#REF!</f>
        <v>#REF!</v>
      </c>
      <c r="E30" s="247" t="e">
        <f>①協定識別事項②協定参加者!#REF!</f>
        <v>#REF!</v>
      </c>
      <c r="F30" s="247" t="e">
        <f>①協定識別事項②協定参加者!#REF!</f>
        <v>#REF!</v>
      </c>
      <c r="G30" s="250" t="e">
        <f>③協定面積④加算措置!#REF!</f>
        <v>#REF!</v>
      </c>
      <c r="H30" s="250" t="e">
        <f>③協定面積④加算措置!#REF!</f>
        <v>#REF!</v>
      </c>
      <c r="I30" s="251" t="e">
        <f>③協定面積④加算措置!#REF!</f>
        <v>#REF!</v>
      </c>
      <c r="J30" s="250" t="e">
        <f>③協定面積④加算措置!#REF!</f>
        <v>#REF!</v>
      </c>
      <c r="K30" s="250" t="e">
        <f>③協定面積④加算措置!#REF!</f>
        <v>#REF!</v>
      </c>
      <c r="L30" s="242">
        <f t="shared" si="22"/>
        <v>0</v>
      </c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42">
        <f t="shared" si="23"/>
        <v>0</v>
      </c>
      <c r="AC30" s="232"/>
      <c r="AD30" s="232"/>
      <c r="AE30" s="232"/>
      <c r="AF30" s="232"/>
      <c r="AG30" s="232"/>
      <c r="AH30" s="242">
        <f t="shared" si="24"/>
        <v>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42">
        <f t="shared" si="25"/>
        <v>0</v>
      </c>
      <c r="BF30" s="232"/>
      <c r="BG30" s="232"/>
      <c r="BH30" s="232"/>
      <c r="BI30" s="232"/>
      <c r="BJ30" s="232"/>
      <c r="BK30" s="229">
        <f t="shared" si="26"/>
        <v>0</v>
      </c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</row>
    <row r="31" spans="1:74" s="244" customFormat="1" ht="14.45" hidden="1" customHeight="1">
      <c r="A31" s="247" t="e">
        <f>①協定識別事項②協定参加者!#REF!</f>
        <v>#REF!</v>
      </c>
      <c r="B31" s="247" t="e">
        <f>①協定識別事項②協定参加者!#REF!</f>
        <v>#REF!</v>
      </c>
      <c r="C31" s="247" t="e">
        <f>①協定識別事項②協定参加者!#REF!</f>
        <v>#REF!</v>
      </c>
      <c r="D31" s="247" t="e">
        <f>①協定識別事項②協定参加者!#REF!</f>
        <v>#REF!</v>
      </c>
      <c r="E31" s="247" t="e">
        <f>①協定識別事項②協定参加者!#REF!</f>
        <v>#REF!</v>
      </c>
      <c r="F31" s="247" t="e">
        <f>①協定識別事項②協定参加者!#REF!</f>
        <v>#REF!</v>
      </c>
      <c r="G31" s="250" t="e">
        <f>③協定面積④加算措置!#REF!</f>
        <v>#REF!</v>
      </c>
      <c r="H31" s="250" t="e">
        <f>③協定面積④加算措置!#REF!</f>
        <v>#REF!</v>
      </c>
      <c r="I31" s="251" t="e">
        <f>③協定面積④加算措置!#REF!</f>
        <v>#REF!</v>
      </c>
      <c r="J31" s="250" t="e">
        <f>③協定面積④加算措置!#REF!</f>
        <v>#REF!</v>
      </c>
      <c r="K31" s="250" t="e">
        <f>③協定面積④加算措置!#REF!</f>
        <v>#REF!</v>
      </c>
      <c r="L31" s="242">
        <f t="shared" si="22"/>
        <v>0</v>
      </c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42">
        <f t="shared" si="23"/>
        <v>0</v>
      </c>
      <c r="AC31" s="232"/>
      <c r="AD31" s="232"/>
      <c r="AE31" s="232"/>
      <c r="AF31" s="232"/>
      <c r="AG31" s="232"/>
      <c r="AH31" s="242">
        <f t="shared" si="24"/>
        <v>0</v>
      </c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42">
        <f t="shared" si="25"/>
        <v>0</v>
      </c>
      <c r="BF31" s="232"/>
      <c r="BG31" s="232"/>
      <c r="BH31" s="232"/>
      <c r="BI31" s="232"/>
      <c r="BJ31" s="232"/>
      <c r="BK31" s="229">
        <f t="shared" si="26"/>
        <v>0</v>
      </c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</row>
    <row r="32" spans="1:74" s="244" customFormat="1" ht="14.45" hidden="1" customHeight="1">
      <c r="A32" s="247" t="e">
        <f>①協定識別事項②協定参加者!#REF!</f>
        <v>#REF!</v>
      </c>
      <c r="B32" s="247" t="e">
        <f>①協定識別事項②協定参加者!#REF!</f>
        <v>#REF!</v>
      </c>
      <c r="C32" s="247" t="e">
        <f>①協定識別事項②協定参加者!#REF!</f>
        <v>#REF!</v>
      </c>
      <c r="D32" s="247" t="e">
        <f>①協定識別事項②協定参加者!#REF!</f>
        <v>#REF!</v>
      </c>
      <c r="E32" s="247" t="e">
        <f>①協定識別事項②協定参加者!#REF!</f>
        <v>#REF!</v>
      </c>
      <c r="F32" s="247" t="e">
        <f>①協定識別事項②協定参加者!#REF!</f>
        <v>#REF!</v>
      </c>
      <c r="G32" s="250" t="e">
        <f>③協定面積④加算措置!#REF!</f>
        <v>#REF!</v>
      </c>
      <c r="H32" s="250" t="e">
        <f>③協定面積④加算措置!#REF!</f>
        <v>#REF!</v>
      </c>
      <c r="I32" s="251" t="e">
        <f>③協定面積④加算措置!#REF!</f>
        <v>#REF!</v>
      </c>
      <c r="J32" s="250" t="e">
        <f>③協定面積④加算措置!#REF!</f>
        <v>#REF!</v>
      </c>
      <c r="K32" s="250" t="e">
        <f>③協定面積④加算措置!#REF!</f>
        <v>#REF!</v>
      </c>
      <c r="L32" s="242">
        <f t="shared" si="22"/>
        <v>0</v>
      </c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42">
        <f t="shared" si="23"/>
        <v>0</v>
      </c>
      <c r="AC32" s="232"/>
      <c r="AD32" s="232"/>
      <c r="AE32" s="232"/>
      <c r="AF32" s="232"/>
      <c r="AG32" s="232"/>
      <c r="AH32" s="242">
        <f t="shared" si="24"/>
        <v>0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42">
        <f t="shared" si="25"/>
        <v>0</v>
      </c>
      <c r="BF32" s="232"/>
      <c r="BG32" s="232"/>
      <c r="BH32" s="232"/>
      <c r="BI32" s="232"/>
      <c r="BJ32" s="232"/>
      <c r="BK32" s="229">
        <f t="shared" si="26"/>
        <v>0</v>
      </c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</row>
    <row r="33" spans="1:74" s="244" customFormat="1" ht="14.45" hidden="1" customHeight="1">
      <c r="A33" s="247" t="e">
        <f>①協定識別事項②協定参加者!#REF!</f>
        <v>#REF!</v>
      </c>
      <c r="B33" s="247" t="e">
        <f>①協定識別事項②協定参加者!#REF!</f>
        <v>#REF!</v>
      </c>
      <c r="C33" s="247" t="e">
        <f>①協定識別事項②協定参加者!#REF!</f>
        <v>#REF!</v>
      </c>
      <c r="D33" s="247" t="e">
        <f>①協定識別事項②協定参加者!#REF!</f>
        <v>#REF!</v>
      </c>
      <c r="E33" s="247" t="e">
        <f>①協定識別事項②協定参加者!#REF!</f>
        <v>#REF!</v>
      </c>
      <c r="F33" s="247" t="e">
        <f>①協定識別事項②協定参加者!#REF!</f>
        <v>#REF!</v>
      </c>
      <c r="G33" s="250" t="e">
        <f>③協定面積④加算措置!#REF!</f>
        <v>#REF!</v>
      </c>
      <c r="H33" s="250" t="e">
        <f>③協定面積④加算措置!#REF!</f>
        <v>#REF!</v>
      </c>
      <c r="I33" s="251" t="e">
        <f>③協定面積④加算措置!#REF!</f>
        <v>#REF!</v>
      </c>
      <c r="J33" s="250" t="e">
        <f>③協定面積④加算措置!#REF!</f>
        <v>#REF!</v>
      </c>
      <c r="K33" s="250" t="e">
        <f>③協定面積④加算措置!#REF!</f>
        <v>#REF!</v>
      </c>
      <c r="L33" s="242">
        <f t="shared" si="22"/>
        <v>0</v>
      </c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42">
        <f t="shared" si="23"/>
        <v>0</v>
      </c>
      <c r="AC33" s="232"/>
      <c r="AD33" s="232"/>
      <c r="AE33" s="232"/>
      <c r="AF33" s="232"/>
      <c r="AG33" s="232"/>
      <c r="AH33" s="242">
        <f t="shared" si="24"/>
        <v>0</v>
      </c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42">
        <f t="shared" si="25"/>
        <v>0</v>
      </c>
      <c r="BF33" s="232"/>
      <c r="BG33" s="232"/>
      <c r="BH33" s="232"/>
      <c r="BI33" s="232"/>
      <c r="BJ33" s="232"/>
      <c r="BK33" s="229">
        <f t="shared" si="26"/>
        <v>0</v>
      </c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</row>
    <row r="34" spans="1:74" s="244" customFormat="1" ht="14.45" hidden="1" customHeight="1">
      <c r="A34" s="247" t="e">
        <f>①協定識別事項②協定参加者!#REF!</f>
        <v>#REF!</v>
      </c>
      <c r="B34" s="247" t="e">
        <f>①協定識別事項②協定参加者!#REF!</f>
        <v>#REF!</v>
      </c>
      <c r="C34" s="247" t="e">
        <f>①協定識別事項②協定参加者!#REF!</f>
        <v>#REF!</v>
      </c>
      <c r="D34" s="247" t="e">
        <f>①協定識別事項②協定参加者!#REF!</f>
        <v>#REF!</v>
      </c>
      <c r="E34" s="247" t="e">
        <f>①協定識別事項②協定参加者!#REF!</f>
        <v>#REF!</v>
      </c>
      <c r="F34" s="247" t="e">
        <f>①協定識別事項②協定参加者!#REF!</f>
        <v>#REF!</v>
      </c>
      <c r="G34" s="250" t="e">
        <f>③協定面積④加算措置!#REF!</f>
        <v>#REF!</v>
      </c>
      <c r="H34" s="250" t="e">
        <f>③協定面積④加算措置!#REF!</f>
        <v>#REF!</v>
      </c>
      <c r="I34" s="251" t="e">
        <f>③協定面積④加算措置!#REF!</f>
        <v>#REF!</v>
      </c>
      <c r="J34" s="250" t="e">
        <f>③協定面積④加算措置!#REF!</f>
        <v>#REF!</v>
      </c>
      <c r="K34" s="250" t="e">
        <f>③協定面積④加算措置!#REF!</f>
        <v>#REF!</v>
      </c>
      <c r="L34" s="242">
        <f t="shared" si="22"/>
        <v>0</v>
      </c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42">
        <f t="shared" si="23"/>
        <v>0</v>
      </c>
      <c r="AC34" s="232"/>
      <c r="AD34" s="232"/>
      <c r="AE34" s="232"/>
      <c r="AF34" s="232"/>
      <c r="AG34" s="232"/>
      <c r="AH34" s="242">
        <f t="shared" si="24"/>
        <v>0</v>
      </c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42">
        <f t="shared" si="25"/>
        <v>0</v>
      </c>
      <c r="BF34" s="232"/>
      <c r="BG34" s="232"/>
      <c r="BH34" s="232"/>
      <c r="BI34" s="232"/>
      <c r="BJ34" s="232"/>
      <c r="BK34" s="229">
        <f t="shared" si="26"/>
        <v>0</v>
      </c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</row>
    <row r="35" spans="1:74" s="244" customFormat="1" ht="14.45" hidden="1" customHeight="1">
      <c r="A35" s="247" t="e">
        <f>①協定識別事項②協定参加者!#REF!</f>
        <v>#REF!</v>
      </c>
      <c r="B35" s="247" t="e">
        <f>①協定識別事項②協定参加者!#REF!</f>
        <v>#REF!</v>
      </c>
      <c r="C35" s="247" t="e">
        <f>①協定識別事項②協定参加者!#REF!</f>
        <v>#REF!</v>
      </c>
      <c r="D35" s="247" t="e">
        <f>①協定識別事項②協定参加者!#REF!</f>
        <v>#REF!</v>
      </c>
      <c r="E35" s="247" t="e">
        <f>①協定識別事項②協定参加者!#REF!</f>
        <v>#REF!</v>
      </c>
      <c r="F35" s="247" t="e">
        <f>①協定識別事項②協定参加者!#REF!</f>
        <v>#REF!</v>
      </c>
      <c r="G35" s="250" t="e">
        <f>③協定面積④加算措置!#REF!</f>
        <v>#REF!</v>
      </c>
      <c r="H35" s="250" t="e">
        <f>③協定面積④加算措置!#REF!</f>
        <v>#REF!</v>
      </c>
      <c r="I35" s="251" t="e">
        <f>③協定面積④加算措置!#REF!</f>
        <v>#REF!</v>
      </c>
      <c r="J35" s="250" t="e">
        <f>③協定面積④加算措置!#REF!</f>
        <v>#REF!</v>
      </c>
      <c r="K35" s="250" t="e">
        <f>③協定面積④加算措置!#REF!</f>
        <v>#REF!</v>
      </c>
      <c r="L35" s="242">
        <f t="shared" si="22"/>
        <v>0</v>
      </c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42">
        <f t="shared" si="23"/>
        <v>0</v>
      </c>
      <c r="AC35" s="232"/>
      <c r="AD35" s="232"/>
      <c r="AE35" s="232"/>
      <c r="AF35" s="232"/>
      <c r="AG35" s="232"/>
      <c r="AH35" s="242">
        <f t="shared" si="24"/>
        <v>0</v>
      </c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42">
        <f t="shared" si="25"/>
        <v>0</v>
      </c>
      <c r="BF35" s="232"/>
      <c r="BG35" s="232"/>
      <c r="BH35" s="232"/>
      <c r="BI35" s="232"/>
      <c r="BJ35" s="232"/>
      <c r="BK35" s="229">
        <f t="shared" si="26"/>
        <v>0</v>
      </c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</row>
    <row r="36" spans="1:74" s="244" customFormat="1" ht="14.45" hidden="1" customHeight="1">
      <c r="A36" s="247" t="e">
        <f>①協定識別事項②協定参加者!#REF!</f>
        <v>#REF!</v>
      </c>
      <c r="B36" s="247" t="e">
        <f>①協定識別事項②協定参加者!#REF!</f>
        <v>#REF!</v>
      </c>
      <c r="C36" s="247" t="e">
        <f>①協定識別事項②協定参加者!#REF!</f>
        <v>#REF!</v>
      </c>
      <c r="D36" s="247" t="e">
        <f>①協定識別事項②協定参加者!#REF!</f>
        <v>#REF!</v>
      </c>
      <c r="E36" s="247" t="e">
        <f>①協定識別事項②協定参加者!#REF!</f>
        <v>#REF!</v>
      </c>
      <c r="F36" s="247" t="e">
        <f>①協定識別事項②協定参加者!#REF!</f>
        <v>#REF!</v>
      </c>
      <c r="G36" s="250" t="e">
        <f>③協定面積④加算措置!#REF!</f>
        <v>#REF!</v>
      </c>
      <c r="H36" s="250" t="e">
        <f>③協定面積④加算措置!#REF!</f>
        <v>#REF!</v>
      </c>
      <c r="I36" s="251" t="e">
        <f>③協定面積④加算措置!#REF!</f>
        <v>#REF!</v>
      </c>
      <c r="J36" s="250" t="e">
        <f>③協定面積④加算措置!#REF!</f>
        <v>#REF!</v>
      </c>
      <c r="K36" s="250" t="e">
        <f>③協定面積④加算措置!#REF!</f>
        <v>#REF!</v>
      </c>
      <c r="L36" s="242">
        <f t="shared" si="22"/>
        <v>0</v>
      </c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42">
        <f t="shared" si="23"/>
        <v>0</v>
      </c>
      <c r="AC36" s="232"/>
      <c r="AD36" s="232"/>
      <c r="AE36" s="232"/>
      <c r="AF36" s="232"/>
      <c r="AG36" s="232"/>
      <c r="AH36" s="242">
        <f t="shared" si="24"/>
        <v>0</v>
      </c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42">
        <f t="shared" si="25"/>
        <v>0</v>
      </c>
      <c r="BF36" s="232"/>
      <c r="BG36" s="232"/>
      <c r="BH36" s="232"/>
      <c r="BI36" s="232"/>
      <c r="BJ36" s="232"/>
      <c r="BK36" s="229">
        <f t="shared" si="26"/>
        <v>0</v>
      </c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</row>
    <row r="37" spans="1:74" s="244" customFormat="1" ht="14.45" hidden="1" customHeight="1">
      <c r="A37" s="247" t="e">
        <f>①協定識別事項②協定参加者!#REF!</f>
        <v>#REF!</v>
      </c>
      <c r="B37" s="247" t="e">
        <f>①協定識別事項②協定参加者!#REF!</f>
        <v>#REF!</v>
      </c>
      <c r="C37" s="247" t="e">
        <f>①協定識別事項②協定参加者!#REF!</f>
        <v>#REF!</v>
      </c>
      <c r="D37" s="247" t="e">
        <f>①協定識別事項②協定参加者!#REF!</f>
        <v>#REF!</v>
      </c>
      <c r="E37" s="247" t="e">
        <f>①協定識別事項②協定参加者!#REF!</f>
        <v>#REF!</v>
      </c>
      <c r="F37" s="247" t="e">
        <f>①協定識別事項②協定参加者!#REF!</f>
        <v>#REF!</v>
      </c>
      <c r="G37" s="250" t="e">
        <f>③協定面積④加算措置!#REF!</f>
        <v>#REF!</v>
      </c>
      <c r="H37" s="250" t="e">
        <f>③協定面積④加算措置!#REF!</f>
        <v>#REF!</v>
      </c>
      <c r="I37" s="251" t="e">
        <f>③協定面積④加算措置!#REF!</f>
        <v>#REF!</v>
      </c>
      <c r="J37" s="250" t="e">
        <f>③協定面積④加算措置!#REF!</f>
        <v>#REF!</v>
      </c>
      <c r="K37" s="250" t="e">
        <f>③協定面積④加算措置!#REF!</f>
        <v>#REF!</v>
      </c>
      <c r="L37" s="242">
        <f t="shared" si="22"/>
        <v>0</v>
      </c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42">
        <f t="shared" si="23"/>
        <v>0</v>
      </c>
      <c r="AC37" s="232"/>
      <c r="AD37" s="232"/>
      <c r="AE37" s="232"/>
      <c r="AF37" s="232"/>
      <c r="AG37" s="232"/>
      <c r="AH37" s="242">
        <f t="shared" si="24"/>
        <v>0</v>
      </c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42">
        <f t="shared" si="25"/>
        <v>0</v>
      </c>
      <c r="BF37" s="232"/>
      <c r="BG37" s="232"/>
      <c r="BH37" s="232"/>
      <c r="BI37" s="232"/>
      <c r="BJ37" s="232"/>
      <c r="BK37" s="229">
        <f t="shared" si="26"/>
        <v>0</v>
      </c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</row>
    <row r="38" spans="1:74" s="244" customFormat="1" ht="14.45" hidden="1" customHeight="1">
      <c r="A38" s="247" t="e">
        <f>①協定識別事項②協定参加者!#REF!</f>
        <v>#REF!</v>
      </c>
      <c r="B38" s="247" t="e">
        <f>①協定識別事項②協定参加者!#REF!</f>
        <v>#REF!</v>
      </c>
      <c r="C38" s="247" t="e">
        <f>①協定識別事項②協定参加者!#REF!</f>
        <v>#REF!</v>
      </c>
      <c r="D38" s="247" t="e">
        <f>①協定識別事項②協定参加者!#REF!</f>
        <v>#REF!</v>
      </c>
      <c r="E38" s="247" t="e">
        <f>①協定識別事項②協定参加者!#REF!</f>
        <v>#REF!</v>
      </c>
      <c r="F38" s="247" t="e">
        <f>①協定識別事項②協定参加者!#REF!</f>
        <v>#REF!</v>
      </c>
      <c r="G38" s="250" t="e">
        <f>③協定面積④加算措置!#REF!</f>
        <v>#REF!</v>
      </c>
      <c r="H38" s="250" t="e">
        <f>③協定面積④加算措置!#REF!</f>
        <v>#REF!</v>
      </c>
      <c r="I38" s="251" t="e">
        <f>③協定面積④加算措置!#REF!</f>
        <v>#REF!</v>
      </c>
      <c r="J38" s="250" t="e">
        <f>③協定面積④加算措置!#REF!</f>
        <v>#REF!</v>
      </c>
      <c r="K38" s="250" t="e">
        <f>③協定面積④加算措置!#REF!</f>
        <v>#REF!</v>
      </c>
      <c r="L38" s="242">
        <f t="shared" si="22"/>
        <v>0</v>
      </c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42">
        <f t="shared" si="23"/>
        <v>0</v>
      </c>
      <c r="AC38" s="232"/>
      <c r="AD38" s="232"/>
      <c r="AE38" s="232"/>
      <c r="AF38" s="232"/>
      <c r="AG38" s="232"/>
      <c r="AH38" s="242">
        <f t="shared" si="24"/>
        <v>0</v>
      </c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42">
        <f t="shared" si="25"/>
        <v>0</v>
      </c>
      <c r="BF38" s="232"/>
      <c r="BG38" s="232"/>
      <c r="BH38" s="232"/>
      <c r="BI38" s="232"/>
      <c r="BJ38" s="232"/>
      <c r="BK38" s="229">
        <f t="shared" si="26"/>
        <v>0</v>
      </c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</row>
    <row r="39" spans="1:74" s="244" customFormat="1" ht="14.45" hidden="1" customHeight="1">
      <c r="A39" s="247" t="e">
        <f>①協定識別事項②協定参加者!#REF!</f>
        <v>#REF!</v>
      </c>
      <c r="B39" s="247" t="e">
        <f>①協定識別事項②協定参加者!#REF!</f>
        <v>#REF!</v>
      </c>
      <c r="C39" s="247" t="e">
        <f>①協定識別事項②協定参加者!#REF!</f>
        <v>#REF!</v>
      </c>
      <c r="D39" s="247" t="e">
        <f>①協定識別事項②協定参加者!#REF!</f>
        <v>#REF!</v>
      </c>
      <c r="E39" s="247" t="e">
        <f>①協定識別事項②協定参加者!#REF!</f>
        <v>#REF!</v>
      </c>
      <c r="F39" s="247" t="e">
        <f>①協定識別事項②協定参加者!#REF!</f>
        <v>#REF!</v>
      </c>
      <c r="G39" s="250" t="e">
        <f>③協定面積④加算措置!#REF!</f>
        <v>#REF!</v>
      </c>
      <c r="H39" s="250" t="e">
        <f>③協定面積④加算措置!#REF!</f>
        <v>#REF!</v>
      </c>
      <c r="I39" s="251" t="e">
        <f>③協定面積④加算措置!#REF!</f>
        <v>#REF!</v>
      </c>
      <c r="J39" s="250" t="e">
        <f>③協定面積④加算措置!#REF!</f>
        <v>#REF!</v>
      </c>
      <c r="K39" s="250" t="e">
        <f>③協定面積④加算措置!#REF!</f>
        <v>#REF!</v>
      </c>
      <c r="L39" s="242">
        <f t="shared" si="22"/>
        <v>0</v>
      </c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42">
        <f t="shared" si="23"/>
        <v>0</v>
      </c>
      <c r="AC39" s="232"/>
      <c r="AD39" s="232"/>
      <c r="AE39" s="232"/>
      <c r="AF39" s="232"/>
      <c r="AG39" s="232"/>
      <c r="AH39" s="242">
        <f t="shared" si="24"/>
        <v>0</v>
      </c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42">
        <f t="shared" si="25"/>
        <v>0</v>
      </c>
      <c r="BF39" s="232"/>
      <c r="BG39" s="232"/>
      <c r="BH39" s="232"/>
      <c r="BI39" s="232"/>
      <c r="BJ39" s="232"/>
      <c r="BK39" s="229">
        <f t="shared" si="26"/>
        <v>0</v>
      </c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</row>
    <row r="40" spans="1:74" s="244" customFormat="1" ht="14.45" hidden="1" customHeight="1">
      <c r="A40" s="247" t="e">
        <f>①協定識別事項②協定参加者!#REF!</f>
        <v>#REF!</v>
      </c>
      <c r="B40" s="247" t="e">
        <f>①協定識別事項②協定参加者!#REF!</f>
        <v>#REF!</v>
      </c>
      <c r="C40" s="247" t="e">
        <f>①協定識別事項②協定参加者!#REF!</f>
        <v>#REF!</v>
      </c>
      <c r="D40" s="247" t="e">
        <f>①協定識別事項②協定参加者!#REF!</f>
        <v>#REF!</v>
      </c>
      <c r="E40" s="247" t="e">
        <f>①協定識別事項②協定参加者!#REF!</f>
        <v>#REF!</v>
      </c>
      <c r="F40" s="247" t="e">
        <f>①協定識別事項②協定参加者!#REF!</f>
        <v>#REF!</v>
      </c>
      <c r="G40" s="250" t="e">
        <f>③協定面積④加算措置!#REF!</f>
        <v>#REF!</v>
      </c>
      <c r="H40" s="250" t="e">
        <f>③協定面積④加算措置!#REF!</f>
        <v>#REF!</v>
      </c>
      <c r="I40" s="251" t="e">
        <f>③協定面積④加算措置!#REF!</f>
        <v>#REF!</v>
      </c>
      <c r="J40" s="250" t="e">
        <f>③協定面積④加算措置!#REF!</f>
        <v>#REF!</v>
      </c>
      <c r="K40" s="250" t="e">
        <f>③協定面積④加算措置!#REF!</f>
        <v>#REF!</v>
      </c>
      <c r="L40" s="242">
        <f t="shared" si="22"/>
        <v>0</v>
      </c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42">
        <f t="shared" si="23"/>
        <v>0</v>
      </c>
      <c r="AC40" s="232"/>
      <c r="AD40" s="232"/>
      <c r="AE40" s="232"/>
      <c r="AF40" s="232"/>
      <c r="AG40" s="232"/>
      <c r="AH40" s="242">
        <f t="shared" si="24"/>
        <v>0</v>
      </c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42">
        <f t="shared" si="25"/>
        <v>0</v>
      </c>
      <c r="BF40" s="232"/>
      <c r="BG40" s="232"/>
      <c r="BH40" s="232"/>
      <c r="BI40" s="232"/>
      <c r="BJ40" s="232"/>
      <c r="BK40" s="229">
        <f t="shared" si="26"/>
        <v>0</v>
      </c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</row>
    <row r="41" spans="1:74" s="244" customFormat="1" ht="14.45" hidden="1" customHeight="1">
      <c r="A41" s="247" t="e">
        <f>①協定識別事項②協定参加者!#REF!</f>
        <v>#REF!</v>
      </c>
      <c r="B41" s="247" t="e">
        <f>①協定識別事項②協定参加者!#REF!</f>
        <v>#REF!</v>
      </c>
      <c r="C41" s="247" t="e">
        <f>①協定識別事項②協定参加者!#REF!</f>
        <v>#REF!</v>
      </c>
      <c r="D41" s="247" t="e">
        <f>①協定識別事項②協定参加者!#REF!</f>
        <v>#REF!</v>
      </c>
      <c r="E41" s="247" t="e">
        <f>①協定識別事項②協定参加者!#REF!</f>
        <v>#REF!</v>
      </c>
      <c r="F41" s="247" t="e">
        <f>①協定識別事項②協定参加者!#REF!</f>
        <v>#REF!</v>
      </c>
      <c r="G41" s="250" t="e">
        <f>③協定面積④加算措置!#REF!</f>
        <v>#REF!</v>
      </c>
      <c r="H41" s="250" t="e">
        <f>③協定面積④加算措置!#REF!</f>
        <v>#REF!</v>
      </c>
      <c r="I41" s="251" t="e">
        <f>③協定面積④加算措置!#REF!</f>
        <v>#REF!</v>
      </c>
      <c r="J41" s="250" t="e">
        <f>③協定面積④加算措置!#REF!</f>
        <v>#REF!</v>
      </c>
      <c r="K41" s="250" t="e">
        <f>③協定面積④加算措置!#REF!</f>
        <v>#REF!</v>
      </c>
      <c r="L41" s="242">
        <f t="shared" si="22"/>
        <v>0</v>
      </c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42">
        <f t="shared" si="23"/>
        <v>0</v>
      </c>
      <c r="AC41" s="232"/>
      <c r="AD41" s="232"/>
      <c r="AE41" s="232"/>
      <c r="AF41" s="232"/>
      <c r="AG41" s="232"/>
      <c r="AH41" s="242">
        <f t="shared" si="24"/>
        <v>0</v>
      </c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42">
        <f t="shared" si="25"/>
        <v>0</v>
      </c>
      <c r="BF41" s="232"/>
      <c r="BG41" s="232"/>
      <c r="BH41" s="232"/>
      <c r="BI41" s="232"/>
      <c r="BJ41" s="232"/>
      <c r="BK41" s="229">
        <f t="shared" si="26"/>
        <v>0</v>
      </c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</row>
    <row r="42" spans="1:74" s="244" customFormat="1" ht="14.45" hidden="1" customHeight="1">
      <c r="A42" s="247" t="e">
        <f>①協定識別事項②協定参加者!#REF!</f>
        <v>#REF!</v>
      </c>
      <c r="B42" s="247" t="e">
        <f>①協定識別事項②協定参加者!#REF!</f>
        <v>#REF!</v>
      </c>
      <c r="C42" s="247" t="e">
        <f>①協定識別事項②協定参加者!#REF!</f>
        <v>#REF!</v>
      </c>
      <c r="D42" s="247" t="e">
        <f>①協定識別事項②協定参加者!#REF!</f>
        <v>#REF!</v>
      </c>
      <c r="E42" s="247" t="e">
        <f>①協定識別事項②協定参加者!#REF!</f>
        <v>#REF!</v>
      </c>
      <c r="F42" s="247" t="e">
        <f>①協定識別事項②協定参加者!#REF!</f>
        <v>#REF!</v>
      </c>
      <c r="G42" s="250" t="e">
        <f>③協定面積④加算措置!#REF!</f>
        <v>#REF!</v>
      </c>
      <c r="H42" s="250" t="e">
        <f>③協定面積④加算措置!#REF!</f>
        <v>#REF!</v>
      </c>
      <c r="I42" s="251" t="e">
        <f>③協定面積④加算措置!#REF!</f>
        <v>#REF!</v>
      </c>
      <c r="J42" s="250" t="e">
        <f>③協定面積④加算措置!#REF!</f>
        <v>#REF!</v>
      </c>
      <c r="K42" s="250" t="e">
        <f>③協定面積④加算措置!#REF!</f>
        <v>#REF!</v>
      </c>
      <c r="L42" s="242">
        <f t="shared" si="22"/>
        <v>0</v>
      </c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42">
        <f t="shared" si="23"/>
        <v>0</v>
      </c>
      <c r="AC42" s="232"/>
      <c r="AD42" s="232"/>
      <c r="AE42" s="232"/>
      <c r="AF42" s="232"/>
      <c r="AG42" s="232"/>
      <c r="AH42" s="242">
        <f t="shared" si="24"/>
        <v>0</v>
      </c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42">
        <f t="shared" si="25"/>
        <v>0</v>
      </c>
      <c r="BF42" s="232"/>
      <c r="BG42" s="232"/>
      <c r="BH42" s="232"/>
      <c r="BI42" s="232"/>
      <c r="BJ42" s="232"/>
      <c r="BK42" s="229">
        <f t="shared" si="26"/>
        <v>0</v>
      </c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</row>
    <row r="43" spans="1:74" s="244" customFormat="1" ht="14.45" hidden="1" customHeight="1">
      <c r="A43" s="247" t="e">
        <f>①協定識別事項②協定参加者!#REF!</f>
        <v>#REF!</v>
      </c>
      <c r="B43" s="247" t="e">
        <f>①協定識別事項②協定参加者!#REF!</f>
        <v>#REF!</v>
      </c>
      <c r="C43" s="247" t="e">
        <f>①協定識別事項②協定参加者!#REF!</f>
        <v>#REF!</v>
      </c>
      <c r="D43" s="247" t="e">
        <f>①協定識別事項②協定参加者!#REF!</f>
        <v>#REF!</v>
      </c>
      <c r="E43" s="247" t="e">
        <f>①協定識別事項②協定参加者!#REF!</f>
        <v>#REF!</v>
      </c>
      <c r="F43" s="247" t="e">
        <f>①協定識別事項②協定参加者!#REF!</f>
        <v>#REF!</v>
      </c>
      <c r="G43" s="250" t="e">
        <f>③協定面積④加算措置!#REF!</f>
        <v>#REF!</v>
      </c>
      <c r="H43" s="250" t="e">
        <f>③協定面積④加算措置!#REF!</f>
        <v>#REF!</v>
      </c>
      <c r="I43" s="251" t="e">
        <f>③協定面積④加算措置!#REF!</f>
        <v>#REF!</v>
      </c>
      <c r="J43" s="250" t="e">
        <f>③協定面積④加算措置!#REF!</f>
        <v>#REF!</v>
      </c>
      <c r="K43" s="250" t="e">
        <f>③協定面積④加算措置!#REF!</f>
        <v>#REF!</v>
      </c>
      <c r="L43" s="242">
        <f t="shared" si="22"/>
        <v>0</v>
      </c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42">
        <f t="shared" si="23"/>
        <v>0</v>
      </c>
      <c r="AC43" s="232"/>
      <c r="AD43" s="232"/>
      <c r="AE43" s="232"/>
      <c r="AF43" s="232"/>
      <c r="AG43" s="232"/>
      <c r="AH43" s="242">
        <f t="shared" si="24"/>
        <v>0</v>
      </c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42">
        <f t="shared" si="25"/>
        <v>0</v>
      </c>
      <c r="BF43" s="232"/>
      <c r="BG43" s="232"/>
      <c r="BH43" s="232"/>
      <c r="BI43" s="232"/>
      <c r="BJ43" s="232"/>
      <c r="BK43" s="229">
        <f t="shared" si="26"/>
        <v>0</v>
      </c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</row>
    <row r="44" spans="1:74" s="244" customFormat="1" ht="14.45" hidden="1" customHeight="1">
      <c r="A44" s="247" t="e">
        <f>①協定識別事項②協定参加者!#REF!</f>
        <v>#REF!</v>
      </c>
      <c r="B44" s="247" t="e">
        <f>①協定識別事項②協定参加者!#REF!</f>
        <v>#REF!</v>
      </c>
      <c r="C44" s="247" t="e">
        <f>①協定識別事項②協定参加者!#REF!</f>
        <v>#REF!</v>
      </c>
      <c r="D44" s="247" t="e">
        <f>①協定識別事項②協定参加者!#REF!</f>
        <v>#REF!</v>
      </c>
      <c r="E44" s="247" t="e">
        <f>①協定識別事項②協定参加者!#REF!</f>
        <v>#REF!</v>
      </c>
      <c r="F44" s="247" t="e">
        <f>①協定識別事項②協定参加者!#REF!</f>
        <v>#REF!</v>
      </c>
      <c r="G44" s="250" t="e">
        <f>③協定面積④加算措置!#REF!</f>
        <v>#REF!</v>
      </c>
      <c r="H44" s="250" t="e">
        <f>③協定面積④加算措置!#REF!</f>
        <v>#REF!</v>
      </c>
      <c r="I44" s="251" t="e">
        <f>③協定面積④加算措置!#REF!</f>
        <v>#REF!</v>
      </c>
      <c r="J44" s="250" t="e">
        <f>③協定面積④加算措置!#REF!</f>
        <v>#REF!</v>
      </c>
      <c r="K44" s="250" t="e">
        <f>③協定面積④加算措置!#REF!</f>
        <v>#REF!</v>
      </c>
      <c r="L44" s="242">
        <f t="shared" si="22"/>
        <v>0</v>
      </c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42">
        <f t="shared" si="23"/>
        <v>0</v>
      </c>
      <c r="AC44" s="232"/>
      <c r="AD44" s="232"/>
      <c r="AE44" s="232"/>
      <c r="AF44" s="232"/>
      <c r="AG44" s="232"/>
      <c r="AH44" s="242">
        <f t="shared" si="24"/>
        <v>0</v>
      </c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42">
        <f t="shared" si="25"/>
        <v>0</v>
      </c>
      <c r="BF44" s="232"/>
      <c r="BG44" s="232"/>
      <c r="BH44" s="232"/>
      <c r="BI44" s="232"/>
      <c r="BJ44" s="232"/>
      <c r="BK44" s="229">
        <f t="shared" si="26"/>
        <v>0</v>
      </c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</row>
    <row r="45" spans="1:74" s="244" customFormat="1" ht="14.45" hidden="1" customHeight="1">
      <c r="A45" s="247" t="e">
        <f>①協定識別事項②協定参加者!#REF!</f>
        <v>#REF!</v>
      </c>
      <c r="B45" s="247" t="e">
        <f>①協定識別事項②協定参加者!#REF!</f>
        <v>#REF!</v>
      </c>
      <c r="C45" s="247" t="e">
        <f>①協定識別事項②協定参加者!#REF!</f>
        <v>#REF!</v>
      </c>
      <c r="D45" s="247" t="e">
        <f>①協定識別事項②協定参加者!#REF!</f>
        <v>#REF!</v>
      </c>
      <c r="E45" s="247" t="e">
        <f>①協定識別事項②協定参加者!#REF!</f>
        <v>#REF!</v>
      </c>
      <c r="F45" s="247" t="e">
        <f>①協定識別事項②協定参加者!#REF!</f>
        <v>#REF!</v>
      </c>
      <c r="G45" s="250" t="e">
        <f>③協定面積④加算措置!#REF!</f>
        <v>#REF!</v>
      </c>
      <c r="H45" s="250" t="e">
        <f>③協定面積④加算措置!#REF!</f>
        <v>#REF!</v>
      </c>
      <c r="I45" s="251" t="e">
        <f>③協定面積④加算措置!#REF!</f>
        <v>#REF!</v>
      </c>
      <c r="J45" s="250" t="e">
        <f>③協定面積④加算措置!#REF!</f>
        <v>#REF!</v>
      </c>
      <c r="K45" s="250" t="e">
        <f>③協定面積④加算措置!#REF!</f>
        <v>#REF!</v>
      </c>
      <c r="L45" s="242">
        <f t="shared" si="22"/>
        <v>0</v>
      </c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42">
        <f t="shared" si="23"/>
        <v>0</v>
      </c>
      <c r="AC45" s="232"/>
      <c r="AD45" s="232"/>
      <c r="AE45" s="232"/>
      <c r="AF45" s="232"/>
      <c r="AG45" s="232"/>
      <c r="AH45" s="242">
        <f t="shared" si="24"/>
        <v>0</v>
      </c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42">
        <f t="shared" si="25"/>
        <v>0</v>
      </c>
      <c r="BF45" s="232"/>
      <c r="BG45" s="232"/>
      <c r="BH45" s="232"/>
      <c r="BI45" s="232"/>
      <c r="BJ45" s="232"/>
      <c r="BK45" s="229">
        <f t="shared" si="26"/>
        <v>0</v>
      </c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</row>
    <row r="46" spans="1:74" s="244" customFormat="1" ht="14.45" hidden="1" customHeight="1">
      <c r="A46" s="247" t="e">
        <f>①協定識別事項②協定参加者!#REF!</f>
        <v>#REF!</v>
      </c>
      <c r="B46" s="247" t="e">
        <f>①協定識別事項②協定参加者!#REF!</f>
        <v>#REF!</v>
      </c>
      <c r="C46" s="247" t="e">
        <f>①協定識別事項②協定参加者!#REF!</f>
        <v>#REF!</v>
      </c>
      <c r="D46" s="247" t="e">
        <f>①協定識別事項②協定参加者!#REF!</f>
        <v>#REF!</v>
      </c>
      <c r="E46" s="247" t="e">
        <f>①協定識別事項②協定参加者!#REF!</f>
        <v>#REF!</v>
      </c>
      <c r="F46" s="247" t="e">
        <f>①協定識別事項②協定参加者!#REF!</f>
        <v>#REF!</v>
      </c>
      <c r="G46" s="250" t="e">
        <f>③協定面積④加算措置!#REF!</f>
        <v>#REF!</v>
      </c>
      <c r="H46" s="250" t="e">
        <f>③協定面積④加算措置!#REF!</f>
        <v>#REF!</v>
      </c>
      <c r="I46" s="251" t="e">
        <f>③協定面積④加算措置!#REF!</f>
        <v>#REF!</v>
      </c>
      <c r="J46" s="250" t="e">
        <f>③協定面積④加算措置!#REF!</f>
        <v>#REF!</v>
      </c>
      <c r="K46" s="250" t="e">
        <f>③協定面積④加算措置!#REF!</f>
        <v>#REF!</v>
      </c>
      <c r="L46" s="242">
        <f t="shared" si="22"/>
        <v>0</v>
      </c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42">
        <f t="shared" si="23"/>
        <v>0</v>
      </c>
      <c r="AC46" s="232"/>
      <c r="AD46" s="232"/>
      <c r="AE46" s="232"/>
      <c r="AF46" s="232"/>
      <c r="AG46" s="232"/>
      <c r="AH46" s="242">
        <f t="shared" si="24"/>
        <v>0</v>
      </c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42">
        <f t="shared" si="25"/>
        <v>0</v>
      </c>
      <c r="BF46" s="232"/>
      <c r="BG46" s="232"/>
      <c r="BH46" s="232"/>
      <c r="BI46" s="232"/>
      <c r="BJ46" s="232"/>
      <c r="BK46" s="229">
        <f t="shared" si="26"/>
        <v>0</v>
      </c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</row>
    <row r="47" spans="1:74" s="244" customFormat="1" ht="14.45" hidden="1" customHeight="1">
      <c r="A47" s="247" t="e">
        <f>①協定識別事項②協定参加者!#REF!</f>
        <v>#REF!</v>
      </c>
      <c r="B47" s="247" t="e">
        <f>①協定識別事項②協定参加者!#REF!</f>
        <v>#REF!</v>
      </c>
      <c r="C47" s="247" t="e">
        <f>①協定識別事項②協定参加者!#REF!</f>
        <v>#REF!</v>
      </c>
      <c r="D47" s="247" t="e">
        <f>①協定識別事項②協定参加者!#REF!</f>
        <v>#REF!</v>
      </c>
      <c r="E47" s="247" t="e">
        <f>①協定識別事項②協定参加者!#REF!</f>
        <v>#REF!</v>
      </c>
      <c r="F47" s="247" t="e">
        <f>①協定識別事項②協定参加者!#REF!</f>
        <v>#REF!</v>
      </c>
      <c r="G47" s="250" t="e">
        <f>③協定面積④加算措置!#REF!</f>
        <v>#REF!</v>
      </c>
      <c r="H47" s="250" t="e">
        <f>③協定面積④加算措置!#REF!</f>
        <v>#REF!</v>
      </c>
      <c r="I47" s="251" t="e">
        <f>③協定面積④加算措置!#REF!</f>
        <v>#REF!</v>
      </c>
      <c r="J47" s="250" t="e">
        <f>③協定面積④加算措置!#REF!</f>
        <v>#REF!</v>
      </c>
      <c r="K47" s="250" t="e">
        <f>③協定面積④加算措置!#REF!</f>
        <v>#REF!</v>
      </c>
      <c r="L47" s="242">
        <f t="shared" si="22"/>
        <v>0</v>
      </c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42">
        <f t="shared" si="23"/>
        <v>0</v>
      </c>
      <c r="AC47" s="232"/>
      <c r="AD47" s="232"/>
      <c r="AE47" s="232"/>
      <c r="AF47" s="232"/>
      <c r="AG47" s="232"/>
      <c r="AH47" s="242">
        <f t="shared" si="24"/>
        <v>0</v>
      </c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42">
        <f t="shared" si="25"/>
        <v>0</v>
      </c>
      <c r="BF47" s="232"/>
      <c r="BG47" s="232"/>
      <c r="BH47" s="232"/>
      <c r="BI47" s="232"/>
      <c r="BJ47" s="232"/>
      <c r="BK47" s="229">
        <f t="shared" si="26"/>
        <v>0</v>
      </c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</row>
    <row r="48" spans="1:74" s="244" customFormat="1" ht="14.45" hidden="1" customHeight="1">
      <c r="A48" s="247" t="e">
        <f>①協定識別事項②協定参加者!#REF!</f>
        <v>#REF!</v>
      </c>
      <c r="B48" s="247" t="e">
        <f>①協定識別事項②協定参加者!#REF!</f>
        <v>#REF!</v>
      </c>
      <c r="C48" s="247" t="e">
        <f>①協定識別事項②協定参加者!#REF!</f>
        <v>#REF!</v>
      </c>
      <c r="D48" s="247" t="e">
        <f>①協定識別事項②協定参加者!#REF!</f>
        <v>#REF!</v>
      </c>
      <c r="E48" s="247" t="e">
        <f>①協定識別事項②協定参加者!#REF!</f>
        <v>#REF!</v>
      </c>
      <c r="F48" s="247" t="e">
        <f>①協定識別事項②協定参加者!#REF!</f>
        <v>#REF!</v>
      </c>
      <c r="G48" s="250" t="e">
        <f>③協定面積④加算措置!#REF!</f>
        <v>#REF!</v>
      </c>
      <c r="H48" s="250" t="e">
        <f>③協定面積④加算措置!#REF!</f>
        <v>#REF!</v>
      </c>
      <c r="I48" s="251" t="e">
        <f>③協定面積④加算措置!#REF!</f>
        <v>#REF!</v>
      </c>
      <c r="J48" s="250" t="e">
        <f>③協定面積④加算措置!#REF!</f>
        <v>#REF!</v>
      </c>
      <c r="K48" s="250" t="e">
        <f>③協定面積④加算措置!#REF!</f>
        <v>#REF!</v>
      </c>
      <c r="L48" s="242">
        <f t="shared" si="22"/>
        <v>0</v>
      </c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42">
        <f t="shared" si="23"/>
        <v>0</v>
      </c>
      <c r="AC48" s="232"/>
      <c r="AD48" s="232"/>
      <c r="AE48" s="232"/>
      <c r="AF48" s="232"/>
      <c r="AG48" s="232"/>
      <c r="AH48" s="242">
        <f t="shared" si="24"/>
        <v>0</v>
      </c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42">
        <f t="shared" si="25"/>
        <v>0</v>
      </c>
      <c r="BF48" s="232"/>
      <c r="BG48" s="232"/>
      <c r="BH48" s="232"/>
      <c r="BI48" s="232"/>
      <c r="BJ48" s="232"/>
      <c r="BK48" s="229">
        <f t="shared" si="26"/>
        <v>0</v>
      </c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</row>
    <row r="49" spans="1:74" s="244" customFormat="1" ht="14.45" hidden="1" customHeight="1">
      <c r="A49" s="247" t="e">
        <f>①協定識別事項②協定参加者!#REF!</f>
        <v>#REF!</v>
      </c>
      <c r="B49" s="247" t="e">
        <f>①協定識別事項②協定参加者!#REF!</f>
        <v>#REF!</v>
      </c>
      <c r="C49" s="247" t="e">
        <f>①協定識別事項②協定参加者!#REF!</f>
        <v>#REF!</v>
      </c>
      <c r="D49" s="247" t="e">
        <f>①協定識別事項②協定参加者!#REF!</f>
        <v>#REF!</v>
      </c>
      <c r="E49" s="247" t="e">
        <f>①協定識別事項②協定参加者!#REF!</f>
        <v>#REF!</v>
      </c>
      <c r="F49" s="247" t="e">
        <f>①協定識別事項②協定参加者!#REF!</f>
        <v>#REF!</v>
      </c>
      <c r="G49" s="250" t="e">
        <f>③協定面積④加算措置!#REF!</f>
        <v>#REF!</v>
      </c>
      <c r="H49" s="250" t="e">
        <f>③協定面積④加算措置!#REF!</f>
        <v>#REF!</v>
      </c>
      <c r="I49" s="251" t="e">
        <f>③協定面積④加算措置!#REF!</f>
        <v>#REF!</v>
      </c>
      <c r="J49" s="250" t="e">
        <f>③協定面積④加算措置!#REF!</f>
        <v>#REF!</v>
      </c>
      <c r="K49" s="250" t="e">
        <f>③協定面積④加算措置!#REF!</f>
        <v>#REF!</v>
      </c>
      <c r="L49" s="242">
        <f t="shared" si="22"/>
        <v>0</v>
      </c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42">
        <f t="shared" si="23"/>
        <v>0</v>
      </c>
      <c r="AC49" s="232"/>
      <c r="AD49" s="232"/>
      <c r="AE49" s="232"/>
      <c r="AF49" s="232"/>
      <c r="AG49" s="232"/>
      <c r="AH49" s="242">
        <f t="shared" si="24"/>
        <v>0</v>
      </c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42">
        <f t="shared" si="25"/>
        <v>0</v>
      </c>
      <c r="BF49" s="232"/>
      <c r="BG49" s="232"/>
      <c r="BH49" s="232"/>
      <c r="BI49" s="232"/>
      <c r="BJ49" s="232"/>
      <c r="BK49" s="229">
        <f t="shared" si="26"/>
        <v>0</v>
      </c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</row>
    <row r="50" spans="1:74" s="244" customFormat="1" ht="14.45" hidden="1" customHeight="1">
      <c r="A50" s="247" t="e">
        <f>①協定識別事項②協定参加者!#REF!</f>
        <v>#REF!</v>
      </c>
      <c r="B50" s="247" t="e">
        <f>①協定識別事項②協定参加者!#REF!</f>
        <v>#REF!</v>
      </c>
      <c r="C50" s="247" t="e">
        <f>①協定識別事項②協定参加者!#REF!</f>
        <v>#REF!</v>
      </c>
      <c r="D50" s="247" t="e">
        <f>①協定識別事項②協定参加者!#REF!</f>
        <v>#REF!</v>
      </c>
      <c r="E50" s="247" t="e">
        <f>①協定識別事項②協定参加者!#REF!</f>
        <v>#REF!</v>
      </c>
      <c r="F50" s="247" t="e">
        <f>①協定識別事項②協定参加者!#REF!</f>
        <v>#REF!</v>
      </c>
      <c r="G50" s="250" t="e">
        <f>③協定面積④加算措置!#REF!</f>
        <v>#REF!</v>
      </c>
      <c r="H50" s="250" t="e">
        <f>③協定面積④加算措置!#REF!</f>
        <v>#REF!</v>
      </c>
      <c r="I50" s="251" t="e">
        <f>③協定面積④加算措置!#REF!</f>
        <v>#REF!</v>
      </c>
      <c r="J50" s="250" t="e">
        <f>③協定面積④加算措置!#REF!</f>
        <v>#REF!</v>
      </c>
      <c r="K50" s="250" t="e">
        <f>③協定面積④加算措置!#REF!</f>
        <v>#REF!</v>
      </c>
      <c r="L50" s="242">
        <f t="shared" si="22"/>
        <v>0</v>
      </c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42">
        <f t="shared" si="23"/>
        <v>0</v>
      </c>
      <c r="AC50" s="232"/>
      <c r="AD50" s="232"/>
      <c r="AE50" s="232"/>
      <c r="AF50" s="232"/>
      <c r="AG50" s="232"/>
      <c r="AH50" s="242">
        <f t="shared" si="24"/>
        <v>0</v>
      </c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42">
        <f t="shared" si="25"/>
        <v>0</v>
      </c>
      <c r="BF50" s="232"/>
      <c r="BG50" s="232"/>
      <c r="BH50" s="232"/>
      <c r="BI50" s="232"/>
      <c r="BJ50" s="232"/>
      <c r="BK50" s="229">
        <f t="shared" si="26"/>
        <v>0</v>
      </c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</row>
    <row r="51" spans="1:74" s="244" customFormat="1" ht="14.45" hidden="1" customHeight="1">
      <c r="A51" s="247" t="e">
        <f>①協定識別事項②協定参加者!#REF!</f>
        <v>#REF!</v>
      </c>
      <c r="B51" s="247" t="e">
        <f>①協定識別事項②協定参加者!#REF!</f>
        <v>#REF!</v>
      </c>
      <c r="C51" s="247" t="e">
        <f>①協定識別事項②協定参加者!#REF!</f>
        <v>#REF!</v>
      </c>
      <c r="D51" s="247" t="e">
        <f>①協定識別事項②協定参加者!#REF!</f>
        <v>#REF!</v>
      </c>
      <c r="E51" s="247" t="e">
        <f>①協定識別事項②協定参加者!#REF!</f>
        <v>#REF!</v>
      </c>
      <c r="F51" s="247" t="e">
        <f>①協定識別事項②協定参加者!#REF!</f>
        <v>#REF!</v>
      </c>
      <c r="G51" s="250" t="e">
        <f>③協定面積④加算措置!#REF!</f>
        <v>#REF!</v>
      </c>
      <c r="H51" s="250" t="e">
        <f>③協定面積④加算措置!#REF!</f>
        <v>#REF!</v>
      </c>
      <c r="I51" s="251" t="e">
        <f>③協定面積④加算措置!#REF!</f>
        <v>#REF!</v>
      </c>
      <c r="J51" s="250" t="e">
        <f>③協定面積④加算措置!#REF!</f>
        <v>#REF!</v>
      </c>
      <c r="K51" s="250" t="e">
        <f>③協定面積④加算措置!#REF!</f>
        <v>#REF!</v>
      </c>
      <c r="L51" s="242">
        <f t="shared" si="22"/>
        <v>0</v>
      </c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42">
        <f t="shared" si="23"/>
        <v>0</v>
      </c>
      <c r="AC51" s="232"/>
      <c r="AD51" s="232"/>
      <c r="AE51" s="232"/>
      <c r="AF51" s="232"/>
      <c r="AG51" s="232"/>
      <c r="AH51" s="242">
        <f t="shared" si="24"/>
        <v>0</v>
      </c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42">
        <f t="shared" si="25"/>
        <v>0</v>
      </c>
      <c r="BF51" s="232"/>
      <c r="BG51" s="232"/>
      <c r="BH51" s="232"/>
      <c r="BI51" s="232"/>
      <c r="BJ51" s="232"/>
      <c r="BK51" s="229">
        <f t="shared" si="26"/>
        <v>0</v>
      </c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</row>
    <row r="52" spans="1:74" s="244" customFormat="1" ht="14.45" hidden="1" customHeight="1">
      <c r="A52" s="247" t="e">
        <f>①協定識別事項②協定参加者!#REF!</f>
        <v>#REF!</v>
      </c>
      <c r="B52" s="247" t="e">
        <f>①協定識別事項②協定参加者!#REF!</f>
        <v>#REF!</v>
      </c>
      <c r="C52" s="247" t="e">
        <f>①協定識別事項②協定参加者!#REF!</f>
        <v>#REF!</v>
      </c>
      <c r="D52" s="247" t="e">
        <f>①協定識別事項②協定参加者!#REF!</f>
        <v>#REF!</v>
      </c>
      <c r="E52" s="247" t="e">
        <f>①協定識別事項②協定参加者!#REF!</f>
        <v>#REF!</v>
      </c>
      <c r="F52" s="247" t="e">
        <f>①協定識別事項②協定参加者!#REF!</f>
        <v>#REF!</v>
      </c>
      <c r="G52" s="250" t="e">
        <f>③協定面積④加算措置!#REF!</f>
        <v>#REF!</v>
      </c>
      <c r="H52" s="250" t="e">
        <f>③協定面積④加算措置!#REF!</f>
        <v>#REF!</v>
      </c>
      <c r="I52" s="251" t="e">
        <f>③協定面積④加算措置!#REF!</f>
        <v>#REF!</v>
      </c>
      <c r="J52" s="250" t="e">
        <f>③協定面積④加算措置!#REF!</f>
        <v>#REF!</v>
      </c>
      <c r="K52" s="250" t="e">
        <f>③協定面積④加算措置!#REF!</f>
        <v>#REF!</v>
      </c>
      <c r="L52" s="242">
        <f t="shared" si="22"/>
        <v>0</v>
      </c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42">
        <f t="shared" si="23"/>
        <v>0</v>
      </c>
      <c r="AC52" s="232"/>
      <c r="AD52" s="232"/>
      <c r="AE52" s="232"/>
      <c r="AF52" s="232"/>
      <c r="AG52" s="232"/>
      <c r="AH52" s="242">
        <f t="shared" si="24"/>
        <v>0</v>
      </c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42">
        <f t="shared" si="25"/>
        <v>0</v>
      </c>
      <c r="BF52" s="232"/>
      <c r="BG52" s="232"/>
      <c r="BH52" s="232"/>
      <c r="BI52" s="232"/>
      <c r="BJ52" s="232"/>
      <c r="BK52" s="229">
        <f t="shared" si="26"/>
        <v>0</v>
      </c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</row>
    <row r="53" spans="1:74" s="244" customFormat="1" ht="14.45" hidden="1" customHeight="1">
      <c r="A53" s="247" t="e">
        <f>①協定識別事項②協定参加者!#REF!</f>
        <v>#REF!</v>
      </c>
      <c r="B53" s="247" t="e">
        <f>①協定識別事項②協定参加者!#REF!</f>
        <v>#REF!</v>
      </c>
      <c r="C53" s="247" t="e">
        <f>①協定識別事項②協定参加者!#REF!</f>
        <v>#REF!</v>
      </c>
      <c r="D53" s="247" t="e">
        <f>①協定識別事項②協定参加者!#REF!</f>
        <v>#REF!</v>
      </c>
      <c r="E53" s="247" t="e">
        <f>①協定識別事項②協定参加者!#REF!</f>
        <v>#REF!</v>
      </c>
      <c r="F53" s="247" t="e">
        <f>①協定識別事項②協定参加者!#REF!</f>
        <v>#REF!</v>
      </c>
      <c r="G53" s="250" t="e">
        <f>③協定面積④加算措置!#REF!</f>
        <v>#REF!</v>
      </c>
      <c r="H53" s="250" t="e">
        <f>③協定面積④加算措置!#REF!</f>
        <v>#REF!</v>
      </c>
      <c r="I53" s="251" t="e">
        <f>③協定面積④加算措置!#REF!</f>
        <v>#REF!</v>
      </c>
      <c r="J53" s="250" t="e">
        <f>③協定面積④加算措置!#REF!</f>
        <v>#REF!</v>
      </c>
      <c r="K53" s="250" t="e">
        <f>③協定面積④加算措置!#REF!</f>
        <v>#REF!</v>
      </c>
      <c r="L53" s="242">
        <f t="shared" si="22"/>
        <v>0</v>
      </c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42">
        <f t="shared" si="23"/>
        <v>0</v>
      </c>
      <c r="AC53" s="232"/>
      <c r="AD53" s="232"/>
      <c r="AE53" s="232"/>
      <c r="AF53" s="232"/>
      <c r="AG53" s="232"/>
      <c r="AH53" s="242">
        <f t="shared" si="24"/>
        <v>0</v>
      </c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42">
        <f t="shared" si="25"/>
        <v>0</v>
      </c>
      <c r="BF53" s="232"/>
      <c r="BG53" s="232"/>
      <c r="BH53" s="232"/>
      <c r="BI53" s="232"/>
      <c r="BJ53" s="232"/>
      <c r="BK53" s="229">
        <f t="shared" si="26"/>
        <v>0</v>
      </c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</row>
    <row r="54" spans="1:74" s="244" customFormat="1" ht="14.45" hidden="1" customHeight="1">
      <c r="A54" s="247" t="e">
        <f>①協定識別事項②協定参加者!#REF!</f>
        <v>#REF!</v>
      </c>
      <c r="B54" s="247" t="e">
        <f>①協定識別事項②協定参加者!#REF!</f>
        <v>#REF!</v>
      </c>
      <c r="C54" s="247" t="e">
        <f>①協定識別事項②協定参加者!#REF!</f>
        <v>#REF!</v>
      </c>
      <c r="D54" s="247" t="e">
        <f>①協定識別事項②協定参加者!#REF!</f>
        <v>#REF!</v>
      </c>
      <c r="E54" s="247" t="e">
        <f>①協定識別事項②協定参加者!#REF!</f>
        <v>#REF!</v>
      </c>
      <c r="F54" s="247" t="e">
        <f>①協定識別事項②協定参加者!#REF!</f>
        <v>#REF!</v>
      </c>
      <c r="G54" s="250" t="e">
        <f>③協定面積④加算措置!#REF!</f>
        <v>#REF!</v>
      </c>
      <c r="H54" s="250" t="e">
        <f>③協定面積④加算措置!#REF!</f>
        <v>#REF!</v>
      </c>
      <c r="I54" s="251" t="e">
        <f>③協定面積④加算措置!#REF!</f>
        <v>#REF!</v>
      </c>
      <c r="J54" s="250" t="e">
        <f>③協定面積④加算措置!#REF!</f>
        <v>#REF!</v>
      </c>
      <c r="K54" s="250" t="e">
        <f>③協定面積④加算措置!#REF!</f>
        <v>#REF!</v>
      </c>
      <c r="L54" s="242">
        <f t="shared" si="22"/>
        <v>0</v>
      </c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42">
        <f t="shared" si="23"/>
        <v>0</v>
      </c>
      <c r="AC54" s="232"/>
      <c r="AD54" s="232"/>
      <c r="AE54" s="232"/>
      <c r="AF54" s="232"/>
      <c r="AG54" s="232"/>
      <c r="AH54" s="242">
        <f t="shared" si="24"/>
        <v>0</v>
      </c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42">
        <f t="shared" si="25"/>
        <v>0</v>
      </c>
      <c r="BF54" s="232"/>
      <c r="BG54" s="232"/>
      <c r="BH54" s="232"/>
      <c r="BI54" s="232"/>
      <c r="BJ54" s="232"/>
      <c r="BK54" s="229">
        <f t="shared" si="26"/>
        <v>0</v>
      </c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</row>
    <row r="55" spans="1:74" s="244" customFormat="1" ht="14.45" hidden="1" customHeight="1">
      <c r="A55" s="247" t="e">
        <f>①協定識別事項②協定参加者!#REF!</f>
        <v>#REF!</v>
      </c>
      <c r="B55" s="247" t="e">
        <f>①協定識別事項②協定参加者!#REF!</f>
        <v>#REF!</v>
      </c>
      <c r="C55" s="247" t="e">
        <f>①協定識別事項②協定参加者!#REF!</f>
        <v>#REF!</v>
      </c>
      <c r="D55" s="247" t="e">
        <f>①協定識別事項②協定参加者!#REF!</f>
        <v>#REF!</v>
      </c>
      <c r="E55" s="247" t="e">
        <f>①協定識別事項②協定参加者!#REF!</f>
        <v>#REF!</v>
      </c>
      <c r="F55" s="247" t="e">
        <f>①協定識別事項②協定参加者!#REF!</f>
        <v>#REF!</v>
      </c>
      <c r="G55" s="250" t="e">
        <f>③協定面積④加算措置!#REF!</f>
        <v>#REF!</v>
      </c>
      <c r="H55" s="250" t="e">
        <f>③協定面積④加算措置!#REF!</f>
        <v>#REF!</v>
      </c>
      <c r="I55" s="251" t="e">
        <f>③協定面積④加算措置!#REF!</f>
        <v>#REF!</v>
      </c>
      <c r="J55" s="250" t="e">
        <f>③協定面積④加算措置!#REF!</f>
        <v>#REF!</v>
      </c>
      <c r="K55" s="250" t="e">
        <f>③協定面積④加算措置!#REF!</f>
        <v>#REF!</v>
      </c>
      <c r="L55" s="242">
        <f t="shared" si="22"/>
        <v>0</v>
      </c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42">
        <f t="shared" si="23"/>
        <v>0</v>
      </c>
      <c r="AC55" s="232"/>
      <c r="AD55" s="232"/>
      <c r="AE55" s="232"/>
      <c r="AF55" s="232"/>
      <c r="AG55" s="232"/>
      <c r="AH55" s="242">
        <f t="shared" si="24"/>
        <v>0</v>
      </c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42">
        <f t="shared" si="25"/>
        <v>0</v>
      </c>
      <c r="BF55" s="232"/>
      <c r="BG55" s="232"/>
      <c r="BH55" s="232"/>
      <c r="BI55" s="232"/>
      <c r="BJ55" s="232"/>
      <c r="BK55" s="229">
        <f t="shared" si="26"/>
        <v>0</v>
      </c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</row>
    <row r="56" spans="1:74" s="244" customFormat="1" ht="14.45" hidden="1" customHeight="1">
      <c r="A56" s="247" t="e">
        <f>①協定識別事項②協定参加者!#REF!</f>
        <v>#REF!</v>
      </c>
      <c r="B56" s="247" t="e">
        <f>①協定識別事項②協定参加者!#REF!</f>
        <v>#REF!</v>
      </c>
      <c r="C56" s="247" t="e">
        <f>①協定識別事項②協定参加者!#REF!</f>
        <v>#REF!</v>
      </c>
      <c r="D56" s="247" t="e">
        <f>①協定識別事項②協定参加者!#REF!</f>
        <v>#REF!</v>
      </c>
      <c r="E56" s="247" t="e">
        <f>①協定識別事項②協定参加者!#REF!</f>
        <v>#REF!</v>
      </c>
      <c r="F56" s="247" t="e">
        <f>①協定識別事項②協定参加者!#REF!</f>
        <v>#REF!</v>
      </c>
      <c r="G56" s="250" t="e">
        <f>③協定面積④加算措置!#REF!</f>
        <v>#REF!</v>
      </c>
      <c r="H56" s="250" t="e">
        <f>③協定面積④加算措置!#REF!</f>
        <v>#REF!</v>
      </c>
      <c r="I56" s="251" t="e">
        <f>③協定面積④加算措置!#REF!</f>
        <v>#REF!</v>
      </c>
      <c r="J56" s="250" t="e">
        <f>③協定面積④加算措置!#REF!</f>
        <v>#REF!</v>
      </c>
      <c r="K56" s="250" t="e">
        <f>③協定面積④加算措置!#REF!</f>
        <v>#REF!</v>
      </c>
      <c r="L56" s="242">
        <f t="shared" si="22"/>
        <v>0</v>
      </c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42">
        <f t="shared" si="23"/>
        <v>0</v>
      </c>
      <c r="AC56" s="232"/>
      <c r="AD56" s="232"/>
      <c r="AE56" s="232"/>
      <c r="AF56" s="232"/>
      <c r="AG56" s="232"/>
      <c r="AH56" s="242">
        <f t="shared" si="24"/>
        <v>0</v>
      </c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42">
        <f t="shared" si="25"/>
        <v>0</v>
      </c>
      <c r="BF56" s="232"/>
      <c r="BG56" s="232"/>
      <c r="BH56" s="232"/>
      <c r="BI56" s="232"/>
      <c r="BJ56" s="232"/>
      <c r="BK56" s="229">
        <f t="shared" si="26"/>
        <v>0</v>
      </c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</row>
    <row r="57" spans="1:74" s="244" customFormat="1" ht="14.45" hidden="1" customHeight="1">
      <c r="A57" s="247" t="e">
        <f>①協定識別事項②協定参加者!#REF!</f>
        <v>#REF!</v>
      </c>
      <c r="B57" s="247" t="e">
        <f>①協定識別事項②協定参加者!#REF!</f>
        <v>#REF!</v>
      </c>
      <c r="C57" s="247" t="e">
        <f>①協定識別事項②協定参加者!#REF!</f>
        <v>#REF!</v>
      </c>
      <c r="D57" s="247" t="e">
        <f>①協定識別事項②協定参加者!#REF!</f>
        <v>#REF!</v>
      </c>
      <c r="E57" s="247" t="e">
        <f>①協定識別事項②協定参加者!#REF!</f>
        <v>#REF!</v>
      </c>
      <c r="F57" s="247" t="e">
        <f>①協定識別事項②協定参加者!#REF!</f>
        <v>#REF!</v>
      </c>
      <c r="G57" s="250" t="e">
        <f>③協定面積④加算措置!#REF!</f>
        <v>#REF!</v>
      </c>
      <c r="H57" s="250" t="e">
        <f>③協定面積④加算措置!#REF!</f>
        <v>#REF!</v>
      </c>
      <c r="I57" s="251" t="e">
        <f>③協定面積④加算措置!#REF!</f>
        <v>#REF!</v>
      </c>
      <c r="J57" s="250" t="e">
        <f>③協定面積④加算措置!#REF!</f>
        <v>#REF!</v>
      </c>
      <c r="K57" s="250" t="e">
        <f>③協定面積④加算措置!#REF!</f>
        <v>#REF!</v>
      </c>
      <c r="L57" s="242">
        <f t="shared" si="22"/>
        <v>0</v>
      </c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42">
        <f t="shared" si="23"/>
        <v>0</v>
      </c>
      <c r="AC57" s="232"/>
      <c r="AD57" s="232"/>
      <c r="AE57" s="232"/>
      <c r="AF57" s="232"/>
      <c r="AG57" s="232"/>
      <c r="AH57" s="242">
        <f t="shared" si="24"/>
        <v>0</v>
      </c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42">
        <f t="shared" si="25"/>
        <v>0</v>
      </c>
      <c r="BF57" s="232"/>
      <c r="BG57" s="232"/>
      <c r="BH57" s="232"/>
      <c r="BI57" s="232"/>
      <c r="BJ57" s="232"/>
      <c r="BK57" s="229">
        <f t="shared" si="26"/>
        <v>0</v>
      </c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</row>
    <row r="58" spans="1:74" s="244" customFormat="1" ht="14.45" hidden="1" customHeight="1">
      <c r="A58" s="247" t="e">
        <f>①協定識別事項②協定参加者!#REF!</f>
        <v>#REF!</v>
      </c>
      <c r="B58" s="247" t="e">
        <f>①協定識別事項②協定参加者!#REF!</f>
        <v>#REF!</v>
      </c>
      <c r="C58" s="247" t="e">
        <f>①協定識別事項②協定参加者!#REF!</f>
        <v>#REF!</v>
      </c>
      <c r="D58" s="247" t="e">
        <f>①協定識別事項②協定参加者!#REF!</f>
        <v>#REF!</v>
      </c>
      <c r="E58" s="247" t="e">
        <f>①協定識別事項②協定参加者!#REF!</f>
        <v>#REF!</v>
      </c>
      <c r="F58" s="247" t="e">
        <f>①協定識別事項②協定参加者!#REF!</f>
        <v>#REF!</v>
      </c>
      <c r="G58" s="250" t="e">
        <f>③協定面積④加算措置!#REF!</f>
        <v>#REF!</v>
      </c>
      <c r="H58" s="250" t="e">
        <f>③協定面積④加算措置!#REF!</f>
        <v>#REF!</v>
      </c>
      <c r="I58" s="251" t="e">
        <f>③協定面積④加算措置!#REF!</f>
        <v>#REF!</v>
      </c>
      <c r="J58" s="250" t="e">
        <f>③協定面積④加算措置!#REF!</f>
        <v>#REF!</v>
      </c>
      <c r="K58" s="250" t="e">
        <f>③協定面積④加算措置!#REF!</f>
        <v>#REF!</v>
      </c>
      <c r="L58" s="242">
        <f t="shared" si="22"/>
        <v>0</v>
      </c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42">
        <f t="shared" si="23"/>
        <v>0</v>
      </c>
      <c r="AC58" s="232"/>
      <c r="AD58" s="232"/>
      <c r="AE58" s="232"/>
      <c r="AF58" s="232"/>
      <c r="AG58" s="232"/>
      <c r="AH58" s="242">
        <f t="shared" si="24"/>
        <v>0</v>
      </c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42">
        <f t="shared" si="25"/>
        <v>0</v>
      </c>
      <c r="BF58" s="232"/>
      <c r="BG58" s="232"/>
      <c r="BH58" s="232"/>
      <c r="BI58" s="232"/>
      <c r="BJ58" s="232"/>
      <c r="BK58" s="229">
        <f t="shared" si="26"/>
        <v>0</v>
      </c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</row>
    <row r="59" spans="1:74" s="244" customFormat="1" ht="14.45" hidden="1" customHeight="1">
      <c r="A59" s="247" t="e">
        <f>①協定識別事項②協定参加者!#REF!</f>
        <v>#REF!</v>
      </c>
      <c r="B59" s="247" t="e">
        <f>①協定識別事項②協定参加者!#REF!</f>
        <v>#REF!</v>
      </c>
      <c r="C59" s="247" t="e">
        <f>①協定識別事項②協定参加者!#REF!</f>
        <v>#REF!</v>
      </c>
      <c r="D59" s="247" t="e">
        <f>①協定識別事項②協定参加者!#REF!</f>
        <v>#REF!</v>
      </c>
      <c r="E59" s="247" t="e">
        <f>①協定識別事項②協定参加者!#REF!</f>
        <v>#REF!</v>
      </c>
      <c r="F59" s="247" t="e">
        <f>①協定識別事項②協定参加者!#REF!</f>
        <v>#REF!</v>
      </c>
      <c r="G59" s="250" t="e">
        <f>③協定面積④加算措置!#REF!</f>
        <v>#REF!</v>
      </c>
      <c r="H59" s="250" t="e">
        <f>③協定面積④加算措置!#REF!</f>
        <v>#REF!</v>
      </c>
      <c r="I59" s="251" t="e">
        <f>③協定面積④加算措置!#REF!</f>
        <v>#REF!</v>
      </c>
      <c r="J59" s="250" t="e">
        <f>③協定面積④加算措置!#REF!</f>
        <v>#REF!</v>
      </c>
      <c r="K59" s="250" t="e">
        <f>③協定面積④加算措置!#REF!</f>
        <v>#REF!</v>
      </c>
      <c r="L59" s="242">
        <f t="shared" si="22"/>
        <v>0</v>
      </c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42">
        <f t="shared" si="23"/>
        <v>0</v>
      </c>
      <c r="AC59" s="232"/>
      <c r="AD59" s="232"/>
      <c r="AE59" s="232"/>
      <c r="AF59" s="232"/>
      <c r="AG59" s="232"/>
      <c r="AH59" s="242">
        <f t="shared" si="24"/>
        <v>0</v>
      </c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42">
        <f t="shared" si="25"/>
        <v>0</v>
      </c>
      <c r="BF59" s="232"/>
      <c r="BG59" s="232"/>
      <c r="BH59" s="232"/>
      <c r="BI59" s="232"/>
      <c r="BJ59" s="232"/>
      <c r="BK59" s="229">
        <f t="shared" si="26"/>
        <v>0</v>
      </c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</row>
    <row r="60" spans="1:74" s="244" customFormat="1" ht="14.45" hidden="1" customHeight="1">
      <c r="A60" s="247" t="e">
        <f>①協定識別事項②協定参加者!#REF!</f>
        <v>#REF!</v>
      </c>
      <c r="B60" s="247" t="e">
        <f>①協定識別事項②協定参加者!#REF!</f>
        <v>#REF!</v>
      </c>
      <c r="C60" s="247" t="e">
        <f>①協定識別事項②協定参加者!#REF!</f>
        <v>#REF!</v>
      </c>
      <c r="D60" s="247" t="e">
        <f>①協定識別事項②協定参加者!#REF!</f>
        <v>#REF!</v>
      </c>
      <c r="E60" s="247" t="e">
        <f>①協定識別事項②協定参加者!#REF!</f>
        <v>#REF!</v>
      </c>
      <c r="F60" s="247" t="e">
        <f>①協定識別事項②協定参加者!#REF!</f>
        <v>#REF!</v>
      </c>
      <c r="G60" s="250" t="e">
        <f>③協定面積④加算措置!#REF!</f>
        <v>#REF!</v>
      </c>
      <c r="H60" s="250" t="e">
        <f>③協定面積④加算措置!#REF!</f>
        <v>#REF!</v>
      </c>
      <c r="I60" s="251" t="e">
        <f>③協定面積④加算措置!#REF!</f>
        <v>#REF!</v>
      </c>
      <c r="J60" s="250" t="e">
        <f>③協定面積④加算措置!#REF!</f>
        <v>#REF!</v>
      </c>
      <c r="K60" s="250" t="e">
        <f>③協定面積④加算措置!#REF!</f>
        <v>#REF!</v>
      </c>
      <c r="L60" s="242">
        <f t="shared" si="22"/>
        <v>0</v>
      </c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42">
        <f t="shared" si="23"/>
        <v>0</v>
      </c>
      <c r="AC60" s="232"/>
      <c r="AD60" s="232"/>
      <c r="AE60" s="232"/>
      <c r="AF60" s="232"/>
      <c r="AG60" s="232"/>
      <c r="AH60" s="242">
        <f t="shared" si="24"/>
        <v>0</v>
      </c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42">
        <f t="shared" si="25"/>
        <v>0</v>
      </c>
      <c r="BF60" s="232"/>
      <c r="BG60" s="232"/>
      <c r="BH60" s="232"/>
      <c r="BI60" s="232"/>
      <c r="BJ60" s="232"/>
      <c r="BK60" s="229">
        <f t="shared" si="26"/>
        <v>0</v>
      </c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</row>
    <row r="61" spans="1:74" s="244" customFormat="1" ht="14.45" hidden="1" customHeight="1">
      <c r="A61" s="247" t="e">
        <f>①協定識別事項②協定参加者!#REF!</f>
        <v>#REF!</v>
      </c>
      <c r="B61" s="247" t="e">
        <f>①協定識別事項②協定参加者!#REF!</f>
        <v>#REF!</v>
      </c>
      <c r="C61" s="247" t="e">
        <f>①協定識別事項②協定参加者!#REF!</f>
        <v>#REF!</v>
      </c>
      <c r="D61" s="247" t="e">
        <f>①協定識別事項②協定参加者!#REF!</f>
        <v>#REF!</v>
      </c>
      <c r="E61" s="247" t="e">
        <f>①協定識別事項②協定参加者!#REF!</f>
        <v>#REF!</v>
      </c>
      <c r="F61" s="247" t="e">
        <f>①協定識別事項②協定参加者!#REF!</f>
        <v>#REF!</v>
      </c>
      <c r="G61" s="250" t="e">
        <f>③協定面積④加算措置!#REF!</f>
        <v>#REF!</v>
      </c>
      <c r="H61" s="250" t="e">
        <f>③協定面積④加算措置!#REF!</f>
        <v>#REF!</v>
      </c>
      <c r="I61" s="251" t="e">
        <f>③協定面積④加算措置!#REF!</f>
        <v>#REF!</v>
      </c>
      <c r="J61" s="250" t="e">
        <f>③協定面積④加算措置!#REF!</f>
        <v>#REF!</v>
      </c>
      <c r="K61" s="250" t="e">
        <f>③協定面積④加算措置!#REF!</f>
        <v>#REF!</v>
      </c>
      <c r="L61" s="242">
        <f t="shared" si="22"/>
        <v>0</v>
      </c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42">
        <f t="shared" si="23"/>
        <v>0</v>
      </c>
      <c r="AC61" s="232"/>
      <c r="AD61" s="232"/>
      <c r="AE61" s="232"/>
      <c r="AF61" s="232"/>
      <c r="AG61" s="232"/>
      <c r="AH61" s="242">
        <f t="shared" si="24"/>
        <v>0</v>
      </c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42">
        <f t="shared" si="25"/>
        <v>0</v>
      </c>
      <c r="BF61" s="232"/>
      <c r="BG61" s="232"/>
      <c r="BH61" s="232"/>
      <c r="BI61" s="232"/>
      <c r="BJ61" s="232"/>
      <c r="BK61" s="229">
        <f t="shared" si="26"/>
        <v>0</v>
      </c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</row>
    <row r="62" spans="1:74" s="244" customFormat="1" ht="14.45" hidden="1" customHeight="1">
      <c r="A62" s="247" t="e">
        <f>①協定識別事項②協定参加者!#REF!</f>
        <v>#REF!</v>
      </c>
      <c r="B62" s="247" t="e">
        <f>①協定識別事項②協定参加者!#REF!</f>
        <v>#REF!</v>
      </c>
      <c r="C62" s="247" t="e">
        <f>①協定識別事項②協定参加者!#REF!</f>
        <v>#REF!</v>
      </c>
      <c r="D62" s="247" t="e">
        <f>①協定識別事項②協定参加者!#REF!</f>
        <v>#REF!</v>
      </c>
      <c r="E62" s="247" t="e">
        <f>①協定識別事項②協定参加者!#REF!</f>
        <v>#REF!</v>
      </c>
      <c r="F62" s="247" t="e">
        <f>①協定識別事項②協定参加者!#REF!</f>
        <v>#REF!</v>
      </c>
      <c r="G62" s="250" t="e">
        <f>③協定面積④加算措置!#REF!</f>
        <v>#REF!</v>
      </c>
      <c r="H62" s="250" t="e">
        <f>③協定面積④加算措置!#REF!</f>
        <v>#REF!</v>
      </c>
      <c r="I62" s="251" t="e">
        <f>③協定面積④加算措置!#REF!</f>
        <v>#REF!</v>
      </c>
      <c r="J62" s="250" t="e">
        <f>③協定面積④加算措置!#REF!</f>
        <v>#REF!</v>
      </c>
      <c r="K62" s="250" t="e">
        <f>③協定面積④加算措置!#REF!</f>
        <v>#REF!</v>
      </c>
      <c r="L62" s="242">
        <f t="shared" si="22"/>
        <v>0</v>
      </c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42">
        <f t="shared" si="23"/>
        <v>0</v>
      </c>
      <c r="AC62" s="232"/>
      <c r="AD62" s="232"/>
      <c r="AE62" s="232"/>
      <c r="AF62" s="232"/>
      <c r="AG62" s="232"/>
      <c r="AH62" s="242">
        <f t="shared" si="24"/>
        <v>0</v>
      </c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42">
        <f t="shared" si="25"/>
        <v>0</v>
      </c>
      <c r="BF62" s="232"/>
      <c r="BG62" s="232"/>
      <c r="BH62" s="232"/>
      <c r="BI62" s="232"/>
      <c r="BJ62" s="232"/>
      <c r="BK62" s="229">
        <f t="shared" si="26"/>
        <v>0</v>
      </c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</row>
    <row r="63" spans="1:74" s="244" customFormat="1" ht="14.45" hidden="1" customHeight="1">
      <c r="A63" s="247" t="e">
        <f>①協定識別事項②協定参加者!#REF!</f>
        <v>#REF!</v>
      </c>
      <c r="B63" s="247" t="e">
        <f>①協定識別事項②協定参加者!#REF!</f>
        <v>#REF!</v>
      </c>
      <c r="C63" s="247" t="e">
        <f>①協定識別事項②協定参加者!#REF!</f>
        <v>#REF!</v>
      </c>
      <c r="D63" s="247" t="e">
        <f>①協定識別事項②協定参加者!#REF!</f>
        <v>#REF!</v>
      </c>
      <c r="E63" s="247" t="e">
        <f>①協定識別事項②協定参加者!#REF!</f>
        <v>#REF!</v>
      </c>
      <c r="F63" s="247" t="e">
        <f>①協定識別事項②協定参加者!#REF!</f>
        <v>#REF!</v>
      </c>
      <c r="G63" s="250" t="e">
        <f>③協定面積④加算措置!#REF!</f>
        <v>#REF!</v>
      </c>
      <c r="H63" s="250" t="e">
        <f>③協定面積④加算措置!#REF!</f>
        <v>#REF!</v>
      </c>
      <c r="I63" s="251" t="e">
        <f>③協定面積④加算措置!#REF!</f>
        <v>#REF!</v>
      </c>
      <c r="J63" s="250" t="e">
        <f>③協定面積④加算措置!#REF!</f>
        <v>#REF!</v>
      </c>
      <c r="K63" s="250" t="e">
        <f>③協定面積④加算措置!#REF!</f>
        <v>#REF!</v>
      </c>
      <c r="L63" s="242">
        <f t="shared" si="22"/>
        <v>0</v>
      </c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42">
        <f t="shared" si="23"/>
        <v>0</v>
      </c>
      <c r="AC63" s="232"/>
      <c r="AD63" s="232"/>
      <c r="AE63" s="232"/>
      <c r="AF63" s="232"/>
      <c r="AG63" s="232"/>
      <c r="AH63" s="242">
        <f t="shared" si="24"/>
        <v>0</v>
      </c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42">
        <f t="shared" si="25"/>
        <v>0</v>
      </c>
      <c r="BF63" s="232"/>
      <c r="BG63" s="232"/>
      <c r="BH63" s="232"/>
      <c r="BI63" s="232"/>
      <c r="BJ63" s="232"/>
      <c r="BK63" s="229">
        <f t="shared" si="26"/>
        <v>0</v>
      </c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</row>
    <row r="64" spans="1:74" s="244" customFormat="1" ht="14.45" hidden="1" customHeight="1">
      <c r="A64" s="247" t="e">
        <f>①協定識別事項②協定参加者!#REF!</f>
        <v>#REF!</v>
      </c>
      <c r="B64" s="247" t="e">
        <f>①協定識別事項②協定参加者!#REF!</f>
        <v>#REF!</v>
      </c>
      <c r="C64" s="247" t="e">
        <f>①協定識別事項②協定参加者!#REF!</f>
        <v>#REF!</v>
      </c>
      <c r="D64" s="247" t="e">
        <f>①協定識別事項②協定参加者!#REF!</f>
        <v>#REF!</v>
      </c>
      <c r="E64" s="247" t="e">
        <f>①協定識別事項②協定参加者!#REF!</f>
        <v>#REF!</v>
      </c>
      <c r="F64" s="247" t="e">
        <f>①協定識別事項②協定参加者!#REF!</f>
        <v>#REF!</v>
      </c>
      <c r="G64" s="250" t="e">
        <f>③協定面積④加算措置!#REF!</f>
        <v>#REF!</v>
      </c>
      <c r="H64" s="250" t="e">
        <f>③協定面積④加算措置!#REF!</f>
        <v>#REF!</v>
      </c>
      <c r="I64" s="251" t="e">
        <f>③協定面積④加算措置!#REF!</f>
        <v>#REF!</v>
      </c>
      <c r="J64" s="250" t="e">
        <f>③協定面積④加算措置!#REF!</f>
        <v>#REF!</v>
      </c>
      <c r="K64" s="250" t="e">
        <f>③協定面積④加算措置!#REF!</f>
        <v>#REF!</v>
      </c>
      <c r="L64" s="242">
        <f t="shared" si="22"/>
        <v>0</v>
      </c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42">
        <f t="shared" si="23"/>
        <v>0</v>
      </c>
      <c r="AC64" s="232"/>
      <c r="AD64" s="232"/>
      <c r="AE64" s="232"/>
      <c r="AF64" s="232"/>
      <c r="AG64" s="232"/>
      <c r="AH64" s="242">
        <f t="shared" si="24"/>
        <v>0</v>
      </c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42">
        <f t="shared" si="25"/>
        <v>0</v>
      </c>
      <c r="BF64" s="232"/>
      <c r="BG64" s="232"/>
      <c r="BH64" s="232"/>
      <c r="BI64" s="232"/>
      <c r="BJ64" s="232"/>
      <c r="BK64" s="229">
        <f t="shared" si="26"/>
        <v>0</v>
      </c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</row>
    <row r="65" spans="1:74" s="244" customFormat="1" ht="14.45" hidden="1" customHeight="1">
      <c r="A65" s="247" t="e">
        <f>①協定識別事項②協定参加者!#REF!</f>
        <v>#REF!</v>
      </c>
      <c r="B65" s="247" t="e">
        <f>①協定識別事項②協定参加者!#REF!</f>
        <v>#REF!</v>
      </c>
      <c r="C65" s="247" t="e">
        <f>①協定識別事項②協定参加者!#REF!</f>
        <v>#REF!</v>
      </c>
      <c r="D65" s="247" t="e">
        <f>①協定識別事項②協定参加者!#REF!</f>
        <v>#REF!</v>
      </c>
      <c r="E65" s="247" t="e">
        <f>①協定識別事項②協定参加者!#REF!</f>
        <v>#REF!</v>
      </c>
      <c r="F65" s="247" t="e">
        <f>①協定識別事項②協定参加者!#REF!</f>
        <v>#REF!</v>
      </c>
      <c r="G65" s="250" t="e">
        <f>③協定面積④加算措置!#REF!</f>
        <v>#REF!</v>
      </c>
      <c r="H65" s="250" t="e">
        <f>③協定面積④加算措置!#REF!</f>
        <v>#REF!</v>
      </c>
      <c r="I65" s="251" t="e">
        <f>③協定面積④加算措置!#REF!</f>
        <v>#REF!</v>
      </c>
      <c r="J65" s="250" t="e">
        <f>③協定面積④加算措置!#REF!</f>
        <v>#REF!</v>
      </c>
      <c r="K65" s="250" t="e">
        <f>③協定面積④加算措置!#REF!</f>
        <v>#REF!</v>
      </c>
      <c r="L65" s="242">
        <f t="shared" si="22"/>
        <v>0</v>
      </c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42">
        <f t="shared" si="23"/>
        <v>0</v>
      </c>
      <c r="AC65" s="232"/>
      <c r="AD65" s="232"/>
      <c r="AE65" s="232"/>
      <c r="AF65" s="232"/>
      <c r="AG65" s="232"/>
      <c r="AH65" s="242">
        <f t="shared" si="24"/>
        <v>0</v>
      </c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42">
        <f t="shared" si="25"/>
        <v>0</v>
      </c>
      <c r="BF65" s="232"/>
      <c r="BG65" s="232"/>
      <c r="BH65" s="232"/>
      <c r="BI65" s="232"/>
      <c r="BJ65" s="232"/>
      <c r="BK65" s="229">
        <f t="shared" si="26"/>
        <v>0</v>
      </c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</row>
    <row r="66" spans="1:74" s="244" customFormat="1" ht="14.45" hidden="1" customHeight="1">
      <c r="A66" s="247" t="e">
        <f>①協定識別事項②協定参加者!#REF!</f>
        <v>#REF!</v>
      </c>
      <c r="B66" s="247" t="e">
        <f>①協定識別事項②協定参加者!#REF!</f>
        <v>#REF!</v>
      </c>
      <c r="C66" s="247" t="e">
        <f>①協定識別事項②協定参加者!#REF!</f>
        <v>#REF!</v>
      </c>
      <c r="D66" s="247" t="e">
        <f>①協定識別事項②協定参加者!#REF!</f>
        <v>#REF!</v>
      </c>
      <c r="E66" s="247" t="e">
        <f>①協定識別事項②協定参加者!#REF!</f>
        <v>#REF!</v>
      </c>
      <c r="F66" s="247" t="e">
        <f>①協定識別事項②協定参加者!#REF!</f>
        <v>#REF!</v>
      </c>
      <c r="G66" s="250" t="e">
        <f>③協定面積④加算措置!#REF!</f>
        <v>#REF!</v>
      </c>
      <c r="H66" s="250" t="e">
        <f>③協定面積④加算措置!#REF!</f>
        <v>#REF!</v>
      </c>
      <c r="I66" s="251" t="e">
        <f>③協定面積④加算措置!#REF!</f>
        <v>#REF!</v>
      </c>
      <c r="J66" s="250" t="e">
        <f>③協定面積④加算措置!#REF!</f>
        <v>#REF!</v>
      </c>
      <c r="K66" s="250" t="e">
        <f>③協定面積④加算措置!#REF!</f>
        <v>#REF!</v>
      </c>
      <c r="L66" s="242">
        <f t="shared" si="22"/>
        <v>0</v>
      </c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42">
        <f t="shared" si="23"/>
        <v>0</v>
      </c>
      <c r="AC66" s="232"/>
      <c r="AD66" s="232"/>
      <c r="AE66" s="232"/>
      <c r="AF66" s="232"/>
      <c r="AG66" s="232"/>
      <c r="AH66" s="242">
        <f t="shared" si="24"/>
        <v>0</v>
      </c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42">
        <f t="shared" si="25"/>
        <v>0</v>
      </c>
      <c r="BF66" s="232"/>
      <c r="BG66" s="232"/>
      <c r="BH66" s="232"/>
      <c r="BI66" s="232"/>
      <c r="BJ66" s="232"/>
      <c r="BK66" s="229">
        <f t="shared" si="26"/>
        <v>0</v>
      </c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</row>
    <row r="67" spans="1:74" s="244" customFormat="1" ht="14.45" hidden="1" customHeight="1">
      <c r="A67" s="247" t="e">
        <f>①協定識別事項②協定参加者!#REF!</f>
        <v>#REF!</v>
      </c>
      <c r="B67" s="247" t="e">
        <f>①協定識別事項②協定参加者!#REF!</f>
        <v>#REF!</v>
      </c>
      <c r="C67" s="247" t="e">
        <f>①協定識別事項②協定参加者!#REF!</f>
        <v>#REF!</v>
      </c>
      <c r="D67" s="247" t="e">
        <f>①協定識別事項②協定参加者!#REF!</f>
        <v>#REF!</v>
      </c>
      <c r="E67" s="247" t="e">
        <f>①協定識別事項②協定参加者!#REF!</f>
        <v>#REF!</v>
      </c>
      <c r="F67" s="247" t="e">
        <f>①協定識別事項②協定参加者!#REF!</f>
        <v>#REF!</v>
      </c>
      <c r="G67" s="250" t="e">
        <f>③協定面積④加算措置!#REF!</f>
        <v>#REF!</v>
      </c>
      <c r="H67" s="250" t="e">
        <f>③協定面積④加算措置!#REF!</f>
        <v>#REF!</v>
      </c>
      <c r="I67" s="251" t="e">
        <f>③協定面積④加算措置!#REF!</f>
        <v>#REF!</v>
      </c>
      <c r="J67" s="250" t="e">
        <f>③協定面積④加算措置!#REF!</f>
        <v>#REF!</v>
      </c>
      <c r="K67" s="250" t="e">
        <f>③協定面積④加算措置!#REF!</f>
        <v>#REF!</v>
      </c>
      <c r="L67" s="242">
        <f t="shared" si="22"/>
        <v>0</v>
      </c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42">
        <f t="shared" si="23"/>
        <v>0</v>
      </c>
      <c r="AC67" s="232"/>
      <c r="AD67" s="232"/>
      <c r="AE67" s="232"/>
      <c r="AF67" s="232"/>
      <c r="AG67" s="232"/>
      <c r="AH67" s="242">
        <f t="shared" si="24"/>
        <v>0</v>
      </c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42">
        <f t="shared" si="25"/>
        <v>0</v>
      </c>
      <c r="BF67" s="232"/>
      <c r="BG67" s="232"/>
      <c r="BH67" s="232"/>
      <c r="BI67" s="232"/>
      <c r="BJ67" s="232"/>
      <c r="BK67" s="229">
        <f t="shared" si="26"/>
        <v>0</v>
      </c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</row>
    <row r="68" spans="1:74" s="244" customFormat="1" ht="14.45" hidden="1" customHeight="1">
      <c r="A68" s="247" t="e">
        <f>①協定識別事項②協定参加者!#REF!</f>
        <v>#REF!</v>
      </c>
      <c r="B68" s="247" t="e">
        <f>①協定識別事項②協定参加者!#REF!</f>
        <v>#REF!</v>
      </c>
      <c r="C68" s="247" t="e">
        <f>①協定識別事項②協定参加者!#REF!</f>
        <v>#REF!</v>
      </c>
      <c r="D68" s="247" t="e">
        <f>①協定識別事項②協定参加者!#REF!</f>
        <v>#REF!</v>
      </c>
      <c r="E68" s="247" t="e">
        <f>①協定識別事項②協定参加者!#REF!</f>
        <v>#REF!</v>
      </c>
      <c r="F68" s="247" t="e">
        <f>①協定識別事項②協定参加者!#REF!</f>
        <v>#REF!</v>
      </c>
      <c r="G68" s="250" t="e">
        <f>③協定面積④加算措置!#REF!</f>
        <v>#REF!</v>
      </c>
      <c r="H68" s="250" t="e">
        <f>③協定面積④加算措置!#REF!</f>
        <v>#REF!</v>
      </c>
      <c r="I68" s="251" t="e">
        <f>③協定面積④加算措置!#REF!</f>
        <v>#REF!</v>
      </c>
      <c r="J68" s="250" t="e">
        <f>③協定面積④加算措置!#REF!</f>
        <v>#REF!</v>
      </c>
      <c r="K68" s="250" t="e">
        <f>③協定面積④加算措置!#REF!</f>
        <v>#REF!</v>
      </c>
      <c r="L68" s="242">
        <f t="shared" si="22"/>
        <v>0</v>
      </c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42">
        <f t="shared" si="23"/>
        <v>0</v>
      </c>
      <c r="AC68" s="232"/>
      <c r="AD68" s="232"/>
      <c r="AE68" s="232"/>
      <c r="AF68" s="232"/>
      <c r="AG68" s="232"/>
      <c r="AH68" s="242">
        <f t="shared" si="24"/>
        <v>0</v>
      </c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42">
        <f t="shared" si="25"/>
        <v>0</v>
      </c>
      <c r="BF68" s="232"/>
      <c r="BG68" s="232"/>
      <c r="BH68" s="232"/>
      <c r="BI68" s="232"/>
      <c r="BJ68" s="232"/>
      <c r="BK68" s="229">
        <f t="shared" si="26"/>
        <v>0</v>
      </c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</row>
    <row r="69" spans="1:74" s="244" customFormat="1" ht="14.45" hidden="1" customHeight="1">
      <c r="A69" s="247" t="e">
        <f>①協定識別事項②協定参加者!#REF!</f>
        <v>#REF!</v>
      </c>
      <c r="B69" s="247" t="e">
        <f>①協定識別事項②協定参加者!#REF!</f>
        <v>#REF!</v>
      </c>
      <c r="C69" s="247" t="e">
        <f>①協定識別事項②協定参加者!#REF!</f>
        <v>#REF!</v>
      </c>
      <c r="D69" s="247" t="e">
        <f>①協定識別事項②協定参加者!#REF!</f>
        <v>#REF!</v>
      </c>
      <c r="E69" s="247" t="e">
        <f>①協定識別事項②協定参加者!#REF!</f>
        <v>#REF!</v>
      </c>
      <c r="F69" s="247" t="e">
        <f>①協定識別事項②協定参加者!#REF!</f>
        <v>#REF!</v>
      </c>
      <c r="G69" s="250" t="e">
        <f>③協定面積④加算措置!#REF!</f>
        <v>#REF!</v>
      </c>
      <c r="H69" s="250" t="e">
        <f>③協定面積④加算措置!#REF!</f>
        <v>#REF!</v>
      </c>
      <c r="I69" s="251" t="e">
        <f>③協定面積④加算措置!#REF!</f>
        <v>#REF!</v>
      </c>
      <c r="J69" s="250" t="e">
        <f>③協定面積④加算措置!#REF!</f>
        <v>#REF!</v>
      </c>
      <c r="K69" s="250" t="e">
        <f>③協定面積④加算措置!#REF!</f>
        <v>#REF!</v>
      </c>
      <c r="L69" s="242">
        <f t="shared" si="22"/>
        <v>0</v>
      </c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42">
        <f t="shared" si="23"/>
        <v>0</v>
      </c>
      <c r="AC69" s="232"/>
      <c r="AD69" s="232"/>
      <c r="AE69" s="232"/>
      <c r="AF69" s="232"/>
      <c r="AG69" s="232"/>
      <c r="AH69" s="242">
        <f t="shared" si="24"/>
        <v>0</v>
      </c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42">
        <f t="shared" si="25"/>
        <v>0</v>
      </c>
      <c r="BF69" s="232"/>
      <c r="BG69" s="232"/>
      <c r="BH69" s="232"/>
      <c r="BI69" s="232"/>
      <c r="BJ69" s="232"/>
      <c r="BK69" s="229">
        <f t="shared" si="26"/>
        <v>0</v>
      </c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</row>
    <row r="70" spans="1:74" s="244" customFormat="1" ht="14.45" hidden="1" customHeight="1">
      <c r="A70" s="247" t="e">
        <f>①協定識別事項②協定参加者!#REF!</f>
        <v>#REF!</v>
      </c>
      <c r="B70" s="247" t="e">
        <f>①協定識別事項②協定参加者!#REF!</f>
        <v>#REF!</v>
      </c>
      <c r="C70" s="247" t="e">
        <f>①協定識別事項②協定参加者!#REF!</f>
        <v>#REF!</v>
      </c>
      <c r="D70" s="247" t="e">
        <f>①協定識別事項②協定参加者!#REF!</f>
        <v>#REF!</v>
      </c>
      <c r="E70" s="247" t="e">
        <f>①協定識別事項②協定参加者!#REF!</f>
        <v>#REF!</v>
      </c>
      <c r="F70" s="247" t="e">
        <f>①協定識別事項②協定参加者!#REF!</f>
        <v>#REF!</v>
      </c>
      <c r="G70" s="250" t="e">
        <f>③協定面積④加算措置!#REF!</f>
        <v>#REF!</v>
      </c>
      <c r="H70" s="250" t="e">
        <f>③協定面積④加算措置!#REF!</f>
        <v>#REF!</v>
      </c>
      <c r="I70" s="251" t="e">
        <f>③協定面積④加算措置!#REF!</f>
        <v>#REF!</v>
      </c>
      <c r="J70" s="250" t="e">
        <f>③協定面積④加算措置!#REF!</f>
        <v>#REF!</v>
      </c>
      <c r="K70" s="250" t="e">
        <f>③協定面積④加算措置!#REF!</f>
        <v>#REF!</v>
      </c>
      <c r="L70" s="242">
        <f t="shared" si="22"/>
        <v>0</v>
      </c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42">
        <f t="shared" si="23"/>
        <v>0</v>
      </c>
      <c r="AC70" s="232"/>
      <c r="AD70" s="232"/>
      <c r="AE70" s="232"/>
      <c r="AF70" s="232"/>
      <c r="AG70" s="232"/>
      <c r="AH70" s="242">
        <f t="shared" si="24"/>
        <v>0</v>
      </c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42">
        <f t="shared" si="25"/>
        <v>0</v>
      </c>
      <c r="BF70" s="232"/>
      <c r="BG70" s="232"/>
      <c r="BH70" s="232"/>
      <c r="BI70" s="232"/>
      <c r="BJ70" s="232"/>
      <c r="BK70" s="229">
        <f t="shared" si="26"/>
        <v>0</v>
      </c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</row>
    <row r="71" spans="1:74" s="244" customFormat="1" ht="14.45" hidden="1" customHeight="1">
      <c r="A71" s="247" t="e">
        <f>①協定識別事項②協定参加者!#REF!</f>
        <v>#REF!</v>
      </c>
      <c r="B71" s="247" t="e">
        <f>①協定識別事項②協定参加者!#REF!</f>
        <v>#REF!</v>
      </c>
      <c r="C71" s="247" t="e">
        <f>①協定識別事項②協定参加者!#REF!</f>
        <v>#REF!</v>
      </c>
      <c r="D71" s="247" t="e">
        <f>①協定識別事項②協定参加者!#REF!</f>
        <v>#REF!</v>
      </c>
      <c r="E71" s="247" t="e">
        <f>①協定識別事項②協定参加者!#REF!</f>
        <v>#REF!</v>
      </c>
      <c r="F71" s="247" t="e">
        <f>①協定識別事項②協定参加者!#REF!</f>
        <v>#REF!</v>
      </c>
      <c r="G71" s="250" t="e">
        <f>③協定面積④加算措置!#REF!</f>
        <v>#REF!</v>
      </c>
      <c r="H71" s="250" t="e">
        <f>③協定面積④加算措置!#REF!</f>
        <v>#REF!</v>
      </c>
      <c r="I71" s="251" t="e">
        <f>③協定面積④加算措置!#REF!</f>
        <v>#REF!</v>
      </c>
      <c r="J71" s="250" t="e">
        <f>③協定面積④加算措置!#REF!</f>
        <v>#REF!</v>
      </c>
      <c r="K71" s="250" t="e">
        <f>③協定面積④加算措置!#REF!</f>
        <v>#REF!</v>
      </c>
      <c r="L71" s="242">
        <f t="shared" si="22"/>
        <v>0</v>
      </c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42">
        <f t="shared" si="23"/>
        <v>0</v>
      </c>
      <c r="AC71" s="232"/>
      <c r="AD71" s="232"/>
      <c r="AE71" s="232"/>
      <c r="AF71" s="232"/>
      <c r="AG71" s="232"/>
      <c r="AH71" s="242">
        <f t="shared" si="24"/>
        <v>0</v>
      </c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42">
        <f t="shared" si="25"/>
        <v>0</v>
      </c>
      <c r="BF71" s="232"/>
      <c r="BG71" s="232"/>
      <c r="BH71" s="232"/>
      <c r="BI71" s="232"/>
      <c r="BJ71" s="232"/>
      <c r="BK71" s="229">
        <f t="shared" si="26"/>
        <v>0</v>
      </c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</row>
    <row r="72" spans="1:74" s="244" customFormat="1" ht="14.45" hidden="1" customHeight="1">
      <c r="A72" s="247" t="e">
        <f>①協定識別事項②協定参加者!#REF!</f>
        <v>#REF!</v>
      </c>
      <c r="B72" s="247" t="e">
        <f>①協定識別事項②協定参加者!#REF!</f>
        <v>#REF!</v>
      </c>
      <c r="C72" s="247" t="e">
        <f>①協定識別事項②協定参加者!#REF!</f>
        <v>#REF!</v>
      </c>
      <c r="D72" s="247" t="e">
        <f>①協定識別事項②協定参加者!#REF!</f>
        <v>#REF!</v>
      </c>
      <c r="E72" s="247" t="e">
        <f>①協定識別事項②協定参加者!#REF!</f>
        <v>#REF!</v>
      </c>
      <c r="F72" s="247" t="e">
        <f>①協定識別事項②協定参加者!#REF!</f>
        <v>#REF!</v>
      </c>
      <c r="G72" s="250" t="e">
        <f>③協定面積④加算措置!#REF!</f>
        <v>#REF!</v>
      </c>
      <c r="H72" s="250" t="e">
        <f>③協定面積④加算措置!#REF!</f>
        <v>#REF!</v>
      </c>
      <c r="I72" s="251" t="e">
        <f>③協定面積④加算措置!#REF!</f>
        <v>#REF!</v>
      </c>
      <c r="J72" s="250" t="e">
        <f>③協定面積④加算措置!#REF!</f>
        <v>#REF!</v>
      </c>
      <c r="K72" s="250" t="e">
        <f>③協定面積④加算措置!#REF!</f>
        <v>#REF!</v>
      </c>
      <c r="L72" s="242">
        <f t="shared" si="22"/>
        <v>0</v>
      </c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42">
        <f t="shared" si="23"/>
        <v>0</v>
      </c>
      <c r="AC72" s="232"/>
      <c r="AD72" s="232"/>
      <c r="AE72" s="232"/>
      <c r="AF72" s="232"/>
      <c r="AG72" s="232"/>
      <c r="AH72" s="242">
        <f t="shared" si="24"/>
        <v>0</v>
      </c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42">
        <f t="shared" si="25"/>
        <v>0</v>
      </c>
      <c r="BF72" s="232"/>
      <c r="BG72" s="232"/>
      <c r="BH72" s="232"/>
      <c r="BI72" s="232"/>
      <c r="BJ72" s="232"/>
      <c r="BK72" s="229">
        <f t="shared" si="26"/>
        <v>0</v>
      </c>
      <c r="BL72" s="232"/>
      <c r="BM72" s="232"/>
      <c r="BN72" s="232"/>
      <c r="BO72" s="232"/>
      <c r="BP72" s="232"/>
      <c r="BQ72" s="232"/>
      <c r="BR72" s="232"/>
      <c r="BS72" s="232"/>
      <c r="BT72" s="232"/>
      <c r="BU72" s="232"/>
      <c r="BV72" s="232"/>
    </row>
    <row r="73" spans="1:74" s="244" customFormat="1" ht="14.45" hidden="1" customHeight="1">
      <c r="A73" s="247" t="e">
        <f>①協定識別事項②協定参加者!#REF!</f>
        <v>#REF!</v>
      </c>
      <c r="B73" s="247" t="e">
        <f>①協定識別事項②協定参加者!#REF!</f>
        <v>#REF!</v>
      </c>
      <c r="C73" s="247" t="e">
        <f>①協定識別事項②協定参加者!#REF!</f>
        <v>#REF!</v>
      </c>
      <c r="D73" s="247" t="e">
        <f>①協定識別事項②協定参加者!#REF!</f>
        <v>#REF!</v>
      </c>
      <c r="E73" s="247" t="e">
        <f>①協定識別事項②協定参加者!#REF!</f>
        <v>#REF!</v>
      </c>
      <c r="F73" s="247" t="e">
        <f>①協定識別事項②協定参加者!#REF!</f>
        <v>#REF!</v>
      </c>
      <c r="G73" s="250" t="e">
        <f>③協定面積④加算措置!#REF!</f>
        <v>#REF!</v>
      </c>
      <c r="H73" s="250" t="e">
        <f>③協定面積④加算措置!#REF!</f>
        <v>#REF!</v>
      </c>
      <c r="I73" s="251" t="e">
        <f>③協定面積④加算措置!#REF!</f>
        <v>#REF!</v>
      </c>
      <c r="J73" s="250" t="e">
        <f>③協定面積④加算措置!#REF!</f>
        <v>#REF!</v>
      </c>
      <c r="K73" s="250" t="e">
        <f>③協定面積④加算措置!#REF!</f>
        <v>#REF!</v>
      </c>
      <c r="L73" s="242">
        <f t="shared" si="22"/>
        <v>0</v>
      </c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42">
        <f t="shared" si="23"/>
        <v>0</v>
      </c>
      <c r="AC73" s="232"/>
      <c r="AD73" s="232"/>
      <c r="AE73" s="232"/>
      <c r="AF73" s="232"/>
      <c r="AG73" s="232"/>
      <c r="AH73" s="242">
        <f t="shared" si="24"/>
        <v>0</v>
      </c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42">
        <f t="shared" si="25"/>
        <v>0</v>
      </c>
      <c r="BF73" s="232"/>
      <c r="BG73" s="232"/>
      <c r="BH73" s="232"/>
      <c r="BI73" s="232"/>
      <c r="BJ73" s="232"/>
      <c r="BK73" s="229">
        <f t="shared" si="26"/>
        <v>0</v>
      </c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</row>
    <row r="74" spans="1:74" s="244" customFormat="1" ht="14.45" hidden="1" customHeight="1">
      <c r="A74" s="247" t="e">
        <f>①協定識別事項②協定参加者!#REF!</f>
        <v>#REF!</v>
      </c>
      <c r="B74" s="247" t="e">
        <f>①協定識別事項②協定参加者!#REF!</f>
        <v>#REF!</v>
      </c>
      <c r="C74" s="247" t="e">
        <f>①協定識別事項②協定参加者!#REF!</f>
        <v>#REF!</v>
      </c>
      <c r="D74" s="247" t="e">
        <f>①協定識別事項②協定参加者!#REF!</f>
        <v>#REF!</v>
      </c>
      <c r="E74" s="247" t="e">
        <f>①協定識別事項②協定参加者!#REF!</f>
        <v>#REF!</v>
      </c>
      <c r="F74" s="247" t="e">
        <f>①協定識別事項②協定参加者!#REF!</f>
        <v>#REF!</v>
      </c>
      <c r="G74" s="250" t="e">
        <f>③協定面積④加算措置!#REF!</f>
        <v>#REF!</v>
      </c>
      <c r="H74" s="250" t="e">
        <f>③協定面積④加算措置!#REF!</f>
        <v>#REF!</v>
      </c>
      <c r="I74" s="251" t="e">
        <f>③協定面積④加算措置!#REF!</f>
        <v>#REF!</v>
      </c>
      <c r="J74" s="250" t="e">
        <f>③協定面積④加算措置!#REF!</f>
        <v>#REF!</v>
      </c>
      <c r="K74" s="250" t="e">
        <f>③協定面積④加算措置!#REF!</f>
        <v>#REF!</v>
      </c>
      <c r="L74" s="242">
        <f t="shared" si="22"/>
        <v>0</v>
      </c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42">
        <f t="shared" si="23"/>
        <v>0</v>
      </c>
      <c r="AC74" s="232"/>
      <c r="AD74" s="232"/>
      <c r="AE74" s="232"/>
      <c r="AF74" s="232"/>
      <c r="AG74" s="232"/>
      <c r="AH74" s="242">
        <f t="shared" si="24"/>
        <v>0</v>
      </c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42">
        <f t="shared" si="25"/>
        <v>0</v>
      </c>
      <c r="BF74" s="232"/>
      <c r="BG74" s="232"/>
      <c r="BH74" s="232"/>
      <c r="BI74" s="232"/>
      <c r="BJ74" s="232"/>
      <c r="BK74" s="229">
        <f t="shared" si="26"/>
        <v>0</v>
      </c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</row>
    <row r="75" spans="1:74" s="244" customFormat="1" ht="14.45" hidden="1" customHeight="1">
      <c r="A75" s="247" t="e">
        <f>①協定識別事項②協定参加者!#REF!</f>
        <v>#REF!</v>
      </c>
      <c r="B75" s="247" t="e">
        <f>①協定識別事項②協定参加者!#REF!</f>
        <v>#REF!</v>
      </c>
      <c r="C75" s="247" t="e">
        <f>①協定識別事項②協定参加者!#REF!</f>
        <v>#REF!</v>
      </c>
      <c r="D75" s="247" t="e">
        <f>①協定識別事項②協定参加者!#REF!</f>
        <v>#REF!</v>
      </c>
      <c r="E75" s="247" t="e">
        <f>①協定識別事項②協定参加者!#REF!</f>
        <v>#REF!</v>
      </c>
      <c r="F75" s="247" t="e">
        <f>①協定識別事項②協定参加者!#REF!</f>
        <v>#REF!</v>
      </c>
      <c r="G75" s="250" t="e">
        <f>③協定面積④加算措置!#REF!</f>
        <v>#REF!</v>
      </c>
      <c r="H75" s="250" t="e">
        <f>③協定面積④加算措置!#REF!</f>
        <v>#REF!</v>
      </c>
      <c r="I75" s="251" t="e">
        <f>③協定面積④加算措置!#REF!</f>
        <v>#REF!</v>
      </c>
      <c r="J75" s="250" t="e">
        <f>③協定面積④加算措置!#REF!</f>
        <v>#REF!</v>
      </c>
      <c r="K75" s="250" t="e">
        <f>③協定面積④加算措置!#REF!</f>
        <v>#REF!</v>
      </c>
      <c r="L75" s="242">
        <f t="shared" si="22"/>
        <v>0</v>
      </c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42">
        <f t="shared" si="23"/>
        <v>0</v>
      </c>
      <c r="AC75" s="232"/>
      <c r="AD75" s="232"/>
      <c r="AE75" s="232"/>
      <c r="AF75" s="232"/>
      <c r="AG75" s="232"/>
      <c r="AH75" s="242">
        <f t="shared" si="24"/>
        <v>0</v>
      </c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232"/>
      <c r="BB75" s="232"/>
      <c r="BC75" s="232"/>
      <c r="BD75" s="232"/>
      <c r="BE75" s="242">
        <f t="shared" si="25"/>
        <v>0</v>
      </c>
      <c r="BF75" s="232"/>
      <c r="BG75" s="232"/>
      <c r="BH75" s="232"/>
      <c r="BI75" s="232"/>
      <c r="BJ75" s="232"/>
      <c r="BK75" s="229">
        <f t="shared" si="26"/>
        <v>0</v>
      </c>
      <c r="BL75" s="232"/>
      <c r="BM75" s="232"/>
      <c r="BN75" s="232"/>
      <c r="BO75" s="232"/>
      <c r="BP75" s="232"/>
      <c r="BQ75" s="232"/>
      <c r="BR75" s="232"/>
      <c r="BS75" s="232"/>
      <c r="BT75" s="232"/>
      <c r="BU75" s="232"/>
      <c r="BV75" s="232"/>
    </row>
    <row r="76" spans="1:74" s="244" customFormat="1" ht="14.45" hidden="1" customHeight="1">
      <c r="A76" s="247" t="e">
        <f>①協定識別事項②協定参加者!#REF!</f>
        <v>#REF!</v>
      </c>
      <c r="B76" s="247" t="e">
        <f>①協定識別事項②協定参加者!#REF!</f>
        <v>#REF!</v>
      </c>
      <c r="C76" s="247" t="e">
        <f>①協定識別事項②協定参加者!#REF!</f>
        <v>#REF!</v>
      </c>
      <c r="D76" s="247" t="e">
        <f>①協定識別事項②協定参加者!#REF!</f>
        <v>#REF!</v>
      </c>
      <c r="E76" s="247" t="e">
        <f>①協定識別事項②協定参加者!#REF!</f>
        <v>#REF!</v>
      </c>
      <c r="F76" s="247" t="e">
        <f>①協定識別事項②協定参加者!#REF!</f>
        <v>#REF!</v>
      </c>
      <c r="G76" s="250" t="e">
        <f>③協定面積④加算措置!#REF!</f>
        <v>#REF!</v>
      </c>
      <c r="H76" s="250" t="e">
        <f>③協定面積④加算措置!#REF!</f>
        <v>#REF!</v>
      </c>
      <c r="I76" s="251" t="e">
        <f>③協定面積④加算措置!#REF!</f>
        <v>#REF!</v>
      </c>
      <c r="J76" s="250" t="e">
        <f>③協定面積④加算措置!#REF!</f>
        <v>#REF!</v>
      </c>
      <c r="K76" s="250" t="e">
        <f>③協定面積④加算措置!#REF!</f>
        <v>#REF!</v>
      </c>
      <c r="L76" s="242">
        <f t="shared" si="22"/>
        <v>0</v>
      </c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42">
        <f t="shared" si="23"/>
        <v>0</v>
      </c>
      <c r="AC76" s="232"/>
      <c r="AD76" s="232"/>
      <c r="AE76" s="232"/>
      <c r="AF76" s="232"/>
      <c r="AG76" s="232"/>
      <c r="AH76" s="242">
        <f t="shared" si="24"/>
        <v>0</v>
      </c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42">
        <f t="shared" si="25"/>
        <v>0</v>
      </c>
      <c r="BF76" s="232"/>
      <c r="BG76" s="232"/>
      <c r="BH76" s="232"/>
      <c r="BI76" s="232"/>
      <c r="BJ76" s="232"/>
      <c r="BK76" s="229">
        <f t="shared" si="26"/>
        <v>0</v>
      </c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2"/>
    </row>
    <row r="77" spans="1:74" s="244" customFormat="1" ht="14.45" hidden="1" customHeight="1">
      <c r="A77" s="247" t="e">
        <f>①協定識別事項②協定参加者!#REF!</f>
        <v>#REF!</v>
      </c>
      <c r="B77" s="247" t="e">
        <f>①協定識別事項②協定参加者!#REF!</f>
        <v>#REF!</v>
      </c>
      <c r="C77" s="247" t="e">
        <f>①協定識別事項②協定参加者!#REF!</f>
        <v>#REF!</v>
      </c>
      <c r="D77" s="247" t="e">
        <f>①協定識別事項②協定参加者!#REF!</f>
        <v>#REF!</v>
      </c>
      <c r="E77" s="247" t="e">
        <f>①協定識別事項②協定参加者!#REF!</f>
        <v>#REF!</v>
      </c>
      <c r="F77" s="247" t="e">
        <f>①協定識別事項②協定参加者!#REF!</f>
        <v>#REF!</v>
      </c>
      <c r="G77" s="250" t="e">
        <f>③協定面積④加算措置!#REF!</f>
        <v>#REF!</v>
      </c>
      <c r="H77" s="250" t="e">
        <f>③協定面積④加算措置!#REF!</f>
        <v>#REF!</v>
      </c>
      <c r="I77" s="251" t="e">
        <f>③協定面積④加算措置!#REF!</f>
        <v>#REF!</v>
      </c>
      <c r="J77" s="250" t="e">
        <f>③協定面積④加算措置!#REF!</f>
        <v>#REF!</v>
      </c>
      <c r="K77" s="250" t="e">
        <f>③協定面積④加算措置!#REF!</f>
        <v>#REF!</v>
      </c>
      <c r="L77" s="242">
        <f t="shared" ref="L77:L140" si="27">SUM(N77:AA77)</f>
        <v>0</v>
      </c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42">
        <f t="shared" ref="AB77:AB140" si="28">AC77+AE77+AG77</f>
        <v>0</v>
      </c>
      <c r="AC77" s="232"/>
      <c r="AD77" s="232"/>
      <c r="AE77" s="232"/>
      <c r="AF77" s="232"/>
      <c r="AG77" s="232"/>
      <c r="AH77" s="242">
        <f t="shared" ref="AH77:AH140" si="29">AI77+AK77+AL77+AO77+AR77+SUM(AU77:BD77)</f>
        <v>0</v>
      </c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42">
        <f t="shared" ref="BE77:BE140" si="30">SUM(BF77:BI77)</f>
        <v>0</v>
      </c>
      <c r="BF77" s="232"/>
      <c r="BG77" s="232"/>
      <c r="BH77" s="232"/>
      <c r="BI77" s="232"/>
      <c r="BJ77" s="232"/>
      <c r="BK77" s="229">
        <f t="shared" ref="BK77:BK140" si="31">SUM(BL77:BV77)</f>
        <v>0</v>
      </c>
      <c r="BL77" s="232"/>
      <c r="BM77" s="232"/>
      <c r="BN77" s="232"/>
      <c r="BO77" s="232"/>
      <c r="BP77" s="232"/>
      <c r="BQ77" s="232"/>
      <c r="BR77" s="232"/>
      <c r="BS77" s="232"/>
      <c r="BT77" s="232"/>
      <c r="BU77" s="232"/>
      <c r="BV77" s="232"/>
    </row>
    <row r="78" spans="1:74" s="244" customFormat="1" ht="14.45" hidden="1" customHeight="1">
      <c r="A78" s="247" t="e">
        <f>①協定識別事項②協定参加者!#REF!</f>
        <v>#REF!</v>
      </c>
      <c r="B78" s="247" t="e">
        <f>①協定識別事項②協定参加者!#REF!</f>
        <v>#REF!</v>
      </c>
      <c r="C78" s="247" t="e">
        <f>①協定識別事項②協定参加者!#REF!</f>
        <v>#REF!</v>
      </c>
      <c r="D78" s="247" t="e">
        <f>①協定識別事項②協定参加者!#REF!</f>
        <v>#REF!</v>
      </c>
      <c r="E78" s="247" t="e">
        <f>①協定識別事項②協定参加者!#REF!</f>
        <v>#REF!</v>
      </c>
      <c r="F78" s="247" t="e">
        <f>①協定識別事項②協定参加者!#REF!</f>
        <v>#REF!</v>
      </c>
      <c r="G78" s="250" t="e">
        <f>③協定面積④加算措置!#REF!</f>
        <v>#REF!</v>
      </c>
      <c r="H78" s="250" t="e">
        <f>③協定面積④加算措置!#REF!</f>
        <v>#REF!</v>
      </c>
      <c r="I78" s="251" t="e">
        <f>③協定面積④加算措置!#REF!</f>
        <v>#REF!</v>
      </c>
      <c r="J78" s="250" t="e">
        <f>③協定面積④加算措置!#REF!</f>
        <v>#REF!</v>
      </c>
      <c r="K78" s="250" t="e">
        <f>③協定面積④加算措置!#REF!</f>
        <v>#REF!</v>
      </c>
      <c r="L78" s="242">
        <f t="shared" si="27"/>
        <v>0</v>
      </c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42">
        <f t="shared" si="28"/>
        <v>0</v>
      </c>
      <c r="AC78" s="232"/>
      <c r="AD78" s="232"/>
      <c r="AE78" s="232"/>
      <c r="AF78" s="232"/>
      <c r="AG78" s="232"/>
      <c r="AH78" s="242">
        <f t="shared" si="29"/>
        <v>0</v>
      </c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42">
        <f t="shared" si="30"/>
        <v>0</v>
      </c>
      <c r="BF78" s="232"/>
      <c r="BG78" s="232"/>
      <c r="BH78" s="232"/>
      <c r="BI78" s="232"/>
      <c r="BJ78" s="232"/>
      <c r="BK78" s="229">
        <f t="shared" si="31"/>
        <v>0</v>
      </c>
      <c r="BL78" s="232"/>
      <c r="BM78" s="232"/>
      <c r="BN78" s="232"/>
      <c r="BO78" s="232"/>
      <c r="BP78" s="232"/>
      <c r="BQ78" s="232"/>
      <c r="BR78" s="232"/>
      <c r="BS78" s="232"/>
      <c r="BT78" s="232"/>
      <c r="BU78" s="232"/>
      <c r="BV78" s="232"/>
    </row>
    <row r="79" spans="1:74" s="244" customFormat="1" ht="14.45" hidden="1" customHeight="1">
      <c r="A79" s="247" t="e">
        <f>①協定識別事項②協定参加者!#REF!</f>
        <v>#REF!</v>
      </c>
      <c r="B79" s="247" t="e">
        <f>①協定識別事項②協定参加者!#REF!</f>
        <v>#REF!</v>
      </c>
      <c r="C79" s="247" t="e">
        <f>①協定識別事項②協定参加者!#REF!</f>
        <v>#REF!</v>
      </c>
      <c r="D79" s="247" t="e">
        <f>①協定識別事項②協定参加者!#REF!</f>
        <v>#REF!</v>
      </c>
      <c r="E79" s="247" t="e">
        <f>①協定識別事項②協定参加者!#REF!</f>
        <v>#REF!</v>
      </c>
      <c r="F79" s="247" t="e">
        <f>①協定識別事項②協定参加者!#REF!</f>
        <v>#REF!</v>
      </c>
      <c r="G79" s="250" t="e">
        <f>③協定面積④加算措置!#REF!</f>
        <v>#REF!</v>
      </c>
      <c r="H79" s="250" t="e">
        <f>③協定面積④加算措置!#REF!</f>
        <v>#REF!</v>
      </c>
      <c r="I79" s="251" t="e">
        <f>③協定面積④加算措置!#REF!</f>
        <v>#REF!</v>
      </c>
      <c r="J79" s="250" t="e">
        <f>③協定面積④加算措置!#REF!</f>
        <v>#REF!</v>
      </c>
      <c r="K79" s="250" t="e">
        <f>③協定面積④加算措置!#REF!</f>
        <v>#REF!</v>
      </c>
      <c r="L79" s="242">
        <f t="shared" si="27"/>
        <v>0</v>
      </c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42">
        <f t="shared" si="28"/>
        <v>0</v>
      </c>
      <c r="AC79" s="232"/>
      <c r="AD79" s="232"/>
      <c r="AE79" s="232"/>
      <c r="AF79" s="232"/>
      <c r="AG79" s="232"/>
      <c r="AH79" s="242">
        <f t="shared" si="29"/>
        <v>0</v>
      </c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42">
        <f t="shared" si="30"/>
        <v>0</v>
      </c>
      <c r="BF79" s="232"/>
      <c r="BG79" s="232"/>
      <c r="BH79" s="232"/>
      <c r="BI79" s="232"/>
      <c r="BJ79" s="232"/>
      <c r="BK79" s="229">
        <f t="shared" si="31"/>
        <v>0</v>
      </c>
      <c r="BL79" s="232"/>
      <c r="BM79" s="232"/>
      <c r="BN79" s="232"/>
      <c r="BO79" s="232"/>
      <c r="BP79" s="232"/>
      <c r="BQ79" s="232"/>
      <c r="BR79" s="232"/>
      <c r="BS79" s="232"/>
      <c r="BT79" s="232"/>
      <c r="BU79" s="232"/>
      <c r="BV79" s="232"/>
    </row>
    <row r="80" spans="1:74" s="244" customFormat="1" ht="14.45" hidden="1" customHeight="1">
      <c r="A80" s="247" t="e">
        <f>①協定識別事項②協定参加者!#REF!</f>
        <v>#REF!</v>
      </c>
      <c r="B80" s="247" t="e">
        <f>①協定識別事項②協定参加者!#REF!</f>
        <v>#REF!</v>
      </c>
      <c r="C80" s="247" t="e">
        <f>①協定識別事項②協定参加者!#REF!</f>
        <v>#REF!</v>
      </c>
      <c r="D80" s="247" t="e">
        <f>①協定識別事項②協定参加者!#REF!</f>
        <v>#REF!</v>
      </c>
      <c r="E80" s="247" t="e">
        <f>①協定識別事項②協定参加者!#REF!</f>
        <v>#REF!</v>
      </c>
      <c r="F80" s="247" t="e">
        <f>①協定識別事項②協定参加者!#REF!</f>
        <v>#REF!</v>
      </c>
      <c r="G80" s="250" t="e">
        <f>③協定面積④加算措置!#REF!</f>
        <v>#REF!</v>
      </c>
      <c r="H80" s="250" t="e">
        <f>③協定面積④加算措置!#REF!</f>
        <v>#REF!</v>
      </c>
      <c r="I80" s="251" t="e">
        <f>③協定面積④加算措置!#REF!</f>
        <v>#REF!</v>
      </c>
      <c r="J80" s="250" t="e">
        <f>③協定面積④加算措置!#REF!</f>
        <v>#REF!</v>
      </c>
      <c r="K80" s="250" t="e">
        <f>③協定面積④加算措置!#REF!</f>
        <v>#REF!</v>
      </c>
      <c r="L80" s="242">
        <f t="shared" si="27"/>
        <v>0</v>
      </c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42">
        <f t="shared" si="28"/>
        <v>0</v>
      </c>
      <c r="AC80" s="232"/>
      <c r="AD80" s="232"/>
      <c r="AE80" s="232"/>
      <c r="AF80" s="232"/>
      <c r="AG80" s="232"/>
      <c r="AH80" s="242">
        <f t="shared" si="29"/>
        <v>0</v>
      </c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42">
        <f t="shared" si="30"/>
        <v>0</v>
      </c>
      <c r="BF80" s="232"/>
      <c r="BG80" s="232"/>
      <c r="BH80" s="232"/>
      <c r="BI80" s="232"/>
      <c r="BJ80" s="232"/>
      <c r="BK80" s="229">
        <f t="shared" si="31"/>
        <v>0</v>
      </c>
      <c r="BL80" s="232"/>
      <c r="BM80" s="232"/>
      <c r="BN80" s="232"/>
      <c r="BO80" s="232"/>
      <c r="BP80" s="232"/>
      <c r="BQ80" s="232"/>
      <c r="BR80" s="232"/>
      <c r="BS80" s="232"/>
      <c r="BT80" s="232"/>
      <c r="BU80" s="232"/>
      <c r="BV80" s="232"/>
    </row>
    <row r="81" spans="1:74" s="244" customFormat="1" ht="14.45" hidden="1" customHeight="1">
      <c r="A81" s="247" t="e">
        <f>①協定識別事項②協定参加者!#REF!</f>
        <v>#REF!</v>
      </c>
      <c r="B81" s="247" t="e">
        <f>①協定識別事項②協定参加者!#REF!</f>
        <v>#REF!</v>
      </c>
      <c r="C81" s="247" t="e">
        <f>①協定識別事項②協定参加者!#REF!</f>
        <v>#REF!</v>
      </c>
      <c r="D81" s="247" t="e">
        <f>①協定識別事項②協定参加者!#REF!</f>
        <v>#REF!</v>
      </c>
      <c r="E81" s="247" t="e">
        <f>①協定識別事項②協定参加者!#REF!</f>
        <v>#REF!</v>
      </c>
      <c r="F81" s="247" t="e">
        <f>①協定識別事項②協定参加者!#REF!</f>
        <v>#REF!</v>
      </c>
      <c r="G81" s="250" t="e">
        <f>③協定面積④加算措置!#REF!</f>
        <v>#REF!</v>
      </c>
      <c r="H81" s="250" t="e">
        <f>③協定面積④加算措置!#REF!</f>
        <v>#REF!</v>
      </c>
      <c r="I81" s="251" t="e">
        <f>③協定面積④加算措置!#REF!</f>
        <v>#REF!</v>
      </c>
      <c r="J81" s="250" t="e">
        <f>③協定面積④加算措置!#REF!</f>
        <v>#REF!</v>
      </c>
      <c r="K81" s="250" t="e">
        <f>③協定面積④加算措置!#REF!</f>
        <v>#REF!</v>
      </c>
      <c r="L81" s="242">
        <f t="shared" si="27"/>
        <v>0</v>
      </c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42">
        <f t="shared" si="28"/>
        <v>0</v>
      </c>
      <c r="AC81" s="232"/>
      <c r="AD81" s="232"/>
      <c r="AE81" s="232"/>
      <c r="AF81" s="232"/>
      <c r="AG81" s="232"/>
      <c r="AH81" s="242">
        <f t="shared" si="29"/>
        <v>0</v>
      </c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42">
        <f t="shared" si="30"/>
        <v>0</v>
      </c>
      <c r="BF81" s="232"/>
      <c r="BG81" s="232"/>
      <c r="BH81" s="232"/>
      <c r="BI81" s="232"/>
      <c r="BJ81" s="232"/>
      <c r="BK81" s="229">
        <f t="shared" si="31"/>
        <v>0</v>
      </c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</row>
    <row r="82" spans="1:74" s="244" customFormat="1" ht="14.45" hidden="1" customHeight="1">
      <c r="A82" s="247" t="e">
        <f>①協定識別事項②協定参加者!#REF!</f>
        <v>#REF!</v>
      </c>
      <c r="B82" s="247" t="e">
        <f>①協定識別事項②協定参加者!#REF!</f>
        <v>#REF!</v>
      </c>
      <c r="C82" s="247" t="e">
        <f>①協定識別事項②協定参加者!#REF!</f>
        <v>#REF!</v>
      </c>
      <c r="D82" s="247" t="e">
        <f>①協定識別事項②協定参加者!#REF!</f>
        <v>#REF!</v>
      </c>
      <c r="E82" s="247" t="e">
        <f>①協定識別事項②協定参加者!#REF!</f>
        <v>#REF!</v>
      </c>
      <c r="F82" s="247" t="e">
        <f>①協定識別事項②協定参加者!#REF!</f>
        <v>#REF!</v>
      </c>
      <c r="G82" s="250" t="e">
        <f>③協定面積④加算措置!#REF!</f>
        <v>#REF!</v>
      </c>
      <c r="H82" s="250" t="e">
        <f>③協定面積④加算措置!#REF!</f>
        <v>#REF!</v>
      </c>
      <c r="I82" s="251" t="e">
        <f>③協定面積④加算措置!#REF!</f>
        <v>#REF!</v>
      </c>
      <c r="J82" s="250" t="e">
        <f>③協定面積④加算措置!#REF!</f>
        <v>#REF!</v>
      </c>
      <c r="K82" s="250" t="e">
        <f>③協定面積④加算措置!#REF!</f>
        <v>#REF!</v>
      </c>
      <c r="L82" s="242">
        <f t="shared" si="27"/>
        <v>0</v>
      </c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42">
        <f t="shared" si="28"/>
        <v>0</v>
      </c>
      <c r="AC82" s="232"/>
      <c r="AD82" s="232"/>
      <c r="AE82" s="232"/>
      <c r="AF82" s="232"/>
      <c r="AG82" s="232"/>
      <c r="AH82" s="242">
        <f t="shared" si="29"/>
        <v>0</v>
      </c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42">
        <f t="shared" si="30"/>
        <v>0</v>
      </c>
      <c r="BF82" s="232"/>
      <c r="BG82" s="232"/>
      <c r="BH82" s="232"/>
      <c r="BI82" s="232"/>
      <c r="BJ82" s="232"/>
      <c r="BK82" s="229">
        <f t="shared" si="31"/>
        <v>0</v>
      </c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32"/>
    </row>
    <row r="83" spans="1:74" s="244" customFormat="1" ht="14.45" hidden="1" customHeight="1">
      <c r="A83" s="247" t="e">
        <f>①協定識別事項②協定参加者!#REF!</f>
        <v>#REF!</v>
      </c>
      <c r="B83" s="247" t="e">
        <f>①協定識別事項②協定参加者!#REF!</f>
        <v>#REF!</v>
      </c>
      <c r="C83" s="247" t="e">
        <f>①協定識別事項②協定参加者!#REF!</f>
        <v>#REF!</v>
      </c>
      <c r="D83" s="247" t="e">
        <f>①協定識別事項②協定参加者!#REF!</f>
        <v>#REF!</v>
      </c>
      <c r="E83" s="247" t="e">
        <f>①協定識別事項②協定参加者!#REF!</f>
        <v>#REF!</v>
      </c>
      <c r="F83" s="247" t="e">
        <f>①協定識別事項②協定参加者!#REF!</f>
        <v>#REF!</v>
      </c>
      <c r="G83" s="250" t="e">
        <f>③協定面積④加算措置!#REF!</f>
        <v>#REF!</v>
      </c>
      <c r="H83" s="250" t="e">
        <f>③協定面積④加算措置!#REF!</f>
        <v>#REF!</v>
      </c>
      <c r="I83" s="251" t="e">
        <f>③協定面積④加算措置!#REF!</f>
        <v>#REF!</v>
      </c>
      <c r="J83" s="250" t="e">
        <f>③協定面積④加算措置!#REF!</f>
        <v>#REF!</v>
      </c>
      <c r="K83" s="250" t="e">
        <f>③協定面積④加算措置!#REF!</f>
        <v>#REF!</v>
      </c>
      <c r="L83" s="242">
        <f t="shared" si="27"/>
        <v>0</v>
      </c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42">
        <f t="shared" si="28"/>
        <v>0</v>
      </c>
      <c r="AC83" s="232"/>
      <c r="AD83" s="232"/>
      <c r="AE83" s="232"/>
      <c r="AF83" s="232"/>
      <c r="AG83" s="232"/>
      <c r="AH83" s="242">
        <f t="shared" si="29"/>
        <v>0</v>
      </c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42">
        <f t="shared" si="30"/>
        <v>0</v>
      </c>
      <c r="BF83" s="232"/>
      <c r="BG83" s="232"/>
      <c r="BH83" s="232"/>
      <c r="BI83" s="232"/>
      <c r="BJ83" s="232"/>
      <c r="BK83" s="229">
        <f t="shared" si="31"/>
        <v>0</v>
      </c>
      <c r="BL83" s="232"/>
      <c r="BM83" s="232"/>
      <c r="BN83" s="232"/>
      <c r="BO83" s="232"/>
      <c r="BP83" s="232"/>
      <c r="BQ83" s="232"/>
      <c r="BR83" s="232"/>
      <c r="BS83" s="232"/>
      <c r="BT83" s="232"/>
      <c r="BU83" s="232"/>
      <c r="BV83" s="232"/>
    </row>
    <row r="84" spans="1:74" s="244" customFormat="1" ht="14.45" hidden="1" customHeight="1">
      <c r="A84" s="247" t="e">
        <f>①協定識別事項②協定参加者!#REF!</f>
        <v>#REF!</v>
      </c>
      <c r="B84" s="247" t="e">
        <f>①協定識別事項②協定参加者!#REF!</f>
        <v>#REF!</v>
      </c>
      <c r="C84" s="247" t="e">
        <f>①協定識別事項②協定参加者!#REF!</f>
        <v>#REF!</v>
      </c>
      <c r="D84" s="247" t="e">
        <f>①協定識別事項②協定参加者!#REF!</f>
        <v>#REF!</v>
      </c>
      <c r="E84" s="247" t="e">
        <f>①協定識別事項②協定参加者!#REF!</f>
        <v>#REF!</v>
      </c>
      <c r="F84" s="247" t="e">
        <f>①協定識別事項②協定参加者!#REF!</f>
        <v>#REF!</v>
      </c>
      <c r="G84" s="250" t="e">
        <f>③協定面積④加算措置!#REF!</f>
        <v>#REF!</v>
      </c>
      <c r="H84" s="250" t="e">
        <f>③協定面積④加算措置!#REF!</f>
        <v>#REF!</v>
      </c>
      <c r="I84" s="251" t="e">
        <f>③協定面積④加算措置!#REF!</f>
        <v>#REF!</v>
      </c>
      <c r="J84" s="250" t="e">
        <f>③協定面積④加算措置!#REF!</f>
        <v>#REF!</v>
      </c>
      <c r="K84" s="250" t="e">
        <f>③協定面積④加算措置!#REF!</f>
        <v>#REF!</v>
      </c>
      <c r="L84" s="242">
        <f t="shared" si="27"/>
        <v>0</v>
      </c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42">
        <f t="shared" si="28"/>
        <v>0</v>
      </c>
      <c r="AC84" s="232"/>
      <c r="AD84" s="232"/>
      <c r="AE84" s="232"/>
      <c r="AF84" s="232"/>
      <c r="AG84" s="232"/>
      <c r="AH84" s="242">
        <f t="shared" si="29"/>
        <v>0</v>
      </c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42">
        <f t="shared" si="30"/>
        <v>0</v>
      </c>
      <c r="BF84" s="232"/>
      <c r="BG84" s="232"/>
      <c r="BH84" s="232"/>
      <c r="BI84" s="232"/>
      <c r="BJ84" s="232"/>
      <c r="BK84" s="229">
        <f t="shared" si="31"/>
        <v>0</v>
      </c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</row>
    <row r="85" spans="1:74" s="244" customFormat="1" ht="14.45" hidden="1" customHeight="1">
      <c r="A85" s="247" t="e">
        <f>①協定識別事項②協定参加者!#REF!</f>
        <v>#REF!</v>
      </c>
      <c r="B85" s="247" t="e">
        <f>①協定識別事項②協定参加者!#REF!</f>
        <v>#REF!</v>
      </c>
      <c r="C85" s="247" t="e">
        <f>①協定識別事項②協定参加者!#REF!</f>
        <v>#REF!</v>
      </c>
      <c r="D85" s="247" t="e">
        <f>①協定識別事項②協定参加者!#REF!</f>
        <v>#REF!</v>
      </c>
      <c r="E85" s="247" t="e">
        <f>①協定識別事項②協定参加者!#REF!</f>
        <v>#REF!</v>
      </c>
      <c r="F85" s="247" t="e">
        <f>①協定識別事項②協定参加者!#REF!</f>
        <v>#REF!</v>
      </c>
      <c r="G85" s="250" t="e">
        <f>③協定面積④加算措置!#REF!</f>
        <v>#REF!</v>
      </c>
      <c r="H85" s="250" t="e">
        <f>③協定面積④加算措置!#REF!</f>
        <v>#REF!</v>
      </c>
      <c r="I85" s="251" t="e">
        <f>③協定面積④加算措置!#REF!</f>
        <v>#REF!</v>
      </c>
      <c r="J85" s="250" t="e">
        <f>③協定面積④加算措置!#REF!</f>
        <v>#REF!</v>
      </c>
      <c r="K85" s="250" t="e">
        <f>③協定面積④加算措置!#REF!</f>
        <v>#REF!</v>
      </c>
      <c r="L85" s="242">
        <f t="shared" si="27"/>
        <v>0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42">
        <f t="shared" si="28"/>
        <v>0</v>
      </c>
      <c r="AC85" s="232"/>
      <c r="AD85" s="232"/>
      <c r="AE85" s="232"/>
      <c r="AF85" s="232"/>
      <c r="AG85" s="232"/>
      <c r="AH85" s="242">
        <f t="shared" si="29"/>
        <v>0</v>
      </c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42">
        <f t="shared" si="30"/>
        <v>0</v>
      </c>
      <c r="BF85" s="232"/>
      <c r="BG85" s="232"/>
      <c r="BH85" s="232"/>
      <c r="BI85" s="232"/>
      <c r="BJ85" s="232"/>
      <c r="BK85" s="229">
        <f t="shared" si="31"/>
        <v>0</v>
      </c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</row>
    <row r="86" spans="1:74" s="244" customFormat="1" ht="14.45" hidden="1" customHeight="1">
      <c r="A86" s="247" t="e">
        <f>①協定識別事項②協定参加者!#REF!</f>
        <v>#REF!</v>
      </c>
      <c r="B86" s="247" t="e">
        <f>①協定識別事項②協定参加者!#REF!</f>
        <v>#REF!</v>
      </c>
      <c r="C86" s="247" t="e">
        <f>①協定識別事項②協定参加者!#REF!</f>
        <v>#REF!</v>
      </c>
      <c r="D86" s="247" t="e">
        <f>①協定識別事項②協定参加者!#REF!</f>
        <v>#REF!</v>
      </c>
      <c r="E86" s="247" t="e">
        <f>①協定識別事項②協定参加者!#REF!</f>
        <v>#REF!</v>
      </c>
      <c r="F86" s="247" t="e">
        <f>①協定識別事項②協定参加者!#REF!</f>
        <v>#REF!</v>
      </c>
      <c r="G86" s="250" t="e">
        <f>③協定面積④加算措置!#REF!</f>
        <v>#REF!</v>
      </c>
      <c r="H86" s="250" t="e">
        <f>③協定面積④加算措置!#REF!</f>
        <v>#REF!</v>
      </c>
      <c r="I86" s="251" t="e">
        <f>③協定面積④加算措置!#REF!</f>
        <v>#REF!</v>
      </c>
      <c r="J86" s="250" t="e">
        <f>③協定面積④加算措置!#REF!</f>
        <v>#REF!</v>
      </c>
      <c r="K86" s="250" t="e">
        <f>③協定面積④加算措置!#REF!</f>
        <v>#REF!</v>
      </c>
      <c r="L86" s="242">
        <f t="shared" si="27"/>
        <v>0</v>
      </c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42">
        <f t="shared" si="28"/>
        <v>0</v>
      </c>
      <c r="AC86" s="232"/>
      <c r="AD86" s="232"/>
      <c r="AE86" s="232"/>
      <c r="AF86" s="232"/>
      <c r="AG86" s="232"/>
      <c r="AH86" s="242">
        <f t="shared" si="29"/>
        <v>0</v>
      </c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42">
        <f t="shared" si="30"/>
        <v>0</v>
      </c>
      <c r="BF86" s="232"/>
      <c r="BG86" s="232"/>
      <c r="BH86" s="232"/>
      <c r="BI86" s="232"/>
      <c r="BJ86" s="232"/>
      <c r="BK86" s="229">
        <f t="shared" si="31"/>
        <v>0</v>
      </c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</row>
    <row r="87" spans="1:74" s="244" customFormat="1" ht="14.45" hidden="1" customHeight="1">
      <c r="A87" s="247" t="e">
        <f>①協定識別事項②協定参加者!#REF!</f>
        <v>#REF!</v>
      </c>
      <c r="B87" s="247" t="e">
        <f>①協定識別事項②協定参加者!#REF!</f>
        <v>#REF!</v>
      </c>
      <c r="C87" s="247" t="e">
        <f>①協定識別事項②協定参加者!#REF!</f>
        <v>#REF!</v>
      </c>
      <c r="D87" s="247" t="e">
        <f>①協定識別事項②協定参加者!#REF!</f>
        <v>#REF!</v>
      </c>
      <c r="E87" s="247" t="e">
        <f>①協定識別事項②協定参加者!#REF!</f>
        <v>#REF!</v>
      </c>
      <c r="F87" s="247" t="e">
        <f>①協定識別事項②協定参加者!#REF!</f>
        <v>#REF!</v>
      </c>
      <c r="G87" s="250" t="e">
        <f>③協定面積④加算措置!#REF!</f>
        <v>#REF!</v>
      </c>
      <c r="H87" s="250" t="e">
        <f>③協定面積④加算措置!#REF!</f>
        <v>#REF!</v>
      </c>
      <c r="I87" s="251" t="e">
        <f>③協定面積④加算措置!#REF!</f>
        <v>#REF!</v>
      </c>
      <c r="J87" s="250" t="e">
        <f>③協定面積④加算措置!#REF!</f>
        <v>#REF!</v>
      </c>
      <c r="K87" s="250" t="e">
        <f>③協定面積④加算措置!#REF!</f>
        <v>#REF!</v>
      </c>
      <c r="L87" s="242">
        <f t="shared" si="27"/>
        <v>0</v>
      </c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42">
        <f t="shared" si="28"/>
        <v>0</v>
      </c>
      <c r="AC87" s="232"/>
      <c r="AD87" s="232"/>
      <c r="AE87" s="232"/>
      <c r="AF87" s="232"/>
      <c r="AG87" s="232"/>
      <c r="AH87" s="242">
        <f t="shared" si="29"/>
        <v>0</v>
      </c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42">
        <f t="shared" si="30"/>
        <v>0</v>
      </c>
      <c r="BF87" s="232"/>
      <c r="BG87" s="232"/>
      <c r="BH87" s="232"/>
      <c r="BI87" s="232"/>
      <c r="BJ87" s="232"/>
      <c r="BK87" s="229">
        <f t="shared" si="31"/>
        <v>0</v>
      </c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32"/>
    </row>
    <row r="88" spans="1:74" s="244" customFormat="1" ht="14.45" hidden="1" customHeight="1">
      <c r="A88" s="247" t="e">
        <f>①協定識別事項②協定参加者!#REF!</f>
        <v>#REF!</v>
      </c>
      <c r="B88" s="247" t="e">
        <f>①協定識別事項②協定参加者!#REF!</f>
        <v>#REF!</v>
      </c>
      <c r="C88" s="247" t="e">
        <f>①協定識別事項②協定参加者!#REF!</f>
        <v>#REF!</v>
      </c>
      <c r="D88" s="247" t="e">
        <f>①協定識別事項②協定参加者!#REF!</f>
        <v>#REF!</v>
      </c>
      <c r="E88" s="247" t="e">
        <f>①協定識別事項②協定参加者!#REF!</f>
        <v>#REF!</v>
      </c>
      <c r="F88" s="247" t="e">
        <f>①協定識別事項②協定参加者!#REF!</f>
        <v>#REF!</v>
      </c>
      <c r="G88" s="250" t="e">
        <f>③協定面積④加算措置!#REF!</f>
        <v>#REF!</v>
      </c>
      <c r="H88" s="250" t="e">
        <f>③協定面積④加算措置!#REF!</f>
        <v>#REF!</v>
      </c>
      <c r="I88" s="251" t="e">
        <f>③協定面積④加算措置!#REF!</f>
        <v>#REF!</v>
      </c>
      <c r="J88" s="250" t="e">
        <f>③協定面積④加算措置!#REF!</f>
        <v>#REF!</v>
      </c>
      <c r="K88" s="250" t="e">
        <f>③協定面積④加算措置!#REF!</f>
        <v>#REF!</v>
      </c>
      <c r="L88" s="242">
        <f t="shared" si="27"/>
        <v>0</v>
      </c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42">
        <f t="shared" si="28"/>
        <v>0</v>
      </c>
      <c r="AC88" s="232"/>
      <c r="AD88" s="232"/>
      <c r="AE88" s="232"/>
      <c r="AF88" s="232"/>
      <c r="AG88" s="232"/>
      <c r="AH88" s="242">
        <f t="shared" si="29"/>
        <v>0</v>
      </c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42">
        <f t="shared" si="30"/>
        <v>0</v>
      </c>
      <c r="BF88" s="232"/>
      <c r="BG88" s="232"/>
      <c r="BH88" s="232"/>
      <c r="BI88" s="232"/>
      <c r="BJ88" s="232"/>
      <c r="BK88" s="229">
        <f t="shared" si="31"/>
        <v>0</v>
      </c>
      <c r="BL88" s="232"/>
      <c r="BM88" s="232"/>
      <c r="BN88" s="232"/>
      <c r="BO88" s="232"/>
      <c r="BP88" s="232"/>
      <c r="BQ88" s="232"/>
      <c r="BR88" s="232"/>
      <c r="BS88" s="232"/>
      <c r="BT88" s="232"/>
      <c r="BU88" s="232"/>
      <c r="BV88" s="232"/>
    </row>
    <row r="89" spans="1:74" s="244" customFormat="1" ht="14.45" hidden="1" customHeight="1">
      <c r="A89" s="247" t="e">
        <f>①協定識別事項②協定参加者!#REF!</f>
        <v>#REF!</v>
      </c>
      <c r="B89" s="247" t="e">
        <f>①協定識別事項②協定参加者!#REF!</f>
        <v>#REF!</v>
      </c>
      <c r="C89" s="247" t="e">
        <f>①協定識別事項②協定参加者!#REF!</f>
        <v>#REF!</v>
      </c>
      <c r="D89" s="247" t="e">
        <f>①協定識別事項②協定参加者!#REF!</f>
        <v>#REF!</v>
      </c>
      <c r="E89" s="247" t="e">
        <f>①協定識別事項②協定参加者!#REF!</f>
        <v>#REF!</v>
      </c>
      <c r="F89" s="247" t="e">
        <f>①協定識別事項②協定参加者!#REF!</f>
        <v>#REF!</v>
      </c>
      <c r="G89" s="250" t="e">
        <f>③協定面積④加算措置!#REF!</f>
        <v>#REF!</v>
      </c>
      <c r="H89" s="250" t="e">
        <f>③協定面積④加算措置!#REF!</f>
        <v>#REF!</v>
      </c>
      <c r="I89" s="251" t="e">
        <f>③協定面積④加算措置!#REF!</f>
        <v>#REF!</v>
      </c>
      <c r="J89" s="250" t="e">
        <f>③協定面積④加算措置!#REF!</f>
        <v>#REF!</v>
      </c>
      <c r="K89" s="250" t="e">
        <f>③協定面積④加算措置!#REF!</f>
        <v>#REF!</v>
      </c>
      <c r="L89" s="242">
        <f t="shared" si="27"/>
        <v>0</v>
      </c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42">
        <f t="shared" si="28"/>
        <v>0</v>
      </c>
      <c r="AC89" s="232"/>
      <c r="AD89" s="232"/>
      <c r="AE89" s="232"/>
      <c r="AF89" s="232"/>
      <c r="AG89" s="232"/>
      <c r="AH89" s="242">
        <f t="shared" si="29"/>
        <v>0</v>
      </c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42">
        <f t="shared" si="30"/>
        <v>0</v>
      </c>
      <c r="BF89" s="232"/>
      <c r="BG89" s="232"/>
      <c r="BH89" s="232"/>
      <c r="BI89" s="232"/>
      <c r="BJ89" s="232"/>
      <c r="BK89" s="229">
        <f t="shared" si="31"/>
        <v>0</v>
      </c>
      <c r="BL89" s="232"/>
      <c r="BM89" s="232"/>
      <c r="BN89" s="232"/>
      <c r="BO89" s="232"/>
      <c r="BP89" s="232"/>
      <c r="BQ89" s="232"/>
      <c r="BR89" s="232"/>
      <c r="BS89" s="232"/>
      <c r="BT89" s="232"/>
      <c r="BU89" s="232"/>
      <c r="BV89" s="232"/>
    </row>
    <row r="90" spans="1:74" s="244" customFormat="1" ht="14.45" hidden="1" customHeight="1">
      <c r="A90" s="247" t="e">
        <f>①協定識別事項②協定参加者!#REF!</f>
        <v>#REF!</v>
      </c>
      <c r="B90" s="247" t="e">
        <f>①協定識別事項②協定参加者!#REF!</f>
        <v>#REF!</v>
      </c>
      <c r="C90" s="247" t="e">
        <f>①協定識別事項②協定参加者!#REF!</f>
        <v>#REF!</v>
      </c>
      <c r="D90" s="247" t="e">
        <f>①協定識別事項②協定参加者!#REF!</f>
        <v>#REF!</v>
      </c>
      <c r="E90" s="247" t="e">
        <f>①協定識別事項②協定参加者!#REF!</f>
        <v>#REF!</v>
      </c>
      <c r="F90" s="247" t="e">
        <f>①協定識別事項②協定参加者!#REF!</f>
        <v>#REF!</v>
      </c>
      <c r="G90" s="250" t="e">
        <f>③協定面積④加算措置!#REF!</f>
        <v>#REF!</v>
      </c>
      <c r="H90" s="250" t="e">
        <f>③協定面積④加算措置!#REF!</f>
        <v>#REF!</v>
      </c>
      <c r="I90" s="251" t="e">
        <f>③協定面積④加算措置!#REF!</f>
        <v>#REF!</v>
      </c>
      <c r="J90" s="250" t="e">
        <f>③協定面積④加算措置!#REF!</f>
        <v>#REF!</v>
      </c>
      <c r="K90" s="250" t="e">
        <f>③協定面積④加算措置!#REF!</f>
        <v>#REF!</v>
      </c>
      <c r="L90" s="242">
        <f t="shared" si="27"/>
        <v>0</v>
      </c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42">
        <f t="shared" si="28"/>
        <v>0</v>
      </c>
      <c r="AC90" s="232"/>
      <c r="AD90" s="232"/>
      <c r="AE90" s="232"/>
      <c r="AF90" s="232"/>
      <c r="AG90" s="232"/>
      <c r="AH90" s="242">
        <f t="shared" si="29"/>
        <v>0</v>
      </c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42">
        <f t="shared" si="30"/>
        <v>0</v>
      </c>
      <c r="BF90" s="232"/>
      <c r="BG90" s="232"/>
      <c r="BH90" s="232"/>
      <c r="BI90" s="232"/>
      <c r="BJ90" s="232"/>
      <c r="BK90" s="229">
        <f t="shared" si="31"/>
        <v>0</v>
      </c>
      <c r="BL90" s="232"/>
      <c r="BM90" s="232"/>
      <c r="BN90" s="232"/>
      <c r="BO90" s="232"/>
      <c r="BP90" s="232"/>
      <c r="BQ90" s="232"/>
      <c r="BR90" s="232"/>
      <c r="BS90" s="232"/>
      <c r="BT90" s="232"/>
      <c r="BU90" s="232"/>
      <c r="BV90" s="232"/>
    </row>
    <row r="91" spans="1:74" s="244" customFormat="1" ht="14.45" hidden="1" customHeight="1">
      <c r="A91" s="247" t="e">
        <f>①協定識別事項②協定参加者!#REF!</f>
        <v>#REF!</v>
      </c>
      <c r="B91" s="247" t="e">
        <f>①協定識別事項②協定参加者!#REF!</f>
        <v>#REF!</v>
      </c>
      <c r="C91" s="247" t="e">
        <f>①協定識別事項②協定参加者!#REF!</f>
        <v>#REF!</v>
      </c>
      <c r="D91" s="247" t="e">
        <f>①協定識別事項②協定参加者!#REF!</f>
        <v>#REF!</v>
      </c>
      <c r="E91" s="247" t="e">
        <f>①協定識別事項②協定参加者!#REF!</f>
        <v>#REF!</v>
      </c>
      <c r="F91" s="247" t="e">
        <f>①協定識別事項②協定参加者!#REF!</f>
        <v>#REF!</v>
      </c>
      <c r="G91" s="250" t="e">
        <f>③協定面積④加算措置!#REF!</f>
        <v>#REF!</v>
      </c>
      <c r="H91" s="250" t="e">
        <f>③協定面積④加算措置!#REF!</f>
        <v>#REF!</v>
      </c>
      <c r="I91" s="251" t="e">
        <f>③協定面積④加算措置!#REF!</f>
        <v>#REF!</v>
      </c>
      <c r="J91" s="250" t="e">
        <f>③協定面積④加算措置!#REF!</f>
        <v>#REF!</v>
      </c>
      <c r="K91" s="250" t="e">
        <f>③協定面積④加算措置!#REF!</f>
        <v>#REF!</v>
      </c>
      <c r="L91" s="242">
        <f t="shared" si="27"/>
        <v>0</v>
      </c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42">
        <f t="shared" si="28"/>
        <v>0</v>
      </c>
      <c r="AC91" s="232"/>
      <c r="AD91" s="232"/>
      <c r="AE91" s="232"/>
      <c r="AF91" s="232"/>
      <c r="AG91" s="232"/>
      <c r="AH91" s="242">
        <f t="shared" si="29"/>
        <v>0</v>
      </c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42">
        <f t="shared" si="30"/>
        <v>0</v>
      </c>
      <c r="BF91" s="232"/>
      <c r="BG91" s="232"/>
      <c r="BH91" s="232"/>
      <c r="BI91" s="232"/>
      <c r="BJ91" s="232"/>
      <c r="BK91" s="229">
        <f t="shared" si="31"/>
        <v>0</v>
      </c>
      <c r="BL91" s="232"/>
      <c r="BM91" s="232"/>
      <c r="BN91" s="232"/>
      <c r="BO91" s="232"/>
      <c r="BP91" s="232"/>
      <c r="BQ91" s="232"/>
      <c r="BR91" s="232"/>
      <c r="BS91" s="232"/>
      <c r="BT91" s="232"/>
      <c r="BU91" s="232"/>
      <c r="BV91" s="232"/>
    </row>
    <row r="92" spans="1:74" s="244" customFormat="1" ht="14.45" hidden="1" customHeight="1">
      <c r="A92" s="247" t="e">
        <f>①協定識別事項②協定参加者!#REF!</f>
        <v>#REF!</v>
      </c>
      <c r="B92" s="247" t="e">
        <f>①協定識別事項②協定参加者!#REF!</f>
        <v>#REF!</v>
      </c>
      <c r="C92" s="247" t="e">
        <f>①協定識別事項②協定参加者!#REF!</f>
        <v>#REF!</v>
      </c>
      <c r="D92" s="247" t="e">
        <f>①協定識別事項②協定参加者!#REF!</f>
        <v>#REF!</v>
      </c>
      <c r="E92" s="247" t="e">
        <f>①協定識別事項②協定参加者!#REF!</f>
        <v>#REF!</v>
      </c>
      <c r="F92" s="247" t="e">
        <f>①協定識別事項②協定参加者!#REF!</f>
        <v>#REF!</v>
      </c>
      <c r="G92" s="250" t="e">
        <f>③協定面積④加算措置!#REF!</f>
        <v>#REF!</v>
      </c>
      <c r="H92" s="250" t="e">
        <f>③協定面積④加算措置!#REF!</f>
        <v>#REF!</v>
      </c>
      <c r="I92" s="251" t="e">
        <f>③協定面積④加算措置!#REF!</f>
        <v>#REF!</v>
      </c>
      <c r="J92" s="250" t="e">
        <f>③協定面積④加算措置!#REF!</f>
        <v>#REF!</v>
      </c>
      <c r="K92" s="250" t="e">
        <f>③協定面積④加算措置!#REF!</f>
        <v>#REF!</v>
      </c>
      <c r="L92" s="242">
        <f t="shared" si="27"/>
        <v>0</v>
      </c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42">
        <f t="shared" si="28"/>
        <v>0</v>
      </c>
      <c r="AC92" s="232"/>
      <c r="AD92" s="232"/>
      <c r="AE92" s="232"/>
      <c r="AF92" s="232"/>
      <c r="AG92" s="232"/>
      <c r="AH92" s="242">
        <f t="shared" si="29"/>
        <v>0</v>
      </c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42">
        <f t="shared" si="30"/>
        <v>0</v>
      </c>
      <c r="BF92" s="232"/>
      <c r="BG92" s="232"/>
      <c r="BH92" s="232"/>
      <c r="BI92" s="232"/>
      <c r="BJ92" s="232"/>
      <c r="BK92" s="229">
        <f t="shared" si="31"/>
        <v>0</v>
      </c>
      <c r="BL92" s="232"/>
      <c r="BM92" s="232"/>
      <c r="BN92" s="232"/>
      <c r="BO92" s="232"/>
      <c r="BP92" s="232"/>
      <c r="BQ92" s="232"/>
      <c r="BR92" s="232"/>
      <c r="BS92" s="232"/>
      <c r="BT92" s="232"/>
      <c r="BU92" s="232"/>
      <c r="BV92" s="232"/>
    </row>
    <row r="93" spans="1:74" s="244" customFormat="1" ht="14.45" hidden="1" customHeight="1">
      <c r="A93" s="247" t="e">
        <f>①協定識別事項②協定参加者!#REF!</f>
        <v>#REF!</v>
      </c>
      <c r="B93" s="247" t="e">
        <f>①協定識別事項②協定参加者!#REF!</f>
        <v>#REF!</v>
      </c>
      <c r="C93" s="247" t="e">
        <f>①協定識別事項②協定参加者!#REF!</f>
        <v>#REF!</v>
      </c>
      <c r="D93" s="247" t="e">
        <f>①協定識別事項②協定参加者!#REF!</f>
        <v>#REF!</v>
      </c>
      <c r="E93" s="247" t="e">
        <f>①協定識別事項②協定参加者!#REF!</f>
        <v>#REF!</v>
      </c>
      <c r="F93" s="247" t="e">
        <f>①協定識別事項②協定参加者!#REF!</f>
        <v>#REF!</v>
      </c>
      <c r="G93" s="250" t="e">
        <f>③協定面積④加算措置!#REF!</f>
        <v>#REF!</v>
      </c>
      <c r="H93" s="250" t="e">
        <f>③協定面積④加算措置!#REF!</f>
        <v>#REF!</v>
      </c>
      <c r="I93" s="251" t="e">
        <f>③協定面積④加算措置!#REF!</f>
        <v>#REF!</v>
      </c>
      <c r="J93" s="250" t="e">
        <f>③協定面積④加算措置!#REF!</f>
        <v>#REF!</v>
      </c>
      <c r="K93" s="250" t="e">
        <f>③協定面積④加算措置!#REF!</f>
        <v>#REF!</v>
      </c>
      <c r="L93" s="242">
        <f t="shared" si="27"/>
        <v>0</v>
      </c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42">
        <f t="shared" si="28"/>
        <v>0</v>
      </c>
      <c r="AC93" s="232"/>
      <c r="AD93" s="232"/>
      <c r="AE93" s="232"/>
      <c r="AF93" s="232"/>
      <c r="AG93" s="232"/>
      <c r="AH93" s="242">
        <f t="shared" si="29"/>
        <v>0</v>
      </c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42">
        <f t="shared" si="30"/>
        <v>0</v>
      </c>
      <c r="BF93" s="232"/>
      <c r="BG93" s="232"/>
      <c r="BH93" s="232"/>
      <c r="BI93" s="232"/>
      <c r="BJ93" s="232"/>
      <c r="BK93" s="229">
        <f t="shared" si="31"/>
        <v>0</v>
      </c>
      <c r="BL93" s="232"/>
      <c r="BM93" s="232"/>
      <c r="BN93" s="232"/>
      <c r="BO93" s="232"/>
      <c r="BP93" s="232"/>
      <c r="BQ93" s="232"/>
      <c r="BR93" s="232"/>
      <c r="BS93" s="232"/>
      <c r="BT93" s="232"/>
      <c r="BU93" s="232"/>
      <c r="BV93" s="232"/>
    </row>
    <row r="94" spans="1:74" s="244" customFormat="1" ht="14.45" hidden="1" customHeight="1">
      <c r="A94" s="247" t="e">
        <f>①協定識別事項②協定参加者!#REF!</f>
        <v>#REF!</v>
      </c>
      <c r="B94" s="247" t="e">
        <f>①協定識別事項②協定参加者!#REF!</f>
        <v>#REF!</v>
      </c>
      <c r="C94" s="247" t="e">
        <f>①協定識別事項②協定参加者!#REF!</f>
        <v>#REF!</v>
      </c>
      <c r="D94" s="247" t="e">
        <f>①協定識別事項②協定参加者!#REF!</f>
        <v>#REF!</v>
      </c>
      <c r="E94" s="247" t="e">
        <f>①協定識別事項②協定参加者!#REF!</f>
        <v>#REF!</v>
      </c>
      <c r="F94" s="247" t="e">
        <f>①協定識別事項②協定参加者!#REF!</f>
        <v>#REF!</v>
      </c>
      <c r="G94" s="250" t="e">
        <f>③協定面積④加算措置!#REF!</f>
        <v>#REF!</v>
      </c>
      <c r="H94" s="250" t="e">
        <f>③協定面積④加算措置!#REF!</f>
        <v>#REF!</v>
      </c>
      <c r="I94" s="251" t="e">
        <f>③協定面積④加算措置!#REF!</f>
        <v>#REF!</v>
      </c>
      <c r="J94" s="250" t="e">
        <f>③協定面積④加算措置!#REF!</f>
        <v>#REF!</v>
      </c>
      <c r="K94" s="250" t="e">
        <f>③協定面積④加算措置!#REF!</f>
        <v>#REF!</v>
      </c>
      <c r="L94" s="242">
        <f t="shared" si="27"/>
        <v>0</v>
      </c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42">
        <f t="shared" si="28"/>
        <v>0</v>
      </c>
      <c r="AC94" s="232"/>
      <c r="AD94" s="232"/>
      <c r="AE94" s="232"/>
      <c r="AF94" s="232"/>
      <c r="AG94" s="232"/>
      <c r="AH94" s="242">
        <f t="shared" si="29"/>
        <v>0</v>
      </c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42">
        <f t="shared" si="30"/>
        <v>0</v>
      </c>
      <c r="BF94" s="232"/>
      <c r="BG94" s="232"/>
      <c r="BH94" s="232"/>
      <c r="BI94" s="232"/>
      <c r="BJ94" s="232"/>
      <c r="BK94" s="229">
        <f t="shared" si="31"/>
        <v>0</v>
      </c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</row>
    <row r="95" spans="1:74" s="244" customFormat="1" ht="14.45" hidden="1" customHeight="1">
      <c r="A95" s="247" t="e">
        <f>①協定識別事項②協定参加者!#REF!</f>
        <v>#REF!</v>
      </c>
      <c r="B95" s="247" t="e">
        <f>①協定識別事項②協定参加者!#REF!</f>
        <v>#REF!</v>
      </c>
      <c r="C95" s="247" t="e">
        <f>①協定識別事項②協定参加者!#REF!</f>
        <v>#REF!</v>
      </c>
      <c r="D95" s="247" t="e">
        <f>①協定識別事項②協定参加者!#REF!</f>
        <v>#REF!</v>
      </c>
      <c r="E95" s="247" t="e">
        <f>①協定識別事項②協定参加者!#REF!</f>
        <v>#REF!</v>
      </c>
      <c r="F95" s="247" t="e">
        <f>①協定識別事項②協定参加者!#REF!</f>
        <v>#REF!</v>
      </c>
      <c r="G95" s="250" t="e">
        <f>③協定面積④加算措置!#REF!</f>
        <v>#REF!</v>
      </c>
      <c r="H95" s="250" t="e">
        <f>③協定面積④加算措置!#REF!</f>
        <v>#REF!</v>
      </c>
      <c r="I95" s="251" t="e">
        <f>③協定面積④加算措置!#REF!</f>
        <v>#REF!</v>
      </c>
      <c r="J95" s="250" t="e">
        <f>③協定面積④加算措置!#REF!</f>
        <v>#REF!</v>
      </c>
      <c r="K95" s="250" t="e">
        <f>③協定面積④加算措置!#REF!</f>
        <v>#REF!</v>
      </c>
      <c r="L95" s="242">
        <f t="shared" si="27"/>
        <v>0</v>
      </c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42">
        <f t="shared" si="28"/>
        <v>0</v>
      </c>
      <c r="AC95" s="232"/>
      <c r="AD95" s="232"/>
      <c r="AE95" s="232"/>
      <c r="AF95" s="232"/>
      <c r="AG95" s="232"/>
      <c r="AH95" s="242">
        <f t="shared" si="29"/>
        <v>0</v>
      </c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42">
        <f t="shared" si="30"/>
        <v>0</v>
      </c>
      <c r="BF95" s="232"/>
      <c r="BG95" s="232"/>
      <c r="BH95" s="232"/>
      <c r="BI95" s="232"/>
      <c r="BJ95" s="232"/>
      <c r="BK95" s="229">
        <f t="shared" si="31"/>
        <v>0</v>
      </c>
      <c r="BL95" s="232"/>
      <c r="BM95" s="232"/>
      <c r="BN95" s="232"/>
      <c r="BO95" s="232"/>
      <c r="BP95" s="232"/>
      <c r="BQ95" s="232"/>
      <c r="BR95" s="232"/>
      <c r="BS95" s="232"/>
      <c r="BT95" s="232"/>
      <c r="BU95" s="232"/>
      <c r="BV95" s="232"/>
    </row>
    <row r="96" spans="1:74" s="244" customFormat="1" ht="14.45" hidden="1" customHeight="1">
      <c r="A96" s="247" t="e">
        <f>①協定識別事項②協定参加者!#REF!</f>
        <v>#REF!</v>
      </c>
      <c r="B96" s="247" t="e">
        <f>①協定識別事項②協定参加者!#REF!</f>
        <v>#REF!</v>
      </c>
      <c r="C96" s="247" t="e">
        <f>①協定識別事項②協定参加者!#REF!</f>
        <v>#REF!</v>
      </c>
      <c r="D96" s="247" t="e">
        <f>①協定識別事項②協定参加者!#REF!</f>
        <v>#REF!</v>
      </c>
      <c r="E96" s="247" t="e">
        <f>①協定識別事項②協定参加者!#REF!</f>
        <v>#REF!</v>
      </c>
      <c r="F96" s="247" t="e">
        <f>①協定識別事項②協定参加者!#REF!</f>
        <v>#REF!</v>
      </c>
      <c r="G96" s="250" t="e">
        <f>③協定面積④加算措置!#REF!</f>
        <v>#REF!</v>
      </c>
      <c r="H96" s="250" t="e">
        <f>③協定面積④加算措置!#REF!</f>
        <v>#REF!</v>
      </c>
      <c r="I96" s="251" t="e">
        <f>③協定面積④加算措置!#REF!</f>
        <v>#REF!</v>
      </c>
      <c r="J96" s="250" t="e">
        <f>③協定面積④加算措置!#REF!</f>
        <v>#REF!</v>
      </c>
      <c r="K96" s="250" t="e">
        <f>③協定面積④加算措置!#REF!</f>
        <v>#REF!</v>
      </c>
      <c r="L96" s="242">
        <f t="shared" si="27"/>
        <v>0</v>
      </c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42">
        <f t="shared" si="28"/>
        <v>0</v>
      </c>
      <c r="AC96" s="232"/>
      <c r="AD96" s="232"/>
      <c r="AE96" s="232"/>
      <c r="AF96" s="232"/>
      <c r="AG96" s="232"/>
      <c r="AH96" s="242">
        <f t="shared" si="29"/>
        <v>0</v>
      </c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42">
        <f t="shared" si="30"/>
        <v>0</v>
      </c>
      <c r="BF96" s="232"/>
      <c r="BG96" s="232"/>
      <c r="BH96" s="232"/>
      <c r="BI96" s="232"/>
      <c r="BJ96" s="232"/>
      <c r="BK96" s="229">
        <f t="shared" si="31"/>
        <v>0</v>
      </c>
      <c r="BL96" s="232"/>
      <c r="BM96" s="232"/>
      <c r="BN96" s="232"/>
      <c r="BO96" s="232"/>
      <c r="BP96" s="232"/>
      <c r="BQ96" s="232"/>
      <c r="BR96" s="232"/>
      <c r="BS96" s="232"/>
      <c r="BT96" s="232"/>
      <c r="BU96" s="232"/>
      <c r="BV96" s="232"/>
    </row>
    <row r="97" spans="1:74" s="244" customFormat="1" ht="14.45" hidden="1" customHeight="1">
      <c r="A97" s="247" t="e">
        <f>①協定識別事項②協定参加者!#REF!</f>
        <v>#REF!</v>
      </c>
      <c r="B97" s="247" t="e">
        <f>①協定識別事項②協定参加者!#REF!</f>
        <v>#REF!</v>
      </c>
      <c r="C97" s="247" t="e">
        <f>①協定識別事項②協定参加者!#REF!</f>
        <v>#REF!</v>
      </c>
      <c r="D97" s="247" t="e">
        <f>①協定識別事項②協定参加者!#REF!</f>
        <v>#REF!</v>
      </c>
      <c r="E97" s="247" t="e">
        <f>①協定識別事項②協定参加者!#REF!</f>
        <v>#REF!</v>
      </c>
      <c r="F97" s="247" t="e">
        <f>①協定識別事項②協定参加者!#REF!</f>
        <v>#REF!</v>
      </c>
      <c r="G97" s="250" t="e">
        <f>③協定面積④加算措置!#REF!</f>
        <v>#REF!</v>
      </c>
      <c r="H97" s="250" t="e">
        <f>③協定面積④加算措置!#REF!</f>
        <v>#REF!</v>
      </c>
      <c r="I97" s="251" t="e">
        <f>③協定面積④加算措置!#REF!</f>
        <v>#REF!</v>
      </c>
      <c r="J97" s="250" t="e">
        <f>③協定面積④加算措置!#REF!</f>
        <v>#REF!</v>
      </c>
      <c r="K97" s="250" t="e">
        <f>③協定面積④加算措置!#REF!</f>
        <v>#REF!</v>
      </c>
      <c r="L97" s="242">
        <f t="shared" si="27"/>
        <v>0</v>
      </c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42">
        <f t="shared" si="28"/>
        <v>0</v>
      </c>
      <c r="AC97" s="232"/>
      <c r="AD97" s="232"/>
      <c r="AE97" s="232"/>
      <c r="AF97" s="232"/>
      <c r="AG97" s="232"/>
      <c r="AH97" s="242">
        <f t="shared" si="29"/>
        <v>0</v>
      </c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42">
        <f t="shared" si="30"/>
        <v>0</v>
      </c>
      <c r="BF97" s="232"/>
      <c r="BG97" s="232"/>
      <c r="BH97" s="232"/>
      <c r="BI97" s="232"/>
      <c r="BJ97" s="232"/>
      <c r="BK97" s="229">
        <f t="shared" si="31"/>
        <v>0</v>
      </c>
      <c r="BL97" s="232"/>
      <c r="BM97" s="232"/>
      <c r="BN97" s="232"/>
      <c r="BO97" s="232"/>
      <c r="BP97" s="232"/>
      <c r="BQ97" s="232"/>
      <c r="BR97" s="232"/>
      <c r="BS97" s="232"/>
      <c r="BT97" s="232"/>
      <c r="BU97" s="232"/>
      <c r="BV97" s="232"/>
    </row>
    <row r="98" spans="1:74" s="244" customFormat="1" ht="14.45" hidden="1" customHeight="1">
      <c r="A98" s="247" t="e">
        <f>①協定識別事項②協定参加者!#REF!</f>
        <v>#REF!</v>
      </c>
      <c r="B98" s="247" t="e">
        <f>①協定識別事項②協定参加者!#REF!</f>
        <v>#REF!</v>
      </c>
      <c r="C98" s="247" t="e">
        <f>①協定識別事項②協定参加者!#REF!</f>
        <v>#REF!</v>
      </c>
      <c r="D98" s="247" t="e">
        <f>①協定識別事項②協定参加者!#REF!</f>
        <v>#REF!</v>
      </c>
      <c r="E98" s="247" t="e">
        <f>①協定識別事項②協定参加者!#REF!</f>
        <v>#REF!</v>
      </c>
      <c r="F98" s="247" t="e">
        <f>①協定識別事項②協定参加者!#REF!</f>
        <v>#REF!</v>
      </c>
      <c r="G98" s="250" t="e">
        <f>③協定面積④加算措置!#REF!</f>
        <v>#REF!</v>
      </c>
      <c r="H98" s="250" t="e">
        <f>③協定面積④加算措置!#REF!</f>
        <v>#REF!</v>
      </c>
      <c r="I98" s="251" t="e">
        <f>③協定面積④加算措置!#REF!</f>
        <v>#REF!</v>
      </c>
      <c r="J98" s="250" t="e">
        <f>③協定面積④加算措置!#REF!</f>
        <v>#REF!</v>
      </c>
      <c r="K98" s="250" t="e">
        <f>③協定面積④加算措置!#REF!</f>
        <v>#REF!</v>
      </c>
      <c r="L98" s="242">
        <f t="shared" si="27"/>
        <v>0</v>
      </c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42">
        <f t="shared" si="28"/>
        <v>0</v>
      </c>
      <c r="AC98" s="232"/>
      <c r="AD98" s="232"/>
      <c r="AE98" s="232"/>
      <c r="AF98" s="232"/>
      <c r="AG98" s="232"/>
      <c r="AH98" s="242">
        <f t="shared" si="29"/>
        <v>0</v>
      </c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42">
        <f t="shared" si="30"/>
        <v>0</v>
      </c>
      <c r="BF98" s="232"/>
      <c r="BG98" s="232"/>
      <c r="BH98" s="232"/>
      <c r="BI98" s="232"/>
      <c r="BJ98" s="232"/>
      <c r="BK98" s="229">
        <f t="shared" si="31"/>
        <v>0</v>
      </c>
      <c r="BL98" s="232"/>
      <c r="BM98" s="232"/>
      <c r="BN98" s="232"/>
      <c r="BO98" s="232"/>
      <c r="BP98" s="232"/>
      <c r="BQ98" s="232"/>
      <c r="BR98" s="232"/>
      <c r="BS98" s="232"/>
      <c r="BT98" s="232"/>
      <c r="BU98" s="232"/>
      <c r="BV98" s="232"/>
    </row>
    <row r="99" spans="1:74" s="244" customFormat="1" ht="14.45" hidden="1" customHeight="1">
      <c r="A99" s="247" t="e">
        <f>①協定識別事項②協定参加者!#REF!</f>
        <v>#REF!</v>
      </c>
      <c r="B99" s="247" t="e">
        <f>①協定識別事項②協定参加者!#REF!</f>
        <v>#REF!</v>
      </c>
      <c r="C99" s="247" t="e">
        <f>①協定識別事項②協定参加者!#REF!</f>
        <v>#REF!</v>
      </c>
      <c r="D99" s="247" t="e">
        <f>①協定識別事項②協定参加者!#REF!</f>
        <v>#REF!</v>
      </c>
      <c r="E99" s="247" t="e">
        <f>①協定識別事項②協定参加者!#REF!</f>
        <v>#REF!</v>
      </c>
      <c r="F99" s="247" t="e">
        <f>①協定識別事項②協定参加者!#REF!</f>
        <v>#REF!</v>
      </c>
      <c r="G99" s="250" t="e">
        <f>③協定面積④加算措置!#REF!</f>
        <v>#REF!</v>
      </c>
      <c r="H99" s="250" t="e">
        <f>③協定面積④加算措置!#REF!</f>
        <v>#REF!</v>
      </c>
      <c r="I99" s="251" t="e">
        <f>③協定面積④加算措置!#REF!</f>
        <v>#REF!</v>
      </c>
      <c r="J99" s="250" t="e">
        <f>③協定面積④加算措置!#REF!</f>
        <v>#REF!</v>
      </c>
      <c r="K99" s="250" t="e">
        <f>③協定面積④加算措置!#REF!</f>
        <v>#REF!</v>
      </c>
      <c r="L99" s="242">
        <f t="shared" si="27"/>
        <v>0</v>
      </c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42">
        <f t="shared" si="28"/>
        <v>0</v>
      </c>
      <c r="AC99" s="232"/>
      <c r="AD99" s="232"/>
      <c r="AE99" s="232"/>
      <c r="AF99" s="232"/>
      <c r="AG99" s="232"/>
      <c r="AH99" s="242">
        <f t="shared" si="29"/>
        <v>0</v>
      </c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42">
        <f t="shared" si="30"/>
        <v>0</v>
      </c>
      <c r="BF99" s="232"/>
      <c r="BG99" s="232"/>
      <c r="BH99" s="232"/>
      <c r="BI99" s="232"/>
      <c r="BJ99" s="232"/>
      <c r="BK99" s="229">
        <f t="shared" si="31"/>
        <v>0</v>
      </c>
      <c r="BL99" s="232"/>
      <c r="BM99" s="232"/>
      <c r="BN99" s="232"/>
      <c r="BO99" s="232"/>
      <c r="BP99" s="232"/>
      <c r="BQ99" s="232"/>
      <c r="BR99" s="232"/>
      <c r="BS99" s="232"/>
      <c r="BT99" s="232"/>
      <c r="BU99" s="232"/>
      <c r="BV99" s="232"/>
    </row>
    <row r="100" spans="1:74" s="244" customFormat="1" ht="14.45" hidden="1" customHeight="1">
      <c r="A100" s="247" t="e">
        <f>①協定識別事項②協定参加者!#REF!</f>
        <v>#REF!</v>
      </c>
      <c r="B100" s="247" t="e">
        <f>①協定識別事項②協定参加者!#REF!</f>
        <v>#REF!</v>
      </c>
      <c r="C100" s="247" t="e">
        <f>①協定識別事項②協定参加者!#REF!</f>
        <v>#REF!</v>
      </c>
      <c r="D100" s="247" t="e">
        <f>①協定識別事項②協定参加者!#REF!</f>
        <v>#REF!</v>
      </c>
      <c r="E100" s="247" t="e">
        <f>①協定識別事項②協定参加者!#REF!</f>
        <v>#REF!</v>
      </c>
      <c r="F100" s="247" t="e">
        <f>①協定識別事項②協定参加者!#REF!</f>
        <v>#REF!</v>
      </c>
      <c r="G100" s="250" t="e">
        <f>③協定面積④加算措置!#REF!</f>
        <v>#REF!</v>
      </c>
      <c r="H100" s="250" t="e">
        <f>③協定面積④加算措置!#REF!</f>
        <v>#REF!</v>
      </c>
      <c r="I100" s="251" t="e">
        <f>③協定面積④加算措置!#REF!</f>
        <v>#REF!</v>
      </c>
      <c r="J100" s="250" t="e">
        <f>③協定面積④加算措置!#REF!</f>
        <v>#REF!</v>
      </c>
      <c r="K100" s="250" t="e">
        <f>③協定面積④加算措置!#REF!</f>
        <v>#REF!</v>
      </c>
      <c r="L100" s="242">
        <f t="shared" si="27"/>
        <v>0</v>
      </c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42">
        <f t="shared" si="28"/>
        <v>0</v>
      </c>
      <c r="AC100" s="232"/>
      <c r="AD100" s="232"/>
      <c r="AE100" s="232"/>
      <c r="AF100" s="232"/>
      <c r="AG100" s="232"/>
      <c r="AH100" s="242">
        <f t="shared" si="29"/>
        <v>0</v>
      </c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42">
        <f t="shared" si="30"/>
        <v>0</v>
      </c>
      <c r="BF100" s="232"/>
      <c r="BG100" s="232"/>
      <c r="BH100" s="232"/>
      <c r="BI100" s="232"/>
      <c r="BJ100" s="232"/>
      <c r="BK100" s="229">
        <f t="shared" si="31"/>
        <v>0</v>
      </c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</row>
    <row r="101" spans="1:74" s="244" customFormat="1" ht="14.45" hidden="1" customHeight="1">
      <c r="A101" s="247" t="e">
        <f>①協定識別事項②協定参加者!#REF!</f>
        <v>#REF!</v>
      </c>
      <c r="B101" s="247" t="e">
        <f>①協定識別事項②協定参加者!#REF!</f>
        <v>#REF!</v>
      </c>
      <c r="C101" s="247" t="e">
        <f>①協定識別事項②協定参加者!#REF!</f>
        <v>#REF!</v>
      </c>
      <c r="D101" s="247" t="e">
        <f>①協定識別事項②協定参加者!#REF!</f>
        <v>#REF!</v>
      </c>
      <c r="E101" s="247" t="e">
        <f>①協定識別事項②協定参加者!#REF!</f>
        <v>#REF!</v>
      </c>
      <c r="F101" s="247" t="e">
        <f>①協定識別事項②協定参加者!#REF!</f>
        <v>#REF!</v>
      </c>
      <c r="G101" s="250" t="e">
        <f>③協定面積④加算措置!#REF!</f>
        <v>#REF!</v>
      </c>
      <c r="H101" s="250" t="e">
        <f>③協定面積④加算措置!#REF!</f>
        <v>#REF!</v>
      </c>
      <c r="I101" s="251" t="e">
        <f>③協定面積④加算措置!#REF!</f>
        <v>#REF!</v>
      </c>
      <c r="J101" s="250" t="e">
        <f>③協定面積④加算措置!#REF!</f>
        <v>#REF!</v>
      </c>
      <c r="K101" s="250" t="e">
        <f>③協定面積④加算措置!#REF!</f>
        <v>#REF!</v>
      </c>
      <c r="L101" s="242">
        <f t="shared" si="27"/>
        <v>0</v>
      </c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42">
        <f t="shared" si="28"/>
        <v>0</v>
      </c>
      <c r="AC101" s="232"/>
      <c r="AD101" s="232"/>
      <c r="AE101" s="232"/>
      <c r="AF101" s="232"/>
      <c r="AG101" s="232"/>
      <c r="AH101" s="242">
        <f t="shared" si="29"/>
        <v>0</v>
      </c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42">
        <f t="shared" si="30"/>
        <v>0</v>
      </c>
      <c r="BF101" s="232"/>
      <c r="BG101" s="232"/>
      <c r="BH101" s="232"/>
      <c r="BI101" s="232"/>
      <c r="BJ101" s="232"/>
      <c r="BK101" s="229">
        <f t="shared" si="31"/>
        <v>0</v>
      </c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</row>
    <row r="102" spans="1:74" s="244" customFormat="1" ht="14.45" hidden="1" customHeight="1">
      <c r="A102" s="247" t="e">
        <f>①協定識別事項②協定参加者!#REF!</f>
        <v>#REF!</v>
      </c>
      <c r="B102" s="247" t="e">
        <f>①協定識別事項②協定参加者!#REF!</f>
        <v>#REF!</v>
      </c>
      <c r="C102" s="247" t="e">
        <f>①協定識別事項②協定参加者!#REF!</f>
        <v>#REF!</v>
      </c>
      <c r="D102" s="247" t="e">
        <f>①協定識別事項②協定参加者!#REF!</f>
        <v>#REF!</v>
      </c>
      <c r="E102" s="247" t="e">
        <f>①協定識別事項②協定参加者!#REF!</f>
        <v>#REF!</v>
      </c>
      <c r="F102" s="247" t="e">
        <f>①協定識別事項②協定参加者!#REF!</f>
        <v>#REF!</v>
      </c>
      <c r="G102" s="250" t="e">
        <f>③協定面積④加算措置!#REF!</f>
        <v>#REF!</v>
      </c>
      <c r="H102" s="250" t="e">
        <f>③協定面積④加算措置!#REF!</f>
        <v>#REF!</v>
      </c>
      <c r="I102" s="251" t="e">
        <f>③協定面積④加算措置!#REF!</f>
        <v>#REF!</v>
      </c>
      <c r="J102" s="250" t="e">
        <f>③協定面積④加算措置!#REF!</f>
        <v>#REF!</v>
      </c>
      <c r="K102" s="250" t="e">
        <f>③協定面積④加算措置!#REF!</f>
        <v>#REF!</v>
      </c>
      <c r="L102" s="242">
        <f t="shared" si="27"/>
        <v>0</v>
      </c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42">
        <f t="shared" si="28"/>
        <v>0</v>
      </c>
      <c r="AC102" s="232"/>
      <c r="AD102" s="232"/>
      <c r="AE102" s="232"/>
      <c r="AF102" s="232"/>
      <c r="AG102" s="232"/>
      <c r="AH102" s="242">
        <f t="shared" si="29"/>
        <v>0</v>
      </c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42">
        <f t="shared" si="30"/>
        <v>0</v>
      </c>
      <c r="BF102" s="232"/>
      <c r="BG102" s="232"/>
      <c r="BH102" s="232"/>
      <c r="BI102" s="232"/>
      <c r="BJ102" s="232"/>
      <c r="BK102" s="229">
        <f t="shared" si="31"/>
        <v>0</v>
      </c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</row>
    <row r="103" spans="1:74" s="244" customFormat="1" ht="14.45" hidden="1" customHeight="1">
      <c r="A103" s="247" t="e">
        <f>①協定識別事項②協定参加者!#REF!</f>
        <v>#REF!</v>
      </c>
      <c r="B103" s="247" t="e">
        <f>①協定識別事項②協定参加者!#REF!</f>
        <v>#REF!</v>
      </c>
      <c r="C103" s="247" t="e">
        <f>①協定識別事項②協定参加者!#REF!</f>
        <v>#REF!</v>
      </c>
      <c r="D103" s="247" t="e">
        <f>①協定識別事項②協定参加者!#REF!</f>
        <v>#REF!</v>
      </c>
      <c r="E103" s="247" t="e">
        <f>①協定識別事項②協定参加者!#REF!</f>
        <v>#REF!</v>
      </c>
      <c r="F103" s="247" t="e">
        <f>①協定識別事項②協定参加者!#REF!</f>
        <v>#REF!</v>
      </c>
      <c r="G103" s="250" t="e">
        <f>③協定面積④加算措置!#REF!</f>
        <v>#REF!</v>
      </c>
      <c r="H103" s="250" t="e">
        <f>③協定面積④加算措置!#REF!</f>
        <v>#REF!</v>
      </c>
      <c r="I103" s="251" t="e">
        <f>③協定面積④加算措置!#REF!</f>
        <v>#REF!</v>
      </c>
      <c r="J103" s="250" t="e">
        <f>③協定面積④加算措置!#REF!</f>
        <v>#REF!</v>
      </c>
      <c r="K103" s="250" t="e">
        <f>③協定面積④加算措置!#REF!</f>
        <v>#REF!</v>
      </c>
      <c r="L103" s="242">
        <f t="shared" si="27"/>
        <v>0</v>
      </c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42">
        <f t="shared" si="28"/>
        <v>0</v>
      </c>
      <c r="AC103" s="232"/>
      <c r="AD103" s="232"/>
      <c r="AE103" s="232"/>
      <c r="AF103" s="232"/>
      <c r="AG103" s="232"/>
      <c r="AH103" s="242">
        <f t="shared" si="29"/>
        <v>0</v>
      </c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42">
        <f t="shared" si="30"/>
        <v>0</v>
      </c>
      <c r="BF103" s="232"/>
      <c r="BG103" s="232"/>
      <c r="BH103" s="232"/>
      <c r="BI103" s="232"/>
      <c r="BJ103" s="232"/>
      <c r="BK103" s="229">
        <f t="shared" si="31"/>
        <v>0</v>
      </c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2"/>
    </row>
    <row r="104" spans="1:74" s="244" customFormat="1" ht="14.45" hidden="1" customHeight="1">
      <c r="A104" s="247" t="e">
        <f>①協定識別事項②協定参加者!#REF!</f>
        <v>#REF!</v>
      </c>
      <c r="B104" s="247" t="e">
        <f>①協定識別事項②協定参加者!#REF!</f>
        <v>#REF!</v>
      </c>
      <c r="C104" s="247" t="e">
        <f>①協定識別事項②協定参加者!#REF!</f>
        <v>#REF!</v>
      </c>
      <c r="D104" s="247" t="e">
        <f>①協定識別事項②協定参加者!#REF!</f>
        <v>#REF!</v>
      </c>
      <c r="E104" s="247" t="e">
        <f>①協定識別事項②協定参加者!#REF!</f>
        <v>#REF!</v>
      </c>
      <c r="F104" s="247" t="e">
        <f>①協定識別事項②協定参加者!#REF!</f>
        <v>#REF!</v>
      </c>
      <c r="G104" s="250" t="e">
        <f>③協定面積④加算措置!#REF!</f>
        <v>#REF!</v>
      </c>
      <c r="H104" s="250" t="e">
        <f>③協定面積④加算措置!#REF!</f>
        <v>#REF!</v>
      </c>
      <c r="I104" s="251" t="e">
        <f>③協定面積④加算措置!#REF!</f>
        <v>#REF!</v>
      </c>
      <c r="J104" s="250" t="e">
        <f>③協定面積④加算措置!#REF!</f>
        <v>#REF!</v>
      </c>
      <c r="K104" s="250" t="e">
        <f>③協定面積④加算措置!#REF!</f>
        <v>#REF!</v>
      </c>
      <c r="L104" s="242">
        <f t="shared" si="27"/>
        <v>0</v>
      </c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42">
        <f t="shared" si="28"/>
        <v>0</v>
      </c>
      <c r="AC104" s="232"/>
      <c r="AD104" s="232"/>
      <c r="AE104" s="232"/>
      <c r="AF104" s="232"/>
      <c r="AG104" s="232"/>
      <c r="AH104" s="242">
        <f t="shared" si="29"/>
        <v>0</v>
      </c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42">
        <f t="shared" si="30"/>
        <v>0</v>
      </c>
      <c r="BF104" s="232"/>
      <c r="BG104" s="232"/>
      <c r="BH104" s="232"/>
      <c r="BI104" s="232"/>
      <c r="BJ104" s="232"/>
      <c r="BK104" s="229">
        <f t="shared" si="31"/>
        <v>0</v>
      </c>
      <c r="BL104" s="232"/>
      <c r="BM104" s="232"/>
      <c r="BN104" s="232"/>
      <c r="BO104" s="232"/>
      <c r="BP104" s="232"/>
      <c r="BQ104" s="232"/>
      <c r="BR104" s="232"/>
      <c r="BS104" s="232"/>
      <c r="BT104" s="232"/>
      <c r="BU104" s="232"/>
      <c r="BV104" s="232"/>
    </row>
    <row r="105" spans="1:74" s="244" customFormat="1" ht="14.45" hidden="1" customHeight="1">
      <c r="A105" s="247" t="e">
        <f>①協定識別事項②協定参加者!#REF!</f>
        <v>#REF!</v>
      </c>
      <c r="B105" s="247" t="e">
        <f>①協定識別事項②協定参加者!#REF!</f>
        <v>#REF!</v>
      </c>
      <c r="C105" s="247" t="e">
        <f>①協定識別事項②協定参加者!#REF!</f>
        <v>#REF!</v>
      </c>
      <c r="D105" s="247" t="e">
        <f>①協定識別事項②協定参加者!#REF!</f>
        <v>#REF!</v>
      </c>
      <c r="E105" s="247" t="e">
        <f>①協定識別事項②協定参加者!#REF!</f>
        <v>#REF!</v>
      </c>
      <c r="F105" s="247" t="e">
        <f>①協定識別事項②協定参加者!#REF!</f>
        <v>#REF!</v>
      </c>
      <c r="G105" s="250" t="e">
        <f>③協定面積④加算措置!#REF!</f>
        <v>#REF!</v>
      </c>
      <c r="H105" s="250" t="e">
        <f>③協定面積④加算措置!#REF!</f>
        <v>#REF!</v>
      </c>
      <c r="I105" s="251" t="e">
        <f>③協定面積④加算措置!#REF!</f>
        <v>#REF!</v>
      </c>
      <c r="J105" s="250" t="e">
        <f>③協定面積④加算措置!#REF!</f>
        <v>#REF!</v>
      </c>
      <c r="K105" s="250" t="e">
        <f>③協定面積④加算措置!#REF!</f>
        <v>#REF!</v>
      </c>
      <c r="L105" s="242">
        <f t="shared" si="27"/>
        <v>0</v>
      </c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42">
        <f t="shared" si="28"/>
        <v>0</v>
      </c>
      <c r="AC105" s="232"/>
      <c r="AD105" s="232"/>
      <c r="AE105" s="232"/>
      <c r="AF105" s="232"/>
      <c r="AG105" s="232"/>
      <c r="AH105" s="242">
        <f t="shared" si="29"/>
        <v>0</v>
      </c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42">
        <f t="shared" si="30"/>
        <v>0</v>
      </c>
      <c r="BF105" s="232"/>
      <c r="BG105" s="232"/>
      <c r="BH105" s="232"/>
      <c r="BI105" s="232"/>
      <c r="BJ105" s="232"/>
      <c r="BK105" s="229">
        <f t="shared" si="31"/>
        <v>0</v>
      </c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</row>
    <row r="106" spans="1:74" s="244" customFormat="1" ht="14.45" hidden="1" customHeight="1">
      <c r="A106" s="247" t="e">
        <f>①協定識別事項②協定参加者!#REF!</f>
        <v>#REF!</v>
      </c>
      <c r="B106" s="247" t="e">
        <f>①協定識別事項②協定参加者!#REF!</f>
        <v>#REF!</v>
      </c>
      <c r="C106" s="247" t="e">
        <f>①協定識別事項②協定参加者!#REF!</f>
        <v>#REF!</v>
      </c>
      <c r="D106" s="247" t="e">
        <f>①協定識別事項②協定参加者!#REF!</f>
        <v>#REF!</v>
      </c>
      <c r="E106" s="247" t="e">
        <f>①協定識別事項②協定参加者!#REF!</f>
        <v>#REF!</v>
      </c>
      <c r="F106" s="247" t="e">
        <f>①協定識別事項②協定参加者!#REF!</f>
        <v>#REF!</v>
      </c>
      <c r="G106" s="250" t="e">
        <f>③協定面積④加算措置!#REF!</f>
        <v>#REF!</v>
      </c>
      <c r="H106" s="250" t="e">
        <f>③協定面積④加算措置!#REF!</f>
        <v>#REF!</v>
      </c>
      <c r="I106" s="251" t="e">
        <f>③協定面積④加算措置!#REF!</f>
        <v>#REF!</v>
      </c>
      <c r="J106" s="250" t="e">
        <f>③協定面積④加算措置!#REF!</f>
        <v>#REF!</v>
      </c>
      <c r="K106" s="250" t="e">
        <f>③協定面積④加算措置!#REF!</f>
        <v>#REF!</v>
      </c>
      <c r="L106" s="242">
        <f t="shared" si="27"/>
        <v>0</v>
      </c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42">
        <f t="shared" si="28"/>
        <v>0</v>
      </c>
      <c r="AC106" s="232"/>
      <c r="AD106" s="232"/>
      <c r="AE106" s="232"/>
      <c r="AF106" s="232"/>
      <c r="AG106" s="232"/>
      <c r="AH106" s="242">
        <f t="shared" si="29"/>
        <v>0</v>
      </c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42">
        <f t="shared" si="30"/>
        <v>0</v>
      </c>
      <c r="BF106" s="232"/>
      <c r="BG106" s="232"/>
      <c r="BH106" s="232"/>
      <c r="BI106" s="232"/>
      <c r="BJ106" s="232"/>
      <c r="BK106" s="229">
        <f t="shared" si="31"/>
        <v>0</v>
      </c>
      <c r="BL106" s="232"/>
      <c r="BM106" s="232"/>
      <c r="BN106" s="232"/>
      <c r="BO106" s="232"/>
      <c r="BP106" s="232"/>
      <c r="BQ106" s="232"/>
      <c r="BR106" s="232"/>
      <c r="BS106" s="232"/>
      <c r="BT106" s="232"/>
      <c r="BU106" s="232"/>
      <c r="BV106" s="232"/>
    </row>
    <row r="107" spans="1:74" s="244" customFormat="1" ht="14.45" hidden="1" customHeight="1">
      <c r="A107" s="247" t="e">
        <f>①協定識別事項②協定参加者!#REF!</f>
        <v>#REF!</v>
      </c>
      <c r="B107" s="247" t="e">
        <f>①協定識別事項②協定参加者!#REF!</f>
        <v>#REF!</v>
      </c>
      <c r="C107" s="247" t="e">
        <f>①協定識別事項②協定参加者!#REF!</f>
        <v>#REF!</v>
      </c>
      <c r="D107" s="247" t="e">
        <f>①協定識別事項②協定参加者!#REF!</f>
        <v>#REF!</v>
      </c>
      <c r="E107" s="247" t="e">
        <f>①協定識別事項②協定参加者!#REF!</f>
        <v>#REF!</v>
      </c>
      <c r="F107" s="247" t="e">
        <f>①協定識別事項②協定参加者!#REF!</f>
        <v>#REF!</v>
      </c>
      <c r="G107" s="250" t="e">
        <f>③協定面積④加算措置!#REF!</f>
        <v>#REF!</v>
      </c>
      <c r="H107" s="250" t="e">
        <f>③協定面積④加算措置!#REF!</f>
        <v>#REF!</v>
      </c>
      <c r="I107" s="251" t="e">
        <f>③協定面積④加算措置!#REF!</f>
        <v>#REF!</v>
      </c>
      <c r="J107" s="250" t="e">
        <f>③協定面積④加算措置!#REF!</f>
        <v>#REF!</v>
      </c>
      <c r="K107" s="250" t="e">
        <f>③協定面積④加算措置!#REF!</f>
        <v>#REF!</v>
      </c>
      <c r="L107" s="242">
        <f t="shared" si="27"/>
        <v>0</v>
      </c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42">
        <f t="shared" si="28"/>
        <v>0</v>
      </c>
      <c r="AC107" s="232"/>
      <c r="AD107" s="232"/>
      <c r="AE107" s="232"/>
      <c r="AF107" s="232"/>
      <c r="AG107" s="232"/>
      <c r="AH107" s="242">
        <f t="shared" si="29"/>
        <v>0</v>
      </c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42">
        <f t="shared" si="30"/>
        <v>0</v>
      </c>
      <c r="BF107" s="232"/>
      <c r="BG107" s="232"/>
      <c r="BH107" s="232"/>
      <c r="BI107" s="232"/>
      <c r="BJ107" s="232"/>
      <c r="BK107" s="229">
        <f t="shared" si="31"/>
        <v>0</v>
      </c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2"/>
    </row>
    <row r="108" spans="1:74" s="244" customFormat="1" ht="14.45" hidden="1" customHeight="1">
      <c r="A108" s="247" t="e">
        <f>①協定識別事項②協定参加者!#REF!</f>
        <v>#REF!</v>
      </c>
      <c r="B108" s="247" t="e">
        <f>①協定識別事項②協定参加者!#REF!</f>
        <v>#REF!</v>
      </c>
      <c r="C108" s="247" t="e">
        <f>①協定識別事項②協定参加者!#REF!</f>
        <v>#REF!</v>
      </c>
      <c r="D108" s="247" t="e">
        <f>①協定識別事項②協定参加者!#REF!</f>
        <v>#REF!</v>
      </c>
      <c r="E108" s="247" t="e">
        <f>①協定識別事項②協定参加者!#REF!</f>
        <v>#REF!</v>
      </c>
      <c r="F108" s="247" t="e">
        <f>①協定識別事項②協定参加者!#REF!</f>
        <v>#REF!</v>
      </c>
      <c r="G108" s="250" t="e">
        <f>③協定面積④加算措置!#REF!</f>
        <v>#REF!</v>
      </c>
      <c r="H108" s="250" t="e">
        <f>③協定面積④加算措置!#REF!</f>
        <v>#REF!</v>
      </c>
      <c r="I108" s="251" t="e">
        <f>③協定面積④加算措置!#REF!</f>
        <v>#REF!</v>
      </c>
      <c r="J108" s="250" t="e">
        <f>③協定面積④加算措置!#REF!</f>
        <v>#REF!</v>
      </c>
      <c r="K108" s="250" t="e">
        <f>③協定面積④加算措置!#REF!</f>
        <v>#REF!</v>
      </c>
      <c r="L108" s="242">
        <f t="shared" si="27"/>
        <v>0</v>
      </c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42">
        <f t="shared" si="28"/>
        <v>0</v>
      </c>
      <c r="AC108" s="232"/>
      <c r="AD108" s="232"/>
      <c r="AE108" s="232"/>
      <c r="AF108" s="232"/>
      <c r="AG108" s="232"/>
      <c r="AH108" s="242">
        <f t="shared" si="29"/>
        <v>0</v>
      </c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42">
        <f t="shared" si="30"/>
        <v>0</v>
      </c>
      <c r="BF108" s="232"/>
      <c r="BG108" s="232"/>
      <c r="BH108" s="232"/>
      <c r="BI108" s="232"/>
      <c r="BJ108" s="232"/>
      <c r="BK108" s="229">
        <f t="shared" si="31"/>
        <v>0</v>
      </c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</row>
    <row r="109" spans="1:74" s="244" customFormat="1" ht="14.45" hidden="1" customHeight="1">
      <c r="A109" s="247" t="e">
        <f>①協定識別事項②協定参加者!#REF!</f>
        <v>#REF!</v>
      </c>
      <c r="B109" s="247" t="e">
        <f>①協定識別事項②協定参加者!#REF!</f>
        <v>#REF!</v>
      </c>
      <c r="C109" s="247" t="e">
        <f>①協定識別事項②協定参加者!#REF!</f>
        <v>#REF!</v>
      </c>
      <c r="D109" s="247" t="e">
        <f>①協定識別事項②協定参加者!#REF!</f>
        <v>#REF!</v>
      </c>
      <c r="E109" s="247" t="e">
        <f>①協定識別事項②協定参加者!#REF!</f>
        <v>#REF!</v>
      </c>
      <c r="F109" s="247" t="e">
        <f>①協定識別事項②協定参加者!#REF!</f>
        <v>#REF!</v>
      </c>
      <c r="G109" s="250" t="e">
        <f>③協定面積④加算措置!#REF!</f>
        <v>#REF!</v>
      </c>
      <c r="H109" s="250" t="e">
        <f>③協定面積④加算措置!#REF!</f>
        <v>#REF!</v>
      </c>
      <c r="I109" s="251" t="e">
        <f>③協定面積④加算措置!#REF!</f>
        <v>#REF!</v>
      </c>
      <c r="J109" s="250" t="e">
        <f>③協定面積④加算措置!#REF!</f>
        <v>#REF!</v>
      </c>
      <c r="K109" s="250" t="e">
        <f>③協定面積④加算措置!#REF!</f>
        <v>#REF!</v>
      </c>
      <c r="L109" s="242">
        <f t="shared" si="27"/>
        <v>0</v>
      </c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42">
        <f t="shared" si="28"/>
        <v>0</v>
      </c>
      <c r="AC109" s="232"/>
      <c r="AD109" s="232"/>
      <c r="AE109" s="232"/>
      <c r="AF109" s="232"/>
      <c r="AG109" s="232"/>
      <c r="AH109" s="242">
        <f t="shared" si="29"/>
        <v>0</v>
      </c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42">
        <f t="shared" si="30"/>
        <v>0</v>
      </c>
      <c r="BF109" s="232"/>
      <c r="BG109" s="232"/>
      <c r="BH109" s="232"/>
      <c r="BI109" s="232"/>
      <c r="BJ109" s="232"/>
      <c r="BK109" s="229">
        <f t="shared" si="31"/>
        <v>0</v>
      </c>
      <c r="BL109" s="232"/>
      <c r="BM109" s="232"/>
      <c r="BN109" s="232"/>
      <c r="BO109" s="232"/>
      <c r="BP109" s="232"/>
      <c r="BQ109" s="232"/>
      <c r="BR109" s="232"/>
      <c r="BS109" s="232"/>
      <c r="BT109" s="232"/>
      <c r="BU109" s="232"/>
      <c r="BV109" s="232"/>
    </row>
    <row r="110" spans="1:74" s="244" customFormat="1" ht="14.45" hidden="1" customHeight="1">
      <c r="A110" s="247" t="e">
        <f>①協定識別事項②協定参加者!#REF!</f>
        <v>#REF!</v>
      </c>
      <c r="B110" s="247" t="e">
        <f>①協定識別事項②協定参加者!#REF!</f>
        <v>#REF!</v>
      </c>
      <c r="C110" s="247" t="e">
        <f>①協定識別事項②協定参加者!#REF!</f>
        <v>#REF!</v>
      </c>
      <c r="D110" s="247" t="e">
        <f>①協定識別事項②協定参加者!#REF!</f>
        <v>#REF!</v>
      </c>
      <c r="E110" s="247" t="e">
        <f>①協定識別事項②協定参加者!#REF!</f>
        <v>#REF!</v>
      </c>
      <c r="F110" s="247" t="e">
        <f>①協定識別事項②協定参加者!#REF!</f>
        <v>#REF!</v>
      </c>
      <c r="G110" s="250" t="e">
        <f>③協定面積④加算措置!#REF!</f>
        <v>#REF!</v>
      </c>
      <c r="H110" s="250" t="e">
        <f>③協定面積④加算措置!#REF!</f>
        <v>#REF!</v>
      </c>
      <c r="I110" s="251" t="e">
        <f>③協定面積④加算措置!#REF!</f>
        <v>#REF!</v>
      </c>
      <c r="J110" s="250" t="e">
        <f>③協定面積④加算措置!#REF!</f>
        <v>#REF!</v>
      </c>
      <c r="K110" s="250" t="e">
        <f>③協定面積④加算措置!#REF!</f>
        <v>#REF!</v>
      </c>
      <c r="L110" s="242">
        <f t="shared" si="27"/>
        <v>0</v>
      </c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42">
        <f t="shared" si="28"/>
        <v>0</v>
      </c>
      <c r="AC110" s="232"/>
      <c r="AD110" s="232"/>
      <c r="AE110" s="232"/>
      <c r="AF110" s="232"/>
      <c r="AG110" s="232"/>
      <c r="AH110" s="242">
        <f t="shared" si="29"/>
        <v>0</v>
      </c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2"/>
      <c r="AY110" s="232"/>
      <c r="AZ110" s="232"/>
      <c r="BA110" s="232"/>
      <c r="BB110" s="232"/>
      <c r="BC110" s="232"/>
      <c r="BD110" s="232"/>
      <c r="BE110" s="242">
        <f t="shared" si="30"/>
        <v>0</v>
      </c>
      <c r="BF110" s="232"/>
      <c r="BG110" s="232"/>
      <c r="BH110" s="232"/>
      <c r="BI110" s="232"/>
      <c r="BJ110" s="232"/>
      <c r="BK110" s="229">
        <f t="shared" si="31"/>
        <v>0</v>
      </c>
      <c r="BL110" s="232"/>
      <c r="BM110" s="232"/>
      <c r="BN110" s="232"/>
      <c r="BO110" s="232"/>
      <c r="BP110" s="232"/>
      <c r="BQ110" s="232"/>
      <c r="BR110" s="232"/>
      <c r="BS110" s="232"/>
      <c r="BT110" s="232"/>
      <c r="BU110" s="232"/>
      <c r="BV110" s="232"/>
    </row>
    <row r="111" spans="1:74" s="244" customFormat="1" ht="14.45" hidden="1" customHeight="1">
      <c r="A111" s="247" t="e">
        <f>①協定識別事項②協定参加者!#REF!</f>
        <v>#REF!</v>
      </c>
      <c r="B111" s="247" t="e">
        <f>①協定識別事項②協定参加者!#REF!</f>
        <v>#REF!</v>
      </c>
      <c r="C111" s="247" t="e">
        <f>①協定識別事項②協定参加者!#REF!</f>
        <v>#REF!</v>
      </c>
      <c r="D111" s="247" t="e">
        <f>①協定識別事項②協定参加者!#REF!</f>
        <v>#REF!</v>
      </c>
      <c r="E111" s="247" t="e">
        <f>①協定識別事項②協定参加者!#REF!</f>
        <v>#REF!</v>
      </c>
      <c r="F111" s="247" t="e">
        <f>①協定識別事項②協定参加者!#REF!</f>
        <v>#REF!</v>
      </c>
      <c r="G111" s="250" t="e">
        <f>③協定面積④加算措置!#REF!</f>
        <v>#REF!</v>
      </c>
      <c r="H111" s="250" t="e">
        <f>③協定面積④加算措置!#REF!</f>
        <v>#REF!</v>
      </c>
      <c r="I111" s="251" t="e">
        <f>③協定面積④加算措置!#REF!</f>
        <v>#REF!</v>
      </c>
      <c r="J111" s="250" t="e">
        <f>③協定面積④加算措置!#REF!</f>
        <v>#REF!</v>
      </c>
      <c r="K111" s="250" t="e">
        <f>③協定面積④加算措置!#REF!</f>
        <v>#REF!</v>
      </c>
      <c r="L111" s="242">
        <f t="shared" si="27"/>
        <v>0</v>
      </c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42">
        <f t="shared" si="28"/>
        <v>0</v>
      </c>
      <c r="AC111" s="232"/>
      <c r="AD111" s="232"/>
      <c r="AE111" s="232"/>
      <c r="AF111" s="232"/>
      <c r="AG111" s="232"/>
      <c r="AH111" s="242">
        <f t="shared" si="29"/>
        <v>0</v>
      </c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2"/>
      <c r="BA111" s="232"/>
      <c r="BB111" s="232"/>
      <c r="BC111" s="232"/>
      <c r="BD111" s="232"/>
      <c r="BE111" s="242">
        <f t="shared" si="30"/>
        <v>0</v>
      </c>
      <c r="BF111" s="232"/>
      <c r="BG111" s="232"/>
      <c r="BH111" s="232"/>
      <c r="BI111" s="232"/>
      <c r="BJ111" s="232"/>
      <c r="BK111" s="229">
        <f t="shared" si="31"/>
        <v>0</v>
      </c>
      <c r="BL111" s="232"/>
      <c r="BM111" s="232"/>
      <c r="BN111" s="232"/>
      <c r="BO111" s="232"/>
      <c r="BP111" s="232"/>
      <c r="BQ111" s="232"/>
      <c r="BR111" s="232"/>
      <c r="BS111" s="232"/>
      <c r="BT111" s="232"/>
      <c r="BU111" s="232"/>
      <c r="BV111" s="232"/>
    </row>
    <row r="112" spans="1:74" s="244" customFormat="1" ht="14.45" hidden="1" customHeight="1">
      <c r="A112" s="247" t="e">
        <f>①協定識別事項②協定参加者!#REF!</f>
        <v>#REF!</v>
      </c>
      <c r="B112" s="247" t="e">
        <f>①協定識別事項②協定参加者!#REF!</f>
        <v>#REF!</v>
      </c>
      <c r="C112" s="247" t="e">
        <f>①協定識別事項②協定参加者!#REF!</f>
        <v>#REF!</v>
      </c>
      <c r="D112" s="247" t="e">
        <f>①協定識別事項②協定参加者!#REF!</f>
        <v>#REF!</v>
      </c>
      <c r="E112" s="247" t="e">
        <f>①協定識別事項②協定参加者!#REF!</f>
        <v>#REF!</v>
      </c>
      <c r="F112" s="247" t="e">
        <f>①協定識別事項②協定参加者!#REF!</f>
        <v>#REF!</v>
      </c>
      <c r="G112" s="250" t="e">
        <f>③協定面積④加算措置!#REF!</f>
        <v>#REF!</v>
      </c>
      <c r="H112" s="250" t="e">
        <f>③協定面積④加算措置!#REF!</f>
        <v>#REF!</v>
      </c>
      <c r="I112" s="251" t="e">
        <f>③協定面積④加算措置!#REF!</f>
        <v>#REF!</v>
      </c>
      <c r="J112" s="250" t="e">
        <f>③協定面積④加算措置!#REF!</f>
        <v>#REF!</v>
      </c>
      <c r="K112" s="250" t="e">
        <f>③協定面積④加算措置!#REF!</f>
        <v>#REF!</v>
      </c>
      <c r="L112" s="242">
        <f t="shared" si="27"/>
        <v>0</v>
      </c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42">
        <f t="shared" si="28"/>
        <v>0</v>
      </c>
      <c r="AC112" s="232"/>
      <c r="AD112" s="232"/>
      <c r="AE112" s="232"/>
      <c r="AF112" s="232"/>
      <c r="AG112" s="232"/>
      <c r="AH112" s="242">
        <f t="shared" si="29"/>
        <v>0</v>
      </c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2"/>
      <c r="AY112" s="232"/>
      <c r="AZ112" s="232"/>
      <c r="BA112" s="232"/>
      <c r="BB112" s="232"/>
      <c r="BC112" s="232"/>
      <c r="BD112" s="232"/>
      <c r="BE112" s="242">
        <f t="shared" si="30"/>
        <v>0</v>
      </c>
      <c r="BF112" s="232"/>
      <c r="BG112" s="232"/>
      <c r="BH112" s="232"/>
      <c r="BI112" s="232"/>
      <c r="BJ112" s="232"/>
      <c r="BK112" s="229">
        <f t="shared" si="31"/>
        <v>0</v>
      </c>
      <c r="BL112" s="232"/>
      <c r="BM112" s="232"/>
      <c r="BN112" s="232"/>
      <c r="BO112" s="232"/>
      <c r="BP112" s="232"/>
      <c r="BQ112" s="232"/>
      <c r="BR112" s="232"/>
      <c r="BS112" s="232"/>
      <c r="BT112" s="232"/>
      <c r="BU112" s="232"/>
      <c r="BV112" s="232"/>
    </row>
    <row r="113" spans="1:74" s="244" customFormat="1" ht="14.45" hidden="1" customHeight="1">
      <c r="A113" s="247" t="e">
        <f>①協定識別事項②協定参加者!#REF!</f>
        <v>#REF!</v>
      </c>
      <c r="B113" s="247" t="e">
        <f>①協定識別事項②協定参加者!#REF!</f>
        <v>#REF!</v>
      </c>
      <c r="C113" s="247" t="e">
        <f>①協定識別事項②協定参加者!#REF!</f>
        <v>#REF!</v>
      </c>
      <c r="D113" s="247" t="e">
        <f>①協定識別事項②協定参加者!#REF!</f>
        <v>#REF!</v>
      </c>
      <c r="E113" s="247" t="e">
        <f>①協定識別事項②協定参加者!#REF!</f>
        <v>#REF!</v>
      </c>
      <c r="F113" s="247" t="e">
        <f>①協定識別事項②協定参加者!#REF!</f>
        <v>#REF!</v>
      </c>
      <c r="G113" s="250" t="e">
        <f>③協定面積④加算措置!#REF!</f>
        <v>#REF!</v>
      </c>
      <c r="H113" s="250" t="e">
        <f>③協定面積④加算措置!#REF!</f>
        <v>#REF!</v>
      </c>
      <c r="I113" s="251" t="e">
        <f>③協定面積④加算措置!#REF!</f>
        <v>#REF!</v>
      </c>
      <c r="J113" s="250" t="e">
        <f>③協定面積④加算措置!#REF!</f>
        <v>#REF!</v>
      </c>
      <c r="K113" s="250" t="e">
        <f>③協定面積④加算措置!#REF!</f>
        <v>#REF!</v>
      </c>
      <c r="L113" s="242">
        <f t="shared" si="27"/>
        <v>0</v>
      </c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42">
        <f t="shared" si="28"/>
        <v>0</v>
      </c>
      <c r="AC113" s="232"/>
      <c r="AD113" s="232"/>
      <c r="AE113" s="232"/>
      <c r="AF113" s="232"/>
      <c r="AG113" s="232"/>
      <c r="AH113" s="242">
        <f t="shared" si="29"/>
        <v>0</v>
      </c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  <c r="AW113" s="232"/>
      <c r="AX113" s="232"/>
      <c r="AY113" s="232"/>
      <c r="AZ113" s="232"/>
      <c r="BA113" s="232"/>
      <c r="BB113" s="232"/>
      <c r="BC113" s="232"/>
      <c r="BD113" s="232"/>
      <c r="BE113" s="242">
        <f t="shared" si="30"/>
        <v>0</v>
      </c>
      <c r="BF113" s="232"/>
      <c r="BG113" s="232"/>
      <c r="BH113" s="232"/>
      <c r="BI113" s="232"/>
      <c r="BJ113" s="232"/>
      <c r="BK113" s="229">
        <f t="shared" si="31"/>
        <v>0</v>
      </c>
      <c r="BL113" s="232"/>
      <c r="BM113" s="232"/>
      <c r="BN113" s="232"/>
      <c r="BO113" s="232"/>
      <c r="BP113" s="232"/>
      <c r="BQ113" s="232"/>
      <c r="BR113" s="232"/>
      <c r="BS113" s="232"/>
      <c r="BT113" s="232"/>
      <c r="BU113" s="232"/>
      <c r="BV113" s="232"/>
    </row>
    <row r="114" spans="1:74" s="244" customFormat="1" ht="14.45" hidden="1" customHeight="1">
      <c r="A114" s="247" t="e">
        <f>①協定識別事項②協定参加者!#REF!</f>
        <v>#REF!</v>
      </c>
      <c r="B114" s="247" t="e">
        <f>①協定識別事項②協定参加者!#REF!</f>
        <v>#REF!</v>
      </c>
      <c r="C114" s="247" t="e">
        <f>①協定識別事項②協定参加者!#REF!</f>
        <v>#REF!</v>
      </c>
      <c r="D114" s="247" t="e">
        <f>①協定識別事項②協定参加者!#REF!</f>
        <v>#REF!</v>
      </c>
      <c r="E114" s="247" t="e">
        <f>①協定識別事項②協定参加者!#REF!</f>
        <v>#REF!</v>
      </c>
      <c r="F114" s="247" t="e">
        <f>①協定識別事項②協定参加者!#REF!</f>
        <v>#REF!</v>
      </c>
      <c r="G114" s="250" t="e">
        <f>③協定面積④加算措置!#REF!</f>
        <v>#REF!</v>
      </c>
      <c r="H114" s="250" t="e">
        <f>③協定面積④加算措置!#REF!</f>
        <v>#REF!</v>
      </c>
      <c r="I114" s="251" t="e">
        <f>③協定面積④加算措置!#REF!</f>
        <v>#REF!</v>
      </c>
      <c r="J114" s="250" t="e">
        <f>③協定面積④加算措置!#REF!</f>
        <v>#REF!</v>
      </c>
      <c r="K114" s="250" t="e">
        <f>③協定面積④加算措置!#REF!</f>
        <v>#REF!</v>
      </c>
      <c r="L114" s="242">
        <f t="shared" si="27"/>
        <v>0</v>
      </c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42">
        <f t="shared" si="28"/>
        <v>0</v>
      </c>
      <c r="AC114" s="232"/>
      <c r="AD114" s="232"/>
      <c r="AE114" s="232"/>
      <c r="AF114" s="232"/>
      <c r="AG114" s="232"/>
      <c r="AH114" s="242">
        <f t="shared" si="29"/>
        <v>0</v>
      </c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2"/>
      <c r="BE114" s="242">
        <f t="shared" si="30"/>
        <v>0</v>
      </c>
      <c r="BF114" s="232"/>
      <c r="BG114" s="232"/>
      <c r="BH114" s="232"/>
      <c r="BI114" s="232"/>
      <c r="BJ114" s="232"/>
      <c r="BK114" s="229">
        <f t="shared" si="31"/>
        <v>0</v>
      </c>
      <c r="BL114" s="232"/>
      <c r="BM114" s="232"/>
      <c r="BN114" s="232"/>
      <c r="BO114" s="232"/>
      <c r="BP114" s="232"/>
      <c r="BQ114" s="232"/>
      <c r="BR114" s="232"/>
      <c r="BS114" s="232"/>
      <c r="BT114" s="232"/>
      <c r="BU114" s="232"/>
      <c r="BV114" s="232"/>
    </row>
    <row r="115" spans="1:74" s="244" customFormat="1" ht="14.45" hidden="1" customHeight="1">
      <c r="A115" s="247" t="e">
        <f>①協定識別事項②協定参加者!#REF!</f>
        <v>#REF!</v>
      </c>
      <c r="B115" s="247" t="e">
        <f>①協定識別事項②協定参加者!#REF!</f>
        <v>#REF!</v>
      </c>
      <c r="C115" s="247" t="e">
        <f>①協定識別事項②協定参加者!#REF!</f>
        <v>#REF!</v>
      </c>
      <c r="D115" s="247" t="e">
        <f>①協定識別事項②協定参加者!#REF!</f>
        <v>#REF!</v>
      </c>
      <c r="E115" s="247" t="e">
        <f>①協定識別事項②協定参加者!#REF!</f>
        <v>#REF!</v>
      </c>
      <c r="F115" s="247" t="e">
        <f>①協定識別事項②協定参加者!#REF!</f>
        <v>#REF!</v>
      </c>
      <c r="G115" s="250" t="e">
        <f>③協定面積④加算措置!#REF!</f>
        <v>#REF!</v>
      </c>
      <c r="H115" s="250" t="e">
        <f>③協定面積④加算措置!#REF!</f>
        <v>#REF!</v>
      </c>
      <c r="I115" s="251" t="e">
        <f>③協定面積④加算措置!#REF!</f>
        <v>#REF!</v>
      </c>
      <c r="J115" s="250" t="e">
        <f>③協定面積④加算措置!#REF!</f>
        <v>#REF!</v>
      </c>
      <c r="K115" s="250" t="e">
        <f>③協定面積④加算措置!#REF!</f>
        <v>#REF!</v>
      </c>
      <c r="L115" s="242">
        <f t="shared" si="27"/>
        <v>0</v>
      </c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42">
        <f t="shared" si="28"/>
        <v>0</v>
      </c>
      <c r="AC115" s="232"/>
      <c r="AD115" s="232"/>
      <c r="AE115" s="232"/>
      <c r="AF115" s="232"/>
      <c r="AG115" s="232"/>
      <c r="AH115" s="242">
        <f t="shared" si="29"/>
        <v>0</v>
      </c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42">
        <f t="shared" si="30"/>
        <v>0</v>
      </c>
      <c r="BF115" s="232"/>
      <c r="BG115" s="232"/>
      <c r="BH115" s="232"/>
      <c r="BI115" s="232"/>
      <c r="BJ115" s="232"/>
      <c r="BK115" s="229">
        <f t="shared" si="31"/>
        <v>0</v>
      </c>
      <c r="BL115" s="232"/>
      <c r="BM115" s="232"/>
      <c r="BN115" s="232"/>
      <c r="BO115" s="232"/>
      <c r="BP115" s="232"/>
      <c r="BQ115" s="232"/>
      <c r="BR115" s="232"/>
      <c r="BS115" s="232"/>
      <c r="BT115" s="232"/>
      <c r="BU115" s="232"/>
      <c r="BV115" s="232"/>
    </row>
    <row r="116" spans="1:74" s="244" customFormat="1" ht="14.45" hidden="1" customHeight="1">
      <c r="A116" s="247" t="e">
        <f>①協定識別事項②協定参加者!#REF!</f>
        <v>#REF!</v>
      </c>
      <c r="B116" s="247" t="e">
        <f>①協定識別事項②協定参加者!#REF!</f>
        <v>#REF!</v>
      </c>
      <c r="C116" s="247" t="e">
        <f>①協定識別事項②協定参加者!#REF!</f>
        <v>#REF!</v>
      </c>
      <c r="D116" s="247" t="e">
        <f>①協定識別事項②協定参加者!#REF!</f>
        <v>#REF!</v>
      </c>
      <c r="E116" s="247" t="e">
        <f>①協定識別事項②協定参加者!#REF!</f>
        <v>#REF!</v>
      </c>
      <c r="F116" s="247" t="e">
        <f>①協定識別事項②協定参加者!#REF!</f>
        <v>#REF!</v>
      </c>
      <c r="G116" s="250" t="e">
        <f>③協定面積④加算措置!#REF!</f>
        <v>#REF!</v>
      </c>
      <c r="H116" s="250" t="e">
        <f>③協定面積④加算措置!#REF!</f>
        <v>#REF!</v>
      </c>
      <c r="I116" s="251" t="e">
        <f>③協定面積④加算措置!#REF!</f>
        <v>#REF!</v>
      </c>
      <c r="J116" s="250" t="e">
        <f>③協定面積④加算措置!#REF!</f>
        <v>#REF!</v>
      </c>
      <c r="K116" s="250" t="e">
        <f>③協定面積④加算措置!#REF!</f>
        <v>#REF!</v>
      </c>
      <c r="L116" s="242">
        <f t="shared" si="27"/>
        <v>0</v>
      </c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42">
        <f t="shared" si="28"/>
        <v>0</v>
      </c>
      <c r="AC116" s="232"/>
      <c r="AD116" s="232"/>
      <c r="AE116" s="232"/>
      <c r="AF116" s="232"/>
      <c r="AG116" s="232"/>
      <c r="AH116" s="242">
        <f t="shared" si="29"/>
        <v>0</v>
      </c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32"/>
      <c r="AU116" s="232"/>
      <c r="AV116" s="232"/>
      <c r="AW116" s="232"/>
      <c r="AX116" s="232"/>
      <c r="AY116" s="232"/>
      <c r="AZ116" s="232"/>
      <c r="BA116" s="232"/>
      <c r="BB116" s="232"/>
      <c r="BC116" s="232"/>
      <c r="BD116" s="232"/>
      <c r="BE116" s="242">
        <f t="shared" si="30"/>
        <v>0</v>
      </c>
      <c r="BF116" s="232"/>
      <c r="BG116" s="232"/>
      <c r="BH116" s="232"/>
      <c r="BI116" s="232"/>
      <c r="BJ116" s="232"/>
      <c r="BK116" s="229">
        <f t="shared" si="31"/>
        <v>0</v>
      </c>
      <c r="BL116" s="232"/>
      <c r="BM116" s="232"/>
      <c r="BN116" s="232"/>
      <c r="BO116" s="232"/>
      <c r="BP116" s="232"/>
      <c r="BQ116" s="232"/>
      <c r="BR116" s="232"/>
      <c r="BS116" s="232"/>
      <c r="BT116" s="232"/>
      <c r="BU116" s="232"/>
      <c r="BV116" s="232"/>
    </row>
    <row r="117" spans="1:74" s="244" customFormat="1" ht="14.45" hidden="1" customHeight="1">
      <c r="A117" s="247" t="e">
        <f>①協定識別事項②協定参加者!#REF!</f>
        <v>#REF!</v>
      </c>
      <c r="B117" s="247" t="e">
        <f>①協定識別事項②協定参加者!#REF!</f>
        <v>#REF!</v>
      </c>
      <c r="C117" s="247" t="e">
        <f>①協定識別事項②協定参加者!#REF!</f>
        <v>#REF!</v>
      </c>
      <c r="D117" s="247" t="e">
        <f>①協定識別事項②協定参加者!#REF!</f>
        <v>#REF!</v>
      </c>
      <c r="E117" s="247" t="e">
        <f>①協定識別事項②協定参加者!#REF!</f>
        <v>#REF!</v>
      </c>
      <c r="F117" s="247" t="e">
        <f>①協定識別事項②協定参加者!#REF!</f>
        <v>#REF!</v>
      </c>
      <c r="G117" s="250" t="e">
        <f>③協定面積④加算措置!#REF!</f>
        <v>#REF!</v>
      </c>
      <c r="H117" s="250" t="e">
        <f>③協定面積④加算措置!#REF!</f>
        <v>#REF!</v>
      </c>
      <c r="I117" s="251" t="e">
        <f>③協定面積④加算措置!#REF!</f>
        <v>#REF!</v>
      </c>
      <c r="J117" s="250" t="e">
        <f>③協定面積④加算措置!#REF!</f>
        <v>#REF!</v>
      </c>
      <c r="K117" s="250" t="e">
        <f>③協定面積④加算措置!#REF!</f>
        <v>#REF!</v>
      </c>
      <c r="L117" s="242">
        <f t="shared" si="27"/>
        <v>0</v>
      </c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42">
        <f t="shared" si="28"/>
        <v>0</v>
      </c>
      <c r="AC117" s="232"/>
      <c r="AD117" s="232"/>
      <c r="AE117" s="232"/>
      <c r="AF117" s="232"/>
      <c r="AG117" s="232"/>
      <c r="AH117" s="242">
        <f t="shared" si="29"/>
        <v>0</v>
      </c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42">
        <f t="shared" si="30"/>
        <v>0</v>
      </c>
      <c r="BF117" s="232"/>
      <c r="BG117" s="232"/>
      <c r="BH117" s="232"/>
      <c r="BI117" s="232"/>
      <c r="BJ117" s="232"/>
      <c r="BK117" s="229">
        <f t="shared" si="31"/>
        <v>0</v>
      </c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</row>
    <row r="118" spans="1:74" s="244" customFormat="1" ht="14.45" hidden="1" customHeight="1">
      <c r="A118" s="247" t="e">
        <f>①協定識別事項②協定参加者!#REF!</f>
        <v>#REF!</v>
      </c>
      <c r="B118" s="247" t="e">
        <f>①協定識別事項②協定参加者!#REF!</f>
        <v>#REF!</v>
      </c>
      <c r="C118" s="247" t="e">
        <f>①協定識別事項②協定参加者!#REF!</f>
        <v>#REF!</v>
      </c>
      <c r="D118" s="247" t="e">
        <f>①協定識別事項②協定参加者!#REF!</f>
        <v>#REF!</v>
      </c>
      <c r="E118" s="247" t="e">
        <f>①協定識別事項②協定参加者!#REF!</f>
        <v>#REF!</v>
      </c>
      <c r="F118" s="247" t="e">
        <f>①協定識別事項②協定参加者!#REF!</f>
        <v>#REF!</v>
      </c>
      <c r="G118" s="250" t="e">
        <f>③協定面積④加算措置!#REF!</f>
        <v>#REF!</v>
      </c>
      <c r="H118" s="250" t="e">
        <f>③協定面積④加算措置!#REF!</f>
        <v>#REF!</v>
      </c>
      <c r="I118" s="251" t="e">
        <f>③協定面積④加算措置!#REF!</f>
        <v>#REF!</v>
      </c>
      <c r="J118" s="250" t="e">
        <f>③協定面積④加算措置!#REF!</f>
        <v>#REF!</v>
      </c>
      <c r="K118" s="250" t="e">
        <f>③協定面積④加算措置!#REF!</f>
        <v>#REF!</v>
      </c>
      <c r="L118" s="242">
        <f t="shared" si="27"/>
        <v>0</v>
      </c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42">
        <f t="shared" si="28"/>
        <v>0</v>
      </c>
      <c r="AC118" s="232"/>
      <c r="AD118" s="232"/>
      <c r="AE118" s="232"/>
      <c r="AF118" s="232"/>
      <c r="AG118" s="232"/>
      <c r="AH118" s="242">
        <f t="shared" si="29"/>
        <v>0</v>
      </c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42">
        <f t="shared" si="30"/>
        <v>0</v>
      </c>
      <c r="BF118" s="232"/>
      <c r="BG118" s="232"/>
      <c r="BH118" s="232"/>
      <c r="BI118" s="232"/>
      <c r="BJ118" s="232"/>
      <c r="BK118" s="229">
        <f t="shared" si="31"/>
        <v>0</v>
      </c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</row>
    <row r="119" spans="1:74" s="244" customFormat="1" ht="14.45" hidden="1" customHeight="1">
      <c r="A119" s="247" t="e">
        <f>①協定識別事項②協定参加者!#REF!</f>
        <v>#REF!</v>
      </c>
      <c r="B119" s="247" t="e">
        <f>①協定識別事項②協定参加者!#REF!</f>
        <v>#REF!</v>
      </c>
      <c r="C119" s="247" t="e">
        <f>①協定識別事項②協定参加者!#REF!</f>
        <v>#REF!</v>
      </c>
      <c r="D119" s="247" t="e">
        <f>①協定識別事項②協定参加者!#REF!</f>
        <v>#REF!</v>
      </c>
      <c r="E119" s="247" t="e">
        <f>①協定識別事項②協定参加者!#REF!</f>
        <v>#REF!</v>
      </c>
      <c r="F119" s="247" t="e">
        <f>①協定識別事項②協定参加者!#REF!</f>
        <v>#REF!</v>
      </c>
      <c r="G119" s="250" t="e">
        <f>③協定面積④加算措置!#REF!</f>
        <v>#REF!</v>
      </c>
      <c r="H119" s="250" t="e">
        <f>③協定面積④加算措置!#REF!</f>
        <v>#REF!</v>
      </c>
      <c r="I119" s="251" t="e">
        <f>③協定面積④加算措置!#REF!</f>
        <v>#REF!</v>
      </c>
      <c r="J119" s="250" t="e">
        <f>③協定面積④加算措置!#REF!</f>
        <v>#REF!</v>
      </c>
      <c r="K119" s="250" t="e">
        <f>③協定面積④加算措置!#REF!</f>
        <v>#REF!</v>
      </c>
      <c r="L119" s="242">
        <f t="shared" si="27"/>
        <v>0</v>
      </c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42">
        <f t="shared" si="28"/>
        <v>0</v>
      </c>
      <c r="AC119" s="232"/>
      <c r="AD119" s="232"/>
      <c r="AE119" s="232"/>
      <c r="AF119" s="232"/>
      <c r="AG119" s="232"/>
      <c r="AH119" s="242">
        <f t="shared" si="29"/>
        <v>0</v>
      </c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42">
        <f t="shared" si="30"/>
        <v>0</v>
      </c>
      <c r="BF119" s="232"/>
      <c r="BG119" s="232"/>
      <c r="BH119" s="232"/>
      <c r="BI119" s="232"/>
      <c r="BJ119" s="232"/>
      <c r="BK119" s="229">
        <f t="shared" si="31"/>
        <v>0</v>
      </c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</row>
    <row r="120" spans="1:74" s="244" customFormat="1" ht="14.45" hidden="1" customHeight="1">
      <c r="A120" s="247" t="e">
        <f>①協定識別事項②協定参加者!#REF!</f>
        <v>#REF!</v>
      </c>
      <c r="B120" s="247" t="e">
        <f>①協定識別事項②協定参加者!#REF!</f>
        <v>#REF!</v>
      </c>
      <c r="C120" s="247" t="e">
        <f>①協定識別事項②協定参加者!#REF!</f>
        <v>#REF!</v>
      </c>
      <c r="D120" s="247" t="e">
        <f>①協定識別事項②協定参加者!#REF!</f>
        <v>#REF!</v>
      </c>
      <c r="E120" s="247" t="e">
        <f>①協定識別事項②協定参加者!#REF!</f>
        <v>#REF!</v>
      </c>
      <c r="F120" s="247" t="e">
        <f>①協定識別事項②協定参加者!#REF!</f>
        <v>#REF!</v>
      </c>
      <c r="G120" s="250" t="e">
        <f>③協定面積④加算措置!#REF!</f>
        <v>#REF!</v>
      </c>
      <c r="H120" s="250" t="e">
        <f>③協定面積④加算措置!#REF!</f>
        <v>#REF!</v>
      </c>
      <c r="I120" s="251" t="e">
        <f>③協定面積④加算措置!#REF!</f>
        <v>#REF!</v>
      </c>
      <c r="J120" s="250" t="e">
        <f>③協定面積④加算措置!#REF!</f>
        <v>#REF!</v>
      </c>
      <c r="K120" s="250" t="e">
        <f>③協定面積④加算措置!#REF!</f>
        <v>#REF!</v>
      </c>
      <c r="L120" s="242">
        <f t="shared" si="27"/>
        <v>0</v>
      </c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42">
        <f t="shared" si="28"/>
        <v>0</v>
      </c>
      <c r="AC120" s="232"/>
      <c r="AD120" s="232"/>
      <c r="AE120" s="232"/>
      <c r="AF120" s="232"/>
      <c r="AG120" s="232"/>
      <c r="AH120" s="242">
        <f t="shared" si="29"/>
        <v>0</v>
      </c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42">
        <f t="shared" si="30"/>
        <v>0</v>
      </c>
      <c r="BF120" s="232"/>
      <c r="BG120" s="232"/>
      <c r="BH120" s="232"/>
      <c r="BI120" s="232"/>
      <c r="BJ120" s="232"/>
      <c r="BK120" s="229">
        <f t="shared" si="31"/>
        <v>0</v>
      </c>
      <c r="BL120" s="232"/>
      <c r="BM120" s="232"/>
      <c r="BN120" s="232"/>
      <c r="BO120" s="232"/>
      <c r="BP120" s="232"/>
      <c r="BQ120" s="232"/>
      <c r="BR120" s="232"/>
      <c r="BS120" s="232"/>
      <c r="BT120" s="232"/>
      <c r="BU120" s="232"/>
      <c r="BV120" s="232"/>
    </row>
    <row r="121" spans="1:74" s="244" customFormat="1" ht="14.45" hidden="1" customHeight="1">
      <c r="A121" s="247" t="e">
        <f>①協定識別事項②協定参加者!#REF!</f>
        <v>#REF!</v>
      </c>
      <c r="B121" s="247" t="e">
        <f>①協定識別事項②協定参加者!#REF!</f>
        <v>#REF!</v>
      </c>
      <c r="C121" s="247" t="e">
        <f>①協定識別事項②協定参加者!#REF!</f>
        <v>#REF!</v>
      </c>
      <c r="D121" s="247" t="e">
        <f>①協定識別事項②協定参加者!#REF!</f>
        <v>#REF!</v>
      </c>
      <c r="E121" s="247" t="e">
        <f>①協定識別事項②協定参加者!#REF!</f>
        <v>#REF!</v>
      </c>
      <c r="F121" s="247" t="e">
        <f>①協定識別事項②協定参加者!#REF!</f>
        <v>#REF!</v>
      </c>
      <c r="G121" s="250" t="e">
        <f>③協定面積④加算措置!#REF!</f>
        <v>#REF!</v>
      </c>
      <c r="H121" s="250" t="e">
        <f>③協定面積④加算措置!#REF!</f>
        <v>#REF!</v>
      </c>
      <c r="I121" s="251" t="e">
        <f>③協定面積④加算措置!#REF!</f>
        <v>#REF!</v>
      </c>
      <c r="J121" s="250" t="e">
        <f>③協定面積④加算措置!#REF!</f>
        <v>#REF!</v>
      </c>
      <c r="K121" s="250" t="e">
        <f>③協定面積④加算措置!#REF!</f>
        <v>#REF!</v>
      </c>
      <c r="L121" s="242">
        <f t="shared" si="27"/>
        <v>0</v>
      </c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42">
        <f t="shared" si="28"/>
        <v>0</v>
      </c>
      <c r="AC121" s="232"/>
      <c r="AD121" s="232"/>
      <c r="AE121" s="232"/>
      <c r="AF121" s="232"/>
      <c r="AG121" s="232"/>
      <c r="AH121" s="242">
        <f t="shared" si="29"/>
        <v>0</v>
      </c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42">
        <f t="shared" si="30"/>
        <v>0</v>
      </c>
      <c r="BF121" s="232"/>
      <c r="BG121" s="232"/>
      <c r="BH121" s="232"/>
      <c r="BI121" s="232"/>
      <c r="BJ121" s="232"/>
      <c r="BK121" s="229">
        <f t="shared" si="31"/>
        <v>0</v>
      </c>
      <c r="BL121" s="232"/>
      <c r="BM121" s="232"/>
      <c r="BN121" s="232"/>
      <c r="BO121" s="232"/>
      <c r="BP121" s="232"/>
      <c r="BQ121" s="232"/>
      <c r="BR121" s="232"/>
      <c r="BS121" s="232"/>
      <c r="BT121" s="232"/>
      <c r="BU121" s="232"/>
      <c r="BV121" s="232"/>
    </row>
    <row r="122" spans="1:74" s="244" customFormat="1" ht="14.45" hidden="1" customHeight="1">
      <c r="A122" s="247" t="e">
        <f>①協定識別事項②協定参加者!#REF!</f>
        <v>#REF!</v>
      </c>
      <c r="B122" s="247" t="e">
        <f>①協定識別事項②協定参加者!#REF!</f>
        <v>#REF!</v>
      </c>
      <c r="C122" s="247" t="e">
        <f>①協定識別事項②協定参加者!#REF!</f>
        <v>#REF!</v>
      </c>
      <c r="D122" s="247" t="e">
        <f>①協定識別事項②協定参加者!#REF!</f>
        <v>#REF!</v>
      </c>
      <c r="E122" s="247" t="e">
        <f>①協定識別事項②協定参加者!#REF!</f>
        <v>#REF!</v>
      </c>
      <c r="F122" s="247" t="e">
        <f>①協定識別事項②協定参加者!#REF!</f>
        <v>#REF!</v>
      </c>
      <c r="G122" s="250" t="e">
        <f>③協定面積④加算措置!#REF!</f>
        <v>#REF!</v>
      </c>
      <c r="H122" s="250" t="e">
        <f>③協定面積④加算措置!#REF!</f>
        <v>#REF!</v>
      </c>
      <c r="I122" s="251" t="e">
        <f>③協定面積④加算措置!#REF!</f>
        <v>#REF!</v>
      </c>
      <c r="J122" s="250" t="e">
        <f>③協定面積④加算措置!#REF!</f>
        <v>#REF!</v>
      </c>
      <c r="K122" s="250" t="e">
        <f>③協定面積④加算措置!#REF!</f>
        <v>#REF!</v>
      </c>
      <c r="L122" s="242">
        <f t="shared" si="27"/>
        <v>0</v>
      </c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42">
        <f t="shared" si="28"/>
        <v>0</v>
      </c>
      <c r="AC122" s="232"/>
      <c r="AD122" s="232"/>
      <c r="AE122" s="232"/>
      <c r="AF122" s="232"/>
      <c r="AG122" s="232"/>
      <c r="AH122" s="242">
        <f t="shared" si="29"/>
        <v>0</v>
      </c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42">
        <f t="shared" si="30"/>
        <v>0</v>
      </c>
      <c r="BF122" s="232"/>
      <c r="BG122" s="232"/>
      <c r="BH122" s="232"/>
      <c r="BI122" s="232"/>
      <c r="BJ122" s="232"/>
      <c r="BK122" s="229">
        <f t="shared" si="31"/>
        <v>0</v>
      </c>
      <c r="BL122" s="232"/>
      <c r="BM122" s="232"/>
      <c r="BN122" s="232"/>
      <c r="BO122" s="232"/>
      <c r="BP122" s="232"/>
      <c r="BQ122" s="232"/>
      <c r="BR122" s="232"/>
      <c r="BS122" s="232"/>
      <c r="BT122" s="232"/>
      <c r="BU122" s="232"/>
      <c r="BV122" s="232"/>
    </row>
    <row r="123" spans="1:74" s="244" customFormat="1" ht="14.45" hidden="1" customHeight="1">
      <c r="A123" s="247" t="e">
        <f>①協定識別事項②協定参加者!#REF!</f>
        <v>#REF!</v>
      </c>
      <c r="B123" s="247" t="e">
        <f>①協定識別事項②協定参加者!#REF!</f>
        <v>#REF!</v>
      </c>
      <c r="C123" s="247" t="e">
        <f>①協定識別事項②協定参加者!#REF!</f>
        <v>#REF!</v>
      </c>
      <c r="D123" s="247" t="e">
        <f>①協定識別事項②協定参加者!#REF!</f>
        <v>#REF!</v>
      </c>
      <c r="E123" s="247" t="e">
        <f>①協定識別事項②協定参加者!#REF!</f>
        <v>#REF!</v>
      </c>
      <c r="F123" s="247" t="e">
        <f>①協定識別事項②協定参加者!#REF!</f>
        <v>#REF!</v>
      </c>
      <c r="G123" s="250" t="e">
        <f>③協定面積④加算措置!#REF!</f>
        <v>#REF!</v>
      </c>
      <c r="H123" s="250" t="e">
        <f>③協定面積④加算措置!#REF!</f>
        <v>#REF!</v>
      </c>
      <c r="I123" s="251" t="e">
        <f>③協定面積④加算措置!#REF!</f>
        <v>#REF!</v>
      </c>
      <c r="J123" s="250" t="e">
        <f>③協定面積④加算措置!#REF!</f>
        <v>#REF!</v>
      </c>
      <c r="K123" s="250" t="e">
        <f>③協定面積④加算措置!#REF!</f>
        <v>#REF!</v>
      </c>
      <c r="L123" s="242">
        <f t="shared" si="27"/>
        <v>0</v>
      </c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42">
        <f t="shared" si="28"/>
        <v>0</v>
      </c>
      <c r="AC123" s="232"/>
      <c r="AD123" s="232"/>
      <c r="AE123" s="232"/>
      <c r="AF123" s="232"/>
      <c r="AG123" s="232"/>
      <c r="AH123" s="242">
        <f t="shared" si="29"/>
        <v>0</v>
      </c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42">
        <f t="shared" si="30"/>
        <v>0</v>
      </c>
      <c r="BF123" s="232"/>
      <c r="BG123" s="232"/>
      <c r="BH123" s="232"/>
      <c r="BI123" s="232"/>
      <c r="BJ123" s="232"/>
      <c r="BK123" s="229">
        <f t="shared" si="31"/>
        <v>0</v>
      </c>
      <c r="BL123" s="232"/>
      <c r="BM123" s="232"/>
      <c r="BN123" s="232"/>
      <c r="BO123" s="232"/>
      <c r="BP123" s="232"/>
      <c r="BQ123" s="232"/>
      <c r="BR123" s="232"/>
      <c r="BS123" s="232"/>
      <c r="BT123" s="232"/>
      <c r="BU123" s="232"/>
      <c r="BV123" s="232"/>
    </row>
    <row r="124" spans="1:74" s="244" customFormat="1" ht="14.45" hidden="1" customHeight="1">
      <c r="A124" s="247" t="e">
        <f>①協定識別事項②協定参加者!#REF!</f>
        <v>#REF!</v>
      </c>
      <c r="B124" s="247" t="e">
        <f>①協定識別事項②協定参加者!#REF!</f>
        <v>#REF!</v>
      </c>
      <c r="C124" s="247" t="e">
        <f>①協定識別事項②協定参加者!#REF!</f>
        <v>#REF!</v>
      </c>
      <c r="D124" s="247" t="e">
        <f>①協定識別事項②協定参加者!#REF!</f>
        <v>#REF!</v>
      </c>
      <c r="E124" s="247" t="e">
        <f>①協定識別事項②協定参加者!#REF!</f>
        <v>#REF!</v>
      </c>
      <c r="F124" s="247" t="e">
        <f>①協定識別事項②協定参加者!#REF!</f>
        <v>#REF!</v>
      </c>
      <c r="G124" s="250" t="e">
        <f>③協定面積④加算措置!#REF!</f>
        <v>#REF!</v>
      </c>
      <c r="H124" s="250" t="e">
        <f>③協定面積④加算措置!#REF!</f>
        <v>#REF!</v>
      </c>
      <c r="I124" s="251" t="e">
        <f>③協定面積④加算措置!#REF!</f>
        <v>#REF!</v>
      </c>
      <c r="J124" s="250" t="e">
        <f>③協定面積④加算措置!#REF!</f>
        <v>#REF!</v>
      </c>
      <c r="K124" s="250" t="e">
        <f>③協定面積④加算措置!#REF!</f>
        <v>#REF!</v>
      </c>
      <c r="L124" s="242">
        <f t="shared" si="27"/>
        <v>0</v>
      </c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42">
        <f t="shared" si="28"/>
        <v>0</v>
      </c>
      <c r="AC124" s="232"/>
      <c r="AD124" s="232"/>
      <c r="AE124" s="232"/>
      <c r="AF124" s="232"/>
      <c r="AG124" s="232"/>
      <c r="AH124" s="242">
        <f t="shared" si="29"/>
        <v>0</v>
      </c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42">
        <f t="shared" si="30"/>
        <v>0</v>
      </c>
      <c r="BF124" s="232"/>
      <c r="BG124" s="232"/>
      <c r="BH124" s="232"/>
      <c r="BI124" s="232"/>
      <c r="BJ124" s="232"/>
      <c r="BK124" s="229">
        <f t="shared" si="31"/>
        <v>0</v>
      </c>
      <c r="BL124" s="232"/>
      <c r="BM124" s="232"/>
      <c r="BN124" s="232"/>
      <c r="BO124" s="232"/>
      <c r="BP124" s="232"/>
      <c r="BQ124" s="232"/>
      <c r="BR124" s="232"/>
      <c r="BS124" s="232"/>
      <c r="BT124" s="232"/>
      <c r="BU124" s="232"/>
      <c r="BV124" s="232"/>
    </row>
    <row r="125" spans="1:74" s="244" customFormat="1" ht="14.45" hidden="1" customHeight="1">
      <c r="A125" s="247" t="e">
        <f>①協定識別事項②協定参加者!#REF!</f>
        <v>#REF!</v>
      </c>
      <c r="B125" s="247" t="e">
        <f>①協定識別事項②協定参加者!#REF!</f>
        <v>#REF!</v>
      </c>
      <c r="C125" s="247" t="e">
        <f>①協定識別事項②協定参加者!#REF!</f>
        <v>#REF!</v>
      </c>
      <c r="D125" s="247" t="e">
        <f>①協定識別事項②協定参加者!#REF!</f>
        <v>#REF!</v>
      </c>
      <c r="E125" s="247" t="e">
        <f>①協定識別事項②協定参加者!#REF!</f>
        <v>#REF!</v>
      </c>
      <c r="F125" s="247" t="e">
        <f>①協定識別事項②協定参加者!#REF!</f>
        <v>#REF!</v>
      </c>
      <c r="G125" s="250" t="e">
        <f>③協定面積④加算措置!#REF!</f>
        <v>#REF!</v>
      </c>
      <c r="H125" s="250" t="e">
        <f>③協定面積④加算措置!#REF!</f>
        <v>#REF!</v>
      </c>
      <c r="I125" s="251" t="e">
        <f>③協定面積④加算措置!#REF!</f>
        <v>#REF!</v>
      </c>
      <c r="J125" s="250" t="e">
        <f>③協定面積④加算措置!#REF!</f>
        <v>#REF!</v>
      </c>
      <c r="K125" s="250" t="e">
        <f>③協定面積④加算措置!#REF!</f>
        <v>#REF!</v>
      </c>
      <c r="L125" s="242">
        <f t="shared" si="27"/>
        <v>0</v>
      </c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42">
        <f t="shared" si="28"/>
        <v>0</v>
      </c>
      <c r="AC125" s="232"/>
      <c r="AD125" s="232"/>
      <c r="AE125" s="232"/>
      <c r="AF125" s="232"/>
      <c r="AG125" s="232"/>
      <c r="AH125" s="242">
        <f t="shared" si="29"/>
        <v>0</v>
      </c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42">
        <f t="shared" si="30"/>
        <v>0</v>
      </c>
      <c r="BF125" s="232"/>
      <c r="BG125" s="232"/>
      <c r="BH125" s="232"/>
      <c r="BI125" s="232"/>
      <c r="BJ125" s="232"/>
      <c r="BK125" s="229">
        <f t="shared" si="31"/>
        <v>0</v>
      </c>
      <c r="BL125" s="232"/>
      <c r="BM125" s="232"/>
      <c r="BN125" s="232"/>
      <c r="BO125" s="232"/>
      <c r="BP125" s="232"/>
      <c r="BQ125" s="232"/>
      <c r="BR125" s="232"/>
      <c r="BS125" s="232"/>
      <c r="BT125" s="232"/>
      <c r="BU125" s="232"/>
      <c r="BV125" s="232"/>
    </row>
    <row r="126" spans="1:74" s="244" customFormat="1" ht="14.45" hidden="1" customHeight="1">
      <c r="A126" s="247" t="e">
        <f>①協定識別事項②協定参加者!#REF!</f>
        <v>#REF!</v>
      </c>
      <c r="B126" s="247" t="e">
        <f>①協定識別事項②協定参加者!#REF!</f>
        <v>#REF!</v>
      </c>
      <c r="C126" s="247" t="e">
        <f>①協定識別事項②協定参加者!#REF!</f>
        <v>#REF!</v>
      </c>
      <c r="D126" s="247" t="e">
        <f>①協定識別事項②協定参加者!#REF!</f>
        <v>#REF!</v>
      </c>
      <c r="E126" s="247" t="e">
        <f>①協定識別事項②協定参加者!#REF!</f>
        <v>#REF!</v>
      </c>
      <c r="F126" s="247" t="e">
        <f>①協定識別事項②協定参加者!#REF!</f>
        <v>#REF!</v>
      </c>
      <c r="G126" s="250" t="e">
        <f>③協定面積④加算措置!#REF!</f>
        <v>#REF!</v>
      </c>
      <c r="H126" s="250" t="e">
        <f>③協定面積④加算措置!#REF!</f>
        <v>#REF!</v>
      </c>
      <c r="I126" s="251" t="e">
        <f>③協定面積④加算措置!#REF!</f>
        <v>#REF!</v>
      </c>
      <c r="J126" s="250" t="e">
        <f>③協定面積④加算措置!#REF!</f>
        <v>#REF!</v>
      </c>
      <c r="K126" s="250" t="e">
        <f>③協定面積④加算措置!#REF!</f>
        <v>#REF!</v>
      </c>
      <c r="L126" s="242">
        <f t="shared" si="27"/>
        <v>0</v>
      </c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42">
        <f t="shared" si="28"/>
        <v>0</v>
      </c>
      <c r="AC126" s="232"/>
      <c r="AD126" s="232"/>
      <c r="AE126" s="232"/>
      <c r="AF126" s="232"/>
      <c r="AG126" s="232"/>
      <c r="AH126" s="242">
        <f t="shared" si="29"/>
        <v>0</v>
      </c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42">
        <f t="shared" si="30"/>
        <v>0</v>
      </c>
      <c r="BF126" s="232"/>
      <c r="BG126" s="232"/>
      <c r="BH126" s="232"/>
      <c r="BI126" s="232"/>
      <c r="BJ126" s="232"/>
      <c r="BK126" s="229">
        <f t="shared" si="31"/>
        <v>0</v>
      </c>
      <c r="BL126" s="232"/>
      <c r="BM126" s="232"/>
      <c r="BN126" s="232"/>
      <c r="BO126" s="232"/>
      <c r="BP126" s="232"/>
      <c r="BQ126" s="232"/>
      <c r="BR126" s="232"/>
      <c r="BS126" s="232"/>
      <c r="BT126" s="232"/>
      <c r="BU126" s="232"/>
      <c r="BV126" s="232"/>
    </row>
    <row r="127" spans="1:74" s="244" customFormat="1" ht="14.45" hidden="1" customHeight="1">
      <c r="A127" s="247" t="e">
        <f>①協定識別事項②協定参加者!#REF!</f>
        <v>#REF!</v>
      </c>
      <c r="B127" s="247" t="e">
        <f>①協定識別事項②協定参加者!#REF!</f>
        <v>#REF!</v>
      </c>
      <c r="C127" s="247" t="e">
        <f>①協定識別事項②協定参加者!#REF!</f>
        <v>#REF!</v>
      </c>
      <c r="D127" s="247" t="e">
        <f>①協定識別事項②協定参加者!#REF!</f>
        <v>#REF!</v>
      </c>
      <c r="E127" s="247" t="e">
        <f>①協定識別事項②協定参加者!#REF!</f>
        <v>#REF!</v>
      </c>
      <c r="F127" s="247" t="e">
        <f>①協定識別事項②協定参加者!#REF!</f>
        <v>#REF!</v>
      </c>
      <c r="G127" s="250" t="e">
        <f>③協定面積④加算措置!#REF!</f>
        <v>#REF!</v>
      </c>
      <c r="H127" s="250" t="e">
        <f>③協定面積④加算措置!#REF!</f>
        <v>#REF!</v>
      </c>
      <c r="I127" s="251" t="e">
        <f>③協定面積④加算措置!#REF!</f>
        <v>#REF!</v>
      </c>
      <c r="J127" s="250" t="e">
        <f>③協定面積④加算措置!#REF!</f>
        <v>#REF!</v>
      </c>
      <c r="K127" s="250" t="e">
        <f>③協定面積④加算措置!#REF!</f>
        <v>#REF!</v>
      </c>
      <c r="L127" s="242">
        <f t="shared" si="27"/>
        <v>0</v>
      </c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42">
        <f t="shared" si="28"/>
        <v>0</v>
      </c>
      <c r="AC127" s="232"/>
      <c r="AD127" s="232"/>
      <c r="AE127" s="232"/>
      <c r="AF127" s="232"/>
      <c r="AG127" s="232"/>
      <c r="AH127" s="242">
        <f t="shared" si="29"/>
        <v>0</v>
      </c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2"/>
      <c r="BA127" s="232"/>
      <c r="BB127" s="232"/>
      <c r="BC127" s="232"/>
      <c r="BD127" s="232"/>
      <c r="BE127" s="242">
        <f t="shared" si="30"/>
        <v>0</v>
      </c>
      <c r="BF127" s="232"/>
      <c r="BG127" s="232"/>
      <c r="BH127" s="232"/>
      <c r="BI127" s="232"/>
      <c r="BJ127" s="232"/>
      <c r="BK127" s="229">
        <f t="shared" si="31"/>
        <v>0</v>
      </c>
      <c r="BL127" s="232"/>
      <c r="BM127" s="232"/>
      <c r="BN127" s="232"/>
      <c r="BO127" s="232"/>
      <c r="BP127" s="232"/>
      <c r="BQ127" s="232"/>
      <c r="BR127" s="232"/>
      <c r="BS127" s="232"/>
      <c r="BT127" s="232"/>
      <c r="BU127" s="232"/>
      <c r="BV127" s="232"/>
    </row>
    <row r="128" spans="1:74" s="244" customFormat="1" ht="14.45" hidden="1" customHeight="1">
      <c r="A128" s="247" t="e">
        <f>①協定識別事項②協定参加者!#REF!</f>
        <v>#REF!</v>
      </c>
      <c r="B128" s="247" t="e">
        <f>①協定識別事項②協定参加者!#REF!</f>
        <v>#REF!</v>
      </c>
      <c r="C128" s="247" t="e">
        <f>①協定識別事項②協定参加者!#REF!</f>
        <v>#REF!</v>
      </c>
      <c r="D128" s="247" t="e">
        <f>①協定識別事項②協定参加者!#REF!</f>
        <v>#REF!</v>
      </c>
      <c r="E128" s="247" t="e">
        <f>①協定識別事項②協定参加者!#REF!</f>
        <v>#REF!</v>
      </c>
      <c r="F128" s="247" t="e">
        <f>①協定識別事項②協定参加者!#REF!</f>
        <v>#REF!</v>
      </c>
      <c r="G128" s="250" t="e">
        <f>③協定面積④加算措置!#REF!</f>
        <v>#REF!</v>
      </c>
      <c r="H128" s="250" t="e">
        <f>③協定面積④加算措置!#REF!</f>
        <v>#REF!</v>
      </c>
      <c r="I128" s="251" t="e">
        <f>③協定面積④加算措置!#REF!</f>
        <v>#REF!</v>
      </c>
      <c r="J128" s="250" t="e">
        <f>③協定面積④加算措置!#REF!</f>
        <v>#REF!</v>
      </c>
      <c r="K128" s="250" t="e">
        <f>③協定面積④加算措置!#REF!</f>
        <v>#REF!</v>
      </c>
      <c r="L128" s="242">
        <f t="shared" si="27"/>
        <v>0</v>
      </c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42">
        <f t="shared" si="28"/>
        <v>0</v>
      </c>
      <c r="AC128" s="232"/>
      <c r="AD128" s="232"/>
      <c r="AE128" s="232"/>
      <c r="AF128" s="232"/>
      <c r="AG128" s="232"/>
      <c r="AH128" s="242">
        <f t="shared" si="29"/>
        <v>0</v>
      </c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2"/>
      <c r="BA128" s="232"/>
      <c r="BB128" s="232"/>
      <c r="BC128" s="232"/>
      <c r="BD128" s="232"/>
      <c r="BE128" s="242">
        <f t="shared" si="30"/>
        <v>0</v>
      </c>
      <c r="BF128" s="232"/>
      <c r="BG128" s="232"/>
      <c r="BH128" s="232"/>
      <c r="BI128" s="232"/>
      <c r="BJ128" s="232"/>
      <c r="BK128" s="229">
        <f t="shared" si="31"/>
        <v>0</v>
      </c>
      <c r="BL128" s="232"/>
      <c r="BM128" s="232"/>
      <c r="BN128" s="232"/>
      <c r="BO128" s="232"/>
      <c r="BP128" s="232"/>
      <c r="BQ128" s="232"/>
      <c r="BR128" s="232"/>
      <c r="BS128" s="232"/>
      <c r="BT128" s="232"/>
      <c r="BU128" s="232"/>
      <c r="BV128" s="232"/>
    </row>
    <row r="129" spans="1:74" s="244" customFormat="1" ht="14.45" hidden="1" customHeight="1">
      <c r="A129" s="247" t="e">
        <f>①協定識別事項②協定参加者!#REF!</f>
        <v>#REF!</v>
      </c>
      <c r="B129" s="247" t="e">
        <f>①協定識別事項②協定参加者!#REF!</f>
        <v>#REF!</v>
      </c>
      <c r="C129" s="247" t="e">
        <f>①協定識別事項②協定参加者!#REF!</f>
        <v>#REF!</v>
      </c>
      <c r="D129" s="247" t="e">
        <f>①協定識別事項②協定参加者!#REF!</f>
        <v>#REF!</v>
      </c>
      <c r="E129" s="247" t="e">
        <f>①協定識別事項②協定参加者!#REF!</f>
        <v>#REF!</v>
      </c>
      <c r="F129" s="247" t="e">
        <f>①協定識別事項②協定参加者!#REF!</f>
        <v>#REF!</v>
      </c>
      <c r="G129" s="250" t="e">
        <f>③協定面積④加算措置!#REF!</f>
        <v>#REF!</v>
      </c>
      <c r="H129" s="250" t="e">
        <f>③協定面積④加算措置!#REF!</f>
        <v>#REF!</v>
      </c>
      <c r="I129" s="251" t="e">
        <f>③協定面積④加算措置!#REF!</f>
        <v>#REF!</v>
      </c>
      <c r="J129" s="250" t="e">
        <f>③協定面積④加算措置!#REF!</f>
        <v>#REF!</v>
      </c>
      <c r="K129" s="250" t="e">
        <f>③協定面積④加算措置!#REF!</f>
        <v>#REF!</v>
      </c>
      <c r="L129" s="242">
        <f t="shared" si="27"/>
        <v>0</v>
      </c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42">
        <f t="shared" si="28"/>
        <v>0</v>
      </c>
      <c r="AC129" s="232"/>
      <c r="AD129" s="232"/>
      <c r="AE129" s="232"/>
      <c r="AF129" s="232"/>
      <c r="AG129" s="232"/>
      <c r="AH129" s="242">
        <f t="shared" si="29"/>
        <v>0</v>
      </c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32"/>
      <c r="AU129" s="232"/>
      <c r="AV129" s="232"/>
      <c r="AW129" s="232"/>
      <c r="AX129" s="232"/>
      <c r="AY129" s="232"/>
      <c r="AZ129" s="232"/>
      <c r="BA129" s="232"/>
      <c r="BB129" s="232"/>
      <c r="BC129" s="232"/>
      <c r="BD129" s="232"/>
      <c r="BE129" s="242">
        <f t="shared" si="30"/>
        <v>0</v>
      </c>
      <c r="BF129" s="232"/>
      <c r="BG129" s="232"/>
      <c r="BH129" s="232"/>
      <c r="BI129" s="232"/>
      <c r="BJ129" s="232"/>
      <c r="BK129" s="229">
        <f t="shared" si="31"/>
        <v>0</v>
      </c>
      <c r="BL129" s="232"/>
      <c r="BM129" s="232"/>
      <c r="BN129" s="232"/>
      <c r="BO129" s="232"/>
      <c r="BP129" s="232"/>
      <c r="BQ129" s="232"/>
      <c r="BR129" s="232"/>
      <c r="BS129" s="232"/>
      <c r="BT129" s="232"/>
      <c r="BU129" s="232"/>
      <c r="BV129" s="232"/>
    </row>
    <row r="130" spans="1:74" s="244" customFormat="1" ht="14.45" hidden="1" customHeight="1">
      <c r="A130" s="247" t="e">
        <f>①協定識別事項②協定参加者!#REF!</f>
        <v>#REF!</v>
      </c>
      <c r="B130" s="247" t="e">
        <f>①協定識別事項②協定参加者!#REF!</f>
        <v>#REF!</v>
      </c>
      <c r="C130" s="247" t="e">
        <f>①協定識別事項②協定参加者!#REF!</f>
        <v>#REF!</v>
      </c>
      <c r="D130" s="247" t="e">
        <f>①協定識別事項②協定参加者!#REF!</f>
        <v>#REF!</v>
      </c>
      <c r="E130" s="247" t="e">
        <f>①協定識別事項②協定参加者!#REF!</f>
        <v>#REF!</v>
      </c>
      <c r="F130" s="247" t="e">
        <f>①協定識別事項②協定参加者!#REF!</f>
        <v>#REF!</v>
      </c>
      <c r="G130" s="250" t="e">
        <f>③協定面積④加算措置!#REF!</f>
        <v>#REF!</v>
      </c>
      <c r="H130" s="250" t="e">
        <f>③協定面積④加算措置!#REF!</f>
        <v>#REF!</v>
      </c>
      <c r="I130" s="251" t="e">
        <f>③協定面積④加算措置!#REF!</f>
        <v>#REF!</v>
      </c>
      <c r="J130" s="250" t="e">
        <f>③協定面積④加算措置!#REF!</f>
        <v>#REF!</v>
      </c>
      <c r="K130" s="250" t="e">
        <f>③協定面積④加算措置!#REF!</f>
        <v>#REF!</v>
      </c>
      <c r="L130" s="242">
        <f t="shared" si="27"/>
        <v>0</v>
      </c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42">
        <f t="shared" si="28"/>
        <v>0</v>
      </c>
      <c r="AC130" s="232"/>
      <c r="AD130" s="232"/>
      <c r="AE130" s="232"/>
      <c r="AF130" s="232"/>
      <c r="AG130" s="232"/>
      <c r="AH130" s="242">
        <f t="shared" si="29"/>
        <v>0</v>
      </c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  <c r="AW130" s="232"/>
      <c r="AX130" s="232"/>
      <c r="AY130" s="232"/>
      <c r="AZ130" s="232"/>
      <c r="BA130" s="232"/>
      <c r="BB130" s="232"/>
      <c r="BC130" s="232"/>
      <c r="BD130" s="232"/>
      <c r="BE130" s="242">
        <f t="shared" si="30"/>
        <v>0</v>
      </c>
      <c r="BF130" s="232"/>
      <c r="BG130" s="232"/>
      <c r="BH130" s="232"/>
      <c r="BI130" s="232"/>
      <c r="BJ130" s="232"/>
      <c r="BK130" s="229">
        <f t="shared" si="31"/>
        <v>0</v>
      </c>
      <c r="BL130" s="232"/>
      <c r="BM130" s="232"/>
      <c r="BN130" s="232"/>
      <c r="BO130" s="232"/>
      <c r="BP130" s="232"/>
      <c r="BQ130" s="232"/>
      <c r="BR130" s="232"/>
      <c r="BS130" s="232"/>
      <c r="BT130" s="232"/>
      <c r="BU130" s="232"/>
      <c r="BV130" s="232"/>
    </row>
    <row r="131" spans="1:74" s="244" customFormat="1" ht="14.45" hidden="1" customHeight="1">
      <c r="A131" s="247" t="e">
        <f>①協定識別事項②協定参加者!#REF!</f>
        <v>#REF!</v>
      </c>
      <c r="B131" s="247" t="e">
        <f>①協定識別事項②協定参加者!#REF!</f>
        <v>#REF!</v>
      </c>
      <c r="C131" s="247" t="e">
        <f>①協定識別事項②協定参加者!#REF!</f>
        <v>#REF!</v>
      </c>
      <c r="D131" s="247" t="e">
        <f>①協定識別事項②協定参加者!#REF!</f>
        <v>#REF!</v>
      </c>
      <c r="E131" s="247" t="e">
        <f>①協定識別事項②協定参加者!#REF!</f>
        <v>#REF!</v>
      </c>
      <c r="F131" s="247" t="e">
        <f>①協定識別事項②協定参加者!#REF!</f>
        <v>#REF!</v>
      </c>
      <c r="G131" s="250" t="e">
        <f>③協定面積④加算措置!#REF!</f>
        <v>#REF!</v>
      </c>
      <c r="H131" s="250" t="e">
        <f>③協定面積④加算措置!#REF!</f>
        <v>#REF!</v>
      </c>
      <c r="I131" s="251" t="e">
        <f>③協定面積④加算措置!#REF!</f>
        <v>#REF!</v>
      </c>
      <c r="J131" s="250" t="e">
        <f>③協定面積④加算措置!#REF!</f>
        <v>#REF!</v>
      </c>
      <c r="K131" s="250" t="e">
        <f>③協定面積④加算措置!#REF!</f>
        <v>#REF!</v>
      </c>
      <c r="L131" s="242">
        <f t="shared" si="27"/>
        <v>0</v>
      </c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42">
        <f t="shared" si="28"/>
        <v>0</v>
      </c>
      <c r="AC131" s="232"/>
      <c r="AD131" s="232"/>
      <c r="AE131" s="232"/>
      <c r="AF131" s="232"/>
      <c r="AG131" s="232"/>
      <c r="AH131" s="242">
        <f t="shared" si="29"/>
        <v>0</v>
      </c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2"/>
      <c r="AX131" s="232"/>
      <c r="AY131" s="232"/>
      <c r="AZ131" s="232"/>
      <c r="BA131" s="232"/>
      <c r="BB131" s="232"/>
      <c r="BC131" s="232"/>
      <c r="BD131" s="232"/>
      <c r="BE131" s="242">
        <f t="shared" si="30"/>
        <v>0</v>
      </c>
      <c r="BF131" s="232"/>
      <c r="BG131" s="232"/>
      <c r="BH131" s="232"/>
      <c r="BI131" s="232"/>
      <c r="BJ131" s="232"/>
      <c r="BK131" s="229">
        <f t="shared" si="31"/>
        <v>0</v>
      </c>
      <c r="BL131" s="232"/>
      <c r="BM131" s="232"/>
      <c r="BN131" s="232"/>
      <c r="BO131" s="232"/>
      <c r="BP131" s="232"/>
      <c r="BQ131" s="232"/>
      <c r="BR131" s="232"/>
      <c r="BS131" s="232"/>
      <c r="BT131" s="232"/>
      <c r="BU131" s="232"/>
      <c r="BV131" s="232"/>
    </row>
    <row r="132" spans="1:74" s="244" customFormat="1" ht="14.45" hidden="1" customHeight="1">
      <c r="A132" s="247" t="e">
        <f>①協定識別事項②協定参加者!#REF!</f>
        <v>#REF!</v>
      </c>
      <c r="B132" s="247" t="e">
        <f>①協定識別事項②協定参加者!#REF!</f>
        <v>#REF!</v>
      </c>
      <c r="C132" s="247" t="e">
        <f>①協定識別事項②協定参加者!#REF!</f>
        <v>#REF!</v>
      </c>
      <c r="D132" s="247" t="e">
        <f>①協定識別事項②協定参加者!#REF!</f>
        <v>#REF!</v>
      </c>
      <c r="E132" s="247" t="e">
        <f>①協定識別事項②協定参加者!#REF!</f>
        <v>#REF!</v>
      </c>
      <c r="F132" s="247" t="e">
        <f>①協定識別事項②協定参加者!#REF!</f>
        <v>#REF!</v>
      </c>
      <c r="G132" s="250" t="e">
        <f>③協定面積④加算措置!#REF!</f>
        <v>#REF!</v>
      </c>
      <c r="H132" s="250" t="e">
        <f>③協定面積④加算措置!#REF!</f>
        <v>#REF!</v>
      </c>
      <c r="I132" s="251" t="e">
        <f>③協定面積④加算措置!#REF!</f>
        <v>#REF!</v>
      </c>
      <c r="J132" s="250" t="e">
        <f>③協定面積④加算措置!#REF!</f>
        <v>#REF!</v>
      </c>
      <c r="K132" s="250" t="e">
        <f>③協定面積④加算措置!#REF!</f>
        <v>#REF!</v>
      </c>
      <c r="L132" s="242">
        <f t="shared" si="27"/>
        <v>0</v>
      </c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42">
        <f t="shared" si="28"/>
        <v>0</v>
      </c>
      <c r="AC132" s="232"/>
      <c r="AD132" s="232"/>
      <c r="AE132" s="232"/>
      <c r="AF132" s="232"/>
      <c r="AG132" s="232"/>
      <c r="AH132" s="242">
        <f t="shared" si="29"/>
        <v>0</v>
      </c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42">
        <f t="shared" si="30"/>
        <v>0</v>
      </c>
      <c r="BF132" s="232"/>
      <c r="BG132" s="232"/>
      <c r="BH132" s="232"/>
      <c r="BI132" s="232"/>
      <c r="BJ132" s="232"/>
      <c r="BK132" s="229">
        <f t="shared" si="31"/>
        <v>0</v>
      </c>
      <c r="BL132" s="232"/>
      <c r="BM132" s="232"/>
      <c r="BN132" s="232"/>
      <c r="BO132" s="232"/>
      <c r="BP132" s="232"/>
      <c r="BQ132" s="232"/>
      <c r="BR132" s="232"/>
      <c r="BS132" s="232"/>
      <c r="BT132" s="232"/>
      <c r="BU132" s="232"/>
      <c r="BV132" s="232"/>
    </row>
    <row r="133" spans="1:74" s="244" customFormat="1" ht="14.45" hidden="1" customHeight="1">
      <c r="A133" s="247" t="e">
        <f>①協定識別事項②協定参加者!#REF!</f>
        <v>#REF!</v>
      </c>
      <c r="B133" s="247" t="e">
        <f>①協定識別事項②協定参加者!#REF!</f>
        <v>#REF!</v>
      </c>
      <c r="C133" s="247" t="e">
        <f>①協定識別事項②協定参加者!#REF!</f>
        <v>#REF!</v>
      </c>
      <c r="D133" s="247" t="e">
        <f>①協定識別事項②協定参加者!#REF!</f>
        <v>#REF!</v>
      </c>
      <c r="E133" s="247" t="e">
        <f>①協定識別事項②協定参加者!#REF!</f>
        <v>#REF!</v>
      </c>
      <c r="F133" s="247" t="e">
        <f>①協定識別事項②協定参加者!#REF!</f>
        <v>#REF!</v>
      </c>
      <c r="G133" s="250" t="e">
        <f>③協定面積④加算措置!#REF!</f>
        <v>#REF!</v>
      </c>
      <c r="H133" s="250" t="e">
        <f>③協定面積④加算措置!#REF!</f>
        <v>#REF!</v>
      </c>
      <c r="I133" s="251" t="e">
        <f>③協定面積④加算措置!#REF!</f>
        <v>#REF!</v>
      </c>
      <c r="J133" s="250" t="e">
        <f>③協定面積④加算措置!#REF!</f>
        <v>#REF!</v>
      </c>
      <c r="K133" s="250" t="e">
        <f>③協定面積④加算措置!#REF!</f>
        <v>#REF!</v>
      </c>
      <c r="L133" s="242">
        <f t="shared" si="27"/>
        <v>0</v>
      </c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42">
        <f t="shared" si="28"/>
        <v>0</v>
      </c>
      <c r="AC133" s="232"/>
      <c r="AD133" s="232"/>
      <c r="AE133" s="232"/>
      <c r="AF133" s="232"/>
      <c r="AG133" s="232"/>
      <c r="AH133" s="242">
        <f t="shared" si="29"/>
        <v>0</v>
      </c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42">
        <f t="shared" si="30"/>
        <v>0</v>
      </c>
      <c r="BF133" s="232"/>
      <c r="BG133" s="232"/>
      <c r="BH133" s="232"/>
      <c r="BI133" s="232"/>
      <c r="BJ133" s="232"/>
      <c r="BK133" s="229">
        <f t="shared" si="31"/>
        <v>0</v>
      </c>
      <c r="BL133" s="232"/>
      <c r="BM133" s="232"/>
      <c r="BN133" s="232"/>
      <c r="BO133" s="232"/>
      <c r="BP133" s="232"/>
      <c r="BQ133" s="232"/>
      <c r="BR133" s="232"/>
      <c r="BS133" s="232"/>
      <c r="BT133" s="232"/>
      <c r="BU133" s="232"/>
      <c r="BV133" s="232"/>
    </row>
    <row r="134" spans="1:74" s="244" customFormat="1" ht="14.45" hidden="1" customHeight="1">
      <c r="A134" s="247" t="e">
        <f>①協定識別事項②協定参加者!#REF!</f>
        <v>#REF!</v>
      </c>
      <c r="B134" s="247" t="e">
        <f>①協定識別事項②協定参加者!#REF!</f>
        <v>#REF!</v>
      </c>
      <c r="C134" s="247" t="e">
        <f>①協定識別事項②協定参加者!#REF!</f>
        <v>#REF!</v>
      </c>
      <c r="D134" s="247" t="e">
        <f>①協定識別事項②協定参加者!#REF!</f>
        <v>#REF!</v>
      </c>
      <c r="E134" s="247" t="e">
        <f>①協定識別事項②協定参加者!#REF!</f>
        <v>#REF!</v>
      </c>
      <c r="F134" s="247" t="e">
        <f>①協定識別事項②協定参加者!#REF!</f>
        <v>#REF!</v>
      </c>
      <c r="G134" s="250" t="e">
        <f>③協定面積④加算措置!#REF!</f>
        <v>#REF!</v>
      </c>
      <c r="H134" s="250" t="e">
        <f>③協定面積④加算措置!#REF!</f>
        <v>#REF!</v>
      </c>
      <c r="I134" s="251" t="e">
        <f>③協定面積④加算措置!#REF!</f>
        <v>#REF!</v>
      </c>
      <c r="J134" s="250" t="e">
        <f>③協定面積④加算措置!#REF!</f>
        <v>#REF!</v>
      </c>
      <c r="K134" s="250" t="e">
        <f>③協定面積④加算措置!#REF!</f>
        <v>#REF!</v>
      </c>
      <c r="L134" s="242">
        <f t="shared" si="27"/>
        <v>0</v>
      </c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42">
        <f t="shared" si="28"/>
        <v>0</v>
      </c>
      <c r="AC134" s="232"/>
      <c r="AD134" s="232"/>
      <c r="AE134" s="232"/>
      <c r="AF134" s="232"/>
      <c r="AG134" s="232"/>
      <c r="AH134" s="242">
        <f t="shared" si="29"/>
        <v>0</v>
      </c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42">
        <f t="shared" si="30"/>
        <v>0</v>
      </c>
      <c r="BF134" s="232"/>
      <c r="BG134" s="232"/>
      <c r="BH134" s="232"/>
      <c r="BI134" s="232"/>
      <c r="BJ134" s="232"/>
      <c r="BK134" s="229">
        <f t="shared" si="31"/>
        <v>0</v>
      </c>
      <c r="BL134" s="232"/>
      <c r="BM134" s="232"/>
      <c r="BN134" s="232"/>
      <c r="BO134" s="232"/>
      <c r="BP134" s="232"/>
      <c r="BQ134" s="232"/>
      <c r="BR134" s="232"/>
      <c r="BS134" s="232"/>
      <c r="BT134" s="232"/>
      <c r="BU134" s="232"/>
      <c r="BV134" s="232"/>
    </row>
    <row r="135" spans="1:74" s="244" customFormat="1" ht="14.45" hidden="1" customHeight="1">
      <c r="A135" s="247" t="e">
        <f>①協定識別事項②協定参加者!#REF!</f>
        <v>#REF!</v>
      </c>
      <c r="B135" s="247" t="e">
        <f>①協定識別事項②協定参加者!#REF!</f>
        <v>#REF!</v>
      </c>
      <c r="C135" s="247" t="e">
        <f>①協定識別事項②協定参加者!#REF!</f>
        <v>#REF!</v>
      </c>
      <c r="D135" s="247" t="e">
        <f>①協定識別事項②協定参加者!#REF!</f>
        <v>#REF!</v>
      </c>
      <c r="E135" s="247" t="e">
        <f>①協定識別事項②協定参加者!#REF!</f>
        <v>#REF!</v>
      </c>
      <c r="F135" s="247" t="e">
        <f>①協定識別事項②協定参加者!#REF!</f>
        <v>#REF!</v>
      </c>
      <c r="G135" s="250" t="e">
        <f>③協定面積④加算措置!#REF!</f>
        <v>#REF!</v>
      </c>
      <c r="H135" s="250" t="e">
        <f>③協定面積④加算措置!#REF!</f>
        <v>#REF!</v>
      </c>
      <c r="I135" s="251" t="e">
        <f>③協定面積④加算措置!#REF!</f>
        <v>#REF!</v>
      </c>
      <c r="J135" s="250" t="e">
        <f>③協定面積④加算措置!#REF!</f>
        <v>#REF!</v>
      </c>
      <c r="K135" s="250" t="e">
        <f>③協定面積④加算措置!#REF!</f>
        <v>#REF!</v>
      </c>
      <c r="L135" s="242">
        <f t="shared" si="27"/>
        <v>0</v>
      </c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42">
        <f t="shared" si="28"/>
        <v>0</v>
      </c>
      <c r="AC135" s="232"/>
      <c r="AD135" s="232"/>
      <c r="AE135" s="232"/>
      <c r="AF135" s="232"/>
      <c r="AG135" s="232"/>
      <c r="AH135" s="242">
        <f t="shared" si="29"/>
        <v>0</v>
      </c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42">
        <f t="shared" si="30"/>
        <v>0</v>
      </c>
      <c r="BF135" s="232"/>
      <c r="BG135" s="232"/>
      <c r="BH135" s="232"/>
      <c r="BI135" s="232"/>
      <c r="BJ135" s="232"/>
      <c r="BK135" s="229">
        <f t="shared" si="31"/>
        <v>0</v>
      </c>
      <c r="BL135" s="232"/>
      <c r="BM135" s="232"/>
      <c r="BN135" s="232"/>
      <c r="BO135" s="232"/>
      <c r="BP135" s="232"/>
      <c r="BQ135" s="232"/>
      <c r="BR135" s="232"/>
      <c r="BS135" s="232"/>
      <c r="BT135" s="232"/>
      <c r="BU135" s="232"/>
      <c r="BV135" s="232"/>
    </row>
    <row r="136" spans="1:74" s="244" customFormat="1" ht="14.45" hidden="1" customHeight="1">
      <c r="A136" s="247" t="e">
        <f>①協定識別事項②協定参加者!#REF!</f>
        <v>#REF!</v>
      </c>
      <c r="B136" s="247" t="e">
        <f>①協定識別事項②協定参加者!#REF!</f>
        <v>#REF!</v>
      </c>
      <c r="C136" s="247" t="e">
        <f>①協定識別事項②協定参加者!#REF!</f>
        <v>#REF!</v>
      </c>
      <c r="D136" s="247" t="e">
        <f>①協定識別事項②協定参加者!#REF!</f>
        <v>#REF!</v>
      </c>
      <c r="E136" s="247" t="e">
        <f>①協定識別事項②協定参加者!#REF!</f>
        <v>#REF!</v>
      </c>
      <c r="F136" s="247" t="e">
        <f>①協定識別事項②協定参加者!#REF!</f>
        <v>#REF!</v>
      </c>
      <c r="G136" s="250" t="e">
        <f>③協定面積④加算措置!#REF!</f>
        <v>#REF!</v>
      </c>
      <c r="H136" s="250" t="e">
        <f>③協定面積④加算措置!#REF!</f>
        <v>#REF!</v>
      </c>
      <c r="I136" s="251" t="e">
        <f>③協定面積④加算措置!#REF!</f>
        <v>#REF!</v>
      </c>
      <c r="J136" s="250" t="e">
        <f>③協定面積④加算措置!#REF!</f>
        <v>#REF!</v>
      </c>
      <c r="K136" s="250" t="e">
        <f>③協定面積④加算措置!#REF!</f>
        <v>#REF!</v>
      </c>
      <c r="L136" s="242">
        <f t="shared" si="27"/>
        <v>0</v>
      </c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42">
        <f t="shared" si="28"/>
        <v>0</v>
      </c>
      <c r="AC136" s="232"/>
      <c r="AD136" s="232"/>
      <c r="AE136" s="232"/>
      <c r="AF136" s="232"/>
      <c r="AG136" s="232"/>
      <c r="AH136" s="242">
        <f t="shared" si="29"/>
        <v>0</v>
      </c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42">
        <f t="shared" si="30"/>
        <v>0</v>
      </c>
      <c r="BF136" s="232"/>
      <c r="BG136" s="232"/>
      <c r="BH136" s="232"/>
      <c r="BI136" s="232"/>
      <c r="BJ136" s="232"/>
      <c r="BK136" s="229">
        <f t="shared" si="31"/>
        <v>0</v>
      </c>
      <c r="BL136" s="232"/>
      <c r="BM136" s="232"/>
      <c r="BN136" s="232"/>
      <c r="BO136" s="232"/>
      <c r="BP136" s="232"/>
      <c r="BQ136" s="232"/>
      <c r="BR136" s="232"/>
      <c r="BS136" s="232"/>
      <c r="BT136" s="232"/>
      <c r="BU136" s="232"/>
      <c r="BV136" s="232"/>
    </row>
    <row r="137" spans="1:74" s="244" customFormat="1" ht="14.45" hidden="1" customHeight="1">
      <c r="A137" s="247" t="e">
        <f>①協定識別事項②協定参加者!#REF!</f>
        <v>#REF!</v>
      </c>
      <c r="B137" s="247" t="e">
        <f>①協定識別事項②協定参加者!#REF!</f>
        <v>#REF!</v>
      </c>
      <c r="C137" s="247" t="e">
        <f>①協定識別事項②協定参加者!#REF!</f>
        <v>#REF!</v>
      </c>
      <c r="D137" s="247" t="e">
        <f>①協定識別事項②協定参加者!#REF!</f>
        <v>#REF!</v>
      </c>
      <c r="E137" s="247" t="e">
        <f>①協定識別事項②協定参加者!#REF!</f>
        <v>#REF!</v>
      </c>
      <c r="F137" s="247" t="e">
        <f>①協定識別事項②協定参加者!#REF!</f>
        <v>#REF!</v>
      </c>
      <c r="G137" s="250" t="e">
        <f>③協定面積④加算措置!#REF!</f>
        <v>#REF!</v>
      </c>
      <c r="H137" s="250" t="e">
        <f>③協定面積④加算措置!#REF!</f>
        <v>#REF!</v>
      </c>
      <c r="I137" s="251" t="e">
        <f>③協定面積④加算措置!#REF!</f>
        <v>#REF!</v>
      </c>
      <c r="J137" s="250" t="e">
        <f>③協定面積④加算措置!#REF!</f>
        <v>#REF!</v>
      </c>
      <c r="K137" s="250" t="e">
        <f>③協定面積④加算措置!#REF!</f>
        <v>#REF!</v>
      </c>
      <c r="L137" s="242">
        <f t="shared" si="27"/>
        <v>0</v>
      </c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42">
        <f t="shared" si="28"/>
        <v>0</v>
      </c>
      <c r="AC137" s="232"/>
      <c r="AD137" s="232"/>
      <c r="AE137" s="232"/>
      <c r="AF137" s="232"/>
      <c r="AG137" s="232"/>
      <c r="AH137" s="242">
        <f t="shared" si="29"/>
        <v>0</v>
      </c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42">
        <f t="shared" si="30"/>
        <v>0</v>
      </c>
      <c r="BF137" s="232"/>
      <c r="BG137" s="232"/>
      <c r="BH137" s="232"/>
      <c r="BI137" s="232"/>
      <c r="BJ137" s="232"/>
      <c r="BK137" s="229">
        <f t="shared" si="31"/>
        <v>0</v>
      </c>
      <c r="BL137" s="232"/>
      <c r="BM137" s="232"/>
      <c r="BN137" s="232"/>
      <c r="BO137" s="232"/>
      <c r="BP137" s="232"/>
      <c r="BQ137" s="232"/>
      <c r="BR137" s="232"/>
      <c r="BS137" s="232"/>
      <c r="BT137" s="232"/>
      <c r="BU137" s="232"/>
      <c r="BV137" s="232"/>
    </row>
    <row r="138" spans="1:74" s="244" customFormat="1" ht="14.45" hidden="1" customHeight="1">
      <c r="A138" s="247" t="e">
        <f>①協定識別事項②協定参加者!#REF!</f>
        <v>#REF!</v>
      </c>
      <c r="B138" s="247" t="e">
        <f>①協定識別事項②協定参加者!#REF!</f>
        <v>#REF!</v>
      </c>
      <c r="C138" s="247" t="e">
        <f>①協定識別事項②協定参加者!#REF!</f>
        <v>#REF!</v>
      </c>
      <c r="D138" s="247" t="e">
        <f>①協定識別事項②協定参加者!#REF!</f>
        <v>#REF!</v>
      </c>
      <c r="E138" s="247" t="e">
        <f>①協定識別事項②協定参加者!#REF!</f>
        <v>#REF!</v>
      </c>
      <c r="F138" s="247" t="e">
        <f>①協定識別事項②協定参加者!#REF!</f>
        <v>#REF!</v>
      </c>
      <c r="G138" s="250" t="e">
        <f>③協定面積④加算措置!#REF!</f>
        <v>#REF!</v>
      </c>
      <c r="H138" s="250" t="e">
        <f>③協定面積④加算措置!#REF!</f>
        <v>#REF!</v>
      </c>
      <c r="I138" s="251" t="e">
        <f>③協定面積④加算措置!#REF!</f>
        <v>#REF!</v>
      </c>
      <c r="J138" s="250" t="e">
        <f>③協定面積④加算措置!#REF!</f>
        <v>#REF!</v>
      </c>
      <c r="K138" s="250" t="e">
        <f>③協定面積④加算措置!#REF!</f>
        <v>#REF!</v>
      </c>
      <c r="L138" s="242">
        <f t="shared" si="27"/>
        <v>0</v>
      </c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42">
        <f t="shared" si="28"/>
        <v>0</v>
      </c>
      <c r="AC138" s="232"/>
      <c r="AD138" s="232"/>
      <c r="AE138" s="232"/>
      <c r="AF138" s="232"/>
      <c r="AG138" s="232"/>
      <c r="AH138" s="242">
        <f t="shared" si="29"/>
        <v>0</v>
      </c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42">
        <f t="shared" si="30"/>
        <v>0</v>
      </c>
      <c r="BF138" s="232"/>
      <c r="BG138" s="232"/>
      <c r="BH138" s="232"/>
      <c r="BI138" s="232"/>
      <c r="BJ138" s="232"/>
      <c r="BK138" s="229">
        <f t="shared" si="31"/>
        <v>0</v>
      </c>
      <c r="BL138" s="232"/>
      <c r="BM138" s="232"/>
      <c r="BN138" s="232"/>
      <c r="BO138" s="232"/>
      <c r="BP138" s="232"/>
      <c r="BQ138" s="232"/>
      <c r="BR138" s="232"/>
      <c r="BS138" s="232"/>
      <c r="BT138" s="232"/>
      <c r="BU138" s="232"/>
      <c r="BV138" s="232"/>
    </row>
    <row r="139" spans="1:74" s="244" customFormat="1" ht="14.45" hidden="1" customHeight="1">
      <c r="A139" s="247" t="e">
        <f>①協定識別事項②協定参加者!#REF!</f>
        <v>#REF!</v>
      </c>
      <c r="B139" s="247" t="e">
        <f>①協定識別事項②協定参加者!#REF!</f>
        <v>#REF!</v>
      </c>
      <c r="C139" s="247" t="e">
        <f>①協定識別事項②協定参加者!#REF!</f>
        <v>#REF!</v>
      </c>
      <c r="D139" s="247" t="e">
        <f>①協定識別事項②協定参加者!#REF!</f>
        <v>#REF!</v>
      </c>
      <c r="E139" s="247" t="e">
        <f>①協定識別事項②協定参加者!#REF!</f>
        <v>#REF!</v>
      </c>
      <c r="F139" s="247" t="e">
        <f>①協定識別事項②協定参加者!#REF!</f>
        <v>#REF!</v>
      </c>
      <c r="G139" s="250" t="e">
        <f>③協定面積④加算措置!#REF!</f>
        <v>#REF!</v>
      </c>
      <c r="H139" s="250" t="e">
        <f>③協定面積④加算措置!#REF!</f>
        <v>#REF!</v>
      </c>
      <c r="I139" s="251" t="e">
        <f>③協定面積④加算措置!#REF!</f>
        <v>#REF!</v>
      </c>
      <c r="J139" s="250" t="e">
        <f>③協定面積④加算措置!#REF!</f>
        <v>#REF!</v>
      </c>
      <c r="K139" s="250" t="e">
        <f>③協定面積④加算措置!#REF!</f>
        <v>#REF!</v>
      </c>
      <c r="L139" s="242">
        <f t="shared" si="27"/>
        <v>0</v>
      </c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42">
        <f t="shared" si="28"/>
        <v>0</v>
      </c>
      <c r="AC139" s="232"/>
      <c r="AD139" s="232"/>
      <c r="AE139" s="232"/>
      <c r="AF139" s="232"/>
      <c r="AG139" s="232"/>
      <c r="AH139" s="242">
        <f t="shared" si="29"/>
        <v>0</v>
      </c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42">
        <f t="shared" si="30"/>
        <v>0</v>
      </c>
      <c r="BF139" s="232"/>
      <c r="BG139" s="232"/>
      <c r="BH139" s="232"/>
      <c r="BI139" s="232"/>
      <c r="BJ139" s="232"/>
      <c r="BK139" s="229">
        <f t="shared" si="31"/>
        <v>0</v>
      </c>
      <c r="BL139" s="232"/>
      <c r="BM139" s="232"/>
      <c r="BN139" s="232"/>
      <c r="BO139" s="232"/>
      <c r="BP139" s="232"/>
      <c r="BQ139" s="232"/>
      <c r="BR139" s="232"/>
      <c r="BS139" s="232"/>
      <c r="BT139" s="232"/>
      <c r="BU139" s="232"/>
      <c r="BV139" s="232"/>
    </row>
    <row r="140" spans="1:74" s="244" customFormat="1" ht="14.45" hidden="1" customHeight="1">
      <c r="A140" s="247" t="e">
        <f>①協定識別事項②協定参加者!#REF!</f>
        <v>#REF!</v>
      </c>
      <c r="B140" s="247" t="e">
        <f>①協定識別事項②協定参加者!#REF!</f>
        <v>#REF!</v>
      </c>
      <c r="C140" s="247" t="e">
        <f>①協定識別事項②協定参加者!#REF!</f>
        <v>#REF!</v>
      </c>
      <c r="D140" s="247" t="e">
        <f>①協定識別事項②協定参加者!#REF!</f>
        <v>#REF!</v>
      </c>
      <c r="E140" s="247" t="e">
        <f>①協定識別事項②協定参加者!#REF!</f>
        <v>#REF!</v>
      </c>
      <c r="F140" s="247" t="e">
        <f>①協定識別事項②協定参加者!#REF!</f>
        <v>#REF!</v>
      </c>
      <c r="G140" s="250" t="e">
        <f>③協定面積④加算措置!#REF!</f>
        <v>#REF!</v>
      </c>
      <c r="H140" s="250" t="e">
        <f>③協定面積④加算措置!#REF!</f>
        <v>#REF!</v>
      </c>
      <c r="I140" s="251" t="e">
        <f>③協定面積④加算措置!#REF!</f>
        <v>#REF!</v>
      </c>
      <c r="J140" s="250" t="e">
        <f>③協定面積④加算措置!#REF!</f>
        <v>#REF!</v>
      </c>
      <c r="K140" s="250" t="e">
        <f>③協定面積④加算措置!#REF!</f>
        <v>#REF!</v>
      </c>
      <c r="L140" s="242">
        <f t="shared" si="27"/>
        <v>0</v>
      </c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42">
        <f t="shared" si="28"/>
        <v>0</v>
      </c>
      <c r="AC140" s="232"/>
      <c r="AD140" s="232"/>
      <c r="AE140" s="232"/>
      <c r="AF140" s="232"/>
      <c r="AG140" s="232"/>
      <c r="AH140" s="242">
        <f t="shared" si="29"/>
        <v>0</v>
      </c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42">
        <f t="shared" si="30"/>
        <v>0</v>
      </c>
      <c r="BF140" s="232"/>
      <c r="BG140" s="232"/>
      <c r="BH140" s="232"/>
      <c r="BI140" s="232"/>
      <c r="BJ140" s="232"/>
      <c r="BK140" s="229">
        <f t="shared" si="31"/>
        <v>0</v>
      </c>
      <c r="BL140" s="232"/>
      <c r="BM140" s="232"/>
      <c r="BN140" s="232"/>
      <c r="BO140" s="232"/>
      <c r="BP140" s="232"/>
      <c r="BQ140" s="232"/>
      <c r="BR140" s="232"/>
      <c r="BS140" s="232"/>
      <c r="BT140" s="232"/>
      <c r="BU140" s="232"/>
      <c r="BV140" s="232"/>
    </row>
    <row r="141" spans="1:74" s="244" customFormat="1" ht="14.45" hidden="1" customHeight="1">
      <c r="A141" s="247" t="e">
        <f>①協定識別事項②協定参加者!#REF!</f>
        <v>#REF!</v>
      </c>
      <c r="B141" s="247" t="e">
        <f>①協定識別事項②協定参加者!#REF!</f>
        <v>#REF!</v>
      </c>
      <c r="C141" s="247" t="e">
        <f>①協定識別事項②協定参加者!#REF!</f>
        <v>#REF!</v>
      </c>
      <c r="D141" s="247" t="e">
        <f>①協定識別事項②協定参加者!#REF!</f>
        <v>#REF!</v>
      </c>
      <c r="E141" s="247" t="e">
        <f>①協定識別事項②協定参加者!#REF!</f>
        <v>#REF!</v>
      </c>
      <c r="F141" s="247" t="e">
        <f>①協定識別事項②協定参加者!#REF!</f>
        <v>#REF!</v>
      </c>
      <c r="G141" s="250" t="e">
        <f>③協定面積④加算措置!#REF!</f>
        <v>#REF!</v>
      </c>
      <c r="H141" s="250" t="e">
        <f>③協定面積④加算措置!#REF!</f>
        <v>#REF!</v>
      </c>
      <c r="I141" s="251" t="e">
        <f>③協定面積④加算措置!#REF!</f>
        <v>#REF!</v>
      </c>
      <c r="J141" s="250" t="e">
        <f>③協定面積④加算措置!#REF!</f>
        <v>#REF!</v>
      </c>
      <c r="K141" s="250" t="e">
        <f>③協定面積④加算措置!#REF!</f>
        <v>#REF!</v>
      </c>
      <c r="L141" s="242">
        <f t="shared" ref="L141:L204" si="32">SUM(N141:AA141)</f>
        <v>0</v>
      </c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42">
        <f t="shared" ref="AB141:AB204" si="33">AC141+AE141+AG141</f>
        <v>0</v>
      </c>
      <c r="AC141" s="232"/>
      <c r="AD141" s="232"/>
      <c r="AE141" s="232"/>
      <c r="AF141" s="232"/>
      <c r="AG141" s="232"/>
      <c r="AH141" s="242">
        <f t="shared" ref="AH141:AH204" si="34">AI141+AK141+AL141+AO141+AR141+SUM(AU141:BD141)</f>
        <v>0</v>
      </c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42">
        <f t="shared" ref="BE141:BE204" si="35">SUM(BF141:BI141)</f>
        <v>0</v>
      </c>
      <c r="BF141" s="232"/>
      <c r="BG141" s="232"/>
      <c r="BH141" s="232"/>
      <c r="BI141" s="232"/>
      <c r="BJ141" s="232"/>
      <c r="BK141" s="229">
        <f t="shared" ref="BK141:BK204" si="36">SUM(BL141:BV141)</f>
        <v>0</v>
      </c>
      <c r="BL141" s="232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</row>
    <row r="142" spans="1:74" s="244" customFormat="1" ht="14.45" hidden="1" customHeight="1">
      <c r="A142" s="247" t="e">
        <f>①協定識別事項②協定参加者!#REF!</f>
        <v>#REF!</v>
      </c>
      <c r="B142" s="247" t="e">
        <f>①協定識別事項②協定参加者!#REF!</f>
        <v>#REF!</v>
      </c>
      <c r="C142" s="247" t="e">
        <f>①協定識別事項②協定参加者!#REF!</f>
        <v>#REF!</v>
      </c>
      <c r="D142" s="247" t="e">
        <f>①協定識別事項②協定参加者!#REF!</f>
        <v>#REF!</v>
      </c>
      <c r="E142" s="247" t="e">
        <f>①協定識別事項②協定参加者!#REF!</f>
        <v>#REF!</v>
      </c>
      <c r="F142" s="247" t="e">
        <f>①協定識別事項②協定参加者!#REF!</f>
        <v>#REF!</v>
      </c>
      <c r="G142" s="250" t="e">
        <f>③協定面積④加算措置!#REF!</f>
        <v>#REF!</v>
      </c>
      <c r="H142" s="250" t="e">
        <f>③協定面積④加算措置!#REF!</f>
        <v>#REF!</v>
      </c>
      <c r="I142" s="251" t="e">
        <f>③協定面積④加算措置!#REF!</f>
        <v>#REF!</v>
      </c>
      <c r="J142" s="250" t="e">
        <f>③協定面積④加算措置!#REF!</f>
        <v>#REF!</v>
      </c>
      <c r="K142" s="250" t="e">
        <f>③協定面積④加算措置!#REF!</f>
        <v>#REF!</v>
      </c>
      <c r="L142" s="242">
        <f t="shared" si="32"/>
        <v>0</v>
      </c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42">
        <f t="shared" si="33"/>
        <v>0</v>
      </c>
      <c r="AC142" s="232"/>
      <c r="AD142" s="232"/>
      <c r="AE142" s="232"/>
      <c r="AF142" s="232"/>
      <c r="AG142" s="232"/>
      <c r="AH142" s="242">
        <f t="shared" si="34"/>
        <v>0</v>
      </c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42">
        <f t="shared" si="35"/>
        <v>0</v>
      </c>
      <c r="BF142" s="232"/>
      <c r="BG142" s="232"/>
      <c r="BH142" s="232"/>
      <c r="BI142" s="232"/>
      <c r="BJ142" s="232"/>
      <c r="BK142" s="229">
        <f t="shared" si="36"/>
        <v>0</v>
      </c>
      <c r="BL142" s="232"/>
      <c r="BM142" s="232"/>
      <c r="BN142" s="232"/>
      <c r="BO142" s="232"/>
      <c r="BP142" s="232"/>
      <c r="BQ142" s="232"/>
      <c r="BR142" s="232"/>
      <c r="BS142" s="232"/>
      <c r="BT142" s="232"/>
      <c r="BU142" s="232"/>
      <c r="BV142" s="232"/>
    </row>
    <row r="143" spans="1:74" s="244" customFormat="1" ht="14.45" hidden="1" customHeight="1">
      <c r="A143" s="247" t="e">
        <f>①協定識別事項②協定参加者!#REF!</f>
        <v>#REF!</v>
      </c>
      <c r="B143" s="247" t="e">
        <f>①協定識別事項②協定参加者!#REF!</f>
        <v>#REF!</v>
      </c>
      <c r="C143" s="247" t="e">
        <f>①協定識別事項②協定参加者!#REF!</f>
        <v>#REF!</v>
      </c>
      <c r="D143" s="247" t="e">
        <f>①協定識別事項②協定参加者!#REF!</f>
        <v>#REF!</v>
      </c>
      <c r="E143" s="247" t="e">
        <f>①協定識別事項②協定参加者!#REF!</f>
        <v>#REF!</v>
      </c>
      <c r="F143" s="247" t="e">
        <f>①協定識別事項②協定参加者!#REF!</f>
        <v>#REF!</v>
      </c>
      <c r="G143" s="250" t="e">
        <f>③協定面積④加算措置!#REF!</f>
        <v>#REF!</v>
      </c>
      <c r="H143" s="250" t="e">
        <f>③協定面積④加算措置!#REF!</f>
        <v>#REF!</v>
      </c>
      <c r="I143" s="251" t="e">
        <f>③協定面積④加算措置!#REF!</f>
        <v>#REF!</v>
      </c>
      <c r="J143" s="250" t="e">
        <f>③協定面積④加算措置!#REF!</f>
        <v>#REF!</v>
      </c>
      <c r="K143" s="250" t="e">
        <f>③協定面積④加算措置!#REF!</f>
        <v>#REF!</v>
      </c>
      <c r="L143" s="242">
        <f t="shared" si="32"/>
        <v>0</v>
      </c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42">
        <f t="shared" si="33"/>
        <v>0</v>
      </c>
      <c r="AC143" s="232"/>
      <c r="AD143" s="232"/>
      <c r="AE143" s="232"/>
      <c r="AF143" s="232"/>
      <c r="AG143" s="232"/>
      <c r="AH143" s="242">
        <f t="shared" si="34"/>
        <v>0</v>
      </c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42">
        <f t="shared" si="35"/>
        <v>0</v>
      </c>
      <c r="BF143" s="232"/>
      <c r="BG143" s="232"/>
      <c r="BH143" s="232"/>
      <c r="BI143" s="232"/>
      <c r="BJ143" s="232"/>
      <c r="BK143" s="229">
        <f t="shared" si="36"/>
        <v>0</v>
      </c>
      <c r="BL143" s="232"/>
      <c r="BM143" s="232"/>
      <c r="BN143" s="232"/>
      <c r="BO143" s="232"/>
      <c r="BP143" s="232"/>
      <c r="BQ143" s="232"/>
      <c r="BR143" s="232"/>
      <c r="BS143" s="232"/>
      <c r="BT143" s="232"/>
      <c r="BU143" s="232"/>
      <c r="BV143" s="232"/>
    </row>
    <row r="144" spans="1:74" s="244" customFormat="1" ht="14.45" hidden="1" customHeight="1">
      <c r="A144" s="247" t="e">
        <f>①協定識別事項②協定参加者!#REF!</f>
        <v>#REF!</v>
      </c>
      <c r="B144" s="247" t="e">
        <f>①協定識別事項②協定参加者!#REF!</f>
        <v>#REF!</v>
      </c>
      <c r="C144" s="247" t="e">
        <f>①協定識別事項②協定参加者!#REF!</f>
        <v>#REF!</v>
      </c>
      <c r="D144" s="247" t="e">
        <f>①協定識別事項②協定参加者!#REF!</f>
        <v>#REF!</v>
      </c>
      <c r="E144" s="247" t="e">
        <f>①協定識別事項②協定参加者!#REF!</f>
        <v>#REF!</v>
      </c>
      <c r="F144" s="247" t="e">
        <f>①協定識別事項②協定参加者!#REF!</f>
        <v>#REF!</v>
      </c>
      <c r="G144" s="250" t="e">
        <f>③協定面積④加算措置!#REF!</f>
        <v>#REF!</v>
      </c>
      <c r="H144" s="250" t="e">
        <f>③協定面積④加算措置!#REF!</f>
        <v>#REF!</v>
      </c>
      <c r="I144" s="251" t="e">
        <f>③協定面積④加算措置!#REF!</f>
        <v>#REF!</v>
      </c>
      <c r="J144" s="250" t="e">
        <f>③協定面積④加算措置!#REF!</f>
        <v>#REF!</v>
      </c>
      <c r="K144" s="250" t="e">
        <f>③協定面積④加算措置!#REF!</f>
        <v>#REF!</v>
      </c>
      <c r="L144" s="242">
        <f t="shared" si="32"/>
        <v>0</v>
      </c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42">
        <f t="shared" si="33"/>
        <v>0</v>
      </c>
      <c r="AC144" s="232"/>
      <c r="AD144" s="232"/>
      <c r="AE144" s="232"/>
      <c r="AF144" s="232"/>
      <c r="AG144" s="232"/>
      <c r="AH144" s="242">
        <f t="shared" si="34"/>
        <v>0</v>
      </c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42">
        <f t="shared" si="35"/>
        <v>0</v>
      </c>
      <c r="BF144" s="232"/>
      <c r="BG144" s="232"/>
      <c r="BH144" s="232"/>
      <c r="BI144" s="232"/>
      <c r="BJ144" s="232"/>
      <c r="BK144" s="229">
        <f t="shared" si="36"/>
        <v>0</v>
      </c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</row>
    <row r="145" spans="1:74" s="244" customFormat="1" ht="14.45" hidden="1" customHeight="1">
      <c r="A145" s="247" t="e">
        <f>①協定識別事項②協定参加者!#REF!</f>
        <v>#REF!</v>
      </c>
      <c r="B145" s="247" t="e">
        <f>①協定識別事項②協定参加者!#REF!</f>
        <v>#REF!</v>
      </c>
      <c r="C145" s="247" t="e">
        <f>①協定識別事項②協定参加者!#REF!</f>
        <v>#REF!</v>
      </c>
      <c r="D145" s="247" t="e">
        <f>①協定識別事項②協定参加者!#REF!</f>
        <v>#REF!</v>
      </c>
      <c r="E145" s="247" t="e">
        <f>①協定識別事項②協定参加者!#REF!</f>
        <v>#REF!</v>
      </c>
      <c r="F145" s="247" t="e">
        <f>①協定識別事項②協定参加者!#REF!</f>
        <v>#REF!</v>
      </c>
      <c r="G145" s="250" t="e">
        <f>③協定面積④加算措置!#REF!</f>
        <v>#REF!</v>
      </c>
      <c r="H145" s="250" t="e">
        <f>③協定面積④加算措置!#REF!</f>
        <v>#REF!</v>
      </c>
      <c r="I145" s="251" t="e">
        <f>③協定面積④加算措置!#REF!</f>
        <v>#REF!</v>
      </c>
      <c r="J145" s="250" t="e">
        <f>③協定面積④加算措置!#REF!</f>
        <v>#REF!</v>
      </c>
      <c r="K145" s="250" t="e">
        <f>③協定面積④加算措置!#REF!</f>
        <v>#REF!</v>
      </c>
      <c r="L145" s="242">
        <f t="shared" si="32"/>
        <v>0</v>
      </c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42">
        <f t="shared" si="33"/>
        <v>0</v>
      </c>
      <c r="AC145" s="232"/>
      <c r="AD145" s="232"/>
      <c r="AE145" s="232"/>
      <c r="AF145" s="232"/>
      <c r="AG145" s="232"/>
      <c r="AH145" s="242">
        <f t="shared" si="34"/>
        <v>0</v>
      </c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42">
        <f t="shared" si="35"/>
        <v>0</v>
      </c>
      <c r="BF145" s="232"/>
      <c r="BG145" s="232"/>
      <c r="BH145" s="232"/>
      <c r="BI145" s="232"/>
      <c r="BJ145" s="232"/>
      <c r="BK145" s="229">
        <f t="shared" si="36"/>
        <v>0</v>
      </c>
      <c r="BL145" s="232"/>
      <c r="BM145" s="232"/>
      <c r="BN145" s="232"/>
      <c r="BO145" s="232"/>
      <c r="BP145" s="232"/>
      <c r="BQ145" s="232"/>
      <c r="BR145" s="232"/>
      <c r="BS145" s="232"/>
      <c r="BT145" s="232"/>
      <c r="BU145" s="232"/>
      <c r="BV145" s="232"/>
    </row>
    <row r="146" spans="1:74" s="244" customFormat="1" ht="14.45" hidden="1" customHeight="1">
      <c r="A146" s="247" t="e">
        <f>①協定識別事項②協定参加者!#REF!</f>
        <v>#REF!</v>
      </c>
      <c r="B146" s="247" t="e">
        <f>①協定識別事項②協定参加者!#REF!</f>
        <v>#REF!</v>
      </c>
      <c r="C146" s="247" t="e">
        <f>①協定識別事項②協定参加者!#REF!</f>
        <v>#REF!</v>
      </c>
      <c r="D146" s="247" t="e">
        <f>①協定識別事項②協定参加者!#REF!</f>
        <v>#REF!</v>
      </c>
      <c r="E146" s="247" t="e">
        <f>①協定識別事項②協定参加者!#REF!</f>
        <v>#REF!</v>
      </c>
      <c r="F146" s="247" t="e">
        <f>①協定識別事項②協定参加者!#REF!</f>
        <v>#REF!</v>
      </c>
      <c r="G146" s="250" t="e">
        <f>③協定面積④加算措置!#REF!</f>
        <v>#REF!</v>
      </c>
      <c r="H146" s="250" t="e">
        <f>③協定面積④加算措置!#REF!</f>
        <v>#REF!</v>
      </c>
      <c r="I146" s="251" t="e">
        <f>③協定面積④加算措置!#REF!</f>
        <v>#REF!</v>
      </c>
      <c r="J146" s="250" t="e">
        <f>③協定面積④加算措置!#REF!</f>
        <v>#REF!</v>
      </c>
      <c r="K146" s="250" t="e">
        <f>③協定面積④加算措置!#REF!</f>
        <v>#REF!</v>
      </c>
      <c r="L146" s="242">
        <f t="shared" si="32"/>
        <v>0</v>
      </c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42">
        <f t="shared" si="33"/>
        <v>0</v>
      </c>
      <c r="AC146" s="232"/>
      <c r="AD146" s="232"/>
      <c r="AE146" s="232"/>
      <c r="AF146" s="232"/>
      <c r="AG146" s="232"/>
      <c r="AH146" s="242">
        <f t="shared" si="34"/>
        <v>0</v>
      </c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42">
        <f t="shared" si="35"/>
        <v>0</v>
      </c>
      <c r="BF146" s="232"/>
      <c r="BG146" s="232"/>
      <c r="BH146" s="232"/>
      <c r="BI146" s="232"/>
      <c r="BJ146" s="232"/>
      <c r="BK146" s="229">
        <f t="shared" si="36"/>
        <v>0</v>
      </c>
      <c r="BL146" s="232"/>
      <c r="BM146" s="232"/>
      <c r="BN146" s="232"/>
      <c r="BO146" s="232"/>
      <c r="BP146" s="232"/>
      <c r="BQ146" s="232"/>
      <c r="BR146" s="232"/>
      <c r="BS146" s="232"/>
      <c r="BT146" s="232"/>
      <c r="BU146" s="232"/>
      <c r="BV146" s="232"/>
    </row>
    <row r="147" spans="1:74" s="244" customFormat="1" ht="14.45" hidden="1" customHeight="1">
      <c r="A147" s="247" t="e">
        <f>①協定識別事項②協定参加者!#REF!</f>
        <v>#REF!</v>
      </c>
      <c r="B147" s="247" t="e">
        <f>①協定識別事項②協定参加者!#REF!</f>
        <v>#REF!</v>
      </c>
      <c r="C147" s="247" t="e">
        <f>①協定識別事項②協定参加者!#REF!</f>
        <v>#REF!</v>
      </c>
      <c r="D147" s="247" t="e">
        <f>①協定識別事項②協定参加者!#REF!</f>
        <v>#REF!</v>
      </c>
      <c r="E147" s="247" t="e">
        <f>①協定識別事項②協定参加者!#REF!</f>
        <v>#REF!</v>
      </c>
      <c r="F147" s="247" t="e">
        <f>①協定識別事項②協定参加者!#REF!</f>
        <v>#REF!</v>
      </c>
      <c r="G147" s="250" t="e">
        <f>③協定面積④加算措置!#REF!</f>
        <v>#REF!</v>
      </c>
      <c r="H147" s="250" t="e">
        <f>③協定面積④加算措置!#REF!</f>
        <v>#REF!</v>
      </c>
      <c r="I147" s="251" t="e">
        <f>③協定面積④加算措置!#REF!</f>
        <v>#REF!</v>
      </c>
      <c r="J147" s="250" t="e">
        <f>③協定面積④加算措置!#REF!</f>
        <v>#REF!</v>
      </c>
      <c r="K147" s="250" t="e">
        <f>③協定面積④加算措置!#REF!</f>
        <v>#REF!</v>
      </c>
      <c r="L147" s="242">
        <f t="shared" si="32"/>
        <v>0</v>
      </c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42">
        <f t="shared" si="33"/>
        <v>0</v>
      </c>
      <c r="AC147" s="232"/>
      <c r="AD147" s="232"/>
      <c r="AE147" s="232"/>
      <c r="AF147" s="232"/>
      <c r="AG147" s="232"/>
      <c r="AH147" s="242">
        <f t="shared" si="34"/>
        <v>0</v>
      </c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42">
        <f t="shared" si="35"/>
        <v>0</v>
      </c>
      <c r="BF147" s="232"/>
      <c r="BG147" s="232"/>
      <c r="BH147" s="232"/>
      <c r="BI147" s="232"/>
      <c r="BJ147" s="232"/>
      <c r="BK147" s="229">
        <f t="shared" si="36"/>
        <v>0</v>
      </c>
      <c r="BL147" s="232"/>
      <c r="BM147" s="232"/>
      <c r="BN147" s="232"/>
      <c r="BO147" s="232"/>
      <c r="BP147" s="232"/>
      <c r="BQ147" s="232"/>
      <c r="BR147" s="232"/>
      <c r="BS147" s="232"/>
      <c r="BT147" s="232"/>
      <c r="BU147" s="232"/>
      <c r="BV147" s="232"/>
    </row>
    <row r="148" spans="1:74" s="244" customFormat="1" ht="14.45" hidden="1" customHeight="1">
      <c r="A148" s="247" t="e">
        <f>①協定識別事項②協定参加者!#REF!</f>
        <v>#REF!</v>
      </c>
      <c r="B148" s="247" t="e">
        <f>①協定識別事項②協定参加者!#REF!</f>
        <v>#REF!</v>
      </c>
      <c r="C148" s="247" t="e">
        <f>①協定識別事項②協定参加者!#REF!</f>
        <v>#REF!</v>
      </c>
      <c r="D148" s="247" t="e">
        <f>①協定識別事項②協定参加者!#REF!</f>
        <v>#REF!</v>
      </c>
      <c r="E148" s="247" t="e">
        <f>①協定識別事項②協定参加者!#REF!</f>
        <v>#REF!</v>
      </c>
      <c r="F148" s="247" t="e">
        <f>①協定識別事項②協定参加者!#REF!</f>
        <v>#REF!</v>
      </c>
      <c r="G148" s="250" t="e">
        <f>③協定面積④加算措置!#REF!</f>
        <v>#REF!</v>
      </c>
      <c r="H148" s="250" t="e">
        <f>③協定面積④加算措置!#REF!</f>
        <v>#REF!</v>
      </c>
      <c r="I148" s="251" t="e">
        <f>③協定面積④加算措置!#REF!</f>
        <v>#REF!</v>
      </c>
      <c r="J148" s="250" t="e">
        <f>③協定面積④加算措置!#REF!</f>
        <v>#REF!</v>
      </c>
      <c r="K148" s="250" t="e">
        <f>③協定面積④加算措置!#REF!</f>
        <v>#REF!</v>
      </c>
      <c r="L148" s="242">
        <f t="shared" si="32"/>
        <v>0</v>
      </c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42">
        <f t="shared" si="33"/>
        <v>0</v>
      </c>
      <c r="AC148" s="232"/>
      <c r="AD148" s="232"/>
      <c r="AE148" s="232"/>
      <c r="AF148" s="232"/>
      <c r="AG148" s="232"/>
      <c r="AH148" s="242">
        <f t="shared" si="34"/>
        <v>0</v>
      </c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42">
        <f t="shared" si="35"/>
        <v>0</v>
      </c>
      <c r="BF148" s="232"/>
      <c r="BG148" s="232"/>
      <c r="BH148" s="232"/>
      <c r="BI148" s="232"/>
      <c r="BJ148" s="232"/>
      <c r="BK148" s="229">
        <f t="shared" si="36"/>
        <v>0</v>
      </c>
      <c r="BL148" s="232"/>
      <c r="BM148" s="232"/>
      <c r="BN148" s="232"/>
      <c r="BO148" s="232"/>
      <c r="BP148" s="232"/>
      <c r="BQ148" s="232"/>
      <c r="BR148" s="232"/>
      <c r="BS148" s="232"/>
      <c r="BT148" s="232"/>
      <c r="BU148" s="232"/>
      <c r="BV148" s="232"/>
    </row>
    <row r="149" spans="1:74" s="244" customFormat="1" ht="14.45" hidden="1" customHeight="1">
      <c r="A149" s="247" t="e">
        <f>①協定識別事項②協定参加者!#REF!</f>
        <v>#REF!</v>
      </c>
      <c r="B149" s="247" t="e">
        <f>①協定識別事項②協定参加者!#REF!</f>
        <v>#REF!</v>
      </c>
      <c r="C149" s="247" t="e">
        <f>①協定識別事項②協定参加者!#REF!</f>
        <v>#REF!</v>
      </c>
      <c r="D149" s="247" t="e">
        <f>①協定識別事項②協定参加者!#REF!</f>
        <v>#REF!</v>
      </c>
      <c r="E149" s="247" t="e">
        <f>①協定識別事項②協定参加者!#REF!</f>
        <v>#REF!</v>
      </c>
      <c r="F149" s="247" t="e">
        <f>①協定識別事項②協定参加者!#REF!</f>
        <v>#REF!</v>
      </c>
      <c r="G149" s="250" t="e">
        <f>③協定面積④加算措置!#REF!</f>
        <v>#REF!</v>
      </c>
      <c r="H149" s="250" t="e">
        <f>③協定面積④加算措置!#REF!</f>
        <v>#REF!</v>
      </c>
      <c r="I149" s="251" t="e">
        <f>③協定面積④加算措置!#REF!</f>
        <v>#REF!</v>
      </c>
      <c r="J149" s="250" t="e">
        <f>③協定面積④加算措置!#REF!</f>
        <v>#REF!</v>
      </c>
      <c r="K149" s="250" t="e">
        <f>③協定面積④加算措置!#REF!</f>
        <v>#REF!</v>
      </c>
      <c r="L149" s="242">
        <f t="shared" si="32"/>
        <v>0</v>
      </c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42">
        <f t="shared" si="33"/>
        <v>0</v>
      </c>
      <c r="AC149" s="232"/>
      <c r="AD149" s="232"/>
      <c r="AE149" s="232"/>
      <c r="AF149" s="232"/>
      <c r="AG149" s="232"/>
      <c r="AH149" s="242">
        <f t="shared" si="34"/>
        <v>0</v>
      </c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42">
        <f t="shared" si="35"/>
        <v>0</v>
      </c>
      <c r="BF149" s="232"/>
      <c r="BG149" s="232"/>
      <c r="BH149" s="232"/>
      <c r="BI149" s="232"/>
      <c r="BJ149" s="232"/>
      <c r="BK149" s="229">
        <f t="shared" si="36"/>
        <v>0</v>
      </c>
      <c r="BL149" s="232"/>
      <c r="BM149" s="232"/>
      <c r="BN149" s="232"/>
      <c r="BO149" s="232"/>
      <c r="BP149" s="232"/>
      <c r="BQ149" s="232"/>
      <c r="BR149" s="232"/>
      <c r="BS149" s="232"/>
      <c r="BT149" s="232"/>
      <c r="BU149" s="232"/>
      <c r="BV149" s="232"/>
    </row>
    <row r="150" spans="1:74" s="244" customFormat="1" ht="14.45" hidden="1" customHeight="1">
      <c r="A150" s="247" t="e">
        <f>①協定識別事項②協定参加者!#REF!</f>
        <v>#REF!</v>
      </c>
      <c r="B150" s="247" t="e">
        <f>①協定識別事項②協定参加者!#REF!</f>
        <v>#REF!</v>
      </c>
      <c r="C150" s="247" t="e">
        <f>①協定識別事項②協定参加者!#REF!</f>
        <v>#REF!</v>
      </c>
      <c r="D150" s="247" t="e">
        <f>①協定識別事項②協定参加者!#REF!</f>
        <v>#REF!</v>
      </c>
      <c r="E150" s="247" t="e">
        <f>①協定識別事項②協定参加者!#REF!</f>
        <v>#REF!</v>
      </c>
      <c r="F150" s="247" t="e">
        <f>①協定識別事項②協定参加者!#REF!</f>
        <v>#REF!</v>
      </c>
      <c r="G150" s="250" t="e">
        <f>③協定面積④加算措置!#REF!</f>
        <v>#REF!</v>
      </c>
      <c r="H150" s="250" t="e">
        <f>③協定面積④加算措置!#REF!</f>
        <v>#REF!</v>
      </c>
      <c r="I150" s="251" t="e">
        <f>③協定面積④加算措置!#REF!</f>
        <v>#REF!</v>
      </c>
      <c r="J150" s="250" t="e">
        <f>③協定面積④加算措置!#REF!</f>
        <v>#REF!</v>
      </c>
      <c r="K150" s="250" t="e">
        <f>③協定面積④加算措置!#REF!</f>
        <v>#REF!</v>
      </c>
      <c r="L150" s="242">
        <f t="shared" si="32"/>
        <v>0</v>
      </c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42">
        <f t="shared" si="33"/>
        <v>0</v>
      </c>
      <c r="AC150" s="232"/>
      <c r="AD150" s="232"/>
      <c r="AE150" s="232"/>
      <c r="AF150" s="232"/>
      <c r="AG150" s="232"/>
      <c r="AH150" s="242">
        <f t="shared" si="34"/>
        <v>0</v>
      </c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42">
        <f t="shared" si="35"/>
        <v>0</v>
      </c>
      <c r="BF150" s="232"/>
      <c r="BG150" s="232"/>
      <c r="BH150" s="232"/>
      <c r="BI150" s="232"/>
      <c r="BJ150" s="232"/>
      <c r="BK150" s="229">
        <f t="shared" si="36"/>
        <v>0</v>
      </c>
      <c r="BL150" s="232"/>
      <c r="BM150" s="232"/>
      <c r="BN150" s="232"/>
      <c r="BO150" s="232"/>
      <c r="BP150" s="232"/>
      <c r="BQ150" s="232"/>
      <c r="BR150" s="232"/>
      <c r="BS150" s="232"/>
      <c r="BT150" s="232"/>
      <c r="BU150" s="232"/>
      <c r="BV150" s="232"/>
    </row>
    <row r="151" spans="1:74" s="244" customFormat="1" ht="14.45" hidden="1" customHeight="1">
      <c r="A151" s="247" t="e">
        <f>①協定識別事項②協定参加者!#REF!</f>
        <v>#REF!</v>
      </c>
      <c r="B151" s="247" t="e">
        <f>①協定識別事項②協定参加者!#REF!</f>
        <v>#REF!</v>
      </c>
      <c r="C151" s="247" t="e">
        <f>①協定識別事項②協定参加者!#REF!</f>
        <v>#REF!</v>
      </c>
      <c r="D151" s="247" t="e">
        <f>①協定識別事項②協定参加者!#REF!</f>
        <v>#REF!</v>
      </c>
      <c r="E151" s="247" t="e">
        <f>①協定識別事項②協定参加者!#REF!</f>
        <v>#REF!</v>
      </c>
      <c r="F151" s="247" t="e">
        <f>①協定識別事項②協定参加者!#REF!</f>
        <v>#REF!</v>
      </c>
      <c r="G151" s="250" t="e">
        <f>③協定面積④加算措置!#REF!</f>
        <v>#REF!</v>
      </c>
      <c r="H151" s="250" t="e">
        <f>③協定面積④加算措置!#REF!</f>
        <v>#REF!</v>
      </c>
      <c r="I151" s="251" t="e">
        <f>③協定面積④加算措置!#REF!</f>
        <v>#REF!</v>
      </c>
      <c r="J151" s="250" t="e">
        <f>③協定面積④加算措置!#REF!</f>
        <v>#REF!</v>
      </c>
      <c r="K151" s="250" t="e">
        <f>③協定面積④加算措置!#REF!</f>
        <v>#REF!</v>
      </c>
      <c r="L151" s="242">
        <f t="shared" si="32"/>
        <v>0</v>
      </c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42">
        <f t="shared" si="33"/>
        <v>0</v>
      </c>
      <c r="AC151" s="232"/>
      <c r="AD151" s="232"/>
      <c r="AE151" s="232"/>
      <c r="AF151" s="232"/>
      <c r="AG151" s="232"/>
      <c r="AH151" s="242">
        <f t="shared" si="34"/>
        <v>0</v>
      </c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42">
        <f t="shared" si="35"/>
        <v>0</v>
      </c>
      <c r="BF151" s="232"/>
      <c r="BG151" s="232"/>
      <c r="BH151" s="232"/>
      <c r="BI151" s="232"/>
      <c r="BJ151" s="232"/>
      <c r="BK151" s="229">
        <f t="shared" si="36"/>
        <v>0</v>
      </c>
      <c r="BL151" s="232"/>
      <c r="BM151" s="232"/>
      <c r="BN151" s="232"/>
      <c r="BO151" s="232"/>
      <c r="BP151" s="232"/>
      <c r="BQ151" s="232"/>
      <c r="BR151" s="232"/>
      <c r="BS151" s="232"/>
      <c r="BT151" s="232"/>
      <c r="BU151" s="232"/>
      <c r="BV151" s="232"/>
    </row>
    <row r="152" spans="1:74" s="244" customFormat="1" ht="14.45" hidden="1" customHeight="1">
      <c r="A152" s="247" t="e">
        <f>①協定識別事項②協定参加者!#REF!</f>
        <v>#REF!</v>
      </c>
      <c r="B152" s="247" t="e">
        <f>①協定識別事項②協定参加者!#REF!</f>
        <v>#REF!</v>
      </c>
      <c r="C152" s="247" t="e">
        <f>①協定識別事項②協定参加者!#REF!</f>
        <v>#REF!</v>
      </c>
      <c r="D152" s="247" t="e">
        <f>①協定識別事項②協定参加者!#REF!</f>
        <v>#REF!</v>
      </c>
      <c r="E152" s="247" t="e">
        <f>①協定識別事項②協定参加者!#REF!</f>
        <v>#REF!</v>
      </c>
      <c r="F152" s="247" t="e">
        <f>①協定識別事項②協定参加者!#REF!</f>
        <v>#REF!</v>
      </c>
      <c r="G152" s="250" t="e">
        <f>③協定面積④加算措置!#REF!</f>
        <v>#REF!</v>
      </c>
      <c r="H152" s="250" t="e">
        <f>③協定面積④加算措置!#REF!</f>
        <v>#REF!</v>
      </c>
      <c r="I152" s="251" t="e">
        <f>③協定面積④加算措置!#REF!</f>
        <v>#REF!</v>
      </c>
      <c r="J152" s="250" t="e">
        <f>③協定面積④加算措置!#REF!</f>
        <v>#REF!</v>
      </c>
      <c r="K152" s="250" t="e">
        <f>③協定面積④加算措置!#REF!</f>
        <v>#REF!</v>
      </c>
      <c r="L152" s="242">
        <f t="shared" si="32"/>
        <v>0</v>
      </c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42">
        <f t="shared" si="33"/>
        <v>0</v>
      </c>
      <c r="AC152" s="232"/>
      <c r="AD152" s="232"/>
      <c r="AE152" s="232"/>
      <c r="AF152" s="232"/>
      <c r="AG152" s="232"/>
      <c r="AH152" s="242">
        <f t="shared" si="34"/>
        <v>0</v>
      </c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42">
        <f t="shared" si="35"/>
        <v>0</v>
      </c>
      <c r="BF152" s="232"/>
      <c r="BG152" s="232"/>
      <c r="BH152" s="232"/>
      <c r="BI152" s="232"/>
      <c r="BJ152" s="232"/>
      <c r="BK152" s="229">
        <f t="shared" si="36"/>
        <v>0</v>
      </c>
      <c r="BL152" s="232"/>
      <c r="BM152" s="232"/>
      <c r="BN152" s="232"/>
      <c r="BO152" s="232"/>
      <c r="BP152" s="232"/>
      <c r="BQ152" s="232"/>
      <c r="BR152" s="232"/>
      <c r="BS152" s="232"/>
      <c r="BT152" s="232"/>
      <c r="BU152" s="232"/>
      <c r="BV152" s="232"/>
    </row>
    <row r="153" spans="1:74" s="244" customFormat="1" ht="14.45" hidden="1" customHeight="1">
      <c r="A153" s="247" t="e">
        <f>①協定識別事項②協定参加者!#REF!</f>
        <v>#REF!</v>
      </c>
      <c r="B153" s="247" t="e">
        <f>①協定識別事項②協定参加者!#REF!</f>
        <v>#REF!</v>
      </c>
      <c r="C153" s="247" t="e">
        <f>①協定識別事項②協定参加者!#REF!</f>
        <v>#REF!</v>
      </c>
      <c r="D153" s="247" t="e">
        <f>①協定識別事項②協定参加者!#REF!</f>
        <v>#REF!</v>
      </c>
      <c r="E153" s="247" t="e">
        <f>①協定識別事項②協定参加者!#REF!</f>
        <v>#REF!</v>
      </c>
      <c r="F153" s="247" t="e">
        <f>①協定識別事項②協定参加者!#REF!</f>
        <v>#REF!</v>
      </c>
      <c r="G153" s="250" t="e">
        <f>③協定面積④加算措置!#REF!</f>
        <v>#REF!</v>
      </c>
      <c r="H153" s="250" t="e">
        <f>③協定面積④加算措置!#REF!</f>
        <v>#REF!</v>
      </c>
      <c r="I153" s="251" t="e">
        <f>③協定面積④加算措置!#REF!</f>
        <v>#REF!</v>
      </c>
      <c r="J153" s="250" t="e">
        <f>③協定面積④加算措置!#REF!</f>
        <v>#REF!</v>
      </c>
      <c r="K153" s="250" t="e">
        <f>③協定面積④加算措置!#REF!</f>
        <v>#REF!</v>
      </c>
      <c r="L153" s="242">
        <f t="shared" si="32"/>
        <v>0</v>
      </c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42">
        <f t="shared" si="33"/>
        <v>0</v>
      </c>
      <c r="AC153" s="232"/>
      <c r="AD153" s="232"/>
      <c r="AE153" s="232"/>
      <c r="AF153" s="232"/>
      <c r="AG153" s="232"/>
      <c r="AH153" s="242">
        <f t="shared" si="34"/>
        <v>0</v>
      </c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42">
        <f t="shared" si="35"/>
        <v>0</v>
      </c>
      <c r="BF153" s="232"/>
      <c r="BG153" s="232"/>
      <c r="BH153" s="232"/>
      <c r="BI153" s="232"/>
      <c r="BJ153" s="232"/>
      <c r="BK153" s="229">
        <f t="shared" si="36"/>
        <v>0</v>
      </c>
      <c r="BL153" s="232"/>
      <c r="BM153" s="232"/>
      <c r="BN153" s="232"/>
      <c r="BO153" s="232"/>
      <c r="BP153" s="232"/>
      <c r="BQ153" s="232"/>
      <c r="BR153" s="232"/>
      <c r="BS153" s="232"/>
      <c r="BT153" s="232"/>
      <c r="BU153" s="232"/>
      <c r="BV153" s="232"/>
    </row>
    <row r="154" spans="1:74" s="244" customFormat="1" ht="14.45" hidden="1" customHeight="1">
      <c r="A154" s="247" t="e">
        <f>①協定識別事項②協定参加者!#REF!</f>
        <v>#REF!</v>
      </c>
      <c r="B154" s="247" t="e">
        <f>①協定識別事項②協定参加者!#REF!</f>
        <v>#REF!</v>
      </c>
      <c r="C154" s="247" t="e">
        <f>①協定識別事項②協定参加者!#REF!</f>
        <v>#REF!</v>
      </c>
      <c r="D154" s="247" t="e">
        <f>①協定識別事項②協定参加者!#REF!</f>
        <v>#REF!</v>
      </c>
      <c r="E154" s="247" t="e">
        <f>①協定識別事項②協定参加者!#REF!</f>
        <v>#REF!</v>
      </c>
      <c r="F154" s="247" t="e">
        <f>①協定識別事項②協定参加者!#REF!</f>
        <v>#REF!</v>
      </c>
      <c r="G154" s="250" t="e">
        <f>③協定面積④加算措置!#REF!</f>
        <v>#REF!</v>
      </c>
      <c r="H154" s="250" t="e">
        <f>③協定面積④加算措置!#REF!</f>
        <v>#REF!</v>
      </c>
      <c r="I154" s="251" t="e">
        <f>③協定面積④加算措置!#REF!</f>
        <v>#REF!</v>
      </c>
      <c r="J154" s="250" t="e">
        <f>③協定面積④加算措置!#REF!</f>
        <v>#REF!</v>
      </c>
      <c r="K154" s="250" t="e">
        <f>③協定面積④加算措置!#REF!</f>
        <v>#REF!</v>
      </c>
      <c r="L154" s="242">
        <f t="shared" si="32"/>
        <v>0</v>
      </c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42">
        <f t="shared" si="33"/>
        <v>0</v>
      </c>
      <c r="AC154" s="232"/>
      <c r="AD154" s="232"/>
      <c r="AE154" s="232"/>
      <c r="AF154" s="232"/>
      <c r="AG154" s="232"/>
      <c r="AH154" s="242">
        <f t="shared" si="34"/>
        <v>0</v>
      </c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42">
        <f t="shared" si="35"/>
        <v>0</v>
      </c>
      <c r="BF154" s="232"/>
      <c r="BG154" s="232"/>
      <c r="BH154" s="232"/>
      <c r="BI154" s="232"/>
      <c r="BJ154" s="232"/>
      <c r="BK154" s="229">
        <f t="shared" si="36"/>
        <v>0</v>
      </c>
      <c r="BL154" s="232"/>
      <c r="BM154" s="232"/>
      <c r="BN154" s="232"/>
      <c r="BO154" s="232"/>
      <c r="BP154" s="232"/>
      <c r="BQ154" s="232"/>
      <c r="BR154" s="232"/>
      <c r="BS154" s="232"/>
      <c r="BT154" s="232"/>
      <c r="BU154" s="232"/>
      <c r="BV154" s="232"/>
    </row>
    <row r="155" spans="1:74" s="244" customFormat="1" ht="14.45" hidden="1" customHeight="1">
      <c r="A155" s="247" t="e">
        <f>①協定識別事項②協定参加者!#REF!</f>
        <v>#REF!</v>
      </c>
      <c r="B155" s="247" t="e">
        <f>①協定識別事項②協定参加者!#REF!</f>
        <v>#REF!</v>
      </c>
      <c r="C155" s="247" t="e">
        <f>①協定識別事項②協定参加者!#REF!</f>
        <v>#REF!</v>
      </c>
      <c r="D155" s="247" t="e">
        <f>①協定識別事項②協定参加者!#REF!</f>
        <v>#REF!</v>
      </c>
      <c r="E155" s="247" t="e">
        <f>①協定識別事項②協定参加者!#REF!</f>
        <v>#REF!</v>
      </c>
      <c r="F155" s="247" t="e">
        <f>①協定識別事項②協定参加者!#REF!</f>
        <v>#REF!</v>
      </c>
      <c r="G155" s="250" t="e">
        <f>③協定面積④加算措置!#REF!</f>
        <v>#REF!</v>
      </c>
      <c r="H155" s="250" t="e">
        <f>③協定面積④加算措置!#REF!</f>
        <v>#REF!</v>
      </c>
      <c r="I155" s="251" t="e">
        <f>③協定面積④加算措置!#REF!</f>
        <v>#REF!</v>
      </c>
      <c r="J155" s="250" t="e">
        <f>③協定面積④加算措置!#REF!</f>
        <v>#REF!</v>
      </c>
      <c r="K155" s="250" t="e">
        <f>③協定面積④加算措置!#REF!</f>
        <v>#REF!</v>
      </c>
      <c r="L155" s="242">
        <f t="shared" si="32"/>
        <v>0</v>
      </c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42">
        <f t="shared" si="33"/>
        <v>0</v>
      </c>
      <c r="AC155" s="232"/>
      <c r="AD155" s="232"/>
      <c r="AE155" s="232"/>
      <c r="AF155" s="232"/>
      <c r="AG155" s="232"/>
      <c r="AH155" s="242">
        <f t="shared" si="34"/>
        <v>0</v>
      </c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42">
        <f t="shared" si="35"/>
        <v>0</v>
      </c>
      <c r="BF155" s="232"/>
      <c r="BG155" s="232"/>
      <c r="BH155" s="232"/>
      <c r="BI155" s="232"/>
      <c r="BJ155" s="232"/>
      <c r="BK155" s="229">
        <f t="shared" si="36"/>
        <v>0</v>
      </c>
      <c r="BL155" s="232"/>
      <c r="BM155" s="232"/>
      <c r="BN155" s="232"/>
      <c r="BO155" s="232"/>
      <c r="BP155" s="232"/>
      <c r="BQ155" s="232"/>
      <c r="BR155" s="232"/>
      <c r="BS155" s="232"/>
      <c r="BT155" s="232"/>
      <c r="BU155" s="232"/>
      <c r="BV155" s="232"/>
    </row>
    <row r="156" spans="1:74" s="244" customFormat="1" ht="14.45" hidden="1" customHeight="1">
      <c r="A156" s="247" t="e">
        <f>①協定識別事項②協定参加者!#REF!</f>
        <v>#REF!</v>
      </c>
      <c r="B156" s="247" t="e">
        <f>①協定識別事項②協定参加者!#REF!</f>
        <v>#REF!</v>
      </c>
      <c r="C156" s="247" t="e">
        <f>①協定識別事項②協定参加者!#REF!</f>
        <v>#REF!</v>
      </c>
      <c r="D156" s="247" t="e">
        <f>①協定識別事項②協定参加者!#REF!</f>
        <v>#REF!</v>
      </c>
      <c r="E156" s="247" t="e">
        <f>①協定識別事項②協定参加者!#REF!</f>
        <v>#REF!</v>
      </c>
      <c r="F156" s="247" t="e">
        <f>①協定識別事項②協定参加者!#REF!</f>
        <v>#REF!</v>
      </c>
      <c r="G156" s="250" t="e">
        <f>③協定面積④加算措置!#REF!</f>
        <v>#REF!</v>
      </c>
      <c r="H156" s="250" t="e">
        <f>③協定面積④加算措置!#REF!</f>
        <v>#REF!</v>
      </c>
      <c r="I156" s="251" t="e">
        <f>③協定面積④加算措置!#REF!</f>
        <v>#REF!</v>
      </c>
      <c r="J156" s="250" t="e">
        <f>③協定面積④加算措置!#REF!</f>
        <v>#REF!</v>
      </c>
      <c r="K156" s="250" t="e">
        <f>③協定面積④加算措置!#REF!</f>
        <v>#REF!</v>
      </c>
      <c r="L156" s="242">
        <f t="shared" si="32"/>
        <v>0</v>
      </c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42">
        <f t="shared" si="33"/>
        <v>0</v>
      </c>
      <c r="AC156" s="232"/>
      <c r="AD156" s="232"/>
      <c r="AE156" s="232"/>
      <c r="AF156" s="232"/>
      <c r="AG156" s="232"/>
      <c r="AH156" s="242">
        <f t="shared" si="34"/>
        <v>0</v>
      </c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42">
        <f t="shared" si="35"/>
        <v>0</v>
      </c>
      <c r="BF156" s="232"/>
      <c r="BG156" s="232"/>
      <c r="BH156" s="232"/>
      <c r="BI156" s="232"/>
      <c r="BJ156" s="232"/>
      <c r="BK156" s="229">
        <f t="shared" si="36"/>
        <v>0</v>
      </c>
      <c r="BL156" s="232"/>
      <c r="BM156" s="232"/>
      <c r="BN156" s="232"/>
      <c r="BO156" s="232"/>
      <c r="BP156" s="232"/>
      <c r="BQ156" s="232"/>
      <c r="BR156" s="232"/>
      <c r="BS156" s="232"/>
      <c r="BT156" s="232"/>
      <c r="BU156" s="232"/>
      <c r="BV156" s="232"/>
    </row>
    <row r="157" spans="1:74" s="244" customFormat="1" ht="14.45" hidden="1" customHeight="1">
      <c r="A157" s="247" t="e">
        <f>①協定識別事項②協定参加者!#REF!</f>
        <v>#REF!</v>
      </c>
      <c r="B157" s="247" t="e">
        <f>①協定識別事項②協定参加者!#REF!</f>
        <v>#REF!</v>
      </c>
      <c r="C157" s="247" t="e">
        <f>①協定識別事項②協定参加者!#REF!</f>
        <v>#REF!</v>
      </c>
      <c r="D157" s="247" t="e">
        <f>①協定識別事項②協定参加者!#REF!</f>
        <v>#REF!</v>
      </c>
      <c r="E157" s="247" t="e">
        <f>①協定識別事項②協定参加者!#REF!</f>
        <v>#REF!</v>
      </c>
      <c r="F157" s="247" t="e">
        <f>①協定識別事項②協定参加者!#REF!</f>
        <v>#REF!</v>
      </c>
      <c r="G157" s="250" t="e">
        <f>③協定面積④加算措置!#REF!</f>
        <v>#REF!</v>
      </c>
      <c r="H157" s="250" t="e">
        <f>③協定面積④加算措置!#REF!</f>
        <v>#REF!</v>
      </c>
      <c r="I157" s="251" t="e">
        <f>③協定面積④加算措置!#REF!</f>
        <v>#REF!</v>
      </c>
      <c r="J157" s="250" t="e">
        <f>③協定面積④加算措置!#REF!</f>
        <v>#REF!</v>
      </c>
      <c r="K157" s="250" t="e">
        <f>③協定面積④加算措置!#REF!</f>
        <v>#REF!</v>
      </c>
      <c r="L157" s="242">
        <f t="shared" si="32"/>
        <v>0</v>
      </c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42">
        <f t="shared" si="33"/>
        <v>0</v>
      </c>
      <c r="AC157" s="232"/>
      <c r="AD157" s="232"/>
      <c r="AE157" s="232"/>
      <c r="AF157" s="232"/>
      <c r="AG157" s="232"/>
      <c r="AH157" s="242">
        <f t="shared" si="34"/>
        <v>0</v>
      </c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42">
        <f t="shared" si="35"/>
        <v>0</v>
      </c>
      <c r="BF157" s="232"/>
      <c r="BG157" s="232"/>
      <c r="BH157" s="232"/>
      <c r="BI157" s="232"/>
      <c r="BJ157" s="232"/>
      <c r="BK157" s="229">
        <f t="shared" si="36"/>
        <v>0</v>
      </c>
      <c r="BL157" s="232"/>
      <c r="BM157" s="232"/>
      <c r="BN157" s="232"/>
      <c r="BO157" s="232"/>
      <c r="BP157" s="232"/>
      <c r="BQ157" s="232"/>
      <c r="BR157" s="232"/>
      <c r="BS157" s="232"/>
      <c r="BT157" s="232"/>
      <c r="BU157" s="232"/>
      <c r="BV157" s="232"/>
    </row>
    <row r="158" spans="1:74" s="244" customFormat="1" ht="14.45" hidden="1" customHeight="1">
      <c r="A158" s="247" t="e">
        <f>①協定識別事項②協定参加者!#REF!</f>
        <v>#REF!</v>
      </c>
      <c r="B158" s="247" t="e">
        <f>①協定識別事項②協定参加者!#REF!</f>
        <v>#REF!</v>
      </c>
      <c r="C158" s="247" t="e">
        <f>①協定識別事項②協定参加者!#REF!</f>
        <v>#REF!</v>
      </c>
      <c r="D158" s="247" t="e">
        <f>①協定識別事項②協定参加者!#REF!</f>
        <v>#REF!</v>
      </c>
      <c r="E158" s="247" t="e">
        <f>①協定識別事項②協定参加者!#REF!</f>
        <v>#REF!</v>
      </c>
      <c r="F158" s="247" t="e">
        <f>①協定識別事項②協定参加者!#REF!</f>
        <v>#REF!</v>
      </c>
      <c r="G158" s="250" t="e">
        <f>③協定面積④加算措置!#REF!</f>
        <v>#REF!</v>
      </c>
      <c r="H158" s="250" t="e">
        <f>③協定面積④加算措置!#REF!</f>
        <v>#REF!</v>
      </c>
      <c r="I158" s="251" t="e">
        <f>③協定面積④加算措置!#REF!</f>
        <v>#REF!</v>
      </c>
      <c r="J158" s="250" t="e">
        <f>③協定面積④加算措置!#REF!</f>
        <v>#REF!</v>
      </c>
      <c r="K158" s="250" t="e">
        <f>③協定面積④加算措置!#REF!</f>
        <v>#REF!</v>
      </c>
      <c r="L158" s="242">
        <f t="shared" si="32"/>
        <v>0</v>
      </c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42">
        <f t="shared" si="33"/>
        <v>0</v>
      </c>
      <c r="AC158" s="232"/>
      <c r="AD158" s="232"/>
      <c r="AE158" s="232"/>
      <c r="AF158" s="232"/>
      <c r="AG158" s="232"/>
      <c r="AH158" s="242">
        <f t="shared" si="34"/>
        <v>0</v>
      </c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42">
        <f t="shared" si="35"/>
        <v>0</v>
      </c>
      <c r="BF158" s="232"/>
      <c r="BG158" s="232"/>
      <c r="BH158" s="232"/>
      <c r="BI158" s="232"/>
      <c r="BJ158" s="232"/>
      <c r="BK158" s="229">
        <f t="shared" si="36"/>
        <v>0</v>
      </c>
      <c r="BL158" s="232"/>
      <c r="BM158" s="232"/>
      <c r="BN158" s="232"/>
      <c r="BO158" s="232"/>
      <c r="BP158" s="232"/>
      <c r="BQ158" s="232"/>
      <c r="BR158" s="232"/>
      <c r="BS158" s="232"/>
      <c r="BT158" s="232"/>
      <c r="BU158" s="232"/>
      <c r="BV158" s="232"/>
    </row>
    <row r="159" spans="1:74" s="244" customFormat="1" ht="14.45" hidden="1" customHeight="1">
      <c r="A159" s="247" t="e">
        <f>①協定識別事項②協定参加者!#REF!</f>
        <v>#REF!</v>
      </c>
      <c r="B159" s="247" t="e">
        <f>①協定識別事項②協定参加者!#REF!</f>
        <v>#REF!</v>
      </c>
      <c r="C159" s="247" t="e">
        <f>①協定識別事項②協定参加者!#REF!</f>
        <v>#REF!</v>
      </c>
      <c r="D159" s="247" t="e">
        <f>①協定識別事項②協定参加者!#REF!</f>
        <v>#REF!</v>
      </c>
      <c r="E159" s="247" t="e">
        <f>①協定識別事項②協定参加者!#REF!</f>
        <v>#REF!</v>
      </c>
      <c r="F159" s="247" t="e">
        <f>①協定識別事項②協定参加者!#REF!</f>
        <v>#REF!</v>
      </c>
      <c r="G159" s="250" t="e">
        <f>③協定面積④加算措置!#REF!</f>
        <v>#REF!</v>
      </c>
      <c r="H159" s="250" t="e">
        <f>③協定面積④加算措置!#REF!</f>
        <v>#REF!</v>
      </c>
      <c r="I159" s="251" t="e">
        <f>③協定面積④加算措置!#REF!</f>
        <v>#REF!</v>
      </c>
      <c r="J159" s="250" t="e">
        <f>③協定面積④加算措置!#REF!</f>
        <v>#REF!</v>
      </c>
      <c r="K159" s="250" t="e">
        <f>③協定面積④加算措置!#REF!</f>
        <v>#REF!</v>
      </c>
      <c r="L159" s="242">
        <f t="shared" si="32"/>
        <v>0</v>
      </c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42">
        <f t="shared" si="33"/>
        <v>0</v>
      </c>
      <c r="AC159" s="232"/>
      <c r="AD159" s="232"/>
      <c r="AE159" s="232"/>
      <c r="AF159" s="232"/>
      <c r="AG159" s="232"/>
      <c r="AH159" s="242">
        <f t="shared" si="34"/>
        <v>0</v>
      </c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42">
        <f t="shared" si="35"/>
        <v>0</v>
      </c>
      <c r="BF159" s="232"/>
      <c r="BG159" s="232"/>
      <c r="BH159" s="232"/>
      <c r="BI159" s="232"/>
      <c r="BJ159" s="232"/>
      <c r="BK159" s="229">
        <f t="shared" si="36"/>
        <v>0</v>
      </c>
      <c r="BL159" s="232"/>
      <c r="BM159" s="232"/>
      <c r="BN159" s="232"/>
      <c r="BO159" s="232"/>
      <c r="BP159" s="232"/>
      <c r="BQ159" s="232"/>
      <c r="BR159" s="232"/>
      <c r="BS159" s="232"/>
      <c r="BT159" s="232"/>
      <c r="BU159" s="232"/>
      <c r="BV159" s="232"/>
    </row>
    <row r="160" spans="1:74" s="244" customFormat="1" ht="14.45" hidden="1" customHeight="1">
      <c r="A160" s="247" t="e">
        <f>①協定識別事項②協定参加者!#REF!</f>
        <v>#REF!</v>
      </c>
      <c r="B160" s="247" t="e">
        <f>①協定識別事項②協定参加者!#REF!</f>
        <v>#REF!</v>
      </c>
      <c r="C160" s="247" t="e">
        <f>①協定識別事項②協定参加者!#REF!</f>
        <v>#REF!</v>
      </c>
      <c r="D160" s="247" t="e">
        <f>①協定識別事項②協定参加者!#REF!</f>
        <v>#REF!</v>
      </c>
      <c r="E160" s="247" t="e">
        <f>①協定識別事項②協定参加者!#REF!</f>
        <v>#REF!</v>
      </c>
      <c r="F160" s="247" t="e">
        <f>①協定識別事項②協定参加者!#REF!</f>
        <v>#REF!</v>
      </c>
      <c r="G160" s="250" t="e">
        <f>③協定面積④加算措置!#REF!</f>
        <v>#REF!</v>
      </c>
      <c r="H160" s="250" t="e">
        <f>③協定面積④加算措置!#REF!</f>
        <v>#REF!</v>
      </c>
      <c r="I160" s="251" t="e">
        <f>③協定面積④加算措置!#REF!</f>
        <v>#REF!</v>
      </c>
      <c r="J160" s="250" t="e">
        <f>③協定面積④加算措置!#REF!</f>
        <v>#REF!</v>
      </c>
      <c r="K160" s="250" t="e">
        <f>③協定面積④加算措置!#REF!</f>
        <v>#REF!</v>
      </c>
      <c r="L160" s="242">
        <f t="shared" si="32"/>
        <v>0</v>
      </c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42">
        <f t="shared" si="33"/>
        <v>0</v>
      </c>
      <c r="AC160" s="232"/>
      <c r="AD160" s="232"/>
      <c r="AE160" s="232"/>
      <c r="AF160" s="232"/>
      <c r="AG160" s="232"/>
      <c r="AH160" s="242">
        <f t="shared" si="34"/>
        <v>0</v>
      </c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42">
        <f t="shared" si="35"/>
        <v>0</v>
      </c>
      <c r="BF160" s="232"/>
      <c r="BG160" s="232"/>
      <c r="BH160" s="232"/>
      <c r="BI160" s="232"/>
      <c r="BJ160" s="232"/>
      <c r="BK160" s="229">
        <f t="shared" si="36"/>
        <v>0</v>
      </c>
      <c r="BL160" s="232"/>
      <c r="BM160" s="232"/>
      <c r="BN160" s="232"/>
      <c r="BO160" s="232"/>
      <c r="BP160" s="232"/>
      <c r="BQ160" s="232"/>
      <c r="BR160" s="232"/>
      <c r="BS160" s="232"/>
      <c r="BT160" s="232"/>
      <c r="BU160" s="232"/>
      <c r="BV160" s="232"/>
    </row>
    <row r="161" spans="1:74" s="244" customFormat="1" ht="14.45" hidden="1" customHeight="1">
      <c r="A161" s="247" t="e">
        <f>①協定識別事項②協定参加者!#REF!</f>
        <v>#REF!</v>
      </c>
      <c r="B161" s="247" t="e">
        <f>①協定識別事項②協定参加者!#REF!</f>
        <v>#REF!</v>
      </c>
      <c r="C161" s="247" t="e">
        <f>①協定識別事項②協定参加者!#REF!</f>
        <v>#REF!</v>
      </c>
      <c r="D161" s="247" t="e">
        <f>①協定識別事項②協定参加者!#REF!</f>
        <v>#REF!</v>
      </c>
      <c r="E161" s="247" t="e">
        <f>①協定識別事項②協定参加者!#REF!</f>
        <v>#REF!</v>
      </c>
      <c r="F161" s="247" t="e">
        <f>①協定識別事項②協定参加者!#REF!</f>
        <v>#REF!</v>
      </c>
      <c r="G161" s="250" t="e">
        <f>③協定面積④加算措置!#REF!</f>
        <v>#REF!</v>
      </c>
      <c r="H161" s="250" t="e">
        <f>③協定面積④加算措置!#REF!</f>
        <v>#REF!</v>
      </c>
      <c r="I161" s="251" t="e">
        <f>③協定面積④加算措置!#REF!</f>
        <v>#REF!</v>
      </c>
      <c r="J161" s="250" t="e">
        <f>③協定面積④加算措置!#REF!</f>
        <v>#REF!</v>
      </c>
      <c r="K161" s="250" t="e">
        <f>③協定面積④加算措置!#REF!</f>
        <v>#REF!</v>
      </c>
      <c r="L161" s="242">
        <f t="shared" si="32"/>
        <v>0</v>
      </c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42">
        <f t="shared" si="33"/>
        <v>0</v>
      </c>
      <c r="AC161" s="232"/>
      <c r="AD161" s="232"/>
      <c r="AE161" s="232"/>
      <c r="AF161" s="232"/>
      <c r="AG161" s="232"/>
      <c r="AH161" s="242">
        <f t="shared" si="34"/>
        <v>0</v>
      </c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42">
        <f t="shared" si="35"/>
        <v>0</v>
      </c>
      <c r="BF161" s="232"/>
      <c r="BG161" s="232"/>
      <c r="BH161" s="232"/>
      <c r="BI161" s="232"/>
      <c r="BJ161" s="232"/>
      <c r="BK161" s="229">
        <f t="shared" si="36"/>
        <v>0</v>
      </c>
      <c r="BL161" s="232"/>
      <c r="BM161" s="232"/>
      <c r="BN161" s="232"/>
      <c r="BO161" s="232"/>
      <c r="BP161" s="232"/>
      <c r="BQ161" s="232"/>
      <c r="BR161" s="232"/>
      <c r="BS161" s="232"/>
      <c r="BT161" s="232"/>
      <c r="BU161" s="232"/>
      <c r="BV161" s="232"/>
    </row>
    <row r="162" spans="1:74" s="244" customFormat="1" ht="14.45" hidden="1" customHeight="1">
      <c r="A162" s="247" t="e">
        <f>①協定識別事項②協定参加者!#REF!</f>
        <v>#REF!</v>
      </c>
      <c r="B162" s="247" t="e">
        <f>①協定識別事項②協定参加者!#REF!</f>
        <v>#REF!</v>
      </c>
      <c r="C162" s="247" t="e">
        <f>①協定識別事項②協定参加者!#REF!</f>
        <v>#REF!</v>
      </c>
      <c r="D162" s="247" t="e">
        <f>①協定識別事項②協定参加者!#REF!</f>
        <v>#REF!</v>
      </c>
      <c r="E162" s="247" t="e">
        <f>①協定識別事項②協定参加者!#REF!</f>
        <v>#REF!</v>
      </c>
      <c r="F162" s="247" t="e">
        <f>①協定識別事項②協定参加者!#REF!</f>
        <v>#REF!</v>
      </c>
      <c r="G162" s="250" t="e">
        <f>③協定面積④加算措置!#REF!</f>
        <v>#REF!</v>
      </c>
      <c r="H162" s="250" t="e">
        <f>③協定面積④加算措置!#REF!</f>
        <v>#REF!</v>
      </c>
      <c r="I162" s="251" t="e">
        <f>③協定面積④加算措置!#REF!</f>
        <v>#REF!</v>
      </c>
      <c r="J162" s="250" t="e">
        <f>③協定面積④加算措置!#REF!</f>
        <v>#REF!</v>
      </c>
      <c r="K162" s="250" t="e">
        <f>③協定面積④加算措置!#REF!</f>
        <v>#REF!</v>
      </c>
      <c r="L162" s="242">
        <f t="shared" si="32"/>
        <v>0</v>
      </c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42">
        <f t="shared" si="33"/>
        <v>0</v>
      </c>
      <c r="AC162" s="232"/>
      <c r="AD162" s="232"/>
      <c r="AE162" s="232"/>
      <c r="AF162" s="232"/>
      <c r="AG162" s="232"/>
      <c r="AH162" s="242">
        <f t="shared" si="34"/>
        <v>0</v>
      </c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42">
        <f t="shared" si="35"/>
        <v>0</v>
      </c>
      <c r="BF162" s="232"/>
      <c r="BG162" s="232"/>
      <c r="BH162" s="232"/>
      <c r="BI162" s="232"/>
      <c r="BJ162" s="232"/>
      <c r="BK162" s="229">
        <f t="shared" si="36"/>
        <v>0</v>
      </c>
      <c r="BL162" s="232"/>
      <c r="BM162" s="232"/>
      <c r="BN162" s="232"/>
      <c r="BO162" s="232"/>
      <c r="BP162" s="232"/>
      <c r="BQ162" s="232"/>
      <c r="BR162" s="232"/>
      <c r="BS162" s="232"/>
      <c r="BT162" s="232"/>
      <c r="BU162" s="232"/>
      <c r="BV162" s="232"/>
    </row>
    <row r="163" spans="1:74" s="244" customFormat="1" ht="14.45" hidden="1" customHeight="1">
      <c r="A163" s="247" t="e">
        <f>①協定識別事項②協定参加者!#REF!</f>
        <v>#REF!</v>
      </c>
      <c r="B163" s="247" t="e">
        <f>①協定識別事項②協定参加者!#REF!</f>
        <v>#REF!</v>
      </c>
      <c r="C163" s="247" t="e">
        <f>①協定識別事項②協定参加者!#REF!</f>
        <v>#REF!</v>
      </c>
      <c r="D163" s="247" t="e">
        <f>①協定識別事項②協定参加者!#REF!</f>
        <v>#REF!</v>
      </c>
      <c r="E163" s="247" t="e">
        <f>①協定識別事項②協定参加者!#REF!</f>
        <v>#REF!</v>
      </c>
      <c r="F163" s="247" t="e">
        <f>①協定識別事項②協定参加者!#REF!</f>
        <v>#REF!</v>
      </c>
      <c r="G163" s="250" t="e">
        <f>③協定面積④加算措置!#REF!</f>
        <v>#REF!</v>
      </c>
      <c r="H163" s="250" t="e">
        <f>③協定面積④加算措置!#REF!</f>
        <v>#REF!</v>
      </c>
      <c r="I163" s="251" t="e">
        <f>③協定面積④加算措置!#REF!</f>
        <v>#REF!</v>
      </c>
      <c r="J163" s="250" t="e">
        <f>③協定面積④加算措置!#REF!</f>
        <v>#REF!</v>
      </c>
      <c r="K163" s="250" t="e">
        <f>③協定面積④加算措置!#REF!</f>
        <v>#REF!</v>
      </c>
      <c r="L163" s="242">
        <f t="shared" si="32"/>
        <v>0</v>
      </c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42">
        <f t="shared" si="33"/>
        <v>0</v>
      </c>
      <c r="AC163" s="232"/>
      <c r="AD163" s="232"/>
      <c r="AE163" s="232"/>
      <c r="AF163" s="232"/>
      <c r="AG163" s="232"/>
      <c r="AH163" s="242">
        <f t="shared" si="34"/>
        <v>0</v>
      </c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232"/>
      <c r="AW163" s="232"/>
      <c r="AX163" s="232"/>
      <c r="AY163" s="232"/>
      <c r="AZ163" s="232"/>
      <c r="BA163" s="232"/>
      <c r="BB163" s="232"/>
      <c r="BC163" s="232"/>
      <c r="BD163" s="232"/>
      <c r="BE163" s="242">
        <f t="shared" si="35"/>
        <v>0</v>
      </c>
      <c r="BF163" s="232"/>
      <c r="BG163" s="232"/>
      <c r="BH163" s="232"/>
      <c r="BI163" s="232"/>
      <c r="BJ163" s="232"/>
      <c r="BK163" s="229">
        <f t="shared" si="36"/>
        <v>0</v>
      </c>
      <c r="BL163" s="232"/>
      <c r="BM163" s="232"/>
      <c r="BN163" s="232"/>
      <c r="BO163" s="232"/>
      <c r="BP163" s="232"/>
      <c r="BQ163" s="232"/>
      <c r="BR163" s="232"/>
      <c r="BS163" s="232"/>
      <c r="BT163" s="232"/>
      <c r="BU163" s="232"/>
      <c r="BV163" s="232"/>
    </row>
    <row r="164" spans="1:74" s="244" customFormat="1" ht="14.45" hidden="1" customHeight="1">
      <c r="A164" s="247" t="e">
        <f>①協定識別事項②協定参加者!#REF!</f>
        <v>#REF!</v>
      </c>
      <c r="B164" s="247" t="e">
        <f>①協定識別事項②協定参加者!#REF!</f>
        <v>#REF!</v>
      </c>
      <c r="C164" s="247" t="e">
        <f>①協定識別事項②協定参加者!#REF!</f>
        <v>#REF!</v>
      </c>
      <c r="D164" s="247" t="e">
        <f>①協定識別事項②協定参加者!#REF!</f>
        <v>#REF!</v>
      </c>
      <c r="E164" s="247" t="e">
        <f>①協定識別事項②協定参加者!#REF!</f>
        <v>#REF!</v>
      </c>
      <c r="F164" s="247" t="e">
        <f>①協定識別事項②協定参加者!#REF!</f>
        <v>#REF!</v>
      </c>
      <c r="G164" s="250" t="e">
        <f>③協定面積④加算措置!#REF!</f>
        <v>#REF!</v>
      </c>
      <c r="H164" s="250" t="e">
        <f>③協定面積④加算措置!#REF!</f>
        <v>#REF!</v>
      </c>
      <c r="I164" s="251" t="e">
        <f>③協定面積④加算措置!#REF!</f>
        <v>#REF!</v>
      </c>
      <c r="J164" s="250" t="e">
        <f>③協定面積④加算措置!#REF!</f>
        <v>#REF!</v>
      </c>
      <c r="K164" s="250" t="e">
        <f>③協定面積④加算措置!#REF!</f>
        <v>#REF!</v>
      </c>
      <c r="L164" s="242">
        <f t="shared" si="32"/>
        <v>0</v>
      </c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42">
        <f t="shared" si="33"/>
        <v>0</v>
      </c>
      <c r="AC164" s="232"/>
      <c r="AD164" s="232"/>
      <c r="AE164" s="232"/>
      <c r="AF164" s="232"/>
      <c r="AG164" s="232"/>
      <c r="AH164" s="242">
        <f t="shared" si="34"/>
        <v>0</v>
      </c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2"/>
      <c r="BB164" s="232"/>
      <c r="BC164" s="232"/>
      <c r="BD164" s="232"/>
      <c r="BE164" s="242">
        <f t="shared" si="35"/>
        <v>0</v>
      </c>
      <c r="BF164" s="232"/>
      <c r="BG164" s="232"/>
      <c r="BH164" s="232"/>
      <c r="BI164" s="232"/>
      <c r="BJ164" s="232"/>
      <c r="BK164" s="229">
        <f t="shared" si="36"/>
        <v>0</v>
      </c>
      <c r="BL164" s="232"/>
      <c r="BM164" s="232"/>
      <c r="BN164" s="232"/>
      <c r="BO164" s="232"/>
      <c r="BP164" s="232"/>
      <c r="BQ164" s="232"/>
      <c r="BR164" s="232"/>
      <c r="BS164" s="232"/>
      <c r="BT164" s="232"/>
      <c r="BU164" s="232"/>
      <c r="BV164" s="232"/>
    </row>
    <row r="165" spans="1:74" s="244" customFormat="1" ht="14.45" hidden="1" customHeight="1">
      <c r="A165" s="247" t="e">
        <f>①協定識別事項②協定参加者!#REF!</f>
        <v>#REF!</v>
      </c>
      <c r="B165" s="247" t="e">
        <f>①協定識別事項②協定参加者!#REF!</f>
        <v>#REF!</v>
      </c>
      <c r="C165" s="247" t="e">
        <f>①協定識別事項②協定参加者!#REF!</f>
        <v>#REF!</v>
      </c>
      <c r="D165" s="247" t="e">
        <f>①協定識別事項②協定参加者!#REF!</f>
        <v>#REF!</v>
      </c>
      <c r="E165" s="247" t="e">
        <f>①協定識別事項②協定参加者!#REF!</f>
        <v>#REF!</v>
      </c>
      <c r="F165" s="247" t="e">
        <f>①協定識別事項②協定参加者!#REF!</f>
        <v>#REF!</v>
      </c>
      <c r="G165" s="250" t="e">
        <f>③協定面積④加算措置!#REF!</f>
        <v>#REF!</v>
      </c>
      <c r="H165" s="250" t="e">
        <f>③協定面積④加算措置!#REF!</f>
        <v>#REF!</v>
      </c>
      <c r="I165" s="251" t="e">
        <f>③協定面積④加算措置!#REF!</f>
        <v>#REF!</v>
      </c>
      <c r="J165" s="250" t="e">
        <f>③協定面積④加算措置!#REF!</f>
        <v>#REF!</v>
      </c>
      <c r="K165" s="250" t="e">
        <f>③協定面積④加算措置!#REF!</f>
        <v>#REF!</v>
      </c>
      <c r="L165" s="242">
        <f t="shared" si="32"/>
        <v>0</v>
      </c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42">
        <f t="shared" si="33"/>
        <v>0</v>
      </c>
      <c r="AC165" s="232"/>
      <c r="AD165" s="232"/>
      <c r="AE165" s="232"/>
      <c r="AF165" s="232"/>
      <c r="AG165" s="232"/>
      <c r="AH165" s="242">
        <f t="shared" si="34"/>
        <v>0</v>
      </c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2"/>
      <c r="AW165" s="232"/>
      <c r="AX165" s="232"/>
      <c r="AY165" s="232"/>
      <c r="AZ165" s="232"/>
      <c r="BA165" s="232"/>
      <c r="BB165" s="232"/>
      <c r="BC165" s="232"/>
      <c r="BD165" s="232"/>
      <c r="BE165" s="242">
        <f t="shared" si="35"/>
        <v>0</v>
      </c>
      <c r="BF165" s="232"/>
      <c r="BG165" s="232"/>
      <c r="BH165" s="232"/>
      <c r="BI165" s="232"/>
      <c r="BJ165" s="232"/>
      <c r="BK165" s="229">
        <f t="shared" si="36"/>
        <v>0</v>
      </c>
      <c r="BL165" s="232"/>
      <c r="BM165" s="232"/>
      <c r="BN165" s="232"/>
      <c r="BO165" s="232"/>
      <c r="BP165" s="232"/>
      <c r="BQ165" s="232"/>
      <c r="BR165" s="232"/>
      <c r="BS165" s="232"/>
      <c r="BT165" s="232"/>
      <c r="BU165" s="232"/>
      <c r="BV165" s="232"/>
    </row>
    <row r="166" spans="1:74" s="244" customFormat="1" ht="14.45" hidden="1" customHeight="1">
      <c r="A166" s="247" t="e">
        <f>①協定識別事項②協定参加者!#REF!</f>
        <v>#REF!</v>
      </c>
      <c r="B166" s="247" t="e">
        <f>①協定識別事項②協定参加者!#REF!</f>
        <v>#REF!</v>
      </c>
      <c r="C166" s="247" t="e">
        <f>①協定識別事項②協定参加者!#REF!</f>
        <v>#REF!</v>
      </c>
      <c r="D166" s="247" t="e">
        <f>①協定識別事項②協定参加者!#REF!</f>
        <v>#REF!</v>
      </c>
      <c r="E166" s="247" t="e">
        <f>①協定識別事項②協定参加者!#REF!</f>
        <v>#REF!</v>
      </c>
      <c r="F166" s="247" t="e">
        <f>①協定識別事項②協定参加者!#REF!</f>
        <v>#REF!</v>
      </c>
      <c r="G166" s="250" t="e">
        <f>③協定面積④加算措置!#REF!</f>
        <v>#REF!</v>
      </c>
      <c r="H166" s="250" t="e">
        <f>③協定面積④加算措置!#REF!</f>
        <v>#REF!</v>
      </c>
      <c r="I166" s="251" t="e">
        <f>③協定面積④加算措置!#REF!</f>
        <v>#REF!</v>
      </c>
      <c r="J166" s="250" t="e">
        <f>③協定面積④加算措置!#REF!</f>
        <v>#REF!</v>
      </c>
      <c r="K166" s="250" t="e">
        <f>③協定面積④加算措置!#REF!</f>
        <v>#REF!</v>
      </c>
      <c r="L166" s="242">
        <f t="shared" si="32"/>
        <v>0</v>
      </c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42">
        <f t="shared" si="33"/>
        <v>0</v>
      </c>
      <c r="AC166" s="232"/>
      <c r="AD166" s="232"/>
      <c r="AE166" s="232"/>
      <c r="AF166" s="232"/>
      <c r="AG166" s="232"/>
      <c r="AH166" s="242">
        <f t="shared" si="34"/>
        <v>0</v>
      </c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32"/>
      <c r="AV166" s="232"/>
      <c r="AW166" s="232"/>
      <c r="AX166" s="232"/>
      <c r="AY166" s="232"/>
      <c r="AZ166" s="232"/>
      <c r="BA166" s="232"/>
      <c r="BB166" s="232"/>
      <c r="BC166" s="232"/>
      <c r="BD166" s="232"/>
      <c r="BE166" s="242">
        <f t="shared" si="35"/>
        <v>0</v>
      </c>
      <c r="BF166" s="232"/>
      <c r="BG166" s="232"/>
      <c r="BH166" s="232"/>
      <c r="BI166" s="232"/>
      <c r="BJ166" s="232"/>
      <c r="BK166" s="229">
        <f t="shared" si="36"/>
        <v>0</v>
      </c>
      <c r="BL166" s="232"/>
      <c r="BM166" s="232"/>
      <c r="BN166" s="232"/>
      <c r="BO166" s="232"/>
      <c r="BP166" s="232"/>
      <c r="BQ166" s="232"/>
      <c r="BR166" s="232"/>
      <c r="BS166" s="232"/>
      <c r="BT166" s="232"/>
      <c r="BU166" s="232"/>
      <c r="BV166" s="232"/>
    </row>
    <row r="167" spans="1:74" s="244" customFormat="1" ht="14.45" hidden="1" customHeight="1">
      <c r="A167" s="247" t="e">
        <f>①協定識別事項②協定参加者!#REF!</f>
        <v>#REF!</v>
      </c>
      <c r="B167" s="247" t="e">
        <f>①協定識別事項②協定参加者!#REF!</f>
        <v>#REF!</v>
      </c>
      <c r="C167" s="247" t="e">
        <f>①協定識別事項②協定参加者!#REF!</f>
        <v>#REF!</v>
      </c>
      <c r="D167" s="247" t="e">
        <f>①協定識別事項②協定参加者!#REF!</f>
        <v>#REF!</v>
      </c>
      <c r="E167" s="247" t="e">
        <f>①協定識別事項②協定参加者!#REF!</f>
        <v>#REF!</v>
      </c>
      <c r="F167" s="247" t="e">
        <f>①協定識別事項②協定参加者!#REF!</f>
        <v>#REF!</v>
      </c>
      <c r="G167" s="250" t="e">
        <f>③協定面積④加算措置!#REF!</f>
        <v>#REF!</v>
      </c>
      <c r="H167" s="250" t="e">
        <f>③協定面積④加算措置!#REF!</f>
        <v>#REF!</v>
      </c>
      <c r="I167" s="251" t="e">
        <f>③協定面積④加算措置!#REF!</f>
        <v>#REF!</v>
      </c>
      <c r="J167" s="250" t="e">
        <f>③協定面積④加算措置!#REF!</f>
        <v>#REF!</v>
      </c>
      <c r="K167" s="250" t="e">
        <f>③協定面積④加算措置!#REF!</f>
        <v>#REF!</v>
      </c>
      <c r="L167" s="242">
        <f t="shared" si="32"/>
        <v>0</v>
      </c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42">
        <f t="shared" si="33"/>
        <v>0</v>
      </c>
      <c r="AC167" s="232"/>
      <c r="AD167" s="232"/>
      <c r="AE167" s="232"/>
      <c r="AF167" s="232"/>
      <c r="AG167" s="232"/>
      <c r="AH167" s="242">
        <f t="shared" si="34"/>
        <v>0</v>
      </c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2"/>
      <c r="AY167" s="232"/>
      <c r="AZ167" s="232"/>
      <c r="BA167" s="232"/>
      <c r="BB167" s="232"/>
      <c r="BC167" s="232"/>
      <c r="BD167" s="232"/>
      <c r="BE167" s="242">
        <f t="shared" si="35"/>
        <v>0</v>
      </c>
      <c r="BF167" s="232"/>
      <c r="BG167" s="232"/>
      <c r="BH167" s="232"/>
      <c r="BI167" s="232"/>
      <c r="BJ167" s="232"/>
      <c r="BK167" s="229">
        <f t="shared" si="36"/>
        <v>0</v>
      </c>
      <c r="BL167" s="232"/>
      <c r="BM167" s="232"/>
      <c r="BN167" s="232"/>
      <c r="BO167" s="232"/>
      <c r="BP167" s="232"/>
      <c r="BQ167" s="232"/>
      <c r="BR167" s="232"/>
      <c r="BS167" s="232"/>
      <c r="BT167" s="232"/>
      <c r="BU167" s="232"/>
      <c r="BV167" s="232"/>
    </row>
    <row r="168" spans="1:74" s="244" customFormat="1" ht="14.45" hidden="1" customHeight="1">
      <c r="A168" s="247" t="e">
        <f>①協定識別事項②協定参加者!#REF!</f>
        <v>#REF!</v>
      </c>
      <c r="B168" s="247" t="e">
        <f>①協定識別事項②協定参加者!#REF!</f>
        <v>#REF!</v>
      </c>
      <c r="C168" s="247" t="e">
        <f>①協定識別事項②協定参加者!#REF!</f>
        <v>#REF!</v>
      </c>
      <c r="D168" s="247" t="e">
        <f>①協定識別事項②協定参加者!#REF!</f>
        <v>#REF!</v>
      </c>
      <c r="E168" s="247" t="e">
        <f>①協定識別事項②協定参加者!#REF!</f>
        <v>#REF!</v>
      </c>
      <c r="F168" s="247" t="e">
        <f>①協定識別事項②協定参加者!#REF!</f>
        <v>#REF!</v>
      </c>
      <c r="G168" s="250" t="e">
        <f>③協定面積④加算措置!#REF!</f>
        <v>#REF!</v>
      </c>
      <c r="H168" s="250" t="e">
        <f>③協定面積④加算措置!#REF!</f>
        <v>#REF!</v>
      </c>
      <c r="I168" s="251" t="e">
        <f>③協定面積④加算措置!#REF!</f>
        <v>#REF!</v>
      </c>
      <c r="J168" s="250" t="e">
        <f>③協定面積④加算措置!#REF!</f>
        <v>#REF!</v>
      </c>
      <c r="K168" s="250" t="e">
        <f>③協定面積④加算措置!#REF!</f>
        <v>#REF!</v>
      </c>
      <c r="L168" s="242">
        <f t="shared" si="32"/>
        <v>0</v>
      </c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42">
        <f t="shared" si="33"/>
        <v>0</v>
      </c>
      <c r="AC168" s="232"/>
      <c r="AD168" s="232"/>
      <c r="AE168" s="232"/>
      <c r="AF168" s="232"/>
      <c r="AG168" s="232"/>
      <c r="AH168" s="242">
        <f t="shared" si="34"/>
        <v>0</v>
      </c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2"/>
      <c r="AY168" s="232"/>
      <c r="AZ168" s="232"/>
      <c r="BA168" s="232"/>
      <c r="BB168" s="232"/>
      <c r="BC168" s="232"/>
      <c r="BD168" s="232"/>
      <c r="BE168" s="242">
        <f t="shared" si="35"/>
        <v>0</v>
      </c>
      <c r="BF168" s="232"/>
      <c r="BG168" s="232"/>
      <c r="BH168" s="232"/>
      <c r="BI168" s="232"/>
      <c r="BJ168" s="232"/>
      <c r="BK168" s="229">
        <f t="shared" si="36"/>
        <v>0</v>
      </c>
      <c r="BL168" s="232"/>
      <c r="BM168" s="232"/>
      <c r="BN168" s="232"/>
      <c r="BO168" s="232"/>
      <c r="BP168" s="232"/>
      <c r="BQ168" s="232"/>
      <c r="BR168" s="232"/>
      <c r="BS168" s="232"/>
      <c r="BT168" s="232"/>
      <c r="BU168" s="232"/>
      <c r="BV168" s="232"/>
    </row>
    <row r="169" spans="1:74" s="244" customFormat="1" ht="14.45" hidden="1" customHeight="1">
      <c r="A169" s="247" t="e">
        <f>①協定識別事項②協定参加者!#REF!</f>
        <v>#REF!</v>
      </c>
      <c r="B169" s="247" t="e">
        <f>①協定識別事項②協定参加者!#REF!</f>
        <v>#REF!</v>
      </c>
      <c r="C169" s="247" t="e">
        <f>①協定識別事項②協定参加者!#REF!</f>
        <v>#REF!</v>
      </c>
      <c r="D169" s="247" t="e">
        <f>①協定識別事項②協定参加者!#REF!</f>
        <v>#REF!</v>
      </c>
      <c r="E169" s="247" t="e">
        <f>①協定識別事項②協定参加者!#REF!</f>
        <v>#REF!</v>
      </c>
      <c r="F169" s="247" t="e">
        <f>①協定識別事項②協定参加者!#REF!</f>
        <v>#REF!</v>
      </c>
      <c r="G169" s="250" t="e">
        <f>③協定面積④加算措置!#REF!</f>
        <v>#REF!</v>
      </c>
      <c r="H169" s="250" t="e">
        <f>③協定面積④加算措置!#REF!</f>
        <v>#REF!</v>
      </c>
      <c r="I169" s="251" t="e">
        <f>③協定面積④加算措置!#REF!</f>
        <v>#REF!</v>
      </c>
      <c r="J169" s="250" t="e">
        <f>③協定面積④加算措置!#REF!</f>
        <v>#REF!</v>
      </c>
      <c r="K169" s="250" t="e">
        <f>③協定面積④加算措置!#REF!</f>
        <v>#REF!</v>
      </c>
      <c r="L169" s="242">
        <f t="shared" si="32"/>
        <v>0</v>
      </c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42">
        <f t="shared" si="33"/>
        <v>0</v>
      </c>
      <c r="AC169" s="232"/>
      <c r="AD169" s="232"/>
      <c r="AE169" s="232"/>
      <c r="AF169" s="232"/>
      <c r="AG169" s="232"/>
      <c r="AH169" s="242">
        <f t="shared" si="34"/>
        <v>0</v>
      </c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42">
        <f t="shared" si="35"/>
        <v>0</v>
      </c>
      <c r="BF169" s="232"/>
      <c r="BG169" s="232"/>
      <c r="BH169" s="232"/>
      <c r="BI169" s="232"/>
      <c r="BJ169" s="232"/>
      <c r="BK169" s="229">
        <f t="shared" si="36"/>
        <v>0</v>
      </c>
      <c r="BL169" s="232"/>
      <c r="BM169" s="232"/>
      <c r="BN169" s="232"/>
      <c r="BO169" s="232"/>
      <c r="BP169" s="232"/>
      <c r="BQ169" s="232"/>
      <c r="BR169" s="232"/>
      <c r="BS169" s="232"/>
      <c r="BT169" s="232"/>
      <c r="BU169" s="232"/>
      <c r="BV169" s="232"/>
    </row>
    <row r="170" spans="1:74" s="244" customFormat="1" ht="14.45" hidden="1" customHeight="1">
      <c r="A170" s="247" t="e">
        <f>①協定識別事項②協定参加者!#REF!</f>
        <v>#REF!</v>
      </c>
      <c r="B170" s="247" t="e">
        <f>①協定識別事項②協定参加者!#REF!</f>
        <v>#REF!</v>
      </c>
      <c r="C170" s="247" t="e">
        <f>①協定識別事項②協定参加者!#REF!</f>
        <v>#REF!</v>
      </c>
      <c r="D170" s="247" t="e">
        <f>①協定識別事項②協定参加者!#REF!</f>
        <v>#REF!</v>
      </c>
      <c r="E170" s="247" t="e">
        <f>①協定識別事項②協定参加者!#REF!</f>
        <v>#REF!</v>
      </c>
      <c r="F170" s="247" t="e">
        <f>①協定識別事項②協定参加者!#REF!</f>
        <v>#REF!</v>
      </c>
      <c r="G170" s="250" t="e">
        <f>③協定面積④加算措置!#REF!</f>
        <v>#REF!</v>
      </c>
      <c r="H170" s="250" t="e">
        <f>③協定面積④加算措置!#REF!</f>
        <v>#REF!</v>
      </c>
      <c r="I170" s="251" t="e">
        <f>③協定面積④加算措置!#REF!</f>
        <v>#REF!</v>
      </c>
      <c r="J170" s="250" t="e">
        <f>③協定面積④加算措置!#REF!</f>
        <v>#REF!</v>
      </c>
      <c r="K170" s="250" t="e">
        <f>③協定面積④加算措置!#REF!</f>
        <v>#REF!</v>
      </c>
      <c r="L170" s="242">
        <f t="shared" si="32"/>
        <v>0</v>
      </c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42">
        <f t="shared" si="33"/>
        <v>0</v>
      </c>
      <c r="AC170" s="232"/>
      <c r="AD170" s="232"/>
      <c r="AE170" s="232"/>
      <c r="AF170" s="232"/>
      <c r="AG170" s="232"/>
      <c r="AH170" s="242">
        <f t="shared" si="34"/>
        <v>0</v>
      </c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42">
        <f t="shared" si="35"/>
        <v>0</v>
      </c>
      <c r="BF170" s="232"/>
      <c r="BG170" s="232"/>
      <c r="BH170" s="232"/>
      <c r="BI170" s="232"/>
      <c r="BJ170" s="232"/>
      <c r="BK170" s="229">
        <f t="shared" si="36"/>
        <v>0</v>
      </c>
      <c r="BL170" s="232"/>
      <c r="BM170" s="232"/>
      <c r="BN170" s="232"/>
      <c r="BO170" s="232"/>
      <c r="BP170" s="232"/>
      <c r="BQ170" s="232"/>
      <c r="BR170" s="232"/>
      <c r="BS170" s="232"/>
      <c r="BT170" s="232"/>
      <c r="BU170" s="232"/>
      <c r="BV170" s="232"/>
    </row>
    <row r="171" spans="1:74" s="244" customFormat="1" ht="14.45" hidden="1" customHeight="1">
      <c r="A171" s="247" t="e">
        <f>①協定識別事項②協定参加者!#REF!</f>
        <v>#REF!</v>
      </c>
      <c r="B171" s="247" t="e">
        <f>①協定識別事項②協定参加者!#REF!</f>
        <v>#REF!</v>
      </c>
      <c r="C171" s="247" t="e">
        <f>①協定識別事項②協定参加者!#REF!</f>
        <v>#REF!</v>
      </c>
      <c r="D171" s="247" t="e">
        <f>①協定識別事項②協定参加者!#REF!</f>
        <v>#REF!</v>
      </c>
      <c r="E171" s="247" t="e">
        <f>①協定識別事項②協定参加者!#REF!</f>
        <v>#REF!</v>
      </c>
      <c r="F171" s="247" t="e">
        <f>①協定識別事項②協定参加者!#REF!</f>
        <v>#REF!</v>
      </c>
      <c r="G171" s="250" t="e">
        <f>③協定面積④加算措置!#REF!</f>
        <v>#REF!</v>
      </c>
      <c r="H171" s="250" t="e">
        <f>③協定面積④加算措置!#REF!</f>
        <v>#REF!</v>
      </c>
      <c r="I171" s="251" t="e">
        <f>③協定面積④加算措置!#REF!</f>
        <v>#REF!</v>
      </c>
      <c r="J171" s="250" t="e">
        <f>③協定面積④加算措置!#REF!</f>
        <v>#REF!</v>
      </c>
      <c r="K171" s="250" t="e">
        <f>③協定面積④加算措置!#REF!</f>
        <v>#REF!</v>
      </c>
      <c r="L171" s="242">
        <f t="shared" si="32"/>
        <v>0</v>
      </c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42">
        <f t="shared" si="33"/>
        <v>0</v>
      </c>
      <c r="AC171" s="232"/>
      <c r="AD171" s="232"/>
      <c r="AE171" s="232"/>
      <c r="AF171" s="232"/>
      <c r="AG171" s="232"/>
      <c r="AH171" s="242">
        <f t="shared" si="34"/>
        <v>0</v>
      </c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42">
        <f t="shared" si="35"/>
        <v>0</v>
      </c>
      <c r="BF171" s="232"/>
      <c r="BG171" s="232"/>
      <c r="BH171" s="232"/>
      <c r="BI171" s="232"/>
      <c r="BJ171" s="232"/>
      <c r="BK171" s="229">
        <f t="shared" si="36"/>
        <v>0</v>
      </c>
      <c r="BL171" s="232"/>
      <c r="BM171" s="232"/>
      <c r="BN171" s="232"/>
      <c r="BO171" s="232"/>
      <c r="BP171" s="232"/>
      <c r="BQ171" s="232"/>
      <c r="BR171" s="232"/>
      <c r="BS171" s="232"/>
      <c r="BT171" s="232"/>
      <c r="BU171" s="232"/>
      <c r="BV171" s="232"/>
    </row>
    <row r="172" spans="1:74" s="244" customFormat="1" ht="14.45" hidden="1" customHeight="1">
      <c r="A172" s="247" t="e">
        <f>①協定識別事項②協定参加者!#REF!</f>
        <v>#REF!</v>
      </c>
      <c r="B172" s="247" t="e">
        <f>①協定識別事項②協定参加者!#REF!</f>
        <v>#REF!</v>
      </c>
      <c r="C172" s="247" t="e">
        <f>①協定識別事項②協定参加者!#REF!</f>
        <v>#REF!</v>
      </c>
      <c r="D172" s="247" t="e">
        <f>①協定識別事項②協定参加者!#REF!</f>
        <v>#REF!</v>
      </c>
      <c r="E172" s="247" t="e">
        <f>①協定識別事項②協定参加者!#REF!</f>
        <v>#REF!</v>
      </c>
      <c r="F172" s="247" t="e">
        <f>①協定識別事項②協定参加者!#REF!</f>
        <v>#REF!</v>
      </c>
      <c r="G172" s="250" t="e">
        <f>③協定面積④加算措置!#REF!</f>
        <v>#REF!</v>
      </c>
      <c r="H172" s="250" t="e">
        <f>③協定面積④加算措置!#REF!</f>
        <v>#REF!</v>
      </c>
      <c r="I172" s="251" t="e">
        <f>③協定面積④加算措置!#REF!</f>
        <v>#REF!</v>
      </c>
      <c r="J172" s="250" t="e">
        <f>③協定面積④加算措置!#REF!</f>
        <v>#REF!</v>
      </c>
      <c r="K172" s="250" t="e">
        <f>③協定面積④加算措置!#REF!</f>
        <v>#REF!</v>
      </c>
      <c r="L172" s="242">
        <f t="shared" si="32"/>
        <v>0</v>
      </c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42">
        <f t="shared" si="33"/>
        <v>0</v>
      </c>
      <c r="AC172" s="232"/>
      <c r="AD172" s="232"/>
      <c r="AE172" s="232"/>
      <c r="AF172" s="232"/>
      <c r="AG172" s="232"/>
      <c r="AH172" s="242">
        <f t="shared" si="34"/>
        <v>0</v>
      </c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42">
        <f t="shared" si="35"/>
        <v>0</v>
      </c>
      <c r="BF172" s="232"/>
      <c r="BG172" s="232"/>
      <c r="BH172" s="232"/>
      <c r="BI172" s="232"/>
      <c r="BJ172" s="232"/>
      <c r="BK172" s="229">
        <f t="shared" si="36"/>
        <v>0</v>
      </c>
      <c r="BL172" s="232"/>
      <c r="BM172" s="232"/>
      <c r="BN172" s="232"/>
      <c r="BO172" s="232"/>
      <c r="BP172" s="232"/>
      <c r="BQ172" s="232"/>
      <c r="BR172" s="232"/>
      <c r="BS172" s="232"/>
      <c r="BT172" s="232"/>
      <c r="BU172" s="232"/>
      <c r="BV172" s="232"/>
    </row>
    <row r="173" spans="1:74" s="244" customFormat="1" ht="14.45" hidden="1" customHeight="1">
      <c r="A173" s="247" t="e">
        <f>①協定識別事項②協定参加者!#REF!</f>
        <v>#REF!</v>
      </c>
      <c r="B173" s="247" t="e">
        <f>①協定識別事項②協定参加者!#REF!</f>
        <v>#REF!</v>
      </c>
      <c r="C173" s="247" t="e">
        <f>①協定識別事項②協定参加者!#REF!</f>
        <v>#REF!</v>
      </c>
      <c r="D173" s="247" t="e">
        <f>①協定識別事項②協定参加者!#REF!</f>
        <v>#REF!</v>
      </c>
      <c r="E173" s="247" t="e">
        <f>①協定識別事項②協定参加者!#REF!</f>
        <v>#REF!</v>
      </c>
      <c r="F173" s="247" t="e">
        <f>①協定識別事項②協定参加者!#REF!</f>
        <v>#REF!</v>
      </c>
      <c r="G173" s="250" t="e">
        <f>③協定面積④加算措置!#REF!</f>
        <v>#REF!</v>
      </c>
      <c r="H173" s="250" t="e">
        <f>③協定面積④加算措置!#REF!</f>
        <v>#REF!</v>
      </c>
      <c r="I173" s="251" t="e">
        <f>③協定面積④加算措置!#REF!</f>
        <v>#REF!</v>
      </c>
      <c r="J173" s="250" t="e">
        <f>③協定面積④加算措置!#REF!</f>
        <v>#REF!</v>
      </c>
      <c r="K173" s="250" t="e">
        <f>③協定面積④加算措置!#REF!</f>
        <v>#REF!</v>
      </c>
      <c r="L173" s="242">
        <f t="shared" si="32"/>
        <v>0</v>
      </c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42">
        <f t="shared" si="33"/>
        <v>0</v>
      </c>
      <c r="AC173" s="232"/>
      <c r="AD173" s="232"/>
      <c r="AE173" s="232"/>
      <c r="AF173" s="232"/>
      <c r="AG173" s="232"/>
      <c r="AH173" s="242">
        <f t="shared" si="34"/>
        <v>0</v>
      </c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42">
        <f t="shared" si="35"/>
        <v>0</v>
      </c>
      <c r="BF173" s="232"/>
      <c r="BG173" s="232"/>
      <c r="BH173" s="232"/>
      <c r="BI173" s="232"/>
      <c r="BJ173" s="232"/>
      <c r="BK173" s="229">
        <f t="shared" si="36"/>
        <v>0</v>
      </c>
      <c r="BL173" s="232"/>
      <c r="BM173" s="232"/>
      <c r="BN173" s="232"/>
      <c r="BO173" s="232"/>
      <c r="BP173" s="232"/>
      <c r="BQ173" s="232"/>
      <c r="BR173" s="232"/>
      <c r="BS173" s="232"/>
      <c r="BT173" s="232"/>
      <c r="BU173" s="232"/>
      <c r="BV173" s="232"/>
    </row>
    <row r="174" spans="1:74" s="244" customFormat="1" ht="14.45" hidden="1" customHeight="1">
      <c r="A174" s="247" t="e">
        <f>①協定識別事項②協定参加者!#REF!</f>
        <v>#REF!</v>
      </c>
      <c r="B174" s="247" t="e">
        <f>①協定識別事項②協定参加者!#REF!</f>
        <v>#REF!</v>
      </c>
      <c r="C174" s="247" t="e">
        <f>①協定識別事項②協定参加者!#REF!</f>
        <v>#REF!</v>
      </c>
      <c r="D174" s="247" t="e">
        <f>①協定識別事項②協定参加者!#REF!</f>
        <v>#REF!</v>
      </c>
      <c r="E174" s="247" t="e">
        <f>①協定識別事項②協定参加者!#REF!</f>
        <v>#REF!</v>
      </c>
      <c r="F174" s="247" t="e">
        <f>①協定識別事項②協定参加者!#REF!</f>
        <v>#REF!</v>
      </c>
      <c r="G174" s="250" t="e">
        <f>③協定面積④加算措置!#REF!</f>
        <v>#REF!</v>
      </c>
      <c r="H174" s="250" t="e">
        <f>③協定面積④加算措置!#REF!</f>
        <v>#REF!</v>
      </c>
      <c r="I174" s="251" t="e">
        <f>③協定面積④加算措置!#REF!</f>
        <v>#REF!</v>
      </c>
      <c r="J174" s="250" t="e">
        <f>③協定面積④加算措置!#REF!</f>
        <v>#REF!</v>
      </c>
      <c r="K174" s="250" t="e">
        <f>③協定面積④加算措置!#REF!</f>
        <v>#REF!</v>
      </c>
      <c r="L174" s="242">
        <f t="shared" si="32"/>
        <v>0</v>
      </c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42">
        <f t="shared" si="33"/>
        <v>0</v>
      </c>
      <c r="AC174" s="232"/>
      <c r="AD174" s="232"/>
      <c r="AE174" s="232"/>
      <c r="AF174" s="232"/>
      <c r="AG174" s="232"/>
      <c r="AH174" s="242">
        <f t="shared" si="34"/>
        <v>0</v>
      </c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42">
        <f t="shared" si="35"/>
        <v>0</v>
      </c>
      <c r="BF174" s="232"/>
      <c r="BG174" s="232"/>
      <c r="BH174" s="232"/>
      <c r="BI174" s="232"/>
      <c r="BJ174" s="232"/>
      <c r="BK174" s="229">
        <f t="shared" si="36"/>
        <v>0</v>
      </c>
      <c r="BL174" s="232"/>
      <c r="BM174" s="232"/>
      <c r="BN174" s="232"/>
      <c r="BO174" s="232"/>
      <c r="BP174" s="232"/>
      <c r="BQ174" s="232"/>
      <c r="BR174" s="232"/>
      <c r="BS174" s="232"/>
      <c r="BT174" s="232"/>
      <c r="BU174" s="232"/>
      <c r="BV174" s="232"/>
    </row>
    <row r="175" spans="1:74" s="244" customFormat="1" ht="14.45" hidden="1" customHeight="1">
      <c r="A175" s="247" t="e">
        <f>①協定識別事項②協定参加者!#REF!</f>
        <v>#REF!</v>
      </c>
      <c r="B175" s="247" t="e">
        <f>①協定識別事項②協定参加者!#REF!</f>
        <v>#REF!</v>
      </c>
      <c r="C175" s="247" t="e">
        <f>①協定識別事項②協定参加者!#REF!</f>
        <v>#REF!</v>
      </c>
      <c r="D175" s="247" t="e">
        <f>①協定識別事項②協定参加者!#REF!</f>
        <v>#REF!</v>
      </c>
      <c r="E175" s="247" t="e">
        <f>①協定識別事項②協定参加者!#REF!</f>
        <v>#REF!</v>
      </c>
      <c r="F175" s="247" t="e">
        <f>①協定識別事項②協定参加者!#REF!</f>
        <v>#REF!</v>
      </c>
      <c r="G175" s="250" t="e">
        <f>③協定面積④加算措置!#REF!</f>
        <v>#REF!</v>
      </c>
      <c r="H175" s="250" t="e">
        <f>③協定面積④加算措置!#REF!</f>
        <v>#REF!</v>
      </c>
      <c r="I175" s="251" t="e">
        <f>③協定面積④加算措置!#REF!</f>
        <v>#REF!</v>
      </c>
      <c r="J175" s="250" t="e">
        <f>③協定面積④加算措置!#REF!</f>
        <v>#REF!</v>
      </c>
      <c r="K175" s="250" t="e">
        <f>③協定面積④加算措置!#REF!</f>
        <v>#REF!</v>
      </c>
      <c r="L175" s="242">
        <f t="shared" si="32"/>
        <v>0</v>
      </c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42">
        <f t="shared" si="33"/>
        <v>0</v>
      </c>
      <c r="AC175" s="232"/>
      <c r="AD175" s="232"/>
      <c r="AE175" s="232"/>
      <c r="AF175" s="232"/>
      <c r="AG175" s="232"/>
      <c r="AH175" s="242">
        <f t="shared" si="34"/>
        <v>0</v>
      </c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42">
        <f t="shared" si="35"/>
        <v>0</v>
      </c>
      <c r="BF175" s="232"/>
      <c r="BG175" s="232"/>
      <c r="BH175" s="232"/>
      <c r="BI175" s="232"/>
      <c r="BJ175" s="232"/>
      <c r="BK175" s="229">
        <f t="shared" si="36"/>
        <v>0</v>
      </c>
      <c r="BL175" s="232"/>
      <c r="BM175" s="232"/>
      <c r="BN175" s="232"/>
      <c r="BO175" s="232"/>
      <c r="BP175" s="232"/>
      <c r="BQ175" s="232"/>
      <c r="BR175" s="232"/>
      <c r="BS175" s="232"/>
      <c r="BT175" s="232"/>
      <c r="BU175" s="232"/>
      <c r="BV175" s="232"/>
    </row>
    <row r="176" spans="1:74" s="244" customFormat="1" ht="14.45" hidden="1" customHeight="1">
      <c r="A176" s="247" t="e">
        <f>①協定識別事項②協定参加者!#REF!</f>
        <v>#REF!</v>
      </c>
      <c r="B176" s="247" t="e">
        <f>①協定識別事項②協定参加者!#REF!</f>
        <v>#REF!</v>
      </c>
      <c r="C176" s="247" t="e">
        <f>①協定識別事項②協定参加者!#REF!</f>
        <v>#REF!</v>
      </c>
      <c r="D176" s="247" t="e">
        <f>①協定識別事項②協定参加者!#REF!</f>
        <v>#REF!</v>
      </c>
      <c r="E176" s="247" t="e">
        <f>①協定識別事項②協定参加者!#REF!</f>
        <v>#REF!</v>
      </c>
      <c r="F176" s="247" t="e">
        <f>①協定識別事項②協定参加者!#REF!</f>
        <v>#REF!</v>
      </c>
      <c r="G176" s="250" t="e">
        <f>③協定面積④加算措置!#REF!</f>
        <v>#REF!</v>
      </c>
      <c r="H176" s="250" t="e">
        <f>③協定面積④加算措置!#REF!</f>
        <v>#REF!</v>
      </c>
      <c r="I176" s="251" t="e">
        <f>③協定面積④加算措置!#REF!</f>
        <v>#REF!</v>
      </c>
      <c r="J176" s="250" t="e">
        <f>③協定面積④加算措置!#REF!</f>
        <v>#REF!</v>
      </c>
      <c r="K176" s="250" t="e">
        <f>③協定面積④加算措置!#REF!</f>
        <v>#REF!</v>
      </c>
      <c r="L176" s="242">
        <f t="shared" si="32"/>
        <v>0</v>
      </c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42">
        <f t="shared" si="33"/>
        <v>0</v>
      </c>
      <c r="AC176" s="232"/>
      <c r="AD176" s="232"/>
      <c r="AE176" s="232"/>
      <c r="AF176" s="232"/>
      <c r="AG176" s="232"/>
      <c r="AH176" s="242">
        <f t="shared" si="34"/>
        <v>0</v>
      </c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42">
        <f t="shared" si="35"/>
        <v>0</v>
      </c>
      <c r="BF176" s="232"/>
      <c r="BG176" s="232"/>
      <c r="BH176" s="232"/>
      <c r="BI176" s="232"/>
      <c r="BJ176" s="232"/>
      <c r="BK176" s="229">
        <f t="shared" si="36"/>
        <v>0</v>
      </c>
      <c r="BL176" s="232"/>
      <c r="BM176" s="232"/>
      <c r="BN176" s="232"/>
      <c r="BO176" s="232"/>
      <c r="BP176" s="232"/>
      <c r="BQ176" s="232"/>
      <c r="BR176" s="232"/>
      <c r="BS176" s="232"/>
      <c r="BT176" s="232"/>
      <c r="BU176" s="232"/>
      <c r="BV176" s="232"/>
    </row>
    <row r="177" spans="1:74" s="244" customFormat="1" ht="14.45" hidden="1" customHeight="1">
      <c r="A177" s="247" t="e">
        <f>①協定識別事項②協定参加者!#REF!</f>
        <v>#REF!</v>
      </c>
      <c r="B177" s="247" t="e">
        <f>①協定識別事項②協定参加者!#REF!</f>
        <v>#REF!</v>
      </c>
      <c r="C177" s="247" t="e">
        <f>①協定識別事項②協定参加者!#REF!</f>
        <v>#REF!</v>
      </c>
      <c r="D177" s="247" t="e">
        <f>①協定識別事項②協定参加者!#REF!</f>
        <v>#REF!</v>
      </c>
      <c r="E177" s="247" t="e">
        <f>①協定識別事項②協定参加者!#REF!</f>
        <v>#REF!</v>
      </c>
      <c r="F177" s="247" t="e">
        <f>①協定識別事項②協定参加者!#REF!</f>
        <v>#REF!</v>
      </c>
      <c r="G177" s="250" t="e">
        <f>③協定面積④加算措置!#REF!</f>
        <v>#REF!</v>
      </c>
      <c r="H177" s="250" t="e">
        <f>③協定面積④加算措置!#REF!</f>
        <v>#REF!</v>
      </c>
      <c r="I177" s="251" t="e">
        <f>③協定面積④加算措置!#REF!</f>
        <v>#REF!</v>
      </c>
      <c r="J177" s="250" t="e">
        <f>③協定面積④加算措置!#REF!</f>
        <v>#REF!</v>
      </c>
      <c r="K177" s="250" t="e">
        <f>③協定面積④加算措置!#REF!</f>
        <v>#REF!</v>
      </c>
      <c r="L177" s="242">
        <f t="shared" si="32"/>
        <v>0</v>
      </c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42">
        <f t="shared" si="33"/>
        <v>0</v>
      </c>
      <c r="AC177" s="232"/>
      <c r="AD177" s="232"/>
      <c r="AE177" s="232"/>
      <c r="AF177" s="232"/>
      <c r="AG177" s="232"/>
      <c r="AH177" s="242">
        <f t="shared" si="34"/>
        <v>0</v>
      </c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42">
        <f t="shared" si="35"/>
        <v>0</v>
      </c>
      <c r="BF177" s="232"/>
      <c r="BG177" s="232"/>
      <c r="BH177" s="232"/>
      <c r="BI177" s="232"/>
      <c r="BJ177" s="232"/>
      <c r="BK177" s="229">
        <f t="shared" si="36"/>
        <v>0</v>
      </c>
      <c r="BL177" s="232"/>
      <c r="BM177" s="232"/>
      <c r="BN177" s="232"/>
      <c r="BO177" s="232"/>
      <c r="BP177" s="232"/>
      <c r="BQ177" s="232"/>
      <c r="BR177" s="232"/>
      <c r="BS177" s="232"/>
      <c r="BT177" s="232"/>
      <c r="BU177" s="232"/>
      <c r="BV177" s="232"/>
    </row>
    <row r="178" spans="1:74" s="244" customFormat="1" ht="14.45" hidden="1" customHeight="1">
      <c r="A178" s="247" t="e">
        <f>①協定識別事項②協定参加者!#REF!</f>
        <v>#REF!</v>
      </c>
      <c r="B178" s="247" t="e">
        <f>①協定識別事項②協定参加者!#REF!</f>
        <v>#REF!</v>
      </c>
      <c r="C178" s="247" t="e">
        <f>①協定識別事項②協定参加者!#REF!</f>
        <v>#REF!</v>
      </c>
      <c r="D178" s="247" t="e">
        <f>①協定識別事項②協定参加者!#REF!</f>
        <v>#REF!</v>
      </c>
      <c r="E178" s="247" t="e">
        <f>①協定識別事項②協定参加者!#REF!</f>
        <v>#REF!</v>
      </c>
      <c r="F178" s="247" t="e">
        <f>①協定識別事項②協定参加者!#REF!</f>
        <v>#REF!</v>
      </c>
      <c r="G178" s="250" t="e">
        <f>③協定面積④加算措置!#REF!</f>
        <v>#REF!</v>
      </c>
      <c r="H178" s="250" t="e">
        <f>③協定面積④加算措置!#REF!</f>
        <v>#REF!</v>
      </c>
      <c r="I178" s="251" t="e">
        <f>③協定面積④加算措置!#REF!</f>
        <v>#REF!</v>
      </c>
      <c r="J178" s="250" t="e">
        <f>③協定面積④加算措置!#REF!</f>
        <v>#REF!</v>
      </c>
      <c r="K178" s="250" t="e">
        <f>③協定面積④加算措置!#REF!</f>
        <v>#REF!</v>
      </c>
      <c r="L178" s="242">
        <f t="shared" si="32"/>
        <v>0</v>
      </c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42">
        <f t="shared" si="33"/>
        <v>0</v>
      </c>
      <c r="AC178" s="232"/>
      <c r="AD178" s="232"/>
      <c r="AE178" s="232"/>
      <c r="AF178" s="232"/>
      <c r="AG178" s="232"/>
      <c r="AH178" s="242">
        <f t="shared" si="34"/>
        <v>0</v>
      </c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42">
        <f t="shared" si="35"/>
        <v>0</v>
      </c>
      <c r="BF178" s="232"/>
      <c r="BG178" s="232"/>
      <c r="BH178" s="232"/>
      <c r="BI178" s="232"/>
      <c r="BJ178" s="232"/>
      <c r="BK178" s="229">
        <f t="shared" si="36"/>
        <v>0</v>
      </c>
      <c r="BL178" s="232"/>
      <c r="BM178" s="232"/>
      <c r="BN178" s="232"/>
      <c r="BO178" s="232"/>
      <c r="BP178" s="232"/>
      <c r="BQ178" s="232"/>
      <c r="BR178" s="232"/>
      <c r="BS178" s="232"/>
      <c r="BT178" s="232"/>
      <c r="BU178" s="232"/>
      <c r="BV178" s="232"/>
    </row>
    <row r="179" spans="1:74" s="244" customFormat="1" ht="14.45" hidden="1" customHeight="1">
      <c r="A179" s="247" t="e">
        <f>①協定識別事項②協定参加者!#REF!</f>
        <v>#REF!</v>
      </c>
      <c r="B179" s="247" t="e">
        <f>①協定識別事項②協定参加者!#REF!</f>
        <v>#REF!</v>
      </c>
      <c r="C179" s="247" t="e">
        <f>①協定識別事項②協定参加者!#REF!</f>
        <v>#REF!</v>
      </c>
      <c r="D179" s="247" t="e">
        <f>①協定識別事項②協定参加者!#REF!</f>
        <v>#REF!</v>
      </c>
      <c r="E179" s="247" t="e">
        <f>①協定識別事項②協定参加者!#REF!</f>
        <v>#REF!</v>
      </c>
      <c r="F179" s="247" t="e">
        <f>①協定識別事項②協定参加者!#REF!</f>
        <v>#REF!</v>
      </c>
      <c r="G179" s="250" t="e">
        <f>③協定面積④加算措置!#REF!</f>
        <v>#REF!</v>
      </c>
      <c r="H179" s="250" t="e">
        <f>③協定面積④加算措置!#REF!</f>
        <v>#REF!</v>
      </c>
      <c r="I179" s="251" t="e">
        <f>③協定面積④加算措置!#REF!</f>
        <v>#REF!</v>
      </c>
      <c r="J179" s="250" t="e">
        <f>③協定面積④加算措置!#REF!</f>
        <v>#REF!</v>
      </c>
      <c r="K179" s="250" t="e">
        <f>③協定面積④加算措置!#REF!</f>
        <v>#REF!</v>
      </c>
      <c r="L179" s="242">
        <f t="shared" si="32"/>
        <v>0</v>
      </c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42">
        <f t="shared" si="33"/>
        <v>0</v>
      </c>
      <c r="AC179" s="232"/>
      <c r="AD179" s="232"/>
      <c r="AE179" s="232"/>
      <c r="AF179" s="232"/>
      <c r="AG179" s="232"/>
      <c r="AH179" s="242">
        <f t="shared" si="34"/>
        <v>0</v>
      </c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42">
        <f t="shared" si="35"/>
        <v>0</v>
      </c>
      <c r="BF179" s="232"/>
      <c r="BG179" s="232"/>
      <c r="BH179" s="232"/>
      <c r="BI179" s="232"/>
      <c r="BJ179" s="232"/>
      <c r="BK179" s="229">
        <f t="shared" si="36"/>
        <v>0</v>
      </c>
      <c r="BL179" s="232"/>
      <c r="BM179" s="232"/>
      <c r="BN179" s="232"/>
      <c r="BO179" s="232"/>
      <c r="BP179" s="232"/>
      <c r="BQ179" s="232"/>
      <c r="BR179" s="232"/>
      <c r="BS179" s="232"/>
      <c r="BT179" s="232"/>
      <c r="BU179" s="232"/>
      <c r="BV179" s="232"/>
    </row>
    <row r="180" spans="1:74" s="244" customFormat="1" ht="14.45" hidden="1" customHeight="1">
      <c r="A180" s="247" t="e">
        <f>①協定識別事項②協定参加者!#REF!</f>
        <v>#REF!</v>
      </c>
      <c r="B180" s="247" t="e">
        <f>①協定識別事項②協定参加者!#REF!</f>
        <v>#REF!</v>
      </c>
      <c r="C180" s="247" t="e">
        <f>①協定識別事項②協定参加者!#REF!</f>
        <v>#REF!</v>
      </c>
      <c r="D180" s="247" t="e">
        <f>①協定識別事項②協定参加者!#REF!</f>
        <v>#REF!</v>
      </c>
      <c r="E180" s="247" t="e">
        <f>①協定識別事項②協定参加者!#REF!</f>
        <v>#REF!</v>
      </c>
      <c r="F180" s="247" t="e">
        <f>①協定識別事項②協定参加者!#REF!</f>
        <v>#REF!</v>
      </c>
      <c r="G180" s="250" t="e">
        <f>③協定面積④加算措置!#REF!</f>
        <v>#REF!</v>
      </c>
      <c r="H180" s="250" t="e">
        <f>③協定面積④加算措置!#REF!</f>
        <v>#REF!</v>
      </c>
      <c r="I180" s="251" t="e">
        <f>③協定面積④加算措置!#REF!</f>
        <v>#REF!</v>
      </c>
      <c r="J180" s="250" t="e">
        <f>③協定面積④加算措置!#REF!</f>
        <v>#REF!</v>
      </c>
      <c r="K180" s="250" t="e">
        <f>③協定面積④加算措置!#REF!</f>
        <v>#REF!</v>
      </c>
      <c r="L180" s="242">
        <f t="shared" si="32"/>
        <v>0</v>
      </c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42">
        <f t="shared" si="33"/>
        <v>0</v>
      </c>
      <c r="AC180" s="232"/>
      <c r="AD180" s="232"/>
      <c r="AE180" s="232"/>
      <c r="AF180" s="232"/>
      <c r="AG180" s="232"/>
      <c r="AH180" s="242">
        <f t="shared" si="34"/>
        <v>0</v>
      </c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42">
        <f t="shared" si="35"/>
        <v>0</v>
      </c>
      <c r="BF180" s="232"/>
      <c r="BG180" s="232"/>
      <c r="BH180" s="232"/>
      <c r="BI180" s="232"/>
      <c r="BJ180" s="232"/>
      <c r="BK180" s="229">
        <f t="shared" si="36"/>
        <v>0</v>
      </c>
      <c r="BL180" s="232"/>
      <c r="BM180" s="232"/>
      <c r="BN180" s="232"/>
      <c r="BO180" s="232"/>
      <c r="BP180" s="232"/>
      <c r="BQ180" s="232"/>
      <c r="BR180" s="232"/>
      <c r="BS180" s="232"/>
      <c r="BT180" s="232"/>
      <c r="BU180" s="232"/>
      <c r="BV180" s="232"/>
    </row>
    <row r="181" spans="1:74" s="244" customFormat="1" ht="14.45" hidden="1" customHeight="1">
      <c r="A181" s="247" t="e">
        <f>①協定識別事項②協定参加者!#REF!</f>
        <v>#REF!</v>
      </c>
      <c r="B181" s="247" t="e">
        <f>①協定識別事項②協定参加者!#REF!</f>
        <v>#REF!</v>
      </c>
      <c r="C181" s="247" t="e">
        <f>①協定識別事項②協定参加者!#REF!</f>
        <v>#REF!</v>
      </c>
      <c r="D181" s="247" t="e">
        <f>①協定識別事項②協定参加者!#REF!</f>
        <v>#REF!</v>
      </c>
      <c r="E181" s="247" t="e">
        <f>①協定識別事項②協定参加者!#REF!</f>
        <v>#REF!</v>
      </c>
      <c r="F181" s="247" t="e">
        <f>①協定識別事項②協定参加者!#REF!</f>
        <v>#REF!</v>
      </c>
      <c r="G181" s="250" t="e">
        <f>③協定面積④加算措置!#REF!</f>
        <v>#REF!</v>
      </c>
      <c r="H181" s="250" t="e">
        <f>③協定面積④加算措置!#REF!</f>
        <v>#REF!</v>
      </c>
      <c r="I181" s="251" t="e">
        <f>③協定面積④加算措置!#REF!</f>
        <v>#REF!</v>
      </c>
      <c r="J181" s="250" t="e">
        <f>③協定面積④加算措置!#REF!</f>
        <v>#REF!</v>
      </c>
      <c r="K181" s="250" t="e">
        <f>③協定面積④加算措置!#REF!</f>
        <v>#REF!</v>
      </c>
      <c r="L181" s="242">
        <f t="shared" si="32"/>
        <v>0</v>
      </c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42">
        <f t="shared" si="33"/>
        <v>0</v>
      </c>
      <c r="AC181" s="232"/>
      <c r="AD181" s="232"/>
      <c r="AE181" s="232"/>
      <c r="AF181" s="232"/>
      <c r="AG181" s="232"/>
      <c r="AH181" s="242">
        <f t="shared" si="34"/>
        <v>0</v>
      </c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2"/>
      <c r="BD181" s="232"/>
      <c r="BE181" s="242">
        <f t="shared" si="35"/>
        <v>0</v>
      </c>
      <c r="BF181" s="232"/>
      <c r="BG181" s="232"/>
      <c r="BH181" s="232"/>
      <c r="BI181" s="232"/>
      <c r="BJ181" s="232"/>
      <c r="BK181" s="229">
        <f t="shared" si="36"/>
        <v>0</v>
      </c>
      <c r="BL181" s="232"/>
      <c r="BM181" s="232"/>
      <c r="BN181" s="232"/>
      <c r="BO181" s="232"/>
      <c r="BP181" s="232"/>
      <c r="BQ181" s="232"/>
      <c r="BR181" s="232"/>
      <c r="BS181" s="232"/>
      <c r="BT181" s="232"/>
      <c r="BU181" s="232"/>
      <c r="BV181" s="232"/>
    </row>
    <row r="182" spans="1:74" s="244" customFormat="1" ht="14.45" hidden="1" customHeight="1">
      <c r="A182" s="247" t="e">
        <f>①協定識別事項②協定参加者!#REF!</f>
        <v>#REF!</v>
      </c>
      <c r="B182" s="247" t="e">
        <f>①協定識別事項②協定参加者!#REF!</f>
        <v>#REF!</v>
      </c>
      <c r="C182" s="247" t="e">
        <f>①協定識別事項②協定参加者!#REF!</f>
        <v>#REF!</v>
      </c>
      <c r="D182" s="247" t="e">
        <f>①協定識別事項②協定参加者!#REF!</f>
        <v>#REF!</v>
      </c>
      <c r="E182" s="247" t="e">
        <f>①協定識別事項②協定参加者!#REF!</f>
        <v>#REF!</v>
      </c>
      <c r="F182" s="247" t="e">
        <f>①協定識別事項②協定参加者!#REF!</f>
        <v>#REF!</v>
      </c>
      <c r="G182" s="250" t="e">
        <f>③協定面積④加算措置!#REF!</f>
        <v>#REF!</v>
      </c>
      <c r="H182" s="250" t="e">
        <f>③協定面積④加算措置!#REF!</f>
        <v>#REF!</v>
      </c>
      <c r="I182" s="251" t="e">
        <f>③協定面積④加算措置!#REF!</f>
        <v>#REF!</v>
      </c>
      <c r="J182" s="250" t="e">
        <f>③協定面積④加算措置!#REF!</f>
        <v>#REF!</v>
      </c>
      <c r="K182" s="250" t="e">
        <f>③協定面積④加算措置!#REF!</f>
        <v>#REF!</v>
      </c>
      <c r="L182" s="242">
        <f t="shared" si="32"/>
        <v>0</v>
      </c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42">
        <f t="shared" si="33"/>
        <v>0</v>
      </c>
      <c r="AC182" s="232"/>
      <c r="AD182" s="232"/>
      <c r="AE182" s="232"/>
      <c r="AF182" s="232"/>
      <c r="AG182" s="232"/>
      <c r="AH182" s="242">
        <f t="shared" si="34"/>
        <v>0</v>
      </c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32"/>
      <c r="AU182" s="232"/>
      <c r="AV182" s="232"/>
      <c r="AW182" s="232"/>
      <c r="AX182" s="232"/>
      <c r="AY182" s="232"/>
      <c r="AZ182" s="232"/>
      <c r="BA182" s="232"/>
      <c r="BB182" s="232"/>
      <c r="BC182" s="232"/>
      <c r="BD182" s="232"/>
      <c r="BE182" s="242">
        <f t="shared" si="35"/>
        <v>0</v>
      </c>
      <c r="BF182" s="232"/>
      <c r="BG182" s="232"/>
      <c r="BH182" s="232"/>
      <c r="BI182" s="232"/>
      <c r="BJ182" s="232"/>
      <c r="BK182" s="229">
        <f t="shared" si="36"/>
        <v>0</v>
      </c>
      <c r="BL182" s="232"/>
      <c r="BM182" s="232"/>
      <c r="BN182" s="232"/>
      <c r="BO182" s="232"/>
      <c r="BP182" s="232"/>
      <c r="BQ182" s="232"/>
      <c r="BR182" s="232"/>
      <c r="BS182" s="232"/>
      <c r="BT182" s="232"/>
      <c r="BU182" s="232"/>
      <c r="BV182" s="232"/>
    </row>
    <row r="183" spans="1:74" s="244" customFormat="1" ht="14.45" hidden="1" customHeight="1">
      <c r="A183" s="247" t="e">
        <f>①協定識別事項②協定参加者!#REF!</f>
        <v>#REF!</v>
      </c>
      <c r="B183" s="247" t="e">
        <f>①協定識別事項②協定参加者!#REF!</f>
        <v>#REF!</v>
      </c>
      <c r="C183" s="247" t="e">
        <f>①協定識別事項②協定参加者!#REF!</f>
        <v>#REF!</v>
      </c>
      <c r="D183" s="247" t="e">
        <f>①協定識別事項②協定参加者!#REF!</f>
        <v>#REF!</v>
      </c>
      <c r="E183" s="247" t="e">
        <f>①協定識別事項②協定参加者!#REF!</f>
        <v>#REF!</v>
      </c>
      <c r="F183" s="247" t="e">
        <f>①協定識別事項②協定参加者!#REF!</f>
        <v>#REF!</v>
      </c>
      <c r="G183" s="250" t="e">
        <f>③協定面積④加算措置!#REF!</f>
        <v>#REF!</v>
      </c>
      <c r="H183" s="250" t="e">
        <f>③協定面積④加算措置!#REF!</f>
        <v>#REF!</v>
      </c>
      <c r="I183" s="251" t="e">
        <f>③協定面積④加算措置!#REF!</f>
        <v>#REF!</v>
      </c>
      <c r="J183" s="250" t="e">
        <f>③協定面積④加算措置!#REF!</f>
        <v>#REF!</v>
      </c>
      <c r="K183" s="250" t="e">
        <f>③協定面積④加算措置!#REF!</f>
        <v>#REF!</v>
      </c>
      <c r="L183" s="242">
        <f t="shared" si="32"/>
        <v>0</v>
      </c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42">
        <f t="shared" si="33"/>
        <v>0</v>
      </c>
      <c r="AC183" s="232"/>
      <c r="AD183" s="232"/>
      <c r="AE183" s="232"/>
      <c r="AF183" s="232"/>
      <c r="AG183" s="232"/>
      <c r="AH183" s="242">
        <f t="shared" si="34"/>
        <v>0</v>
      </c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32"/>
      <c r="AU183" s="232"/>
      <c r="AV183" s="232"/>
      <c r="AW183" s="232"/>
      <c r="AX183" s="232"/>
      <c r="AY183" s="232"/>
      <c r="AZ183" s="232"/>
      <c r="BA183" s="232"/>
      <c r="BB183" s="232"/>
      <c r="BC183" s="232"/>
      <c r="BD183" s="232"/>
      <c r="BE183" s="242">
        <f t="shared" si="35"/>
        <v>0</v>
      </c>
      <c r="BF183" s="232"/>
      <c r="BG183" s="232"/>
      <c r="BH183" s="232"/>
      <c r="BI183" s="232"/>
      <c r="BJ183" s="232"/>
      <c r="BK183" s="229">
        <f t="shared" si="36"/>
        <v>0</v>
      </c>
      <c r="BL183" s="232"/>
      <c r="BM183" s="232"/>
      <c r="BN183" s="232"/>
      <c r="BO183" s="232"/>
      <c r="BP183" s="232"/>
      <c r="BQ183" s="232"/>
      <c r="BR183" s="232"/>
      <c r="BS183" s="232"/>
      <c r="BT183" s="232"/>
      <c r="BU183" s="232"/>
      <c r="BV183" s="232"/>
    </row>
    <row r="184" spans="1:74" s="244" customFormat="1" ht="14.45" hidden="1" customHeight="1">
      <c r="A184" s="247" t="e">
        <f>①協定識別事項②協定参加者!#REF!</f>
        <v>#REF!</v>
      </c>
      <c r="B184" s="247" t="e">
        <f>①協定識別事項②協定参加者!#REF!</f>
        <v>#REF!</v>
      </c>
      <c r="C184" s="247" t="e">
        <f>①協定識別事項②協定参加者!#REF!</f>
        <v>#REF!</v>
      </c>
      <c r="D184" s="247" t="e">
        <f>①協定識別事項②協定参加者!#REF!</f>
        <v>#REF!</v>
      </c>
      <c r="E184" s="247" t="e">
        <f>①協定識別事項②協定参加者!#REF!</f>
        <v>#REF!</v>
      </c>
      <c r="F184" s="247" t="e">
        <f>①協定識別事項②協定参加者!#REF!</f>
        <v>#REF!</v>
      </c>
      <c r="G184" s="250" t="e">
        <f>③協定面積④加算措置!#REF!</f>
        <v>#REF!</v>
      </c>
      <c r="H184" s="250" t="e">
        <f>③協定面積④加算措置!#REF!</f>
        <v>#REF!</v>
      </c>
      <c r="I184" s="251" t="e">
        <f>③協定面積④加算措置!#REF!</f>
        <v>#REF!</v>
      </c>
      <c r="J184" s="250" t="e">
        <f>③協定面積④加算措置!#REF!</f>
        <v>#REF!</v>
      </c>
      <c r="K184" s="250" t="e">
        <f>③協定面積④加算措置!#REF!</f>
        <v>#REF!</v>
      </c>
      <c r="L184" s="242">
        <f t="shared" si="32"/>
        <v>0</v>
      </c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42">
        <f t="shared" si="33"/>
        <v>0</v>
      </c>
      <c r="AC184" s="232"/>
      <c r="AD184" s="232"/>
      <c r="AE184" s="232"/>
      <c r="AF184" s="232"/>
      <c r="AG184" s="232"/>
      <c r="AH184" s="242">
        <f t="shared" si="34"/>
        <v>0</v>
      </c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32"/>
      <c r="AU184" s="232"/>
      <c r="AV184" s="232"/>
      <c r="AW184" s="232"/>
      <c r="AX184" s="232"/>
      <c r="AY184" s="232"/>
      <c r="AZ184" s="232"/>
      <c r="BA184" s="232"/>
      <c r="BB184" s="232"/>
      <c r="BC184" s="232"/>
      <c r="BD184" s="232"/>
      <c r="BE184" s="242">
        <f t="shared" si="35"/>
        <v>0</v>
      </c>
      <c r="BF184" s="232"/>
      <c r="BG184" s="232"/>
      <c r="BH184" s="232"/>
      <c r="BI184" s="232"/>
      <c r="BJ184" s="232"/>
      <c r="BK184" s="229">
        <f t="shared" si="36"/>
        <v>0</v>
      </c>
      <c r="BL184" s="232"/>
      <c r="BM184" s="232"/>
      <c r="BN184" s="232"/>
      <c r="BO184" s="232"/>
      <c r="BP184" s="232"/>
      <c r="BQ184" s="232"/>
      <c r="BR184" s="232"/>
      <c r="BS184" s="232"/>
      <c r="BT184" s="232"/>
      <c r="BU184" s="232"/>
      <c r="BV184" s="232"/>
    </row>
    <row r="185" spans="1:74" s="244" customFormat="1" ht="14.45" hidden="1" customHeight="1">
      <c r="A185" s="247" t="e">
        <f>①協定識別事項②協定参加者!#REF!</f>
        <v>#REF!</v>
      </c>
      <c r="B185" s="247" t="e">
        <f>①協定識別事項②協定参加者!#REF!</f>
        <v>#REF!</v>
      </c>
      <c r="C185" s="247" t="e">
        <f>①協定識別事項②協定参加者!#REF!</f>
        <v>#REF!</v>
      </c>
      <c r="D185" s="247" t="e">
        <f>①協定識別事項②協定参加者!#REF!</f>
        <v>#REF!</v>
      </c>
      <c r="E185" s="247" t="e">
        <f>①協定識別事項②協定参加者!#REF!</f>
        <v>#REF!</v>
      </c>
      <c r="F185" s="247" t="e">
        <f>①協定識別事項②協定参加者!#REF!</f>
        <v>#REF!</v>
      </c>
      <c r="G185" s="250" t="e">
        <f>③協定面積④加算措置!#REF!</f>
        <v>#REF!</v>
      </c>
      <c r="H185" s="250" t="e">
        <f>③協定面積④加算措置!#REF!</f>
        <v>#REF!</v>
      </c>
      <c r="I185" s="251" t="e">
        <f>③協定面積④加算措置!#REF!</f>
        <v>#REF!</v>
      </c>
      <c r="J185" s="250" t="e">
        <f>③協定面積④加算措置!#REF!</f>
        <v>#REF!</v>
      </c>
      <c r="K185" s="250" t="e">
        <f>③協定面積④加算措置!#REF!</f>
        <v>#REF!</v>
      </c>
      <c r="L185" s="242">
        <f t="shared" si="32"/>
        <v>0</v>
      </c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42">
        <f t="shared" si="33"/>
        <v>0</v>
      </c>
      <c r="AC185" s="232"/>
      <c r="AD185" s="232"/>
      <c r="AE185" s="232"/>
      <c r="AF185" s="232"/>
      <c r="AG185" s="232"/>
      <c r="AH185" s="242">
        <f t="shared" si="34"/>
        <v>0</v>
      </c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32"/>
      <c r="AU185" s="232"/>
      <c r="AV185" s="232"/>
      <c r="AW185" s="232"/>
      <c r="AX185" s="232"/>
      <c r="AY185" s="232"/>
      <c r="AZ185" s="232"/>
      <c r="BA185" s="232"/>
      <c r="BB185" s="232"/>
      <c r="BC185" s="232"/>
      <c r="BD185" s="232"/>
      <c r="BE185" s="242">
        <f t="shared" si="35"/>
        <v>0</v>
      </c>
      <c r="BF185" s="232"/>
      <c r="BG185" s="232"/>
      <c r="BH185" s="232"/>
      <c r="BI185" s="232"/>
      <c r="BJ185" s="232"/>
      <c r="BK185" s="229">
        <f t="shared" si="36"/>
        <v>0</v>
      </c>
      <c r="BL185" s="232"/>
      <c r="BM185" s="232"/>
      <c r="BN185" s="232"/>
      <c r="BO185" s="232"/>
      <c r="BP185" s="232"/>
      <c r="BQ185" s="232"/>
      <c r="BR185" s="232"/>
      <c r="BS185" s="232"/>
      <c r="BT185" s="232"/>
      <c r="BU185" s="232"/>
      <c r="BV185" s="232"/>
    </row>
    <row r="186" spans="1:74" s="244" customFormat="1" ht="14.45" hidden="1" customHeight="1">
      <c r="A186" s="247" t="e">
        <f>①協定識別事項②協定参加者!#REF!</f>
        <v>#REF!</v>
      </c>
      <c r="B186" s="247" t="e">
        <f>①協定識別事項②協定参加者!#REF!</f>
        <v>#REF!</v>
      </c>
      <c r="C186" s="247" t="e">
        <f>①協定識別事項②協定参加者!#REF!</f>
        <v>#REF!</v>
      </c>
      <c r="D186" s="247" t="e">
        <f>①協定識別事項②協定参加者!#REF!</f>
        <v>#REF!</v>
      </c>
      <c r="E186" s="247" t="e">
        <f>①協定識別事項②協定参加者!#REF!</f>
        <v>#REF!</v>
      </c>
      <c r="F186" s="247" t="e">
        <f>①協定識別事項②協定参加者!#REF!</f>
        <v>#REF!</v>
      </c>
      <c r="G186" s="250" t="e">
        <f>③協定面積④加算措置!#REF!</f>
        <v>#REF!</v>
      </c>
      <c r="H186" s="250" t="e">
        <f>③協定面積④加算措置!#REF!</f>
        <v>#REF!</v>
      </c>
      <c r="I186" s="251" t="e">
        <f>③協定面積④加算措置!#REF!</f>
        <v>#REF!</v>
      </c>
      <c r="J186" s="250" t="e">
        <f>③協定面積④加算措置!#REF!</f>
        <v>#REF!</v>
      </c>
      <c r="K186" s="250" t="e">
        <f>③協定面積④加算措置!#REF!</f>
        <v>#REF!</v>
      </c>
      <c r="L186" s="242">
        <f t="shared" si="32"/>
        <v>0</v>
      </c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42">
        <f t="shared" si="33"/>
        <v>0</v>
      </c>
      <c r="AC186" s="232"/>
      <c r="AD186" s="232"/>
      <c r="AE186" s="232"/>
      <c r="AF186" s="232"/>
      <c r="AG186" s="232"/>
      <c r="AH186" s="242">
        <f t="shared" si="34"/>
        <v>0</v>
      </c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2"/>
      <c r="BB186" s="232"/>
      <c r="BC186" s="232"/>
      <c r="BD186" s="232"/>
      <c r="BE186" s="242">
        <f t="shared" si="35"/>
        <v>0</v>
      </c>
      <c r="BF186" s="232"/>
      <c r="BG186" s="232"/>
      <c r="BH186" s="232"/>
      <c r="BI186" s="232"/>
      <c r="BJ186" s="232"/>
      <c r="BK186" s="229">
        <f t="shared" si="36"/>
        <v>0</v>
      </c>
      <c r="BL186" s="232"/>
      <c r="BM186" s="232"/>
      <c r="BN186" s="232"/>
      <c r="BO186" s="232"/>
      <c r="BP186" s="232"/>
      <c r="BQ186" s="232"/>
      <c r="BR186" s="232"/>
      <c r="BS186" s="232"/>
      <c r="BT186" s="232"/>
      <c r="BU186" s="232"/>
      <c r="BV186" s="232"/>
    </row>
    <row r="187" spans="1:74" s="244" customFormat="1" ht="14.45" hidden="1" customHeight="1">
      <c r="A187" s="247" t="e">
        <f>①協定識別事項②協定参加者!#REF!</f>
        <v>#REF!</v>
      </c>
      <c r="B187" s="247" t="e">
        <f>①協定識別事項②協定参加者!#REF!</f>
        <v>#REF!</v>
      </c>
      <c r="C187" s="247" t="e">
        <f>①協定識別事項②協定参加者!#REF!</f>
        <v>#REF!</v>
      </c>
      <c r="D187" s="247" t="e">
        <f>①協定識別事項②協定参加者!#REF!</f>
        <v>#REF!</v>
      </c>
      <c r="E187" s="247" t="e">
        <f>①協定識別事項②協定参加者!#REF!</f>
        <v>#REF!</v>
      </c>
      <c r="F187" s="247" t="e">
        <f>①協定識別事項②協定参加者!#REF!</f>
        <v>#REF!</v>
      </c>
      <c r="G187" s="250" t="e">
        <f>③協定面積④加算措置!#REF!</f>
        <v>#REF!</v>
      </c>
      <c r="H187" s="250" t="e">
        <f>③協定面積④加算措置!#REF!</f>
        <v>#REF!</v>
      </c>
      <c r="I187" s="251" t="e">
        <f>③協定面積④加算措置!#REF!</f>
        <v>#REF!</v>
      </c>
      <c r="J187" s="250" t="e">
        <f>③協定面積④加算措置!#REF!</f>
        <v>#REF!</v>
      </c>
      <c r="K187" s="250" t="e">
        <f>③協定面積④加算措置!#REF!</f>
        <v>#REF!</v>
      </c>
      <c r="L187" s="242">
        <f t="shared" si="32"/>
        <v>0</v>
      </c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42">
        <f t="shared" si="33"/>
        <v>0</v>
      </c>
      <c r="AC187" s="232"/>
      <c r="AD187" s="232"/>
      <c r="AE187" s="232"/>
      <c r="AF187" s="232"/>
      <c r="AG187" s="232"/>
      <c r="AH187" s="242">
        <f t="shared" si="34"/>
        <v>0</v>
      </c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  <c r="BE187" s="242">
        <f t="shared" si="35"/>
        <v>0</v>
      </c>
      <c r="BF187" s="232"/>
      <c r="BG187" s="232"/>
      <c r="BH187" s="232"/>
      <c r="BI187" s="232"/>
      <c r="BJ187" s="232"/>
      <c r="BK187" s="229">
        <f t="shared" si="36"/>
        <v>0</v>
      </c>
      <c r="BL187" s="232"/>
      <c r="BM187" s="232"/>
      <c r="BN187" s="232"/>
      <c r="BO187" s="232"/>
      <c r="BP187" s="232"/>
      <c r="BQ187" s="232"/>
      <c r="BR187" s="232"/>
      <c r="BS187" s="232"/>
      <c r="BT187" s="232"/>
      <c r="BU187" s="232"/>
      <c r="BV187" s="232"/>
    </row>
    <row r="188" spans="1:74" s="244" customFormat="1" ht="14.45" hidden="1" customHeight="1">
      <c r="A188" s="247" t="e">
        <f>①協定識別事項②協定参加者!#REF!</f>
        <v>#REF!</v>
      </c>
      <c r="B188" s="247" t="e">
        <f>①協定識別事項②協定参加者!#REF!</f>
        <v>#REF!</v>
      </c>
      <c r="C188" s="247" t="e">
        <f>①協定識別事項②協定参加者!#REF!</f>
        <v>#REF!</v>
      </c>
      <c r="D188" s="247" t="e">
        <f>①協定識別事項②協定参加者!#REF!</f>
        <v>#REF!</v>
      </c>
      <c r="E188" s="247" t="e">
        <f>①協定識別事項②協定参加者!#REF!</f>
        <v>#REF!</v>
      </c>
      <c r="F188" s="247" t="e">
        <f>①協定識別事項②協定参加者!#REF!</f>
        <v>#REF!</v>
      </c>
      <c r="G188" s="250" t="e">
        <f>③協定面積④加算措置!#REF!</f>
        <v>#REF!</v>
      </c>
      <c r="H188" s="250" t="e">
        <f>③協定面積④加算措置!#REF!</f>
        <v>#REF!</v>
      </c>
      <c r="I188" s="251" t="e">
        <f>③協定面積④加算措置!#REF!</f>
        <v>#REF!</v>
      </c>
      <c r="J188" s="250" t="e">
        <f>③協定面積④加算措置!#REF!</f>
        <v>#REF!</v>
      </c>
      <c r="K188" s="250" t="e">
        <f>③協定面積④加算措置!#REF!</f>
        <v>#REF!</v>
      </c>
      <c r="L188" s="242">
        <f t="shared" si="32"/>
        <v>0</v>
      </c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42">
        <f t="shared" si="33"/>
        <v>0</v>
      </c>
      <c r="AC188" s="232"/>
      <c r="AD188" s="232"/>
      <c r="AE188" s="232"/>
      <c r="AF188" s="232"/>
      <c r="AG188" s="232"/>
      <c r="AH188" s="242">
        <f t="shared" si="34"/>
        <v>0</v>
      </c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42">
        <f t="shared" si="35"/>
        <v>0</v>
      </c>
      <c r="BF188" s="232"/>
      <c r="BG188" s="232"/>
      <c r="BH188" s="232"/>
      <c r="BI188" s="232"/>
      <c r="BJ188" s="232"/>
      <c r="BK188" s="229">
        <f t="shared" si="36"/>
        <v>0</v>
      </c>
      <c r="BL188" s="232"/>
      <c r="BM188" s="232"/>
      <c r="BN188" s="232"/>
      <c r="BO188" s="232"/>
      <c r="BP188" s="232"/>
      <c r="BQ188" s="232"/>
      <c r="BR188" s="232"/>
      <c r="BS188" s="232"/>
      <c r="BT188" s="232"/>
      <c r="BU188" s="232"/>
      <c r="BV188" s="232"/>
    </row>
    <row r="189" spans="1:74" s="244" customFormat="1" ht="14.45" hidden="1" customHeight="1">
      <c r="A189" s="247" t="e">
        <f>①協定識別事項②協定参加者!#REF!</f>
        <v>#REF!</v>
      </c>
      <c r="B189" s="247" t="e">
        <f>①協定識別事項②協定参加者!#REF!</f>
        <v>#REF!</v>
      </c>
      <c r="C189" s="247" t="e">
        <f>①協定識別事項②協定参加者!#REF!</f>
        <v>#REF!</v>
      </c>
      <c r="D189" s="247" t="e">
        <f>①協定識別事項②協定参加者!#REF!</f>
        <v>#REF!</v>
      </c>
      <c r="E189" s="247" t="e">
        <f>①協定識別事項②協定参加者!#REF!</f>
        <v>#REF!</v>
      </c>
      <c r="F189" s="247" t="e">
        <f>①協定識別事項②協定参加者!#REF!</f>
        <v>#REF!</v>
      </c>
      <c r="G189" s="250" t="e">
        <f>③協定面積④加算措置!#REF!</f>
        <v>#REF!</v>
      </c>
      <c r="H189" s="250" t="e">
        <f>③協定面積④加算措置!#REF!</f>
        <v>#REF!</v>
      </c>
      <c r="I189" s="251" t="e">
        <f>③協定面積④加算措置!#REF!</f>
        <v>#REF!</v>
      </c>
      <c r="J189" s="250" t="e">
        <f>③協定面積④加算措置!#REF!</f>
        <v>#REF!</v>
      </c>
      <c r="K189" s="250" t="e">
        <f>③協定面積④加算措置!#REF!</f>
        <v>#REF!</v>
      </c>
      <c r="L189" s="242">
        <f t="shared" si="32"/>
        <v>0</v>
      </c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42">
        <f t="shared" si="33"/>
        <v>0</v>
      </c>
      <c r="AC189" s="232"/>
      <c r="AD189" s="232"/>
      <c r="AE189" s="232"/>
      <c r="AF189" s="232"/>
      <c r="AG189" s="232"/>
      <c r="AH189" s="242">
        <f t="shared" si="34"/>
        <v>0</v>
      </c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42">
        <f t="shared" si="35"/>
        <v>0</v>
      </c>
      <c r="BF189" s="232"/>
      <c r="BG189" s="232"/>
      <c r="BH189" s="232"/>
      <c r="BI189" s="232"/>
      <c r="BJ189" s="232"/>
      <c r="BK189" s="229">
        <f t="shared" si="36"/>
        <v>0</v>
      </c>
      <c r="BL189" s="232"/>
      <c r="BM189" s="232"/>
      <c r="BN189" s="232"/>
      <c r="BO189" s="232"/>
      <c r="BP189" s="232"/>
      <c r="BQ189" s="232"/>
      <c r="BR189" s="232"/>
      <c r="BS189" s="232"/>
      <c r="BT189" s="232"/>
      <c r="BU189" s="232"/>
      <c r="BV189" s="232"/>
    </row>
    <row r="190" spans="1:74" s="244" customFormat="1" ht="14.45" hidden="1" customHeight="1">
      <c r="A190" s="247" t="e">
        <f>①協定識別事項②協定参加者!#REF!</f>
        <v>#REF!</v>
      </c>
      <c r="B190" s="247" t="e">
        <f>①協定識別事項②協定参加者!#REF!</f>
        <v>#REF!</v>
      </c>
      <c r="C190" s="247" t="e">
        <f>①協定識別事項②協定参加者!#REF!</f>
        <v>#REF!</v>
      </c>
      <c r="D190" s="247" t="e">
        <f>①協定識別事項②協定参加者!#REF!</f>
        <v>#REF!</v>
      </c>
      <c r="E190" s="247" t="e">
        <f>①協定識別事項②協定参加者!#REF!</f>
        <v>#REF!</v>
      </c>
      <c r="F190" s="247" t="e">
        <f>①協定識別事項②協定参加者!#REF!</f>
        <v>#REF!</v>
      </c>
      <c r="G190" s="250" t="e">
        <f>③協定面積④加算措置!#REF!</f>
        <v>#REF!</v>
      </c>
      <c r="H190" s="250" t="e">
        <f>③協定面積④加算措置!#REF!</f>
        <v>#REF!</v>
      </c>
      <c r="I190" s="251" t="e">
        <f>③協定面積④加算措置!#REF!</f>
        <v>#REF!</v>
      </c>
      <c r="J190" s="250" t="e">
        <f>③協定面積④加算措置!#REF!</f>
        <v>#REF!</v>
      </c>
      <c r="K190" s="250" t="e">
        <f>③協定面積④加算措置!#REF!</f>
        <v>#REF!</v>
      </c>
      <c r="L190" s="242">
        <f t="shared" si="32"/>
        <v>0</v>
      </c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42">
        <f t="shared" si="33"/>
        <v>0</v>
      </c>
      <c r="AC190" s="232"/>
      <c r="AD190" s="232"/>
      <c r="AE190" s="232"/>
      <c r="AF190" s="232"/>
      <c r="AG190" s="232"/>
      <c r="AH190" s="242">
        <f t="shared" si="34"/>
        <v>0</v>
      </c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42">
        <f t="shared" si="35"/>
        <v>0</v>
      </c>
      <c r="BF190" s="232"/>
      <c r="BG190" s="232"/>
      <c r="BH190" s="232"/>
      <c r="BI190" s="232"/>
      <c r="BJ190" s="232"/>
      <c r="BK190" s="229">
        <f t="shared" si="36"/>
        <v>0</v>
      </c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2"/>
      <c r="BV190" s="232"/>
    </row>
    <row r="191" spans="1:74" s="244" customFormat="1" ht="14.45" hidden="1" customHeight="1">
      <c r="A191" s="247" t="e">
        <f>①協定識別事項②協定参加者!#REF!</f>
        <v>#REF!</v>
      </c>
      <c r="B191" s="247" t="e">
        <f>①協定識別事項②協定参加者!#REF!</f>
        <v>#REF!</v>
      </c>
      <c r="C191" s="247" t="e">
        <f>①協定識別事項②協定参加者!#REF!</f>
        <v>#REF!</v>
      </c>
      <c r="D191" s="247" t="e">
        <f>①協定識別事項②協定参加者!#REF!</f>
        <v>#REF!</v>
      </c>
      <c r="E191" s="247" t="e">
        <f>①協定識別事項②協定参加者!#REF!</f>
        <v>#REF!</v>
      </c>
      <c r="F191" s="247" t="e">
        <f>①協定識別事項②協定参加者!#REF!</f>
        <v>#REF!</v>
      </c>
      <c r="G191" s="250" t="e">
        <f>③協定面積④加算措置!#REF!</f>
        <v>#REF!</v>
      </c>
      <c r="H191" s="250" t="e">
        <f>③協定面積④加算措置!#REF!</f>
        <v>#REF!</v>
      </c>
      <c r="I191" s="251" t="e">
        <f>③協定面積④加算措置!#REF!</f>
        <v>#REF!</v>
      </c>
      <c r="J191" s="250" t="e">
        <f>③協定面積④加算措置!#REF!</f>
        <v>#REF!</v>
      </c>
      <c r="K191" s="250" t="e">
        <f>③協定面積④加算措置!#REF!</f>
        <v>#REF!</v>
      </c>
      <c r="L191" s="242">
        <f t="shared" si="32"/>
        <v>0</v>
      </c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42">
        <f t="shared" si="33"/>
        <v>0</v>
      </c>
      <c r="AC191" s="232"/>
      <c r="AD191" s="232"/>
      <c r="AE191" s="232"/>
      <c r="AF191" s="232"/>
      <c r="AG191" s="232"/>
      <c r="AH191" s="242">
        <f t="shared" si="34"/>
        <v>0</v>
      </c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42">
        <f t="shared" si="35"/>
        <v>0</v>
      </c>
      <c r="BF191" s="232"/>
      <c r="BG191" s="232"/>
      <c r="BH191" s="232"/>
      <c r="BI191" s="232"/>
      <c r="BJ191" s="232"/>
      <c r="BK191" s="229">
        <f t="shared" si="36"/>
        <v>0</v>
      </c>
      <c r="BL191" s="232"/>
      <c r="BM191" s="232"/>
      <c r="BN191" s="232"/>
      <c r="BO191" s="232"/>
      <c r="BP191" s="232"/>
      <c r="BQ191" s="232"/>
      <c r="BR191" s="232"/>
      <c r="BS191" s="232"/>
      <c r="BT191" s="232"/>
      <c r="BU191" s="232"/>
      <c r="BV191" s="232"/>
    </row>
    <row r="192" spans="1:74" s="244" customFormat="1" ht="14.45" hidden="1" customHeight="1">
      <c r="A192" s="247" t="e">
        <f>①協定識別事項②協定参加者!#REF!</f>
        <v>#REF!</v>
      </c>
      <c r="B192" s="247" t="e">
        <f>①協定識別事項②協定参加者!#REF!</f>
        <v>#REF!</v>
      </c>
      <c r="C192" s="247" t="e">
        <f>①協定識別事項②協定参加者!#REF!</f>
        <v>#REF!</v>
      </c>
      <c r="D192" s="247" t="e">
        <f>①協定識別事項②協定参加者!#REF!</f>
        <v>#REF!</v>
      </c>
      <c r="E192" s="247" t="e">
        <f>①協定識別事項②協定参加者!#REF!</f>
        <v>#REF!</v>
      </c>
      <c r="F192" s="247" t="e">
        <f>①協定識別事項②協定参加者!#REF!</f>
        <v>#REF!</v>
      </c>
      <c r="G192" s="250" t="e">
        <f>③協定面積④加算措置!#REF!</f>
        <v>#REF!</v>
      </c>
      <c r="H192" s="250" t="e">
        <f>③協定面積④加算措置!#REF!</f>
        <v>#REF!</v>
      </c>
      <c r="I192" s="251" t="e">
        <f>③協定面積④加算措置!#REF!</f>
        <v>#REF!</v>
      </c>
      <c r="J192" s="250" t="e">
        <f>③協定面積④加算措置!#REF!</f>
        <v>#REF!</v>
      </c>
      <c r="K192" s="250" t="e">
        <f>③協定面積④加算措置!#REF!</f>
        <v>#REF!</v>
      </c>
      <c r="L192" s="242">
        <f t="shared" si="32"/>
        <v>0</v>
      </c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42">
        <f t="shared" si="33"/>
        <v>0</v>
      </c>
      <c r="AC192" s="232"/>
      <c r="AD192" s="232"/>
      <c r="AE192" s="232"/>
      <c r="AF192" s="232"/>
      <c r="AG192" s="232"/>
      <c r="AH192" s="242">
        <f t="shared" si="34"/>
        <v>0</v>
      </c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42">
        <f t="shared" si="35"/>
        <v>0</v>
      </c>
      <c r="BF192" s="232"/>
      <c r="BG192" s="232"/>
      <c r="BH192" s="232"/>
      <c r="BI192" s="232"/>
      <c r="BJ192" s="232"/>
      <c r="BK192" s="229">
        <f t="shared" si="36"/>
        <v>0</v>
      </c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2"/>
    </row>
    <row r="193" spans="1:74" s="244" customFormat="1" ht="14.45" hidden="1" customHeight="1">
      <c r="A193" s="247" t="e">
        <f>①協定識別事項②協定参加者!#REF!</f>
        <v>#REF!</v>
      </c>
      <c r="B193" s="247" t="e">
        <f>①協定識別事項②協定参加者!#REF!</f>
        <v>#REF!</v>
      </c>
      <c r="C193" s="247" t="e">
        <f>①協定識別事項②協定参加者!#REF!</f>
        <v>#REF!</v>
      </c>
      <c r="D193" s="247" t="e">
        <f>①協定識別事項②協定参加者!#REF!</f>
        <v>#REF!</v>
      </c>
      <c r="E193" s="247" t="e">
        <f>①協定識別事項②協定参加者!#REF!</f>
        <v>#REF!</v>
      </c>
      <c r="F193" s="247" t="e">
        <f>①協定識別事項②協定参加者!#REF!</f>
        <v>#REF!</v>
      </c>
      <c r="G193" s="250" t="e">
        <f>③協定面積④加算措置!#REF!</f>
        <v>#REF!</v>
      </c>
      <c r="H193" s="250" t="e">
        <f>③協定面積④加算措置!#REF!</f>
        <v>#REF!</v>
      </c>
      <c r="I193" s="251" t="e">
        <f>③協定面積④加算措置!#REF!</f>
        <v>#REF!</v>
      </c>
      <c r="J193" s="250" t="e">
        <f>③協定面積④加算措置!#REF!</f>
        <v>#REF!</v>
      </c>
      <c r="K193" s="250" t="e">
        <f>③協定面積④加算措置!#REF!</f>
        <v>#REF!</v>
      </c>
      <c r="L193" s="242">
        <f t="shared" si="32"/>
        <v>0</v>
      </c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42">
        <f t="shared" si="33"/>
        <v>0</v>
      </c>
      <c r="AC193" s="232"/>
      <c r="AD193" s="232"/>
      <c r="AE193" s="232"/>
      <c r="AF193" s="232"/>
      <c r="AG193" s="232"/>
      <c r="AH193" s="242">
        <f t="shared" si="34"/>
        <v>0</v>
      </c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42">
        <f t="shared" si="35"/>
        <v>0</v>
      </c>
      <c r="BF193" s="232"/>
      <c r="BG193" s="232"/>
      <c r="BH193" s="232"/>
      <c r="BI193" s="232"/>
      <c r="BJ193" s="232"/>
      <c r="BK193" s="229">
        <f t="shared" si="36"/>
        <v>0</v>
      </c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</row>
    <row r="194" spans="1:74" s="244" customFormat="1" ht="14.45" hidden="1" customHeight="1">
      <c r="A194" s="247" t="e">
        <f>①協定識別事項②協定参加者!#REF!</f>
        <v>#REF!</v>
      </c>
      <c r="B194" s="247" t="e">
        <f>①協定識別事項②協定参加者!#REF!</f>
        <v>#REF!</v>
      </c>
      <c r="C194" s="247" t="e">
        <f>①協定識別事項②協定参加者!#REF!</f>
        <v>#REF!</v>
      </c>
      <c r="D194" s="247" t="e">
        <f>①協定識別事項②協定参加者!#REF!</f>
        <v>#REF!</v>
      </c>
      <c r="E194" s="247" t="e">
        <f>①協定識別事項②協定参加者!#REF!</f>
        <v>#REF!</v>
      </c>
      <c r="F194" s="247" t="e">
        <f>①協定識別事項②協定参加者!#REF!</f>
        <v>#REF!</v>
      </c>
      <c r="G194" s="250" t="e">
        <f>③協定面積④加算措置!#REF!</f>
        <v>#REF!</v>
      </c>
      <c r="H194" s="250" t="e">
        <f>③協定面積④加算措置!#REF!</f>
        <v>#REF!</v>
      </c>
      <c r="I194" s="251" t="e">
        <f>③協定面積④加算措置!#REF!</f>
        <v>#REF!</v>
      </c>
      <c r="J194" s="250" t="e">
        <f>③協定面積④加算措置!#REF!</f>
        <v>#REF!</v>
      </c>
      <c r="K194" s="250" t="e">
        <f>③協定面積④加算措置!#REF!</f>
        <v>#REF!</v>
      </c>
      <c r="L194" s="242">
        <f t="shared" si="32"/>
        <v>0</v>
      </c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42">
        <f t="shared" si="33"/>
        <v>0</v>
      </c>
      <c r="AC194" s="232"/>
      <c r="AD194" s="232"/>
      <c r="AE194" s="232"/>
      <c r="AF194" s="232"/>
      <c r="AG194" s="232"/>
      <c r="AH194" s="242">
        <f t="shared" si="34"/>
        <v>0</v>
      </c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42">
        <f t="shared" si="35"/>
        <v>0</v>
      </c>
      <c r="BF194" s="232"/>
      <c r="BG194" s="232"/>
      <c r="BH194" s="232"/>
      <c r="BI194" s="232"/>
      <c r="BJ194" s="232"/>
      <c r="BK194" s="229">
        <f t="shared" si="36"/>
        <v>0</v>
      </c>
      <c r="BL194" s="232"/>
      <c r="BM194" s="232"/>
      <c r="BN194" s="232"/>
      <c r="BO194" s="232"/>
      <c r="BP194" s="232"/>
      <c r="BQ194" s="232"/>
      <c r="BR194" s="232"/>
      <c r="BS194" s="232"/>
      <c r="BT194" s="232"/>
      <c r="BU194" s="232"/>
      <c r="BV194" s="232"/>
    </row>
    <row r="195" spans="1:74" s="244" customFormat="1" ht="14.45" hidden="1" customHeight="1">
      <c r="A195" s="247" t="e">
        <f>①協定識別事項②協定参加者!#REF!</f>
        <v>#REF!</v>
      </c>
      <c r="B195" s="247" t="e">
        <f>①協定識別事項②協定参加者!#REF!</f>
        <v>#REF!</v>
      </c>
      <c r="C195" s="247" t="e">
        <f>①協定識別事項②協定参加者!#REF!</f>
        <v>#REF!</v>
      </c>
      <c r="D195" s="247" t="e">
        <f>①協定識別事項②協定参加者!#REF!</f>
        <v>#REF!</v>
      </c>
      <c r="E195" s="247" t="e">
        <f>①協定識別事項②協定参加者!#REF!</f>
        <v>#REF!</v>
      </c>
      <c r="F195" s="247" t="e">
        <f>①協定識別事項②協定参加者!#REF!</f>
        <v>#REF!</v>
      </c>
      <c r="G195" s="250" t="e">
        <f>③協定面積④加算措置!#REF!</f>
        <v>#REF!</v>
      </c>
      <c r="H195" s="250" t="e">
        <f>③協定面積④加算措置!#REF!</f>
        <v>#REF!</v>
      </c>
      <c r="I195" s="251" t="e">
        <f>③協定面積④加算措置!#REF!</f>
        <v>#REF!</v>
      </c>
      <c r="J195" s="250" t="e">
        <f>③協定面積④加算措置!#REF!</f>
        <v>#REF!</v>
      </c>
      <c r="K195" s="250" t="e">
        <f>③協定面積④加算措置!#REF!</f>
        <v>#REF!</v>
      </c>
      <c r="L195" s="242">
        <f t="shared" si="32"/>
        <v>0</v>
      </c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42">
        <f t="shared" si="33"/>
        <v>0</v>
      </c>
      <c r="AC195" s="232"/>
      <c r="AD195" s="232"/>
      <c r="AE195" s="232"/>
      <c r="AF195" s="232"/>
      <c r="AG195" s="232"/>
      <c r="AH195" s="242">
        <f t="shared" si="34"/>
        <v>0</v>
      </c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42">
        <f t="shared" si="35"/>
        <v>0</v>
      </c>
      <c r="BF195" s="232"/>
      <c r="BG195" s="232"/>
      <c r="BH195" s="232"/>
      <c r="BI195" s="232"/>
      <c r="BJ195" s="232"/>
      <c r="BK195" s="229">
        <f t="shared" si="36"/>
        <v>0</v>
      </c>
      <c r="BL195" s="232"/>
      <c r="BM195" s="232"/>
      <c r="BN195" s="232"/>
      <c r="BO195" s="232"/>
      <c r="BP195" s="232"/>
      <c r="BQ195" s="232"/>
      <c r="BR195" s="232"/>
      <c r="BS195" s="232"/>
      <c r="BT195" s="232"/>
      <c r="BU195" s="232"/>
      <c r="BV195" s="232"/>
    </row>
    <row r="196" spans="1:74" s="244" customFormat="1" ht="14.45" hidden="1" customHeight="1">
      <c r="A196" s="247" t="e">
        <f>①協定識別事項②協定参加者!#REF!</f>
        <v>#REF!</v>
      </c>
      <c r="B196" s="247" t="e">
        <f>①協定識別事項②協定参加者!#REF!</f>
        <v>#REF!</v>
      </c>
      <c r="C196" s="247" t="e">
        <f>①協定識別事項②協定参加者!#REF!</f>
        <v>#REF!</v>
      </c>
      <c r="D196" s="247" t="e">
        <f>①協定識別事項②協定参加者!#REF!</f>
        <v>#REF!</v>
      </c>
      <c r="E196" s="247" t="e">
        <f>①協定識別事項②協定参加者!#REF!</f>
        <v>#REF!</v>
      </c>
      <c r="F196" s="247" t="e">
        <f>①協定識別事項②協定参加者!#REF!</f>
        <v>#REF!</v>
      </c>
      <c r="G196" s="250" t="e">
        <f>③協定面積④加算措置!#REF!</f>
        <v>#REF!</v>
      </c>
      <c r="H196" s="250" t="e">
        <f>③協定面積④加算措置!#REF!</f>
        <v>#REF!</v>
      </c>
      <c r="I196" s="251" t="e">
        <f>③協定面積④加算措置!#REF!</f>
        <v>#REF!</v>
      </c>
      <c r="J196" s="250" t="e">
        <f>③協定面積④加算措置!#REF!</f>
        <v>#REF!</v>
      </c>
      <c r="K196" s="250" t="e">
        <f>③協定面積④加算措置!#REF!</f>
        <v>#REF!</v>
      </c>
      <c r="L196" s="242">
        <f t="shared" si="32"/>
        <v>0</v>
      </c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42">
        <f t="shared" si="33"/>
        <v>0</v>
      </c>
      <c r="AC196" s="232"/>
      <c r="AD196" s="232"/>
      <c r="AE196" s="232"/>
      <c r="AF196" s="232"/>
      <c r="AG196" s="232"/>
      <c r="AH196" s="242">
        <f t="shared" si="34"/>
        <v>0</v>
      </c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42">
        <f t="shared" si="35"/>
        <v>0</v>
      </c>
      <c r="BF196" s="232"/>
      <c r="BG196" s="232"/>
      <c r="BH196" s="232"/>
      <c r="BI196" s="232"/>
      <c r="BJ196" s="232"/>
      <c r="BK196" s="229">
        <f t="shared" si="36"/>
        <v>0</v>
      </c>
      <c r="BL196" s="232"/>
      <c r="BM196" s="232"/>
      <c r="BN196" s="232"/>
      <c r="BO196" s="232"/>
      <c r="BP196" s="232"/>
      <c r="BQ196" s="232"/>
      <c r="BR196" s="232"/>
      <c r="BS196" s="232"/>
      <c r="BT196" s="232"/>
      <c r="BU196" s="232"/>
      <c r="BV196" s="232"/>
    </row>
    <row r="197" spans="1:74" s="244" customFormat="1" ht="14.45" hidden="1" customHeight="1">
      <c r="A197" s="247" t="e">
        <f>①協定識別事項②協定参加者!#REF!</f>
        <v>#REF!</v>
      </c>
      <c r="B197" s="247" t="e">
        <f>①協定識別事項②協定参加者!#REF!</f>
        <v>#REF!</v>
      </c>
      <c r="C197" s="247" t="e">
        <f>①協定識別事項②協定参加者!#REF!</f>
        <v>#REF!</v>
      </c>
      <c r="D197" s="247" t="e">
        <f>①協定識別事項②協定参加者!#REF!</f>
        <v>#REF!</v>
      </c>
      <c r="E197" s="247" t="e">
        <f>①協定識別事項②協定参加者!#REF!</f>
        <v>#REF!</v>
      </c>
      <c r="F197" s="247" t="e">
        <f>①協定識別事項②協定参加者!#REF!</f>
        <v>#REF!</v>
      </c>
      <c r="G197" s="250" t="e">
        <f>③協定面積④加算措置!#REF!</f>
        <v>#REF!</v>
      </c>
      <c r="H197" s="250" t="e">
        <f>③協定面積④加算措置!#REF!</f>
        <v>#REF!</v>
      </c>
      <c r="I197" s="251" t="e">
        <f>③協定面積④加算措置!#REF!</f>
        <v>#REF!</v>
      </c>
      <c r="J197" s="250" t="e">
        <f>③協定面積④加算措置!#REF!</f>
        <v>#REF!</v>
      </c>
      <c r="K197" s="250" t="e">
        <f>③協定面積④加算措置!#REF!</f>
        <v>#REF!</v>
      </c>
      <c r="L197" s="242">
        <f t="shared" si="32"/>
        <v>0</v>
      </c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42">
        <f t="shared" si="33"/>
        <v>0</v>
      </c>
      <c r="AC197" s="232"/>
      <c r="AD197" s="232"/>
      <c r="AE197" s="232"/>
      <c r="AF197" s="232"/>
      <c r="AG197" s="232"/>
      <c r="AH197" s="242">
        <f t="shared" si="34"/>
        <v>0</v>
      </c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42">
        <f t="shared" si="35"/>
        <v>0</v>
      </c>
      <c r="BF197" s="232"/>
      <c r="BG197" s="232"/>
      <c r="BH197" s="232"/>
      <c r="BI197" s="232"/>
      <c r="BJ197" s="232"/>
      <c r="BK197" s="229">
        <f t="shared" si="36"/>
        <v>0</v>
      </c>
      <c r="BL197" s="232"/>
      <c r="BM197" s="232"/>
      <c r="BN197" s="232"/>
      <c r="BO197" s="232"/>
      <c r="BP197" s="232"/>
      <c r="BQ197" s="232"/>
      <c r="BR197" s="232"/>
      <c r="BS197" s="232"/>
      <c r="BT197" s="232"/>
      <c r="BU197" s="232"/>
      <c r="BV197" s="232"/>
    </row>
    <row r="198" spans="1:74" s="244" customFormat="1" ht="14.45" hidden="1" customHeight="1">
      <c r="A198" s="247" t="e">
        <f>①協定識別事項②協定参加者!#REF!</f>
        <v>#REF!</v>
      </c>
      <c r="B198" s="247" t="e">
        <f>①協定識別事項②協定参加者!#REF!</f>
        <v>#REF!</v>
      </c>
      <c r="C198" s="247" t="e">
        <f>①協定識別事項②協定参加者!#REF!</f>
        <v>#REF!</v>
      </c>
      <c r="D198" s="247" t="e">
        <f>①協定識別事項②協定参加者!#REF!</f>
        <v>#REF!</v>
      </c>
      <c r="E198" s="247" t="e">
        <f>①協定識別事項②協定参加者!#REF!</f>
        <v>#REF!</v>
      </c>
      <c r="F198" s="247" t="e">
        <f>①協定識別事項②協定参加者!#REF!</f>
        <v>#REF!</v>
      </c>
      <c r="G198" s="250" t="e">
        <f>③協定面積④加算措置!#REF!</f>
        <v>#REF!</v>
      </c>
      <c r="H198" s="250" t="e">
        <f>③協定面積④加算措置!#REF!</f>
        <v>#REF!</v>
      </c>
      <c r="I198" s="251" t="e">
        <f>③協定面積④加算措置!#REF!</f>
        <v>#REF!</v>
      </c>
      <c r="J198" s="250" t="e">
        <f>③協定面積④加算措置!#REF!</f>
        <v>#REF!</v>
      </c>
      <c r="K198" s="250" t="e">
        <f>③協定面積④加算措置!#REF!</f>
        <v>#REF!</v>
      </c>
      <c r="L198" s="242">
        <f t="shared" si="32"/>
        <v>0</v>
      </c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42">
        <f t="shared" si="33"/>
        <v>0</v>
      </c>
      <c r="AC198" s="232"/>
      <c r="AD198" s="232"/>
      <c r="AE198" s="232"/>
      <c r="AF198" s="232"/>
      <c r="AG198" s="232"/>
      <c r="AH198" s="242">
        <f t="shared" si="34"/>
        <v>0</v>
      </c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2"/>
      <c r="AY198" s="232"/>
      <c r="AZ198" s="232"/>
      <c r="BA198" s="232"/>
      <c r="BB198" s="232"/>
      <c r="BC198" s="232"/>
      <c r="BD198" s="232"/>
      <c r="BE198" s="242">
        <f t="shared" si="35"/>
        <v>0</v>
      </c>
      <c r="BF198" s="232"/>
      <c r="BG198" s="232"/>
      <c r="BH198" s="232"/>
      <c r="BI198" s="232"/>
      <c r="BJ198" s="232"/>
      <c r="BK198" s="229">
        <f t="shared" si="36"/>
        <v>0</v>
      </c>
      <c r="BL198" s="232"/>
      <c r="BM198" s="232"/>
      <c r="BN198" s="232"/>
      <c r="BO198" s="232"/>
      <c r="BP198" s="232"/>
      <c r="BQ198" s="232"/>
      <c r="BR198" s="232"/>
      <c r="BS198" s="232"/>
      <c r="BT198" s="232"/>
      <c r="BU198" s="232"/>
      <c r="BV198" s="232"/>
    </row>
    <row r="199" spans="1:74" s="244" customFormat="1" ht="14.45" hidden="1" customHeight="1">
      <c r="A199" s="247" t="e">
        <f>①協定識別事項②協定参加者!#REF!</f>
        <v>#REF!</v>
      </c>
      <c r="B199" s="247" t="e">
        <f>①協定識別事項②協定参加者!#REF!</f>
        <v>#REF!</v>
      </c>
      <c r="C199" s="247" t="e">
        <f>①協定識別事項②協定参加者!#REF!</f>
        <v>#REF!</v>
      </c>
      <c r="D199" s="247" t="e">
        <f>①協定識別事項②協定参加者!#REF!</f>
        <v>#REF!</v>
      </c>
      <c r="E199" s="247" t="e">
        <f>①協定識別事項②協定参加者!#REF!</f>
        <v>#REF!</v>
      </c>
      <c r="F199" s="247" t="e">
        <f>①協定識別事項②協定参加者!#REF!</f>
        <v>#REF!</v>
      </c>
      <c r="G199" s="250" t="e">
        <f>③協定面積④加算措置!#REF!</f>
        <v>#REF!</v>
      </c>
      <c r="H199" s="250" t="e">
        <f>③協定面積④加算措置!#REF!</f>
        <v>#REF!</v>
      </c>
      <c r="I199" s="251" t="e">
        <f>③協定面積④加算措置!#REF!</f>
        <v>#REF!</v>
      </c>
      <c r="J199" s="250" t="e">
        <f>③協定面積④加算措置!#REF!</f>
        <v>#REF!</v>
      </c>
      <c r="K199" s="250" t="e">
        <f>③協定面積④加算措置!#REF!</f>
        <v>#REF!</v>
      </c>
      <c r="L199" s="242">
        <f t="shared" si="32"/>
        <v>0</v>
      </c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42">
        <f t="shared" si="33"/>
        <v>0</v>
      </c>
      <c r="AC199" s="232"/>
      <c r="AD199" s="232"/>
      <c r="AE199" s="232"/>
      <c r="AF199" s="232"/>
      <c r="AG199" s="232"/>
      <c r="AH199" s="242">
        <f t="shared" si="34"/>
        <v>0</v>
      </c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2"/>
      <c r="AY199" s="232"/>
      <c r="AZ199" s="232"/>
      <c r="BA199" s="232"/>
      <c r="BB199" s="232"/>
      <c r="BC199" s="232"/>
      <c r="BD199" s="232"/>
      <c r="BE199" s="242">
        <f t="shared" si="35"/>
        <v>0</v>
      </c>
      <c r="BF199" s="232"/>
      <c r="BG199" s="232"/>
      <c r="BH199" s="232"/>
      <c r="BI199" s="232"/>
      <c r="BJ199" s="232"/>
      <c r="BK199" s="229">
        <f t="shared" si="36"/>
        <v>0</v>
      </c>
      <c r="BL199" s="232"/>
      <c r="BM199" s="232"/>
      <c r="BN199" s="232"/>
      <c r="BO199" s="232"/>
      <c r="BP199" s="232"/>
      <c r="BQ199" s="232"/>
      <c r="BR199" s="232"/>
      <c r="BS199" s="232"/>
      <c r="BT199" s="232"/>
      <c r="BU199" s="232"/>
      <c r="BV199" s="232"/>
    </row>
    <row r="200" spans="1:74" s="244" customFormat="1" ht="14.45" hidden="1" customHeight="1">
      <c r="A200" s="247" t="e">
        <f>①協定識別事項②協定参加者!#REF!</f>
        <v>#REF!</v>
      </c>
      <c r="B200" s="247" t="e">
        <f>①協定識別事項②協定参加者!#REF!</f>
        <v>#REF!</v>
      </c>
      <c r="C200" s="247" t="e">
        <f>①協定識別事項②協定参加者!#REF!</f>
        <v>#REF!</v>
      </c>
      <c r="D200" s="247" t="e">
        <f>①協定識別事項②協定参加者!#REF!</f>
        <v>#REF!</v>
      </c>
      <c r="E200" s="247" t="e">
        <f>①協定識別事項②協定参加者!#REF!</f>
        <v>#REF!</v>
      </c>
      <c r="F200" s="247" t="e">
        <f>①協定識別事項②協定参加者!#REF!</f>
        <v>#REF!</v>
      </c>
      <c r="G200" s="250" t="e">
        <f>③協定面積④加算措置!#REF!</f>
        <v>#REF!</v>
      </c>
      <c r="H200" s="250" t="e">
        <f>③協定面積④加算措置!#REF!</f>
        <v>#REF!</v>
      </c>
      <c r="I200" s="251" t="e">
        <f>③協定面積④加算措置!#REF!</f>
        <v>#REF!</v>
      </c>
      <c r="J200" s="250" t="e">
        <f>③協定面積④加算措置!#REF!</f>
        <v>#REF!</v>
      </c>
      <c r="K200" s="250" t="e">
        <f>③協定面積④加算措置!#REF!</f>
        <v>#REF!</v>
      </c>
      <c r="L200" s="242">
        <f t="shared" si="32"/>
        <v>0</v>
      </c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42">
        <f t="shared" si="33"/>
        <v>0</v>
      </c>
      <c r="AC200" s="232"/>
      <c r="AD200" s="232"/>
      <c r="AE200" s="232"/>
      <c r="AF200" s="232"/>
      <c r="AG200" s="232"/>
      <c r="AH200" s="242">
        <f t="shared" si="34"/>
        <v>0</v>
      </c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32"/>
      <c r="AU200" s="232"/>
      <c r="AV200" s="232"/>
      <c r="AW200" s="232"/>
      <c r="AX200" s="232"/>
      <c r="AY200" s="232"/>
      <c r="AZ200" s="232"/>
      <c r="BA200" s="232"/>
      <c r="BB200" s="232"/>
      <c r="BC200" s="232"/>
      <c r="BD200" s="232"/>
      <c r="BE200" s="242">
        <f t="shared" si="35"/>
        <v>0</v>
      </c>
      <c r="BF200" s="232"/>
      <c r="BG200" s="232"/>
      <c r="BH200" s="232"/>
      <c r="BI200" s="232"/>
      <c r="BJ200" s="232"/>
      <c r="BK200" s="229">
        <f t="shared" si="36"/>
        <v>0</v>
      </c>
      <c r="BL200" s="232"/>
      <c r="BM200" s="232"/>
      <c r="BN200" s="232"/>
      <c r="BO200" s="232"/>
      <c r="BP200" s="232"/>
      <c r="BQ200" s="232"/>
      <c r="BR200" s="232"/>
      <c r="BS200" s="232"/>
      <c r="BT200" s="232"/>
      <c r="BU200" s="232"/>
      <c r="BV200" s="232"/>
    </row>
    <row r="201" spans="1:74" s="244" customFormat="1" ht="14.45" hidden="1" customHeight="1">
      <c r="A201" s="247" t="e">
        <f>①協定識別事項②協定参加者!#REF!</f>
        <v>#REF!</v>
      </c>
      <c r="B201" s="247" t="e">
        <f>①協定識別事項②協定参加者!#REF!</f>
        <v>#REF!</v>
      </c>
      <c r="C201" s="247" t="e">
        <f>①協定識別事項②協定参加者!#REF!</f>
        <v>#REF!</v>
      </c>
      <c r="D201" s="247" t="e">
        <f>①協定識別事項②協定参加者!#REF!</f>
        <v>#REF!</v>
      </c>
      <c r="E201" s="247" t="e">
        <f>①協定識別事項②協定参加者!#REF!</f>
        <v>#REF!</v>
      </c>
      <c r="F201" s="247" t="e">
        <f>①協定識別事項②協定参加者!#REF!</f>
        <v>#REF!</v>
      </c>
      <c r="G201" s="250" t="e">
        <f>③協定面積④加算措置!#REF!</f>
        <v>#REF!</v>
      </c>
      <c r="H201" s="250" t="e">
        <f>③協定面積④加算措置!#REF!</f>
        <v>#REF!</v>
      </c>
      <c r="I201" s="251" t="e">
        <f>③協定面積④加算措置!#REF!</f>
        <v>#REF!</v>
      </c>
      <c r="J201" s="250" t="e">
        <f>③協定面積④加算措置!#REF!</f>
        <v>#REF!</v>
      </c>
      <c r="K201" s="250" t="e">
        <f>③協定面積④加算措置!#REF!</f>
        <v>#REF!</v>
      </c>
      <c r="L201" s="242">
        <f t="shared" si="32"/>
        <v>0</v>
      </c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42">
        <f t="shared" si="33"/>
        <v>0</v>
      </c>
      <c r="AC201" s="232"/>
      <c r="AD201" s="232"/>
      <c r="AE201" s="232"/>
      <c r="AF201" s="232"/>
      <c r="AG201" s="232"/>
      <c r="AH201" s="242">
        <f t="shared" si="34"/>
        <v>0</v>
      </c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2"/>
      <c r="AU201" s="232"/>
      <c r="AV201" s="232"/>
      <c r="AW201" s="232"/>
      <c r="AX201" s="232"/>
      <c r="AY201" s="232"/>
      <c r="AZ201" s="232"/>
      <c r="BA201" s="232"/>
      <c r="BB201" s="232"/>
      <c r="BC201" s="232"/>
      <c r="BD201" s="232"/>
      <c r="BE201" s="242">
        <f t="shared" si="35"/>
        <v>0</v>
      </c>
      <c r="BF201" s="232"/>
      <c r="BG201" s="232"/>
      <c r="BH201" s="232"/>
      <c r="BI201" s="232"/>
      <c r="BJ201" s="232"/>
      <c r="BK201" s="229">
        <f t="shared" si="36"/>
        <v>0</v>
      </c>
      <c r="BL201" s="232"/>
      <c r="BM201" s="232"/>
      <c r="BN201" s="232"/>
      <c r="BO201" s="232"/>
      <c r="BP201" s="232"/>
      <c r="BQ201" s="232"/>
      <c r="BR201" s="232"/>
      <c r="BS201" s="232"/>
      <c r="BT201" s="232"/>
      <c r="BU201" s="232"/>
      <c r="BV201" s="232"/>
    </row>
    <row r="202" spans="1:74" s="244" customFormat="1" ht="14.45" hidden="1" customHeight="1">
      <c r="A202" s="247" t="e">
        <f>①協定識別事項②協定参加者!#REF!</f>
        <v>#REF!</v>
      </c>
      <c r="B202" s="247" t="e">
        <f>①協定識別事項②協定参加者!#REF!</f>
        <v>#REF!</v>
      </c>
      <c r="C202" s="247" t="e">
        <f>①協定識別事項②協定参加者!#REF!</f>
        <v>#REF!</v>
      </c>
      <c r="D202" s="247" t="e">
        <f>①協定識別事項②協定参加者!#REF!</f>
        <v>#REF!</v>
      </c>
      <c r="E202" s="247" t="e">
        <f>①協定識別事項②協定参加者!#REF!</f>
        <v>#REF!</v>
      </c>
      <c r="F202" s="247" t="e">
        <f>①協定識別事項②協定参加者!#REF!</f>
        <v>#REF!</v>
      </c>
      <c r="G202" s="250" t="e">
        <f>③協定面積④加算措置!#REF!</f>
        <v>#REF!</v>
      </c>
      <c r="H202" s="250" t="e">
        <f>③協定面積④加算措置!#REF!</f>
        <v>#REF!</v>
      </c>
      <c r="I202" s="251" t="e">
        <f>③協定面積④加算措置!#REF!</f>
        <v>#REF!</v>
      </c>
      <c r="J202" s="250" t="e">
        <f>③協定面積④加算措置!#REF!</f>
        <v>#REF!</v>
      </c>
      <c r="K202" s="250" t="e">
        <f>③協定面積④加算措置!#REF!</f>
        <v>#REF!</v>
      </c>
      <c r="L202" s="242">
        <f t="shared" si="32"/>
        <v>0</v>
      </c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42">
        <f t="shared" si="33"/>
        <v>0</v>
      </c>
      <c r="AC202" s="232"/>
      <c r="AD202" s="232"/>
      <c r="AE202" s="232"/>
      <c r="AF202" s="232"/>
      <c r="AG202" s="232"/>
      <c r="AH202" s="242">
        <f t="shared" si="34"/>
        <v>0</v>
      </c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42">
        <f t="shared" si="35"/>
        <v>0</v>
      </c>
      <c r="BF202" s="232"/>
      <c r="BG202" s="232"/>
      <c r="BH202" s="232"/>
      <c r="BI202" s="232"/>
      <c r="BJ202" s="232"/>
      <c r="BK202" s="229">
        <f t="shared" si="36"/>
        <v>0</v>
      </c>
      <c r="BL202" s="232"/>
      <c r="BM202" s="232"/>
      <c r="BN202" s="232"/>
      <c r="BO202" s="232"/>
      <c r="BP202" s="232"/>
      <c r="BQ202" s="232"/>
      <c r="BR202" s="232"/>
      <c r="BS202" s="232"/>
      <c r="BT202" s="232"/>
      <c r="BU202" s="232"/>
      <c r="BV202" s="232"/>
    </row>
    <row r="203" spans="1:74" s="244" customFormat="1" ht="14.45" hidden="1" customHeight="1">
      <c r="A203" s="247" t="e">
        <f>①協定識別事項②協定参加者!#REF!</f>
        <v>#REF!</v>
      </c>
      <c r="B203" s="247" t="e">
        <f>①協定識別事項②協定参加者!#REF!</f>
        <v>#REF!</v>
      </c>
      <c r="C203" s="247" t="e">
        <f>①協定識別事項②協定参加者!#REF!</f>
        <v>#REF!</v>
      </c>
      <c r="D203" s="247" t="e">
        <f>①協定識別事項②協定参加者!#REF!</f>
        <v>#REF!</v>
      </c>
      <c r="E203" s="247" t="e">
        <f>①協定識別事項②協定参加者!#REF!</f>
        <v>#REF!</v>
      </c>
      <c r="F203" s="247" t="e">
        <f>①協定識別事項②協定参加者!#REF!</f>
        <v>#REF!</v>
      </c>
      <c r="G203" s="250" t="e">
        <f>③協定面積④加算措置!#REF!</f>
        <v>#REF!</v>
      </c>
      <c r="H203" s="250" t="e">
        <f>③協定面積④加算措置!#REF!</f>
        <v>#REF!</v>
      </c>
      <c r="I203" s="251" t="e">
        <f>③協定面積④加算措置!#REF!</f>
        <v>#REF!</v>
      </c>
      <c r="J203" s="250" t="e">
        <f>③協定面積④加算措置!#REF!</f>
        <v>#REF!</v>
      </c>
      <c r="K203" s="250" t="e">
        <f>③協定面積④加算措置!#REF!</f>
        <v>#REF!</v>
      </c>
      <c r="L203" s="242">
        <f t="shared" si="32"/>
        <v>0</v>
      </c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42">
        <f t="shared" si="33"/>
        <v>0</v>
      </c>
      <c r="AC203" s="232"/>
      <c r="AD203" s="232"/>
      <c r="AE203" s="232"/>
      <c r="AF203" s="232"/>
      <c r="AG203" s="232"/>
      <c r="AH203" s="242">
        <f t="shared" si="34"/>
        <v>0</v>
      </c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42">
        <f t="shared" si="35"/>
        <v>0</v>
      </c>
      <c r="BF203" s="232"/>
      <c r="BG203" s="232"/>
      <c r="BH203" s="232"/>
      <c r="BI203" s="232"/>
      <c r="BJ203" s="232"/>
      <c r="BK203" s="229">
        <f t="shared" si="36"/>
        <v>0</v>
      </c>
      <c r="BL203" s="232"/>
      <c r="BM203" s="232"/>
      <c r="BN203" s="232"/>
      <c r="BO203" s="232"/>
      <c r="BP203" s="232"/>
      <c r="BQ203" s="232"/>
      <c r="BR203" s="232"/>
      <c r="BS203" s="232"/>
      <c r="BT203" s="232"/>
      <c r="BU203" s="232"/>
      <c r="BV203" s="232"/>
    </row>
    <row r="204" spans="1:74" s="244" customFormat="1" ht="14.45" hidden="1" customHeight="1">
      <c r="A204" s="247" t="e">
        <f>①協定識別事項②協定参加者!#REF!</f>
        <v>#REF!</v>
      </c>
      <c r="B204" s="247" t="e">
        <f>①協定識別事項②協定参加者!#REF!</f>
        <v>#REF!</v>
      </c>
      <c r="C204" s="247" t="e">
        <f>①協定識別事項②協定参加者!#REF!</f>
        <v>#REF!</v>
      </c>
      <c r="D204" s="247" t="e">
        <f>①協定識別事項②協定参加者!#REF!</f>
        <v>#REF!</v>
      </c>
      <c r="E204" s="247" t="e">
        <f>①協定識別事項②協定参加者!#REF!</f>
        <v>#REF!</v>
      </c>
      <c r="F204" s="247" t="e">
        <f>①協定識別事項②協定参加者!#REF!</f>
        <v>#REF!</v>
      </c>
      <c r="G204" s="250" t="e">
        <f>③協定面積④加算措置!#REF!</f>
        <v>#REF!</v>
      </c>
      <c r="H204" s="250" t="e">
        <f>③協定面積④加算措置!#REF!</f>
        <v>#REF!</v>
      </c>
      <c r="I204" s="251" t="e">
        <f>③協定面積④加算措置!#REF!</f>
        <v>#REF!</v>
      </c>
      <c r="J204" s="250" t="e">
        <f>③協定面積④加算措置!#REF!</f>
        <v>#REF!</v>
      </c>
      <c r="K204" s="250" t="e">
        <f>③協定面積④加算措置!#REF!</f>
        <v>#REF!</v>
      </c>
      <c r="L204" s="242">
        <f t="shared" si="32"/>
        <v>0</v>
      </c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42">
        <f t="shared" si="33"/>
        <v>0</v>
      </c>
      <c r="AC204" s="232"/>
      <c r="AD204" s="232"/>
      <c r="AE204" s="232"/>
      <c r="AF204" s="232"/>
      <c r="AG204" s="232"/>
      <c r="AH204" s="242">
        <f t="shared" si="34"/>
        <v>0</v>
      </c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42">
        <f t="shared" si="35"/>
        <v>0</v>
      </c>
      <c r="BF204" s="232"/>
      <c r="BG204" s="232"/>
      <c r="BH204" s="232"/>
      <c r="BI204" s="232"/>
      <c r="BJ204" s="232"/>
      <c r="BK204" s="229">
        <f t="shared" si="36"/>
        <v>0</v>
      </c>
      <c r="BL204" s="232"/>
      <c r="BM204" s="232"/>
      <c r="BN204" s="232"/>
      <c r="BO204" s="232"/>
      <c r="BP204" s="232"/>
      <c r="BQ204" s="232"/>
      <c r="BR204" s="232"/>
      <c r="BS204" s="232"/>
      <c r="BT204" s="232"/>
      <c r="BU204" s="232"/>
      <c r="BV204" s="232"/>
    </row>
    <row r="205" spans="1:74" s="244" customFormat="1" ht="14.45" hidden="1" customHeight="1">
      <c r="A205" s="247" t="e">
        <f>①協定識別事項②協定参加者!#REF!</f>
        <v>#REF!</v>
      </c>
      <c r="B205" s="247" t="e">
        <f>①協定識別事項②協定参加者!#REF!</f>
        <v>#REF!</v>
      </c>
      <c r="C205" s="247" t="e">
        <f>①協定識別事項②協定参加者!#REF!</f>
        <v>#REF!</v>
      </c>
      <c r="D205" s="247" t="e">
        <f>①協定識別事項②協定参加者!#REF!</f>
        <v>#REF!</v>
      </c>
      <c r="E205" s="247" t="e">
        <f>①協定識別事項②協定参加者!#REF!</f>
        <v>#REF!</v>
      </c>
      <c r="F205" s="247" t="e">
        <f>①協定識別事項②協定参加者!#REF!</f>
        <v>#REF!</v>
      </c>
      <c r="G205" s="250" t="e">
        <f>③協定面積④加算措置!#REF!</f>
        <v>#REF!</v>
      </c>
      <c r="H205" s="250" t="e">
        <f>③協定面積④加算措置!#REF!</f>
        <v>#REF!</v>
      </c>
      <c r="I205" s="251" t="e">
        <f>③協定面積④加算措置!#REF!</f>
        <v>#REF!</v>
      </c>
      <c r="J205" s="250" t="e">
        <f>③協定面積④加算措置!#REF!</f>
        <v>#REF!</v>
      </c>
      <c r="K205" s="250" t="e">
        <f>③協定面積④加算措置!#REF!</f>
        <v>#REF!</v>
      </c>
      <c r="L205" s="242">
        <f t="shared" ref="L205:L268" si="37">SUM(N205:AA205)</f>
        <v>0</v>
      </c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42">
        <f t="shared" ref="AB205:AB268" si="38">AC205+AE205+AG205</f>
        <v>0</v>
      </c>
      <c r="AC205" s="232"/>
      <c r="AD205" s="232"/>
      <c r="AE205" s="232"/>
      <c r="AF205" s="232"/>
      <c r="AG205" s="232"/>
      <c r="AH205" s="242">
        <f t="shared" ref="AH205:AH268" si="39">AI205+AK205+AL205+AO205+AR205+SUM(AU205:BD205)</f>
        <v>0</v>
      </c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42">
        <f t="shared" ref="BE205:BE268" si="40">SUM(BF205:BI205)</f>
        <v>0</v>
      </c>
      <c r="BF205" s="232"/>
      <c r="BG205" s="232"/>
      <c r="BH205" s="232"/>
      <c r="BI205" s="232"/>
      <c r="BJ205" s="232"/>
      <c r="BK205" s="229">
        <f t="shared" ref="BK205:BK268" si="41">SUM(BL205:BV205)</f>
        <v>0</v>
      </c>
      <c r="BL205" s="232"/>
      <c r="BM205" s="232"/>
      <c r="BN205" s="232"/>
      <c r="BO205" s="232"/>
      <c r="BP205" s="232"/>
      <c r="BQ205" s="232"/>
      <c r="BR205" s="232"/>
      <c r="BS205" s="232"/>
      <c r="BT205" s="232"/>
      <c r="BU205" s="232"/>
      <c r="BV205" s="232"/>
    </row>
    <row r="206" spans="1:74" s="244" customFormat="1" ht="14.45" hidden="1" customHeight="1">
      <c r="A206" s="247" t="e">
        <f>①協定識別事項②協定参加者!#REF!</f>
        <v>#REF!</v>
      </c>
      <c r="B206" s="247" t="e">
        <f>①協定識別事項②協定参加者!#REF!</f>
        <v>#REF!</v>
      </c>
      <c r="C206" s="247" t="e">
        <f>①協定識別事項②協定参加者!#REF!</f>
        <v>#REF!</v>
      </c>
      <c r="D206" s="247" t="e">
        <f>①協定識別事項②協定参加者!#REF!</f>
        <v>#REF!</v>
      </c>
      <c r="E206" s="247" t="e">
        <f>①協定識別事項②協定参加者!#REF!</f>
        <v>#REF!</v>
      </c>
      <c r="F206" s="247" t="e">
        <f>①協定識別事項②協定参加者!#REF!</f>
        <v>#REF!</v>
      </c>
      <c r="G206" s="250" t="e">
        <f>③協定面積④加算措置!#REF!</f>
        <v>#REF!</v>
      </c>
      <c r="H206" s="250" t="e">
        <f>③協定面積④加算措置!#REF!</f>
        <v>#REF!</v>
      </c>
      <c r="I206" s="251" t="e">
        <f>③協定面積④加算措置!#REF!</f>
        <v>#REF!</v>
      </c>
      <c r="J206" s="250" t="e">
        <f>③協定面積④加算措置!#REF!</f>
        <v>#REF!</v>
      </c>
      <c r="K206" s="250" t="e">
        <f>③協定面積④加算措置!#REF!</f>
        <v>#REF!</v>
      </c>
      <c r="L206" s="242">
        <f t="shared" si="37"/>
        <v>0</v>
      </c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42">
        <f t="shared" si="38"/>
        <v>0</v>
      </c>
      <c r="AC206" s="232"/>
      <c r="AD206" s="232"/>
      <c r="AE206" s="232"/>
      <c r="AF206" s="232"/>
      <c r="AG206" s="232"/>
      <c r="AH206" s="242">
        <f t="shared" si="39"/>
        <v>0</v>
      </c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42">
        <f t="shared" si="40"/>
        <v>0</v>
      </c>
      <c r="BF206" s="232"/>
      <c r="BG206" s="232"/>
      <c r="BH206" s="232"/>
      <c r="BI206" s="232"/>
      <c r="BJ206" s="232"/>
      <c r="BK206" s="229">
        <f t="shared" si="41"/>
        <v>0</v>
      </c>
      <c r="BL206" s="232"/>
      <c r="BM206" s="232"/>
      <c r="BN206" s="232"/>
      <c r="BO206" s="232"/>
      <c r="BP206" s="232"/>
      <c r="BQ206" s="232"/>
      <c r="BR206" s="232"/>
      <c r="BS206" s="232"/>
      <c r="BT206" s="232"/>
      <c r="BU206" s="232"/>
      <c r="BV206" s="232"/>
    </row>
    <row r="207" spans="1:74" s="244" customFormat="1" ht="14.45" hidden="1" customHeight="1">
      <c r="A207" s="247" t="e">
        <f>①協定識別事項②協定参加者!#REF!</f>
        <v>#REF!</v>
      </c>
      <c r="B207" s="247" t="e">
        <f>①協定識別事項②協定参加者!#REF!</f>
        <v>#REF!</v>
      </c>
      <c r="C207" s="247" t="e">
        <f>①協定識別事項②協定参加者!#REF!</f>
        <v>#REF!</v>
      </c>
      <c r="D207" s="247" t="e">
        <f>①協定識別事項②協定参加者!#REF!</f>
        <v>#REF!</v>
      </c>
      <c r="E207" s="247" t="e">
        <f>①協定識別事項②協定参加者!#REF!</f>
        <v>#REF!</v>
      </c>
      <c r="F207" s="247" t="e">
        <f>①協定識別事項②協定参加者!#REF!</f>
        <v>#REF!</v>
      </c>
      <c r="G207" s="250" t="e">
        <f>③協定面積④加算措置!#REF!</f>
        <v>#REF!</v>
      </c>
      <c r="H207" s="250" t="e">
        <f>③協定面積④加算措置!#REF!</f>
        <v>#REF!</v>
      </c>
      <c r="I207" s="251" t="e">
        <f>③協定面積④加算措置!#REF!</f>
        <v>#REF!</v>
      </c>
      <c r="J207" s="250" t="e">
        <f>③協定面積④加算措置!#REF!</f>
        <v>#REF!</v>
      </c>
      <c r="K207" s="250" t="e">
        <f>③協定面積④加算措置!#REF!</f>
        <v>#REF!</v>
      </c>
      <c r="L207" s="242">
        <f t="shared" si="37"/>
        <v>0</v>
      </c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42">
        <f t="shared" si="38"/>
        <v>0</v>
      </c>
      <c r="AC207" s="232"/>
      <c r="AD207" s="232"/>
      <c r="AE207" s="232"/>
      <c r="AF207" s="232"/>
      <c r="AG207" s="232"/>
      <c r="AH207" s="242">
        <f t="shared" si="39"/>
        <v>0</v>
      </c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42">
        <f t="shared" si="40"/>
        <v>0</v>
      </c>
      <c r="BF207" s="232"/>
      <c r="BG207" s="232"/>
      <c r="BH207" s="232"/>
      <c r="BI207" s="232"/>
      <c r="BJ207" s="232"/>
      <c r="BK207" s="229">
        <f t="shared" si="41"/>
        <v>0</v>
      </c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</row>
    <row r="208" spans="1:74" s="244" customFormat="1" ht="14.45" hidden="1" customHeight="1">
      <c r="A208" s="247" t="e">
        <f>①協定識別事項②協定参加者!#REF!</f>
        <v>#REF!</v>
      </c>
      <c r="B208" s="247" t="e">
        <f>①協定識別事項②協定参加者!#REF!</f>
        <v>#REF!</v>
      </c>
      <c r="C208" s="247" t="e">
        <f>①協定識別事項②協定参加者!#REF!</f>
        <v>#REF!</v>
      </c>
      <c r="D208" s="247" t="e">
        <f>①協定識別事項②協定参加者!#REF!</f>
        <v>#REF!</v>
      </c>
      <c r="E208" s="247" t="e">
        <f>①協定識別事項②協定参加者!#REF!</f>
        <v>#REF!</v>
      </c>
      <c r="F208" s="247" t="e">
        <f>①協定識別事項②協定参加者!#REF!</f>
        <v>#REF!</v>
      </c>
      <c r="G208" s="250" t="e">
        <f>③協定面積④加算措置!#REF!</f>
        <v>#REF!</v>
      </c>
      <c r="H208" s="250" t="e">
        <f>③協定面積④加算措置!#REF!</f>
        <v>#REF!</v>
      </c>
      <c r="I208" s="251" t="e">
        <f>③協定面積④加算措置!#REF!</f>
        <v>#REF!</v>
      </c>
      <c r="J208" s="250" t="e">
        <f>③協定面積④加算措置!#REF!</f>
        <v>#REF!</v>
      </c>
      <c r="K208" s="250" t="e">
        <f>③協定面積④加算措置!#REF!</f>
        <v>#REF!</v>
      </c>
      <c r="L208" s="242">
        <f t="shared" si="37"/>
        <v>0</v>
      </c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42">
        <f t="shared" si="38"/>
        <v>0</v>
      </c>
      <c r="AC208" s="232"/>
      <c r="AD208" s="232"/>
      <c r="AE208" s="232"/>
      <c r="AF208" s="232"/>
      <c r="AG208" s="232"/>
      <c r="AH208" s="242">
        <f t="shared" si="39"/>
        <v>0</v>
      </c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42">
        <f t="shared" si="40"/>
        <v>0</v>
      </c>
      <c r="BF208" s="232"/>
      <c r="BG208" s="232"/>
      <c r="BH208" s="232"/>
      <c r="BI208" s="232"/>
      <c r="BJ208" s="232"/>
      <c r="BK208" s="229">
        <f t="shared" si="41"/>
        <v>0</v>
      </c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</row>
    <row r="209" spans="1:74" s="244" customFormat="1" ht="14.45" hidden="1" customHeight="1">
      <c r="A209" s="247" t="e">
        <f>①協定識別事項②協定参加者!#REF!</f>
        <v>#REF!</v>
      </c>
      <c r="B209" s="247" t="e">
        <f>①協定識別事項②協定参加者!#REF!</f>
        <v>#REF!</v>
      </c>
      <c r="C209" s="247" t="e">
        <f>①協定識別事項②協定参加者!#REF!</f>
        <v>#REF!</v>
      </c>
      <c r="D209" s="247" t="e">
        <f>①協定識別事項②協定参加者!#REF!</f>
        <v>#REF!</v>
      </c>
      <c r="E209" s="247" t="e">
        <f>①協定識別事項②協定参加者!#REF!</f>
        <v>#REF!</v>
      </c>
      <c r="F209" s="247" t="e">
        <f>①協定識別事項②協定参加者!#REF!</f>
        <v>#REF!</v>
      </c>
      <c r="G209" s="250" t="e">
        <f>③協定面積④加算措置!#REF!</f>
        <v>#REF!</v>
      </c>
      <c r="H209" s="250" t="e">
        <f>③協定面積④加算措置!#REF!</f>
        <v>#REF!</v>
      </c>
      <c r="I209" s="251" t="e">
        <f>③協定面積④加算措置!#REF!</f>
        <v>#REF!</v>
      </c>
      <c r="J209" s="250" t="e">
        <f>③協定面積④加算措置!#REF!</f>
        <v>#REF!</v>
      </c>
      <c r="K209" s="250" t="e">
        <f>③協定面積④加算措置!#REF!</f>
        <v>#REF!</v>
      </c>
      <c r="L209" s="242">
        <f t="shared" si="37"/>
        <v>0</v>
      </c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42">
        <f t="shared" si="38"/>
        <v>0</v>
      </c>
      <c r="AC209" s="232"/>
      <c r="AD209" s="232"/>
      <c r="AE209" s="232"/>
      <c r="AF209" s="232"/>
      <c r="AG209" s="232"/>
      <c r="AH209" s="242">
        <f t="shared" si="39"/>
        <v>0</v>
      </c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42">
        <f t="shared" si="40"/>
        <v>0</v>
      </c>
      <c r="BF209" s="232"/>
      <c r="BG209" s="232"/>
      <c r="BH209" s="232"/>
      <c r="BI209" s="232"/>
      <c r="BJ209" s="232"/>
      <c r="BK209" s="229">
        <f t="shared" si="41"/>
        <v>0</v>
      </c>
      <c r="BL209" s="232"/>
      <c r="BM209" s="232"/>
      <c r="BN209" s="232"/>
      <c r="BO209" s="232"/>
      <c r="BP209" s="232"/>
      <c r="BQ209" s="232"/>
      <c r="BR209" s="232"/>
      <c r="BS209" s="232"/>
      <c r="BT209" s="232"/>
      <c r="BU209" s="232"/>
      <c r="BV209" s="232"/>
    </row>
    <row r="210" spans="1:74" s="244" customFormat="1" ht="14.45" hidden="1" customHeight="1">
      <c r="A210" s="247" t="e">
        <f>①協定識別事項②協定参加者!#REF!</f>
        <v>#REF!</v>
      </c>
      <c r="B210" s="247" t="e">
        <f>①協定識別事項②協定参加者!#REF!</f>
        <v>#REF!</v>
      </c>
      <c r="C210" s="247" t="e">
        <f>①協定識別事項②協定参加者!#REF!</f>
        <v>#REF!</v>
      </c>
      <c r="D210" s="247" t="e">
        <f>①協定識別事項②協定参加者!#REF!</f>
        <v>#REF!</v>
      </c>
      <c r="E210" s="247" t="e">
        <f>①協定識別事項②協定参加者!#REF!</f>
        <v>#REF!</v>
      </c>
      <c r="F210" s="247" t="e">
        <f>①協定識別事項②協定参加者!#REF!</f>
        <v>#REF!</v>
      </c>
      <c r="G210" s="250" t="e">
        <f>③協定面積④加算措置!#REF!</f>
        <v>#REF!</v>
      </c>
      <c r="H210" s="250" t="e">
        <f>③協定面積④加算措置!#REF!</f>
        <v>#REF!</v>
      </c>
      <c r="I210" s="251" t="e">
        <f>③協定面積④加算措置!#REF!</f>
        <v>#REF!</v>
      </c>
      <c r="J210" s="250" t="e">
        <f>③協定面積④加算措置!#REF!</f>
        <v>#REF!</v>
      </c>
      <c r="K210" s="250" t="e">
        <f>③協定面積④加算措置!#REF!</f>
        <v>#REF!</v>
      </c>
      <c r="L210" s="242">
        <f t="shared" si="37"/>
        <v>0</v>
      </c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42">
        <f t="shared" si="38"/>
        <v>0</v>
      </c>
      <c r="AC210" s="232"/>
      <c r="AD210" s="232"/>
      <c r="AE210" s="232"/>
      <c r="AF210" s="232"/>
      <c r="AG210" s="232"/>
      <c r="AH210" s="242">
        <f t="shared" si="39"/>
        <v>0</v>
      </c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42">
        <f t="shared" si="40"/>
        <v>0</v>
      </c>
      <c r="BF210" s="232"/>
      <c r="BG210" s="232"/>
      <c r="BH210" s="232"/>
      <c r="BI210" s="232"/>
      <c r="BJ210" s="232"/>
      <c r="BK210" s="229">
        <f t="shared" si="41"/>
        <v>0</v>
      </c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</row>
    <row r="211" spans="1:74" s="244" customFormat="1" ht="14.45" hidden="1" customHeight="1">
      <c r="A211" s="247" t="e">
        <f>①協定識別事項②協定参加者!#REF!</f>
        <v>#REF!</v>
      </c>
      <c r="B211" s="247" t="e">
        <f>①協定識別事項②協定参加者!#REF!</f>
        <v>#REF!</v>
      </c>
      <c r="C211" s="247" t="e">
        <f>①協定識別事項②協定参加者!#REF!</f>
        <v>#REF!</v>
      </c>
      <c r="D211" s="247" t="e">
        <f>①協定識別事項②協定参加者!#REF!</f>
        <v>#REF!</v>
      </c>
      <c r="E211" s="247" t="e">
        <f>①協定識別事項②協定参加者!#REF!</f>
        <v>#REF!</v>
      </c>
      <c r="F211" s="247" t="e">
        <f>①協定識別事項②協定参加者!#REF!</f>
        <v>#REF!</v>
      </c>
      <c r="G211" s="250" t="e">
        <f>③協定面積④加算措置!#REF!</f>
        <v>#REF!</v>
      </c>
      <c r="H211" s="250" t="e">
        <f>③協定面積④加算措置!#REF!</f>
        <v>#REF!</v>
      </c>
      <c r="I211" s="251" t="e">
        <f>③協定面積④加算措置!#REF!</f>
        <v>#REF!</v>
      </c>
      <c r="J211" s="250" t="e">
        <f>③協定面積④加算措置!#REF!</f>
        <v>#REF!</v>
      </c>
      <c r="K211" s="250" t="e">
        <f>③協定面積④加算措置!#REF!</f>
        <v>#REF!</v>
      </c>
      <c r="L211" s="242">
        <f t="shared" si="37"/>
        <v>0</v>
      </c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42">
        <f t="shared" si="38"/>
        <v>0</v>
      </c>
      <c r="AC211" s="232"/>
      <c r="AD211" s="232"/>
      <c r="AE211" s="232"/>
      <c r="AF211" s="232"/>
      <c r="AG211" s="232"/>
      <c r="AH211" s="242">
        <f t="shared" si="39"/>
        <v>0</v>
      </c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42">
        <f t="shared" si="40"/>
        <v>0</v>
      </c>
      <c r="BF211" s="232"/>
      <c r="BG211" s="232"/>
      <c r="BH211" s="232"/>
      <c r="BI211" s="232"/>
      <c r="BJ211" s="232"/>
      <c r="BK211" s="229">
        <f t="shared" si="41"/>
        <v>0</v>
      </c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</row>
    <row r="212" spans="1:74" s="244" customFormat="1" ht="14.45" hidden="1" customHeight="1">
      <c r="A212" s="247" t="e">
        <f>①協定識別事項②協定参加者!#REF!</f>
        <v>#REF!</v>
      </c>
      <c r="B212" s="247" t="e">
        <f>①協定識別事項②協定参加者!#REF!</f>
        <v>#REF!</v>
      </c>
      <c r="C212" s="247" t="e">
        <f>①協定識別事項②協定参加者!#REF!</f>
        <v>#REF!</v>
      </c>
      <c r="D212" s="247" t="e">
        <f>①協定識別事項②協定参加者!#REF!</f>
        <v>#REF!</v>
      </c>
      <c r="E212" s="247" t="e">
        <f>①協定識別事項②協定参加者!#REF!</f>
        <v>#REF!</v>
      </c>
      <c r="F212" s="247" t="e">
        <f>①協定識別事項②協定参加者!#REF!</f>
        <v>#REF!</v>
      </c>
      <c r="G212" s="250" t="e">
        <f>③協定面積④加算措置!#REF!</f>
        <v>#REF!</v>
      </c>
      <c r="H212" s="250" t="e">
        <f>③協定面積④加算措置!#REF!</f>
        <v>#REF!</v>
      </c>
      <c r="I212" s="251" t="e">
        <f>③協定面積④加算措置!#REF!</f>
        <v>#REF!</v>
      </c>
      <c r="J212" s="250" t="e">
        <f>③協定面積④加算措置!#REF!</f>
        <v>#REF!</v>
      </c>
      <c r="K212" s="250" t="e">
        <f>③協定面積④加算措置!#REF!</f>
        <v>#REF!</v>
      </c>
      <c r="L212" s="242">
        <f t="shared" si="37"/>
        <v>0</v>
      </c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42">
        <f t="shared" si="38"/>
        <v>0</v>
      </c>
      <c r="AC212" s="232"/>
      <c r="AD212" s="232"/>
      <c r="AE212" s="232"/>
      <c r="AF212" s="232"/>
      <c r="AG212" s="232"/>
      <c r="AH212" s="242">
        <f t="shared" si="39"/>
        <v>0</v>
      </c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42">
        <f t="shared" si="40"/>
        <v>0</v>
      </c>
      <c r="BF212" s="232"/>
      <c r="BG212" s="232"/>
      <c r="BH212" s="232"/>
      <c r="BI212" s="232"/>
      <c r="BJ212" s="232"/>
      <c r="BK212" s="229">
        <f t="shared" si="41"/>
        <v>0</v>
      </c>
      <c r="BL212" s="232"/>
      <c r="BM212" s="232"/>
      <c r="BN212" s="232"/>
      <c r="BO212" s="232"/>
      <c r="BP212" s="232"/>
      <c r="BQ212" s="232"/>
      <c r="BR212" s="232"/>
      <c r="BS212" s="232"/>
      <c r="BT212" s="232"/>
      <c r="BU212" s="232"/>
      <c r="BV212" s="232"/>
    </row>
    <row r="213" spans="1:74" s="244" customFormat="1" ht="14.45" hidden="1" customHeight="1">
      <c r="A213" s="247" t="e">
        <f>①協定識別事項②協定参加者!#REF!</f>
        <v>#REF!</v>
      </c>
      <c r="B213" s="247" t="e">
        <f>①協定識別事項②協定参加者!#REF!</f>
        <v>#REF!</v>
      </c>
      <c r="C213" s="247" t="e">
        <f>①協定識別事項②協定参加者!#REF!</f>
        <v>#REF!</v>
      </c>
      <c r="D213" s="247" t="e">
        <f>①協定識別事項②協定参加者!#REF!</f>
        <v>#REF!</v>
      </c>
      <c r="E213" s="247" t="e">
        <f>①協定識別事項②協定参加者!#REF!</f>
        <v>#REF!</v>
      </c>
      <c r="F213" s="247" t="e">
        <f>①協定識別事項②協定参加者!#REF!</f>
        <v>#REF!</v>
      </c>
      <c r="G213" s="250" t="e">
        <f>③協定面積④加算措置!#REF!</f>
        <v>#REF!</v>
      </c>
      <c r="H213" s="250" t="e">
        <f>③協定面積④加算措置!#REF!</f>
        <v>#REF!</v>
      </c>
      <c r="I213" s="251" t="e">
        <f>③協定面積④加算措置!#REF!</f>
        <v>#REF!</v>
      </c>
      <c r="J213" s="250" t="e">
        <f>③協定面積④加算措置!#REF!</f>
        <v>#REF!</v>
      </c>
      <c r="K213" s="250" t="e">
        <f>③協定面積④加算措置!#REF!</f>
        <v>#REF!</v>
      </c>
      <c r="L213" s="242">
        <f t="shared" si="37"/>
        <v>0</v>
      </c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42">
        <f t="shared" si="38"/>
        <v>0</v>
      </c>
      <c r="AC213" s="232"/>
      <c r="AD213" s="232"/>
      <c r="AE213" s="232"/>
      <c r="AF213" s="232"/>
      <c r="AG213" s="232"/>
      <c r="AH213" s="242">
        <f t="shared" si="39"/>
        <v>0</v>
      </c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42">
        <f t="shared" si="40"/>
        <v>0</v>
      </c>
      <c r="BF213" s="232"/>
      <c r="BG213" s="232"/>
      <c r="BH213" s="232"/>
      <c r="BI213" s="232"/>
      <c r="BJ213" s="232"/>
      <c r="BK213" s="229">
        <f t="shared" si="41"/>
        <v>0</v>
      </c>
      <c r="BL213" s="232"/>
      <c r="BM213" s="232"/>
      <c r="BN213" s="232"/>
      <c r="BO213" s="232"/>
      <c r="BP213" s="232"/>
      <c r="BQ213" s="232"/>
      <c r="BR213" s="232"/>
      <c r="BS213" s="232"/>
      <c r="BT213" s="232"/>
      <c r="BU213" s="232"/>
      <c r="BV213" s="232"/>
    </row>
    <row r="214" spans="1:74" s="244" customFormat="1" ht="14.45" hidden="1" customHeight="1">
      <c r="A214" s="247" t="e">
        <f>①協定識別事項②協定参加者!#REF!</f>
        <v>#REF!</v>
      </c>
      <c r="B214" s="247" t="e">
        <f>①協定識別事項②協定参加者!#REF!</f>
        <v>#REF!</v>
      </c>
      <c r="C214" s="247" t="e">
        <f>①協定識別事項②協定参加者!#REF!</f>
        <v>#REF!</v>
      </c>
      <c r="D214" s="247" t="e">
        <f>①協定識別事項②協定参加者!#REF!</f>
        <v>#REF!</v>
      </c>
      <c r="E214" s="247" t="e">
        <f>①協定識別事項②協定参加者!#REF!</f>
        <v>#REF!</v>
      </c>
      <c r="F214" s="247" t="e">
        <f>①協定識別事項②協定参加者!#REF!</f>
        <v>#REF!</v>
      </c>
      <c r="G214" s="250" t="e">
        <f>③協定面積④加算措置!#REF!</f>
        <v>#REF!</v>
      </c>
      <c r="H214" s="250" t="e">
        <f>③協定面積④加算措置!#REF!</f>
        <v>#REF!</v>
      </c>
      <c r="I214" s="251" t="e">
        <f>③協定面積④加算措置!#REF!</f>
        <v>#REF!</v>
      </c>
      <c r="J214" s="250" t="e">
        <f>③協定面積④加算措置!#REF!</f>
        <v>#REF!</v>
      </c>
      <c r="K214" s="250" t="e">
        <f>③協定面積④加算措置!#REF!</f>
        <v>#REF!</v>
      </c>
      <c r="L214" s="242">
        <f t="shared" si="37"/>
        <v>0</v>
      </c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42">
        <f t="shared" si="38"/>
        <v>0</v>
      </c>
      <c r="AC214" s="232"/>
      <c r="AD214" s="232"/>
      <c r="AE214" s="232"/>
      <c r="AF214" s="232"/>
      <c r="AG214" s="232"/>
      <c r="AH214" s="242">
        <f t="shared" si="39"/>
        <v>0</v>
      </c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42">
        <f t="shared" si="40"/>
        <v>0</v>
      </c>
      <c r="BF214" s="232"/>
      <c r="BG214" s="232"/>
      <c r="BH214" s="232"/>
      <c r="BI214" s="232"/>
      <c r="BJ214" s="232"/>
      <c r="BK214" s="229">
        <f t="shared" si="41"/>
        <v>0</v>
      </c>
      <c r="BL214" s="232"/>
      <c r="BM214" s="232"/>
      <c r="BN214" s="232"/>
      <c r="BO214" s="232"/>
      <c r="BP214" s="232"/>
      <c r="BQ214" s="232"/>
      <c r="BR214" s="232"/>
      <c r="BS214" s="232"/>
      <c r="BT214" s="232"/>
      <c r="BU214" s="232"/>
      <c r="BV214" s="232"/>
    </row>
    <row r="215" spans="1:74" s="244" customFormat="1" ht="14.45" hidden="1" customHeight="1">
      <c r="A215" s="247" t="e">
        <f>①協定識別事項②協定参加者!#REF!</f>
        <v>#REF!</v>
      </c>
      <c r="B215" s="247" t="e">
        <f>①協定識別事項②協定参加者!#REF!</f>
        <v>#REF!</v>
      </c>
      <c r="C215" s="247" t="e">
        <f>①協定識別事項②協定参加者!#REF!</f>
        <v>#REF!</v>
      </c>
      <c r="D215" s="247" t="e">
        <f>①協定識別事項②協定参加者!#REF!</f>
        <v>#REF!</v>
      </c>
      <c r="E215" s="247" t="e">
        <f>①協定識別事項②協定参加者!#REF!</f>
        <v>#REF!</v>
      </c>
      <c r="F215" s="247" t="e">
        <f>①協定識別事項②協定参加者!#REF!</f>
        <v>#REF!</v>
      </c>
      <c r="G215" s="250" t="e">
        <f>③協定面積④加算措置!#REF!</f>
        <v>#REF!</v>
      </c>
      <c r="H215" s="250" t="e">
        <f>③協定面積④加算措置!#REF!</f>
        <v>#REF!</v>
      </c>
      <c r="I215" s="251" t="e">
        <f>③協定面積④加算措置!#REF!</f>
        <v>#REF!</v>
      </c>
      <c r="J215" s="250" t="e">
        <f>③協定面積④加算措置!#REF!</f>
        <v>#REF!</v>
      </c>
      <c r="K215" s="250" t="e">
        <f>③協定面積④加算措置!#REF!</f>
        <v>#REF!</v>
      </c>
      <c r="L215" s="242">
        <f t="shared" si="37"/>
        <v>0</v>
      </c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42">
        <f t="shared" si="38"/>
        <v>0</v>
      </c>
      <c r="AC215" s="232"/>
      <c r="AD215" s="232"/>
      <c r="AE215" s="232"/>
      <c r="AF215" s="232"/>
      <c r="AG215" s="232"/>
      <c r="AH215" s="242">
        <f t="shared" si="39"/>
        <v>0</v>
      </c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42">
        <f t="shared" si="40"/>
        <v>0</v>
      </c>
      <c r="BF215" s="232"/>
      <c r="BG215" s="232"/>
      <c r="BH215" s="232"/>
      <c r="BI215" s="232"/>
      <c r="BJ215" s="232"/>
      <c r="BK215" s="229">
        <f t="shared" si="41"/>
        <v>0</v>
      </c>
      <c r="BL215" s="232"/>
      <c r="BM215" s="232"/>
      <c r="BN215" s="232"/>
      <c r="BO215" s="232"/>
      <c r="BP215" s="232"/>
      <c r="BQ215" s="232"/>
      <c r="BR215" s="232"/>
      <c r="BS215" s="232"/>
      <c r="BT215" s="232"/>
      <c r="BU215" s="232"/>
      <c r="BV215" s="232"/>
    </row>
    <row r="216" spans="1:74" s="244" customFormat="1" ht="14.45" hidden="1" customHeight="1">
      <c r="A216" s="247" t="e">
        <f>①協定識別事項②協定参加者!#REF!</f>
        <v>#REF!</v>
      </c>
      <c r="B216" s="247" t="e">
        <f>①協定識別事項②協定参加者!#REF!</f>
        <v>#REF!</v>
      </c>
      <c r="C216" s="247" t="e">
        <f>①協定識別事項②協定参加者!#REF!</f>
        <v>#REF!</v>
      </c>
      <c r="D216" s="247" t="e">
        <f>①協定識別事項②協定参加者!#REF!</f>
        <v>#REF!</v>
      </c>
      <c r="E216" s="247" t="e">
        <f>①協定識別事項②協定参加者!#REF!</f>
        <v>#REF!</v>
      </c>
      <c r="F216" s="247" t="e">
        <f>①協定識別事項②協定参加者!#REF!</f>
        <v>#REF!</v>
      </c>
      <c r="G216" s="250" t="e">
        <f>③協定面積④加算措置!#REF!</f>
        <v>#REF!</v>
      </c>
      <c r="H216" s="250" t="e">
        <f>③協定面積④加算措置!#REF!</f>
        <v>#REF!</v>
      </c>
      <c r="I216" s="251" t="e">
        <f>③協定面積④加算措置!#REF!</f>
        <v>#REF!</v>
      </c>
      <c r="J216" s="250" t="e">
        <f>③協定面積④加算措置!#REF!</f>
        <v>#REF!</v>
      </c>
      <c r="K216" s="250" t="e">
        <f>③協定面積④加算措置!#REF!</f>
        <v>#REF!</v>
      </c>
      <c r="L216" s="242">
        <f t="shared" si="37"/>
        <v>0</v>
      </c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42">
        <f t="shared" si="38"/>
        <v>0</v>
      </c>
      <c r="AC216" s="232"/>
      <c r="AD216" s="232"/>
      <c r="AE216" s="232"/>
      <c r="AF216" s="232"/>
      <c r="AG216" s="232"/>
      <c r="AH216" s="242">
        <f t="shared" si="39"/>
        <v>0</v>
      </c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42">
        <f t="shared" si="40"/>
        <v>0</v>
      </c>
      <c r="BF216" s="232"/>
      <c r="BG216" s="232"/>
      <c r="BH216" s="232"/>
      <c r="BI216" s="232"/>
      <c r="BJ216" s="232"/>
      <c r="BK216" s="229">
        <f t="shared" si="41"/>
        <v>0</v>
      </c>
      <c r="BL216" s="232"/>
      <c r="BM216" s="232"/>
      <c r="BN216" s="232"/>
      <c r="BO216" s="232"/>
      <c r="BP216" s="232"/>
      <c r="BQ216" s="232"/>
      <c r="BR216" s="232"/>
      <c r="BS216" s="232"/>
      <c r="BT216" s="232"/>
      <c r="BU216" s="232"/>
      <c r="BV216" s="232"/>
    </row>
    <row r="217" spans="1:74" s="244" customFormat="1" ht="14.45" hidden="1" customHeight="1">
      <c r="A217" s="247" t="e">
        <f>①協定識別事項②協定参加者!#REF!</f>
        <v>#REF!</v>
      </c>
      <c r="B217" s="247" t="e">
        <f>①協定識別事項②協定参加者!#REF!</f>
        <v>#REF!</v>
      </c>
      <c r="C217" s="247" t="e">
        <f>①協定識別事項②協定参加者!#REF!</f>
        <v>#REF!</v>
      </c>
      <c r="D217" s="247" t="e">
        <f>①協定識別事項②協定参加者!#REF!</f>
        <v>#REF!</v>
      </c>
      <c r="E217" s="247" t="e">
        <f>①協定識別事項②協定参加者!#REF!</f>
        <v>#REF!</v>
      </c>
      <c r="F217" s="247" t="e">
        <f>①協定識別事項②協定参加者!#REF!</f>
        <v>#REF!</v>
      </c>
      <c r="G217" s="250" t="e">
        <f>③協定面積④加算措置!#REF!</f>
        <v>#REF!</v>
      </c>
      <c r="H217" s="250" t="e">
        <f>③協定面積④加算措置!#REF!</f>
        <v>#REF!</v>
      </c>
      <c r="I217" s="251" t="e">
        <f>③協定面積④加算措置!#REF!</f>
        <v>#REF!</v>
      </c>
      <c r="J217" s="250" t="e">
        <f>③協定面積④加算措置!#REF!</f>
        <v>#REF!</v>
      </c>
      <c r="K217" s="250" t="e">
        <f>③協定面積④加算措置!#REF!</f>
        <v>#REF!</v>
      </c>
      <c r="L217" s="242">
        <f t="shared" si="37"/>
        <v>0</v>
      </c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42">
        <f t="shared" si="38"/>
        <v>0</v>
      </c>
      <c r="AC217" s="232"/>
      <c r="AD217" s="232"/>
      <c r="AE217" s="232"/>
      <c r="AF217" s="232"/>
      <c r="AG217" s="232"/>
      <c r="AH217" s="242">
        <f t="shared" si="39"/>
        <v>0</v>
      </c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42">
        <f t="shared" si="40"/>
        <v>0</v>
      </c>
      <c r="BF217" s="232"/>
      <c r="BG217" s="232"/>
      <c r="BH217" s="232"/>
      <c r="BI217" s="232"/>
      <c r="BJ217" s="232"/>
      <c r="BK217" s="229">
        <f t="shared" si="41"/>
        <v>0</v>
      </c>
      <c r="BL217" s="232"/>
      <c r="BM217" s="232"/>
      <c r="BN217" s="232"/>
      <c r="BO217" s="232"/>
      <c r="BP217" s="232"/>
      <c r="BQ217" s="232"/>
      <c r="BR217" s="232"/>
      <c r="BS217" s="232"/>
      <c r="BT217" s="232"/>
      <c r="BU217" s="232"/>
      <c r="BV217" s="232"/>
    </row>
    <row r="218" spans="1:74" s="244" customFormat="1" ht="14.45" hidden="1" customHeight="1">
      <c r="A218" s="247" t="e">
        <f>①協定識別事項②協定参加者!#REF!</f>
        <v>#REF!</v>
      </c>
      <c r="B218" s="247" t="e">
        <f>①協定識別事項②協定参加者!#REF!</f>
        <v>#REF!</v>
      </c>
      <c r="C218" s="247" t="e">
        <f>①協定識別事項②協定参加者!#REF!</f>
        <v>#REF!</v>
      </c>
      <c r="D218" s="247" t="e">
        <f>①協定識別事項②協定参加者!#REF!</f>
        <v>#REF!</v>
      </c>
      <c r="E218" s="247" t="e">
        <f>①協定識別事項②協定参加者!#REF!</f>
        <v>#REF!</v>
      </c>
      <c r="F218" s="247" t="e">
        <f>①協定識別事項②協定参加者!#REF!</f>
        <v>#REF!</v>
      </c>
      <c r="G218" s="250" t="e">
        <f>③協定面積④加算措置!#REF!</f>
        <v>#REF!</v>
      </c>
      <c r="H218" s="250" t="e">
        <f>③協定面積④加算措置!#REF!</f>
        <v>#REF!</v>
      </c>
      <c r="I218" s="251" t="e">
        <f>③協定面積④加算措置!#REF!</f>
        <v>#REF!</v>
      </c>
      <c r="J218" s="250" t="e">
        <f>③協定面積④加算措置!#REF!</f>
        <v>#REF!</v>
      </c>
      <c r="K218" s="250" t="e">
        <f>③協定面積④加算措置!#REF!</f>
        <v>#REF!</v>
      </c>
      <c r="L218" s="242">
        <f t="shared" si="37"/>
        <v>0</v>
      </c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42">
        <f t="shared" si="38"/>
        <v>0</v>
      </c>
      <c r="AC218" s="232"/>
      <c r="AD218" s="232"/>
      <c r="AE218" s="232"/>
      <c r="AF218" s="232"/>
      <c r="AG218" s="232"/>
      <c r="AH218" s="242">
        <f t="shared" si="39"/>
        <v>0</v>
      </c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42">
        <f t="shared" si="40"/>
        <v>0</v>
      </c>
      <c r="BF218" s="232"/>
      <c r="BG218" s="232"/>
      <c r="BH218" s="232"/>
      <c r="BI218" s="232"/>
      <c r="BJ218" s="232"/>
      <c r="BK218" s="229">
        <f t="shared" si="41"/>
        <v>0</v>
      </c>
      <c r="BL218" s="232"/>
      <c r="BM218" s="232"/>
      <c r="BN218" s="232"/>
      <c r="BO218" s="232"/>
      <c r="BP218" s="232"/>
      <c r="BQ218" s="232"/>
      <c r="BR218" s="232"/>
      <c r="BS218" s="232"/>
      <c r="BT218" s="232"/>
      <c r="BU218" s="232"/>
      <c r="BV218" s="232"/>
    </row>
    <row r="219" spans="1:74" s="244" customFormat="1" ht="14.45" hidden="1" customHeight="1">
      <c r="A219" s="247" t="e">
        <f>①協定識別事項②協定参加者!#REF!</f>
        <v>#REF!</v>
      </c>
      <c r="B219" s="247" t="e">
        <f>①協定識別事項②協定参加者!#REF!</f>
        <v>#REF!</v>
      </c>
      <c r="C219" s="247" t="e">
        <f>①協定識別事項②協定参加者!#REF!</f>
        <v>#REF!</v>
      </c>
      <c r="D219" s="247" t="e">
        <f>①協定識別事項②協定参加者!#REF!</f>
        <v>#REF!</v>
      </c>
      <c r="E219" s="247" t="e">
        <f>①協定識別事項②協定参加者!#REF!</f>
        <v>#REF!</v>
      </c>
      <c r="F219" s="247" t="e">
        <f>①協定識別事項②協定参加者!#REF!</f>
        <v>#REF!</v>
      </c>
      <c r="G219" s="250" t="e">
        <f>③協定面積④加算措置!#REF!</f>
        <v>#REF!</v>
      </c>
      <c r="H219" s="250" t="e">
        <f>③協定面積④加算措置!#REF!</f>
        <v>#REF!</v>
      </c>
      <c r="I219" s="251" t="e">
        <f>③協定面積④加算措置!#REF!</f>
        <v>#REF!</v>
      </c>
      <c r="J219" s="250" t="e">
        <f>③協定面積④加算措置!#REF!</f>
        <v>#REF!</v>
      </c>
      <c r="K219" s="250" t="e">
        <f>③協定面積④加算措置!#REF!</f>
        <v>#REF!</v>
      </c>
      <c r="L219" s="242">
        <f t="shared" si="37"/>
        <v>0</v>
      </c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42">
        <f t="shared" si="38"/>
        <v>0</v>
      </c>
      <c r="AC219" s="232"/>
      <c r="AD219" s="232"/>
      <c r="AE219" s="232"/>
      <c r="AF219" s="232"/>
      <c r="AG219" s="232"/>
      <c r="AH219" s="242">
        <f t="shared" si="39"/>
        <v>0</v>
      </c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42">
        <f t="shared" si="40"/>
        <v>0</v>
      </c>
      <c r="BF219" s="232"/>
      <c r="BG219" s="232"/>
      <c r="BH219" s="232"/>
      <c r="BI219" s="232"/>
      <c r="BJ219" s="232"/>
      <c r="BK219" s="229">
        <f t="shared" si="41"/>
        <v>0</v>
      </c>
      <c r="BL219" s="232"/>
      <c r="BM219" s="232"/>
      <c r="BN219" s="232"/>
      <c r="BO219" s="232"/>
      <c r="BP219" s="232"/>
      <c r="BQ219" s="232"/>
      <c r="BR219" s="232"/>
      <c r="BS219" s="232"/>
      <c r="BT219" s="232"/>
      <c r="BU219" s="232"/>
      <c r="BV219" s="232"/>
    </row>
    <row r="220" spans="1:74" s="244" customFormat="1" ht="14.45" hidden="1" customHeight="1">
      <c r="A220" s="247" t="e">
        <f>①協定識別事項②協定参加者!#REF!</f>
        <v>#REF!</v>
      </c>
      <c r="B220" s="247" t="e">
        <f>①協定識別事項②協定参加者!#REF!</f>
        <v>#REF!</v>
      </c>
      <c r="C220" s="247" t="e">
        <f>①協定識別事項②協定参加者!#REF!</f>
        <v>#REF!</v>
      </c>
      <c r="D220" s="247" t="e">
        <f>①協定識別事項②協定参加者!#REF!</f>
        <v>#REF!</v>
      </c>
      <c r="E220" s="247" t="e">
        <f>①協定識別事項②協定参加者!#REF!</f>
        <v>#REF!</v>
      </c>
      <c r="F220" s="247" t="e">
        <f>①協定識別事項②協定参加者!#REF!</f>
        <v>#REF!</v>
      </c>
      <c r="G220" s="250" t="e">
        <f>③協定面積④加算措置!#REF!</f>
        <v>#REF!</v>
      </c>
      <c r="H220" s="250" t="e">
        <f>③協定面積④加算措置!#REF!</f>
        <v>#REF!</v>
      </c>
      <c r="I220" s="251" t="e">
        <f>③協定面積④加算措置!#REF!</f>
        <v>#REF!</v>
      </c>
      <c r="J220" s="250" t="e">
        <f>③協定面積④加算措置!#REF!</f>
        <v>#REF!</v>
      </c>
      <c r="K220" s="250" t="e">
        <f>③協定面積④加算措置!#REF!</f>
        <v>#REF!</v>
      </c>
      <c r="L220" s="242">
        <f t="shared" si="37"/>
        <v>0</v>
      </c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42">
        <f t="shared" si="38"/>
        <v>0</v>
      </c>
      <c r="AC220" s="232"/>
      <c r="AD220" s="232"/>
      <c r="AE220" s="232"/>
      <c r="AF220" s="232"/>
      <c r="AG220" s="232"/>
      <c r="AH220" s="242">
        <f t="shared" si="39"/>
        <v>0</v>
      </c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42">
        <f t="shared" si="40"/>
        <v>0</v>
      </c>
      <c r="BF220" s="232"/>
      <c r="BG220" s="232"/>
      <c r="BH220" s="232"/>
      <c r="BI220" s="232"/>
      <c r="BJ220" s="232"/>
      <c r="BK220" s="229">
        <f t="shared" si="41"/>
        <v>0</v>
      </c>
      <c r="BL220" s="232"/>
      <c r="BM220" s="232"/>
      <c r="BN220" s="232"/>
      <c r="BO220" s="232"/>
      <c r="BP220" s="232"/>
      <c r="BQ220" s="232"/>
      <c r="BR220" s="232"/>
      <c r="BS220" s="232"/>
      <c r="BT220" s="232"/>
      <c r="BU220" s="232"/>
      <c r="BV220" s="232"/>
    </row>
    <row r="221" spans="1:74" s="244" customFormat="1" ht="14.45" hidden="1" customHeight="1">
      <c r="A221" s="247" t="e">
        <f>①協定識別事項②協定参加者!#REF!</f>
        <v>#REF!</v>
      </c>
      <c r="B221" s="247" t="e">
        <f>①協定識別事項②協定参加者!#REF!</f>
        <v>#REF!</v>
      </c>
      <c r="C221" s="247" t="e">
        <f>①協定識別事項②協定参加者!#REF!</f>
        <v>#REF!</v>
      </c>
      <c r="D221" s="247" t="e">
        <f>①協定識別事項②協定参加者!#REF!</f>
        <v>#REF!</v>
      </c>
      <c r="E221" s="247" t="e">
        <f>①協定識別事項②協定参加者!#REF!</f>
        <v>#REF!</v>
      </c>
      <c r="F221" s="247" t="e">
        <f>①協定識別事項②協定参加者!#REF!</f>
        <v>#REF!</v>
      </c>
      <c r="G221" s="250" t="e">
        <f>③協定面積④加算措置!#REF!</f>
        <v>#REF!</v>
      </c>
      <c r="H221" s="250" t="e">
        <f>③協定面積④加算措置!#REF!</f>
        <v>#REF!</v>
      </c>
      <c r="I221" s="251" t="e">
        <f>③協定面積④加算措置!#REF!</f>
        <v>#REF!</v>
      </c>
      <c r="J221" s="250" t="e">
        <f>③協定面積④加算措置!#REF!</f>
        <v>#REF!</v>
      </c>
      <c r="K221" s="250" t="e">
        <f>③協定面積④加算措置!#REF!</f>
        <v>#REF!</v>
      </c>
      <c r="L221" s="242">
        <f t="shared" si="37"/>
        <v>0</v>
      </c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42">
        <f t="shared" si="38"/>
        <v>0</v>
      </c>
      <c r="AC221" s="232"/>
      <c r="AD221" s="232"/>
      <c r="AE221" s="232"/>
      <c r="AF221" s="232"/>
      <c r="AG221" s="232"/>
      <c r="AH221" s="242">
        <f t="shared" si="39"/>
        <v>0</v>
      </c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32"/>
      <c r="AU221" s="232"/>
      <c r="AV221" s="232"/>
      <c r="AW221" s="232"/>
      <c r="AX221" s="232"/>
      <c r="AY221" s="232"/>
      <c r="AZ221" s="232"/>
      <c r="BA221" s="232"/>
      <c r="BB221" s="232"/>
      <c r="BC221" s="232"/>
      <c r="BD221" s="232"/>
      <c r="BE221" s="242">
        <f t="shared" si="40"/>
        <v>0</v>
      </c>
      <c r="BF221" s="232"/>
      <c r="BG221" s="232"/>
      <c r="BH221" s="232"/>
      <c r="BI221" s="232"/>
      <c r="BJ221" s="232"/>
      <c r="BK221" s="229">
        <f t="shared" si="41"/>
        <v>0</v>
      </c>
      <c r="BL221" s="232"/>
      <c r="BM221" s="232"/>
      <c r="BN221" s="232"/>
      <c r="BO221" s="232"/>
      <c r="BP221" s="232"/>
      <c r="BQ221" s="232"/>
      <c r="BR221" s="232"/>
      <c r="BS221" s="232"/>
      <c r="BT221" s="232"/>
      <c r="BU221" s="232"/>
      <c r="BV221" s="232"/>
    </row>
    <row r="222" spans="1:74" s="244" customFormat="1" ht="14.45" hidden="1" customHeight="1">
      <c r="A222" s="247" t="e">
        <f>①協定識別事項②協定参加者!#REF!</f>
        <v>#REF!</v>
      </c>
      <c r="B222" s="247" t="e">
        <f>①協定識別事項②協定参加者!#REF!</f>
        <v>#REF!</v>
      </c>
      <c r="C222" s="247" t="e">
        <f>①協定識別事項②協定参加者!#REF!</f>
        <v>#REF!</v>
      </c>
      <c r="D222" s="247" t="e">
        <f>①協定識別事項②協定参加者!#REF!</f>
        <v>#REF!</v>
      </c>
      <c r="E222" s="247" t="e">
        <f>①協定識別事項②協定参加者!#REF!</f>
        <v>#REF!</v>
      </c>
      <c r="F222" s="247" t="e">
        <f>①協定識別事項②協定参加者!#REF!</f>
        <v>#REF!</v>
      </c>
      <c r="G222" s="250" t="e">
        <f>③協定面積④加算措置!#REF!</f>
        <v>#REF!</v>
      </c>
      <c r="H222" s="250" t="e">
        <f>③協定面積④加算措置!#REF!</f>
        <v>#REF!</v>
      </c>
      <c r="I222" s="251" t="e">
        <f>③協定面積④加算措置!#REF!</f>
        <v>#REF!</v>
      </c>
      <c r="J222" s="250" t="e">
        <f>③協定面積④加算措置!#REF!</f>
        <v>#REF!</v>
      </c>
      <c r="K222" s="250" t="e">
        <f>③協定面積④加算措置!#REF!</f>
        <v>#REF!</v>
      </c>
      <c r="L222" s="242">
        <f t="shared" si="37"/>
        <v>0</v>
      </c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42">
        <f t="shared" si="38"/>
        <v>0</v>
      </c>
      <c r="AC222" s="232"/>
      <c r="AD222" s="232"/>
      <c r="AE222" s="232"/>
      <c r="AF222" s="232"/>
      <c r="AG222" s="232"/>
      <c r="AH222" s="242">
        <f t="shared" si="39"/>
        <v>0</v>
      </c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32"/>
      <c r="AU222" s="232"/>
      <c r="AV222" s="232"/>
      <c r="AW222" s="232"/>
      <c r="AX222" s="232"/>
      <c r="AY222" s="232"/>
      <c r="AZ222" s="232"/>
      <c r="BA222" s="232"/>
      <c r="BB222" s="232"/>
      <c r="BC222" s="232"/>
      <c r="BD222" s="232"/>
      <c r="BE222" s="242">
        <f t="shared" si="40"/>
        <v>0</v>
      </c>
      <c r="BF222" s="232"/>
      <c r="BG222" s="232"/>
      <c r="BH222" s="232"/>
      <c r="BI222" s="232"/>
      <c r="BJ222" s="232"/>
      <c r="BK222" s="229">
        <f t="shared" si="41"/>
        <v>0</v>
      </c>
      <c r="BL222" s="232"/>
      <c r="BM222" s="232"/>
      <c r="BN222" s="232"/>
      <c r="BO222" s="232"/>
      <c r="BP222" s="232"/>
      <c r="BQ222" s="232"/>
      <c r="BR222" s="232"/>
      <c r="BS222" s="232"/>
      <c r="BT222" s="232"/>
      <c r="BU222" s="232"/>
      <c r="BV222" s="232"/>
    </row>
    <row r="223" spans="1:74" s="244" customFormat="1" ht="14.45" hidden="1" customHeight="1">
      <c r="A223" s="247" t="e">
        <f>①協定識別事項②協定参加者!#REF!</f>
        <v>#REF!</v>
      </c>
      <c r="B223" s="247" t="e">
        <f>①協定識別事項②協定参加者!#REF!</f>
        <v>#REF!</v>
      </c>
      <c r="C223" s="247" t="e">
        <f>①協定識別事項②協定参加者!#REF!</f>
        <v>#REF!</v>
      </c>
      <c r="D223" s="247" t="e">
        <f>①協定識別事項②協定参加者!#REF!</f>
        <v>#REF!</v>
      </c>
      <c r="E223" s="247" t="e">
        <f>①協定識別事項②協定参加者!#REF!</f>
        <v>#REF!</v>
      </c>
      <c r="F223" s="247" t="e">
        <f>①協定識別事項②協定参加者!#REF!</f>
        <v>#REF!</v>
      </c>
      <c r="G223" s="250" t="e">
        <f>③協定面積④加算措置!#REF!</f>
        <v>#REF!</v>
      </c>
      <c r="H223" s="250" t="e">
        <f>③協定面積④加算措置!#REF!</f>
        <v>#REF!</v>
      </c>
      <c r="I223" s="251" t="e">
        <f>③協定面積④加算措置!#REF!</f>
        <v>#REF!</v>
      </c>
      <c r="J223" s="250" t="e">
        <f>③協定面積④加算措置!#REF!</f>
        <v>#REF!</v>
      </c>
      <c r="K223" s="250" t="e">
        <f>③協定面積④加算措置!#REF!</f>
        <v>#REF!</v>
      </c>
      <c r="L223" s="242">
        <f t="shared" si="37"/>
        <v>0</v>
      </c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42">
        <f t="shared" si="38"/>
        <v>0</v>
      </c>
      <c r="AC223" s="232"/>
      <c r="AD223" s="232"/>
      <c r="AE223" s="232"/>
      <c r="AF223" s="232"/>
      <c r="AG223" s="232"/>
      <c r="AH223" s="242">
        <f t="shared" si="39"/>
        <v>0</v>
      </c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32"/>
      <c r="AU223" s="232"/>
      <c r="AV223" s="232"/>
      <c r="AW223" s="232"/>
      <c r="AX223" s="232"/>
      <c r="AY223" s="232"/>
      <c r="AZ223" s="232"/>
      <c r="BA223" s="232"/>
      <c r="BB223" s="232"/>
      <c r="BC223" s="232"/>
      <c r="BD223" s="232"/>
      <c r="BE223" s="242">
        <f t="shared" si="40"/>
        <v>0</v>
      </c>
      <c r="BF223" s="232"/>
      <c r="BG223" s="232"/>
      <c r="BH223" s="232"/>
      <c r="BI223" s="232"/>
      <c r="BJ223" s="232"/>
      <c r="BK223" s="229">
        <f t="shared" si="41"/>
        <v>0</v>
      </c>
      <c r="BL223" s="232"/>
      <c r="BM223" s="232"/>
      <c r="BN223" s="232"/>
      <c r="BO223" s="232"/>
      <c r="BP223" s="232"/>
      <c r="BQ223" s="232"/>
      <c r="BR223" s="232"/>
      <c r="BS223" s="232"/>
      <c r="BT223" s="232"/>
      <c r="BU223" s="232"/>
      <c r="BV223" s="232"/>
    </row>
    <row r="224" spans="1:74" s="244" customFormat="1" ht="14.45" hidden="1" customHeight="1">
      <c r="A224" s="247" t="e">
        <f>①協定識別事項②協定参加者!#REF!</f>
        <v>#REF!</v>
      </c>
      <c r="B224" s="247" t="e">
        <f>①協定識別事項②協定参加者!#REF!</f>
        <v>#REF!</v>
      </c>
      <c r="C224" s="247" t="e">
        <f>①協定識別事項②協定参加者!#REF!</f>
        <v>#REF!</v>
      </c>
      <c r="D224" s="247" t="e">
        <f>①協定識別事項②協定参加者!#REF!</f>
        <v>#REF!</v>
      </c>
      <c r="E224" s="247" t="e">
        <f>①協定識別事項②協定参加者!#REF!</f>
        <v>#REF!</v>
      </c>
      <c r="F224" s="247" t="e">
        <f>①協定識別事項②協定参加者!#REF!</f>
        <v>#REF!</v>
      </c>
      <c r="G224" s="250" t="e">
        <f>③協定面積④加算措置!#REF!</f>
        <v>#REF!</v>
      </c>
      <c r="H224" s="250" t="e">
        <f>③協定面積④加算措置!#REF!</f>
        <v>#REF!</v>
      </c>
      <c r="I224" s="251" t="e">
        <f>③協定面積④加算措置!#REF!</f>
        <v>#REF!</v>
      </c>
      <c r="J224" s="250" t="e">
        <f>③協定面積④加算措置!#REF!</f>
        <v>#REF!</v>
      </c>
      <c r="K224" s="250" t="e">
        <f>③協定面積④加算措置!#REF!</f>
        <v>#REF!</v>
      </c>
      <c r="L224" s="242">
        <f t="shared" si="37"/>
        <v>0</v>
      </c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42">
        <f t="shared" si="38"/>
        <v>0</v>
      </c>
      <c r="AC224" s="232"/>
      <c r="AD224" s="232"/>
      <c r="AE224" s="232"/>
      <c r="AF224" s="232"/>
      <c r="AG224" s="232"/>
      <c r="AH224" s="242">
        <f t="shared" si="39"/>
        <v>0</v>
      </c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2"/>
      <c r="AY224" s="232"/>
      <c r="AZ224" s="232"/>
      <c r="BA224" s="232"/>
      <c r="BB224" s="232"/>
      <c r="BC224" s="232"/>
      <c r="BD224" s="232"/>
      <c r="BE224" s="242">
        <f t="shared" si="40"/>
        <v>0</v>
      </c>
      <c r="BF224" s="232"/>
      <c r="BG224" s="232"/>
      <c r="BH224" s="232"/>
      <c r="BI224" s="232"/>
      <c r="BJ224" s="232"/>
      <c r="BK224" s="229">
        <f t="shared" si="41"/>
        <v>0</v>
      </c>
      <c r="BL224" s="232"/>
      <c r="BM224" s="232"/>
      <c r="BN224" s="232"/>
      <c r="BO224" s="232"/>
      <c r="BP224" s="232"/>
      <c r="BQ224" s="232"/>
      <c r="BR224" s="232"/>
      <c r="BS224" s="232"/>
      <c r="BT224" s="232"/>
      <c r="BU224" s="232"/>
      <c r="BV224" s="232"/>
    </row>
    <row r="225" spans="1:74" s="244" customFormat="1" ht="14.45" hidden="1" customHeight="1">
      <c r="A225" s="247" t="e">
        <f>①協定識別事項②協定参加者!#REF!</f>
        <v>#REF!</v>
      </c>
      <c r="B225" s="247" t="e">
        <f>①協定識別事項②協定参加者!#REF!</f>
        <v>#REF!</v>
      </c>
      <c r="C225" s="247" t="e">
        <f>①協定識別事項②協定参加者!#REF!</f>
        <v>#REF!</v>
      </c>
      <c r="D225" s="247" t="e">
        <f>①協定識別事項②協定参加者!#REF!</f>
        <v>#REF!</v>
      </c>
      <c r="E225" s="247" t="e">
        <f>①協定識別事項②協定参加者!#REF!</f>
        <v>#REF!</v>
      </c>
      <c r="F225" s="247" t="e">
        <f>①協定識別事項②協定参加者!#REF!</f>
        <v>#REF!</v>
      </c>
      <c r="G225" s="250" t="e">
        <f>③協定面積④加算措置!#REF!</f>
        <v>#REF!</v>
      </c>
      <c r="H225" s="250" t="e">
        <f>③協定面積④加算措置!#REF!</f>
        <v>#REF!</v>
      </c>
      <c r="I225" s="251" t="e">
        <f>③協定面積④加算措置!#REF!</f>
        <v>#REF!</v>
      </c>
      <c r="J225" s="250" t="e">
        <f>③協定面積④加算措置!#REF!</f>
        <v>#REF!</v>
      </c>
      <c r="K225" s="250" t="e">
        <f>③協定面積④加算措置!#REF!</f>
        <v>#REF!</v>
      </c>
      <c r="L225" s="242">
        <f t="shared" si="37"/>
        <v>0</v>
      </c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42">
        <f t="shared" si="38"/>
        <v>0</v>
      </c>
      <c r="AC225" s="232"/>
      <c r="AD225" s="232"/>
      <c r="AE225" s="232"/>
      <c r="AF225" s="232"/>
      <c r="AG225" s="232"/>
      <c r="AH225" s="242">
        <f t="shared" si="39"/>
        <v>0</v>
      </c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32"/>
      <c r="AU225" s="232"/>
      <c r="AV225" s="232"/>
      <c r="AW225" s="232"/>
      <c r="AX225" s="232"/>
      <c r="AY225" s="232"/>
      <c r="AZ225" s="232"/>
      <c r="BA225" s="232"/>
      <c r="BB225" s="232"/>
      <c r="BC225" s="232"/>
      <c r="BD225" s="232"/>
      <c r="BE225" s="242">
        <f t="shared" si="40"/>
        <v>0</v>
      </c>
      <c r="BF225" s="232"/>
      <c r="BG225" s="232"/>
      <c r="BH225" s="232"/>
      <c r="BI225" s="232"/>
      <c r="BJ225" s="232"/>
      <c r="BK225" s="229">
        <f t="shared" si="41"/>
        <v>0</v>
      </c>
      <c r="BL225" s="232"/>
      <c r="BM225" s="232"/>
      <c r="BN225" s="232"/>
      <c r="BO225" s="232"/>
      <c r="BP225" s="232"/>
      <c r="BQ225" s="232"/>
      <c r="BR225" s="232"/>
      <c r="BS225" s="232"/>
      <c r="BT225" s="232"/>
      <c r="BU225" s="232"/>
      <c r="BV225" s="232"/>
    </row>
    <row r="226" spans="1:74" s="244" customFormat="1" ht="14.45" hidden="1" customHeight="1">
      <c r="A226" s="247" t="e">
        <f>①協定識別事項②協定参加者!#REF!</f>
        <v>#REF!</v>
      </c>
      <c r="B226" s="247" t="e">
        <f>①協定識別事項②協定参加者!#REF!</f>
        <v>#REF!</v>
      </c>
      <c r="C226" s="247" t="e">
        <f>①協定識別事項②協定参加者!#REF!</f>
        <v>#REF!</v>
      </c>
      <c r="D226" s="247" t="e">
        <f>①協定識別事項②協定参加者!#REF!</f>
        <v>#REF!</v>
      </c>
      <c r="E226" s="247" t="e">
        <f>①協定識別事項②協定参加者!#REF!</f>
        <v>#REF!</v>
      </c>
      <c r="F226" s="247" t="e">
        <f>①協定識別事項②協定参加者!#REF!</f>
        <v>#REF!</v>
      </c>
      <c r="G226" s="250" t="e">
        <f>③協定面積④加算措置!#REF!</f>
        <v>#REF!</v>
      </c>
      <c r="H226" s="250" t="e">
        <f>③協定面積④加算措置!#REF!</f>
        <v>#REF!</v>
      </c>
      <c r="I226" s="251" t="e">
        <f>③協定面積④加算措置!#REF!</f>
        <v>#REF!</v>
      </c>
      <c r="J226" s="250" t="e">
        <f>③協定面積④加算措置!#REF!</f>
        <v>#REF!</v>
      </c>
      <c r="K226" s="250" t="e">
        <f>③協定面積④加算措置!#REF!</f>
        <v>#REF!</v>
      </c>
      <c r="L226" s="242">
        <f t="shared" si="37"/>
        <v>0</v>
      </c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42">
        <f t="shared" si="38"/>
        <v>0</v>
      </c>
      <c r="AC226" s="232"/>
      <c r="AD226" s="232"/>
      <c r="AE226" s="232"/>
      <c r="AF226" s="232"/>
      <c r="AG226" s="232"/>
      <c r="AH226" s="242">
        <f t="shared" si="39"/>
        <v>0</v>
      </c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42">
        <f t="shared" si="40"/>
        <v>0</v>
      </c>
      <c r="BF226" s="232"/>
      <c r="BG226" s="232"/>
      <c r="BH226" s="232"/>
      <c r="BI226" s="232"/>
      <c r="BJ226" s="232"/>
      <c r="BK226" s="229">
        <f t="shared" si="41"/>
        <v>0</v>
      </c>
      <c r="BL226" s="232"/>
      <c r="BM226" s="232"/>
      <c r="BN226" s="232"/>
      <c r="BO226" s="232"/>
      <c r="BP226" s="232"/>
      <c r="BQ226" s="232"/>
      <c r="BR226" s="232"/>
      <c r="BS226" s="232"/>
      <c r="BT226" s="232"/>
      <c r="BU226" s="232"/>
      <c r="BV226" s="232"/>
    </row>
    <row r="227" spans="1:74" s="244" customFormat="1" ht="14.45" hidden="1" customHeight="1">
      <c r="A227" s="247" t="e">
        <f>①協定識別事項②協定参加者!#REF!</f>
        <v>#REF!</v>
      </c>
      <c r="B227" s="247" t="e">
        <f>①協定識別事項②協定参加者!#REF!</f>
        <v>#REF!</v>
      </c>
      <c r="C227" s="247" t="e">
        <f>①協定識別事項②協定参加者!#REF!</f>
        <v>#REF!</v>
      </c>
      <c r="D227" s="247" t="e">
        <f>①協定識別事項②協定参加者!#REF!</f>
        <v>#REF!</v>
      </c>
      <c r="E227" s="247" t="e">
        <f>①協定識別事項②協定参加者!#REF!</f>
        <v>#REF!</v>
      </c>
      <c r="F227" s="247" t="e">
        <f>①協定識別事項②協定参加者!#REF!</f>
        <v>#REF!</v>
      </c>
      <c r="G227" s="250" t="e">
        <f>③協定面積④加算措置!#REF!</f>
        <v>#REF!</v>
      </c>
      <c r="H227" s="250" t="e">
        <f>③協定面積④加算措置!#REF!</f>
        <v>#REF!</v>
      </c>
      <c r="I227" s="251" t="e">
        <f>③協定面積④加算措置!#REF!</f>
        <v>#REF!</v>
      </c>
      <c r="J227" s="250" t="e">
        <f>③協定面積④加算措置!#REF!</f>
        <v>#REF!</v>
      </c>
      <c r="K227" s="250" t="e">
        <f>③協定面積④加算措置!#REF!</f>
        <v>#REF!</v>
      </c>
      <c r="L227" s="242">
        <f t="shared" si="37"/>
        <v>0</v>
      </c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42">
        <f t="shared" si="38"/>
        <v>0</v>
      </c>
      <c r="AC227" s="232"/>
      <c r="AD227" s="232"/>
      <c r="AE227" s="232"/>
      <c r="AF227" s="232"/>
      <c r="AG227" s="232"/>
      <c r="AH227" s="242">
        <f t="shared" si="39"/>
        <v>0</v>
      </c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42">
        <f t="shared" si="40"/>
        <v>0</v>
      </c>
      <c r="BF227" s="232"/>
      <c r="BG227" s="232"/>
      <c r="BH227" s="232"/>
      <c r="BI227" s="232"/>
      <c r="BJ227" s="232"/>
      <c r="BK227" s="229">
        <f t="shared" si="41"/>
        <v>0</v>
      </c>
      <c r="BL227" s="232"/>
      <c r="BM227" s="232"/>
      <c r="BN227" s="232"/>
      <c r="BO227" s="232"/>
      <c r="BP227" s="232"/>
      <c r="BQ227" s="232"/>
      <c r="BR227" s="232"/>
      <c r="BS227" s="232"/>
      <c r="BT227" s="232"/>
      <c r="BU227" s="232"/>
      <c r="BV227" s="232"/>
    </row>
    <row r="228" spans="1:74" s="244" customFormat="1" ht="14.45" hidden="1" customHeight="1">
      <c r="A228" s="247" t="e">
        <f>①協定識別事項②協定参加者!#REF!</f>
        <v>#REF!</v>
      </c>
      <c r="B228" s="247" t="e">
        <f>①協定識別事項②協定参加者!#REF!</f>
        <v>#REF!</v>
      </c>
      <c r="C228" s="247" t="e">
        <f>①協定識別事項②協定参加者!#REF!</f>
        <v>#REF!</v>
      </c>
      <c r="D228" s="247" t="e">
        <f>①協定識別事項②協定参加者!#REF!</f>
        <v>#REF!</v>
      </c>
      <c r="E228" s="247" t="e">
        <f>①協定識別事項②協定参加者!#REF!</f>
        <v>#REF!</v>
      </c>
      <c r="F228" s="247" t="e">
        <f>①協定識別事項②協定参加者!#REF!</f>
        <v>#REF!</v>
      </c>
      <c r="G228" s="250" t="e">
        <f>③協定面積④加算措置!#REF!</f>
        <v>#REF!</v>
      </c>
      <c r="H228" s="250" t="e">
        <f>③協定面積④加算措置!#REF!</f>
        <v>#REF!</v>
      </c>
      <c r="I228" s="251" t="e">
        <f>③協定面積④加算措置!#REF!</f>
        <v>#REF!</v>
      </c>
      <c r="J228" s="250" t="e">
        <f>③協定面積④加算措置!#REF!</f>
        <v>#REF!</v>
      </c>
      <c r="K228" s="250" t="e">
        <f>③協定面積④加算措置!#REF!</f>
        <v>#REF!</v>
      </c>
      <c r="L228" s="242">
        <f t="shared" si="37"/>
        <v>0</v>
      </c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42">
        <f t="shared" si="38"/>
        <v>0</v>
      </c>
      <c r="AC228" s="232"/>
      <c r="AD228" s="232"/>
      <c r="AE228" s="232"/>
      <c r="AF228" s="232"/>
      <c r="AG228" s="232"/>
      <c r="AH228" s="242">
        <f t="shared" si="39"/>
        <v>0</v>
      </c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42">
        <f t="shared" si="40"/>
        <v>0</v>
      </c>
      <c r="BF228" s="232"/>
      <c r="BG228" s="232"/>
      <c r="BH228" s="232"/>
      <c r="BI228" s="232"/>
      <c r="BJ228" s="232"/>
      <c r="BK228" s="229">
        <f t="shared" si="41"/>
        <v>0</v>
      </c>
      <c r="BL228" s="232"/>
      <c r="BM228" s="232"/>
      <c r="BN228" s="232"/>
      <c r="BO228" s="232"/>
      <c r="BP228" s="232"/>
      <c r="BQ228" s="232"/>
      <c r="BR228" s="232"/>
      <c r="BS228" s="232"/>
      <c r="BT228" s="232"/>
      <c r="BU228" s="232"/>
      <c r="BV228" s="232"/>
    </row>
    <row r="229" spans="1:74" s="244" customFormat="1" ht="14.45" hidden="1" customHeight="1">
      <c r="A229" s="247" t="e">
        <f>①協定識別事項②協定参加者!#REF!</f>
        <v>#REF!</v>
      </c>
      <c r="B229" s="247" t="e">
        <f>①協定識別事項②協定参加者!#REF!</f>
        <v>#REF!</v>
      </c>
      <c r="C229" s="247" t="e">
        <f>①協定識別事項②協定参加者!#REF!</f>
        <v>#REF!</v>
      </c>
      <c r="D229" s="247" t="e">
        <f>①協定識別事項②協定参加者!#REF!</f>
        <v>#REF!</v>
      </c>
      <c r="E229" s="247" t="e">
        <f>①協定識別事項②協定参加者!#REF!</f>
        <v>#REF!</v>
      </c>
      <c r="F229" s="247" t="e">
        <f>①協定識別事項②協定参加者!#REF!</f>
        <v>#REF!</v>
      </c>
      <c r="G229" s="250" t="e">
        <f>③協定面積④加算措置!#REF!</f>
        <v>#REF!</v>
      </c>
      <c r="H229" s="250" t="e">
        <f>③協定面積④加算措置!#REF!</f>
        <v>#REF!</v>
      </c>
      <c r="I229" s="251" t="e">
        <f>③協定面積④加算措置!#REF!</f>
        <v>#REF!</v>
      </c>
      <c r="J229" s="250" t="e">
        <f>③協定面積④加算措置!#REF!</f>
        <v>#REF!</v>
      </c>
      <c r="K229" s="250" t="e">
        <f>③協定面積④加算措置!#REF!</f>
        <v>#REF!</v>
      </c>
      <c r="L229" s="242">
        <f t="shared" si="37"/>
        <v>0</v>
      </c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42">
        <f t="shared" si="38"/>
        <v>0</v>
      </c>
      <c r="AC229" s="232"/>
      <c r="AD229" s="232"/>
      <c r="AE229" s="232"/>
      <c r="AF229" s="232"/>
      <c r="AG229" s="232"/>
      <c r="AH229" s="242">
        <f t="shared" si="39"/>
        <v>0</v>
      </c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42">
        <f t="shared" si="40"/>
        <v>0</v>
      </c>
      <c r="BF229" s="232"/>
      <c r="BG229" s="232"/>
      <c r="BH229" s="232"/>
      <c r="BI229" s="232"/>
      <c r="BJ229" s="232"/>
      <c r="BK229" s="229">
        <f t="shared" si="41"/>
        <v>0</v>
      </c>
      <c r="BL229" s="232"/>
      <c r="BM229" s="232"/>
      <c r="BN229" s="232"/>
      <c r="BO229" s="232"/>
      <c r="BP229" s="232"/>
      <c r="BQ229" s="232"/>
      <c r="BR229" s="232"/>
      <c r="BS229" s="232"/>
      <c r="BT229" s="232"/>
      <c r="BU229" s="232"/>
      <c r="BV229" s="232"/>
    </row>
    <row r="230" spans="1:74" s="244" customFormat="1" ht="14.45" hidden="1" customHeight="1">
      <c r="A230" s="247" t="e">
        <f>①協定識別事項②協定参加者!#REF!</f>
        <v>#REF!</v>
      </c>
      <c r="B230" s="247" t="e">
        <f>①協定識別事項②協定参加者!#REF!</f>
        <v>#REF!</v>
      </c>
      <c r="C230" s="247" t="e">
        <f>①協定識別事項②協定参加者!#REF!</f>
        <v>#REF!</v>
      </c>
      <c r="D230" s="247" t="e">
        <f>①協定識別事項②協定参加者!#REF!</f>
        <v>#REF!</v>
      </c>
      <c r="E230" s="247" t="e">
        <f>①協定識別事項②協定参加者!#REF!</f>
        <v>#REF!</v>
      </c>
      <c r="F230" s="247" t="e">
        <f>①協定識別事項②協定参加者!#REF!</f>
        <v>#REF!</v>
      </c>
      <c r="G230" s="250" t="e">
        <f>③協定面積④加算措置!#REF!</f>
        <v>#REF!</v>
      </c>
      <c r="H230" s="250" t="e">
        <f>③協定面積④加算措置!#REF!</f>
        <v>#REF!</v>
      </c>
      <c r="I230" s="251" t="e">
        <f>③協定面積④加算措置!#REF!</f>
        <v>#REF!</v>
      </c>
      <c r="J230" s="250" t="e">
        <f>③協定面積④加算措置!#REF!</f>
        <v>#REF!</v>
      </c>
      <c r="K230" s="250" t="e">
        <f>③協定面積④加算措置!#REF!</f>
        <v>#REF!</v>
      </c>
      <c r="L230" s="242">
        <f t="shared" si="37"/>
        <v>0</v>
      </c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42">
        <f t="shared" si="38"/>
        <v>0</v>
      </c>
      <c r="AC230" s="232"/>
      <c r="AD230" s="232"/>
      <c r="AE230" s="232"/>
      <c r="AF230" s="232"/>
      <c r="AG230" s="232"/>
      <c r="AH230" s="242">
        <f t="shared" si="39"/>
        <v>0</v>
      </c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42">
        <f t="shared" si="40"/>
        <v>0</v>
      </c>
      <c r="BF230" s="232"/>
      <c r="BG230" s="232"/>
      <c r="BH230" s="232"/>
      <c r="BI230" s="232"/>
      <c r="BJ230" s="232"/>
      <c r="BK230" s="229">
        <f t="shared" si="41"/>
        <v>0</v>
      </c>
      <c r="BL230" s="232"/>
      <c r="BM230" s="232"/>
      <c r="BN230" s="232"/>
      <c r="BO230" s="232"/>
      <c r="BP230" s="232"/>
      <c r="BQ230" s="232"/>
      <c r="BR230" s="232"/>
      <c r="BS230" s="232"/>
      <c r="BT230" s="232"/>
      <c r="BU230" s="232"/>
      <c r="BV230" s="232"/>
    </row>
    <row r="231" spans="1:74" s="244" customFormat="1" ht="14.45" hidden="1" customHeight="1">
      <c r="A231" s="247" t="e">
        <f>①協定識別事項②協定参加者!#REF!</f>
        <v>#REF!</v>
      </c>
      <c r="B231" s="247" t="e">
        <f>①協定識別事項②協定参加者!#REF!</f>
        <v>#REF!</v>
      </c>
      <c r="C231" s="247" t="e">
        <f>①協定識別事項②協定参加者!#REF!</f>
        <v>#REF!</v>
      </c>
      <c r="D231" s="247" t="e">
        <f>①協定識別事項②協定参加者!#REF!</f>
        <v>#REF!</v>
      </c>
      <c r="E231" s="247" t="e">
        <f>①協定識別事項②協定参加者!#REF!</f>
        <v>#REF!</v>
      </c>
      <c r="F231" s="247" t="e">
        <f>①協定識別事項②協定参加者!#REF!</f>
        <v>#REF!</v>
      </c>
      <c r="G231" s="250" t="e">
        <f>③協定面積④加算措置!#REF!</f>
        <v>#REF!</v>
      </c>
      <c r="H231" s="250" t="e">
        <f>③協定面積④加算措置!#REF!</f>
        <v>#REF!</v>
      </c>
      <c r="I231" s="251" t="e">
        <f>③協定面積④加算措置!#REF!</f>
        <v>#REF!</v>
      </c>
      <c r="J231" s="250" t="e">
        <f>③協定面積④加算措置!#REF!</f>
        <v>#REF!</v>
      </c>
      <c r="K231" s="250" t="e">
        <f>③協定面積④加算措置!#REF!</f>
        <v>#REF!</v>
      </c>
      <c r="L231" s="242">
        <f t="shared" si="37"/>
        <v>0</v>
      </c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42">
        <f t="shared" si="38"/>
        <v>0</v>
      </c>
      <c r="AC231" s="232"/>
      <c r="AD231" s="232"/>
      <c r="AE231" s="232"/>
      <c r="AF231" s="232"/>
      <c r="AG231" s="232"/>
      <c r="AH231" s="242">
        <f t="shared" si="39"/>
        <v>0</v>
      </c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42">
        <f t="shared" si="40"/>
        <v>0</v>
      </c>
      <c r="BF231" s="232"/>
      <c r="BG231" s="232"/>
      <c r="BH231" s="232"/>
      <c r="BI231" s="232"/>
      <c r="BJ231" s="232"/>
      <c r="BK231" s="229">
        <f t="shared" si="41"/>
        <v>0</v>
      </c>
      <c r="BL231" s="232"/>
      <c r="BM231" s="232"/>
      <c r="BN231" s="232"/>
      <c r="BO231" s="232"/>
      <c r="BP231" s="232"/>
      <c r="BQ231" s="232"/>
      <c r="BR231" s="232"/>
      <c r="BS231" s="232"/>
      <c r="BT231" s="232"/>
      <c r="BU231" s="232"/>
      <c r="BV231" s="232"/>
    </row>
    <row r="232" spans="1:74" s="244" customFormat="1" ht="14.45" hidden="1" customHeight="1">
      <c r="A232" s="247" t="e">
        <f>①協定識別事項②協定参加者!#REF!</f>
        <v>#REF!</v>
      </c>
      <c r="B232" s="247" t="e">
        <f>①協定識別事項②協定参加者!#REF!</f>
        <v>#REF!</v>
      </c>
      <c r="C232" s="247" t="e">
        <f>①協定識別事項②協定参加者!#REF!</f>
        <v>#REF!</v>
      </c>
      <c r="D232" s="247" t="e">
        <f>①協定識別事項②協定参加者!#REF!</f>
        <v>#REF!</v>
      </c>
      <c r="E232" s="247" t="e">
        <f>①協定識別事項②協定参加者!#REF!</f>
        <v>#REF!</v>
      </c>
      <c r="F232" s="247" t="e">
        <f>①協定識別事項②協定参加者!#REF!</f>
        <v>#REF!</v>
      </c>
      <c r="G232" s="250" t="e">
        <f>③協定面積④加算措置!#REF!</f>
        <v>#REF!</v>
      </c>
      <c r="H232" s="250" t="e">
        <f>③協定面積④加算措置!#REF!</f>
        <v>#REF!</v>
      </c>
      <c r="I232" s="251" t="e">
        <f>③協定面積④加算措置!#REF!</f>
        <v>#REF!</v>
      </c>
      <c r="J232" s="250" t="e">
        <f>③協定面積④加算措置!#REF!</f>
        <v>#REF!</v>
      </c>
      <c r="K232" s="250" t="e">
        <f>③協定面積④加算措置!#REF!</f>
        <v>#REF!</v>
      </c>
      <c r="L232" s="242">
        <f t="shared" si="37"/>
        <v>0</v>
      </c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42">
        <f t="shared" si="38"/>
        <v>0</v>
      </c>
      <c r="AC232" s="232"/>
      <c r="AD232" s="232"/>
      <c r="AE232" s="232"/>
      <c r="AF232" s="232"/>
      <c r="AG232" s="232"/>
      <c r="AH232" s="242">
        <f t="shared" si="39"/>
        <v>0</v>
      </c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42">
        <f t="shared" si="40"/>
        <v>0</v>
      </c>
      <c r="BF232" s="232"/>
      <c r="BG232" s="232"/>
      <c r="BH232" s="232"/>
      <c r="BI232" s="232"/>
      <c r="BJ232" s="232"/>
      <c r="BK232" s="229">
        <f t="shared" si="41"/>
        <v>0</v>
      </c>
      <c r="BL232" s="232"/>
      <c r="BM232" s="232"/>
      <c r="BN232" s="232"/>
      <c r="BO232" s="232"/>
      <c r="BP232" s="232"/>
      <c r="BQ232" s="232"/>
      <c r="BR232" s="232"/>
      <c r="BS232" s="232"/>
      <c r="BT232" s="232"/>
      <c r="BU232" s="232"/>
      <c r="BV232" s="232"/>
    </row>
    <row r="233" spans="1:74" s="244" customFormat="1" ht="14.45" hidden="1" customHeight="1">
      <c r="A233" s="247" t="e">
        <f>①協定識別事項②協定参加者!#REF!</f>
        <v>#REF!</v>
      </c>
      <c r="B233" s="247" t="e">
        <f>①協定識別事項②協定参加者!#REF!</f>
        <v>#REF!</v>
      </c>
      <c r="C233" s="247" t="e">
        <f>①協定識別事項②協定参加者!#REF!</f>
        <v>#REF!</v>
      </c>
      <c r="D233" s="247" t="e">
        <f>①協定識別事項②協定参加者!#REF!</f>
        <v>#REF!</v>
      </c>
      <c r="E233" s="247" t="e">
        <f>①協定識別事項②協定参加者!#REF!</f>
        <v>#REF!</v>
      </c>
      <c r="F233" s="247" t="e">
        <f>①協定識別事項②協定参加者!#REF!</f>
        <v>#REF!</v>
      </c>
      <c r="G233" s="250" t="e">
        <f>③協定面積④加算措置!#REF!</f>
        <v>#REF!</v>
      </c>
      <c r="H233" s="250" t="e">
        <f>③協定面積④加算措置!#REF!</f>
        <v>#REF!</v>
      </c>
      <c r="I233" s="251" t="e">
        <f>③協定面積④加算措置!#REF!</f>
        <v>#REF!</v>
      </c>
      <c r="J233" s="250" t="e">
        <f>③協定面積④加算措置!#REF!</f>
        <v>#REF!</v>
      </c>
      <c r="K233" s="250" t="e">
        <f>③協定面積④加算措置!#REF!</f>
        <v>#REF!</v>
      </c>
      <c r="L233" s="242">
        <f t="shared" si="37"/>
        <v>0</v>
      </c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42">
        <f t="shared" si="38"/>
        <v>0</v>
      </c>
      <c r="AC233" s="232"/>
      <c r="AD233" s="232"/>
      <c r="AE233" s="232"/>
      <c r="AF233" s="232"/>
      <c r="AG233" s="232"/>
      <c r="AH233" s="242">
        <f t="shared" si="39"/>
        <v>0</v>
      </c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42">
        <f t="shared" si="40"/>
        <v>0</v>
      </c>
      <c r="BF233" s="232"/>
      <c r="BG233" s="232"/>
      <c r="BH233" s="232"/>
      <c r="BI233" s="232"/>
      <c r="BJ233" s="232"/>
      <c r="BK233" s="229">
        <f t="shared" si="41"/>
        <v>0</v>
      </c>
      <c r="BL233" s="232"/>
      <c r="BM233" s="232"/>
      <c r="BN233" s="232"/>
      <c r="BO233" s="232"/>
      <c r="BP233" s="232"/>
      <c r="BQ233" s="232"/>
      <c r="BR233" s="232"/>
      <c r="BS233" s="232"/>
      <c r="BT233" s="232"/>
      <c r="BU233" s="232"/>
      <c r="BV233" s="232"/>
    </row>
    <row r="234" spans="1:74" s="244" customFormat="1" ht="14.45" hidden="1" customHeight="1">
      <c r="A234" s="247" t="e">
        <f>①協定識別事項②協定参加者!#REF!</f>
        <v>#REF!</v>
      </c>
      <c r="B234" s="247" t="e">
        <f>①協定識別事項②協定参加者!#REF!</f>
        <v>#REF!</v>
      </c>
      <c r="C234" s="247" t="e">
        <f>①協定識別事項②協定参加者!#REF!</f>
        <v>#REF!</v>
      </c>
      <c r="D234" s="247" t="e">
        <f>①協定識別事項②協定参加者!#REF!</f>
        <v>#REF!</v>
      </c>
      <c r="E234" s="247" t="e">
        <f>①協定識別事項②協定参加者!#REF!</f>
        <v>#REF!</v>
      </c>
      <c r="F234" s="247" t="e">
        <f>①協定識別事項②協定参加者!#REF!</f>
        <v>#REF!</v>
      </c>
      <c r="G234" s="250" t="e">
        <f>③協定面積④加算措置!#REF!</f>
        <v>#REF!</v>
      </c>
      <c r="H234" s="250" t="e">
        <f>③協定面積④加算措置!#REF!</f>
        <v>#REF!</v>
      </c>
      <c r="I234" s="251" t="e">
        <f>③協定面積④加算措置!#REF!</f>
        <v>#REF!</v>
      </c>
      <c r="J234" s="250" t="e">
        <f>③協定面積④加算措置!#REF!</f>
        <v>#REF!</v>
      </c>
      <c r="K234" s="250" t="e">
        <f>③協定面積④加算措置!#REF!</f>
        <v>#REF!</v>
      </c>
      <c r="L234" s="242">
        <f t="shared" si="37"/>
        <v>0</v>
      </c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42">
        <f t="shared" si="38"/>
        <v>0</v>
      </c>
      <c r="AC234" s="232"/>
      <c r="AD234" s="232"/>
      <c r="AE234" s="232"/>
      <c r="AF234" s="232"/>
      <c r="AG234" s="232"/>
      <c r="AH234" s="242">
        <f t="shared" si="39"/>
        <v>0</v>
      </c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42">
        <f t="shared" si="40"/>
        <v>0</v>
      </c>
      <c r="BF234" s="232"/>
      <c r="BG234" s="232"/>
      <c r="BH234" s="232"/>
      <c r="BI234" s="232"/>
      <c r="BJ234" s="232"/>
      <c r="BK234" s="229">
        <f t="shared" si="41"/>
        <v>0</v>
      </c>
      <c r="BL234" s="232"/>
      <c r="BM234" s="232"/>
      <c r="BN234" s="232"/>
      <c r="BO234" s="232"/>
      <c r="BP234" s="232"/>
      <c r="BQ234" s="232"/>
      <c r="BR234" s="232"/>
      <c r="BS234" s="232"/>
      <c r="BT234" s="232"/>
      <c r="BU234" s="232"/>
      <c r="BV234" s="232"/>
    </row>
    <row r="235" spans="1:74" s="244" customFormat="1" ht="14.45" hidden="1" customHeight="1">
      <c r="A235" s="247" t="e">
        <f>①協定識別事項②協定参加者!#REF!</f>
        <v>#REF!</v>
      </c>
      <c r="B235" s="247" t="e">
        <f>①協定識別事項②協定参加者!#REF!</f>
        <v>#REF!</v>
      </c>
      <c r="C235" s="247" t="e">
        <f>①協定識別事項②協定参加者!#REF!</f>
        <v>#REF!</v>
      </c>
      <c r="D235" s="247" t="e">
        <f>①協定識別事項②協定参加者!#REF!</f>
        <v>#REF!</v>
      </c>
      <c r="E235" s="247" t="e">
        <f>①協定識別事項②協定参加者!#REF!</f>
        <v>#REF!</v>
      </c>
      <c r="F235" s="247" t="e">
        <f>①協定識別事項②協定参加者!#REF!</f>
        <v>#REF!</v>
      </c>
      <c r="G235" s="250" t="e">
        <f>③協定面積④加算措置!#REF!</f>
        <v>#REF!</v>
      </c>
      <c r="H235" s="250" t="e">
        <f>③協定面積④加算措置!#REF!</f>
        <v>#REF!</v>
      </c>
      <c r="I235" s="251" t="e">
        <f>③協定面積④加算措置!#REF!</f>
        <v>#REF!</v>
      </c>
      <c r="J235" s="250" t="e">
        <f>③協定面積④加算措置!#REF!</f>
        <v>#REF!</v>
      </c>
      <c r="K235" s="250" t="e">
        <f>③協定面積④加算措置!#REF!</f>
        <v>#REF!</v>
      </c>
      <c r="L235" s="242">
        <f t="shared" si="37"/>
        <v>0</v>
      </c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42">
        <f t="shared" si="38"/>
        <v>0</v>
      </c>
      <c r="AC235" s="232"/>
      <c r="AD235" s="232"/>
      <c r="AE235" s="232"/>
      <c r="AF235" s="232"/>
      <c r="AG235" s="232"/>
      <c r="AH235" s="242">
        <f t="shared" si="39"/>
        <v>0</v>
      </c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32"/>
      <c r="AU235" s="232"/>
      <c r="AV235" s="232"/>
      <c r="AW235" s="232"/>
      <c r="AX235" s="232"/>
      <c r="AY235" s="232"/>
      <c r="AZ235" s="232"/>
      <c r="BA235" s="232"/>
      <c r="BB235" s="232"/>
      <c r="BC235" s="232"/>
      <c r="BD235" s="232"/>
      <c r="BE235" s="242">
        <f t="shared" si="40"/>
        <v>0</v>
      </c>
      <c r="BF235" s="232"/>
      <c r="BG235" s="232"/>
      <c r="BH235" s="232"/>
      <c r="BI235" s="232"/>
      <c r="BJ235" s="232"/>
      <c r="BK235" s="229">
        <f t="shared" si="41"/>
        <v>0</v>
      </c>
      <c r="BL235" s="232"/>
      <c r="BM235" s="232"/>
      <c r="BN235" s="232"/>
      <c r="BO235" s="232"/>
      <c r="BP235" s="232"/>
      <c r="BQ235" s="232"/>
      <c r="BR235" s="232"/>
      <c r="BS235" s="232"/>
      <c r="BT235" s="232"/>
      <c r="BU235" s="232"/>
      <c r="BV235" s="232"/>
    </row>
    <row r="236" spans="1:74" s="244" customFormat="1" ht="14.45" hidden="1" customHeight="1">
      <c r="A236" s="247" t="e">
        <f>①協定識別事項②協定参加者!#REF!</f>
        <v>#REF!</v>
      </c>
      <c r="B236" s="247" t="e">
        <f>①協定識別事項②協定参加者!#REF!</f>
        <v>#REF!</v>
      </c>
      <c r="C236" s="247" t="e">
        <f>①協定識別事項②協定参加者!#REF!</f>
        <v>#REF!</v>
      </c>
      <c r="D236" s="247" t="e">
        <f>①協定識別事項②協定参加者!#REF!</f>
        <v>#REF!</v>
      </c>
      <c r="E236" s="247" t="e">
        <f>①協定識別事項②協定参加者!#REF!</f>
        <v>#REF!</v>
      </c>
      <c r="F236" s="247" t="e">
        <f>①協定識別事項②協定参加者!#REF!</f>
        <v>#REF!</v>
      </c>
      <c r="G236" s="250" t="e">
        <f>③協定面積④加算措置!#REF!</f>
        <v>#REF!</v>
      </c>
      <c r="H236" s="250" t="e">
        <f>③協定面積④加算措置!#REF!</f>
        <v>#REF!</v>
      </c>
      <c r="I236" s="251" t="e">
        <f>③協定面積④加算措置!#REF!</f>
        <v>#REF!</v>
      </c>
      <c r="J236" s="250" t="e">
        <f>③協定面積④加算措置!#REF!</f>
        <v>#REF!</v>
      </c>
      <c r="K236" s="250" t="e">
        <f>③協定面積④加算措置!#REF!</f>
        <v>#REF!</v>
      </c>
      <c r="L236" s="242">
        <f t="shared" si="37"/>
        <v>0</v>
      </c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42">
        <f t="shared" si="38"/>
        <v>0</v>
      </c>
      <c r="AC236" s="232"/>
      <c r="AD236" s="232"/>
      <c r="AE236" s="232"/>
      <c r="AF236" s="232"/>
      <c r="AG236" s="232"/>
      <c r="AH236" s="242">
        <f t="shared" si="39"/>
        <v>0</v>
      </c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32"/>
      <c r="AU236" s="232"/>
      <c r="AV236" s="232"/>
      <c r="AW236" s="232"/>
      <c r="AX236" s="232"/>
      <c r="AY236" s="232"/>
      <c r="AZ236" s="232"/>
      <c r="BA236" s="232"/>
      <c r="BB236" s="232"/>
      <c r="BC236" s="232"/>
      <c r="BD236" s="232"/>
      <c r="BE236" s="242">
        <f t="shared" si="40"/>
        <v>0</v>
      </c>
      <c r="BF236" s="232"/>
      <c r="BG236" s="232"/>
      <c r="BH236" s="232"/>
      <c r="BI236" s="232"/>
      <c r="BJ236" s="232"/>
      <c r="BK236" s="229">
        <f t="shared" si="41"/>
        <v>0</v>
      </c>
      <c r="BL236" s="232"/>
      <c r="BM236" s="232"/>
      <c r="BN236" s="232"/>
      <c r="BO236" s="232"/>
      <c r="BP236" s="232"/>
      <c r="BQ236" s="232"/>
      <c r="BR236" s="232"/>
      <c r="BS236" s="232"/>
      <c r="BT236" s="232"/>
      <c r="BU236" s="232"/>
      <c r="BV236" s="232"/>
    </row>
    <row r="237" spans="1:74" s="244" customFormat="1" ht="14.45" hidden="1" customHeight="1">
      <c r="A237" s="247" t="e">
        <f>①協定識別事項②協定参加者!#REF!</f>
        <v>#REF!</v>
      </c>
      <c r="B237" s="247" t="e">
        <f>①協定識別事項②協定参加者!#REF!</f>
        <v>#REF!</v>
      </c>
      <c r="C237" s="247" t="e">
        <f>①協定識別事項②協定参加者!#REF!</f>
        <v>#REF!</v>
      </c>
      <c r="D237" s="247" t="e">
        <f>①協定識別事項②協定参加者!#REF!</f>
        <v>#REF!</v>
      </c>
      <c r="E237" s="247" t="e">
        <f>①協定識別事項②協定参加者!#REF!</f>
        <v>#REF!</v>
      </c>
      <c r="F237" s="247" t="e">
        <f>①協定識別事項②協定参加者!#REF!</f>
        <v>#REF!</v>
      </c>
      <c r="G237" s="250" t="e">
        <f>③協定面積④加算措置!#REF!</f>
        <v>#REF!</v>
      </c>
      <c r="H237" s="250" t="e">
        <f>③協定面積④加算措置!#REF!</f>
        <v>#REF!</v>
      </c>
      <c r="I237" s="251" t="e">
        <f>③協定面積④加算措置!#REF!</f>
        <v>#REF!</v>
      </c>
      <c r="J237" s="250" t="e">
        <f>③協定面積④加算措置!#REF!</f>
        <v>#REF!</v>
      </c>
      <c r="K237" s="250" t="e">
        <f>③協定面積④加算措置!#REF!</f>
        <v>#REF!</v>
      </c>
      <c r="L237" s="242">
        <f t="shared" si="37"/>
        <v>0</v>
      </c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42">
        <f t="shared" si="38"/>
        <v>0</v>
      </c>
      <c r="AC237" s="232"/>
      <c r="AD237" s="232"/>
      <c r="AE237" s="232"/>
      <c r="AF237" s="232"/>
      <c r="AG237" s="232"/>
      <c r="AH237" s="242">
        <f t="shared" si="39"/>
        <v>0</v>
      </c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32"/>
      <c r="AU237" s="232"/>
      <c r="AV237" s="232"/>
      <c r="AW237" s="232"/>
      <c r="AX237" s="232"/>
      <c r="AY237" s="232"/>
      <c r="AZ237" s="232"/>
      <c r="BA237" s="232"/>
      <c r="BB237" s="232"/>
      <c r="BC237" s="232"/>
      <c r="BD237" s="232"/>
      <c r="BE237" s="242">
        <f t="shared" si="40"/>
        <v>0</v>
      </c>
      <c r="BF237" s="232"/>
      <c r="BG237" s="232"/>
      <c r="BH237" s="232"/>
      <c r="BI237" s="232"/>
      <c r="BJ237" s="232"/>
      <c r="BK237" s="229">
        <f t="shared" si="41"/>
        <v>0</v>
      </c>
      <c r="BL237" s="232"/>
      <c r="BM237" s="232"/>
      <c r="BN237" s="232"/>
      <c r="BO237" s="232"/>
      <c r="BP237" s="232"/>
      <c r="BQ237" s="232"/>
      <c r="BR237" s="232"/>
      <c r="BS237" s="232"/>
      <c r="BT237" s="232"/>
      <c r="BU237" s="232"/>
      <c r="BV237" s="232"/>
    </row>
    <row r="238" spans="1:74" s="244" customFormat="1" ht="14.45" hidden="1" customHeight="1">
      <c r="A238" s="247" t="e">
        <f>①協定識別事項②協定参加者!#REF!</f>
        <v>#REF!</v>
      </c>
      <c r="B238" s="247" t="e">
        <f>①協定識別事項②協定参加者!#REF!</f>
        <v>#REF!</v>
      </c>
      <c r="C238" s="247" t="e">
        <f>①協定識別事項②協定参加者!#REF!</f>
        <v>#REF!</v>
      </c>
      <c r="D238" s="247" t="e">
        <f>①協定識別事項②協定参加者!#REF!</f>
        <v>#REF!</v>
      </c>
      <c r="E238" s="247" t="e">
        <f>①協定識別事項②協定参加者!#REF!</f>
        <v>#REF!</v>
      </c>
      <c r="F238" s="247" t="e">
        <f>①協定識別事項②協定参加者!#REF!</f>
        <v>#REF!</v>
      </c>
      <c r="G238" s="250" t="e">
        <f>③協定面積④加算措置!#REF!</f>
        <v>#REF!</v>
      </c>
      <c r="H238" s="250" t="e">
        <f>③協定面積④加算措置!#REF!</f>
        <v>#REF!</v>
      </c>
      <c r="I238" s="251" t="e">
        <f>③協定面積④加算措置!#REF!</f>
        <v>#REF!</v>
      </c>
      <c r="J238" s="250" t="e">
        <f>③協定面積④加算措置!#REF!</f>
        <v>#REF!</v>
      </c>
      <c r="K238" s="250" t="e">
        <f>③協定面積④加算措置!#REF!</f>
        <v>#REF!</v>
      </c>
      <c r="L238" s="242">
        <f t="shared" si="37"/>
        <v>0</v>
      </c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42">
        <f t="shared" si="38"/>
        <v>0</v>
      </c>
      <c r="AC238" s="232"/>
      <c r="AD238" s="232"/>
      <c r="AE238" s="232"/>
      <c r="AF238" s="232"/>
      <c r="AG238" s="232"/>
      <c r="AH238" s="242">
        <f t="shared" si="39"/>
        <v>0</v>
      </c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32"/>
      <c r="AU238" s="232"/>
      <c r="AV238" s="232"/>
      <c r="AW238" s="232"/>
      <c r="AX238" s="232"/>
      <c r="AY238" s="232"/>
      <c r="AZ238" s="232"/>
      <c r="BA238" s="232"/>
      <c r="BB238" s="232"/>
      <c r="BC238" s="232"/>
      <c r="BD238" s="232"/>
      <c r="BE238" s="242">
        <f t="shared" si="40"/>
        <v>0</v>
      </c>
      <c r="BF238" s="232"/>
      <c r="BG238" s="232"/>
      <c r="BH238" s="232"/>
      <c r="BI238" s="232"/>
      <c r="BJ238" s="232"/>
      <c r="BK238" s="229">
        <f t="shared" si="41"/>
        <v>0</v>
      </c>
      <c r="BL238" s="232"/>
      <c r="BM238" s="232"/>
      <c r="BN238" s="232"/>
      <c r="BO238" s="232"/>
      <c r="BP238" s="232"/>
      <c r="BQ238" s="232"/>
      <c r="BR238" s="232"/>
      <c r="BS238" s="232"/>
      <c r="BT238" s="232"/>
      <c r="BU238" s="232"/>
      <c r="BV238" s="232"/>
    </row>
    <row r="239" spans="1:74" s="244" customFormat="1" ht="14.45" hidden="1" customHeight="1">
      <c r="A239" s="247" t="e">
        <f>①協定識別事項②協定参加者!#REF!</f>
        <v>#REF!</v>
      </c>
      <c r="B239" s="247" t="e">
        <f>①協定識別事項②協定参加者!#REF!</f>
        <v>#REF!</v>
      </c>
      <c r="C239" s="247" t="e">
        <f>①協定識別事項②協定参加者!#REF!</f>
        <v>#REF!</v>
      </c>
      <c r="D239" s="247" t="e">
        <f>①協定識別事項②協定参加者!#REF!</f>
        <v>#REF!</v>
      </c>
      <c r="E239" s="247" t="e">
        <f>①協定識別事項②協定参加者!#REF!</f>
        <v>#REF!</v>
      </c>
      <c r="F239" s="247" t="e">
        <f>①協定識別事項②協定参加者!#REF!</f>
        <v>#REF!</v>
      </c>
      <c r="G239" s="250" t="e">
        <f>③協定面積④加算措置!#REF!</f>
        <v>#REF!</v>
      </c>
      <c r="H239" s="250" t="e">
        <f>③協定面積④加算措置!#REF!</f>
        <v>#REF!</v>
      </c>
      <c r="I239" s="251" t="e">
        <f>③協定面積④加算措置!#REF!</f>
        <v>#REF!</v>
      </c>
      <c r="J239" s="250" t="e">
        <f>③協定面積④加算措置!#REF!</f>
        <v>#REF!</v>
      </c>
      <c r="K239" s="250" t="e">
        <f>③協定面積④加算措置!#REF!</f>
        <v>#REF!</v>
      </c>
      <c r="L239" s="242">
        <f t="shared" si="37"/>
        <v>0</v>
      </c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42">
        <f t="shared" si="38"/>
        <v>0</v>
      </c>
      <c r="AC239" s="232"/>
      <c r="AD239" s="232"/>
      <c r="AE239" s="232"/>
      <c r="AF239" s="232"/>
      <c r="AG239" s="232"/>
      <c r="AH239" s="242">
        <f t="shared" si="39"/>
        <v>0</v>
      </c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32"/>
      <c r="AU239" s="232"/>
      <c r="AV239" s="232"/>
      <c r="AW239" s="232"/>
      <c r="AX239" s="232"/>
      <c r="AY239" s="232"/>
      <c r="AZ239" s="232"/>
      <c r="BA239" s="232"/>
      <c r="BB239" s="232"/>
      <c r="BC239" s="232"/>
      <c r="BD239" s="232"/>
      <c r="BE239" s="242">
        <f t="shared" si="40"/>
        <v>0</v>
      </c>
      <c r="BF239" s="232"/>
      <c r="BG239" s="232"/>
      <c r="BH239" s="232"/>
      <c r="BI239" s="232"/>
      <c r="BJ239" s="232"/>
      <c r="BK239" s="229">
        <f t="shared" si="41"/>
        <v>0</v>
      </c>
      <c r="BL239" s="232"/>
      <c r="BM239" s="232"/>
      <c r="BN239" s="232"/>
      <c r="BO239" s="232"/>
      <c r="BP239" s="232"/>
      <c r="BQ239" s="232"/>
      <c r="BR239" s="232"/>
      <c r="BS239" s="232"/>
      <c r="BT239" s="232"/>
      <c r="BU239" s="232"/>
      <c r="BV239" s="232"/>
    </row>
    <row r="240" spans="1:74" s="244" customFormat="1" ht="14.45" hidden="1" customHeight="1">
      <c r="A240" s="247" t="e">
        <f>①協定識別事項②協定参加者!#REF!</f>
        <v>#REF!</v>
      </c>
      <c r="B240" s="247" t="e">
        <f>①協定識別事項②協定参加者!#REF!</f>
        <v>#REF!</v>
      </c>
      <c r="C240" s="247" t="e">
        <f>①協定識別事項②協定参加者!#REF!</f>
        <v>#REF!</v>
      </c>
      <c r="D240" s="247" t="e">
        <f>①協定識別事項②協定参加者!#REF!</f>
        <v>#REF!</v>
      </c>
      <c r="E240" s="247" t="e">
        <f>①協定識別事項②協定参加者!#REF!</f>
        <v>#REF!</v>
      </c>
      <c r="F240" s="247" t="e">
        <f>①協定識別事項②協定参加者!#REF!</f>
        <v>#REF!</v>
      </c>
      <c r="G240" s="250" t="e">
        <f>③協定面積④加算措置!#REF!</f>
        <v>#REF!</v>
      </c>
      <c r="H240" s="250" t="e">
        <f>③協定面積④加算措置!#REF!</f>
        <v>#REF!</v>
      </c>
      <c r="I240" s="251" t="e">
        <f>③協定面積④加算措置!#REF!</f>
        <v>#REF!</v>
      </c>
      <c r="J240" s="250" t="e">
        <f>③協定面積④加算措置!#REF!</f>
        <v>#REF!</v>
      </c>
      <c r="K240" s="250" t="e">
        <f>③協定面積④加算措置!#REF!</f>
        <v>#REF!</v>
      </c>
      <c r="L240" s="242">
        <f t="shared" si="37"/>
        <v>0</v>
      </c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42">
        <f t="shared" si="38"/>
        <v>0</v>
      </c>
      <c r="AC240" s="232"/>
      <c r="AD240" s="232"/>
      <c r="AE240" s="232"/>
      <c r="AF240" s="232"/>
      <c r="AG240" s="232"/>
      <c r="AH240" s="242">
        <f t="shared" si="39"/>
        <v>0</v>
      </c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32"/>
      <c r="AT240" s="232"/>
      <c r="AU240" s="232"/>
      <c r="AV240" s="232"/>
      <c r="AW240" s="232"/>
      <c r="AX240" s="232"/>
      <c r="AY240" s="232"/>
      <c r="AZ240" s="232"/>
      <c r="BA240" s="232"/>
      <c r="BB240" s="232"/>
      <c r="BC240" s="232"/>
      <c r="BD240" s="232"/>
      <c r="BE240" s="242">
        <f t="shared" si="40"/>
        <v>0</v>
      </c>
      <c r="BF240" s="232"/>
      <c r="BG240" s="232"/>
      <c r="BH240" s="232"/>
      <c r="BI240" s="232"/>
      <c r="BJ240" s="232"/>
      <c r="BK240" s="229">
        <f t="shared" si="41"/>
        <v>0</v>
      </c>
      <c r="BL240" s="232"/>
      <c r="BM240" s="232"/>
      <c r="BN240" s="232"/>
      <c r="BO240" s="232"/>
      <c r="BP240" s="232"/>
      <c r="BQ240" s="232"/>
      <c r="BR240" s="232"/>
      <c r="BS240" s="232"/>
      <c r="BT240" s="232"/>
      <c r="BU240" s="232"/>
      <c r="BV240" s="232"/>
    </row>
    <row r="241" spans="1:74" s="244" customFormat="1" ht="14.45" hidden="1" customHeight="1">
      <c r="A241" s="247" t="e">
        <f>①協定識別事項②協定参加者!#REF!</f>
        <v>#REF!</v>
      </c>
      <c r="B241" s="247" t="e">
        <f>①協定識別事項②協定参加者!#REF!</f>
        <v>#REF!</v>
      </c>
      <c r="C241" s="247" t="e">
        <f>①協定識別事項②協定参加者!#REF!</f>
        <v>#REF!</v>
      </c>
      <c r="D241" s="247" t="e">
        <f>①協定識別事項②協定参加者!#REF!</f>
        <v>#REF!</v>
      </c>
      <c r="E241" s="247" t="e">
        <f>①協定識別事項②協定参加者!#REF!</f>
        <v>#REF!</v>
      </c>
      <c r="F241" s="247" t="e">
        <f>①協定識別事項②協定参加者!#REF!</f>
        <v>#REF!</v>
      </c>
      <c r="G241" s="250" t="e">
        <f>③協定面積④加算措置!#REF!</f>
        <v>#REF!</v>
      </c>
      <c r="H241" s="250" t="e">
        <f>③協定面積④加算措置!#REF!</f>
        <v>#REF!</v>
      </c>
      <c r="I241" s="251" t="e">
        <f>③協定面積④加算措置!#REF!</f>
        <v>#REF!</v>
      </c>
      <c r="J241" s="250" t="e">
        <f>③協定面積④加算措置!#REF!</f>
        <v>#REF!</v>
      </c>
      <c r="K241" s="250" t="e">
        <f>③協定面積④加算措置!#REF!</f>
        <v>#REF!</v>
      </c>
      <c r="L241" s="242">
        <f t="shared" si="37"/>
        <v>0</v>
      </c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42">
        <f t="shared" si="38"/>
        <v>0</v>
      </c>
      <c r="AC241" s="232"/>
      <c r="AD241" s="232"/>
      <c r="AE241" s="232"/>
      <c r="AF241" s="232"/>
      <c r="AG241" s="232"/>
      <c r="AH241" s="242">
        <f t="shared" si="39"/>
        <v>0</v>
      </c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32"/>
      <c r="AU241" s="232"/>
      <c r="AV241" s="232"/>
      <c r="AW241" s="232"/>
      <c r="AX241" s="232"/>
      <c r="AY241" s="232"/>
      <c r="AZ241" s="232"/>
      <c r="BA241" s="232"/>
      <c r="BB241" s="232"/>
      <c r="BC241" s="232"/>
      <c r="BD241" s="232"/>
      <c r="BE241" s="242">
        <f t="shared" si="40"/>
        <v>0</v>
      </c>
      <c r="BF241" s="232"/>
      <c r="BG241" s="232"/>
      <c r="BH241" s="232"/>
      <c r="BI241" s="232"/>
      <c r="BJ241" s="232"/>
      <c r="BK241" s="229">
        <f t="shared" si="41"/>
        <v>0</v>
      </c>
      <c r="BL241" s="232"/>
      <c r="BM241" s="232"/>
      <c r="BN241" s="232"/>
      <c r="BO241" s="232"/>
      <c r="BP241" s="232"/>
      <c r="BQ241" s="232"/>
      <c r="BR241" s="232"/>
      <c r="BS241" s="232"/>
      <c r="BT241" s="232"/>
      <c r="BU241" s="232"/>
      <c r="BV241" s="232"/>
    </row>
    <row r="242" spans="1:74" s="244" customFormat="1" ht="14.45" hidden="1" customHeight="1">
      <c r="A242" s="247" t="e">
        <f>①協定識別事項②協定参加者!#REF!</f>
        <v>#REF!</v>
      </c>
      <c r="B242" s="247" t="e">
        <f>①協定識別事項②協定参加者!#REF!</f>
        <v>#REF!</v>
      </c>
      <c r="C242" s="247" t="e">
        <f>①協定識別事項②協定参加者!#REF!</f>
        <v>#REF!</v>
      </c>
      <c r="D242" s="247" t="e">
        <f>①協定識別事項②協定参加者!#REF!</f>
        <v>#REF!</v>
      </c>
      <c r="E242" s="247" t="e">
        <f>①協定識別事項②協定参加者!#REF!</f>
        <v>#REF!</v>
      </c>
      <c r="F242" s="247" t="e">
        <f>①協定識別事項②協定参加者!#REF!</f>
        <v>#REF!</v>
      </c>
      <c r="G242" s="250" t="e">
        <f>③協定面積④加算措置!#REF!</f>
        <v>#REF!</v>
      </c>
      <c r="H242" s="250" t="e">
        <f>③協定面積④加算措置!#REF!</f>
        <v>#REF!</v>
      </c>
      <c r="I242" s="251" t="e">
        <f>③協定面積④加算措置!#REF!</f>
        <v>#REF!</v>
      </c>
      <c r="J242" s="250" t="e">
        <f>③協定面積④加算措置!#REF!</f>
        <v>#REF!</v>
      </c>
      <c r="K242" s="250" t="e">
        <f>③協定面積④加算措置!#REF!</f>
        <v>#REF!</v>
      </c>
      <c r="L242" s="242">
        <f t="shared" si="37"/>
        <v>0</v>
      </c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42">
        <f t="shared" si="38"/>
        <v>0</v>
      </c>
      <c r="AC242" s="232"/>
      <c r="AD242" s="232"/>
      <c r="AE242" s="232"/>
      <c r="AF242" s="232"/>
      <c r="AG242" s="232"/>
      <c r="AH242" s="242">
        <f t="shared" si="39"/>
        <v>0</v>
      </c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32"/>
      <c r="AU242" s="232"/>
      <c r="AV242" s="232"/>
      <c r="AW242" s="232"/>
      <c r="AX242" s="232"/>
      <c r="AY242" s="232"/>
      <c r="AZ242" s="232"/>
      <c r="BA242" s="232"/>
      <c r="BB242" s="232"/>
      <c r="BC242" s="232"/>
      <c r="BD242" s="232"/>
      <c r="BE242" s="242">
        <f t="shared" si="40"/>
        <v>0</v>
      </c>
      <c r="BF242" s="232"/>
      <c r="BG242" s="232"/>
      <c r="BH242" s="232"/>
      <c r="BI242" s="232"/>
      <c r="BJ242" s="232"/>
      <c r="BK242" s="229">
        <f t="shared" si="41"/>
        <v>0</v>
      </c>
      <c r="BL242" s="232"/>
      <c r="BM242" s="232"/>
      <c r="BN242" s="232"/>
      <c r="BO242" s="232"/>
      <c r="BP242" s="232"/>
      <c r="BQ242" s="232"/>
      <c r="BR242" s="232"/>
      <c r="BS242" s="232"/>
      <c r="BT242" s="232"/>
      <c r="BU242" s="232"/>
      <c r="BV242" s="232"/>
    </row>
    <row r="243" spans="1:74" s="244" customFormat="1" ht="14.45" hidden="1" customHeight="1">
      <c r="A243" s="247" t="e">
        <f>①協定識別事項②協定参加者!#REF!</f>
        <v>#REF!</v>
      </c>
      <c r="B243" s="247" t="e">
        <f>①協定識別事項②協定参加者!#REF!</f>
        <v>#REF!</v>
      </c>
      <c r="C243" s="247" t="e">
        <f>①協定識別事項②協定参加者!#REF!</f>
        <v>#REF!</v>
      </c>
      <c r="D243" s="247" t="e">
        <f>①協定識別事項②協定参加者!#REF!</f>
        <v>#REF!</v>
      </c>
      <c r="E243" s="247" t="e">
        <f>①協定識別事項②協定参加者!#REF!</f>
        <v>#REF!</v>
      </c>
      <c r="F243" s="247" t="e">
        <f>①協定識別事項②協定参加者!#REF!</f>
        <v>#REF!</v>
      </c>
      <c r="G243" s="250" t="e">
        <f>③協定面積④加算措置!#REF!</f>
        <v>#REF!</v>
      </c>
      <c r="H243" s="250" t="e">
        <f>③協定面積④加算措置!#REF!</f>
        <v>#REF!</v>
      </c>
      <c r="I243" s="251" t="e">
        <f>③協定面積④加算措置!#REF!</f>
        <v>#REF!</v>
      </c>
      <c r="J243" s="250" t="e">
        <f>③協定面積④加算措置!#REF!</f>
        <v>#REF!</v>
      </c>
      <c r="K243" s="250" t="e">
        <f>③協定面積④加算措置!#REF!</f>
        <v>#REF!</v>
      </c>
      <c r="L243" s="242">
        <f t="shared" si="37"/>
        <v>0</v>
      </c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42">
        <f t="shared" si="38"/>
        <v>0</v>
      </c>
      <c r="AC243" s="232"/>
      <c r="AD243" s="232"/>
      <c r="AE243" s="232"/>
      <c r="AF243" s="232"/>
      <c r="AG243" s="232"/>
      <c r="AH243" s="242">
        <f t="shared" si="39"/>
        <v>0</v>
      </c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2"/>
      <c r="AU243" s="232"/>
      <c r="AV243" s="232"/>
      <c r="AW243" s="232"/>
      <c r="AX243" s="232"/>
      <c r="AY243" s="232"/>
      <c r="AZ243" s="232"/>
      <c r="BA243" s="232"/>
      <c r="BB243" s="232"/>
      <c r="BC243" s="232"/>
      <c r="BD243" s="232"/>
      <c r="BE243" s="242">
        <f t="shared" si="40"/>
        <v>0</v>
      </c>
      <c r="BF243" s="232"/>
      <c r="BG243" s="232"/>
      <c r="BH243" s="232"/>
      <c r="BI243" s="232"/>
      <c r="BJ243" s="232"/>
      <c r="BK243" s="229">
        <f t="shared" si="41"/>
        <v>0</v>
      </c>
      <c r="BL243" s="232"/>
      <c r="BM243" s="232"/>
      <c r="BN243" s="232"/>
      <c r="BO243" s="232"/>
      <c r="BP243" s="232"/>
      <c r="BQ243" s="232"/>
      <c r="BR243" s="232"/>
      <c r="BS243" s="232"/>
      <c r="BT243" s="232"/>
      <c r="BU243" s="232"/>
      <c r="BV243" s="232"/>
    </row>
    <row r="244" spans="1:74" s="244" customFormat="1" ht="14.45" hidden="1" customHeight="1">
      <c r="A244" s="247" t="e">
        <f>①協定識別事項②協定参加者!#REF!</f>
        <v>#REF!</v>
      </c>
      <c r="B244" s="247" t="e">
        <f>①協定識別事項②協定参加者!#REF!</f>
        <v>#REF!</v>
      </c>
      <c r="C244" s="247" t="e">
        <f>①協定識別事項②協定参加者!#REF!</f>
        <v>#REF!</v>
      </c>
      <c r="D244" s="247" t="e">
        <f>①協定識別事項②協定参加者!#REF!</f>
        <v>#REF!</v>
      </c>
      <c r="E244" s="247" t="e">
        <f>①協定識別事項②協定参加者!#REF!</f>
        <v>#REF!</v>
      </c>
      <c r="F244" s="247" t="e">
        <f>①協定識別事項②協定参加者!#REF!</f>
        <v>#REF!</v>
      </c>
      <c r="G244" s="250" t="e">
        <f>③協定面積④加算措置!#REF!</f>
        <v>#REF!</v>
      </c>
      <c r="H244" s="250" t="e">
        <f>③協定面積④加算措置!#REF!</f>
        <v>#REF!</v>
      </c>
      <c r="I244" s="251" t="e">
        <f>③協定面積④加算措置!#REF!</f>
        <v>#REF!</v>
      </c>
      <c r="J244" s="250" t="e">
        <f>③協定面積④加算措置!#REF!</f>
        <v>#REF!</v>
      </c>
      <c r="K244" s="250" t="e">
        <f>③協定面積④加算措置!#REF!</f>
        <v>#REF!</v>
      </c>
      <c r="L244" s="242">
        <f t="shared" si="37"/>
        <v>0</v>
      </c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42">
        <f t="shared" si="38"/>
        <v>0</v>
      </c>
      <c r="AC244" s="232"/>
      <c r="AD244" s="232"/>
      <c r="AE244" s="232"/>
      <c r="AF244" s="232"/>
      <c r="AG244" s="232"/>
      <c r="AH244" s="242">
        <f t="shared" si="39"/>
        <v>0</v>
      </c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2"/>
      <c r="AU244" s="232"/>
      <c r="AV244" s="232"/>
      <c r="AW244" s="232"/>
      <c r="AX244" s="232"/>
      <c r="AY244" s="232"/>
      <c r="AZ244" s="232"/>
      <c r="BA244" s="232"/>
      <c r="BB244" s="232"/>
      <c r="BC244" s="232"/>
      <c r="BD244" s="232"/>
      <c r="BE244" s="242">
        <f t="shared" si="40"/>
        <v>0</v>
      </c>
      <c r="BF244" s="232"/>
      <c r="BG244" s="232"/>
      <c r="BH244" s="232"/>
      <c r="BI244" s="232"/>
      <c r="BJ244" s="232"/>
      <c r="BK244" s="229">
        <f t="shared" si="41"/>
        <v>0</v>
      </c>
      <c r="BL244" s="232"/>
      <c r="BM244" s="232"/>
      <c r="BN244" s="232"/>
      <c r="BO244" s="232"/>
      <c r="BP244" s="232"/>
      <c r="BQ244" s="232"/>
      <c r="BR244" s="232"/>
      <c r="BS244" s="232"/>
      <c r="BT244" s="232"/>
      <c r="BU244" s="232"/>
      <c r="BV244" s="232"/>
    </row>
    <row r="245" spans="1:74" s="244" customFormat="1" ht="14.45" hidden="1" customHeight="1">
      <c r="A245" s="247" t="e">
        <f>①協定識別事項②協定参加者!#REF!</f>
        <v>#REF!</v>
      </c>
      <c r="B245" s="247" t="e">
        <f>①協定識別事項②協定参加者!#REF!</f>
        <v>#REF!</v>
      </c>
      <c r="C245" s="247" t="e">
        <f>①協定識別事項②協定参加者!#REF!</f>
        <v>#REF!</v>
      </c>
      <c r="D245" s="247" t="e">
        <f>①協定識別事項②協定参加者!#REF!</f>
        <v>#REF!</v>
      </c>
      <c r="E245" s="247" t="e">
        <f>①協定識別事項②協定参加者!#REF!</f>
        <v>#REF!</v>
      </c>
      <c r="F245" s="247" t="e">
        <f>①協定識別事項②協定参加者!#REF!</f>
        <v>#REF!</v>
      </c>
      <c r="G245" s="250" t="e">
        <f>③協定面積④加算措置!#REF!</f>
        <v>#REF!</v>
      </c>
      <c r="H245" s="250" t="e">
        <f>③協定面積④加算措置!#REF!</f>
        <v>#REF!</v>
      </c>
      <c r="I245" s="251" t="e">
        <f>③協定面積④加算措置!#REF!</f>
        <v>#REF!</v>
      </c>
      <c r="J245" s="250" t="e">
        <f>③協定面積④加算措置!#REF!</f>
        <v>#REF!</v>
      </c>
      <c r="K245" s="250" t="e">
        <f>③協定面積④加算措置!#REF!</f>
        <v>#REF!</v>
      </c>
      <c r="L245" s="242">
        <f t="shared" si="37"/>
        <v>0</v>
      </c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42">
        <f t="shared" si="38"/>
        <v>0</v>
      </c>
      <c r="AC245" s="232"/>
      <c r="AD245" s="232"/>
      <c r="AE245" s="232"/>
      <c r="AF245" s="232"/>
      <c r="AG245" s="232"/>
      <c r="AH245" s="242">
        <f t="shared" si="39"/>
        <v>0</v>
      </c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2"/>
      <c r="AY245" s="232"/>
      <c r="AZ245" s="232"/>
      <c r="BA245" s="232"/>
      <c r="BB245" s="232"/>
      <c r="BC245" s="232"/>
      <c r="BD245" s="232"/>
      <c r="BE245" s="242">
        <f t="shared" si="40"/>
        <v>0</v>
      </c>
      <c r="BF245" s="232"/>
      <c r="BG245" s="232"/>
      <c r="BH245" s="232"/>
      <c r="BI245" s="232"/>
      <c r="BJ245" s="232"/>
      <c r="BK245" s="229">
        <f t="shared" si="41"/>
        <v>0</v>
      </c>
      <c r="BL245" s="232"/>
      <c r="BM245" s="232"/>
      <c r="BN245" s="232"/>
      <c r="BO245" s="232"/>
      <c r="BP245" s="232"/>
      <c r="BQ245" s="232"/>
      <c r="BR245" s="232"/>
      <c r="BS245" s="232"/>
      <c r="BT245" s="232"/>
      <c r="BU245" s="232"/>
      <c r="BV245" s="232"/>
    </row>
    <row r="246" spans="1:74" s="244" customFormat="1" ht="14.45" hidden="1" customHeight="1">
      <c r="A246" s="247" t="e">
        <f>①協定識別事項②協定参加者!#REF!</f>
        <v>#REF!</v>
      </c>
      <c r="B246" s="247" t="e">
        <f>①協定識別事項②協定参加者!#REF!</f>
        <v>#REF!</v>
      </c>
      <c r="C246" s="247" t="e">
        <f>①協定識別事項②協定参加者!#REF!</f>
        <v>#REF!</v>
      </c>
      <c r="D246" s="247" t="e">
        <f>①協定識別事項②協定参加者!#REF!</f>
        <v>#REF!</v>
      </c>
      <c r="E246" s="247" t="e">
        <f>①協定識別事項②協定参加者!#REF!</f>
        <v>#REF!</v>
      </c>
      <c r="F246" s="247" t="e">
        <f>①協定識別事項②協定参加者!#REF!</f>
        <v>#REF!</v>
      </c>
      <c r="G246" s="250" t="e">
        <f>③協定面積④加算措置!#REF!</f>
        <v>#REF!</v>
      </c>
      <c r="H246" s="250" t="e">
        <f>③協定面積④加算措置!#REF!</f>
        <v>#REF!</v>
      </c>
      <c r="I246" s="251" t="e">
        <f>③協定面積④加算措置!#REF!</f>
        <v>#REF!</v>
      </c>
      <c r="J246" s="250" t="e">
        <f>③協定面積④加算措置!#REF!</f>
        <v>#REF!</v>
      </c>
      <c r="K246" s="250" t="e">
        <f>③協定面積④加算措置!#REF!</f>
        <v>#REF!</v>
      </c>
      <c r="L246" s="242">
        <f t="shared" si="37"/>
        <v>0</v>
      </c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42">
        <f t="shared" si="38"/>
        <v>0</v>
      </c>
      <c r="AC246" s="232"/>
      <c r="AD246" s="232"/>
      <c r="AE246" s="232"/>
      <c r="AF246" s="232"/>
      <c r="AG246" s="232"/>
      <c r="AH246" s="242">
        <f t="shared" si="39"/>
        <v>0</v>
      </c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2"/>
      <c r="AY246" s="232"/>
      <c r="AZ246" s="232"/>
      <c r="BA246" s="232"/>
      <c r="BB246" s="232"/>
      <c r="BC246" s="232"/>
      <c r="BD246" s="232"/>
      <c r="BE246" s="242">
        <f t="shared" si="40"/>
        <v>0</v>
      </c>
      <c r="BF246" s="232"/>
      <c r="BG246" s="232"/>
      <c r="BH246" s="232"/>
      <c r="BI246" s="232"/>
      <c r="BJ246" s="232"/>
      <c r="BK246" s="229">
        <f t="shared" si="41"/>
        <v>0</v>
      </c>
      <c r="BL246" s="232"/>
      <c r="BM246" s="232"/>
      <c r="BN246" s="232"/>
      <c r="BO246" s="232"/>
      <c r="BP246" s="232"/>
      <c r="BQ246" s="232"/>
      <c r="BR246" s="232"/>
      <c r="BS246" s="232"/>
      <c r="BT246" s="232"/>
      <c r="BU246" s="232"/>
      <c r="BV246" s="232"/>
    </row>
    <row r="247" spans="1:74" s="244" customFormat="1" ht="14.45" hidden="1" customHeight="1">
      <c r="A247" s="247" t="e">
        <f>①協定識別事項②協定参加者!#REF!</f>
        <v>#REF!</v>
      </c>
      <c r="B247" s="247" t="e">
        <f>①協定識別事項②協定参加者!#REF!</f>
        <v>#REF!</v>
      </c>
      <c r="C247" s="247" t="e">
        <f>①協定識別事項②協定参加者!#REF!</f>
        <v>#REF!</v>
      </c>
      <c r="D247" s="247" t="e">
        <f>①協定識別事項②協定参加者!#REF!</f>
        <v>#REF!</v>
      </c>
      <c r="E247" s="247" t="e">
        <f>①協定識別事項②協定参加者!#REF!</f>
        <v>#REF!</v>
      </c>
      <c r="F247" s="247" t="e">
        <f>①協定識別事項②協定参加者!#REF!</f>
        <v>#REF!</v>
      </c>
      <c r="G247" s="250" t="e">
        <f>③協定面積④加算措置!#REF!</f>
        <v>#REF!</v>
      </c>
      <c r="H247" s="250" t="e">
        <f>③協定面積④加算措置!#REF!</f>
        <v>#REF!</v>
      </c>
      <c r="I247" s="251" t="e">
        <f>③協定面積④加算措置!#REF!</f>
        <v>#REF!</v>
      </c>
      <c r="J247" s="250" t="e">
        <f>③協定面積④加算措置!#REF!</f>
        <v>#REF!</v>
      </c>
      <c r="K247" s="250" t="e">
        <f>③協定面積④加算措置!#REF!</f>
        <v>#REF!</v>
      </c>
      <c r="L247" s="242">
        <f t="shared" si="37"/>
        <v>0</v>
      </c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42">
        <f t="shared" si="38"/>
        <v>0</v>
      </c>
      <c r="AC247" s="232"/>
      <c r="AD247" s="232"/>
      <c r="AE247" s="232"/>
      <c r="AF247" s="232"/>
      <c r="AG247" s="232"/>
      <c r="AH247" s="242">
        <f t="shared" si="39"/>
        <v>0</v>
      </c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2"/>
      <c r="AY247" s="232"/>
      <c r="AZ247" s="232"/>
      <c r="BA247" s="232"/>
      <c r="BB247" s="232"/>
      <c r="BC247" s="232"/>
      <c r="BD247" s="232"/>
      <c r="BE247" s="242">
        <f t="shared" si="40"/>
        <v>0</v>
      </c>
      <c r="BF247" s="232"/>
      <c r="BG247" s="232"/>
      <c r="BH247" s="232"/>
      <c r="BI247" s="232"/>
      <c r="BJ247" s="232"/>
      <c r="BK247" s="229">
        <f t="shared" si="41"/>
        <v>0</v>
      </c>
      <c r="BL247" s="232"/>
      <c r="BM247" s="232"/>
      <c r="BN247" s="232"/>
      <c r="BO247" s="232"/>
      <c r="BP247" s="232"/>
      <c r="BQ247" s="232"/>
      <c r="BR247" s="232"/>
      <c r="BS247" s="232"/>
      <c r="BT247" s="232"/>
      <c r="BU247" s="232"/>
      <c r="BV247" s="232"/>
    </row>
    <row r="248" spans="1:74" s="244" customFormat="1" ht="14.45" hidden="1" customHeight="1">
      <c r="A248" s="247" t="e">
        <f>①協定識別事項②協定参加者!#REF!</f>
        <v>#REF!</v>
      </c>
      <c r="B248" s="247" t="e">
        <f>①協定識別事項②協定参加者!#REF!</f>
        <v>#REF!</v>
      </c>
      <c r="C248" s="247" t="e">
        <f>①協定識別事項②協定参加者!#REF!</f>
        <v>#REF!</v>
      </c>
      <c r="D248" s="247" t="e">
        <f>①協定識別事項②協定参加者!#REF!</f>
        <v>#REF!</v>
      </c>
      <c r="E248" s="247" t="e">
        <f>①協定識別事項②協定参加者!#REF!</f>
        <v>#REF!</v>
      </c>
      <c r="F248" s="247" t="e">
        <f>①協定識別事項②協定参加者!#REF!</f>
        <v>#REF!</v>
      </c>
      <c r="G248" s="250" t="e">
        <f>③協定面積④加算措置!#REF!</f>
        <v>#REF!</v>
      </c>
      <c r="H248" s="250" t="e">
        <f>③協定面積④加算措置!#REF!</f>
        <v>#REF!</v>
      </c>
      <c r="I248" s="251" t="e">
        <f>③協定面積④加算措置!#REF!</f>
        <v>#REF!</v>
      </c>
      <c r="J248" s="250" t="e">
        <f>③協定面積④加算措置!#REF!</f>
        <v>#REF!</v>
      </c>
      <c r="K248" s="250" t="e">
        <f>③協定面積④加算措置!#REF!</f>
        <v>#REF!</v>
      </c>
      <c r="L248" s="242">
        <f t="shared" si="37"/>
        <v>0</v>
      </c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42">
        <f t="shared" si="38"/>
        <v>0</v>
      </c>
      <c r="AC248" s="232"/>
      <c r="AD248" s="232"/>
      <c r="AE248" s="232"/>
      <c r="AF248" s="232"/>
      <c r="AG248" s="232"/>
      <c r="AH248" s="242">
        <f t="shared" si="39"/>
        <v>0</v>
      </c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32"/>
      <c r="BB248" s="232"/>
      <c r="BC248" s="232"/>
      <c r="BD248" s="232"/>
      <c r="BE248" s="242">
        <f t="shared" si="40"/>
        <v>0</v>
      </c>
      <c r="BF248" s="232"/>
      <c r="BG248" s="232"/>
      <c r="BH248" s="232"/>
      <c r="BI248" s="232"/>
      <c r="BJ248" s="232"/>
      <c r="BK248" s="229">
        <f t="shared" si="41"/>
        <v>0</v>
      </c>
      <c r="BL248" s="232"/>
      <c r="BM248" s="232"/>
      <c r="BN248" s="232"/>
      <c r="BO248" s="232"/>
      <c r="BP248" s="232"/>
      <c r="BQ248" s="232"/>
      <c r="BR248" s="232"/>
      <c r="BS248" s="232"/>
      <c r="BT248" s="232"/>
      <c r="BU248" s="232"/>
      <c r="BV248" s="232"/>
    </row>
    <row r="249" spans="1:74" s="244" customFormat="1" ht="14.45" hidden="1" customHeight="1">
      <c r="A249" s="247" t="e">
        <f>①協定識別事項②協定参加者!#REF!</f>
        <v>#REF!</v>
      </c>
      <c r="B249" s="247" t="e">
        <f>①協定識別事項②協定参加者!#REF!</f>
        <v>#REF!</v>
      </c>
      <c r="C249" s="247" t="e">
        <f>①協定識別事項②協定参加者!#REF!</f>
        <v>#REF!</v>
      </c>
      <c r="D249" s="247" t="e">
        <f>①協定識別事項②協定参加者!#REF!</f>
        <v>#REF!</v>
      </c>
      <c r="E249" s="247" t="e">
        <f>①協定識別事項②協定参加者!#REF!</f>
        <v>#REF!</v>
      </c>
      <c r="F249" s="247" t="e">
        <f>①協定識別事項②協定参加者!#REF!</f>
        <v>#REF!</v>
      </c>
      <c r="G249" s="250" t="e">
        <f>③協定面積④加算措置!#REF!</f>
        <v>#REF!</v>
      </c>
      <c r="H249" s="250" t="e">
        <f>③協定面積④加算措置!#REF!</f>
        <v>#REF!</v>
      </c>
      <c r="I249" s="251" t="e">
        <f>③協定面積④加算措置!#REF!</f>
        <v>#REF!</v>
      </c>
      <c r="J249" s="250" t="e">
        <f>③協定面積④加算措置!#REF!</f>
        <v>#REF!</v>
      </c>
      <c r="K249" s="250" t="e">
        <f>③協定面積④加算措置!#REF!</f>
        <v>#REF!</v>
      </c>
      <c r="L249" s="242">
        <f t="shared" si="37"/>
        <v>0</v>
      </c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42">
        <f t="shared" si="38"/>
        <v>0</v>
      </c>
      <c r="AC249" s="232"/>
      <c r="AD249" s="232"/>
      <c r="AE249" s="232"/>
      <c r="AF249" s="232"/>
      <c r="AG249" s="232"/>
      <c r="AH249" s="242">
        <f t="shared" si="39"/>
        <v>0</v>
      </c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2"/>
      <c r="BE249" s="242">
        <f t="shared" si="40"/>
        <v>0</v>
      </c>
      <c r="BF249" s="232"/>
      <c r="BG249" s="232"/>
      <c r="BH249" s="232"/>
      <c r="BI249" s="232"/>
      <c r="BJ249" s="232"/>
      <c r="BK249" s="229">
        <f t="shared" si="41"/>
        <v>0</v>
      </c>
      <c r="BL249" s="232"/>
      <c r="BM249" s="232"/>
      <c r="BN249" s="232"/>
      <c r="BO249" s="232"/>
      <c r="BP249" s="232"/>
      <c r="BQ249" s="232"/>
      <c r="BR249" s="232"/>
      <c r="BS249" s="232"/>
      <c r="BT249" s="232"/>
      <c r="BU249" s="232"/>
      <c r="BV249" s="232"/>
    </row>
    <row r="250" spans="1:74" s="244" customFormat="1" ht="14.45" hidden="1" customHeight="1">
      <c r="A250" s="247" t="e">
        <f>①協定識別事項②協定参加者!#REF!</f>
        <v>#REF!</v>
      </c>
      <c r="B250" s="247" t="e">
        <f>①協定識別事項②協定参加者!#REF!</f>
        <v>#REF!</v>
      </c>
      <c r="C250" s="247" t="e">
        <f>①協定識別事項②協定参加者!#REF!</f>
        <v>#REF!</v>
      </c>
      <c r="D250" s="247" t="e">
        <f>①協定識別事項②協定参加者!#REF!</f>
        <v>#REF!</v>
      </c>
      <c r="E250" s="247" t="e">
        <f>①協定識別事項②協定参加者!#REF!</f>
        <v>#REF!</v>
      </c>
      <c r="F250" s="247" t="e">
        <f>①協定識別事項②協定参加者!#REF!</f>
        <v>#REF!</v>
      </c>
      <c r="G250" s="250" t="e">
        <f>③協定面積④加算措置!#REF!</f>
        <v>#REF!</v>
      </c>
      <c r="H250" s="250" t="e">
        <f>③協定面積④加算措置!#REF!</f>
        <v>#REF!</v>
      </c>
      <c r="I250" s="251" t="e">
        <f>③協定面積④加算措置!#REF!</f>
        <v>#REF!</v>
      </c>
      <c r="J250" s="250" t="e">
        <f>③協定面積④加算措置!#REF!</f>
        <v>#REF!</v>
      </c>
      <c r="K250" s="250" t="e">
        <f>③協定面積④加算措置!#REF!</f>
        <v>#REF!</v>
      </c>
      <c r="L250" s="242">
        <f t="shared" si="37"/>
        <v>0</v>
      </c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42">
        <f t="shared" si="38"/>
        <v>0</v>
      </c>
      <c r="AC250" s="232"/>
      <c r="AD250" s="232"/>
      <c r="AE250" s="232"/>
      <c r="AF250" s="232"/>
      <c r="AG250" s="232"/>
      <c r="AH250" s="242">
        <f t="shared" si="39"/>
        <v>0</v>
      </c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32"/>
      <c r="BB250" s="232"/>
      <c r="BC250" s="232"/>
      <c r="BD250" s="232"/>
      <c r="BE250" s="242">
        <f t="shared" si="40"/>
        <v>0</v>
      </c>
      <c r="BF250" s="232"/>
      <c r="BG250" s="232"/>
      <c r="BH250" s="232"/>
      <c r="BI250" s="232"/>
      <c r="BJ250" s="232"/>
      <c r="BK250" s="229">
        <f t="shared" si="41"/>
        <v>0</v>
      </c>
      <c r="BL250" s="232"/>
      <c r="BM250" s="232"/>
      <c r="BN250" s="232"/>
      <c r="BO250" s="232"/>
      <c r="BP250" s="232"/>
      <c r="BQ250" s="232"/>
      <c r="BR250" s="232"/>
      <c r="BS250" s="232"/>
      <c r="BT250" s="232"/>
      <c r="BU250" s="232"/>
      <c r="BV250" s="232"/>
    </row>
    <row r="251" spans="1:74" s="244" customFormat="1" ht="14.45" hidden="1" customHeight="1">
      <c r="A251" s="247" t="e">
        <f>①協定識別事項②協定参加者!#REF!</f>
        <v>#REF!</v>
      </c>
      <c r="B251" s="247" t="e">
        <f>①協定識別事項②協定参加者!#REF!</f>
        <v>#REF!</v>
      </c>
      <c r="C251" s="247" t="e">
        <f>①協定識別事項②協定参加者!#REF!</f>
        <v>#REF!</v>
      </c>
      <c r="D251" s="247" t="e">
        <f>①協定識別事項②協定参加者!#REF!</f>
        <v>#REF!</v>
      </c>
      <c r="E251" s="247" t="e">
        <f>①協定識別事項②協定参加者!#REF!</f>
        <v>#REF!</v>
      </c>
      <c r="F251" s="247" t="e">
        <f>①協定識別事項②協定参加者!#REF!</f>
        <v>#REF!</v>
      </c>
      <c r="G251" s="250" t="e">
        <f>③協定面積④加算措置!#REF!</f>
        <v>#REF!</v>
      </c>
      <c r="H251" s="250" t="e">
        <f>③協定面積④加算措置!#REF!</f>
        <v>#REF!</v>
      </c>
      <c r="I251" s="251" t="e">
        <f>③協定面積④加算措置!#REF!</f>
        <v>#REF!</v>
      </c>
      <c r="J251" s="250" t="e">
        <f>③協定面積④加算措置!#REF!</f>
        <v>#REF!</v>
      </c>
      <c r="K251" s="250" t="e">
        <f>③協定面積④加算措置!#REF!</f>
        <v>#REF!</v>
      </c>
      <c r="L251" s="242">
        <f t="shared" si="37"/>
        <v>0</v>
      </c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42">
        <f t="shared" si="38"/>
        <v>0</v>
      </c>
      <c r="AC251" s="232"/>
      <c r="AD251" s="232"/>
      <c r="AE251" s="232"/>
      <c r="AF251" s="232"/>
      <c r="AG251" s="232"/>
      <c r="AH251" s="242">
        <f t="shared" si="39"/>
        <v>0</v>
      </c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42">
        <f t="shared" si="40"/>
        <v>0</v>
      </c>
      <c r="BF251" s="232"/>
      <c r="BG251" s="232"/>
      <c r="BH251" s="232"/>
      <c r="BI251" s="232"/>
      <c r="BJ251" s="232"/>
      <c r="BK251" s="229">
        <f t="shared" si="41"/>
        <v>0</v>
      </c>
      <c r="BL251" s="232"/>
      <c r="BM251" s="232"/>
      <c r="BN251" s="232"/>
      <c r="BO251" s="232"/>
      <c r="BP251" s="232"/>
      <c r="BQ251" s="232"/>
      <c r="BR251" s="232"/>
      <c r="BS251" s="232"/>
      <c r="BT251" s="232"/>
      <c r="BU251" s="232"/>
      <c r="BV251" s="232"/>
    </row>
    <row r="252" spans="1:74" s="244" customFormat="1" ht="14.45" hidden="1" customHeight="1">
      <c r="A252" s="247" t="e">
        <f>①協定識別事項②協定参加者!#REF!</f>
        <v>#REF!</v>
      </c>
      <c r="B252" s="247" t="e">
        <f>①協定識別事項②協定参加者!#REF!</f>
        <v>#REF!</v>
      </c>
      <c r="C252" s="247" t="e">
        <f>①協定識別事項②協定参加者!#REF!</f>
        <v>#REF!</v>
      </c>
      <c r="D252" s="247" t="e">
        <f>①協定識別事項②協定参加者!#REF!</f>
        <v>#REF!</v>
      </c>
      <c r="E252" s="247" t="e">
        <f>①協定識別事項②協定参加者!#REF!</f>
        <v>#REF!</v>
      </c>
      <c r="F252" s="247" t="e">
        <f>①協定識別事項②協定参加者!#REF!</f>
        <v>#REF!</v>
      </c>
      <c r="G252" s="250" t="e">
        <f>③協定面積④加算措置!#REF!</f>
        <v>#REF!</v>
      </c>
      <c r="H252" s="250" t="e">
        <f>③協定面積④加算措置!#REF!</f>
        <v>#REF!</v>
      </c>
      <c r="I252" s="251" t="e">
        <f>③協定面積④加算措置!#REF!</f>
        <v>#REF!</v>
      </c>
      <c r="J252" s="250" t="e">
        <f>③協定面積④加算措置!#REF!</f>
        <v>#REF!</v>
      </c>
      <c r="K252" s="250" t="e">
        <f>③協定面積④加算措置!#REF!</f>
        <v>#REF!</v>
      </c>
      <c r="L252" s="242">
        <f t="shared" si="37"/>
        <v>0</v>
      </c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42">
        <f t="shared" si="38"/>
        <v>0</v>
      </c>
      <c r="AC252" s="232"/>
      <c r="AD252" s="232"/>
      <c r="AE252" s="232"/>
      <c r="AF252" s="232"/>
      <c r="AG252" s="232"/>
      <c r="AH252" s="242">
        <f t="shared" si="39"/>
        <v>0</v>
      </c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42">
        <f t="shared" si="40"/>
        <v>0</v>
      </c>
      <c r="BF252" s="232"/>
      <c r="BG252" s="232"/>
      <c r="BH252" s="232"/>
      <c r="BI252" s="232"/>
      <c r="BJ252" s="232"/>
      <c r="BK252" s="229">
        <f t="shared" si="41"/>
        <v>0</v>
      </c>
      <c r="BL252" s="232"/>
      <c r="BM252" s="232"/>
      <c r="BN252" s="232"/>
      <c r="BO252" s="232"/>
      <c r="BP252" s="232"/>
      <c r="BQ252" s="232"/>
      <c r="BR252" s="232"/>
      <c r="BS252" s="232"/>
      <c r="BT252" s="232"/>
      <c r="BU252" s="232"/>
      <c r="BV252" s="232"/>
    </row>
    <row r="253" spans="1:74" s="244" customFormat="1" ht="14.45" hidden="1" customHeight="1">
      <c r="A253" s="247" t="e">
        <f>①協定識別事項②協定参加者!#REF!</f>
        <v>#REF!</v>
      </c>
      <c r="B253" s="247" t="e">
        <f>①協定識別事項②協定参加者!#REF!</f>
        <v>#REF!</v>
      </c>
      <c r="C253" s="247" t="e">
        <f>①協定識別事項②協定参加者!#REF!</f>
        <v>#REF!</v>
      </c>
      <c r="D253" s="247" t="e">
        <f>①協定識別事項②協定参加者!#REF!</f>
        <v>#REF!</v>
      </c>
      <c r="E253" s="247" t="e">
        <f>①協定識別事項②協定参加者!#REF!</f>
        <v>#REF!</v>
      </c>
      <c r="F253" s="247" t="e">
        <f>①協定識別事項②協定参加者!#REF!</f>
        <v>#REF!</v>
      </c>
      <c r="G253" s="250" t="e">
        <f>③協定面積④加算措置!#REF!</f>
        <v>#REF!</v>
      </c>
      <c r="H253" s="250" t="e">
        <f>③協定面積④加算措置!#REF!</f>
        <v>#REF!</v>
      </c>
      <c r="I253" s="251" t="e">
        <f>③協定面積④加算措置!#REF!</f>
        <v>#REF!</v>
      </c>
      <c r="J253" s="250" t="e">
        <f>③協定面積④加算措置!#REF!</f>
        <v>#REF!</v>
      </c>
      <c r="K253" s="250" t="e">
        <f>③協定面積④加算措置!#REF!</f>
        <v>#REF!</v>
      </c>
      <c r="L253" s="242">
        <f t="shared" si="37"/>
        <v>0</v>
      </c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42">
        <f t="shared" si="38"/>
        <v>0</v>
      </c>
      <c r="AC253" s="232"/>
      <c r="AD253" s="232"/>
      <c r="AE253" s="232"/>
      <c r="AF253" s="232"/>
      <c r="AG253" s="232"/>
      <c r="AH253" s="242">
        <f t="shared" si="39"/>
        <v>0</v>
      </c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2"/>
      <c r="AY253" s="232"/>
      <c r="AZ253" s="232"/>
      <c r="BA253" s="232"/>
      <c r="BB253" s="232"/>
      <c r="BC253" s="232"/>
      <c r="BD253" s="232"/>
      <c r="BE253" s="242">
        <f t="shared" si="40"/>
        <v>0</v>
      </c>
      <c r="BF253" s="232"/>
      <c r="BG253" s="232"/>
      <c r="BH253" s="232"/>
      <c r="BI253" s="232"/>
      <c r="BJ253" s="232"/>
      <c r="BK253" s="229">
        <f t="shared" si="41"/>
        <v>0</v>
      </c>
      <c r="BL253" s="232"/>
      <c r="BM253" s="232"/>
      <c r="BN253" s="232"/>
      <c r="BO253" s="232"/>
      <c r="BP253" s="232"/>
      <c r="BQ253" s="232"/>
      <c r="BR253" s="232"/>
      <c r="BS253" s="232"/>
      <c r="BT253" s="232"/>
      <c r="BU253" s="232"/>
      <c r="BV253" s="232"/>
    </row>
    <row r="254" spans="1:74" s="244" customFormat="1" ht="14.45" hidden="1" customHeight="1">
      <c r="A254" s="247" t="e">
        <f>①協定識別事項②協定参加者!#REF!</f>
        <v>#REF!</v>
      </c>
      <c r="B254" s="247" t="e">
        <f>①協定識別事項②協定参加者!#REF!</f>
        <v>#REF!</v>
      </c>
      <c r="C254" s="247" t="e">
        <f>①協定識別事項②協定参加者!#REF!</f>
        <v>#REF!</v>
      </c>
      <c r="D254" s="247" t="e">
        <f>①協定識別事項②協定参加者!#REF!</f>
        <v>#REF!</v>
      </c>
      <c r="E254" s="247" t="e">
        <f>①協定識別事項②協定参加者!#REF!</f>
        <v>#REF!</v>
      </c>
      <c r="F254" s="247" t="e">
        <f>①協定識別事項②協定参加者!#REF!</f>
        <v>#REF!</v>
      </c>
      <c r="G254" s="250" t="e">
        <f>③協定面積④加算措置!#REF!</f>
        <v>#REF!</v>
      </c>
      <c r="H254" s="250" t="e">
        <f>③協定面積④加算措置!#REF!</f>
        <v>#REF!</v>
      </c>
      <c r="I254" s="251" t="e">
        <f>③協定面積④加算措置!#REF!</f>
        <v>#REF!</v>
      </c>
      <c r="J254" s="250" t="e">
        <f>③協定面積④加算措置!#REF!</f>
        <v>#REF!</v>
      </c>
      <c r="K254" s="250" t="e">
        <f>③協定面積④加算措置!#REF!</f>
        <v>#REF!</v>
      </c>
      <c r="L254" s="242">
        <f t="shared" si="37"/>
        <v>0</v>
      </c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42">
        <f t="shared" si="38"/>
        <v>0</v>
      </c>
      <c r="AC254" s="232"/>
      <c r="AD254" s="232"/>
      <c r="AE254" s="232"/>
      <c r="AF254" s="232"/>
      <c r="AG254" s="232"/>
      <c r="AH254" s="242">
        <f t="shared" si="39"/>
        <v>0</v>
      </c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32"/>
      <c r="AU254" s="232"/>
      <c r="AV254" s="232"/>
      <c r="AW254" s="232"/>
      <c r="AX254" s="232"/>
      <c r="AY254" s="232"/>
      <c r="AZ254" s="232"/>
      <c r="BA254" s="232"/>
      <c r="BB254" s="232"/>
      <c r="BC254" s="232"/>
      <c r="BD254" s="232"/>
      <c r="BE254" s="242">
        <f t="shared" si="40"/>
        <v>0</v>
      </c>
      <c r="BF254" s="232"/>
      <c r="BG254" s="232"/>
      <c r="BH254" s="232"/>
      <c r="BI254" s="232"/>
      <c r="BJ254" s="232"/>
      <c r="BK254" s="229">
        <f t="shared" si="41"/>
        <v>0</v>
      </c>
      <c r="BL254" s="232"/>
      <c r="BM254" s="232"/>
      <c r="BN254" s="232"/>
      <c r="BO254" s="232"/>
      <c r="BP254" s="232"/>
      <c r="BQ254" s="232"/>
      <c r="BR254" s="232"/>
      <c r="BS254" s="232"/>
      <c r="BT254" s="232"/>
      <c r="BU254" s="232"/>
      <c r="BV254" s="232"/>
    </row>
    <row r="255" spans="1:74" s="244" customFormat="1" ht="14.45" hidden="1" customHeight="1">
      <c r="A255" s="247" t="e">
        <f>①協定識別事項②協定参加者!#REF!</f>
        <v>#REF!</v>
      </c>
      <c r="B255" s="247" t="e">
        <f>①協定識別事項②協定参加者!#REF!</f>
        <v>#REF!</v>
      </c>
      <c r="C255" s="247" t="e">
        <f>①協定識別事項②協定参加者!#REF!</f>
        <v>#REF!</v>
      </c>
      <c r="D255" s="247" t="e">
        <f>①協定識別事項②協定参加者!#REF!</f>
        <v>#REF!</v>
      </c>
      <c r="E255" s="247" t="e">
        <f>①協定識別事項②協定参加者!#REF!</f>
        <v>#REF!</v>
      </c>
      <c r="F255" s="247" t="e">
        <f>①協定識別事項②協定参加者!#REF!</f>
        <v>#REF!</v>
      </c>
      <c r="G255" s="250" t="e">
        <f>③協定面積④加算措置!#REF!</f>
        <v>#REF!</v>
      </c>
      <c r="H255" s="250" t="e">
        <f>③協定面積④加算措置!#REF!</f>
        <v>#REF!</v>
      </c>
      <c r="I255" s="251" t="e">
        <f>③協定面積④加算措置!#REF!</f>
        <v>#REF!</v>
      </c>
      <c r="J255" s="250" t="e">
        <f>③協定面積④加算措置!#REF!</f>
        <v>#REF!</v>
      </c>
      <c r="K255" s="250" t="e">
        <f>③協定面積④加算措置!#REF!</f>
        <v>#REF!</v>
      </c>
      <c r="L255" s="242">
        <f t="shared" si="37"/>
        <v>0</v>
      </c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  <c r="AA255" s="252"/>
      <c r="AB255" s="242">
        <f t="shared" si="38"/>
        <v>0</v>
      </c>
      <c r="AC255" s="232"/>
      <c r="AD255" s="232"/>
      <c r="AE255" s="232"/>
      <c r="AF255" s="232"/>
      <c r="AG255" s="232"/>
      <c r="AH255" s="242">
        <f t="shared" si="39"/>
        <v>0</v>
      </c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32"/>
      <c r="AT255" s="232"/>
      <c r="AU255" s="232"/>
      <c r="AV255" s="232"/>
      <c r="AW255" s="232"/>
      <c r="AX255" s="232"/>
      <c r="AY255" s="232"/>
      <c r="AZ255" s="232"/>
      <c r="BA255" s="232"/>
      <c r="BB255" s="232"/>
      <c r="BC255" s="232"/>
      <c r="BD255" s="232"/>
      <c r="BE255" s="242">
        <f t="shared" si="40"/>
        <v>0</v>
      </c>
      <c r="BF255" s="232"/>
      <c r="BG255" s="232"/>
      <c r="BH255" s="232"/>
      <c r="BI255" s="232"/>
      <c r="BJ255" s="232"/>
      <c r="BK255" s="229">
        <f t="shared" si="41"/>
        <v>0</v>
      </c>
      <c r="BL255" s="232"/>
      <c r="BM255" s="232"/>
      <c r="BN255" s="232"/>
      <c r="BO255" s="232"/>
      <c r="BP255" s="232"/>
      <c r="BQ255" s="232"/>
      <c r="BR255" s="232"/>
      <c r="BS255" s="232"/>
      <c r="BT255" s="232"/>
      <c r="BU255" s="232"/>
      <c r="BV255" s="232"/>
    </row>
    <row r="256" spans="1:74" s="244" customFormat="1" ht="14.45" hidden="1" customHeight="1">
      <c r="A256" s="247" t="e">
        <f>①協定識別事項②協定参加者!#REF!</f>
        <v>#REF!</v>
      </c>
      <c r="B256" s="247" t="e">
        <f>①協定識別事項②協定参加者!#REF!</f>
        <v>#REF!</v>
      </c>
      <c r="C256" s="247" t="e">
        <f>①協定識別事項②協定参加者!#REF!</f>
        <v>#REF!</v>
      </c>
      <c r="D256" s="247" t="e">
        <f>①協定識別事項②協定参加者!#REF!</f>
        <v>#REF!</v>
      </c>
      <c r="E256" s="247" t="e">
        <f>①協定識別事項②協定参加者!#REF!</f>
        <v>#REF!</v>
      </c>
      <c r="F256" s="247" t="e">
        <f>①協定識別事項②協定参加者!#REF!</f>
        <v>#REF!</v>
      </c>
      <c r="G256" s="250" t="e">
        <f>③協定面積④加算措置!#REF!</f>
        <v>#REF!</v>
      </c>
      <c r="H256" s="250" t="e">
        <f>③協定面積④加算措置!#REF!</f>
        <v>#REF!</v>
      </c>
      <c r="I256" s="251" t="e">
        <f>③協定面積④加算措置!#REF!</f>
        <v>#REF!</v>
      </c>
      <c r="J256" s="250" t="e">
        <f>③協定面積④加算措置!#REF!</f>
        <v>#REF!</v>
      </c>
      <c r="K256" s="250" t="e">
        <f>③協定面積④加算措置!#REF!</f>
        <v>#REF!</v>
      </c>
      <c r="L256" s="242">
        <f t="shared" si="37"/>
        <v>0</v>
      </c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  <c r="AA256" s="252"/>
      <c r="AB256" s="242">
        <f t="shared" si="38"/>
        <v>0</v>
      </c>
      <c r="AC256" s="232"/>
      <c r="AD256" s="232"/>
      <c r="AE256" s="232"/>
      <c r="AF256" s="232"/>
      <c r="AG256" s="232"/>
      <c r="AH256" s="242">
        <f t="shared" si="39"/>
        <v>0</v>
      </c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32"/>
      <c r="AU256" s="232"/>
      <c r="AV256" s="232"/>
      <c r="AW256" s="232"/>
      <c r="AX256" s="232"/>
      <c r="AY256" s="232"/>
      <c r="AZ256" s="232"/>
      <c r="BA256" s="232"/>
      <c r="BB256" s="232"/>
      <c r="BC256" s="232"/>
      <c r="BD256" s="232"/>
      <c r="BE256" s="242">
        <f t="shared" si="40"/>
        <v>0</v>
      </c>
      <c r="BF256" s="232"/>
      <c r="BG256" s="232"/>
      <c r="BH256" s="232"/>
      <c r="BI256" s="232"/>
      <c r="BJ256" s="232"/>
      <c r="BK256" s="229">
        <f t="shared" si="41"/>
        <v>0</v>
      </c>
      <c r="BL256" s="232"/>
      <c r="BM256" s="232"/>
      <c r="BN256" s="232"/>
      <c r="BO256" s="232"/>
      <c r="BP256" s="232"/>
      <c r="BQ256" s="232"/>
      <c r="BR256" s="232"/>
      <c r="BS256" s="232"/>
      <c r="BT256" s="232"/>
      <c r="BU256" s="232"/>
      <c r="BV256" s="232"/>
    </row>
    <row r="257" spans="1:74" s="244" customFormat="1" ht="14.45" hidden="1" customHeight="1">
      <c r="A257" s="247" t="e">
        <f>①協定識別事項②協定参加者!#REF!</f>
        <v>#REF!</v>
      </c>
      <c r="B257" s="247" t="e">
        <f>①協定識別事項②協定参加者!#REF!</f>
        <v>#REF!</v>
      </c>
      <c r="C257" s="247" t="e">
        <f>①協定識別事項②協定参加者!#REF!</f>
        <v>#REF!</v>
      </c>
      <c r="D257" s="247" t="e">
        <f>①協定識別事項②協定参加者!#REF!</f>
        <v>#REF!</v>
      </c>
      <c r="E257" s="247" t="e">
        <f>①協定識別事項②協定参加者!#REF!</f>
        <v>#REF!</v>
      </c>
      <c r="F257" s="247" t="e">
        <f>①協定識別事項②協定参加者!#REF!</f>
        <v>#REF!</v>
      </c>
      <c r="G257" s="250" t="e">
        <f>③協定面積④加算措置!#REF!</f>
        <v>#REF!</v>
      </c>
      <c r="H257" s="250" t="e">
        <f>③協定面積④加算措置!#REF!</f>
        <v>#REF!</v>
      </c>
      <c r="I257" s="251" t="e">
        <f>③協定面積④加算措置!#REF!</f>
        <v>#REF!</v>
      </c>
      <c r="J257" s="250" t="e">
        <f>③協定面積④加算措置!#REF!</f>
        <v>#REF!</v>
      </c>
      <c r="K257" s="250" t="e">
        <f>③協定面積④加算措置!#REF!</f>
        <v>#REF!</v>
      </c>
      <c r="L257" s="242">
        <f t="shared" si="37"/>
        <v>0</v>
      </c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42">
        <f t="shared" si="38"/>
        <v>0</v>
      </c>
      <c r="AC257" s="232"/>
      <c r="AD257" s="232"/>
      <c r="AE257" s="232"/>
      <c r="AF257" s="232"/>
      <c r="AG257" s="232"/>
      <c r="AH257" s="242">
        <f t="shared" si="39"/>
        <v>0</v>
      </c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32"/>
      <c r="AU257" s="232"/>
      <c r="AV257" s="232"/>
      <c r="AW257" s="232"/>
      <c r="AX257" s="232"/>
      <c r="AY257" s="232"/>
      <c r="AZ257" s="232"/>
      <c r="BA257" s="232"/>
      <c r="BB257" s="232"/>
      <c r="BC257" s="232"/>
      <c r="BD257" s="232"/>
      <c r="BE257" s="242">
        <f t="shared" si="40"/>
        <v>0</v>
      </c>
      <c r="BF257" s="232"/>
      <c r="BG257" s="232"/>
      <c r="BH257" s="232"/>
      <c r="BI257" s="232"/>
      <c r="BJ257" s="232"/>
      <c r="BK257" s="229">
        <f t="shared" si="41"/>
        <v>0</v>
      </c>
      <c r="BL257" s="232"/>
      <c r="BM257" s="232"/>
      <c r="BN257" s="232"/>
      <c r="BO257" s="232"/>
      <c r="BP257" s="232"/>
      <c r="BQ257" s="232"/>
      <c r="BR257" s="232"/>
      <c r="BS257" s="232"/>
      <c r="BT257" s="232"/>
      <c r="BU257" s="232"/>
      <c r="BV257" s="232"/>
    </row>
    <row r="258" spans="1:74" s="244" customFormat="1" ht="14.45" hidden="1" customHeight="1">
      <c r="A258" s="247" t="e">
        <f>①協定識別事項②協定参加者!#REF!</f>
        <v>#REF!</v>
      </c>
      <c r="B258" s="247" t="e">
        <f>①協定識別事項②協定参加者!#REF!</f>
        <v>#REF!</v>
      </c>
      <c r="C258" s="247" t="e">
        <f>①協定識別事項②協定参加者!#REF!</f>
        <v>#REF!</v>
      </c>
      <c r="D258" s="247" t="e">
        <f>①協定識別事項②協定参加者!#REF!</f>
        <v>#REF!</v>
      </c>
      <c r="E258" s="247" t="e">
        <f>①協定識別事項②協定参加者!#REF!</f>
        <v>#REF!</v>
      </c>
      <c r="F258" s="247" t="e">
        <f>①協定識別事項②協定参加者!#REF!</f>
        <v>#REF!</v>
      </c>
      <c r="G258" s="250" t="e">
        <f>③協定面積④加算措置!#REF!</f>
        <v>#REF!</v>
      </c>
      <c r="H258" s="250" t="e">
        <f>③協定面積④加算措置!#REF!</f>
        <v>#REF!</v>
      </c>
      <c r="I258" s="251" t="e">
        <f>③協定面積④加算措置!#REF!</f>
        <v>#REF!</v>
      </c>
      <c r="J258" s="250" t="e">
        <f>③協定面積④加算措置!#REF!</f>
        <v>#REF!</v>
      </c>
      <c r="K258" s="250" t="e">
        <f>③協定面積④加算措置!#REF!</f>
        <v>#REF!</v>
      </c>
      <c r="L258" s="242">
        <f t="shared" si="37"/>
        <v>0</v>
      </c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42">
        <f t="shared" si="38"/>
        <v>0</v>
      </c>
      <c r="AC258" s="232"/>
      <c r="AD258" s="232"/>
      <c r="AE258" s="232"/>
      <c r="AF258" s="232"/>
      <c r="AG258" s="232"/>
      <c r="AH258" s="242">
        <f t="shared" si="39"/>
        <v>0</v>
      </c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232"/>
      <c r="BE258" s="242">
        <f t="shared" si="40"/>
        <v>0</v>
      </c>
      <c r="BF258" s="232"/>
      <c r="BG258" s="232"/>
      <c r="BH258" s="232"/>
      <c r="BI258" s="232"/>
      <c r="BJ258" s="232"/>
      <c r="BK258" s="229">
        <f t="shared" si="41"/>
        <v>0</v>
      </c>
      <c r="BL258" s="232"/>
      <c r="BM258" s="232"/>
      <c r="BN258" s="232"/>
      <c r="BO258" s="232"/>
      <c r="BP258" s="232"/>
      <c r="BQ258" s="232"/>
      <c r="BR258" s="232"/>
      <c r="BS258" s="232"/>
      <c r="BT258" s="232"/>
      <c r="BU258" s="232"/>
      <c r="BV258" s="232"/>
    </row>
    <row r="259" spans="1:74" s="244" customFormat="1" ht="14.45" hidden="1" customHeight="1">
      <c r="A259" s="247" t="e">
        <f>①協定識別事項②協定参加者!#REF!</f>
        <v>#REF!</v>
      </c>
      <c r="B259" s="247" t="e">
        <f>①協定識別事項②協定参加者!#REF!</f>
        <v>#REF!</v>
      </c>
      <c r="C259" s="247" t="e">
        <f>①協定識別事項②協定参加者!#REF!</f>
        <v>#REF!</v>
      </c>
      <c r="D259" s="247" t="e">
        <f>①協定識別事項②協定参加者!#REF!</f>
        <v>#REF!</v>
      </c>
      <c r="E259" s="247" t="e">
        <f>①協定識別事項②協定参加者!#REF!</f>
        <v>#REF!</v>
      </c>
      <c r="F259" s="247" t="e">
        <f>①協定識別事項②協定参加者!#REF!</f>
        <v>#REF!</v>
      </c>
      <c r="G259" s="250" t="e">
        <f>③協定面積④加算措置!#REF!</f>
        <v>#REF!</v>
      </c>
      <c r="H259" s="250" t="e">
        <f>③協定面積④加算措置!#REF!</f>
        <v>#REF!</v>
      </c>
      <c r="I259" s="251" t="e">
        <f>③協定面積④加算措置!#REF!</f>
        <v>#REF!</v>
      </c>
      <c r="J259" s="250" t="e">
        <f>③協定面積④加算措置!#REF!</f>
        <v>#REF!</v>
      </c>
      <c r="K259" s="250" t="e">
        <f>③協定面積④加算措置!#REF!</f>
        <v>#REF!</v>
      </c>
      <c r="L259" s="242">
        <f t="shared" si="37"/>
        <v>0</v>
      </c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  <c r="AA259" s="252"/>
      <c r="AB259" s="242">
        <f t="shared" si="38"/>
        <v>0</v>
      </c>
      <c r="AC259" s="232"/>
      <c r="AD259" s="232"/>
      <c r="AE259" s="232"/>
      <c r="AF259" s="232"/>
      <c r="AG259" s="232"/>
      <c r="AH259" s="242">
        <f t="shared" si="39"/>
        <v>0</v>
      </c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  <c r="BA259" s="232"/>
      <c r="BB259" s="232"/>
      <c r="BC259" s="232"/>
      <c r="BD259" s="232"/>
      <c r="BE259" s="242">
        <f t="shared" si="40"/>
        <v>0</v>
      </c>
      <c r="BF259" s="232"/>
      <c r="BG259" s="232"/>
      <c r="BH259" s="232"/>
      <c r="BI259" s="232"/>
      <c r="BJ259" s="232"/>
      <c r="BK259" s="229">
        <f t="shared" si="41"/>
        <v>0</v>
      </c>
      <c r="BL259" s="232"/>
      <c r="BM259" s="232"/>
      <c r="BN259" s="232"/>
      <c r="BO259" s="232"/>
      <c r="BP259" s="232"/>
      <c r="BQ259" s="232"/>
      <c r="BR259" s="232"/>
      <c r="BS259" s="232"/>
      <c r="BT259" s="232"/>
      <c r="BU259" s="232"/>
      <c r="BV259" s="232"/>
    </row>
    <row r="260" spans="1:74" s="244" customFormat="1" ht="14.45" hidden="1" customHeight="1">
      <c r="A260" s="247" t="e">
        <f>①協定識別事項②協定参加者!#REF!</f>
        <v>#REF!</v>
      </c>
      <c r="B260" s="247" t="e">
        <f>①協定識別事項②協定参加者!#REF!</f>
        <v>#REF!</v>
      </c>
      <c r="C260" s="247" t="e">
        <f>①協定識別事項②協定参加者!#REF!</f>
        <v>#REF!</v>
      </c>
      <c r="D260" s="247" t="e">
        <f>①協定識別事項②協定参加者!#REF!</f>
        <v>#REF!</v>
      </c>
      <c r="E260" s="247" t="e">
        <f>①協定識別事項②協定参加者!#REF!</f>
        <v>#REF!</v>
      </c>
      <c r="F260" s="247" t="e">
        <f>①協定識別事項②協定参加者!#REF!</f>
        <v>#REF!</v>
      </c>
      <c r="G260" s="250" t="e">
        <f>③協定面積④加算措置!#REF!</f>
        <v>#REF!</v>
      </c>
      <c r="H260" s="250" t="e">
        <f>③協定面積④加算措置!#REF!</f>
        <v>#REF!</v>
      </c>
      <c r="I260" s="251" t="e">
        <f>③協定面積④加算措置!#REF!</f>
        <v>#REF!</v>
      </c>
      <c r="J260" s="250" t="e">
        <f>③協定面積④加算措置!#REF!</f>
        <v>#REF!</v>
      </c>
      <c r="K260" s="250" t="e">
        <f>③協定面積④加算措置!#REF!</f>
        <v>#REF!</v>
      </c>
      <c r="L260" s="242">
        <f t="shared" si="37"/>
        <v>0</v>
      </c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42">
        <f t="shared" si="38"/>
        <v>0</v>
      </c>
      <c r="AC260" s="232"/>
      <c r="AD260" s="232"/>
      <c r="AE260" s="232"/>
      <c r="AF260" s="232"/>
      <c r="AG260" s="232"/>
      <c r="AH260" s="242">
        <f t="shared" si="39"/>
        <v>0</v>
      </c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2"/>
      <c r="AZ260" s="232"/>
      <c r="BA260" s="232"/>
      <c r="BB260" s="232"/>
      <c r="BC260" s="232"/>
      <c r="BD260" s="232"/>
      <c r="BE260" s="242">
        <f t="shared" si="40"/>
        <v>0</v>
      </c>
      <c r="BF260" s="232"/>
      <c r="BG260" s="232"/>
      <c r="BH260" s="232"/>
      <c r="BI260" s="232"/>
      <c r="BJ260" s="232"/>
      <c r="BK260" s="229">
        <f t="shared" si="41"/>
        <v>0</v>
      </c>
      <c r="BL260" s="232"/>
      <c r="BM260" s="232"/>
      <c r="BN260" s="232"/>
      <c r="BO260" s="232"/>
      <c r="BP260" s="232"/>
      <c r="BQ260" s="232"/>
      <c r="BR260" s="232"/>
      <c r="BS260" s="232"/>
      <c r="BT260" s="232"/>
      <c r="BU260" s="232"/>
      <c r="BV260" s="232"/>
    </row>
    <row r="261" spans="1:74" s="244" customFormat="1" ht="14.45" hidden="1" customHeight="1">
      <c r="A261" s="247" t="e">
        <f>①協定識別事項②協定参加者!#REF!</f>
        <v>#REF!</v>
      </c>
      <c r="B261" s="247" t="e">
        <f>①協定識別事項②協定参加者!#REF!</f>
        <v>#REF!</v>
      </c>
      <c r="C261" s="247" t="e">
        <f>①協定識別事項②協定参加者!#REF!</f>
        <v>#REF!</v>
      </c>
      <c r="D261" s="247" t="e">
        <f>①協定識別事項②協定参加者!#REF!</f>
        <v>#REF!</v>
      </c>
      <c r="E261" s="247" t="e">
        <f>①協定識別事項②協定参加者!#REF!</f>
        <v>#REF!</v>
      </c>
      <c r="F261" s="247" t="e">
        <f>①協定識別事項②協定参加者!#REF!</f>
        <v>#REF!</v>
      </c>
      <c r="G261" s="250" t="e">
        <f>③協定面積④加算措置!#REF!</f>
        <v>#REF!</v>
      </c>
      <c r="H261" s="250" t="e">
        <f>③協定面積④加算措置!#REF!</f>
        <v>#REF!</v>
      </c>
      <c r="I261" s="251" t="e">
        <f>③協定面積④加算措置!#REF!</f>
        <v>#REF!</v>
      </c>
      <c r="J261" s="250" t="e">
        <f>③協定面積④加算措置!#REF!</f>
        <v>#REF!</v>
      </c>
      <c r="K261" s="250" t="e">
        <f>③協定面積④加算措置!#REF!</f>
        <v>#REF!</v>
      </c>
      <c r="L261" s="242">
        <f t="shared" si="37"/>
        <v>0</v>
      </c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42">
        <f t="shared" si="38"/>
        <v>0</v>
      </c>
      <c r="AC261" s="232"/>
      <c r="AD261" s="232"/>
      <c r="AE261" s="232"/>
      <c r="AF261" s="232"/>
      <c r="AG261" s="232"/>
      <c r="AH261" s="242">
        <f t="shared" si="39"/>
        <v>0</v>
      </c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2"/>
      <c r="AY261" s="232"/>
      <c r="AZ261" s="232"/>
      <c r="BA261" s="232"/>
      <c r="BB261" s="232"/>
      <c r="BC261" s="232"/>
      <c r="BD261" s="232"/>
      <c r="BE261" s="242">
        <f t="shared" si="40"/>
        <v>0</v>
      </c>
      <c r="BF261" s="232"/>
      <c r="BG261" s="232"/>
      <c r="BH261" s="232"/>
      <c r="BI261" s="232"/>
      <c r="BJ261" s="232"/>
      <c r="BK261" s="229">
        <f t="shared" si="41"/>
        <v>0</v>
      </c>
      <c r="BL261" s="232"/>
      <c r="BM261" s="232"/>
      <c r="BN261" s="232"/>
      <c r="BO261" s="232"/>
      <c r="BP261" s="232"/>
      <c r="BQ261" s="232"/>
      <c r="BR261" s="232"/>
      <c r="BS261" s="232"/>
      <c r="BT261" s="232"/>
      <c r="BU261" s="232"/>
      <c r="BV261" s="232"/>
    </row>
    <row r="262" spans="1:74" s="244" customFormat="1" ht="14.45" hidden="1" customHeight="1">
      <c r="A262" s="247" t="e">
        <f>①協定識別事項②協定参加者!#REF!</f>
        <v>#REF!</v>
      </c>
      <c r="B262" s="247" t="e">
        <f>①協定識別事項②協定参加者!#REF!</f>
        <v>#REF!</v>
      </c>
      <c r="C262" s="247" t="e">
        <f>①協定識別事項②協定参加者!#REF!</f>
        <v>#REF!</v>
      </c>
      <c r="D262" s="247" t="e">
        <f>①協定識別事項②協定参加者!#REF!</f>
        <v>#REF!</v>
      </c>
      <c r="E262" s="247" t="e">
        <f>①協定識別事項②協定参加者!#REF!</f>
        <v>#REF!</v>
      </c>
      <c r="F262" s="247" t="e">
        <f>①協定識別事項②協定参加者!#REF!</f>
        <v>#REF!</v>
      </c>
      <c r="G262" s="250" t="e">
        <f>③協定面積④加算措置!#REF!</f>
        <v>#REF!</v>
      </c>
      <c r="H262" s="250" t="e">
        <f>③協定面積④加算措置!#REF!</f>
        <v>#REF!</v>
      </c>
      <c r="I262" s="251" t="e">
        <f>③協定面積④加算措置!#REF!</f>
        <v>#REF!</v>
      </c>
      <c r="J262" s="250" t="e">
        <f>③協定面積④加算措置!#REF!</f>
        <v>#REF!</v>
      </c>
      <c r="K262" s="250" t="e">
        <f>③協定面積④加算措置!#REF!</f>
        <v>#REF!</v>
      </c>
      <c r="L262" s="242">
        <f t="shared" si="37"/>
        <v>0</v>
      </c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42">
        <f t="shared" si="38"/>
        <v>0</v>
      </c>
      <c r="AC262" s="232"/>
      <c r="AD262" s="232"/>
      <c r="AE262" s="232"/>
      <c r="AF262" s="232"/>
      <c r="AG262" s="232"/>
      <c r="AH262" s="242">
        <f t="shared" si="39"/>
        <v>0</v>
      </c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42">
        <f t="shared" si="40"/>
        <v>0</v>
      </c>
      <c r="BF262" s="232"/>
      <c r="BG262" s="232"/>
      <c r="BH262" s="232"/>
      <c r="BI262" s="232"/>
      <c r="BJ262" s="232"/>
      <c r="BK262" s="229">
        <f t="shared" si="41"/>
        <v>0</v>
      </c>
      <c r="BL262" s="232"/>
      <c r="BM262" s="232"/>
      <c r="BN262" s="232"/>
      <c r="BO262" s="232"/>
      <c r="BP262" s="232"/>
      <c r="BQ262" s="232"/>
      <c r="BR262" s="232"/>
      <c r="BS262" s="232"/>
      <c r="BT262" s="232"/>
      <c r="BU262" s="232"/>
      <c r="BV262" s="232"/>
    </row>
    <row r="263" spans="1:74" s="244" customFormat="1" ht="14.45" hidden="1" customHeight="1">
      <c r="A263" s="247" t="e">
        <f>①協定識別事項②協定参加者!#REF!</f>
        <v>#REF!</v>
      </c>
      <c r="B263" s="247" t="e">
        <f>①協定識別事項②協定参加者!#REF!</f>
        <v>#REF!</v>
      </c>
      <c r="C263" s="247" t="e">
        <f>①協定識別事項②協定参加者!#REF!</f>
        <v>#REF!</v>
      </c>
      <c r="D263" s="247" t="e">
        <f>①協定識別事項②協定参加者!#REF!</f>
        <v>#REF!</v>
      </c>
      <c r="E263" s="247" t="e">
        <f>①協定識別事項②協定参加者!#REF!</f>
        <v>#REF!</v>
      </c>
      <c r="F263" s="247" t="e">
        <f>①協定識別事項②協定参加者!#REF!</f>
        <v>#REF!</v>
      </c>
      <c r="G263" s="250" t="e">
        <f>③協定面積④加算措置!#REF!</f>
        <v>#REF!</v>
      </c>
      <c r="H263" s="250" t="e">
        <f>③協定面積④加算措置!#REF!</f>
        <v>#REF!</v>
      </c>
      <c r="I263" s="251" t="e">
        <f>③協定面積④加算措置!#REF!</f>
        <v>#REF!</v>
      </c>
      <c r="J263" s="250" t="e">
        <f>③協定面積④加算措置!#REF!</f>
        <v>#REF!</v>
      </c>
      <c r="K263" s="250" t="e">
        <f>③協定面積④加算措置!#REF!</f>
        <v>#REF!</v>
      </c>
      <c r="L263" s="242">
        <f t="shared" si="37"/>
        <v>0</v>
      </c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42">
        <f t="shared" si="38"/>
        <v>0</v>
      </c>
      <c r="AC263" s="232"/>
      <c r="AD263" s="232"/>
      <c r="AE263" s="232"/>
      <c r="AF263" s="232"/>
      <c r="AG263" s="232"/>
      <c r="AH263" s="242">
        <f t="shared" si="39"/>
        <v>0</v>
      </c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32"/>
      <c r="AU263" s="232"/>
      <c r="AV263" s="232"/>
      <c r="AW263" s="232"/>
      <c r="AX263" s="232"/>
      <c r="AY263" s="232"/>
      <c r="AZ263" s="232"/>
      <c r="BA263" s="232"/>
      <c r="BB263" s="232"/>
      <c r="BC263" s="232"/>
      <c r="BD263" s="232"/>
      <c r="BE263" s="242">
        <f t="shared" si="40"/>
        <v>0</v>
      </c>
      <c r="BF263" s="232"/>
      <c r="BG263" s="232"/>
      <c r="BH263" s="232"/>
      <c r="BI263" s="232"/>
      <c r="BJ263" s="232"/>
      <c r="BK263" s="229">
        <f t="shared" si="41"/>
        <v>0</v>
      </c>
      <c r="BL263" s="232"/>
      <c r="BM263" s="232"/>
      <c r="BN263" s="232"/>
      <c r="BO263" s="232"/>
      <c r="BP263" s="232"/>
      <c r="BQ263" s="232"/>
      <c r="BR263" s="232"/>
      <c r="BS263" s="232"/>
      <c r="BT263" s="232"/>
      <c r="BU263" s="232"/>
      <c r="BV263" s="232"/>
    </row>
    <row r="264" spans="1:74" s="244" customFormat="1" ht="14.45" hidden="1" customHeight="1">
      <c r="A264" s="247" t="e">
        <f>①協定識別事項②協定参加者!#REF!</f>
        <v>#REF!</v>
      </c>
      <c r="B264" s="247" t="e">
        <f>①協定識別事項②協定参加者!#REF!</f>
        <v>#REF!</v>
      </c>
      <c r="C264" s="247" t="e">
        <f>①協定識別事項②協定参加者!#REF!</f>
        <v>#REF!</v>
      </c>
      <c r="D264" s="247" t="e">
        <f>①協定識別事項②協定参加者!#REF!</f>
        <v>#REF!</v>
      </c>
      <c r="E264" s="247" t="e">
        <f>①協定識別事項②協定参加者!#REF!</f>
        <v>#REF!</v>
      </c>
      <c r="F264" s="247" t="e">
        <f>①協定識別事項②協定参加者!#REF!</f>
        <v>#REF!</v>
      </c>
      <c r="G264" s="250" t="e">
        <f>③協定面積④加算措置!#REF!</f>
        <v>#REF!</v>
      </c>
      <c r="H264" s="250" t="e">
        <f>③協定面積④加算措置!#REF!</f>
        <v>#REF!</v>
      </c>
      <c r="I264" s="251" t="e">
        <f>③協定面積④加算措置!#REF!</f>
        <v>#REF!</v>
      </c>
      <c r="J264" s="250" t="e">
        <f>③協定面積④加算措置!#REF!</f>
        <v>#REF!</v>
      </c>
      <c r="K264" s="250" t="e">
        <f>③協定面積④加算措置!#REF!</f>
        <v>#REF!</v>
      </c>
      <c r="L264" s="242">
        <f t="shared" si="37"/>
        <v>0</v>
      </c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42">
        <f t="shared" si="38"/>
        <v>0</v>
      </c>
      <c r="AC264" s="232"/>
      <c r="AD264" s="232"/>
      <c r="AE264" s="232"/>
      <c r="AF264" s="232"/>
      <c r="AG264" s="232"/>
      <c r="AH264" s="242">
        <f t="shared" si="39"/>
        <v>0</v>
      </c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32"/>
      <c r="AT264" s="232"/>
      <c r="AU264" s="232"/>
      <c r="AV264" s="232"/>
      <c r="AW264" s="232"/>
      <c r="AX264" s="232"/>
      <c r="AY264" s="232"/>
      <c r="AZ264" s="232"/>
      <c r="BA264" s="232"/>
      <c r="BB264" s="232"/>
      <c r="BC264" s="232"/>
      <c r="BD264" s="232"/>
      <c r="BE264" s="242">
        <f t="shared" si="40"/>
        <v>0</v>
      </c>
      <c r="BF264" s="232"/>
      <c r="BG264" s="232"/>
      <c r="BH264" s="232"/>
      <c r="BI264" s="232"/>
      <c r="BJ264" s="232"/>
      <c r="BK264" s="229">
        <f t="shared" si="41"/>
        <v>0</v>
      </c>
      <c r="BL264" s="232"/>
      <c r="BM264" s="232"/>
      <c r="BN264" s="232"/>
      <c r="BO264" s="232"/>
      <c r="BP264" s="232"/>
      <c r="BQ264" s="232"/>
      <c r="BR264" s="232"/>
      <c r="BS264" s="232"/>
      <c r="BT264" s="232"/>
      <c r="BU264" s="232"/>
      <c r="BV264" s="232"/>
    </row>
    <row r="265" spans="1:74" s="244" customFormat="1" ht="14.45" hidden="1" customHeight="1">
      <c r="A265" s="247" t="e">
        <f>①協定識別事項②協定参加者!#REF!</f>
        <v>#REF!</v>
      </c>
      <c r="B265" s="247" t="e">
        <f>①協定識別事項②協定参加者!#REF!</f>
        <v>#REF!</v>
      </c>
      <c r="C265" s="247" t="e">
        <f>①協定識別事項②協定参加者!#REF!</f>
        <v>#REF!</v>
      </c>
      <c r="D265" s="247" t="e">
        <f>①協定識別事項②協定参加者!#REF!</f>
        <v>#REF!</v>
      </c>
      <c r="E265" s="247" t="e">
        <f>①協定識別事項②協定参加者!#REF!</f>
        <v>#REF!</v>
      </c>
      <c r="F265" s="247" t="e">
        <f>①協定識別事項②協定参加者!#REF!</f>
        <v>#REF!</v>
      </c>
      <c r="G265" s="250" t="e">
        <f>③協定面積④加算措置!#REF!</f>
        <v>#REF!</v>
      </c>
      <c r="H265" s="250" t="e">
        <f>③協定面積④加算措置!#REF!</f>
        <v>#REF!</v>
      </c>
      <c r="I265" s="251" t="e">
        <f>③協定面積④加算措置!#REF!</f>
        <v>#REF!</v>
      </c>
      <c r="J265" s="250" t="e">
        <f>③協定面積④加算措置!#REF!</f>
        <v>#REF!</v>
      </c>
      <c r="K265" s="250" t="e">
        <f>③協定面積④加算措置!#REF!</f>
        <v>#REF!</v>
      </c>
      <c r="L265" s="242">
        <f t="shared" si="37"/>
        <v>0</v>
      </c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42">
        <f t="shared" si="38"/>
        <v>0</v>
      </c>
      <c r="AC265" s="232"/>
      <c r="AD265" s="232"/>
      <c r="AE265" s="232"/>
      <c r="AF265" s="232"/>
      <c r="AG265" s="232"/>
      <c r="AH265" s="242">
        <f t="shared" si="39"/>
        <v>0</v>
      </c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32"/>
      <c r="AT265" s="232"/>
      <c r="AU265" s="232"/>
      <c r="AV265" s="232"/>
      <c r="AW265" s="232"/>
      <c r="AX265" s="232"/>
      <c r="AY265" s="232"/>
      <c r="AZ265" s="232"/>
      <c r="BA265" s="232"/>
      <c r="BB265" s="232"/>
      <c r="BC265" s="232"/>
      <c r="BD265" s="232"/>
      <c r="BE265" s="242">
        <f t="shared" si="40"/>
        <v>0</v>
      </c>
      <c r="BF265" s="232"/>
      <c r="BG265" s="232"/>
      <c r="BH265" s="232"/>
      <c r="BI265" s="232"/>
      <c r="BJ265" s="232"/>
      <c r="BK265" s="229">
        <f t="shared" si="41"/>
        <v>0</v>
      </c>
      <c r="BL265" s="232"/>
      <c r="BM265" s="232"/>
      <c r="BN265" s="232"/>
      <c r="BO265" s="232"/>
      <c r="BP265" s="232"/>
      <c r="BQ265" s="232"/>
      <c r="BR265" s="232"/>
      <c r="BS265" s="232"/>
      <c r="BT265" s="232"/>
      <c r="BU265" s="232"/>
      <c r="BV265" s="232"/>
    </row>
    <row r="266" spans="1:74" s="244" customFormat="1" ht="14.45" hidden="1" customHeight="1">
      <c r="A266" s="247" t="e">
        <f>①協定識別事項②協定参加者!#REF!</f>
        <v>#REF!</v>
      </c>
      <c r="B266" s="247" t="e">
        <f>①協定識別事項②協定参加者!#REF!</f>
        <v>#REF!</v>
      </c>
      <c r="C266" s="247" t="e">
        <f>①協定識別事項②協定参加者!#REF!</f>
        <v>#REF!</v>
      </c>
      <c r="D266" s="247" t="e">
        <f>①協定識別事項②協定参加者!#REF!</f>
        <v>#REF!</v>
      </c>
      <c r="E266" s="247" t="e">
        <f>①協定識別事項②協定参加者!#REF!</f>
        <v>#REF!</v>
      </c>
      <c r="F266" s="247" t="e">
        <f>①協定識別事項②協定参加者!#REF!</f>
        <v>#REF!</v>
      </c>
      <c r="G266" s="250" t="e">
        <f>③協定面積④加算措置!#REF!</f>
        <v>#REF!</v>
      </c>
      <c r="H266" s="250" t="e">
        <f>③協定面積④加算措置!#REF!</f>
        <v>#REF!</v>
      </c>
      <c r="I266" s="251" t="e">
        <f>③協定面積④加算措置!#REF!</f>
        <v>#REF!</v>
      </c>
      <c r="J266" s="250" t="e">
        <f>③協定面積④加算措置!#REF!</f>
        <v>#REF!</v>
      </c>
      <c r="K266" s="250" t="e">
        <f>③協定面積④加算措置!#REF!</f>
        <v>#REF!</v>
      </c>
      <c r="L266" s="242">
        <f t="shared" si="37"/>
        <v>0</v>
      </c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  <c r="AA266" s="252"/>
      <c r="AB266" s="242">
        <f t="shared" si="38"/>
        <v>0</v>
      </c>
      <c r="AC266" s="232"/>
      <c r="AD266" s="232"/>
      <c r="AE266" s="232"/>
      <c r="AF266" s="232"/>
      <c r="AG266" s="232"/>
      <c r="AH266" s="242">
        <f t="shared" si="39"/>
        <v>0</v>
      </c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32"/>
      <c r="AU266" s="232"/>
      <c r="AV266" s="232"/>
      <c r="AW266" s="232"/>
      <c r="AX266" s="232"/>
      <c r="AY266" s="232"/>
      <c r="AZ266" s="232"/>
      <c r="BA266" s="232"/>
      <c r="BB266" s="232"/>
      <c r="BC266" s="232"/>
      <c r="BD266" s="232"/>
      <c r="BE266" s="242">
        <f t="shared" si="40"/>
        <v>0</v>
      </c>
      <c r="BF266" s="232"/>
      <c r="BG266" s="232"/>
      <c r="BH266" s="232"/>
      <c r="BI266" s="232"/>
      <c r="BJ266" s="232"/>
      <c r="BK266" s="229">
        <f t="shared" si="41"/>
        <v>0</v>
      </c>
      <c r="BL266" s="232"/>
      <c r="BM266" s="232"/>
      <c r="BN266" s="232"/>
      <c r="BO266" s="232"/>
      <c r="BP266" s="232"/>
      <c r="BQ266" s="232"/>
      <c r="BR266" s="232"/>
      <c r="BS266" s="232"/>
      <c r="BT266" s="232"/>
      <c r="BU266" s="232"/>
      <c r="BV266" s="232"/>
    </row>
    <row r="267" spans="1:74" s="244" customFormat="1" ht="14.45" hidden="1" customHeight="1">
      <c r="A267" s="247" t="e">
        <f>①協定識別事項②協定参加者!#REF!</f>
        <v>#REF!</v>
      </c>
      <c r="B267" s="247" t="e">
        <f>①協定識別事項②協定参加者!#REF!</f>
        <v>#REF!</v>
      </c>
      <c r="C267" s="247" t="e">
        <f>①協定識別事項②協定参加者!#REF!</f>
        <v>#REF!</v>
      </c>
      <c r="D267" s="247" t="e">
        <f>①協定識別事項②協定参加者!#REF!</f>
        <v>#REF!</v>
      </c>
      <c r="E267" s="247" t="e">
        <f>①協定識別事項②協定参加者!#REF!</f>
        <v>#REF!</v>
      </c>
      <c r="F267" s="247" t="e">
        <f>①協定識別事項②協定参加者!#REF!</f>
        <v>#REF!</v>
      </c>
      <c r="G267" s="250" t="e">
        <f>③協定面積④加算措置!#REF!</f>
        <v>#REF!</v>
      </c>
      <c r="H267" s="250" t="e">
        <f>③協定面積④加算措置!#REF!</f>
        <v>#REF!</v>
      </c>
      <c r="I267" s="251" t="e">
        <f>③協定面積④加算措置!#REF!</f>
        <v>#REF!</v>
      </c>
      <c r="J267" s="250" t="e">
        <f>③協定面積④加算措置!#REF!</f>
        <v>#REF!</v>
      </c>
      <c r="K267" s="250" t="e">
        <f>③協定面積④加算措置!#REF!</f>
        <v>#REF!</v>
      </c>
      <c r="L267" s="242">
        <f t="shared" si="37"/>
        <v>0</v>
      </c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42">
        <f t="shared" si="38"/>
        <v>0</v>
      </c>
      <c r="AC267" s="232"/>
      <c r="AD267" s="232"/>
      <c r="AE267" s="232"/>
      <c r="AF267" s="232"/>
      <c r="AG267" s="232"/>
      <c r="AH267" s="242">
        <f t="shared" si="39"/>
        <v>0</v>
      </c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32"/>
      <c r="AU267" s="232"/>
      <c r="AV267" s="232"/>
      <c r="AW267" s="232"/>
      <c r="AX267" s="232"/>
      <c r="AY267" s="232"/>
      <c r="AZ267" s="232"/>
      <c r="BA267" s="232"/>
      <c r="BB267" s="232"/>
      <c r="BC267" s="232"/>
      <c r="BD267" s="232"/>
      <c r="BE267" s="242">
        <f t="shared" si="40"/>
        <v>0</v>
      </c>
      <c r="BF267" s="232"/>
      <c r="BG267" s="232"/>
      <c r="BH267" s="232"/>
      <c r="BI267" s="232"/>
      <c r="BJ267" s="232"/>
      <c r="BK267" s="229">
        <f t="shared" si="41"/>
        <v>0</v>
      </c>
      <c r="BL267" s="232"/>
      <c r="BM267" s="232"/>
      <c r="BN267" s="232"/>
      <c r="BO267" s="232"/>
      <c r="BP267" s="232"/>
      <c r="BQ267" s="232"/>
      <c r="BR267" s="232"/>
      <c r="BS267" s="232"/>
      <c r="BT267" s="232"/>
      <c r="BU267" s="232"/>
      <c r="BV267" s="232"/>
    </row>
    <row r="268" spans="1:74" s="244" customFormat="1" ht="14.45" hidden="1" customHeight="1">
      <c r="A268" s="247" t="e">
        <f>①協定識別事項②協定参加者!#REF!</f>
        <v>#REF!</v>
      </c>
      <c r="B268" s="247" t="e">
        <f>①協定識別事項②協定参加者!#REF!</f>
        <v>#REF!</v>
      </c>
      <c r="C268" s="247" t="e">
        <f>①協定識別事項②協定参加者!#REF!</f>
        <v>#REF!</v>
      </c>
      <c r="D268" s="247" t="e">
        <f>①協定識別事項②協定参加者!#REF!</f>
        <v>#REF!</v>
      </c>
      <c r="E268" s="247" t="e">
        <f>①協定識別事項②協定参加者!#REF!</f>
        <v>#REF!</v>
      </c>
      <c r="F268" s="247" t="e">
        <f>①協定識別事項②協定参加者!#REF!</f>
        <v>#REF!</v>
      </c>
      <c r="G268" s="250" t="e">
        <f>③協定面積④加算措置!#REF!</f>
        <v>#REF!</v>
      </c>
      <c r="H268" s="250" t="e">
        <f>③協定面積④加算措置!#REF!</f>
        <v>#REF!</v>
      </c>
      <c r="I268" s="251" t="e">
        <f>③協定面積④加算措置!#REF!</f>
        <v>#REF!</v>
      </c>
      <c r="J268" s="250" t="e">
        <f>③協定面積④加算措置!#REF!</f>
        <v>#REF!</v>
      </c>
      <c r="K268" s="250" t="e">
        <f>③協定面積④加算措置!#REF!</f>
        <v>#REF!</v>
      </c>
      <c r="L268" s="242">
        <f t="shared" si="37"/>
        <v>0</v>
      </c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  <c r="AA268" s="252"/>
      <c r="AB268" s="242">
        <f t="shared" si="38"/>
        <v>0</v>
      </c>
      <c r="AC268" s="232"/>
      <c r="AD268" s="232"/>
      <c r="AE268" s="232"/>
      <c r="AF268" s="232"/>
      <c r="AG268" s="232"/>
      <c r="AH268" s="242">
        <f t="shared" si="39"/>
        <v>0</v>
      </c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32"/>
      <c r="AU268" s="232"/>
      <c r="AV268" s="232"/>
      <c r="AW268" s="232"/>
      <c r="AX268" s="232"/>
      <c r="AY268" s="232"/>
      <c r="AZ268" s="232"/>
      <c r="BA268" s="232"/>
      <c r="BB268" s="232"/>
      <c r="BC268" s="232"/>
      <c r="BD268" s="232"/>
      <c r="BE268" s="242">
        <f t="shared" si="40"/>
        <v>0</v>
      </c>
      <c r="BF268" s="232"/>
      <c r="BG268" s="232"/>
      <c r="BH268" s="232"/>
      <c r="BI268" s="232"/>
      <c r="BJ268" s="232"/>
      <c r="BK268" s="229">
        <f t="shared" si="41"/>
        <v>0</v>
      </c>
      <c r="BL268" s="232"/>
      <c r="BM268" s="232"/>
      <c r="BN268" s="232"/>
      <c r="BO268" s="232"/>
      <c r="BP268" s="232"/>
      <c r="BQ268" s="232"/>
      <c r="BR268" s="232"/>
      <c r="BS268" s="232"/>
      <c r="BT268" s="232"/>
      <c r="BU268" s="232"/>
      <c r="BV268" s="232"/>
    </row>
    <row r="269" spans="1:74" s="244" customFormat="1" ht="14.45" hidden="1" customHeight="1">
      <c r="A269" s="247" t="e">
        <f>①協定識別事項②協定参加者!#REF!</f>
        <v>#REF!</v>
      </c>
      <c r="B269" s="247" t="e">
        <f>①協定識別事項②協定参加者!#REF!</f>
        <v>#REF!</v>
      </c>
      <c r="C269" s="247" t="e">
        <f>①協定識別事項②協定参加者!#REF!</f>
        <v>#REF!</v>
      </c>
      <c r="D269" s="247" t="e">
        <f>①協定識別事項②協定参加者!#REF!</f>
        <v>#REF!</v>
      </c>
      <c r="E269" s="247" t="e">
        <f>①協定識別事項②協定参加者!#REF!</f>
        <v>#REF!</v>
      </c>
      <c r="F269" s="247" t="e">
        <f>①協定識別事項②協定参加者!#REF!</f>
        <v>#REF!</v>
      </c>
      <c r="G269" s="250" t="e">
        <f>③協定面積④加算措置!#REF!</f>
        <v>#REF!</v>
      </c>
      <c r="H269" s="250" t="e">
        <f>③協定面積④加算措置!#REF!</f>
        <v>#REF!</v>
      </c>
      <c r="I269" s="251" t="e">
        <f>③協定面積④加算措置!#REF!</f>
        <v>#REF!</v>
      </c>
      <c r="J269" s="250" t="e">
        <f>③協定面積④加算措置!#REF!</f>
        <v>#REF!</v>
      </c>
      <c r="K269" s="250" t="e">
        <f>③協定面積④加算措置!#REF!</f>
        <v>#REF!</v>
      </c>
      <c r="L269" s="242">
        <f t="shared" ref="L269:L316" si="42">SUM(N269:AA269)</f>
        <v>0</v>
      </c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42">
        <f t="shared" ref="AB269:AB316" si="43">AC269+AE269+AG269</f>
        <v>0</v>
      </c>
      <c r="AC269" s="232"/>
      <c r="AD269" s="232"/>
      <c r="AE269" s="232"/>
      <c r="AF269" s="232"/>
      <c r="AG269" s="232"/>
      <c r="AH269" s="242">
        <f t="shared" ref="AH269:AH316" si="44">AI269+AK269+AL269+AO269+AR269+SUM(AU269:BD269)</f>
        <v>0</v>
      </c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32"/>
      <c r="AT269" s="232"/>
      <c r="AU269" s="232"/>
      <c r="AV269" s="232"/>
      <c r="AW269" s="232"/>
      <c r="AX269" s="232"/>
      <c r="AY269" s="232"/>
      <c r="AZ269" s="232"/>
      <c r="BA269" s="232"/>
      <c r="BB269" s="232"/>
      <c r="BC269" s="232"/>
      <c r="BD269" s="232"/>
      <c r="BE269" s="242">
        <f t="shared" ref="BE269:BE316" si="45">SUM(BF269:BI269)</f>
        <v>0</v>
      </c>
      <c r="BF269" s="232"/>
      <c r="BG269" s="232"/>
      <c r="BH269" s="232"/>
      <c r="BI269" s="232"/>
      <c r="BJ269" s="232"/>
      <c r="BK269" s="229">
        <f t="shared" ref="BK269:BK316" si="46">SUM(BL269:BV269)</f>
        <v>0</v>
      </c>
      <c r="BL269" s="232"/>
      <c r="BM269" s="232"/>
      <c r="BN269" s="232"/>
      <c r="BO269" s="232"/>
      <c r="BP269" s="232"/>
      <c r="BQ269" s="232"/>
      <c r="BR269" s="232"/>
      <c r="BS269" s="232"/>
      <c r="BT269" s="232"/>
      <c r="BU269" s="232"/>
      <c r="BV269" s="232"/>
    </row>
    <row r="270" spans="1:74" s="244" customFormat="1" ht="14.45" hidden="1" customHeight="1">
      <c r="A270" s="247" t="e">
        <f>①協定識別事項②協定参加者!#REF!</f>
        <v>#REF!</v>
      </c>
      <c r="B270" s="247" t="e">
        <f>①協定識別事項②協定参加者!#REF!</f>
        <v>#REF!</v>
      </c>
      <c r="C270" s="247" t="e">
        <f>①協定識別事項②協定参加者!#REF!</f>
        <v>#REF!</v>
      </c>
      <c r="D270" s="247" t="e">
        <f>①協定識別事項②協定参加者!#REF!</f>
        <v>#REF!</v>
      </c>
      <c r="E270" s="247" t="e">
        <f>①協定識別事項②協定参加者!#REF!</f>
        <v>#REF!</v>
      </c>
      <c r="F270" s="247" t="e">
        <f>①協定識別事項②協定参加者!#REF!</f>
        <v>#REF!</v>
      </c>
      <c r="G270" s="250" t="e">
        <f>③協定面積④加算措置!#REF!</f>
        <v>#REF!</v>
      </c>
      <c r="H270" s="250" t="e">
        <f>③協定面積④加算措置!#REF!</f>
        <v>#REF!</v>
      </c>
      <c r="I270" s="251" t="e">
        <f>③協定面積④加算措置!#REF!</f>
        <v>#REF!</v>
      </c>
      <c r="J270" s="250" t="e">
        <f>③協定面積④加算措置!#REF!</f>
        <v>#REF!</v>
      </c>
      <c r="K270" s="250" t="e">
        <f>③協定面積④加算措置!#REF!</f>
        <v>#REF!</v>
      </c>
      <c r="L270" s="242">
        <f t="shared" si="42"/>
        <v>0</v>
      </c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  <c r="AA270" s="252"/>
      <c r="AB270" s="242">
        <f t="shared" si="43"/>
        <v>0</v>
      </c>
      <c r="AC270" s="232"/>
      <c r="AD270" s="232"/>
      <c r="AE270" s="232"/>
      <c r="AF270" s="232"/>
      <c r="AG270" s="232"/>
      <c r="AH270" s="242">
        <f t="shared" si="44"/>
        <v>0</v>
      </c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32"/>
      <c r="AT270" s="232"/>
      <c r="AU270" s="232"/>
      <c r="AV270" s="232"/>
      <c r="AW270" s="232"/>
      <c r="AX270" s="232"/>
      <c r="AY270" s="232"/>
      <c r="AZ270" s="232"/>
      <c r="BA270" s="232"/>
      <c r="BB270" s="232"/>
      <c r="BC270" s="232"/>
      <c r="BD270" s="232"/>
      <c r="BE270" s="242">
        <f t="shared" si="45"/>
        <v>0</v>
      </c>
      <c r="BF270" s="232"/>
      <c r="BG270" s="232"/>
      <c r="BH270" s="232"/>
      <c r="BI270" s="232"/>
      <c r="BJ270" s="232"/>
      <c r="BK270" s="229">
        <f t="shared" si="46"/>
        <v>0</v>
      </c>
      <c r="BL270" s="232"/>
      <c r="BM270" s="232"/>
      <c r="BN270" s="232"/>
      <c r="BO270" s="232"/>
      <c r="BP270" s="232"/>
      <c r="BQ270" s="232"/>
      <c r="BR270" s="232"/>
      <c r="BS270" s="232"/>
      <c r="BT270" s="232"/>
      <c r="BU270" s="232"/>
      <c r="BV270" s="232"/>
    </row>
    <row r="271" spans="1:74" s="244" customFormat="1" ht="14.45" hidden="1" customHeight="1">
      <c r="A271" s="247" t="e">
        <f>①協定識別事項②協定参加者!#REF!</f>
        <v>#REF!</v>
      </c>
      <c r="B271" s="247" t="e">
        <f>①協定識別事項②協定参加者!#REF!</f>
        <v>#REF!</v>
      </c>
      <c r="C271" s="247" t="e">
        <f>①協定識別事項②協定参加者!#REF!</f>
        <v>#REF!</v>
      </c>
      <c r="D271" s="247" t="e">
        <f>①協定識別事項②協定参加者!#REF!</f>
        <v>#REF!</v>
      </c>
      <c r="E271" s="247" t="e">
        <f>①協定識別事項②協定参加者!#REF!</f>
        <v>#REF!</v>
      </c>
      <c r="F271" s="247" t="e">
        <f>①協定識別事項②協定参加者!#REF!</f>
        <v>#REF!</v>
      </c>
      <c r="G271" s="250" t="e">
        <f>③協定面積④加算措置!#REF!</f>
        <v>#REF!</v>
      </c>
      <c r="H271" s="250" t="e">
        <f>③協定面積④加算措置!#REF!</f>
        <v>#REF!</v>
      </c>
      <c r="I271" s="251" t="e">
        <f>③協定面積④加算措置!#REF!</f>
        <v>#REF!</v>
      </c>
      <c r="J271" s="250" t="e">
        <f>③協定面積④加算措置!#REF!</f>
        <v>#REF!</v>
      </c>
      <c r="K271" s="250" t="e">
        <f>③協定面積④加算措置!#REF!</f>
        <v>#REF!</v>
      </c>
      <c r="L271" s="242">
        <f t="shared" si="42"/>
        <v>0</v>
      </c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  <c r="AA271" s="252"/>
      <c r="AB271" s="242">
        <f t="shared" si="43"/>
        <v>0</v>
      </c>
      <c r="AC271" s="232"/>
      <c r="AD271" s="232"/>
      <c r="AE271" s="232"/>
      <c r="AF271" s="232"/>
      <c r="AG271" s="232"/>
      <c r="AH271" s="242">
        <f t="shared" si="44"/>
        <v>0</v>
      </c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2"/>
      <c r="AU271" s="232"/>
      <c r="AV271" s="232"/>
      <c r="AW271" s="232"/>
      <c r="AX271" s="232"/>
      <c r="AY271" s="232"/>
      <c r="AZ271" s="232"/>
      <c r="BA271" s="232"/>
      <c r="BB271" s="232"/>
      <c r="BC271" s="232"/>
      <c r="BD271" s="232"/>
      <c r="BE271" s="242">
        <f t="shared" si="45"/>
        <v>0</v>
      </c>
      <c r="BF271" s="232"/>
      <c r="BG271" s="232"/>
      <c r="BH271" s="232"/>
      <c r="BI271" s="232"/>
      <c r="BJ271" s="232"/>
      <c r="BK271" s="229">
        <f t="shared" si="46"/>
        <v>0</v>
      </c>
      <c r="BL271" s="232"/>
      <c r="BM271" s="232"/>
      <c r="BN271" s="232"/>
      <c r="BO271" s="232"/>
      <c r="BP271" s="232"/>
      <c r="BQ271" s="232"/>
      <c r="BR271" s="232"/>
      <c r="BS271" s="232"/>
      <c r="BT271" s="232"/>
      <c r="BU271" s="232"/>
      <c r="BV271" s="232"/>
    </row>
    <row r="272" spans="1:74" s="244" customFormat="1" ht="14.45" hidden="1" customHeight="1">
      <c r="A272" s="247" t="e">
        <f>①協定識別事項②協定参加者!#REF!</f>
        <v>#REF!</v>
      </c>
      <c r="B272" s="247" t="e">
        <f>①協定識別事項②協定参加者!#REF!</f>
        <v>#REF!</v>
      </c>
      <c r="C272" s="247" t="e">
        <f>①協定識別事項②協定参加者!#REF!</f>
        <v>#REF!</v>
      </c>
      <c r="D272" s="247" t="e">
        <f>①協定識別事項②協定参加者!#REF!</f>
        <v>#REF!</v>
      </c>
      <c r="E272" s="247" t="e">
        <f>①協定識別事項②協定参加者!#REF!</f>
        <v>#REF!</v>
      </c>
      <c r="F272" s="247" t="e">
        <f>①協定識別事項②協定参加者!#REF!</f>
        <v>#REF!</v>
      </c>
      <c r="G272" s="250" t="e">
        <f>③協定面積④加算措置!#REF!</f>
        <v>#REF!</v>
      </c>
      <c r="H272" s="250" t="e">
        <f>③協定面積④加算措置!#REF!</f>
        <v>#REF!</v>
      </c>
      <c r="I272" s="251" t="e">
        <f>③協定面積④加算措置!#REF!</f>
        <v>#REF!</v>
      </c>
      <c r="J272" s="250" t="e">
        <f>③協定面積④加算措置!#REF!</f>
        <v>#REF!</v>
      </c>
      <c r="K272" s="250" t="e">
        <f>③協定面積④加算措置!#REF!</f>
        <v>#REF!</v>
      </c>
      <c r="L272" s="242">
        <f t="shared" si="42"/>
        <v>0</v>
      </c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  <c r="AA272" s="252"/>
      <c r="AB272" s="242">
        <f t="shared" si="43"/>
        <v>0</v>
      </c>
      <c r="AC272" s="232"/>
      <c r="AD272" s="232"/>
      <c r="AE272" s="232"/>
      <c r="AF272" s="232"/>
      <c r="AG272" s="232"/>
      <c r="AH272" s="242">
        <f t="shared" si="44"/>
        <v>0</v>
      </c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42">
        <f t="shared" si="45"/>
        <v>0</v>
      </c>
      <c r="BF272" s="232"/>
      <c r="BG272" s="232"/>
      <c r="BH272" s="232"/>
      <c r="BI272" s="232"/>
      <c r="BJ272" s="232"/>
      <c r="BK272" s="229">
        <f t="shared" si="46"/>
        <v>0</v>
      </c>
      <c r="BL272" s="232"/>
      <c r="BM272" s="232"/>
      <c r="BN272" s="232"/>
      <c r="BO272" s="232"/>
      <c r="BP272" s="232"/>
      <c r="BQ272" s="232"/>
      <c r="BR272" s="232"/>
      <c r="BS272" s="232"/>
      <c r="BT272" s="232"/>
      <c r="BU272" s="232"/>
      <c r="BV272" s="232"/>
    </row>
    <row r="273" spans="1:74" s="244" customFormat="1" ht="14.45" hidden="1" customHeight="1">
      <c r="A273" s="247" t="e">
        <f>①協定識別事項②協定参加者!#REF!</f>
        <v>#REF!</v>
      </c>
      <c r="B273" s="247" t="e">
        <f>①協定識別事項②協定参加者!#REF!</f>
        <v>#REF!</v>
      </c>
      <c r="C273" s="247" t="e">
        <f>①協定識別事項②協定参加者!#REF!</f>
        <v>#REF!</v>
      </c>
      <c r="D273" s="247" t="e">
        <f>①協定識別事項②協定参加者!#REF!</f>
        <v>#REF!</v>
      </c>
      <c r="E273" s="247" t="e">
        <f>①協定識別事項②協定参加者!#REF!</f>
        <v>#REF!</v>
      </c>
      <c r="F273" s="247" t="e">
        <f>①協定識別事項②協定参加者!#REF!</f>
        <v>#REF!</v>
      </c>
      <c r="G273" s="250" t="e">
        <f>③協定面積④加算措置!#REF!</f>
        <v>#REF!</v>
      </c>
      <c r="H273" s="250" t="e">
        <f>③協定面積④加算措置!#REF!</f>
        <v>#REF!</v>
      </c>
      <c r="I273" s="251" t="e">
        <f>③協定面積④加算措置!#REF!</f>
        <v>#REF!</v>
      </c>
      <c r="J273" s="250" t="e">
        <f>③協定面積④加算措置!#REF!</f>
        <v>#REF!</v>
      </c>
      <c r="K273" s="250" t="e">
        <f>③協定面積④加算措置!#REF!</f>
        <v>#REF!</v>
      </c>
      <c r="L273" s="242">
        <f t="shared" si="42"/>
        <v>0</v>
      </c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  <c r="AA273" s="252"/>
      <c r="AB273" s="242">
        <f t="shared" si="43"/>
        <v>0</v>
      </c>
      <c r="AC273" s="232"/>
      <c r="AD273" s="232"/>
      <c r="AE273" s="232"/>
      <c r="AF273" s="232"/>
      <c r="AG273" s="232"/>
      <c r="AH273" s="242">
        <f t="shared" si="44"/>
        <v>0</v>
      </c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42">
        <f t="shared" si="45"/>
        <v>0</v>
      </c>
      <c r="BF273" s="232"/>
      <c r="BG273" s="232"/>
      <c r="BH273" s="232"/>
      <c r="BI273" s="232"/>
      <c r="BJ273" s="232"/>
      <c r="BK273" s="229">
        <f t="shared" si="46"/>
        <v>0</v>
      </c>
      <c r="BL273" s="232"/>
      <c r="BM273" s="232"/>
      <c r="BN273" s="232"/>
      <c r="BO273" s="232"/>
      <c r="BP273" s="232"/>
      <c r="BQ273" s="232"/>
      <c r="BR273" s="232"/>
      <c r="BS273" s="232"/>
      <c r="BT273" s="232"/>
      <c r="BU273" s="232"/>
      <c r="BV273" s="232"/>
    </row>
    <row r="274" spans="1:74" s="244" customFormat="1" ht="14.45" hidden="1" customHeight="1">
      <c r="A274" s="247" t="e">
        <f>①協定識別事項②協定参加者!#REF!</f>
        <v>#REF!</v>
      </c>
      <c r="B274" s="247" t="e">
        <f>①協定識別事項②協定参加者!#REF!</f>
        <v>#REF!</v>
      </c>
      <c r="C274" s="247" t="e">
        <f>①協定識別事項②協定参加者!#REF!</f>
        <v>#REF!</v>
      </c>
      <c r="D274" s="247" t="e">
        <f>①協定識別事項②協定参加者!#REF!</f>
        <v>#REF!</v>
      </c>
      <c r="E274" s="247" t="e">
        <f>①協定識別事項②協定参加者!#REF!</f>
        <v>#REF!</v>
      </c>
      <c r="F274" s="247" t="e">
        <f>①協定識別事項②協定参加者!#REF!</f>
        <v>#REF!</v>
      </c>
      <c r="G274" s="250" t="e">
        <f>③協定面積④加算措置!#REF!</f>
        <v>#REF!</v>
      </c>
      <c r="H274" s="250" t="e">
        <f>③協定面積④加算措置!#REF!</f>
        <v>#REF!</v>
      </c>
      <c r="I274" s="251" t="e">
        <f>③協定面積④加算措置!#REF!</f>
        <v>#REF!</v>
      </c>
      <c r="J274" s="250" t="e">
        <f>③協定面積④加算措置!#REF!</f>
        <v>#REF!</v>
      </c>
      <c r="K274" s="250" t="e">
        <f>③協定面積④加算措置!#REF!</f>
        <v>#REF!</v>
      </c>
      <c r="L274" s="242">
        <f t="shared" si="42"/>
        <v>0</v>
      </c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42">
        <f t="shared" si="43"/>
        <v>0</v>
      </c>
      <c r="AC274" s="232"/>
      <c r="AD274" s="232"/>
      <c r="AE274" s="232"/>
      <c r="AF274" s="232"/>
      <c r="AG274" s="232"/>
      <c r="AH274" s="242">
        <f t="shared" si="44"/>
        <v>0</v>
      </c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42">
        <f t="shared" si="45"/>
        <v>0</v>
      </c>
      <c r="BF274" s="232"/>
      <c r="BG274" s="232"/>
      <c r="BH274" s="232"/>
      <c r="BI274" s="232"/>
      <c r="BJ274" s="232"/>
      <c r="BK274" s="229">
        <f t="shared" si="46"/>
        <v>0</v>
      </c>
      <c r="BL274" s="232"/>
      <c r="BM274" s="232"/>
      <c r="BN274" s="232"/>
      <c r="BO274" s="232"/>
      <c r="BP274" s="232"/>
      <c r="BQ274" s="232"/>
      <c r="BR274" s="232"/>
      <c r="BS274" s="232"/>
      <c r="BT274" s="232"/>
      <c r="BU274" s="232"/>
      <c r="BV274" s="232"/>
    </row>
    <row r="275" spans="1:74" s="244" customFormat="1" ht="14.45" hidden="1" customHeight="1">
      <c r="A275" s="247" t="e">
        <f>①協定識別事項②協定参加者!#REF!</f>
        <v>#REF!</v>
      </c>
      <c r="B275" s="247" t="e">
        <f>①協定識別事項②協定参加者!#REF!</f>
        <v>#REF!</v>
      </c>
      <c r="C275" s="247" t="e">
        <f>①協定識別事項②協定参加者!#REF!</f>
        <v>#REF!</v>
      </c>
      <c r="D275" s="247" t="e">
        <f>①協定識別事項②協定参加者!#REF!</f>
        <v>#REF!</v>
      </c>
      <c r="E275" s="247" t="e">
        <f>①協定識別事項②協定参加者!#REF!</f>
        <v>#REF!</v>
      </c>
      <c r="F275" s="247" t="e">
        <f>①協定識別事項②協定参加者!#REF!</f>
        <v>#REF!</v>
      </c>
      <c r="G275" s="250" t="e">
        <f>③協定面積④加算措置!#REF!</f>
        <v>#REF!</v>
      </c>
      <c r="H275" s="250" t="e">
        <f>③協定面積④加算措置!#REF!</f>
        <v>#REF!</v>
      </c>
      <c r="I275" s="251" t="e">
        <f>③協定面積④加算措置!#REF!</f>
        <v>#REF!</v>
      </c>
      <c r="J275" s="250" t="e">
        <f>③協定面積④加算措置!#REF!</f>
        <v>#REF!</v>
      </c>
      <c r="K275" s="250" t="e">
        <f>③協定面積④加算措置!#REF!</f>
        <v>#REF!</v>
      </c>
      <c r="L275" s="242">
        <f t="shared" si="42"/>
        <v>0</v>
      </c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42">
        <f t="shared" si="43"/>
        <v>0</v>
      </c>
      <c r="AC275" s="232"/>
      <c r="AD275" s="232"/>
      <c r="AE275" s="232"/>
      <c r="AF275" s="232"/>
      <c r="AG275" s="232"/>
      <c r="AH275" s="242">
        <f t="shared" si="44"/>
        <v>0</v>
      </c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42">
        <f t="shared" si="45"/>
        <v>0</v>
      </c>
      <c r="BF275" s="232"/>
      <c r="BG275" s="232"/>
      <c r="BH275" s="232"/>
      <c r="BI275" s="232"/>
      <c r="BJ275" s="232"/>
      <c r="BK275" s="229">
        <f t="shared" si="46"/>
        <v>0</v>
      </c>
      <c r="BL275" s="232"/>
      <c r="BM275" s="232"/>
      <c r="BN275" s="232"/>
      <c r="BO275" s="232"/>
      <c r="BP275" s="232"/>
      <c r="BQ275" s="232"/>
      <c r="BR275" s="232"/>
      <c r="BS275" s="232"/>
      <c r="BT275" s="232"/>
      <c r="BU275" s="232"/>
      <c r="BV275" s="232"/>
    </row>
    <row r="276" spans="1:74" s="244" customFormat="1" ht="14.45" hidden="1" customHeight="1">
      <c r="A276" s="247" t="e">
        <f>①協定識別事項②協定参加者!#REF!</f>
        <v>#REF!</v>
      </c>
      <c r="B276" s="247" t="e">
        <f>①協定識別事項②協定参加者!#REF!</f>
        <v>#REF!</v>
      </c>
      <c r="C276" s="247" t="e">
        <f>①協定識別事項②協定参加者!#REF!</f>
        <v>#REF!</v>
      </c>
      <c r="D276" s="247" t="e">
        <f>①協定識別事項②協定参加者!#REF!</f>
        <v>#REF!</v>
      </c>
      <c r="E276" s="247" t="e">
        <f>①協定識別事項②協定参加者!#REF!</f>
        <v>#REF!</v>
      </c>
      <c r="F276" s="247" t="e">
        <f>①協定識別事項②協定参加者!#REF!</f>
        <v>#REF!</v>
      </c>
      <c r="G276" s="250" t="e">
        <f>③協定面積④加算措置!#REF!</f>
        <v>#REF!</v>
      </c>
      <c r="H276" s="250" t="e">
        <f>③協定面積④加算措置!#REF!</f>
        <v>#REF!</v>
      </c>
      <c r="I276" s="251" t="e">
        <f>③協定面積④加算措置!#REF!</f>
        <v>#REF!</v>
      </c>
      <c r="J276" s="250" t="e">
        <f>③協定面積④加算措置!#REF!</f>
        <v>#REF!</v>
      </c>
      <c r="K276" s="250" t="e">
        <f>③協定面積④加算措置!#REF!</f>
        <v>#REF!</v>
      </c>
      <c r="L276" s="242">
        <f t="shared" si="42"/>
        <v>0</v>
      </c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42">
        <f t="shared" si="43"/>
        <v>0</v>
      </c>
      <c r="AC276" s="232"/>
      <c r="AD276" s="232"/>
      <c r="AE276" s="232"/>
      <c r="AF276" s="232"/>
      <c r="AG276" s="232"/>
      <c r="AH276" s="242">
        <f t="shared" si="44"/>
        <v>0</v>
      </c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42">
        <f t="shared" si="45"/>
        <v>0</v>
      </c>
      <c r="BF276" s="232"/>
      <c r="BG276" s="232"/>
      <c r="BH276" s="232"/>
      <c r="BI276" s="232"/>
      <c r="BJ276" s="232"/>
      <c r="BK276" s="229">
        <f t="shared" si="46"/>
        <v>0</v>
      </c>
      <c r="BL276" s="232"/>
      <c r="BM276" s="232"/>
      <c r="BN276" s="232"/>
      <c r="BO276" s="232"/>
      <c r="BP276" s="232"/>
      <c r="BQ276" s="232"/>
      <c r="BR276" s="232"/>
      <c r="BS276" s="232"/>
      <c r="BT276" s="232"/>
      <c r="BU276" s="232"/>
      <c r="BV276" s="232"/>
    </row>
    <row r="277" spans="1:74" s="244" customFormat="1" ht="14.45" hidden="1" customHeight="1">
      <c r="A277" s="247" t="e">
        <f>①協定識別事項②協定参加者!#REF!</f>
        <v>#REF!</v>
      </c>
      <c r="B277" s="247" t="e">
        <f>①協定識別事項②協定参加者!#REF!</f>
        <v>#REF!</v>
      </c>
      <c r="C277" s="247" t="e">
        <f>①協定識別事項②協定参加者!#REF!</f>
        <v>#REF!</v>
      </c>
      <c r="D277" s="247" t="e">
        <f>①協定識別事項②協定参加者!#REF!</f>
        <v>#REF!</v>
      </c>
      <c r="E277" s="247" t="e">
        <f>①協定識別事項②協定参加者!#REF!</f>
        <v>#REF!</v>
      </c>
      <c r="F277" s="247" t="e">
        <f>①協定識別事項②協定参加者!#REF!</f>
        <v>#REF!</v>
      </c>
      <c r="G277" s="250" t="e">
        <f>③協定面積④加算措置!#REF!</f>
        <v>#REF!</v>
      </c>
      <c r="H277" s="250" t="e">
        <f>③協定面積④加算措置!#REF!</f>
        <v>#REF!</v>
      </c>
      <c r="I277" s="251" t="e">
        <f>③協定面積④加算措置!#REF!</f>
        <v>#REF!</v>
      </c>
      <c r="J277" s="250" t="e">
        <f>③協定面積④加算措置!#REF!</f>
        <v>#REF!</v>
      </c>
      <c r="K277" s="250" t="e">
        <f>③協定面積④加算措置!#REF!</f>
        <v>#REF!</v>
      </c>
      <c r="L277" s="242">
        <f t="shared" si="42"/>
        <v>0</v>
      </c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  <c r="AA277" s="252"/>
      <c r="AB277" s="242">
        <f t="shared" si="43"/>
        <v>0</v>
      </c>
      <c r="AC277" s="232"/>
      <c r="AD277" s="232"/>
      <c r="AE277" s="232"/>
      <c r="AF277" s="232"/>
      <c r="AG277" s="232"/>
      <c r="AH277" s="242">
        <f t="shared" si="44"/>
        <v>0</v>
      </c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32"/>
      <c r="AU277" s="232"/>
      <c r="AV277" s="232"/>
      <c r="AW277" s="232"/>
      <c r="AX277" s="232"/>
      <c r="AY277" s="232"/>
      <c r="AZ277" s="232"/>
      <c r="BA277" s="232"/>
      <c r="BB277" s="232"/>
      <c r="BC277" s="232"/>
      <c r="BD277" s="232"/>
      <c r="BE277" s="242">
        <f t="shared" si="45"/>
        <v>0</v>
      </c>
      <c r="BF277" s="232"/>
      <c r="BG277" s="232"/>
      <c r="BH277" s="232"/>
      <c r="BI277" s="232"/>
      <c r="BJ277" s="232"/>
      <c r="BK277" s="229">
        <f t="shared" si="46"/>
        <v>0</v>
      </c>
      <c r="BL277" s="232"/>
      <c r="BM277" s="232"/>
      <c r="BN277" s="232"/>
      <c r="BO277" s="232"/>
      <c r="BP277" s="232"/>
      <c r="BQ277" s="232"/>
      <c r="BR277" s="232"/>
      <c r="BS277" s="232"/>
      <c r="BT277" s="232"/>
      <c r="BU277" s="232"/>
      <c r="BV277" s="232"/>
    </row>
    <row r="278" spans="1:74" s="244" customFormat="1" ht="14.45" hidden="1" customHeight="1">
      <c r="A278" s="247" t="e">
        <f>①協定識別事項②協定参加者!#REF!</f>
        <v>#REF!</v>
      </c>
      <c r="B278" s="247" t="e">
        <f>①協定識別事項②協定参加者!#REF!</f>
        <v>#REF!</v>
      </c>
      <c r="C278" s="247" t="e">
        <f>①協定識別事項②協定参加者!#REF!</f>
        <v>#REF!</v>
      </c>
      <c r="D278" s="247" t="e">
        <f>①協定識別事項②協定参加者!#REF!</f>
        <v>#REF!</v>
      </c>
      <c r="E278" s="247" t="e">
        <f>①協定識別事項②協定参加者!#REF!</f>
        <v>#REF!</v>
      </c>
      <c r="F278" s="247" t="e">
        <f>①協定識別事項②協定参加者!#REF!</f>
        <v>#REF!</v>
      </c>
      <c r="G278" s="250" t="e">
        <f>③協定面積④加算措置!#REF!</f>
        <v>#REF!</v>
      </c>
      <c r="H278" s="250" t="e">
        <f>③協定面積④加算措置!#REF!</f>
        <v>#REF!</v>
      </c>
      <c r="I278" s="251" t="e">
        <f>③協定面積④加算措置!#REF!</f>
        <v>#REF!</v>
      </c>
      <c r="J278" s="250" t="e">
        <f>③協定面積④加算措置!#REF!</f>
        <v>#REF!</v>
      </c>
      <c r="K278" s="250" t="e">
        <f>③協定面積④加算措置!#REF!</f>
        <v>#REF!</v>
      </c>
      <c r="L278" s="242">
        <f t="shared" si="42"/>
        <v>0</v>
      </c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42">
        <f t="shared" si="43"/>
        <v>0</v>
      </c>
      <c r="AC278" s="232"/>
      <c r="AD278" s="232"/>
      <c r="AE278" s="232"/>
      <c r="AF278" s="232"/>
      <c r="AG278" s="232"/>
      <c r="AH278" s="242">
        <f t="shared" si="44"/>
        <v>0</v>
      </c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32"/>
      <c r="AT278" s="232"/>
      <c r="AU278" s="232"/>
      <c r="AV278" s="232"/>
      <c r="AW278" s="232"/>
      <c r="AX278" s="232"/>
      <c r="AY278" s="232"/>
      <c r="AZ278" s="232"/>
      <c r="BA278" s="232"/>
      <c r="BB278" s="232"/>
      <c r="BC278" s="232"/>
      <c r="BD278" s="232"/>
      <c r="BE278" s="242">
        <f t="shared" si="45"/>
        <v>0</v>
      </c>
      <c r="BF278" s="232"/>
      <c r="BG278" s="232"/>
      <c r="BH278" s="232"/>
      <c r="BI278" s="232"/>
      <c r="BJ278" s="232"/>
      <c r="BK278" s="229">
        <f t="shared" si="46"/>
        <v>0</v>
      </c>
      <c r="BL278" s="232"/>
      <c r="BM278" s="232"/>
      <c r="BN278" s="232"/>
      <c r="BO278" s="232"/>
      <c r="BP278" s="232"/>
      <c r="BQ278" s="232"/>
      <c r="BR278" s="232"/>
      <c r="BS278" s="232"/>
      <c r="BT278" s="232"/>
      <c r="BU278" s="232"/>
      <c r="BV278" s="232"/>
    </row>
    <row r="279" spans="1:74" s="244" customFormat="1" ht="14.45" hidden="1" customHeight="1">
      <c r="A279" s="247" t="e">
        <f>①協定識別事項②協定参加者!#REF!</f>
        <v>#REF!</v>
      </c>
      <c r="B279" s="247" t="e">
        <f>①協定識別事項②協定参加者!#REF!</f>
        <v>#REF!</v>
      </c>
      <c r="C279" s="247" t="e">
        <f>①協定識別事項②協定参加者!#REF!</f>
        <v>#REF!</v>
      </c>
      <c r="D279" s="247" t="e">
        <f>①協定識別事項②協定参加者!#REF!</f>
        <v>#REF!</v>
      </c>
      <c r="E279" s="247" t="e">
        <f>①協定識別事項②協定参加者!#REF!</f>
        <v>#REF!</v>
      </c>
      <c r="F279" s="247" t="e">
        <f>①協定識別事項②協定参加者!#REF!</f>
        <v>#REF!</v>
      </c>
      <c r="G279" s="250" t="e">
        <f>③協定面積④加算措置!#REF!</f>
        <v>#REF!</v>
      </c>
      <c r="H279" s="250" t="e">
        <f>③協定面積④加算措置!#REF!</f>
        <v>#REF!</v>
      </c>
      <c r="I279" s="251" t="e">
        <f>③協定面積④加算措置!#REF!</f>
        <v>#REF!</v>
      </c>
      <c r="J279" s="250" t="e">
        <f>③協定面積④加算措置!#REF!</f>
        <v>#REF!</v>
      </c>
      <c r="K279" s="250" t="e">
        <f>③協定面積④加算措置!#REF!</f>
        <v>#REF!</v>
      </c>
      <c r="L279" s="242">
        <f t="shared" si="42"/>
        <v>0</v>
      </c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42">
        <f t="shared" si="43"/>
        <v>0</v>
      </c>
      <c r="AC279" s="232"/>
      <c r="AD279" s="232"/>
      <c r="AE279" s="232"/>
      <c r="AF279" s="232"/>
      <c r="AG279" s="232"/>
      <c r="AH279" s="242">
        <f t="shared" si="44"/>
        <v>0</v>
      </c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32"/>
      <c r="AT279" s="232"/>
      <c r="AU279" s="232"/>
      <c r="AV279" s="232"/>
      <c r="AW279" s="232"/>
      <c r="AX279" s="232"/>
      <c r="AY279" s="232"/>
      <c r="AZ279" s="232"/>
      <c r="BA279" s="232"/>
      <c r="BB279" s="232"/>
      <c r="BC279" s="232"/>
      <c r="BD279" s="232"/>
      <c r="BE279" s="242">
        <f t="shared" si="45"/>
        <v>0</v>
      </c>
      <c r="BF279" s="232"/>
      <c r="BG279" s="232"/>
      <c r="BH279" s="232"/>
      <c r="BI279" s="232"/>
      <c r="BJ279" s="232"/>
      <c r="BK279" s="229">
        <f t="shared" si="46"/>
        <v>0</v>
      </c>
      <c r="BL279" s="232"/>
      <c r="BM279" s="232"/>
      <c r="BN279" s="232"/>
      <c r="BO279" s="232"/>
      <c r="BP279" s="232"/>
      <c r="BQ279" s="232"/>
      <c r="BR279" s="232"/>
      <c r="BS279" s="232"/>
      <c r="BT279" s="232"/>
      <c r="BU279" s="232"/>
      <c r="BV279" s="232"/>
    </row>
    <row r="280" spans="1:74" s="244" customFormat="1" ht="14.45" hidden="1" customHeight="1">
      <c r="A280" s="247" t="e">
        <f>①協定識別事項②協定参加者!#REF!</f>
        <v>#REF!</v>
      </c>
      <c r="B280" s="247" t="e">
        <f>①協定識別事項②協定参加者!#REF!</f>
        <v>#REF!</v>
      </c>
      <c r="C280" s="247" t="e">
        <f>①協定識別事項②協定参加者!#REF!</f>
        <v>#REF!</v>
      </c>
      <c r="D280" s="247" t="e">
        <f>①協定識別事項②協定参加者!#REF!</f>
        <v>#REF!</v>
      </c>
      <c r="E280" s="247" t="e">
        <f>①協定識別事項②協定参加者!#REF!</f>
        <v>#REF!</v>
      </c>
      <c r="F280" s="247" t="e">
        <f>①協定識別事項②協定参加者!#REF!</f>
        <v>#REF!</v>
      </c>
      <c r="G280" s="250" t="e">
        <f>③協定面積④加算措置!#REF!</f>
        <v>#REF!</v>
      </c>
      <c r="H280" s="250" t="e">
        <f>③協定面積④加算措置!#REF!</f>
        <v>#REF!</v>
      </c>
      <c r="I280" s="251" t="e">
        <f>③協定面積④加算措置!#REF!</f>
        <v>#REF!</v>
      </c>
      <c r="J280" s="250" t="e">
        <f>③協定面積④加算措置!#REF!</f>
        <v>#REF!</v>
      </c>
      <c r="K280" s="250" t="e">
        <f>③協定面積④加算措置!#REF!</f>
        <v>#REF!</v>
      </c>
      <c r="L280" s="242">
        <f t="shared" si="42"/>
        <v>0</v>
      </c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42">
        <f t="shared" si="43"/>
        <v>0</v>
      </c>
      <c r="AC280" s="232"/>
      <c r="AD280" s="232"/>
      <c r="AE280" s="232"/>
      <c r="AF280" s="232"/>
      <c r="AG280" s="232"/>
      <c r="AH280" s="242">
        <f t="shared" si="44"/>
        <v>0</v>
      </c>
      <c r="AI280" s="232"/>
      <c r="AJ280" s="232"/>
      <c r="AK280" s="232"/>
      <c r="AL280" s="232"/>
      <c r="AM280" s="232"/>
      <c r="AN280" s="232"/>
      <c r="AO280" s="232"/>
      <c r="AP280" s="232"/>
      <c r="AQ280" s="232"/>
      <c r="AR280" s="232"/>
      <c r="AS280" s="232"/>
      <c r="AT280" s="232"/>
      <c r="AU280" s="232"/>
      <c r="AV280" s="232"/>
      <c r="AW280" s="232"/>
      <c r="AX280" s="232"/>
      <c r="AY280" s="232"/>
      <c r="AZ280" s="232"/>
      <c r="BA280" s="232"/>
      <c r="BB280" s="232"/>
      <c r="BC280" s="232"/>
      <c r="BD280" s="232"/>
      <c r="BE280" s="242">
        <f t="shared" si="45"/>
        <v>0</v>
      </c>
      <c r="BF280" s="232"/>
      <c r="BG280" s="232"/>
      <c r="BH280" s="232"/>
      <c r="BI280" s="232"/>
      <c r="BJ280" s="232"/>
      <c r="BK280" s="229">
        <f t="shared" si="46"/>
        <v>0</v>
      </c>
      <c r="BL280" s="232"/>
      <c r="BM280" s="232"/>
      <c r="BN280" s="232"/>
      <c r="BO280" s="232"/>
      <c r="BP280" s="232"/>
      <c r="BQ280" s="232"/>
      <c r="BR280" s="232"/>
      <c r="BS280" s="232"/>
      <c r="BT280" s="232"/>
      <c r="BU280" s="232"/>
      <c r="BV280" s="232"/>
    </row>
    <row r="281" spans="1:74" s="244" customFormat="1" ht="14.45" hidden="1" customHeight="1">
      <c r="A281" s="247" t="e">
        <f>①協定識別事項②協定参加者!#REF!</f>
        <v>#REF!</v>
      </c>
      <c r="B281" s="247" t="e">
        <f>①協定識別事項②協定参加者!#REF!</f>
        <v>#REF!</v>
      </c>
      <c r="C281" s="247" t="e">
        <f>①協定識別事項②協定参加者!#REF!</f>
        <v>#REF!</v>
      </c>
      <c r="D281" s="247" t="e">
        <f>①協定識別事項②協定参加者!#REF!</f>
        <v>#REF!</v>
      </c>
      <c r="E281" s="247" t="e">
        <f>①協定識別事項②協定参加者!#REF!</f>
        <v>#REF!</v>
      </c>
      <c r="F281" s="247" t="e">
        <f>①協定識別事項②協定参加者!#REF!</f>
        <v>#REF!</v>
      </c>
      <c r="G281" s="250" t="e">
        <f>③協定面積④加算措置!#REF!</f>
        <v>#REF!</v>
      </c>
      <c r="H281" s="250" t="e">
        <f>③協定面積④加算措置!#REF!</f>
        <v>#REF!</v>
      </c>
      <c r="I281" s="251" t="e">
        <f>③協定面積④加算措置!#REF!</f>
        <v>#REF!</v>
      </c>
      <c r="J281" s="250" t="e">
        <f>③協定面積④加算措置!#REF!</f>
        <v>#REF!</v>
      </c>
      <c r="K281" s="250" t="e">
        <f>③協定面積④加算措置!#REF!</f>
        <v>#REF!</v>
      </c>
      <c r="L281" s="242">
        <f t="shared" si="42"/>
        <v>0</v>
      </c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  <c r="AA281" s="252"/>
      <c r="AB281" s="242">
        <f t="shared" si="43"/>
        <v>0</v>
      </c>
      <c r="AC281" s="232"/>
      <c r="AD281" s="232"/>
      <c r="AE281" s="232"/>
      <c r="AF281" s="232"/>
      <c r="AG281" s="232"/>
      <c r="AH281" s="242">
        <f t="shared" si="44"/>
        <v>0</v>
      </c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32"/>
      <c r="AU281" s="232"/>
      <c r="AV281" s="232"/>
      <c r="AW281" s="232"/>
      <c r="AX281" s="232"/>
      <c r="AY281" s="232"/>
      <c r="AZ281" s="232"/>
      <c r="BA281" s="232"/>
      <c r="BB281" s="232"/>
      <c r="BC281" s="232"/>
      <c r="BD281" s="232"/>
      <c r="BE281" s="242">
        <f t="shared" si="45"/>
        <v>0</v>
      </c>
      <c r="BF281" s="232"/>
      <c r="BG281" s="232"/>
      <c r="BH281" s="232"/>
      <c r="BI281" s="232"/>
      <c r="BJ281" s="232"/>
      <c r="BK281" s="229">
        <f t="shared" si="46"/>
        <v>0</v>
      </c>
      <c r="BL281" s="232"/>
      <c r="BM281" s="232"/>
      <c r="BN281" s="232"/>
      <c r="BO281" s="232"/>
      <c r="BP281" s="232"/>
      <c r="BQ281" s="232"/>
      <c r="BR281" s="232"/>
      <c r="BS281" s="232"/>
      <c r="BT281" s="232"/>
      <c r="BU281" s="232"/>
      <c r="BV281" s="232"/>
    </row>
    <row r="282" spans="1:74" s="244" customFormat="1" ht="14.45" hidden="1" customHeight="1">
      <c r="A282" s="247" t="e">
        <f>①協定識別事項②協定参加者!#REF!</f>
        <v>#REF!</v>
      </c>
      <c r="B282" s="247" t="e">
        <f>①協定識別事項②協定参加者!#REF!</f>
        <v>#REF!</v>
      </c>
      <c r="C282" s="247" t="e">
        <f>①協定識別事項②協定参加者!#REF!</f>
        <v>#REF!</v>
      </c>
      <c r="D282" s="247" t="e">
        <f>①協定識別事項②協定参加者!#REF!</f>
        <v>#REF!</v>
      </c>
      <c r="E282" s="247" t="e">
        <f>①協定識別事項②協定参加者!#REF!</f>
        <v>#REF!</v>
      </c>
      <c r="F282" s="247" t="e">
        <f>①協定識別事項②協定参加者!#REF!</f>
        <v>#REF!</v>
      </c>
      <c r="G282" s="250" t="e">
        <f>③協定面積④加算措置!#REF!</f>
        <v>#REF!</v>
      </c>
      <c r="H282" s="250" t="e">
        <f>③協定面積④加算措置!#REF!</f>
        <v>#REF!</v>
      </c>
      <c r="I282" s="251" t="e">
        <f>③協定面積④加算措置!#REF!</f>
        <v>#REF!</v>
      </c>
      <c r="J282" s="250" t="e">
        <f>③協定面積④加算措置!#REF!</f>
        <v>#REF!</v>
      </c>
      <c r="K282" s="250" t="e">
        <f>③協定面積④加算措置!#REF!</f>
        <v>#REF!</v>
      </c>
      <c r="L282" s="242">
        <f t="shared" si="42"/>
        <v>0</v>
      </c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  <c r="AA282" s="252"/>
      <c r="AB282" s="242">
        <f t="shared" si="43"/>
        <v>0</v>
      </c>
      <c r="AC282" s="232"/>
      <c r="AD282" s="232"/>
      <c r="AE282" s="232"/>
      <c r="AF282" s="232"/>
      <c r="AG282" s="232"/>
      <c r="AH282" s="242">
        <f t="shared" si="44"/>
        <v>0</v>
      </c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32"/>
      <c r="AU282" s="232"/>
      <c r="AV282" s="232"/>
      <c r="AW282" s="232"/>
      <c r="AX282" s="232"/>
      <c r="AY282" s="232"/>
      <c r="AZ282" s="232"/>
      <c r="BA282" s="232"/>
      <c r="BB282" s="232"/>
      <c r="BC282" s="232"/>
      <c r="BD282" s="232"/>
      <c r="BE282" s="242">
        <f t="shared" si="45"/>
        <v>0</v>
      </c>
      <c r="BF282" s="232"/>
      <c r="BG282" s="232"/>
      <c r="BH282" s="232"/>
      <c r="BI282" s="232"/>
      <c r="BJ282" s="232"/>
      <c r="BK282" s="229">
        <f t="shared" si="46"/>
        <v>0</v>
      </c>
      <c r="BL282" s="232"/>
      <c r="BM282" s="232"/>
      <c r="BN282" s="232"/>
      <c r="BO282" s="232"/>
      <c r="BP282" s="232"/>
      <c r="BQ282" s="232"/>
      <c r="BR282" s="232"/>
      <c r="BS282" s="232"/>
      <c r="BT282" s="232"/>
      <c r="BU282" s="232"/>
      <c r="BV282" s="232"/>
    </row>
    <row r="283" spans="1:74" s="244" customFormat="1" ht="14.45" hidden="1" customHeight="1">
      <c r="A283" s="247" t="e">
        <f>①協定識別事項②協定参加者!#REF!</f>
        <v>#REF!</v>
      </c>
      <c r="B283" s="247" t="e">
        <f>①協定識別事項②協定参加者!#REF!</f>
        <v>#REF!</v>
      </c>
      <c r="C283" s="247" t="e">
        <f>①協定識別事項②協定参加者!#REF!</f>
        <v>#REF!</v>
      </c>
      <c r="D283" s="247" t="e">
        <f>①協定識別事項②協定参加者!#REF!</f>
        <v>#REF!</v>
      </c>
      <c r="E283" s="247" t="e">
        <f>①協定識別事項②協定参加者!#REF!</f>
        <v>#REF!</v>
      </c>
      <c r="F283" s="247" t="e">
        <f>①協定識別事項②協定参加者!#REF!</f>
        <v>#REF!</v>
      </c>
      <c r="G283" s="250" t="e">
        <f>③協定面積④加算措置!#REF!</f>
        <v>#REF!</v>
      </c>
      <c r="H283" s="250" t="e">
        <f>③協定面積④加算措置!#REF!</f>
        <v>#REF!</v>
      </c>
      <c r="I283" s="251" t="e">
        <f>③協定面積④加算措置!#REF!</f>
        <v>#REF!</v>
      </c>
      <c r="J283" s="250" t="e">
        <f>③協定面積④加算措置!#REF!</f>
        <v>#REF!</v>
      </c>
      <c r="K283" s="250" t="e">
        <f>③協定面積④加算措置!#REF!</f>
        <v>#REF!</v>
      </c>
      <c r="L283" s="242">
        <f t="shared" si="42"/>
        <v>0</v>
      </c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42">
        <f t="shared" si="43"/>
        <v>0</v>
      </c>
      <c r="AC283" s="232"/>
      <c r="AD283" s="232"/>
      <c r="AE283" s="232"/>
      <c r="AF283" s="232"/>
      <c r="AG283" s="232"/>
      <c r="AH283" s="242">
        <f t="shared" si="44"/>
        <v>0</v>
      </c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32"/>
      <c r="AU283" s="232"/>
      <c r="AV283" s="232"/>
      <c r="AW283" s="232"/>
      <c r="AX283" s="232"/>
      <c r="AY283" s="232"/>
      <c r="AZ283" s="232"/>
      <c r="BA283" s="232"/>
      <c r="BB283" s="232"/>
      <c r="BC283" s="232"/>
      <c r="BD283" s="232"/>
      <c r="BE283" s="242">
        <f t="shared" si="45"/>
        <v>0</v>
      </c>
      <c r="BF283" s="232"/>
      <c r="BG283" s="232"/>
      <c r="BH283" s="232"/>
      <c r="BI283" s="232"/>
      <c r="BJ283" s="232"/>
      <c r="BK283" s="229">
        <f t="shared" si="46"/>
        <v>0</v>
      </c>
      <c r="BL283" s="232"/>
      <c r="BM283" s="232"/>
      <c r="BN283" s="232"/>
      <c r="BO283" s="232"/>
      <c r="BP283" s="232"/>
      <c r="BQ283" s="232"/>
      <c r="BR283" s="232"/>
      <c r="BS283" s="232"/>
      <c r="BT283" s="232"/>
      <c r="BU283" s="232"/>
      <c r="BV283" s="232"/>
    </row>
    <row r="284" spans="1:74" s="244" customFormat="1" ht="14.45" hidden="1" customHeight="1">
      <c r="A284" s="247" t="e">
        <f>①協定識別事項②協定参加者!#REF!</f>
        <v>#REF!</v>
      </c>
      <c r="B284" s="247" t="e">
        <f>①協定識別事項②協定参加者!#REF!</f>
        <v>#REF!</v>
      </c>
      <c r="C284" s="247" t="e">
        <f>①協定識別事項②協定参加者!#REF!</f>
        <v>#REF!</v>
      </c>
      <c r="D284" s="247" t="e">
        <f>①協定識別事項②協定参加者!#REF!</f>
        <v>#REF!</v>
      </c>
      <c r="E284" s="247" t="e">
        <f>①協定識別事項②協定参加者!#REF!</f>
        <v>#REF!</v>
      </c>
      <c r="F284" s="247" t="e">
        <f>①協定識別事項②協定参加者!#REF!</f>
        <v>#REF!</v>
      </c>
      <c r="G284" s="250" t="e">
        <f>③協定面積④加算措置!#REF!</f>
        <v>#REF!</v>
      </c>
      <c r="H284" s="250" t="e">
        <f>③協定面積④加算措置!#REF!</f>
        <v>#REF!</v>
      </c>
      <c r="I284" s="251" t="e">
        <f>③協定面積④加算措置!#REF!</f>
        <v>#REF!</v>
      </c>
      <c r="J284" s="250" t="e">
        <f>③協定面積④加算措置!#REF!</f>
        <v>#REF!</v>
      </c>
      <c r="K284" s="250" t="e">
        <f>③協定面積④加算措置!#REF!</f>
        <v>#REF!</v>
      </c>
      <c r="L284" s="242">
        <f t="shared" si="42"/>
        <v>0</v>
      </c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42">
        <f t="shared" si="43"/>
        <v>0</v>
      </c>
      <c r="AC284" s="232"/>
      <c r="AD284" s="232"/>
      <c r="AE284" s="232"/>
      <c r="AF284" s="232"/>
      <c r="AG284" s="232"/>
      <c r="AH284" s="242">
        <f t="shared" si="44"/>
        <v>0</v>
      </c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32"/>
      <c r="AT284" s="232"/>
      <c r="AU284" s="232"/>
      <c r="AV284" s="232"/>
      <c r="AW284" s="232"/>
      <c r="AX284" s="232"/>
      <c r="AY284" s="232"/>
      <c r="AZ284" s="232"/>
      <c r="BA284" s="232"/>
      <c r="BB284" s="232"/>
      <c r="BC284" s="232"/>
      <c r="BD284" s="232"/>
      <c r="BE284" s="242">
        <f t="shared" si="45"/>
        <v>0</v>
      </c>
      <c r="BF284" s="232"/>
      <c r="BG284" s="232"/>
      <c r="BH284" s="232"/>
      <c r="BI284" s="232"/>
      <c r="BJ284" s="232"/>
      <c r="BK284" s="229">
        <f t="shared" si="46"/>
        <v>0</v>
      </c>
      <c r="BL284" s="232"/>
      <c r="BM284" s="232"/>
      <c r="BN284" s="232"/>
      <c r="BO284" s="232"/>
      <c r="BP284" s="232"/>
      <c r="BQ284" s="232"/>
      <c r="BR284" s="232"/>
      <c r="BS284" s="232"/>
      <c r="BT284" s="232"/>
      <c r="BU284" s="232"/>
      <c r="BV284" s="232"/>
    </row>
    <row r="285" spans="1:74" s="244" customFormat="1" ht="14.45" hidden="1" customHeight="1">
      <c r="A285" s="247" t="e">
        <f>①協定識別事項②協定参加者!#REF!</f>
        <v>#REF!</v>
      </c>
      <c r="B285" s="247" t="e">
        <f>①協定識別事項②協定参加者!#REF!</f>
        <v>#REF!</v>
      </c>
      <c r="C285" s="247" t="e">
        <f>①協定識別事項②協定参加者!#REF!</f>
        <v>#REF!</v>
      </c>
      <c r="D285" s="247" t="e">
        <f>①協定識別事項②協定参加者!#REF!</f>
        <v>#REF!</v>
      </c>
      <c r="E285" s="247" t="e">
        <f>①協定識別事項②協定参加者!#REF!</f>
        <v>#REF!</v>
      </c>
      <c r="F285" s="247" t="e">
        <f>①協定識別事項②協定参加者!#REF!</f>
        <v>#REF!</v>
      </c>
      <c r="G285" s="250" t="e">
        <f>③協定面積④加算措置!#REF!</f>
        <v>#REF!</v>
      </c>
      <c r="H285" s="250" t="e">
        <f>③協定面積④加算措置!#REF!</f>
        <v>#REF!</v>
      </c>
      <c r="I285" s="251" t="e">
        <f>③協定面積④加算措置!#REF!</f>
        <v>#REF!</v>
      </c>
      <c r="J285" s="250" t="e">
        <f>③協定面積④加算措置!#REF!</f>
        <v>#REF!</v>
      </c>
      <c r="K285" s="250" t="e">
        <f>③協定面積④加算措置!#REF!</f>
        <v>#REF!</v>
      </c>
      <c r="L285" s="242">
        <f t="shared" si="42"/>
        <v>0</v>
      </c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  <c r="AA285" s="252"/>
      <c r="AB285" s="242">
        <f t="shared" si="43"/>
        <v>0</v>
      </c>
      <c r="AC285" s="232"/>
      <c r="AD285" s="232"/>
      <c r="AE285" s="232"/>
      <c r="AF285" s="232"/>
      <c r="AG285" s="232"/>
      <c r="AH285" s="242">
        <f t="shared" si="44"/>
        <v>0</v>
      </c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32"/>
      <c r="AU285" s="232"/>
      <c r="AV285" s="232"/>
      <c r="AW285" s="232"/>
      <c r="AX285" s="232"/>
      <c r="AY285" s="232"/>
      <c r="AZ285" s="232"/>
      <c r="BA285" s="232"/>
      <c r="BB285" s="232"/>
      <c r="BC285" s="232"/>
      <c r="BD285" s="232"/>
      <c r="BE285" s="242">
        <f t="shared" si="45"/>
        <v>0</v>
      </c>
      <c r="BF285" s="232"/>
      <c r="BG285" s="232"/>
      <c r="BH285" s="232"/>
      <c r="BI285" s="232"/>
      <c r="BJ285" s="232"/>
      <c r="BK285" s="229">
        <f t="shared" si="46"/>
        <v>0</v>
      </c>
      <c r="BL285" s="232"/>
      <c r="BM285" s="232"/>
      <c r="BN285" s="232"/>
      <c r="BO285" s="232"/>
      <c r="BP285" s="232"/>
      <c r="BQ285" s="232"/>
      <c r="BR285" s="232"/>
      <c r="BS285" s="232"/>
      <c r="BT285" s="232"/>
      <c r="BU285" s="232"/>
      <c r="BV285" s="232"/>
    </row>
    <row r="286" spans="1:74" s="244" customFormat="1" ht="14.45" hidden="1" customHeight="1">
      <c r="A286" s="247" t="e">
        <f>①協定識別事項②協定参加者!#REF!</f>
        <v>#REF!</v>
      </c>
      <c r="B286" s="247" t="e">
        <f>①協定識別事項②協定参加者!#REF!</f>
        <v>#REF!</v>
      </c>
      <c r="C286" s="247" t="e">
        <f>①協定識別事項②協定参加者!#REF!</f>
        <v>#REF!</v>
      </c>
      <c r="D286" s="247" t="e">
        <f>①協定識別事項②協定参加者!#REF!</f>
        <v>#REF!</v>
      </c>
      <c r="E286" s="247" t="e">
        <f>①協定識別事項②協定参加者!#REF!</f>
        <v>#REF!</v>
      </c>
      <c r="F286" s="247" t="e">
        <f>①協定識別事項②協定参加者!#REF!</f>
        <v>#REF!</v>
      </c>
      <c r="G286" s="250" t="e">
        <f>③協定面積④加算措置!#REF!</f>
        <v>#REF!</v>
      </c>
      <c r="H286" s="250" t="e">
        <f>③協定面積④加算措置!#REF!</f>
        <v>#REF!</v>
      </c>
      <c r="I286" s="251" t="e">
        <f>③協定面積④加算措置!#REF!</f>
        <v>#REF!</v>
      </c>
      <c r="J286" s="250" t="e">
        <f>③協定面積④加算措置!#REF!</f>
        <v>#REF!</v>
      </c>
      <c r="K286" s="250" t="e">
        <f>③協定面積④加算措置!#REF!</f>
        <v>#REF!</v>
      </c>
      <c r="L286" s="242">
        <f t="shared" si="42"/>
        <v>0</v>
      </c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42">
        <f t="shared" si="43"/>
        <v>0</v>
      </c>
      <c r="AC286" s="232"/>
      <c r="AD286" s="232"/>
      <c r="AE286" s="232"/>
      <c r="AF286" s="232"/>
      <c r="AG286" s="232"/>
      <c r="AH286" s="242">
        <f t="shared" si="44"/>
        <v>0</v>
      </c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32"/>
      <c r="AU286" s="232"/>
      <c r="AV286" s="232"/>
      <c r="AW286" s="232"/>
      <c r="AX286" s="232"/>
      <c r="AY286" s="232"/>
      <c r="AZ286" s="232"/>
      <c r="BA286" s="232"/>
      <c r="BB286" s="232"/>
      <c r="BC286" s="232"/>
      <c r="BD286" s="232"/>
      <c r="BE286" s="242">
        <f t="shared" si="45"/>
        <v>0</v>
      </c>
      <c r="BF286" s="232"/>
      <c r="BG286" s="232"/>
      <c r="BH286" s="232"/>
      <c r="BI286" s="232"/>
      <c r="BJ286" s="232"/>
      <c r="BK286" s="229">
        <f t="shared" si="46"/>
        <v>0</v>
      </c>
      <c r="BL286" s="232"/>
      <c r="BM286" s="232"/>
      <c r="BN286" s="232"/>
      <c r="BO286" s="232"/>
      <c r="BP286" s="232"/>
      <c r="BQ286" s="232"/>
      <c r="BR286" s="232"/>
      <c r="BS286" s="232"/>
      <c r="BT286" s="232"/>
      <c r="BU286" s="232"/>
      <c r="BV286" s="232"/>
    </row>
    <row r="287" spans="1:74" s="244" customFormat="1" ht="14.45" hidden="1" customHeight="1">
      <c r="A287" s="247" t="e">
        <f>①協定識別事項②協定参加者!#REF!</f>
        <v>#REF!</v>
      </c>
      <c r="B287" s="247" t="e">
        <f>①協定識別事項②協定参加者!#REF!</f>
        <v>#REF!</v>
      </c>
      <c r="C287" s="247" t="e">
        <f>①協定識別事項②協定参加者!#REF!</f>
        <v>#REF!</v>
      </c>
      <c r="D287" s="247" t="e">
        <f>①協定識別事項②協定参加者!#REF!</f>
        <v>#REF!</v>
      </c>
      <c r="E287" s="247" t="e">
        <f>①協定識別事項②協定参加者!#REF!</f>
        <v>#REF!</v>
      </c>
      <c r="F287" s="247" t="e">
        <f>①協定識別事項②協定参加者!#REF!</f>
        <v>#REF!</v>
      </c>
      <c r="G287" s="250" t="e">
        <f>③協定面積④加算措置!#REF!</f>
        <v>#REF!</v>
      </c>
      <c r="H287" s="250" t="e">
        <f>③協定面積④加算措置!#REF!</f>
        <v>#REF!</v>
      </c>
      <c r="I287" s="251" t="e">
        <f>③協定面積④加算措置!#REF!</f>
        <v>#REF!</v>
      </c>
      <c r="J287" s="250" t="e">
        <f>③協定面積④加算措置!#REF!</f>
        <v>#REF!</v>
      </c>
      <c r="K287" s="250" t="e">
        <f>③協定面積④加算措置!#REF!</f>
        <v>#REF!</v>
      </c>
      <c r="L287" s="242">
        <f t="shared" si="42"/>
        <v>0</v>
      </c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42">
        <f t="shared" si="43"/>
        <v>0</v>
      </c>
      <c r="AC287" s="232"/>
      <c r="AD287" s="232"/>
      <c r="AE287" s="232"/>
      <c r="AF287" s="232"/>
      <c r="AG287" s="232"/>
      <c r="AH287" s="242">
        <f t="shared" si="44"/>
        <v>0</v>
      </c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42">
        <f t="shared" si="45"/>
        <v>0</v>
      </c>
      <c r="BF287" s="232"/>
      <c r="BG287" s="232"/>
      <c r="BH287" s="232"/>
      <c r="BI287" s="232"/>
      <c r="BJ287" s="232"/>
      <c r="BK287" s="229">
        <f t="shared" si="46"/>
        <v>0</v>
      </c>
      <c r="BL287" s="232"/>
      <c r="BM287" s="232"/>
      <c r="BN287" s="232"/>
      <c r="BO287" s="232"/>
      <c r="BP287" s="232"/>
      <c r="BQ287" s="232"/>
      <c r="BR287" s="232"/>
      <c r="BS287" s="232"/>
      <c r="BT287" s="232"/>
      <c r="BU287" s="232"/>
      <c r="BV287" s="232"/>
    </row>
    <row r="288" spans="1:74" s="244" customFormat="1" ht="14.45" hidden="1" customHeight="1">
      <c r="A288" s="247" t="e">
        <f>①協定識別事項②協定参加者!#REF!</f>
        <v>#REF!</v>
      </c>
      <c r="B288" s="247" t="e">
        <f>①協定識別事項②協定参加者!#REF!</f>
        <v>#REF!</v>
      </c>
      <c r="C288" s="247" t="e">
        <f>①協定識別事項②協定参加者!#REF!</f>
        <v>#REF!</v>
      </c>
      <c r="D288" s="247" t="e">
        <f>①協定識別事項②協定参加者!#REF!</f>
        <v>#REF!</v>
      </c>
      <c r="E288" s="247" t="e">
        <f>①協定識別事項②協定参加者!#REF!</f>
        <v>#REF!</v>
      </c>
      <c r="F288" s="247" t="e">
        <f>①協定識別事項②協定参加者!#REF!</f>
        <v>#REF!</v>
      </c>
      <c r="G288" s="250" t="e">
        <f>③協定面積④加算措置!#REF!</f>
        <v>#REF!</v>
      </c>
      <c r="H288" s="250" t="e">
        <f>③協定面積④加算措置!#REF!</f>
        <v>#REF!</v>
      </c>
      <c r="I288" s="251" t="e">
        <f>③協定面積④加算措置!#REF!</f>
        <v>#REF!</v>
      </c>
      <c r="J288" s="250" t="e">
        <f>③協定面積④加算措置!#REF!</f>
        <v>#REF!</v>
      </c>
      <c r="K288" s="250" t="e">
        <f>③協定面積④加算措置!#REF!</f>
        <v>#REF!</v>
      </c>
      <c r="L288" s="242">
        <f t="shared" si="42"/>
        <v>0</v>
      </c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  <c r="AA288" s="252"/>
      <c r="AB288" s="242">
        <f t="shared" si="43"/>
        <v>0</v>
      </c>
      <c r="AC288" s="232"/>
      <c r="AD288" s="232"/>
      <c r="AE288" s="232"/>
      <c r="AF288" s="232"/>
      <c r="AG288" s="232"/>
      <c r="AH288" s="242">
        <f t="shared" si="44"/>
        <v>0</v>
      </c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42">
        <f t="shared" si="45"/>
        <v>0</v>
      </c>
      <c r="BF288" s="232"/>
      <c r="BG288" s="232"/>
      <c r="BH288" s="232"/>
      <c r="BI288" s="232"/>
      <c r="BJ288" s="232"/>
      <c r="BK288" s="229">
        <f t="shared" si="46"/>
        <v>0</v>
      </c>
      <c r="BL288" s="232"/>
      <c r="BM288" s="232"/>
      <c r="BN288" s="232"/>
      <c r="BO288" s="232"/>
      <c r="BP288" s="232"/>
      <c r="BQ288" s="232"/>
      <c r="BR288" s="232"/>
      <c r="BS288" s="232"/>
      <c r="BT288" s="232"/>
      <c r="BU288" s="232"/>
      <c r="BV288" s="232"/>
    </row>
    <row r="289" spans="1:74" s="244" customFormat="1" ht="14.45" hidden="1" customHeight="1">
      <c r="A289" s="247" t="e">
        <f>①協定識別事項②協定参加者!#REF!</f>
        <v>#REF!</v>
      </c>
      <c r="B289" s="247" t="e">
        <f>①協定識別事項②協定参加者!#REF!</f>
        <v>#REF!</v>
      </c>
      <c r="C289" s="247" t="e">
        <f>①協定識別事項②協定参加者!#REF!</f>
        <v>#REF!</v>
      </c>
      <c r="D289" s="247" t="e">
        <f>①協定識別事項②協定参加者!#REF!</f>
        <v>#REF!</v>
      </c>
      <c r="E289" s="247" t="e">
        <f>①協定識別事項②協定参加者!#REF!</f>
        <v>#REF!</v>
      </c>
      <c r="F289" s="247" t="e">
        <f>①協定識別事項②協定参加者!#REF!</f>
        <v>#REF!</v>
      </c>
      <c r="G289" s="250" t="e">
        <f>③協定面積④加算措置!#REF!</f>
        <v>#REF!</v>
      </c>
      <c r="H289" s="250" t="e">
        <f>③協定面積④加算措置!#REF!</f>
        <v>#REF!</v>
      </c>
      <c r="I289" s="251" t="e">
        <f>③協定面積④加算措置!#REF!</f>
        <v>#REF!</v>
      </c>
      <c r="J289" s="250" t="e">
        <f>③協定面積④加算措置!#REF!</f>
        <v>#REF!</v>
      </c>
      <c r="K289" s="250" t="e">
        <f>③協定面積④加算措置!#REF!</f>
        <v>#REF!</v>
      </c>
      <c r="L289" s="242">
        <f t="shared" si="42"/>
        <v>0</v>
      </c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  <c r="AA289" s="252"/>
      <c r="AB289" s="242">
        <f t="shared" si="43"/>
        <v>0</v>
      </c>
      <c r="AC289" s="232"/>
      <c r="AD289" s="232"/>
      <c r="AE289" s="232"/>
      <c r="AF289" s="232"/>
      <c r="AG289" s="232"/>
      <c r="AH289" s="242">
        <f t="shared" si="44"/>
        <v>0</v>
      </c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42">
        <f t="shared" si="45"/>
        <v>0</v>
      </c>
      <c r="BF289" s="232"/>
      <c r="BG289" s="232"/>
      <c r="BH289" s="232"/>
      <c r="BI289" s="232"/>
      <c r="BJ289" s="232"/>
      <c r="BK289" s="229">
        <f t="shared" si="46"/>
        <v>0</v>
      </c>
      <c r="BL289" s="232"/>
      <c r="BM289" s="232"/>
      <c r="BN289" s="232"/>
      <c r="BO289" s="232"/>
      <c r="BP289" s="232"/>
      <c r="BQ289" s="232"/>
      <c r="BR289" s="232"/>
      <c r="BS289" s="232"/>
      <c r="BT289" s="232"/>
      <c r="BU289" s="232"/>
      <c r="BV289" s="232"/>
    </row>
    <row r="290" spans="1:74" s="244" customFormat="1" ht="14.45" hidden="1" customHeight="1">
      <c r="A290" s="247" t="e">
        <f>①協定識別事項②協定参加者!#REF!</f>
        <v>#REF!</v>
      </c>
      <c r="B290" s="247" t="e">
        <f>①協定識別事項②協定参加者!#REF!</f>
        <v>#REF!</v>
      </c>
      <c r="C290" s="247" t="e">
        <f>①協定識別事項②協定参加者!#REF!</f>
        <v>#REF!</v>
      </c>
      <c r="D290" s="247" t="e">
        <f>①協定識別事項②協定参加者!#REF!</f>
        <v>#REF!</v>
      </c>
      <c r="E290" s="247" t="e">
        <f>①協定識別事項②協定参加者!#REF!</f>
        <v>#REF!</v>
      </c>
      <c r="F290" s="247" t="e">
        <f>①協定識別事項②協定参加者!#REF!</f>
        <v>#REF!</v>
      </c>
      <c r="G290" s="250" t="e">
        <f>③協定面積④加算措置!#REF!</f>
        <v>#REF!</v>
      </c>
      <c r="H290" s="250" t="e">
        <f>③協定面積④加算措置!#REF!</f>
        <v>#REF!</v>
      </c>
      <c r="I290" s="251" t="e">
        <f>③協定面積④加算措置!#REF!</f>
        <v>#REF!</v>
      </c>
      <c r="J290" s="250" t="e">
        <f>③協定面積④加算措置!#REF!</f>
        <v>#REF!</v>
      </c>
      <c r="K290" s="250" t="e">
        <f>③協定面積④加算措置!#REF!</f>
        <v>#REF!</v>
      </c>
      <c r="L290" s="242">
        <f t="shared" si="42"/>
        <v>0</v>
      </c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42">
        <f t="shared" si="43"/>
        <v>0</v>
      </c>
      <c r="AC290" s="232"/>
      <c r="AD290" s="232"/>
      <c r="AE290" s="232"/>
      <c r="AF290" s="232"/>
      <c r="AG290" s="232"/>
      <c r="AH290" s="242">
        <f t="shared" si="44"/>
        <v>0</v>
      </c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42">
        <f t="shared" si="45"/>
        <v>0</v>
      </c>
      <c r="BF290" s="232"/>
      <c r="BG290" s="232"/>
      <c r="BH290" s="232"/>
      <c r="BI290" s="232"/>
      <c r="BJ290" s="232"/>
      <c r="BK290" s="229">
        <f t="shared" si="46"/>
        <v>0</v>
      </c>
      <c r="BL290" s="232"/>
      <c r="BM290" s="232"/>
      <c r="BN290" s="232"/>
      <c r="BO290" s="232"/>
      <c r="BP290" s="232"/>
      <c r="BQ290" s="232"/>
      <c r="BR290" s="232"/>
      <c r="BS290" s="232"/>
      <c r="BT290" s="232"/>
      <c r="BU290" s="232"/>
      <c r="BV290" s="232"/>
    </row>
    <row r="291" spans="1:74" s="244" customFormat="1" ht="14.45" hidden="1" customHeight="1">
      <c r="A291" s="247" t="e">
        <f>①協定識別事項②協定参加者!#REF!</f>
        <v>#REF!</v>
      </c>
      <c r="B291" s="247" t="e">
        <f>①協定識別事項②協定参加者!#REF!</f>
        <v>#REF!</v>
      </c>
      <c r="C291" s="247" t="e">
        <f>①協定識別事項②協定参加者!#REF!</f>
        <v>#REF!</v>
      </c>
      <c r="D291" s="247" t="e">
        <f>①協定識別事項②協定参加者!#REF!</f>
        <v>#REF!</v>
      </c>
      <c r="E291" s="247" t="e">
        <f>①協定識別事項②協定参加者!#REF!</f>
        <v>#REF!</v>
      </c>
      <c r="F291" s="247" t="e">
        <f>①協定識別事項②協定参加者!#REF!</f>
        <v>#REF!</v>
      </c>
      <c r="G291" s="250" t="e">
        <f>③協定面積④加算措置!#REF!</f>
        <v>#REF!</v>
      </c>
      <c r="H291" s="250" t="e">
        <f>③協定面積④加算措置!#REF!</f>
        <v>#REF!</v>
      </c>
      <c r="I291" s="251" t="e">
        <f>③協定面積④加算措置!#REF!</f>
        <v>#REF!</v>
      </c>
      <c r="J291" s="250" t="e">
        <f>③協定面積④加算措置!#REF!</f>
        <v>#REF!</v>
      </c>
      <c r="K291" s="250" t="e">
        <f>③協定面積④加算措置!#REF!</f>
        <v>#REF!</v>
      </c>
      <c r="L291" s="242">
        <f t="shared" si="42"/>
        <v>0</v>
      </c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42">
        <f t="shared" si="43"/>
        <v>0</v>
      </c>
      <c r="AC291" s="232"/>
      <c r="AD291" s="232"/>
      <c r="AE291" s="232"/>
      <c r="AF291" s="232"/>
      <c r="AG291" s="232"/>
      <c r="AH291" s="242">
        <f t="shared" si="44"/>
        <v>0</v>
      </c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32"/>
      <c r="AT291" s="232"/>
      <c r="AU291" s="232"/>
      <c r="AV291" s="232"/>
      <c r="AW291" s="232"/>
      <c r="AX291" s="232"/>
      <c r="AY291" s="232"/>
      <c r="AZ291" s="232"/>
      <c r="BA291" s="232"/>
      <c r="BB291" s="232"/>
      <c r="BC291" s="232"/>
      <c r="BD291" s="232"/>
      <c r="BE291" s="242">
        <f t="shared" si="45"/>
        <v>0</v>
      </c>
      <c r="BF291" s="232"/>
      <c r="BG291" s="232"/>
      <c r="BH291" s="232"/>
      <c r="BI291" s="232"/>
      <c r="BJ291" s="232"/>
      <c r="BK291" s="229">
        <f t="shared" si="46"/>
        <v>0</v>
      </c>
      <c r="BL291" s="232"/>
      <c r="BM291" s="232"/>
      <c r="BN291" s="232"/>
      <c r="BO291" s="232"/>
      <c r="BP291" s="232"/>
      <c r="BQ291" s="232"/>
      <c r="BR291" s="232"/>
      <c r="BS291" s="232"/>
      <c r="BT291" s="232"/>
      <c r="BU291" s="232"/>
      <c r="BV291" s="232"/>
    </row>
    <row r="292" spans="1:74" s="244" customFormat="1" ht="14.45" hidden="1" customHeight="1">
      <c r="A292" s="247" t="e">
        <f>①協定識別事項②協定参加者!#REF!</f>
        <v>#REF!</v>
      </c>
      <c r="B292" s="247" t="e">
        <f>①協定識別事項②協定参加者!#REF!</f>
        <v>#REF!</v>
      </c>
      <c r="C292" s="247" t="e">
        <f>①協定識別事項②協定参加者!#REF!</f>
        <v>#REF!</v>
      </c>
      <c r="D292" s="247" t="e">
        <f>①協定識別事項②協定参加者!#REF!</f>
        <v>#REF!</v>
      </c>
      <c r="E292" s="247" t="e">
        <f>①協定識別事項②協定参加者!#REF!</f>
        <v>#REF!</v>
      </c>
      <c r="F292" s="247" t="e">
        <f>①協定識別事項②協定参加者!#REF!</f>
        <v>#REF!</v>
      </c>
      <c r="G292" s="250" t="e">
        <f>③協定面積④加算措置!#REF!</f>
        <v>#REF!</v>
      </c>
      <c r="H292" s="250" t="e">
        <f>③協定面積④加算措置!#REF!</f>
        <v>#REF!</v>
      </c>
      <c r="I292" s="251" t="e">
        <f>③協定面積④加算措置!#REF!</f>
        <v>#REF!</v>
      </c>
      <c r="J292" s="250" t="e">
        <f>③協定面積④加算措置!#REF!</f>
        <v>#REF!</v>
      </c>
      <c r="K292" s="250" t="e">
        <f>③協定面積④加算措置!#REF!</f>
        <v>#REF!</v>
      </c>
      <c r="L292" s="242">
        <f t="shared" si="42"/>
        <v>0</v>
      </c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  <c r="AA292" s="252"/>
      <c r="AB292" s="242">
        <f t="shared" si="43"/>
        <v>0</v>
      </c>
      <c r="AC292" s="232"/>
      <c r="AD292" s="232"/>
      <c r="AE292" s="232"/>
      <c r="AF292" s="232"/>
      <c r="AG292" s="232"/>
      <c r="AH292" s="242">
        <f t="shared" si="44"/>
        <v>0</v>
      </c>
      <c r="AI292" s="232"/>
      <c r="AJ292" s="232"/>
      <c r="AK292" s="232"/>
      <c r="AL292" s="232"/>
      <c r="AM292" s="232"/>
      <c r="AN292" s="232"/>
      <c r="AO292" s="232"/>
      <c r="AP292" s="232"/>
      <c r="AQ292" s="232"/>
      <c r="AR292" s="232"/>
      <c r="AS292" s="232"/>
      <c r="AT292" s="232"/>
      <c r="AU292" s="232"/>
      <c r="AV292" s="232"/>
      <c r="AW292" s="232"/>
      <c r="AX292" s="232"/>
      <c r="AY292" s="232"/>
      <c r="AZ292" s="232"/>
      <c r="BA292" s="232"/>
      <c r="BB292" s="232"/>
      <c r="BC292" s="232"/>
      <c r="BD292" s="232"/>
      <c r="BE292" s="242">
        <f t="shared" si="45"/>
        <v>0</v>
      </c>
      <c r="BF292" s="232"/>
      <c r="BG292" s="232"/>
      <c r="BH292" s="232"/>
      <c r="BI292" s="232"/>
      <c r="BJ292" s="232"/>
      <c r="BK292" s="229">
        <f t="shared" si="46"/>
        <v>0</v>
      </c>
      <c r="BL292" s="232"/>
      <c r="BM292" s="232"/>
      <c r="BN292" s="232"/>
      <c r="BO292" s="232"/>
      <c r="BP292" s="232"/>
      <c r="BQ292" s="232"/>
      <c r="BR292" s="232"/>
      <c r="BS292" s="232"/>
      <c r="BT292" s="232"/>
      <c r="BU292" s="232"/>
      <c r="BV292" s="232"/>
    </row>
    <row r="293" spans="1:74" s="244" customFormat="1" ht="14.45" hidden="1" customHeight="1">
      <c r="A293" s="247" t="e">
        <f>①協定識別事項②協定参加者!#REF!</f>
        <v>#REF!</v>
      </c>
      <c r="B293" s="247" t="e">
        <f>①協定識別事項②協定参加者!#REF!</f>
        <v>#REF!</v>
      </c>
      <c r="C293" s="247" t="e">
        <f>①協定識別事項②協定参加者!#REF!</f>
        <v>#REF!</v>
      </c>
      <c r="D293" s="247" t="e">
        <f>①協定識別事項②協定参加者!#REF!</f>
        <v>#REF!</v>
      </c>
      <c r="E293" s="247" t="e">
        <f>①協定識別事項②協定参加者!#REF!</f>
        <v>#REF!</v>
      </c>
      <c r="F293" s="247" t="e">
        <f>①協定識別事項②協定参加者!#REF!</f>
        <v>#REF!</v>
      </c>
      <c r="G293" s="250" t="e">
        <f>③協定面積④加算措置!#REF!</f>
        <v>#REF!</v>
      </c>
      <c r="H293" s="250" t="e">
        <f>③協定面積④加算措置!#REF!</f>
        <v>#REF!</v>
      </c>
      <c r="I293" s="251" t="e">
        <f>③協定面積④加算措置!#REF!</f>
        <v>#REF!</v>
      </c>
      <c r="J293" s="250" t="e">
        <f>③協定面積④加算措置!#REF!</f>
        <v>#REF!</v>
      </c>
      <c r="K293" s="250" t="e">
        <f>③協定面積④加算措置!#REF!</f>
        <v>#REF!</v>
      </c>
      <c r="L293" s="242">
        <f t="shared" si="42"/>
        <v>0</v>
      </c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  <c r="AA293" s="252"/>
      <c r="AB293" s="242">
        <f t="shared" si="43"/>
        <v>0</v>
      </c>
      <c r="AC293" s="232"/>
      <c r="AD293" s="232"/>
      <c r="AE293" s="232"/>
      <c r="AF293" s="232"/>
      <c r="AG293" s="232"/>
      <c r="AH293" s="242">
        <f t="shared" si="44"/>
        <v>0</v>
      </c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32"/>
      <c r="AT293" s="232"/>
      <c r="AU293" s="232"/>
      <c r="AV293" s="232"/>
      <c r="AW293" s="232"/>
      <c r="AX293" s="232"/>
      <c r="AY293" s="232"/>
      <c r="AZ293" s="232"/>
      <c r="BA293" s="232"/>
      <c r="BB293" s="232"/>
      <c r="BC293" s="232"/>
      <c r="BD293" s="232"/>
      <c r="BE293" s="242">
        <f t="shared" si="45"/>
        <v>0</v>
      </c>
      <c r="BF293" s="232"/>
      <c r="BG293" s="232"/>
      <c r="BH293" s="232"/>
      <c r="BI293" s="232"/>
      <c r="BJ293" s="232"/>
      <c r="BK293" s="229">
        <f t="shared" si="46"/>
        <v>0</v>
      </c>
      <c r="BL293" s="232"/>
      <c r="BM293" s="232"/>
      <c r="BN293" s="232"/>
      <c r="BO293" s="232"/>
      <c r="BP293" s="232"/>
      <c r="BQ293" s="232"/>
      <c r="BR293" s="232"/>
      <c r="BS293" s="232"/>
      <c r="BT293" s="232"/>
      <c r="BU293" s="232"/>
      <c r="BV293" s="232"/>
    </row>
    <row r="294" spans="1:74" s="244" customFormat="1" ht="14.45" hidden="1" customHeight="1">
      <c r="A294" s="247" t="e">
        <f>①協定識別事項②協定参加者!#REF!</f>
        <v>#REF!</v>
      </c>
      <c r="B294" s="247" t="e">
        <f>①協定識別事項②協定参加者!#REF!</f>
        <v>#REF!</v>
      </c>
      <c r="C294" s="247" t="e">
        <f>①協定識別事項②協定参加者!#REF!</f>
        <v>#REF!</v>
      </c>
      <c r="D294" s="247" t="e">
        <f>①協定識別事項②協定参加者!#REF!</f>
        <v>#REF!</v>
      </c>
      <c r="E294" s="247" t="e">
        <f>①協定識別事項②協定参加者!#REF!</f>
        <v>#REF!</v>
      </c>
      <c r="F294" s="247" t="e">
        <f>①協定識別事項②協定参加者!#REF!</f>
        <v>#REF!</v>
      </c>
      <c r="G294" s="250" t="e">
        <f>③協定面積④加算措置!#REF!</f>
        <v>#REF!</v>
      </c>
      <c r="H294" s="250" t="e">
        <f>③協定面積④加算措置!#REF!</f>
        <v>#REF!</v>
      </c>
      <c r="I294" s="251" t="e">
        <f>③協定面積④加算措置!#REF!</f>
        <v>#REF!</v>
      </c>
      <c r="J294" s="250" t="e">
        <f>③協定面積④加算措置!#REF!</f>
        <v>#REF!</v>
      </c>
      <c r="K294" s="250" t="e">
        <f>③協定面積④加算措置!#REF!</f>
        <v>#REF!</v>
      </c>
      <c r="L294" s="242">
        <f t="shared" si="42"/>
        <v>0</v>
      </c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  <c r="AA294" s="252"/>
      <c r="AB294" s="242">
        <f t="shared" si="43"/>
        <v>0</v>
      </c>
      <c r="AC294" s="232"/>
      <c r="AD294" s="232"/>
      <c r="AE294" s="232"/>
      <c r="AF294" s="232"/>
      <c r="AG294" s="232"/>
      <c r="AH294" s="242">
        <f t="shared" si="44"/>
        <v>0</v>
      </c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32"/>
      <c r="AU294" s="232"/>
      <c r="AV294" s="232"/>
      <c r="AW294" s="232"/>
      <c r="AX294" s="232"/>
      <c r="AY294" s="232"/>
      <c r="AZ294" s="232"/>
      <c r="BA294" s="232"/>
      <c r="BB294" s="232"/>
      <c r="BC294" s="232"/>
      <c r="BD294" s="232"/>
      <c r="BE294" s="242">
        <f t="shared" si="45"/>
        <v>0</v>
      </c>
      <c r="BF294" s="232"/>
      <c r="BG294" s="232"/>
      <c r="BH294" s="232"/>
      <c r="BI294" s="232"/>
      <c r="BJ294" s="232"/>
      <c r="BK294" s="229">
        <f t="shared" si="46"/>
        <v>0</v>
      </c>
      <c r="BL294" s="232"/>
      <c r="BM294" s="232"/>
      <c r="BN294" s="232"/>
      <c r="BO294" s="232"/>
      <c r="BP294" s="232"/>
      <c r="BQ294" s="232"/>
      <c r="BR294" s="232"/>
      <c r="BS294" s="232"/>
      <c r="BT294" s="232"/>
      <c r="BU294" s="232"/>
      <c r="BV294" s="232"/>
    </row>
    <row r="295" spans="1:74" s="244" customFormat="1" ht="14.45" hidden="1" customHeight="1">
      <c r="A295" s="247" t="e">
        <f>①協定識別事項②協定参加者!#REF!</f>
        <v>#REF!</v>
      </c>
      <c r="B295" s="247" t="e">
        <f>①協定識別事項②協定参加者!#REF!</f>
        <v>#REF!</v>
      </c>
      <c r="C295" s="247" t="e">
        <f>①協定識別事項②協定参加者!#REF!</f>
        <v>#REF!</v>
      </c>
      <c r="D295" s="247" t="e">
        <f>①協定識別事項②協定参加者!#REF!</f>
        <v>#REF!</v>
      </c>
      <c r="E295" s="247" t="e">
        <f>①協定識別事項②協定参加者!#REF!</f>
        <v>#REF!</v>
      </c>
      <c r="F295" s="247" t="e">
        <f>①協定識別事項②協定参加者!#REF!</f>
        <v>#REF!</v>
      </c>
      <c r="G295" s="250" t="e">
        <f>③協定面積④加算措置!#REF!</f>
        <v>#REF!</v>
      </c>
      <c r="H295" s="250" t="e">
        <f>③協定面積④加算措置!#REF!</f>
        <v>#REF!</v>
      </c>
      <c r="I295" s="251" t="e">
        <f>③協定面積④加算措置!#REF!</f>
        <v>#REF!</v>
      </c>
      <c r="J295" s="250" t="e">
        <f>③協定面積④加算措置!#REF!</f>
        <v>#REF!</v>
      </c>
      <c r="K295" s="250" t="e">
        <f>③協定面積④加算措置!#REF!</f>
        <v>#REF!</v>
      </c>
      <c r="L295" s="242">
        <f t="shared" si="42"/>
        <v>0</v>
      </c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  <c r="AA295" s="252"/>
      <c r="AB295" s="242">
        <f t="shared" si="43"/>
        <v>0</v>
      </c>
      <c r="AC295" s="232"/>
      <c r="AD295" s="232"/>
      <c r="AE295" s="232"/>
      <c r="AF295" s="232"/>
      <c r="AG295" s="232"/>
      <c r="AH295" s="242">
        <f t="shared" si="44"/>
        <v>0</v>
      </c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42">
        <f t="shared" si="45"/>
        <v>0</v>
      </c>
      <c r="BF295" s="232"/>
      <c r="BG295" s="232"/>
      <c r="BH295" s="232"/>
      <c r="BI295" s="232"/>
      <c r="BJ295" s="232"/>
      <c r="BK295" s="229">
        <f t="shared" si="46"/>
        <v>0</v>
      </c>
      <c r="BL295" s="232"/>
      <c r="BM295" s="232"/>
      <c r="BN295" s="232"/>
      <c r="BO295" s="232"/>
      <c r="BP295" s="232"/>
      <c r="BQ295" s="232"/>
      <c r="BR295" s="232"/>
      <c r="BS295" s="232"/>
      <c r="BT295" s="232"/>
      <c r="BU295" s="232"/>
      <c r="BV295" s="232"/>
    </row>
    <row r="296" spans="1:74" s="244" customFormat="1" ht="14.45" hidden="1" customHeight="1">
      <c r="A296" s="247" t="e">
        <f>①協定識別事項②協定参加者!#REF!</f>
        <v>#REF!</v>
      </c>
      <c r="B296" s="247" t="e">
        <f>①協定識別事項②協定参加者!#REF!</f>
        <v>#REF!</v>
      </c>
      <c r="C296" s="247" t="e">
        <f>①協定識別事項②協定参加者!#REF!</f>
        <v>#REF!</v>
      </c>
      <c r="D296" s="247" t="e">
        <f>①協定識別事項②協定参加者!#REF!</f>
        <v>#REF!</v>
      </c>
      <c r="E296" s="247" t="e">
        <f>①協定識別事項②協定参加者!#REF!</f>
        <v>#REF!</v>
      </c>
      <c r="F296" s="247" t="e">
        <f>①協定識別事項②協定参加者!#REF!</f>
        <v>#REF!</v>
      </c>
      <c r="G296" s="250" t="e">
        <f>③協定面積④加算措置!#REF!</f>
        <v>#REF!</v>
      </c>
      <c r="H296" s="250" t="e">
        <f>③協定面積④加算措置!#REF!</f>
        <v>#REF!</v>
      </c>
      <c r="I296" s="251" t="e">
        <f>③協定面積④加算措置!#REF!</f>
        <v>#REF!</v>
      </c>
      <c r="J296" s="250" t="e">
        <f>③協定面積④加算措置!#REF!</f>
        <v>#REF!</v>
      </c>
      <c r="K296" s="250" t="e">
        <f>③協定面積④加算措置!#REF!</f>
        <v>#REF!</v>
      </c>
      <c r="L296" s="242">
        <f t="shared" si="42"/>
        <v>0</v>
      </c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  <c r="AA296" s="252"/>
      <c r="AB296" s="242">
        <f t="shared" si="43"/>
        <v>0</v>
      </c>
      <c r="AC296" s="232"/>
      <c r="AD296" s="232"/>
      <c r="AE296" s="232"/>
      <c r="AF296" s="232"/>
      <c r="AG296" s="232"/>
      <c r="AH296" s="242">
        <f t="shared" si="44"/>
        <v>0</v>
      </c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42">
        <f t="shared" si="45"/>
        <v>0</v>
      </c>
      <c r="BF296" s="232"/>
      <c r="BG296" s="232"/>
      <c r="BH296" s="232"/>
      <c r="BI296" s="232"/>
      <c r="BJ296" s="232"/>
      <c r="BK296" s="229">
        <f t="shared" si="46"/>
        <v>0</v>
      </c>
      <c r="BL296" s="232"/>
      <c r="BM296" s="232"/>
      <c r="BN296" s="232"/>
      <c r="BO296" s="232"/>
      <c r="BP296" s="232"/>
      <c r="BQ296" s="232"/>
      <c r="BR296" s="232"/>
      <c r="BS296" s="232"/>
      <c r="BT296" s="232"/>
      <c r="BU296" s="232"/>
      <c r="BV296" s="232"/>
    </row>
    <row r="297" spans="1:74" s="244" customFormat="1" ht="14.45" hidden="1" customHeight="1">
      <c r="A297" s="247" t="e">
        <f>①協定識別事項②協定参加者!#REF!</f>
        <v>#REF!</v>
      </c>
      <c r="B297" s="247" t="e">
        <f>①協定識別事項②協定参加者!#REF!</f>
        <v>#REF!</v>
      </c>
      <c r="C297" s="247" t="e">
        <f>①協定識別事項②協定参加者!#REF!</f>
        <v>#REF!</v>
      </c>
      <c r="D297" s="247" t="e">
        <f>①協定識別事項②協定参加者!#REF!</f>
        <v>#REF!</v>
      </c>
      <c r="E297" s="247" t="e">
        <f>①協定識別事項②協定参加者!#REF!</f>
        <v>#REF!</v>
      </c>
      <c r="F297" s="247" t="e">
        <f>①協定識別事項②協定参加者!#REF!</f>
        <v>#REF!</v>
      </c>
      <c r="G297" s="250" t="e">
        <f>③協定面積④加算措置!#REF!</f>
        <v>#REF!</v>
      </c>
      <c r="H297" s="250" t="e">
        <f>③協定面積④加算措置!#REF!</f>
        <v>#REF!</v>
      </c>
      <c r="I297" s="251" t="e">
        <f>③協定面積④加算措置!#REF!</f>
        <v>#REF!</v>
      </c>
      <c r="J297" s="250" t="e">
        <f>③協定面積④加算措置!#REF!</f>
        <v>#REF!</v>
      </c>
      <c r="K297" s="250" t="e">
        <f>③協定面積④加算措置!#REF!</f>
        <v>#REF!</v>
      </c>
      <c r="L297" s="242">
        <f t="shared" si="42"/>
        <v>0</v>
      </c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  <c r="AA297" s="252"/>
      <c r="AB297" s="242">
        <f t="shared" si="43"/>
        <v>0</v>
      </c>
      <c r="AC297" s="232"/>
      <c r="AD297" s="232"/>
      <c r="AE297" s="232"/>
      <c r="AF297" s="232"/>
      <c r="AG297" s="232"/>
      <c r="AH297" s="242">
        <f t="shared" si="44"/>
        <v>0</v>
      </c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42">
        <f t="shared" si="45"/>
        <v>0</v>
      </c>
      <c r="BF297" s="232"/>
      <c r="BG297" s="232"/>
      <c r="BH297" s="232"/>
      <c r="BI297" s="232"/>
      <c r="BJ297" s="232"/>
      <c r="BK297" s="229">
        <f t="shared" si="46"/>
        <v>0</v>
      </c>
      <c r="BL297" s="232"/>
      <c r="BM297" s="232"/>
      <c r="BN297" s="232"/>
      <c r="BO297" s="232"/>
      <c r="BP297" s="232"/>
      <c r="BQ297" s="232"/>
      <c r="BR297" s="232"/>
      <c r="BS297" s="232"/>
      <c r="BT297" s="232"/>
      <c r="BU297" s="232"/>
      <c r="BV297" s="232"/>
    </row>
    <row r="298" spans="1:74" s="244" customFormat="1" ht="14.45" hidden="1" customHeight="1">
      <c r="A298" s="247" t="e">
        <f>①協定識別事項②協定参加者!#REF!</f>
        <v>#REF!</v>
      </c>
      <c r="B298" s="247" t="e">
        <f>①協定識別事項②協定参加者!#REF!</f>
        <v>#REF!</v>
      </c>
      <c r="C298" s="247" t="e">
        <f>①協定識別事項②協定参加者!#REF!</f>
        <v>#REF!</v>
      </c>
      <c r="D298" s="247" t="e">
        <f>①協定識別事項②協定参加者!#REF!</f>
        <v>#REF!</v>
      </c>
      <c r="E298" s="247" t="e">
        <f>①協定識別事項②協定参加者!#REF!</f>
        <v>#REF!</v>
      </c>
      <c r="F298" s="247" t="e">
        <f>①協定識別事項②協定参加者!#REF!</f>
        <v>#REF!</v>
      </c>
      <c r="G298" s="250" t="e">
        <f>③協定面積④加算措置!#REF!</f>
        <v>#REF!</v>
      </c>
      <c r="H298" s="250" t="e">
        <f>③協定面積④加算措置!#REF!</f>
        <v>#REF!</v>
      </c>
      <c r="I298" s="251" t="e">
        <f>③協定面積④加算措置!#REF!</f>
        <v>#REF!</v>
      </c>
      <c r="J298" s="250" t="e">
        <f>③協定面積④加算措置!#REF!</f>
        <v>#REF!</v>
      </c>
      <c r="K298" s="250" t="e">
        <f>③協定面積④加算措置!#REF!</f>
        <v>#REF!</v>
      </c>
      <c r="L298" s="242">
        <f t="shared" si="42"/>
        <v>0</v>
      </c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  <c r="AA298" s="252"/>
      <c r="AB298" s="242">
        <f t="shared" si="43"/>
        <v>0</v>
      </c>
      <c r="AC298" s="232"/>
      <c r="AD298" s="232"/>
      <c r="AE298" s="232"/>
      <c r="AF298" s="232"/>
      <c r="AG298" s="232"/>
      <c r="AH298" s="242">
        <f t="shared" si="44"/>
        <v>0</v>
      </c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42">
        <f t="shared" si="45"/>
        <v>0</v>
      </c>
      <c r="BF298" s="232"/>
      <c r="BG298" s="232"/>
      <c r="BH298" s="232"/>
      <c r="BI298" s="232"/>
      <c r="BJ298" s="232"/>
      <c r="BK298" s="229">
        <f t="shared" si="46"/>
        <v>0</v>
      </c>
      <c r="BL298" s="232"/>
      <c r="BM298" s="232"/>
      <c r="BN298" s="232"/>
      <c r="BO298" s="232"/>
      <c r="BP298" s="232"/>
      <c r="BQ298" s="232"/>
      <c r="BR298" s="232"/>
      <c r="BS298" s="232"/>
      <c r="BT298" s="232"/>
      <c r="BU298" s="232"/>
      <c r="BV298" s="232"/>
    </row>
    <row r="299" spans="1:74" s="244" customFormat="1" ht="14.45" hidden="1" customHeight="1">
      <c r="A299" s="247" t="e">
        <f>①協定識別事項②協定参加者!#REF!</f>
        <v>#REF!</v>
      </c>
      <c r="B299" s="247" t="e">
        <f>①協定識別事項②協定参加者!#REF!</f>
        <v>#REF!</v>
      </c>
      <c r="C299" s="247" t="e">
        <f>①協定識別事項②協定参加者!#REF!</f>
        <v>#REF!</v>
      </c>
      <c r="D299" s="247" t="e">
        <f>①協定識別事項②協定参加者!#REF!</f>
        <v>#REF!</v>
      </c>
      <c r="E299" s="247" t="e">
        <f>①協定識別事項②協定参加者!#REF!</f>
        <v>#REF!</v>
      </c>
      <c r="F299" s="247" t="e">
        <f>①協定識別事項②協定参加者!#REF!</f>
        <v>#REF!</v>
      </c>
      <c r="G299" s="250" t="e">
        <f>③協定面積④加算措置!#REF!</f>
        <v>#REF!</v>
      </c>
      <c r="H299" s="250" t="e">
        <f>③協定面積④加算措置!#REF!</f>
        <v>#REF!</v>
      </c>
      <c r="I299" s="251" t="e">
        <f>③協定面積④加算措置!#REF!</f>
        <v>#REF!</v>
      </c>
      <c r="J299" s="250" t="e">
        <f>③協定面積④加算措置!#REF!</f>
        <v>#REF!</v>
      </c>
      <c r="K299" s="250" t="e">
        <f>③協定面積④加算措置!#REF!</f>
        <v>#REF!</v>
      </c>
      <c r="L299" s="242">
        <f t="shared" si="42"/>
        <v>0</v>
      </c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  <c r="AA299" s="252"/>
      <c r="AB299" s="242">
        <f t="shared" si="43"/>
        <v>0</v>
      </c>
      <c r="AC299" s="232"/>
      <c r="AD299" s="232"/>
      <c r="AE299" s="232"/>
      <c r="AF299" s="232"/>
      <c r="AG299" s="232"/>
      <c r="AH299" s="242">
        <f t="shared" si="44"/>
        <v>0</v>
      </c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42">
        <f t="shared" si="45"/>
        <v>0</v>
      </c>
      <c r="BF299" s="232"/>
      <c r="BG299" s="232"/>
      <c r="BH299" s="232"/>
      <c r="BI299" s="232"/>
      <c r="BJ299" s="232"/>
      <c r="BK299" s="229">
        <f t="shared" si="46"/>
        <v>0</v>
      </c>
      <c r="BL299" s="232"/>
      <c r="BM299" s="232"/>
      <c r="BN299" s="232"/>
      <c r="BO299" s="232"/>
      <c r="BP299" s="232"/>
      <c r="BQ299" s="232"/>
      <c r="BR299" s="232"/>
      <c r="BS299" s="232"/>
      <c r="BT299" s="232"/>
      <c r="BU299" s="232"/>
      <c r="BV299" s="232"/>
    </row>
    <row r="300" spans="1:74" s="244" customFormat="1" ht="14.45" hidden="1" customHeight="1">
      <c r="A300" s="247" t="e">
        <f>①協定識別事項②協定参加者!#REF!</f>
        <v>#REF!</v>
      </c>
      <c r="B300" s="247" t="e">
        <f>①協定識別事項②協定参加者!#REF!</f>
        <v>#REF!</v>
      </c>
      <c r="C300" s="247" t="e">
        <f>①協定識別事項②協定参加者!#REF!</f>
        <v>#REF!</v>
      </c>
      <c r="D300" s="247" t="e">
        <f>①協定識別事項②協定参加者!#REF!</f>
        <v>#REF!</v>
      </c>
      <c r="E300" s="247" t="e">
        <f>①協定識別事項②協定参加者!#REF!</f>
        <v>#REF!</v>
      </c>
      <c r="F300" s="247" t="e">
        <f>①協定識別事項②協定参加者!#REF!</f>
        <v>#REF!</v>
      </c>
      <c r="G300" s="250" t="e">
        <f>③協定面積④加算措置!#REF!</f>
        <v>#REF!</v>
      </c>
      <c r="H300" s="250" t="e">
        <f>③協定面積④加算措置!#REF!</f>
        <v>#REF!</v>
      </c>
      <c r="I300" s="251" t="e">
        <f>③協定面積④加算措置!#REF!</f>
        <v>#REF!</v>
      </c>
      <c r="J300" s="250" t="e">
        <f>③協定面積④加算措置!#REF!</f>
        <v>#REF!</v>
      </c>
      <c r="K300" s="250" t="e">
        <f>③協定面積④加算措置!#REF!</f>
        <v>#REF!</v>
      </c>
      <c r="L300" s="242">
        <f t="shared" si="42"/>
        <v>0</v>
      </c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42">
        <f t="shared" si="43"/>
        <v>0</v>
      </c>
      <c r="AC300" s="232"/>
      <c r="AD300" s="232"/>
      <c r="AE300" s="232"/>
      <c r="AF300" s="232"/>
      <c r="AG300" s="232"/>
      <c r="AH300" s="242">
        <f t="shared" si="44"/>
        <v>0</v>
      </c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42">
        <f t="shared" si="45"/>
        <v>0</v>
      </c>
      <c r="BF300" s="232"/>
      <c r="BG300" s="232"/>
      <c r="BH300" s="232"/>
      <c r="BI300" s="232"/>
      <c r="BJ300" s="232"/>
      <c r="BK300" s="229">
        <f t="shared" si="46"/>
        <v>0</v>
      </c>
      <c r="BL300" s="232"/>
      <c r="BM300" s="232"/>
      <c r="BN300" s="232"/>
      <c r="BO300" s="232"/>
      <c r="BP300" s="232"/>
      <c r="BQ300" s="232"/>
      <c r="BR300" s="232"/>
      <c r="BS300" s="232"/>
      <c r="BT300" s="232"/>
      <c r="BU300" s="232"/>
      <c r="BV300" s="232"/>
    </row>
    <row r="301" spans="1:74" s="244" customFormat="1" ht="14.45" hidden="1" customHeight="1">
      <c r="A301" s="247" t="e">
        <f>①協定識別事項②協定参加者!#REF!</f>
        <v>#REF!</v>
      </c>
      <c r="B301" s="247" t="e">
        <f>①協定識別事項②協定参加者!#REF!</f>
        <v>#REF!</v>
      </c>
      <c r="C301" s="247" t="e">
        <f>①協定識別事項②協定参加者!#REF!</f>
        <v>#REF!</v>
      </c>
      <c r="D301" s="247" t="e">
        <f>①協定識別事項②協定参加者!#REF!</f>
        <v>#REF!</v>
      </c>
      <c r="E301" s="247" t="e">
        <f>①協定識別事項②協定参加者!#REF!</f>
        <v>#REF!</v>
      </c>
      <c r="F301" s="247" t="e">
        <f>①協定識別事項②協定参加者!#REF!</f>
        <v>#REF!</v>
      </c>
      <c r="G301" s="250" t="e">
        <f>③協定面積④加算措置!#REF!</f>
        <v>#REF!</v>
      </c>
      <c r="H301" s="250" t="e">
        <f>③協定面積④加算措置!#REF!</f>
        <v>#REF!</v>
      </c>
      <c r="I301" s="251" t="e">
        <f>③協定面積④加算措置!#REF!</f>
        <v>#REF!</v>
      </c>
      <c r="J301" s="250" t="e">
        <f>③協定面積④加算措置!#REF!</f>
        <v>#REF!</v>
      </c>
      <c r="K301" s="250" t="e">
        <f>③協定面積④加算措置!#REF!</f>
        <v>#REF!</v>
      </c>
      <c r="L301" s="242">
        <f t="shared" si="42"/>
        <v>0</v>
      </c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42">
        <f t="shared" si="43"/>
        <v>0</v>
      </c>
      <c r="AC301" s="232"/>
      <c r="AD301" s="232"/>
      <c r="AE301" s="232"/>
      <c r="AF301" s="232"/>
      <c r="AG301" s="232"/>
      <c r="AH301" s="242">
        <f t="shared" si="44"/>
        <v>0</v>
      </c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32"/>
      <c r="AU301" s="232"/>
      <c r="AV301" s="232"/>
      <c r="AW301" s="232"/>
      <c r="AX301" s="232"/>
      <c r="AY301" s="232"/>
      <c r="AZ301" s="232"/>
      <c r="BA301" s="232"/>
      <c r="BB301" s="232"/>
      <c r="BC301" s="232"/>
      <c r="BD301" s="232"/>
      <c r="BE301" s="242">
        <f t="shared" si="45"/>
        <v>0</v>
      </c>
      <c r="BF301" s="232"/>
      <c r="BG301" s="232"/>
      <c r="BH301" s="232"/>
      <c r="BI301" s="232"/>
      <c r="BJ301" s="232"/>
      <c r="BK301" s="229">
        <f t="shared" si="46"/>
        <v>0</v>
      </c>
      <c r="BL301" s="232"/>
      <c r="BM301" s="232"/>
      <c r="BN301" s="232"/>
      <c r="BO301" s="232"/>
      <c r="BP301" s="232"/>
      <c r="BQ301" s="232"/>
      <c r="BR301" s="232"/>
      <c r="BS301" s="232"/>
      <c r="BT301" s="232"/>
      <c r="BU301" s="232"/>
      <c r="BV301" s="232"/>
    </row>
    <row r="302" spans="1:74" s="244" customFormat="1" ht="14.45" hidden="1" customHeight="1">
      <c r="A302" s="247" t="e">
        <f>①協定識別事項②協定参加者!#REF!</f>
        <v>#REF!</v>
      </c>
      <c r="B302" s="247" t="e">
        <f>①協定識別事項②協定参加者!#REF!</f>
        <v>#REF!</v>
      </c>
      <c r="C302" s="247" t="e">
        <f>①協定識別事項②協定参加者!#REF!</f>
        <v>#REF!</v>
      </c>
      <c r="D302" s="247" t="e">
        <f>①協定識別事項②協定参加者!#REF!</f>
        <v>#REF!</v>
      </c>
      <c r="E302" s="247" t="e">
        <f>①協定識別事項②協定参加者!#REF!</f>
        <v>#REF!</v>
      </c>
      <c r="F302" s="247" t="e">
        <f>①協定識別事項②協定参加者!#REF!</f>
        <v>#REF!</v>
      </c>
      <c r="G302" s="250" t="e">
        <f>③協定面積④加算措置!#REF!</f>
        <v>#REF!</v>
      </c>
      <c r="H302" s="250" t="e">
        <f>③協定面積④加算措置!#REF!</f>
        <v>#REF!</v>
      </c>
      <c r="I302" s="251" t="e">
        <f>③協定面積④加算措置!#REF!</f>
        <v>#REF!</v>
      </c>
      <c r="J302" s="250" t="e">
        <f>③協定面積④加算措置!#REF!</f>
        <v>#REF!</v>
      </c>
      <c r="K302" s="250" t="e">
        <f>③協定面積④加算措置!#REF!</f>
        <v>#REF!</v>
      </c>
      <c r="L302" s="242">
        <f t="shared" si="42"/>
        <v>0</v>
      </c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42">
        <f t="shared" si="43"/>
        <v>0</v>
      </c>
      <c r="AC302" s="232"/>
      <c r="AD302" s="232"/>
      <c r="AE302" s="232"/>
      <c r="AF302" s="232"/>
      <c r="AG302" s="232"/>
      <c r="AH302" s="242">
        <f t="shared" si="44"/>
        <v>0</v>
      </c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42">
        <f t="shared" si="45"/>
        <v>0</v>
      </c>
      <c r="BF302" s="232"/>
      <c r="BG302" s="232"/>
      <c r="BH302" s="232"/>
      <c r="BI302" s="232"/>
      <c r="BJ302" s="232"/>
      <c r="BK302" s="229">
        <f t="shared" si="46"/>
        <v>0</v>
      </c>
      <c r="BL302" s="232"/>
      <c r="BM302" s="232"/>
      <c r="BN302" s="232"/>
      <c r="BO302" s="232"/>
      <c r="BP302" s="232"/>
      <c r="BQ302" s="232"/>
      <c r="BR302" s="232"/>
      <c r="BS302" s="232"/>
      <c r="BT302" s="232"/>
      <c r="BU302" s="232"/>
      <c r="BV302" s="232"/>
    </row>
    <row r="303" spans="1:74" s="244" customFormat="1" ht="14.45" hidden="1" customHeight="1">
      <c r="A303" s="247" t="e">
        <f>①協定識別事項②協定参加者!#REF!</f>
        <v>#REF!</v>
      </c>
      <c r="B303" s="247" t="e">
        <f>①協定識別事項②協定参加者!#REF!</f>
        <v>#REF!</v>
      </c>
      <c r="C303" s="247" t="e">
        <f>①協定識別事項②協定参加者!#REF!</f>
        <v>#REF!</v>
      </c>
      <c r="D303" s="247" t="e">
        <f>①協定識別事項②協定参加者!#REF!</f>
        <v>#REF!</v>
      </c>
      <c r="E303" s="247" t="e">
        <f>①協定識別事項②協定参加者!#REF!</f>
        <v>#REF!</v>
      </c>
      <c r="F303" s="247" t="e">
        <f>①協定識別事項②協定参加者!#REF!</f>
        <v>#REF!</v>
      </c>
      <c r="G303" s="250" t="e">
        <f>③協定面積④加算措置!#REF!</f>
        <v>#REF!</v>
      </c>
      <c r="H303" s="250" t="e">
        <f>③協定面積④加算措置!#REF!</f>
        <v>#REF!</v>
      </c>
      <c r="I303" s="251" t="e">
        <f>③協定面積④加算措置!#REF!</f>
        <v>#REF!</v>
      </c>
      <c r="J303" s="250" t="e">
        <f>③協定面積④加算措置!#REF!</f>
        <v>#REF!</v>
      </c>
      <c r="K303" s="250" t="e">
        <f>③協定面積④加算措置!#REF!</f>
        <v>#REF!</v>
      </c>
      <c r="L303" s="242">
        <f t="shared" si="42"/>
        <v>0</v>
      </c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  <c r="AA303" s="252"/>
      <c r="AB303" s="242">
        <f t="shared" si="43"/>
        <v>0</v>
      </c>
      <c r="AC303" s="232"/>
      <c r="AD303" s="232"/>
      <c r="AE303" s="232"/>
      <c r="AF303" s="232"/>
      <c r="AG303" s="232"/>
      <c r="AH303" s="242">
        <f t="shared" si="44"/>
        <v>0</v>
      </c>
      <c r="AI303" s="232"/>
      <c r="AJ303" s="232"/>
      <c r="AK303" s="232"/>
      <c r="AL303" s="232"/>
      <c r="AM303" s="232"/>
      <c r="AN303" s="232"/>
      <c r="AO303" s="232"/>
      <c r="AP303" s="232"/>
      <c r="AQ303" s="232"/>
      <c r="AR303" s="232"/>
      <c r="AS303" s="232"/>
      <c r="AT303" s="232"/>
      <c r="AU303" s="232"/>
      <c r="AV303" s="232"/>
      <c r="AW303" s="232"/>
      <c r="AX303" s="232"/>
      <c r="AY303" s="232"/>
      <c r="AZ303" s="232"/>
      <c r="BA303" s="232"/>
      <c r="BB303" s="232"/>
      <c r="BC303" s="232"/>
      <c r="BD303" s="232"/>
      <c r="BE303" s="242">
        <f t="shared" si="45"/>
        <v>0</v>
      </c>
      <c r="BF303" s="232"/>
      <c r="BG303" s="232"/>
      <c r="BH303" s="232"/>
      <c r="BI303" s="232"/>
      <c r="BJ303" s="232"/>
      <c r="BK303" s="229">
        <f t="shared" si="46"/>
        <v>0</v>
      </c>
      <c r="BL303" s="232"/>
      <c r="BM303" s="232"/>
      <c r="BN303" s="232"/>
      <c r="BO303" s="232"/>
      <c r="BP303" s="232"/>
      <c r="BQ303" s="232"/>
      <c r="BR303" s="232"/>
      <c r="BS303" s="232"/>
      <c r="BT303" s="232"/>
      <c r="BU303" s="232"/>
      <c r="BV303" s="232"/>
    </row>
    <row r="304" spans="1:74" s="244" customFormat="1" ht="14.45" hidden="1" customHeight="1">
      <c r="A304" s="247" t="e">
        <f>①協定識別事項②協定参加者!#REF!</f>
        <v>#REF!</v>
      </c>
      <c r="B304" s="247" t="e">
        <f>①協定識別事項②協定参加者!#REF!</f>
        <v>#REF!</v>
      </c>
      <c r="C304" s="247" t="e">
        <f>①協定識別事項②協定参加者!#REF!</f>
        <v>#REF!</v>
      </c>
      <c r="D304" s="247" t="e">
        <f>①協定識別事項②協定参加者!#REF!</f>
        <v>#REF!</v>
      </c>
      <c r="E304" s="247" t="e">
        <f>①協定識別事項②協定参加者!#REF!</f>
        <v>#REF!</v>
      </c>
      <c r="F304" s="247" t="e">
        <f>①協定識別事項②協定参加者!#REF!</f>
        <v>#REF!</v>
      </c>
      <c r="G304" s="250" t="e">
        <f>③協定面積④加算措置!#REF!</f>
        <v>#REF!</v>
      </c>
      <c r="H304" s="250" t="e">
        <f>③協定面積④加算措置!#REF!</f>
        <v>#REF!</v>
      </c>
      <c r="I304" s="251" t="e">
        <f>③協定面積④加算措置!#REF!</f>
        <v>#REF!</v>
      </c>
      <c r="J304" s="250" t="e">
        <f>③協定面積④加算措置!#REF!</f>
        <v>#REF!</v>
      </c>
      <c r="K304" s="250" t="e">
        <f>③協定面積④加算措置!#REF!</f>
        <v>#REF!</v>
      </c>
      <c r="L304" s="242">
        <f t="shared" si="42"/>
        <v>0</v>
      </c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42">
        <f t="shared" si="43"/>
        <v>0</v>
      </c>
      <c r="AC304" s="232"/>
      <c r="AD304" s="232"/>
      <c r="AE304" s="232"/>
      <c r="AF304" s="232"/>
      <c r="AG304" s="232"/>
      <c r="AH304" s="242">
        <f t="shared" si="44"/>
        <v>0</v>
      </c>
      <c r="AI304" s="232"/>
      <c r="AJ304" s="232"/>
      <c r="AK304" s="232"/>
      <c r="AL304" s="232"/>
      <c r="AM304" s="232"/>
      <c r="AN304" s="232"/>
      <c r="AO304" s="232"/>
      <c r="AP304" s="232"/>
      <c r="AQ304" s="232"/>
      <c r="AR304" s="232"/>
      <c r="AS304" s="232"/>
      <c r="AT304" s="232"/>
      <c r="AU304" s="232"/>
      <c r="AV304" s="232"/>
      <c r="AW304" s="232"/>
      <c r="AX304" s="232"/>
      <c r="AY304" s="232"/>
      <c r="AZ304" s="232"/>
      <c r="BA304" s="232"/>
      <c r="BB304" s="232"/>
      <c r="BC304" s="232"/>
      <c r="BD304" s="232"/>
      <c r="BE304" s="242">
        <f t="shared" si="45"/>
        <v>0</v>
      </c>
      <c r="BF304" s="232"/>
      <c r="BG304" s="232"/>
      <c r="BH304" s="232"/>
      <c r="BI304" s="232"/>
      <c r="BJ304" s="232"/>
      <c r="BK304" s="229">
        <f t="shared" si="46"/>
        <v>0</v>
      </c>
      <c r="BL304" s="232"/>
      <c r="BM304" s="232"/>
      <c r="BN304" s="232"/>
      <c r="BO304" s="232"/>
      <c r="BP304" s="232"/>
      <c r="BQ304" s="232"/>
      <c r="BR304" s="232"/>
      <c r="BS304" s="232"/>
      <c r="BT304" s="232"/>
      <c r="BU304" s="232"/>
      <c r="BV304" s="232"/>
    </row>
    <row r="305" spans="1:74" s="244" customFormat="1" ht="14.45" hidden="1" customHeight="1">
      <c r="A305" s="247" t="e">
        <f>①協定識別事項②協定参加者!#REF!</f>
        <v>#REF!</v>
      </c>
      <c r="B305" s="247" t="e">
        <f>①協定識別事項②協定参加者!#REF!</f>
        <v>#REF!</v>
      </c>
      <c r="C305" s="247" t="e">
        <f>①協定識別事項②協定参加者!#REF!</f>
        <v>#REF!</v>
      </c>
      <c r="D305" s="247" t="e">
        <f>①協定識別事項②協定参加者!#REF!</f>
        <v>#REF!</v>
      </c>
      <c r="E305" s="247" t="e">
        <f>①協定識別事項②協定参加者!#REF!</f>
        <v>#REF!</v>
      </c>
      <c r="F305" s="247" t="e">
        <f>①協定識別事項②協定参加者!#REF!</f>
        <v>#REF!</v>
      </c>
      <c r="G305" s="250" t="e">
        <f>③協定面積④加算措置!#REF!</f>
        <v>#REF!</v>
      </c>
      <c r="H305" s="250" t="e">
        <f>③協定面積④加算措置!#REF!</f>
        <v>#REF!</v>
      </c>
      <c r="I305" s="251" t="e">
        <f>③協定面積④加算措置!#REF!</f>
        <v>#REF!</v>
      </c>
      <c r="J305" s="250" t="e">
        <f>③協定面積④加算措置!#REF!</f>
        <v>#REF!</v>
      </c>
      <c r="K305" s="250" t="e">
        <f>③協定面積④加算措置!#REF!</f>
        <v>#REF!</v>
      </c>
      <c r="L305" s="242">
        <f t="shared" si="42"/>
        <v>0</v>
      </c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42">
        <f t="shared" si="43"/>
        <v>0</v>
      </c>
      <c r="AC305" s="232"/>
      <c r="AD305" s="232"/>
      <c r="AE305" s="232"/>
      <c r="AF305" s="232"/>
      <c r="AG305" s="232"/>
      <c r="AH305" s="242">
        <f t="shared" si="44"/>
        <v>0</v>
      </c>
      <c r="AI305" s="232"/>
      <c r="AJ305" s="232"/>
      <c r="AK305" s="232"/>
      <c r="AL305" s="232"/>
      <c r="AM305" s="232"/>
      <c r="AN305" s="232"/>
      <c r="AO305" s="232"/>
      <c r="AP305" s="232"/>
      <c r="AQ305" s="232"/>
      <c r="AR305" s="232"/>
      <c r="AS305" s="232"/>
      <c r="AT305" s="232"/>
      <c r="AU305" s="232"/>
      <c r="AV305" s="232"/>
      <c r="AW305" s="232"/>
      <c r="AX305" s="232"/>
      <c r="AY305" s="232"/>
      <c r="AZ305" s="232"/>
      <c r="BA305" s="232"/>
      <c r="BB305" s="232"/>
      <c r="BC305" s="232"/>
      <c r="BD305" s="232"/>
      <c r="BE305" s="242">
        <f t="shared" si="45"/>
        <v>0</v>
      </c>
      <c r="BF305" s="232"/>
      <c r="BG305" s="232"/>
      <c r="BH305" s="232"/>
      <c r="BI305" s="232"/>
      <c r="BJ305" s="232"/>
      <c r="BK305" s="229">
        <f t="shared" si="46"/>
        <v>0</v>
      </c>
      <c r="BL305" s="232"/>
      <c r="BM305" s="232"/>
      <c r="BN305" s="232"/>
      <c r="BO305" s="232"/>
      <c r="BP305" s="232"/>
      <c r="BQ305" s="232"/>
      <c r="BR305" s="232"/>
      <c r="BS305" s="232"/>
      <c r="BT305" s="232"/>
      <c r="BU305" s="232"/>
      <c r="BV305" s="232"/>
    </row>
    <row r="306" spans="1:74" s="244" customFormat="1" ht="14.45" hidden="1" customHeight="1">
      <c r="A306" s="247" t="e">
        <f>①協定識別事項②協定参加者!#REF!</f>
        <v>#REF!</v>
      </c>
      <c r="B306" s="247" t="e">
        <f>①協定識別事項②協定参加者!#REF!</f>
        <v>#REF!</v>
      </c>
      <c r="C306" s="247" t="e">
        <f>①協定識別事項②協定参加者!#REF!</f>
        <v>#REF!</v>
      </c>
      <c r="D306" s="247" t="e">
        <f>①協定識別事項②協定参加者!#REF!</f>
        <v>#REF!</v>
      </c>
      <c r="E306" s="247" t="e">
        <f>①協定識別事項②協定参加者!#REF!</f>
        <v>#REF!</v>
      </c>
      <c r="F306" s="247" t="e">
        <f>①協定識別事項②協定参加者!#REF!</f>
        <v>#REF!</v>
      </c>
      <c r="G306" s="250" t="e">
        <f>③協定面積④加算措置!#REF!</f>
        <v>#REF!</v>
      </c>
      <c r="H306" s="250" t="e">
        <f>③協定面積④加算措置!#REF!</f>
        <v>#REF!</v>
      </c>
      <c r="I306" s="251" t="e">
        <f>③協定面積④加算措置!#REF!</f>
        <v>#REF!</v>
      </c>
      <c r="J306" s="250" t="e">
        <f>③協定面積④加算措置!#REF!</f>
        <v>#REF!</v>
      </c>
      <c r="K306" s="250" t="e">
        <f>③協定面積④加算措置!#REF!</f>
        <v>#REF!</v>
      </c>
      <c r="L306" s="242">
        <f t="shared" si="42"/>
        <v>0</v>
      </c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  <c r="AA306" s="252"/>
      <c r="AB306" s="242">
        <f t="shared" si="43"/>
        <v>0</v>
      </c>
      <c r="AC306" s="232"/>
      <c r="AD306" s="232"/>
      <c r="AE306" s="232"/>
      <c r="AF306" s="232"/>
      <c r="AG306" s="232"/>
      <c r="AH306" s="242">
        <f t="shared" si="44"/>
        <v>0</v>
      </c>
      <c r="AI306" s="232"/>
      <c r="AJ306" s="232"/>
      <c r="AK306" s="232"/>
      <c r="AL306" s="232"/>
      <c r="AM306" s="232"/>
      <c r="AN306" s="232"/>
      <c r="AO306" s="232"/>
      <c r="AP306" s="232"/>
      <c r="AQ306" s="232"/>
      <c r="AR306" s="232"/>
      <c r="AS306" s="232"/>
      <c r="AT306" s="232"/>
      <c r="AU306" s="232"/>
      <c r="AV306" s="232"/>
      <c r="AW306" s="232"/>
      <c r="AX306" s="232"/>
      <c r="AY306" s="232"/>
      <c r="AZ306" s="232"/>
      <c r="BA306" s="232"/>
      <c r="BB306" s="232"/>
      <c r="BC306" s="232"/>
      <c r="BD306" s="232"/>
      <c r="BE306" s="242">
        <f t="shared" si="45"/>
        <v>0</v>
      </c>
      <c r="BF306" s="232"/>
      <c r="BG306" s="232"/>
      <c r="BH306" s="232"/>
      <c r="BI306" s="232"/>
      <c r="BJ306" s="232"/>
      <c r="BK306" s="229">
        <f t="shared" si="46"/>
        <v>0</v>
      </c>
      <c r="BL306" s="232"/>
      <c r="BM306" s="232"/>
      <c r="BN306" s="232"/>
      <c r="BO306" s="232"/>
      <c r="BP306" s="232"/>
      <c r="BQ306" s="232"/>
      <c r="BR306" s="232"/>
      <c r="BS306" s="232"/>
      <c r="BT306" s="232"/>
      <c r="BU306" s="232"/>
      <c r="BV306" s="232"/>
    </row>
    <row r="307" spans="1:74" s="244" customFormat="1" ht="14.45" hidden="1" customHeight="1">
      <c r="A307" s="247" t="e">
        <f>①協定識別事項②協定参加者!#REF!</f>
        <v>#REF!</v>
      </c>
      <c r="B307" s="247" t="e">
        <f>①協定識別事項②協定参加者!#REF!</f>
        <v>#REF!</v>
      </c>
      <c r="C307" s="247" t="e">
        <f>①協定識別事項②協定参加者!#REF!</f>
        <v>#REF!</v>
      </c>
      <c r="D307" s="247" t="e">
        <f>①協定識別事項②協定参加者!#REF!</f>
        <v>#REF!</v>
      </c>
      <c r="E307" s="247" t="e">
        <f>①協定識別事項②協定参加者!#REF!</f>
        <v>#REF!</v>
      </c>
      <c r="F307" s="247" t="e">
        <f>①協定識別事項②協定参加者!#REF!</f>
        <v>#REF!</v>
      </c>
      <c r="G307" s="250" t="e">
        <f>③協定面積④加算措置!#REF!</f>
        <v>#REF!</v>
      </c>
      <c r="H307" s="250" t="e">
        <f>③協定面積④加算措置!#REF!</f>
        <v>#REF!</v>
      </c>
      <c r="I307" s="251" t="e">
        <f>③協定面積④加算措置!#REF!</f>
        <v>#REF!</v>
      </c>
      <c r="J307" s="250" t="e">
        <f>③協定面積④加算措置!#REF!</f>
        <v>#REF!</v>
      </c>
      <c r="K307" s="250" t="e">
        <f>③協定面積④加算措置!#REF!</f>
        <v>#REF!</v>
      </c>
      <c r="L307" s="242">
        <f t="shared" si="42"/>
        <v>0</v>
      </c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  <c r="AA307" s="252"/>
      <c r="AB307" s="242">
        <f t="shared" si="43"/>
        <v>0</v>
      </c>
      <c r="AC307" s="232"/>
      <c r="AD307" s="232"/>
      <c r="AE307" s="232"/>
      <c r="AF307" s="232"/>
      <c r="AG307" s="232"/>
      <c r="AH307" s="242">
        <f t="shared" si="44"/>
        <v>0</v>
      </c>
      <c r="AI307" s="232"/>
      <c r="AJ307" s="232"/>
      <c r="AK307" s="232"/>
      <c r="AL307" s="232"/>
      <c r="AM307" s="232"/>
      <c r="AN307" s="232"/>
      <c r="AO307" s="232"/>
      <c r="AP307" s="232"/>
      <c r="AQ307" s="232"/>
      <c r="AR307" s="232"/>
      <c r="AS307" s="232"/>
      <c r="AT307" s="232"/>
      <c r="AU307" s="232"/>
      <c r="AV307" s="232"/>
      <c r="AW307" s="232"/>
      <c r="AX307" s="232"/>
      <c r="AY307" s="232"/>
      <c r="AZ307" s="232"/>
      <c r="BA307" s="232"/>
      <c r="BB307" s="232"/>
      <c r="BC307" s="232"/>
      <c r="BD307" s="232"/>
      <c r="BE307" s="242">
        <f t="shared" si="45"/>
        <v>0</v>
      </c>
      <c r="BF307" s="232"/>
      <c r="BG307" s="232"/>
      <c r="BH307" s="232"/>
      <c r="BI307" s="232"/>
      <c r="BJ307" s="232"/>
      <c r="BK307" s="229">
        <f t="shared" si="46"/>
        <v>0</v>
      </c>
      <c r="BL307" s="232"/>
      <c r="BM307" s="232"/>
      <c r="BN307" s="232"/>
      <c r="BO307" s="232"/>
      <c r="BP307" s="232"/>
      <c r="BQ307" s="232"/>
      <c r="BR307" s="232"/>
      <c r="BS307" s="232"/>
      <c r="BT307" s="232"/>
      <c r="BU307" s="232"/>
      <c r="BV307" s="232"/>
    </row>
    <row r="308" spans="1:74" s="244" customFormat="1" ht="14.45" hidden="1" customHeight="1">
      <c r="A308" s="247" t="e">
        <f>①協定識別事項②協定参加者!#REF!</f>
        <v>#REF!</v>
      </c>
      <c r="B308" s="247" t="e">
        <f>①協定識別事項②協定参加者!#REF!</f>
        <v>#REF!</v>
      </c>
      <c r="C308" s="247" t="e">
        <f>①協定識別事項②協定参加者!#REF!</f>
        <v>#REF!</v>
      </c>
      <c r="D308" s="247" t="e">
        <f>①協定識別事項②協定参加者!#REF!</f>
        <v>#REF!</v>
      </c>
      <c r="E308" s="247" t="e">
        <f>①協定識別事項②協定参加者!#REF!</f>
        <v>#REF!</v>
      </c>
      <c r="F308" s="247" t="e">
        <f>①協定識別事項②協定参加者!#REF!</f>
        <v>#REF!</v>
      </c>
      <c r="G308" s="250" t="e">
        <f>③協定面積④加算措置!#REF!</f>
        <v>#REF!</v>
      </c>
      <c r="H308" s="250" t="e">
        <f>③協定面積④加算措置!#REF!</f>
        <v>#REF!</v>
      </c>
      <c r="I308" s="251" t="e">
        <f>③協定面積④加算措置!#REF!</f>
        <v>#REF!</v>
      </c>
      <c r="J308" s="250" t="e">
        <f>③協定面積④加算措置!#REF!</f>
        <v>#REF!</v>
      </c>
      <c r="K308" s="250" t="e">
        <f>③協定面積④加算措置!#REF!</f>
        <v>#REF!</v>
      </c>
      <c r="L308" s="242">
        <f t="shared" si="42"/>
        <v>0</v>
      </c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  <c r="AA308" s="252"/>
      <c r="AB308" s="242">
        <f t="shared" si="43"/>
        <v>0</v>
      </c>
      <c r="AC308" s="232"/>
      <c r="AD308" s="232"/>
      <c r="AE308" s="232"/>
      <c r="AF308" s="232"/>
      <c r="AG308" s="232"/>
      <c r="AH308" s="242">
        <f t="shared" si="44"/>
        <v>0</v>
      </c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32"/>
      <c r="AU308" s="232"/>
      <c r="AV308" s="232"/>
      <c r="AW308" s="232"/>
      <c r="AX308" s="232"/>
      <c r="AY308" s="232"/>
      <c r="AZ308" s="232"/>
      <c r="BA308" s="232"/>
      <c r="BB308" s="232"/>
      <c r="BC308" s="232"/>
      <c r="BD308" s="232"/>
      <c r="BE308" s="242">
        <f t="shared" si="45"/>
        <v>0</v>
      </c>
      <c r="BF308" s="232"/>
      <c r="BG308" s="232"/>
      <c r="BH308" s="232"/>
      <c r="BI308" s="232"/>
      <c r="BJ308" s="232"/>
      <c r="BK308" s="229">
        <f t="shared" si="46"/>
        <v>0</v>
      </c>
      <c r="BL308" s="232"/>
      <c r="BM308" s="232"/>
      <c r="BN308" s="232"/>
      <c r="BO308" s="232"/>
      <c r="BP308" s="232"/>
      <c r="BQ308" s="232"/>
      <c r="BR308" s="232"/>
      <c r="BS308" s="232"/>
      <c r="BT308" s="232"/>
      <c r="BU308" s="232"/>
      <c r="BV308" s="232"/>
    </row>
    <row r="309" spans="1:74" s="244" customFormat="1" ht="14.45" hidden="1" customHeight="1">
      <c r="A309" s="247" t="e">
        <f>①協定識別事項②協定参加者!#REF!</f>
        <v>#REF!</v>
      </c>
      <c r="B309" s="247" t="e">
        <f>①協定識別事項②協定参加者!#REF!</f>
        <v>#REF!</v>
      </c>
      <c r="C309" s="247" t="e">
        <f>①協定識別事項②協定参加者!#REF!</f>
        <v>#REF!</v>
      </c>
      <c r="D309" s="247" t="e">
        <f>①協定識別事項②協定参加者!#REF!</f>
        <v>#REF!</v>
      </c>
      <c r="E309" s="247" t="e">
        <f>①協定識別事項②協定参加者!#REF!</f>
        <v>#REF!</v>
      </c>
      <c r="F309" s="247" t="e">
        <f>①協定識別事項②協定参加者!#REF!</f>
        <v>#REF!</v>
      </c>
      <c r="G309" s="250" t="e">
        <f>③協定面積④加算措置!#REF!</f>
        <v>#REF!</v>
      </c>
      <c r="H309" s="250" t="e">
        <f>③協定面積④加算措置!#REF!</f>
        <v>#REF!</v>
      </c>
      <c r="I309" s="251" t="e">
        <f>③協定面積④加算措置!#REF!</f>
        <v>#REF!</v>
      </c>
      <c r="J309" s="250" t="e">
        <f>③協定面積④加算措置!#REF!</f>
        <v>#REF!</v>
      </c>
      <c r="K309" s="250" t="e">
        <f>③協定面積④加算措置!#REF!</f>
        <v>#REF!</v>
      </c>
      <c r="L309" s="242">
        <f t="shared" si="42"/>
        <v>0</v>
      </c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  <c r="AA309" s="252"/>
      <c r="AB309" s="242">
        <f t="shared" si="43"/>
        <v>0</v>
      </c>
      <c r="AC309" s="232"/>
      <c r="AD309" s="232"/>
      <c r="AE309" s="232"/>
      <c r="AF309" s="232"/>
      <c r="AG309" s="232"/>
      <c r="AH309" s="242">
        <f t="shared" si="44"/>
        <v>0</v>
      </c>
      <c r="AI309" s="232"/>
      <c r="AJ309" s="232"/>
      <c r="AK309" s="232"/>
      <c r="AL309" s="232"/>
      <c r="AM309" s="232"/>
      <c r="AN309" s="232"/>
      <c r="AO309" s="232"/>
      <c r="AP309" s="232"/>
      <c r="AQ309" s="232"/>
      <c r="AR309" s="232"/>
      <c r="AS309" s="232"/>
      <c r="AT309" s="232"/>
      <c r="AU309" s="232"/>
      <c r="AV309" s="232"/>
      <c r="AW309" s="232"/>
      <c r="AX309" s="232"/>
      <c r="AY309" s="232"/>
      <c r="AZ309" s="232"/>
      <c r="BA309" s="232"/>
      <c r="BB309" s="232"/>
      <c r="BC309" s="232"/>
      <c r="BD309" s="232"/>
      <c r="BE309" s="242">
        <f t="shared" si="45"/>
        <v>0</v>
      </c>
      <c r="BF309" s="232"/>
      <c r="BG309" s="232"/>
      <c r="BH309" s="232"/>
      <c r="BI309" s="232"/>
      <c r="BJ309" s="232"/>
      <c r="BK309" s="229">
        <f t="shared" si="46"/>
        <v>0</v>
      </c>
      <c r="BL309" s="232"/>
      <c r="BM309" s="232"/>
      <c r="BN309" s="232"/>
      <c r="BO309" s="232"/>
      <c r="BP309" s="232"/>
      <c r="BQ309" s="232"/>
      <c r="BR309" s="232"/>
      <c r="BS309" s="232"/>
      <c r="BT309" s="232"/>
      <c r="BU309" s="232"/>
      <c r="BV309" s="232"/>
    </row>
    <row r="310" spans="1:74" s="244" customFormat="1" ht="14.45" hidden="1" customHeight="1">
      <c r="A310" s="247" t="e">
        <f>①協定識別事項②協定参加者!#REF!</f>
        <v>#REF!</v>
      </c>
      <c r="B310" s="247" t="e">
        <f>①協定識別事項②協定参加者!#REF!</f>
        <v>#REF!</v>
      </c>
      <c r="C310" s="247" t="e">
        <f>①協定識別事項②協定参加者!#REF!</f>
        <v>#REF!</v>
      </c>
      <c r="D310" s="247" t="e">
        <f>①協定識別事項②協定参加者!#REF!</f>
        <v>#REF!</v>
      </c>
      <c r="E310" s="247" t="e">
        <f>①協定識別事項②協定参加者!#REF!</f>
        <v>#REF!</v>
      </c>
      <c r="F310" s="247" t="e">
        <f>①協定識別事項②協定参加者!#REF!</f>
        <v>#REF!</v>
      </c>
      <c r="G310" s="250" t="e">
        <f>③協定面積④加算措置!#REF!</f>
        <v>#REF!</v>
      </c>
      <c r="H310" s="250" t="e">
        <f>③協定面積④加算措置!#REF!</f>
        <v>#REF!</v>
      </c>
      <c r="I310" s="251" t="e">
        <f>③協定面積④加算措置!#REF!</f>
        <v>#REF!</v>
      </c>
      <c r="J310" s="250" t="e">
        <f>③協定面積④加算措置!#REF!</f>
        <v>#REF!</v>
      </c>
      <c r="K310" s="250" t="e">
        <f>③協定面積④加算措置!#REF!</f>
        <v>#REF!</v>
      </c>
      <c r="L310" s="242">
        <f t="shared" si="42"/>
        <v>0</v>
      </c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  <c r="AA310" s="252"/>
      <c r="AB310" s="242">
        <f t="shared" si="43"/>
        <v>0</v>
      </c>
      <c r="AC310" s="232"/>
      <c r="AD310" s="232"/>
      <c r="AE310" s="232"/>
      <c r="AF310" s="232"/>
      <c r="AG310" s="232"/>
      <c r="AH310" s="242">
        <f t="shared" si="44"/>
        <v>0</v>
      </c>
      <c r="AI310" s="232"/>
      <c r="AJ310" s="232"/>
      <c r="AK310" s="232"/>
      <c r="AL310" s="232"/>
      <c r="AM310" s="232"/>
      <c r="AN310" s="232"/>
      <c r="AO310" s="232"/>
      <c r="AP310" s="232"/>
      <c r="AQ310" s="232"/>
      <c r="AR310" s="232"/>
      <c r="AS310" s="232"/>
      <c r="AT310" s="232"/>
      <c r="AU310" s="232"/>
      <c r="AV310" s="232"/>
      <c r="AW310" s="232"/>
      <c r="AX310" s="232"/>
      <c r="AY310" s="232"/>
      <c r="AZ310" s="232"/>
      <c r="BA310" s="232"/>
      <c r="BB310" s="232"/>
      <c r="BC310" s="232"/>
      <c r="BD310" s="232"/>
      <c r="BE310" s="242">
        <f t="shared" si="45"/>
        <v>0</v>
      </c>
      <c r="BF310" s="232"/>
      <c r="BG310" s="232"/>
      <c r="BH310" s="232"/>
      <c r="BI310" s="232"/>
      <c r="BJ310" s="232"/>
      <c r="BK310" s="229">
        <f t="shared" si="46"/>
        <v>0</v>
      </c>
      <c r="BL310" s="232"/>
      <c r="BM310" s="232"/>
      <c r="BN310" s="232"/>
      <c r="BO310" s="232"/>
      <c r="BP310" s="232"/>
      <c r="BQ310" s="232"/>
      <c r="BR310" s="232"/>
      <c r="BS310" s="232"/>
      <c r="BT310" s="232"/>
      <c r="BU310" s="232"/>
      <c r="BV310" s="232"/>
    </row>
    <row r="311" spans="1:74" s="244" customFormat="1" ht="14.45" hidden="1" customHeight="1">
      <c r="A311" s="247" t="e">
        <f>①協定識別事項②協定参加者!#REF!</f>
        <v>#REF!</v>
      </c>
      <c r="B311" s="247" t="e">
        <f>①協定識別事項②協定参加者!#REF!</f>
        <v>#REF!</v>
      </c>
      <c r="C311" s="247" t="e">
        <f>①協定識別事項②協定参加者!#REF!</f>
        <v>#REF!</v>
      </c>
      <c r="D311" s="247" t="e">
        <f>①協定識別事項②協定参加者!#REF!</f>
        <v>#REF!</v>
      </c>
      <c r="E311" s="247" t="e">
        <f>①協定識別事項②協定参加者!#REF!</f>
        <v>#REF!</v>
      </c>
      <c r="F311" s="247" t="e">
        <f>①協定識別事項②協定参加者!#REF!</f>
        <v>#REF!</v>
      </c>
      <c r="G311" s="250" t="e">
        <f>③協定面積④加算措置!#REF!</f>
        <v>#REF!</v>
      </c>
      <c r="H311" s="250" t="e">
        <f>③協定面積④加算措置!#REF!</f>
        <v>#REF!</v>
      </c>
      <c r="I311" s="251" t="e">
        <f>③協定面積④加算措置!#REF!</f>
        <v>#REF!</v>
      </c>
      <c r="J311" s="250" t="e">
        <f>③協定面積④加算措置!#REF!</f>
        <v>#REF!</v>
      </c>
      <c r="K311" s="250" t="e">
        <f>③協定面積④加算措置!#REF!</f>
        <v>#REF!</v>
      </c>
      <c r="L311" s="242">
        <f t="shared" si="42"/>
        <v>0</v>
      </c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  <c r="AA311" s="252"/>
      <c r="AB311" s="242">
        <f t="shared" si="43"/>
        <v>0</v>
      </c>
      <c r="AC311" s="232"/>
      <c r="AD311" s="232"/>
      <c r="AE311" s="232"/>
      <c r="AF311" s="232"/>
      <c r="AG311" s="232"/>
      <c r="AH311" s="242">
        <f t="shared" si="44"/>
        <v>0</v>
      </c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32"/>
      <c r="AT311" s="232"/>
      <c r="AU311" s="232"/>
      <c r="AV311" s="232"/>
      <c r="AW311" s="232"/>
      <c r="AX311" s="232"/>
      <c r="AY311" s="232"/>
      <c r="AZ311" s="232"/>
      <c r="BA311" s="232"/>
      <c r="BB311" s="232"/>
      <c r="BC311" s="232"/>
      <c r="BD311" s="232"/>
      <c r="BE311" s="242">
        <f t="shared" si="45"/>
        <v>0</v>
      </c>
      <c r="BF311" s="232"/>
      <c r="BG311" s="232"/>
      <c r="BH311" s="232"/>
      <c r="BI311" s="232"/>
      <c r="BJ311" s="232"/>
      <c r="BK311" s="229">
        <f t="shared" si="46"/>
        <v>0</v>
      </c>
      <c r="BL311" s="232"/>
      <c r="BM311" s="232"/>
      <c r="BN311" s="232"/>
      <c r="BO311" s="232"/>
      <c r="BP311" s="232"/>
      <c r="BQ311" s="232"/>
      <c r="BR311" s="232"/>
      <c r="BS311" s="232"/>
      <c r="BT311" s="232"/>
      <c r="BU311" s="232"/>
      <c r="BV311" s="232"/>
    </row>
    <row r="312" spans="1:74" s="244" customFormat="1" ht="14.45" hidden="1" customHeight="1">
      <c r="A312" s="247" t="e">
        <f>①協定識別事項②協定参加者!#REF!</f>
        <v>#REF!</v>
      </c>
      <c r="B312" s="247" t="e">
        <f>①協定識別事項②協定参加者!#REF!</f>
        <v>#REF!</v>
      </c>
      <c r="C312" s="247" t="e">
        <f>①協定識別事項②協定参加者!#REF!</f>
        <v>#REF!</v>
      </c>
      <c r="D312" s="247" t="e">
        <f>①協定識別事項②協定参加者!#REF!</f>
        <v>#REF!</v>
      </c>
      <c r="E312" s="247" t="e">
        <f>①協定識別事項②協定参加者!#REF!</f>
        <v>#REF!</v>
      </c>
      <c r="F312" s="247" t="e">
        <f>①協定識別事項②協定参加者!#REF!</f>
        <v>#REF!</v>
      </c>
      <c r="G312" s="250" t="e">
        <f>③協定面積④加算措置!#REF!</f>
        <v>#REF!</v>
      </c>
      <c r="H312" s="250" t="e">
        <f>③協定面積④加算措置!#REF!</f>
        <v>#REF!</v>
      </c>
      <c r="I312" s="251" t="e">
        <f>③協定面積④加算措置!#REF!</f>
        <v>#REF!</v>
      </c>
      <c r="J312" s="250" t="e">
        <f>③協定面積④加算措置!#REF!</f>
        <v>#REF!</v>
      </c>
      <c r="K312" s="250" t="e">
        <f>③協定面積④加算措置!#REF!</f>
        <v>#REF!</v>
      </c>
      <c r="L312" s="242">
        <f t="shared" si="42"/>
        <v>0</v>
      </c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  <c r="AA312" s="252"/>
      <c r="AB312" s="242">
        <f t="shared" si="43"/>
        <v>0</v>
      </c>
      <c r="AC312" s="232"/>
      <c r="AD312" s="232"/>
      <c r="AE312" s="232"/>
      <c r="AF312" s="232"/>
      <c r="AG312" s="232"/>
      <c r="AH312" s="242">
        <f t="shared" si="44"/>
        <v>0</v>
      </c>
      <c r="AI312" s="232"/>
      <c r="AJ312" s="232"/>
      <c r="AK312" s="232"/>
      <c r="AL312" s="232"/>
      <c r="AM312" s="232"/>
      <c r="AN312" s="232"/>
      <c r="AO312" s="232"/>
      <c r="AP312" s="232"/>
      <c r="AQ312" s="232"/>
      <c r="AR312" s="232"/>
      <c r="AS312" s="232"/>
      <c r="AT312" s="232"/>
      <c r="AU312" s="232"/>
      <c r="AV312" s="232"/>
      <c r="AW312" s="232"/>
      <c r="AX312" s="232"/>
      <c r="AY312" s="232"/>
      <c r="AZ312" s="232"/>
      <c r="BA312" s="232"/>
      <c r="BB312" s="232"/>
      <c r="BC312" s="232"/>
      <c r="BD312" s="232"/>
      <c r="BE312" s="242">
        <f t="shared" si="45"/>
        <v>0</v>
      </c>
      <c r="BF312" s="232"/>
      <c r="BG312" s="232"/>
      <c r="BH312" s="232"/>
      <c r="BI312" s="232"/>
      <c r="BJ312" s="232"/>
      <c r="BK312" s="229">
        <f t="shared" si="46"/>
        <v>0</v>
      </c>
      <c r="BL312" s="232"/>
      <c r="BM312" s="232"/>
      <c r="BN312" s="232"/>
      <c r="BO312" s="232"/>
      <c r="BP312" s="232"/>
      <c r="BQ312" s="232"/>
      <c r="BR312" s="232"/>
      <c r="BS312" s="232"/>
      <c r="BT312" s="232"/>
      <c r="BU312" s="232"/>
      <c r="BV312" s="232"/>
    </row>
    <row r="313" spans="1:74" s="244" customFormat="1" ht="14.45" hidden="1" customHeight="1">
      <c r="A313" s="247" t="e">
        <f>①協定識別事項②協定参加者!#REF!</f>
        <v>#REF!</v>
      </c>
      <c r="B313" s="247" t="e">
        <f>①協定識別事項②協定参加者!#REF!</f>
        <v>#REF!</v>
      </c>
      <c r="C313" s="247" t="e">
        <f>①協定識別事項②協定参加者!#REF!</f>
        <v>#REF!</v>
      </c>
      <c r="D313" s="247" t="e">
        <f>①協定識別事項②協定参加者!#REF!</f>
        <v>#REF!</v>
      </c>
      <c r="E313" s="247" t="e">
        <f>①協定識別事項②協定参加者!#REF!</f>
        <v>#REF!</v>
      </c>
      <c r="F313" s="247" t="e">
        <f>①協定識別事項②協定参加者!#REF!</f>
        <v>#REF!</v>
      </c>
      <c r="G313" s="250" t="e">
        <f>③協定面積④加算措置!#REF!</f>
        <v>#REF!</v>
      </c>
      <c r="H313" s="250" t="e">
        <f>③協定面積④加算措置!#REF!</f>
        <v>#REF!</v>
      </c>
      <c r="I313" s="251" t="e">
        <f>③協定面積④加算措置!#REF!</f>
        <v>#REF!</v>
      </c>
      <c r="J313" s="250" t="e">
        <f>③協定面積④加算措置!#REF!</f>
        <v>#REF!</v>
      </c>
      <c r="K313" s="250" t="e">
        <f>③協定面積④加算措置!#REF!</f>
        <v>#REF!</v>
      </c>
      <c r="L313" s="242">
        <f t="shared" si="42"/>
        <v>0</v>
      </c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  <c r="AA313" s="252"/>
      <c r="AB313" s="242">
        <f t="shared" si="43"/>
        <v>0</v>
      </c>
      <c r="AC313" s="232"/>
      <c r="AD313" s="232"/>
      <c r="AE313" s="232"/>
      <c r="AF313" s="232"/>
      <c r="AG313" s="232"/>
      <c r="AH313" s="242">
        <f t="shared" si="44"/>
        <v>0</v>
      </c>
      <c r="AI313" s="232"/>
      <c r="AJ313" s="232"/>
      <c r="AK313" s="232"/>
      <c r="AL313" s="232"/>
      <c r="AM313" s="232"/>
      <c r="AN313" s="232"/>
      <c r="AO313" s="232"/>
      <c r="AP313" s="232"/>
      <c r="AQ313" s="232"/>
      <c r="AR313" s="232"/>
      <c r="AS313" s="232"/>
      <c r="AT313" s="232"/>
      <c r="AU313" s="232"/>
      <c r="AV313" s="232"/>
      <c r="AW313" s="232"/>
      <c r="AX313" s="232"/>
      <c r="AY313" s="232"/>
      <c r="AZ313" s="232"/>
      <c r="BA313" s="232"/>
      <c r="BB313" s="232"/>
      <c r="BC313" s="232"/>
      <c r="BD313" s="232"/>
      <c r="BE313" s="242">
        <f t="shared" si="45"/>
        <v>0</v>
      </c>
      <c r="BF313" s="232"/>
      <c r="BG313" s="232"/>
      <c r="BH313" s="232"/>
      <c r="BI313" s="232"/>
      <c r="BJ313" s="232"/>
      <c r="BK313" s="229">
        <f t="shared" si="46"/>
        <v>0</v>
      </c>
      <c r="BL313" s="232"/>
      <c r="BM313" s="232"/>
      <c r="BN313" s="232"/>
      <c r="BO313" s="232"/>
      <c r="BP313" s="232"/>
      <c r="BQ313" s="232"/>
      <c r="BR313" s="232"/>
      <c r="BS313" s="232"/>
      <c r="BT313" s="232"/>
      <c r="BU313" s="232"/>
      <c r="BV313" s="232"/>
    </row>
    <row r="314" spans="1:74" s="244" customFormat="1" ht="14.45" hidden="1" customHeight="1">
      <c r="A314" s="247" t="e">
        <f>①協定識別事項②協定参加者!#REF!</f>
        <v>#REF!</v>
      </c>
      <c r="B314" s="247" t="e">
        <f>①協定識別事項②協定参加者!#REF!</f>
        <v>#REF!</v>
      </c>
      <c r="C314" s="247" t="e">
        <f>①協定識別事項②協定参加者!#REF!</f>
        <v>#REF!</v>
      </c>
      <c r="D314" s="247" t="e">
        <f>①協定識別事項②協定参加者!#REF!</f>
        <v>#REF!</v>
      </c>
      <c r="E314" s="247" t="e">
        <f>①協定識別事項②協定参加者!#REF!</f>
        <v>#REF!</v>
      </c>
      <c r="F314" s="247" t="e">
        <f>①協定識別事項②協定参加者!#REF!</f>
        <v>#REF!</v>
      </c>
      <c r="G314" s="250" t="e">
        <f>③協定面積④加算措置!#REF!</f>
        <v>#REF!</v>
      </c>
      <c r="H314" s="250" t="e">
        <f>③協定面積④加算措置!#REF!</f>
        <v>#REF!</v>
      </c>
      <c r="I314" s="251" t="e">
        <f>③協定面積④加算措置!#REF!</f>
        <v>#REF!</v>
      </c>
      <c r="J314" s="250" t="e">
        <f>③協定面積④加算措置!#REF!</f>
        <v>#REF!</v>
      </c>
      <c r="K314" s="250" t="e">
        <f>③協定面積④加算措置!#REF!</f>
        <v>#REF!</v>
      </c>
      <c r="L314" s="242">
        <f t="shared" si="42"/>
        <v>0</v>
      </c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42">
        <f t="shared" si="43"/>
        <v>0</v>
      </c>
      <c r="AC314" s="232"/>
      <c r="AD314" s="232"/>
      <c r="AE314" s="232"/>
      <c r="AF314" s="232"/>
      <c r="AG314" s="232"/>
      <c r="AH314" s="242">
        <f t="shared" si="44"/>
        <v>0</v>
      </c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42">
        <f t="shared" si="45"/>
        <v>0</v>
      </c>
      <c r="BF314" s="232"/>
      <c r="BG314" s="232"/>
      <c r="BH314" s="232"/>
      <c r="BI314" s="232"/>
      <c r="BJ314" s="232"/>
      <c r="BK314" s="229">
        <f t="shared" si="46"/>
        <v>0</v>
      </c>
      <c r="BL314" s="232"/>
      <c r="BM314" s="232"/>
      <c r="BN314" s="232"/>
      <c r="BO314" s="232"/>
      <c r="BP314" s="232"/>
      <c r="BQ314" s="232"/>
      <c r="BR314" s="232"/>
      <c r="BS314" s="232"/>
      <c r="BT314" s="232"/>
      <c r="BU314" s="232"/>
      <c r="BV314" s="232"/>
    </row>
    <row r="315" spans="1:74" s="244" customFormat="1" ht="14.45" hidden="1" customHeight="1">
      <c r="A315" s="247" t="e">
        <f>①協定識別事項②協定参加者!#REF!</f>
        <v>#REF!</v>
      </c>
      <c r="B315" s="247" t="e">
        <f>①協定識別事項②協定参加者!#REF!</f>
        <v>#REF!</v>
      </c>
      <c r="C315" s="247" t="e">
        <f>①協定識別事項②協定参加者!#REF!</f>
        <v>#REF!</v>
      </c>
      <c r="D315" s="247" t="e">
        <f>①協定識別事項②協定参加者!#REF!</f>
        <v>#REF!</v>
      </c>
      <c r="E315" s="247" t="e">
        <f>①協定識別事項②協定参加者!#REF!</f>
        <v>#REF!</v>
      </c>
      <c r="F315" s="247" t="e">
        <f>①協定識別事項②協定参加者!#REF!</f>
        <v>#REF!</v>
      </c>
      <c r="G315" s="250" t="e">
        <f>③協定面積④加算措置!#REF!</f>
        <v>#REF!</v>
      </c>
      <c r="H315" s="250" t="e">
        <f>③協定面積④加算措置!#REF!</f>
        <v>#REF!</v>
      </c>
      <c r="I315" s="251" t="e">
        <f>③協定面積④加算措置!#REF!</f>
        <v>#REF!</v>
      </c>
      <c r="J315" s="250" t="e">
        <f>③協定面積④加算措置!#REF!</f>
        <v>#REF!</v>
      </c>
      <c r="K315" s="250" t="e">
        <f>③協定面積④加算措置!#REF!</f>
        <v>#REF!</v>
      </c>
      <c r="L315" s="242">
        <f t="shared" si="42"/>
        <v>0</v>
      </c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42">
        <f t="shared" si="43"/>
        <v>0</v>
      </c>
      <c r="AC315" s="232"/>
      <c r="AD315" s="232"/>
      <c r="AE315" s="232"/>
      <c r="AF315" s="232"/>
      <c r="AG315" s="232"/>
      <c r="AH315" s="242">
        <f t="shared" si="44"/>
        <v>0</v>
      </c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42">
        <f t="shared" si="45"/>
        <v>0</v>
      </c>
      <c r="BF315" s="232"/>
      <c r="BG315" s="232"/>
      <c r="BH315" s="232"/>
      <c r="BI315" s="232"/>
      <c r="BJ315" s="232"/>
      <c r="BK315" s="229">
        <f t="shared" si="46"/>
        <v>0</v>
      </c>
      <c r="BL315" s="232"/>
      <c r="BM315" s="232"/>
      <c r="BN315" s="232"/>
      <c r="BO315" s="232"/>
      <c r="BP315" s="232"/>
      <c r="BQ315" s="232"/>
      <c r="BR315" s="232"/>
      <c r="BS315" s="232"/>
      <c r="BT315" s="232"/>
      <c r="BU315" s="232"/>
      <c r="BV315" s="232"/>
    </row>
    <row r="316" spans="1:74" s="244" customFormat="1" ht="14.45" hidden="1" customHeight="1">
      <c r="A316" s="247" t="e">
        <f>①協定識別事項②協定参加者!#REF!</f>
        <v>#REF!</v>
      </c>
      <c r="B316" s="247" t="e">
        <f>①協定識別事項②協定参加者!#REF!</f>
        <v>#REF!</v>
      </c>
      <c r="C316" s="247" t="e">
        <f>①協定識別事項②協定参加者!#REF!</f>
        <v>#REF!</v>
      </c>
      <c r="D316" s="247" t="e">
        <f>①協定識別事項②協定参加者!#REF!</f>
        <v>#REF!</v>
      </c>
      <c r="E316" s="247" t="e">
        <f>①協定識別事項②協定参加者!#REF!</f>
        <v>#REF!</v>
      </c>
      <c r="F316" s="247" t="e">
        <f>①協定識別事項②協定参加者!#REF!</f>
        <v>#REF!</v>
      </c>
      <c r="G316" s="250" t="e">
        <f>③協定面積④加算措置!#REF!</f>
        <v>#REF!</v>
      </c>
      <c r="H316" s="250" t="e">
        <f>③協定面積④加算措置!#REF!</f>
        <v>#REF!</v>
      </c>
      <c r="I316" s="251" t="e">
        <f>③協定面積④加算措置!#REF!</f>
        <v>#REF!</v>
      </c>
      <c r="J316" s="250" t="e">
        <f>③協定面積④加算措置!#REF!</f>
        <v>#REF!</v>
      </c>
      <c r="K316" s="250" t="e">
        <f>③協定面積④加算措置!#REF!</f>
        <v>#REF!</v>
      </c>
      <c r="L316" s="242">
        <f t="shared" si="42"/>
        <v>0</v>
      </c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42">
        <f t="shared" si="43"/>
        <v>0</v>
      </c>
      <c r="AC316" s="232"/>
      <c r="AD316" s="232"/>
      <c r="AE316" s="232"/>
      <c r="AF316" s="232"/>
      <c r="AG316" s="232"/>
      <c r="AH316" s="242">
        <f t="shared" si="44"/>
        <v>0</v>
      </c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42">
        <f t="shared" si="45"/>
        <v>0</v>
      </c>
      <c r="BF316" s="232"/>
      <c r="BG316" s="232"/>
      <c r="BH316" s="232"/>
      <c r="BI316" s="232"/>
      <c r="BJ316" s="232"/>
      <c r="BK316" s="229">
        <f t="shared" si="46"/>
        <v>0</v>
      </c>
      <c r="BL316" s="232"/>
      <c r="BM316" s="232"/>
      <c r="BN316" s="232"/>
      <c r="BO316" s="232"/>
      <c r="BP316" s="232"/>
      <c r="BQ316" s="232"/>
      <c r="BR316" s="232"/>
      <c r="BS316" s="232"/>
      <c r="BT316" s="232"/>
      <c r="BU316" s="232"/>
      <c r="BV316" s="232"/>
    </row>
    <row r="317" spans="1:74" s="244" customFormat="1" ht="14.45" hidden="1" customHeight="1">
      <c r="A317" s="247" t="e">
        <f>①協定識別事項②協定参加者!#REF!</f>
        <v>#REF!</v>
      </c>
      <c r="B317" s="247" t="e">
        <f>①協定識別事項②協定参加者!#REF!</f>
        <v>#REF!</v>
      </c>
      <c r="C317" s="247" t="e">
        <f>①協定識別事項②協定参加者!#REF!</f>
        <v>#REF!</v>
      </c>
      <c r="D317" s="247" t="e">
        <f>①協定識別事項②協定参加者!#REF!</f>
        <v>#REF!</v>
      </c>
      <c r="E317" s="247" t="e">
        <f>①協定識別事項②協定参加者!#REF!</f>
        <v>#REF!</v>
      </c>
      <c r="F317" s="247" t="e">
        <f>①協定識別事項②協定参加者!#REF!</f>
        <v>#REF!</v>
      </c>
      <c r="G317" s="250" t="e">
        <f>③協定面積④加算措置!#REF!</f>
        <v>#REF!</v>
      </c>
      <c r="H317" s="250" t="e">
        <f>③協定面積④加算措置!#REF!</f>
        <v>#REF!</v>
      </c>
      <c r="I317" s="251" t="e">
        <f>③協定面積④加算措置!#REF!</f>
        <v>#REF!</v>
      </c>
      <c r="J317" s="250" t="e">
        <f>③協定面積④加算措置!#REF!</f>
        <v>#REF!</v>
      </c>
      <c r="K317" s="250" t="e">
        <f>③協定面積④加算措置!#REF!</f>
        <v>#REF!</v>
      </c>
      <c r="L317" s="242">
        <f t="shared" ref="L317:L380" si="47">SUM(N317:AA317)</f>
        <v>0</v>
      </c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42">
        <f t="shared" ref="AB317:AB380" si="48">AC317+AE317+AG317</f>
        <v>0</v>
      </c>
      <c r="AC317" s="232"/>
      <c r="AD317" s="232"/>
      <c r="AE317" s="232"/>
      <c r="AF317" s="232"/>
      <c r="AG317" s="232"/>
      <c r="AH317" s="242">
        <f t="shared" ref="AH317:AH380" si="49">AI317+AK317+AL317+AO317+AR317+SUM(AU317:BD317)</f>
        <v>0</v>
      </c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42">
        <f t="shared" ref="BE317:BE380" si="50">SUM(BF317:BI317)</f>
        <v>0</v>
      </c>
      <c r="BF317" s="232"/>
      <c r="BG317" s="232"/>
      <c r="BH317" s="232"/>
      <c r="BI317" s="232"/>
      <c r="BJ317" s="232"/>
      <c r="BK317" s="229">
        <f t="shared" ref="BK317:BK380" si="51">SUM(BL317:BV317)</f>
        <v>0</v>
      </c>
      <c r="BL317" s="232"/>
      <c r="BM317" s="232"/>
      <c r="BN317" s="232"/>
      <c r="BO317" s="232"/>
      <c r="BP317" s="232"/>
      <c r="BQ317" s="232"/>
      <c r="BR317" s="232"/>
      <c r="BS317" s="232"/>
      <c r="BT317" s="232"/>
      <c r="BU317" s="232"/>
      <c r="BV317" s="232"/>
    </row>
    <row r="318" spans="1:74" s="244" customFormat="1" ht="14.45" hidden="1" customHeight="1">
      <c r="A318" s="247" t="e">
        <f>①協定識別事項②協定参加者!#REF!</f>
        <v>#REF!</v>
      </c>
      <c r="B318" s="247" t="e">
        <f>①協定識別事項②協定参加者!#REF!</f>
        <v>#REF!</v>
      </c>
      <c r="C318" s="247" t="e">
        <f>①協定識別事項②協定参加者!#REF!</f>
        <v>#REF!</v>
      </c>
      <c r="D318" s="247" t="e">
        <f>①協定識別事項②協定参加者!#REF!</f>
        <v>#REF!</v>
      </c>
      <c r="E318" s="247" t="e">
        <f>①協定識別事項②協定参加者!#REF!</f>
        <v>#REF!</v>
      </c>
      <c r="F318" s="247" t="e">
        <f>①協定識別事項②協定参加者!#REF!</f>
        <v>#REF!</v>
      </c>
      <c r="G318" s="250" t="e">
        <f>③協定面積④加算措置!#REF!</f>
        <v>#REF!</v>
      </c>
      <c r="H318" s="250" t="e">
        <f>③協定面積④加算措置!#REF!</f>
        <v>#REF!</v>
      </c>
      <c r="I318" s="251" t="e">
        <f>③協定面積④加算措置!#REF!</f>
        <v>#REF!</v>
      </c>
      <c r="J318" s="250" t="e">
        <f>③協定面積④加算措置!#REF!</f>
        <v>#REF!</v>
      </c>
      <c r="K318" s="250" t="e">
        <f>③協定面積④加算措置!#REF!</f>
        <v>#REF!</v>
      </c>
      <c r="L318" s="242">
        <f t="shared" si="47"/>
        <v>0</v>
      </c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42">
        <f t="shared" si="48"/>
        <v>0</v>
      </c>
      <c r="AC318" s="232"/>
      <c r="AD318" s="232"/>
      <c r="AE318" s="232"/>
      <c r="AF318" s="232"/>
      <c r="AG318" s="232"/>
      <c r="AH318" s="242">
        <f t="shared" si="49"/>
        <v>0</v>
      </c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42">
        <f t="shared" si="50"/>
        <v>0</v>
      </c>
      <c r="BF318" s="232"/>
      <c r="BG318" s="232"/>
      <c r="BH318" s="232"/>
      <c r="BI318" s="232"/>
      <c r="BJ318" s="232"/>
      <c r="BK318" s="229">
        <f t="shared" si="51"/>
        <v>0</v>
      </c>
      <c r="BL318" s="232"/>
      <c r="BM318" s="232"/>
      <c r="BN318" s="232"/>
      <c r="BO318" s="232"/>
      <c r="BP318" s="232"/>
      <c r="BQ318" s="232"/>
      <c r="BR318" s="232"/>
      <c r="BS318" s="232"/>
      <c r="BT318" s="232"/>
      <c r="BU318" s="232"/>
      <c r="BV318" s="232"/>
    </row>
    <row r="319" spans="1:74" s="244" customFormat="1" ht="14.45" hidden="1" customHeight="1">
      <c r="A319" s="247" t="e">
        <f>①協定識別事項②協定参加者!#REF!</f>
        <v>#REF!</v>
      </c>
      <c r="B319" s="247" t="e">
        <f>①協定識別事項②協定参加者!#REF!</f>
        <v>#REF!</v>
      </c>
      <c r="C319" s="247" t="e">
        <f>①協定識別事項②協定参加者!#REF!</f>
        <v>#REF!</v>
      </c>
      <c r="D319" s="247" t="e">
        <f>①協定識別事項②協定参加者!#REF!</f>
        <v>#REF!</v>
      </c>
      <c r="E319" s="247" t="e">
        <f>①協定識別事項②協定参加者!#REF!</f>
        <v>#REF!</v>
      </c>
      <c r="F319" s="247" t="e">
        <f>①協定識別事項②協定参加者!#REF!</f>
        <v>#REF!</v>
      </c>
      <c r="G319" s="250" t="e">
        <f>③協定面積④加算措置!#REF!</f>
        <v>#REF!</v>
      </c>
      <c r="H319" s="250" t="e">
        <f>③協定面積④加算措置!#REF!</f>
        <v>#REF!</v>
      </c>
      <c r="I319" s="251" t="e">
        <f>③協定面積④加算措置!#REF!</f>
        <v>#REF!</v>
      </c>
      <c r="J319" s="250" t="e">
        <f>③協定面積④加算措置!#REF!</f>
        <v>#REF!</v>
      </c>
      <c r="K319" s="250" t="e">
        <f>③協定面積④加算措置!#REF!</f>
        <v>#REF!</v>
      </c>
      <c r="L319" s="242">
        <f t="shared" si="47"/>
        <v>0</v>
      </c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42">
        <f t="shared" si="48"/>
        <v>0</v>
      </c>
      <c r="AC319" s="232"/>
      <c r="AD319" s="232"/>
      <c r="AE319" s="232"/>
      <c r="AF319" s="232"/>
      <c r="AG319" s="232"/>
      <c r="AH319" s="242">
        <f t="shared" si="49"/>
        <v>0</v>
      </c>
      <c r="AI319" s="232"/>
      <c r="AJ319" s="232"/>
      <c r="AK319" s="232"/>
      <c r="AL319" s="232"/>
      <c r="AM319" s="232"/>
      <c r="AN319" s="232"/>
      <c r="AO319" s="232"/>
      <c r="AP319" s="232"/>
      <c r="AQ319" s="232"/>
      <c r="AR319" s="232"/>
      <c r="AS319" s="232"/>
      <c r="AT319" s="232"/>
      <c r="AU319" s="232"/>
      <c r="AV319" s="232"/>
      <c r="AW319" s="232"/>
      <c r="AX319" s="232"/>
      <c r="AY319" s="232"/>
      <c r="AZ319" s="232"/>
      <c r="BA319" s="232"/>
      <c r="BB319" s="232"/>
      <c r="BC319" s="232"/>
      <c r="BD319" s="232"/>
      <c r="BE319" s="242">
        <f t="shared" si="50"/>
        <v>0</v>
      </c>
      <c r="BF319" s="232"/>
      <c r="BG319" s="232"/>
      <c r="BH319" s="232"/>
      <c r="BI319" s="232"/>
      <c r="BJ319" s="232"/>
      <c r="BK319" s="229">
        <f t="shared" si="51"/>
        <v>0</v>
      </c>
      <c r="BL319" s="232"/>
      <c r="BM319" s="232"/>
      <c r="BN319" s="232"/>
      <c r="BO319" s="232"/>
      <c r="BP319" s="232"/>
      <c r="BQ319" s="232"/>
      <c r="BR319" s="232"/>
      <c r="BS319" s="232"/>
      <c r="BT319" s="232"/>
      <c r="BU319" s="232"/>
      <c r="BV319" s="232"/>
    </row>
    <row r="320" spans="1:74" s="244" customFormat="1" ht="14.45" hidden="1" customHeight="1">
      <c r="A320" s="247" t="e">
        <f>①協定識別事項②協定参加者!#REF!</f>
        <v>#REF!</v>
      </c>
      <c r="B320" s="247" t="e">
        <f>①協定識別事項②協定参加者!#REF!</f>
        <v>#REF!</v>
      </c>
      <c r="C320" s="247" t="e">
        <f>①協定識別事項②協定参加者!#REF!</f>
        <v>#REF!</v>
      </c>
      <c r="D320" s="247" t="e">
        <f>①協定識別事項②協定参加者!#REF!</f>
        <v>#REF!</v>
      </c>
      <c r="E320" s="247" t="e">
        <f>①協定識別事項②協定参加者!#REF!</f>
        <v>#REF!</v>
      </c>
      <c r="F320" s="247" t="e">
        <f>①協定識別事項②協定参加者!#REF!</f>
        <v>#REF!</v>
      </c>
      <c r="G320" s="250" t="e">
        <f>③協定面積④加算措置!#REF!</f>
        <v>#REF!</v>
      </c>
      <c r="H320" s="250" t="e">
        <f>③協定面積④加算措置!#REF!</f>
        <v>#REF!</v>
      </c>
      <c r="I320" s="251" t="e">
        <f>③協定面積④加算措置!#REF!</f>
        <v>#REF!</v>
      </c>
      <c r="J320" s="250" t="e">
        <f>③協定面積④加算措置!#REF!</f>
        <v>#REF!</v>
      </c>
      <c r="K320" s="250" t="e">
        <f>③協定面積④加算措置!#REF!</f>
        <v>#REF!</v>
      </c>
      <c r="L320" s="242">
        <f t="shared" si="47"/>
        <v>0</v>
      </c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42">
        <f t="shared" si="48"/>
        <v>0</v>
      </c>
      <c r="AC320" s="232"/>
      <c r="AD320" s="232"/>
      <c r="AE320" s="232"/>
      <c r="AF320" s="232"/>
      <c r="AG320" s="232"/>
      <c r="AH320" s="242">
        <f t="shared" si="49"/>
        <v>0</v>
      </c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32"/>
      <c r="AT320" s="232"/>
      <c r="AU320" s="232"/>
      <c r="AV320" s="232"/>
      <c r="AW320" s="232"/>
      <c r="AX320" s="232"/>
      <c r="AY320" s="232"/>
      <c r="AZ320" s="232"/>
      <c r="BA320" s="232"/>
      <c r="BB320" s="232"/>
      <c r="BC320" s="232"/>
      <c r="BD320" s="232"/>
      <c r="BE320" s="242">
        <f t="shared" si="50"/>
        <v>0</v>
      </c>
      <c r="BF320" s="232"/>
      <c r="BG320" s="232"/>
      <c r="BH320" s="232"/>
      <c r="BI320" s="232"/>
      <c r="BJ320" s="232"/>
      <c r="BK320" s="229">
        <f t="shared" si="51"/>
        <v>0</v>
      </c>
      <c r="BL320" s="232"/>
      <c r="BM320" s="232"/>
      <c r="BN320" s="232"/>
      <c r="BO320" s="232"/>
      <c r="BP320" s="232"/>
      <c r="BQ320" s="232"/>
      <c r="BR320" s="232"/>
      <c r="BS320" s="232"/>
      <c r="BT320" s="232"/>
      <c r="BU320" s="232"/>
      <c r="BV320" s="232"/>
    </row>
    <row r="321" spans="1:74" s="244" customFormat="1" ht="14.45" hidden="1" customHeight="1">
      <c r="A321" s="247" t="e">
        <f>①協定識別事項②協定参加者!#REF!</f>
        <v>#REF!</v>
      </c>
      <c r="B321" s="247" t="e">
        <f>①協定識別事項②協定参加者!#REF!</f>
        <v>#REF!</v>
      </c>
      <c r="C321" s="247" t="e">
        <f>①協定識別事項②協定参加者!#REF!</f>
        <v>#REF!</v>
      </c>
      <c r="D321" s="247" t="e">
        <f>①協定識別事項②協定参加者!#REF!</f>
        <v>#REF!</v>
      </c>
      <c r="E321" s="247" t="e">
        <f>①協定識別事項②協定参加者!#REF!</f>
        <v>#REF!</v>
      </c>
      <c r="F321" s="247" t="e">
        <f>①協定識別事項②協定参加者!#REF!</f>
        <v>#REF!</v>
      </c>
      <c r="G321" s="250" t="e">
        <f>③協定面積④加算措置!#REF!</f>
        <v>#REF!</v>
      </c>
      <c r="H321" s="250" t="e">
        <f>③協定面積④加算措置!#REF!</f>
        <v>#REF!</v>
      </c>
      <c r="I321" s="251" t="e">
        <f>③協定面積④加算措置!#REF!</f>
        <v>#REF!</v>
      </c>
      <c r="J321" s="250" t="e">
        <f>③協定面積④加算措置!#REF!</f>
        <v>#REF!</v>
      </c>
      <c r="K321" s="250" t="e">
        <f>③協定面積④加算措置!#REF!</f>
        <v>#REF!</v>
      </c>
      <c r="L321" s="242">
        <f t="shared" si="47"/>
        <v>0</v>
      </c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42">
        <f t="shared" si="48"/>
        <v>0</v>
      </c>
      <c r="AC321" s="232"/>
      <c r="AD321" s="232"/>
      <c r="AE321" s="232"/>
      <c r="AF321" s="232"/>
      <c r="AG321" s="232"/>
      <c r="AH321" s="242">
        <f t="shared" si="49"/>
        <v>0</v>
      </c>
      <c r="AI321" s="232"/>
      <c r="AJ321" s="232"/>
      <c r="AK321" s="232"/>
      <c r="AL321" s="232"/>
      <c r="AM321" s="232"/>
      <c r="AN321" s="232"/>
      <c r="AO321" s="232"/>
      <c r="AP321" s="232"/>
      <c r="AQ321" s="232"/>
      <c r="AR321" s="232"/>
      <c r="AS321" s="232"/>
      <c r="AT321" s="232"/>
      <c r="AU321" s="232"/>
      <c r="AV321" s="232"/>
      <c r="AW321" s="232"/>
      <c r="AX321" s="232"/>
      <c r="AY321" s="232"/>
      <c r="AZ321" s="232"/>
      <c r="BA321" s="232"/>
      <c r="BB321" s="232"/>
      <c r="BC321" s="232"/>
      <c r="BD321" s="232"/>
      <c r="BE321" s="242">
        <f t="shared" si="50"/>
        <v>0</v>
      </c>
      <c r="BF321" s="232"/>
      <c r="BG321" s="232"/>
      <c r="BH321" s="232"/>
      <c r="BI321" s="232"/>
      <c r="BJ321" s="232"/>
      <c r="BK321" s="229">
        <f t="shared" si="51"/>
        <v>0</v>
      </c>
      <c r="BL321" s="232"/>
      <c r="BM321" s="232"/>
      <c r="BN321" s="232"/>
      <c r="BO321" s="232"/>
      <c r="BP321" s="232"/>
      <c r="BQ321" s="232"/>
      <c r="BR321" s="232"/>
      <c r="BS321" s="232"/>
      <c r="BT321" s="232"/>
      <c r="BU321" s="232"/>
      <c r="BV321" s="232"/>
    </row>
    <row r="322" spans="1:74" s="244" customFormat="1" ht="14.45" hidden="1" customHeight="1">
      <c r="A322" s="247" t="e">
        <f>①協定識別事項②協定参加者!#REF!</f>
        <v>#REF!</v>
      </c>
      <c r="B322" s="247" t="e">
        <f>①協定識別事項②協定参加者!#REF!</f>
        <v>#REF!</v>
      </c>
      <c r="C322" s="247" t="e">
        <f>①協定識別事項②協定参加者!#REF!</f>
        <v>#REF!</v>
      </c>
      <c r="D322" s="247" t="e">
        <f>①協定識別事項②協定参加者!#REF!</f>
        <v>#REF!</v>
      </c>
      <c r="E322" s="247" t="e">
        <f>①協定識別事項②協定参加者!#REF!</f>
        <v>#REF!</v>
      </c>
      <c r="F322" s="247" t="e">
        <f>①協定識別事項②協定参加者!#REF!</f>
        <v>#REF!</v>
      </c>
      <c r="G322" s="250" t="e">
        <f>③協定面積④加算措置!#REF!</f>
        <v>#REF!</v>
      </c>
      <c r="H322" s="250" t="e">
        <f>③協定面積④加算措置!#REF!</f>
        <v>#REF!</v>
      </c>
      <c r="I322" s="251" t="e">
        <f>③協定面積④加算措置!#REF!</f>
        <v>#REF!</v>
      </c>
      <c r="J322" s="250" t="e">
        <f>③協定面積④加算措置!#REF!</f>
        <v>#REF!</v>
      </c>
      <c r="K322" s="250" t="e">
        <f>③協定面積④加算措置!#REF!</f>
        <v>#REF!</v>
      </c>
      <c r="L322" s="242">
        <f t="shared" si="47"/>
        <v>0</v>
      </c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42">
        <f t="shared" si="48"/>
        <v>0</v>
      </c>
      <c r="AC322" s="232"/>
      <c r="AD322" s="232"/>
      <c r="AE322" s="232"/>
      <c r="AF322" s="232"/>
      <c r="AG322" s="232"/>
      <c r="AH322" s="242">
        <f t="shared" si="49"/>
        <v>0</v>
      </c>
      <c r="AI322" s="232"/>
      <c r="AJ322" s="232"/>
      <c r="AK322" s="232"/>
      <c r="AL322" s="232"/>
      <c r="AM322" s="232"/>
      <c r="AN322" s="232"/>
      <c r="AO322" s="232"/>
      <c r="AP322" s="232"/>
      <c r="AQ322" s="232"/>
      <c r="AR322" s="232"/>
      <c r="AS322" s="232"/>
      <c r="AT322" s="232"/>
      <c r="AU322" s="232"/>
      <c r="AV322" s="232"/>
      <c r="AW322" s="232"/>
      <c r="AX322" s="232"/>
      <c r="AY322" s="232"/>
      <c r="AZ322" s="232"/>
      <c r="BA322" s="232"/>
      <c r="BB322" s="232"/>
      <c r="BC322" s="232"/>
      <c r="BD322" s="232"/>
      <c r="BE322" s="242">
        <f t="shared" si="50"/>
        <v>0</v>
      </c>
      <c r="BF322" s="232"/>
      <c r="BG322" s="232"/>
      <c r="BH322" s="232"/>
      <c r="BI322" s="232"/>
      <c r="BJ322" s="232"/>
      <c r="BK322" s="229">
        <f t="shared" si="51"/>
        <v>0</v>
      </c>
      <c r="BL322" s="232"/>
      <c r="BM322" s="232"/>
      <c r="BN322" s="232"/>
      <c r="BO322" s="232"/>
      <c r="BP322" s="232"/>
      <c r="BQ322" s="232"/>
      <c r="BR322" s="232"/>
      <c r="BS322" s="232"/>
      <c r="BT322" s="232"/>
      <c r="BU322" s="232"/>
      <c r="BV322" s="232"/>
    </row>
    <row r="323" spans="1:74" s="244" customFormat="1" ht="14.45" hidden="1" customHeight="1">
      <c r="A323" s="247" t="e">
        <f>①協定識別事項②協定参加者!#REF!</f>
        <v>#REF!</v>
      </c>
      <c r="B323" s="247" t="e">
        <f>①協定識別事項②協定参加者!#REF!</f>
        <v>#REF!</v>
      </c>
      <c r="C323" s="247" t="e">
        <f>①協定識別事項②協定参加者!#REF!</f>
        <v>#REF!</v>
      </c>
      <c r="D323" s="247" t="e">
        <f>①協定識別事項②協定参加者!#REF!</f>
        <v>#REF!</v>
      </c>
      <c r="E323" s="247" t="e">
        <f>①協定識別事項②協定参加者!#REF!</f>
        <v>#REF!</v>
      </c>
      <c r="F323" s="247" t="e">
        <f>①協定識別事項②協定参加者!#REF!</f>
        <v>#REF!</v>
      </c>
      <c r="G323" s="250" t="e">
        <f>③協定面積④加算措置!#REF!</f>
        <v>#REF!</v>
      </c>
      <c r="H323" s="250" t="e">
        <f>③協定面積④加算措置!#REF!</f>
        <v>#REF!</v>
      </c>
      <c r="I323" s="251" t="e">
        <f>③協定面積④加算措置!#REF!</f>
        <v>#REF!</v>
      </c>
      <c r="J323" s="250" t="e">
        <f>③協定面積④加算措置!#REF!</f>
        <v>#REF!</v>
      </c>
      <c r="K323" s="250" t="e">
        <f>③協定面積④加算措置!#REF!</f>
        <v>#REF!</v>
      </c>
      <c r="L323" s="242">
        <f t="shared" si="47"/>
        <v>0</v>
      </c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42">
        <f t="shared" si="48"/>
        <v>0</v>
      </c>
      <c r="AC323" s="232"/>
      <c r="AD323" s="232"/>
      <c r="AE323" s="232"/>
      <c r="AF323" s="232"/>
      <c r="AG323" s="232"/>
      <c r="AH323" s="242">
        <f t="shared" si="49"/>
        <v>0</v>
      </c>
      <c r="AI323" s="232"/>
      <c r="AJ323" s="232"/>
      <c r="AK323" s="232"/>
      <c r="AL323" s="232"/>
      <c r="AM323" s="232"/>
      <c r="AN323" s="232"/>
      <c r="AO323" s="232"/>
      <c r="AP323" s="232"/>
      <c r="AQ323" s="232"/>
      <c r="AR323" s="232"/>
      <c r="AS323" s="232"/>
      <c r="AT323" s="232"/>
      <c r="AU323" s="232"/>
      <c r="AV323" s="232"/>
      <c r="AW323" s="232"/>
      <c r="AX323" s="232"/>
      <c r="AY323" s="232"/>
      <c r="AZ323" s="232"/>
      <c r="BA323" s="232"/>
      <c r="BB323" s="232"/>
      <c r="BC323" s="232"/>
      <c r="BD323" s="232"/>
      <c r="BE323" s="242">
        <f t="shared" si="50"/>
        <v>0</v>
      </c>
      <c r="BF323" s="232"/>
      <c r="BG323" s="232"/>
      <c r="BH323" s="232"/>
      <c r="BI323" s="232"/>
      <c r="BJ323" s="232"/>
      <c r="BK323" s="229">
        <f t="shared" si="51"/>
        <v>0</v>
      </c>
      <c r="BL323" s="232"/>
      <c r="BM323" s="232"/>
      <c r="BN323" s="232"/>
      <c r="BO323" s="232"/>
      <c r="BP323" s="232"/>
      <c r="BQ323" s="232"/>
      <c r="BR323" s="232"/>
      <c r="BS323" s="232"/>
      <c r="BT323" s="232"/>
      <c r="BU323" s="232"/>
      <c r="BV323" s="232"/>
    </row>
    <row r="324" spans="1:74" s="244" customFormat="1" ht="14.45" hidden="1" customHeight="1">
      <c r="A324" s="247" t="e">
        <f>①協定識別事項②協定参加者!#REF!</f>
        <v>#REF!</v>
      </c>
      <c r="B324" s="247" t="e">
        <f>①協定識別事項②協定参加者!#REF!</f>
        <v>#REF!</v>
      </c>
      <c r="C324" s="247" t="e">
        <f>①協定識別事項②協定参加者!#REF!</f>
        <v>#REF!</v>
      </c>
      <c r="D324" s="247" t="e">
        <f>①協定識別事項②協定参加者!#REF!</f>
        <v>#REF!</v>
      </c>
      <c r="E324" s="247" t="e">
        <f>①協定識別事項②協定参加者!#REF!</f>
        <v>#REF!</v>
      </c>
      <c r="F324" s="247" t="e">
        <f>①協定識別事項②協定参加者!#REF!</f>
        <v>#REF!</v>
      </c>
      <c r="G324" s="250" t="e">
        <f>③協定面積④加算措置!#REF!</f>
        <v>#REF!</v>
      </c>
      <c r="H324" s="250" t="e">
        <f>③協定面積④加算措置!#REF!</f>
        <v>#REF!</v>
      </c>
      <c r="I324" s="251" t="e">
        <f>③協定面積④加算措置!#REF!</f>
        <v>#REF!</v>
      </c>
      <c r="J324" s="250" t="e">
        <f>③協定面積④加算措置!#REF!</f>
        <v>#REF!</v>
      </c>
      <c r="K324" s="250" t="e">
        <f>③協定面積④加算措置!#REF!</f>
        <v>#REF!</v>
      </c>
      <c r="L324" s="242">
        <f t="shared" si="47"/>
        <v>0</v>
      </c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42">
        <f t="shared" si="48"/>
        <v>0</v>
      </c>
      <c r="AC324" s="232"/>
      <c r="AD324" s="232"/>
      <c r="AE324" s="232"/>
      <c r="AF324" s="232"/>
      <c r="AG324" s="232"/>
      <c r="AH324" s="242">
        <f t="shared" si="49"/>
        <v>0</v>
      </c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32"/>
      <c r="AT324" s="232"/>
      <c r="AU324" s="232"/>
      <c r="AV324" s="232"/>
      <c r="AW324" s="232"/>
      <c r="AX324" s="232"/>
      <c r="AY324" s="232"/>
      <c r="AZ324" s="232"/>
      <c r="BA324" s="232"/>
      <c r="BB324" s="232"/>
      <c r="BC324" s="232"/>
      <c r="BD324" s="232"/>
      <c r="BE324" s="242">
        <f t="shared" si="50"/>
        <v>0</v>
      </c>
      <c r="BF324" s="232"/>
      <c r="BG324" s="232"/>
      <c r="BH324" s="232"/>
      <c r="BI324" s="232"/>
      <c r="BJ324" s="232"/>
      <c r="BK324" s="229">
        <f t="shared" si="51"/>
        <v>0</v>
      </c>
      <c r="BL324" s="232"/>
      <c r="BM324" s="232"/>
      <c r="BN324" s="232"/>
      <c r="BO324" s="232"/>
      <c r="BP324" s="232"/>
      <c r="BQ324" s="232"/>
      <c r="BR324" s="232"/>
      <c r="BS324" s="232"/>
      <c r="BT324" s="232"/>
      <c r="BU324" s="232"/>
      <c r="BV324" s="232"/>
    </row>
    <row r="325" spans="1:74" s="244" customFormat="1" ht="14.45" hidden="1" customHeight="1">
      <c r="A325" s="247" t="e">
        <f>①協定識別事項②協定参加者!#REF!</f>
        <v>#REF!</v>
      </c>
      <c r="B325" s="247" t="e">
        <f>①協定識別事項②協定参加者!#REF!</f>
        <v>#REF!</v>
      </c>
      <c r="C325" s="247" t="e">
        <f>①協定識別事項②協定参加者!#REF!</f>
        <v>#REF!</v>
      </c>
      <c r="D325" s="247" t="e">
        <f>①協定識別事項②協定参加者!#REF!</f>
        <v>#REF!</v>
      </c>
      <c r="E325" s="247" t="e">
        <f>①協定識別事項②協定参加者!#REF!</f>
        <v>#REF!</v>
      </c>
      <c r="F325" s="247" t="e">
        <f>①協定識別事項②協定参加者!#REF!</f>
        <v>#REF!</v>
      </c>
      <c r="G325" s="250" t="e">
        <f>③協定面積④加算措置!#REF!</f>
        <v>#REF!</v>
      </c>
      <c r="H325" s="250" t="e">
        <f>③協定面積④加算措置!#REF!</f>
        <v>#REF!</v>
      </c>
      <c r="I325" s="251" t="e">
        <f>③協定面積④加算措置!#REF!</f>
        <v>#REF!</v>
      </c>
      <c r="J325" s="250" t="e">
        <f>③協定面積④加算措置!#REF!</f>
        <v>#REF!</v>
      </c>
      <c r="K325" s="250" t="e">
        <f>③協定面積④加算措置!#REF!</f>
        <v>#REF!</v>
      </c>
      <c r="L325" s="242">
        <f t="shared" si="47"/>
        <v>0</v>
      </c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42">
        <f t="shared" si="48"/>
        <v>0</v>
      </c>
      <c r="AC325" s="232"/>
      <c r="AD325" s="232"/>
      <c r="AE325" s="232"/>
      <c r="AF325" s="232"/>
      <c r="AG325" s="232"/>
      <c r="AH325" s="242">
        <f t="shared" si="49"/>
        <v>0</v>
      </c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42">
        <f t="shared" si="50"/>
        <v>0</v>
      </c>
      <c r="BF325" s="232"/>
      <c r="BG325" s="232"/>
      <c r="BH325" s="232"/>
      <c r="BI325" s="232"/>
      <c r="BJ325" s="232"/>
      <c r="BK325" s="229">
        <f t="shared" si="51"/>
        <v>0</v>
      </c>
      <c r="BL325" s="232"/>
      <c r="BM325" s="232"/>
      <c r="BN325" s="232"/>
      <c r="BO325" s="232"/>
      <c r="BP325" s="232"/>
      <c r="BQ325" s="232"/>
      <c r="BR325" s="232"/>
      <c r="BS325" s="232"/>
      <c r="BT325" s="232"/>
      <c r="BU325" s="232"/>
      <c r="BV325" s="232"/>
    </row>
    <row r="326" spans="1:74" s="244" customFormat="1" ht="14.45" hidden="1" customHeight="1">
      <c r="A326" s="247" t="e">
        <f>①協定識別事項②協定参加者!#REF!</f>
        <v>#REF!</v>
      </c>
      <c r="B326" s="247" t="e">
        <f>①協定識別事項②協定参加者!#REF!</f>
        <v>#REF!</v>
      </c>
      <c r="C326" s="247" t="e">
        <f>①協定識別事項②協定参加者!#REF!</f>
        <v>#REF!</v>
      </c>
      <c r="D326" s="247" t="e">
        <f>①協定識別事項②協定参加者!#REF!</f>
        <v>#REF!</v>
      </c>
      <c r="E326" s="247" t="e">
        <f>①協定識別事項②協定参加者!#REF!</f>
        <v>#REF!</v>
      </c>
      <c r="F326" s="247" t="e">
        <f>①協定識別事項②協定参加者!#REF!</f>
        <v>#REF!</v>
      </c>
      <c r="G326" s="250" t="e">
        <f>③協定面積④加算措置!#REF!</f>
        <v>#REF!</v>
      </c>
      <c r="H326" s="250" t="e">
        <f>③協定面積④加算措置!#REF!</f>
        <v>#REF!</v>
      </c>
      <c r="I326" s="251" t="e">
        <f>③協定面積④加算措置!#REF!</f>
        <v>#REF!</v>
      </c>
      <c r="J326" s="250" t="e">
        <f>③協定面積④加算措置!#REF!</f>
        <v>#REF!</v>
      </c>
      <c r="K326" s="250" t="e">
        <f>③協定面積④加算措置!#REF!</f>
        <v>#REF!</v>
      </c>
      <c r="L326" s="242">
        <f t="shared" si="47"/>
        <v>0</v>
      </c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42">
        <f t="shared" si="48"/>
        <v>0</v>
      </c>
      <c r="AC326" s="232"/>
      <c r="AD326" s="232"/>
      <c r="AE326" s="232"/>
      <c r="AF326" s="232"/>
      <c r="AG326" s="232"/>
      <c r="AH326" s="242">
        <f t="shared" si="49"/>
        <v>0</v>
      </c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  <c r="BE326" s="242">
        <f t="shared" si="50"/>
        <v>0</v>
      </c>
      <c r="BF326" s="232"/>
      <c r="BG326" s="232"/>
      <c r="BH326" s="232"/>
      <c r="BI326" s="232"/>
      <c r="BJ326" s="232"/>
      <c r="BK326" s="229">
        <f t="shared" si="51"/>
        <v>0</v>
      </c>
      <c r="BL326" s="232"/>
      <c r="BM326" s="232"/>
      <c r="BN326" s="232"/>
      <c r="BO326" s="232"/>
      <c r="BP326" s="232"/>
      <c r="BQ326" s="232"/>
      <c r="BR326" s="232"/>
      <c r="BS326" s="232"/>
      <c r="BT326" s="232"/>
      <c r="BU326" s="232"/>
      <c r="BV326" s="232"/>
    </row>
    <row r="327" spans="1:74" s="244" customFormat="1" ht="14.45" hidden="1" customHeight="1">
      <c r="A327" s="247" t="e">
        <f>①協定識別事項②協定参加者!#REF!</f>
        <v>#REF!</v>
      </c>
      <c r="B327" s="247" t="e">
        <f>①協定識別事項②協定参加者!#REF!</f>
        <v>#REF!</v>
      </c>
      <c r="C327" s="247" t="e">
        <f>①協定識別事項②協定参加者!#REF!</f>
        <v>#REF!</v>
      </c>
      <c r="D327" s="247" t="e">
        <f>①協定識別事項②協定参加者!#REF!</f>
        <v>#REF!</v>
      </c>
      <c r="E327" s="247" t="e">
        <f>①協定識別事項②協定参加者!#REF!</f>
        <v>#REF!</v>
      </c>
      <c r="F327" s="247" t="e">
        <f>①協定識別事項②協定参加者!#REF!</f>
        <v>#REF!</v>
      </c>
      <c r="G327" s="250" t="e">
        <f>③協定面積④加算措置!#REF!</f>
        <v>#REF!</v>
      </c>
      <c r="H327" s="250" t="e">
        <f>③協定面積④加算措置!#REF!</f>
        <v>#REF!</v>
      </c>
      <c r="I327" s="251" t="e">
        <f>③協定面積④加算措置!#REF!</f>
        <v>#REF!</v>
      </c>
      <c r="J327" s="250" t="e">
        <f>③協定面積④加算措置!#REF!</f>
        <v>#REF!</v>
      </c>
      <c r="K327" s="250" t="e">
        <f>③協定面積④加算措置!#REF!</f>
        <v>#REF!</v>
      </c>
      <c r="L327" s="242">
        <f t="shared" si="47"/>
        <v>0</v>
      </c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42">
        <f t="shared" si="48"/>
        <v>0</v>
      </c>
      <c r="AC327" s="232"/>
      <c r="AD327" s="232"/>
      <c r="AE327" s="232"/>
      <c r="AF327" s="232"/>
      <c r="AG327" s="232"/>
      <c r="AH327" s="242">
        <f t="shared" si="49"/>
        <v>0</v>
      </c>
      <c r="AI327" s="232"/>
      <c r="AJ327" s="232"/>
      <c r="AK327" s="232"/>
      <c r="AL327" s="232"/>
      <c r="AM327" s="232"/>
      <c r="AN327" s="232"/>
      <c r="AO327" s="232"/>
      <c r="AP327" s="232"/>
      <c r="AQ327" s="232"/>
      <c r="AR327" s="232"/>
      <c r="AS327" s="232"/>
      <c r="AT327" s="232"/>
      <c r="AU327" s="232"/>
      <c r="AV327" s="232"/>
      <c r="AW327" s="232"/>
      <c r="AX327" s="232"/>
      <c r="AY327" s="232"/>
      <c r="AZ327" s="232"/>
      <c r="BA327" s="232"/>
      <c r="BB327" s="232"/>
      <c r="BC327" s="232"/>
      <c r="BD327" s="232"/>
      <c r="BE327" s="242">
        <f t="shared" si="50"/>
        <v>0</v>
      </c>
      <c r="BF327" s="232"/>
      <c r="BG327" s="232"/>
      <c r="BH327" s="232"/>
      <c r="BI327" s="232"/>
      <c r="BJ327" s="232"/>
      <c r="BK327" s="229">
        <f t="shared" si="51"/>
        <v>0</v>
      </c>
      <c r="BL327" s="232"/>
      <c r="BM327" s="232"/>
      <c r="BN327" s="232"/>
      <c r="BO327" s="232"/>
      <c r="BP327" s="232"/>
      <c r="BQ327" s="232"/>
      <c r="BR327" s="232"/>
      <c r="BS327" s="232"/>
      <c r="BT327" s="232"/>
      <c r="BU327" s="232"/>
      <c r="BV327" s="232"/>
    </row>
    <row r="328" spans="1:74" s="244" customFormat="1" ht="14.45" hidden="1" customHeight="1">
      <c r="A328" s="247" t="e">
        <f>①協定識別事項②協定参加者!#REF!</f>
        <v>#REF!</v>
      </c>
      <c r="B328" s="247" t="e">
        <f>①協定識別事項②協定参加者!#REF!</f>
        <v>#REF!</v>
      </c>
      <c r="C328" s="247" t="e">
        <f>①協定識別事項②協定参加者!#REF!</f>
        <v>#REF!</v>
      </c>
      <c r="D328" s="247" t="e">
        <f>①協定識別事項②協定参加者!#REF!</f>
        <v>#REF!</v>
      </c>
      <c r="E328" s="247" t="e">
        <f>①協定識別事項②協定参加者!#REF!</f>
        <v>#REF!</v>
      </c>
      <c r="F328" s="247" t="e">
        <f>①協定識別事項②協定参加者!#REF!</f>
        <v>#REF!</v>
      </c>
      <c r="G328" s="250" t="e">
        <f>③協定面積④加算措置!#REF!</f>
        <v>#REF!</v>
      </c>
      <c r="H328" s="250" t="e">
        <f>③協定面積④加算措置!#REF!</f>
        <v>#REF!</v>
      </c>
      <c r="I328" s="251" t="e">
        <f>③協定面積④加算措置!#REF!</f>
        <v>#REF!</v>
      </c>
      <c r="J328" s="250" t="e">
        <f>③協定面積④加算措置!#REF!</f>
        <v>#REF!</v>
      </c>
      <c r="K328" s="250" t="e">
        <f>③協定面積④加算措置!#REF!</f>
        <v>#REF!</v>
      </c>
      <c r="L328" s="242">
        <f t="shared" si="47"/>
        <v>0</v>
      </c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42">
        <f t="shared" si="48"/>
        <v>0</v>
      </c>
      <c r="AC328" s="232"/>
      <c r="AD328" s="232"/>
      <c r="AE328" s="232"/>
      <c r="AF328" s="232"/>
      <c r="AG328" s="232"/>
      <c r="AH328" s="242">
        <f t="shared" si="49"/>
        <v>0</v>
      </c>
      <c r="AI328" s="232"/>
      <c r="AJ328" s="232"/>
      <c r="AK328" s="232"/>
      <c r="AL328" s="232"/>
      <c r="AM328" s="232"/>
      <c r="AN328" s="232"/>
      <c r="AO328" s="232"/>
      <c r="AP328" s="232"/>
      <c r="AQ328" s="232"/>
      <c r="AR328" s="232"/>
      <c r="AS328" s="232"/>
      <c r="AT328" s="232"/>
      <c r="AU328" s="232"/>
      <c r="AV328" s="232"/>
      <c r="AW328" s="232"/>
      <c r="AX328" s="232"/>
      <c r="AY328" s="232"/>
      <c r="AZ328" s="232"/>
      <c r="BA328" s="232"/>
      <c r="BB328" s="232"/>
      <c r="BC328" s="232"/>
      <c r="BD328" s="232"/>
      <c r="BE328" s="242">
        <f t="shared" si="50"/>
        <v>0</v>
      </c>
      <c r="BF328" s="232"/>
      <c r="BG328" s="232"/>
      <c r="BH328" s="232"/>
      <c r="BI328" s="232"/>
      <c r="BJ328" s="232"/>
      <c r="BK328" s="229">
        <f t="shared" si="51"/>
        <v>0</v>
      </c>
      <c r="BL328" s="232"/>
      <c r="BM328" s="232"/>
      <c r="BN328" s="232"/>
      <c r="BO328" s="232"/>
      <c r="BP328" s="232"/>
      <c r="BQ328" s="232"/>
      <c r="BR328" s="232"/>
      <c r="BS328" s="232"/>
      <c r="BT328" s="232"/>
      <c r="BU328" s="232"/>
      <c r="BV328" s="232"/>
    </row>
    <row r="329" spans="1:74" s="244" customFormat="1" ht="14.45" hidden="1" customHeight="1">
      <c r="A329" s="247" t="e">
        <f>①協定識別事項②協定参加者!#REF!</f>
        <v>#REF!</v>
      </c>
      <c r="B329" s="247" t="e">
        <f>①協定識別事項②協定参加者!#REF!</f>
        <v>#REF!</v>
      </c>
      <c r="C329" s="247" t="e">
        <f>①協定識別事項②協定参加者!#REF!</f>
        <v>#REF!</v>
      </c>
      <c r="D329" s="247" t="e">
        <f>①協定識別事項②協定参加者!#REF!</f>
        <v>#REF!</v>
      </c>
      <c r="E329" s="247" t="e">
        <f>①協定識別事項②協定参加者!#REF!</f>
        <v>#REF!</v>
      </c>
      <c r="F329" s="247" t="e">
        <f>①協定識別事項②協定参加者!#REF!</f>
        <v>#REF!</v>
      </c>
      <c r="G329" s="250" t="e">
        <f>③協定面積④加算措置!#REF!</f>
        <v>#REF!</v>
      </c>
      <c r="H329" s="250" t="e">
        <f>③協定面積④加算措置!#REF!</f>
        <v>#REF!</v>
      </c>
      <c r="I329" s="251" t="e">
        <f>③協定面積④加算措置!#REF!</f>
        <v>#REF!</v>
      </c>
      <c r="J329" s="250" t="e">
        <f>③協定面積④加算措置!#REF!</f>
        <v>#REF!</v>
      </c>
      <c r="K329" s="250" t="e">
        <f>③協定面積④加算措置!#REF!</f>
        <v>#REF!</v>
      </c>
      <c r="L329" s="242">
        <f t="shared" si="47"/>
        <v>0</v>
      </c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42">
        <f t="shared" si="48"/>
        <v>0</v>
      </c>
      <c r="AC329" s="232"/>
      <c r="AD329" s="232"/>
      <c r="AE329" s="232"/>
      <c r="AF329" s="232"/>
      <c r="AG329" s="232"/>
      <c r="AH329" s="242">
        <f t="shared" si="49"/>
        <v>0</v>
      </c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32"/>
      <c r="AU329" s="232"/>
      <c r="AV329" s="232"/>
      <c r="AW329" s="232"/>
      <c r="AX329" s="232"/>
      <c r="AY329" s="232"/>
      <c r="AZ329" s="232"/>
      <c r="BA329" s="232"/>
      <c r="BB329" s="232"/>
      <c r="BC329" s="232"/>
      <c r="BD329" s="232"/>
      <c r="BE329" s="242">
        <f t="shared" si="50"/>
        <v>0</v>
      </c>
      <c r="BF329" s="232"/>
      <c r="BG329" s="232"/>
      <c r="BH329" s="232"/>
      <c r="BI329" s="232"/>
      <c r="BJ329" s="232"/>
      <c r="BK329" s="229">
        <f t="shared" si="51"/>
        <v>0</v>
      </c>
      <c r="BL329" s="232"/>
      <c r="BM329" s="232"/>
      <c r="BN329" s="232"/>
      <c r="BO329" s="232"/>
      <c r="BP329" s="232"/>
      <c r="BQ329" s="232"/>
      <c r="BR329" s="232"/>
      <c r="BS329" s="232"/>
      <c r="BT329" s="232"/>
      <c r="BU329" s="232"/>
      <c r="BV329" s="232"/>
    </row>
    <row r="330" spans="1:74" s="244" customFormat="1" ht="14.45" hidden="1" customHeight="1">
      <c r="A330" s="247" t="e">
        <f>①協定識別事項②協定参加者!#REF!</f>
        <v>#REF!</v>
      </c>
      <c r="B330" s="247" t="e">
        <f>①協定識別事項②協定参加者!#REF!</f>
        <v>#REF!</v>
      </c>
      <c r="C330" s="247" t="e">
        <f>①協定識別事項②協定参加者!#REF!</f>
        <v>#REF!</v>
      </c>
      <c r="D330" s="247" t="e">
        <f>①協定識別事項②協定参加者!#REF!</f>
        <v>#REF!</v>
      </c>
      <c r="E330" s="247" t="e">
        <f>①協定識別事項②協定参加者!#REF!</f>
        <v>#REF!</v>
      </c>
      <c r="F330" s="247" t="e">
        <f>①協定識別事項②協定参加者!#REF!</f>
        <v>#REF!</v>
      </c>
      <c r="G330" s="250" t="e">
        <f>③協定面積④加算措置!#REF!</f>
        <v>#REF!</v>
      </c>
      <c r="H330" s="250" t="e">
        <f>③協定面積④加算措置!#REF!</f>
        <v>#REF!</v>
      </c>
      <c r="I330" s="251" t="e">
        <f>③協定面積④加算措置!#REF!</f>
        <v>#REF!</v>
      </c>
      <c r="J330" s="250" t="e">
        <f>③協定面積④加算措置!#REF!</f>
        <v>#REF!</v>
      </c>
      <c r="K330" s="250" t="e">
        <f>③協定面積④加算措置!#REF!</f>
        <v>#REF!</v>
      </c>
      <c r="L330" s="242">
        <f t="shared" si="47"/>
        <v>0</v>
      </c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42">
        <f t="shared" si="48"/>
        <v>0</v>
      </c>
      <c r="AC330" s="232"/>
      <c r="AD330" s="232"/>
      <c r="AE330" s="232"/>
      <c r="AF330" s="232"/>
      <c r="AG330" s="232"/>
      <c r="AH330" s="242">
        <f t="shared" si="49"/>
        <v>0</v>
      </c>
      <c r="AI330" s="232"/>
      <c r="AJ330" s="232"/>
      <c r="AK330" s="232"/>
      <c r="AL330" s="232"/>
      <c r="AM330" s="232"/>
      <c r="AN330" s="232"/>
      <c r="AO330" s="232"/>
      <c r="AP330" s="232"/>
      <c r="AQ330" s="232"/>
      <c r="AR330" s="232"/>
      <c r="AS330" s="232"/>
      <c r="AT330" s="232"/>
      <c r="AU330" s="232"/>
      <c r="AV330" s="232"/>
      <c r="AW330" s="232"/>
      <c r="AX330" s="232"/>
      <c r="AY330" s="232"/>
      <c r="AZ330" s="232"/>
      <c r="BA330" s="232"/>
      <c r="BB330" s="232"/>
      <c r="BC330" s="232"/>
      <c r="BD330" s="232"/>
      <c r="BE330" s="242">
        <f t="shared" si="50"/>
        <v>0</v>
      </c>
      <c r="BF330" s="232"/>
      <c r="BG330" s="232"/>
      <c r="BH330" s="232"/>
      <c r="BI330" s="232"/>
      <c r="BJ330" s="232"/>
      <c r="BK330" s="229">
        <f t="shared" si="51"/>
        <v>0</v>
      </c>
      <c r="BL330" s="232"/>
      <c r="BM330" s="232"/>
      <c r="BN330" s="232"/>
      <c r="BO330" s="232"/>
      <c r="BP330" s="232"/>
      <c r="BQ330" s="232"/>
      <c r="BR330" s="232"/>
      <c r="BS330" s="232"/>
      <c r="BT330" s="232"/>
      <c r="BU330" s="232"/>
      <c r="BV330" s="232"/>
    </row>
    <row r="331" spans="1:74" s="244" customFormat="1" ht="14.45" hidden="1" customHeight="1">
      <c r="A331" s="247" t="e">
        <f>①協定識別事項②協定参加者!#REF!</f>
        <v>#REF!</v>
      </c>
      <c r="B331" s="247" t="e">
        <f>①協定識別事項②協定参加者!#REF!</f>
        <v>#REF!</v>
      </c>
      <c r="C331" s="247" t="e">
        <f>①協定識別事項②協定参加者!#REF!</f>
        <v>#REF!</v>
      </c>
      <c r="D331" s="247" t="e">
        <f>①協定識別事項②協定参加者!#REF!</f>
        <v>#REF!</v>
      </c>
      <c r="E331" s="247" t="e">
        <f>①協定識別事項②協定参加者!#REF!</f>
        <v>#REF!</v>
      </c>
      <c r="F331" s="247" t="e">
        <f>①協定識別事項②協定参加者!#REF!</f>
        <v>#REF!</v>
      </c>
      <c r="G331" s="250" t="e">
        <f>③協定面積④加算措置!#REF!</f>
        <v>#REF!</v>
      </c>
      <c r="H331" s="250" t="e">
        <f>③協定面積④加算措置!#REF!</f>
        <v>#REF!</v>
      </c>
      <c r="I331" s="251" t="e">
        <f>③協定面積④加算措置!#REF!</f>
        <v>#REF!</v>
      </c>
      <c r="J331" s="250" t="e">
        <f>③協定面積④加算措置!#REF!</f>
        <v>#REF!</v>
      </c>
      <c r="K331" s="250" t="e">
        <f>③協定面積④加算措置!#REF!</f>
        <v>#REF!</v>
      </c>
      <c r="L331" s="242">
        <f t="shared" si="47"/>
        <v>0</v>
      </c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42">
        <f t="shared" si="48"/>
        <v>0</v>
      </c>
      <c r="AC331" s="232"/>
      <c r="AD331" s="232"/>
      <c r="AE331" s="232"/>
      <c r="AF331" s="232"/>
      <c r="AG331" s="232"/>
      <c r="AH331" s="242">
        <f t="shared" si="49"/>
        <v>0</v>
      </c>
      <c r="AI331" s="232"/>
      <c r="AJ331" s="232"/>
      <c r="AK331" s="232"/>
      <c r="AL331" s="232"/>
      <c r="AM331" s="232"/>
      <c r="AN331" s="232"/>
      <c r="AO331" s="232"/>
      <c r="AP331" s="232"/>
      <c r="AQ331" s="232"/>
      <c r="AR331" s="232"/>
      <c r="AS331" s="232"/>
      <c r="AT331" s="232"/>
      <c r="AU331" s="232"/>
      <c r="AV331" s="232"/>
      <c r="AW331" s="232"/>
      <c r="AX331" s="232"/>
      <c r="AY331" s="232"/>
      <c r="AZ331" s="232"/>
      <c r="BA331" s="232"/>
      <c r="BB331" s="232"/>
      <c r="BC331" s="232"/>
      <c r="BD331" s="232"/>
      <c r="BE331" s="242">
        <f t="shared" si="50"/>
        <v>0</v>
      </c>
      <c r="BF331" s="232"/>
      <c r="BG331" s="232"/>
      <c r="BH331" s="232"/>
      <c r="BI331" s="232"/>
      <c r="BJ331" s="232"/>
      <c r="BK331" s="229">
        <f t="shared" si="51"/>
        <v>0</v>
      </c>
      <c r="BL331" s="232"/>
      <c r="BM331" s="232"/>
      <c r="BN331" s="232"/>
      <c r="BO331" s="232"/>
      <c r="BP331" s="232"/>
      <c r="BQ331" s="232"/>
      <c r="BR331" s="232"/>
      <c r="BS331" s="232"/>
      <c r="BT331" s="232"/>
      <c r="BU331" s="232"/>
      <c r="BV331" s="232"/>
    </row>
    <row r="332" spans="1:74" s="244" customFormat="1" ht="14.45" hidden="1" customHeight="1">
      <c r="A332" s="247" t="e">
        <f>①協定識別事項②協定参加者!#REF!</f>
        <v>#REF!</v>
      </c>
      <c r="B332" s="247" t="e">
        <f>①協定識別事項②協定参加者!#REF!</f>
        <v>#REF!</v>
      </c>
      <c r="C332" s="247" t="e">
        <f>①協定識別事項②協定参加者!#REF!</f>
        <v>#REF!</v>
      </c>
      <c r="D332" s="247" t="e">
        <f>①協定識別事項②協定参加者!#REF!</f>
        <v>#REF!</v>
      </c>
      <c r="E332" s="247" t="e">
        <f>①協定識別事項②協定参加者!#REF!</f>
        <v>#REF!</v>
      </c>
      <c r="F332" s="247" t="e">
        <f>①協定識別事項②協定参加者!#REF!</f>
        <v>#REF!</v>
      </c>
      <c r="G332" s="250" t="e">
        <f>③協定面積④加算措置!#REF!</f>
        <v>#REF!</v>
      </c>
      <c r="H332" s="250" t="e">
        <f>③協定面積④加算措置!#REF!</f>
        <v>#REF!</v>
      </c>
      <c r="I332" s="251" t="e">
        <f>③協定面積④加算措置!#REF!</f>
        <v>#REF!</v>
      </c>
      <c r="J332" s="250" t="e">
        <f>③協定面積④加算措置!#REF!</f>
        <v>#REF!</v>
      </c>
      <c r="K332" s="250" t="e">
        <f>③協定面積④加算措置!#REF!</f>
        <v>#REF!</v>
      </c>
      <c r="L332" s="242">
        <f t="shared" si="47"/>
        <v>0</v>
      </c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42">
        <f t="shared" si="48"/>
        <v>0</v>
      </c>
      <c r="AC332" s="232"/>
      <c r="AD332" s="232"/>
      <c r="AE332" s="232"/>
      <c r="AF332" s="232"/>
      <c r="AG332" s="232"/>
      <c r="AH332" s="242">
        <f t="shared" si="49"/>
        <v>0</v>
      </c>
      <c r="AI332" s="232"/>
      <c r="AJ332" s="232"/>
      <c r="AK332" s="232"/>
      <c r="AL332" s="232"/>
      <c r="AM332" s="232"/>
      <c r="AN332" s="232"/>
      <c r="AO332" s="232"/>
      <c r="AP332" s="232"/>
      <c r="AQ332" s="232"/>
      <c r="AR332" s="232"/>
      <c r="AS332" s="232"/>
      <c r="AT332" s="232"/>
      <c r="AU332" s="232"/>
      <c r="AV332" s="232"/>
      <c r="AW332" s="232"/>
      <c r="AX332" s="232"/>
      <c r="AY332" s="232"/>
      <c r="AZ332" s="232"/>
      <c r="BA332" s="232"/>
      <c r="BB332" s="232"/>
      <c r="BC332" s="232"/>
      <c r="BD332" s="232"/>
      <c r="BE332" s="242">
        <f t="shared" si="50"/>
        <v>0</v>
      </c>
      <c r="BF332" s="232"/>
      <c r="BG332" s="232"/>
      <c r="BH332" s="232"/>
      <c r="BI332" s="232"/>
      <c r="BJ332" s="232"/>
      <c r="BK332" s="229">
        <f t="shared" si="51"/>
        <v>0</v>
      </c>
      <c r="BL332" s="232"/>
      <c r="BM332" s="232"/>
      <c r="BN332" s="232"/>
      <c r="BO332" s="232"/>
      <c r="BP332" s="232"/>
      <c r="BQ332" s="232"/>
      <c r="BR332" s="232"/>
      <c r="BS332" s="232"/>
      <c r="BT332" s="232"/>
      <c r="BU332" s="232"/>
      <c r="BV332" s="232"/>
    </row>
    <row r="333" spans="1:74" s="244" customFormat="1" ht="14.45" hidden="1" customHeight="1">
      <c r="A333" s="247" t="e">
        <f>①協定識別事項②協定参加者!#REF!</f>
        <v>#REF!</v>
      </c>
      <c r="B333" s="247" t="e">
        <f>①協定識別事項②協定参加者!#REF!</f>
        <v>#REF!</v>
      </c>
      <c r="C333" s="247" t="e">
        <f>①協定識別事項②協定参加者!#REF!</f>
        <v>#REF!</v>
      </c>
      <c r="D333" s="247" t="e">
        <f>①協定識別事項②協定参加者!#REF!</f>
        <v>#REF!</v>
      </c>
      <c r="E333" s="247" t="e">
        <f>①協定識別事項②協定参加者!#REF!</f>
        <v>#REF!</v>
      </c>
      <c r="F333" s="247" t="e">
        <f>①協定識別事項②協定参加者!#REF!</f>
        <v>#REF!</v>
      </c>
      <c r="G333" s="250" t="e">
        <f>③協定面積④加算措置!#REF!</f>
        <v>#REF!</v>
      </c>
      <c r="H333" s="250" t="e">
        <f>③協定面積④加算措置!#REF!</f>
        <v>#REF!</v>
      </c>
      <c r="I333" s="251" t="e">
        <f>③協定面積④加算措置!#REF!</f>
        <v>#REF!</v>
      </c>
      <c r="J333" s="250" t="e">
        <f>③協定面積④加算措置!#REF!</f>
        <v>#REF!</v>
      </c>
      <c r="K333" s="250" t="e">
        <f>③協定面積④加算措置!#REF!</f>
        <v>#REF!</v>
      </c>
      <c r="L333" s="242">
        <f t="shared" si="47"/>
        <v>0</v>
      </c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42">
        <f t="shared" si="48"/>
        <v>0</v>
      </c>
      <c r="AC333" s="232"/>
      <c r="AD333" s="232"/>
      <c r="AE333" s="232"/>
      <c r="AF333" s="232"/>
      <c r="AG333" s="232"/>
      <c r="AH333" s="242">
        <f t="shared" si="49"/>
        <v>0</v>
      </c>
      <c r="AI333" s="232"/>
      <c r="AJ333" s="232"/>
      <c r="AK333" s="232"/>
      <c r="AL333" s="232"/>
      <c r="AM333" s="232"/>
      <c r="AN333" s="232"/>
      <c r="AO333" s="232"/>
      <c r="AP333" s="232"/>
      <c r="AQ333" s="232"/>
      <c r="AR333" s="232"/>
      <c r="AS333" s="232"/>
      <c r="AT333" s="232"/>
      <c r="AU333" s="232"/>
      <c r="AV333" s="232"/>
      <c r="AW333" s="232"/>
      <c r="AX333" s="232"/>
      <c r="AY333" s="232"/>
      <c r="AZ333" s="232"/>
      <c r="BA333" s="232"/>
      <c r="BB333" s="232"/>
      <c r="BC333" s="232"/>
      <c r="BD333" s="232"/>
      <c r="BE333" s="242">
        <f t="shared" si="50"/>
        <v>0</v>
      </c>
      <c r="BF333" s="232"/>
      <c r="BG333" s="232"/>
      <c r="BH333" s="232"/>
      <c r="BI333" s="232"/>
      <c r="BJ333" s="232"/>
      <c r="BK333" s="229">
        <f t="shared" si="51"/>
        <v>0</v>
      </c>
      <c r="BL333" s="232"/>
      <c r="BM333" s="232"/>
      <c r="BN333" s="232"/>
      <c r="BO333" s="232"/>
      <c r="BP333" s="232"/>
      <c r="BQ333" s="232"/>
      <c r="BR333" s="232"/>
      <c r="BS333" s="232"/>
      <c r="BT333" s="232"/>
      <c r="BU333" s="232"/>
      <c r="BV333" s="232"/>
    </row>
    <row r="334" spans="1:74" s="244" customFormat="1" ht="14.45" hidden="1" customHeight="1">
      <c r="A334" s="247" t="e">
        <f>①協定識別事項②協定参加者!#REF!</f>
        <v>#REF!</v>
      </c>
      <c r="B334" s="247" t="e">
        <f>①協定識別事項②協定参加者!#REF!</f>
        <v>#REF!</v>
      </c>
      <c r="C334" s="247" t="e">
        <f>①協定識別事項②協定参加者!#REF!</f>
        <v>#REF!</v>
      </c>
      <c r="D334" s="247" t="e">
        <f>①協定識別事項②協定参加者!#REF!</f>
        <v>#REF!</v>
      </c>
      <c r="E334" s="247" t="e">
        <f>①協定識別事項②協定参加者!#REF!</f>
        <v>#REF!</v>
      </c>
      <c r="F334" s="247" t="e">
        <f>①協定識別事項②協定参加者!#REF!</f>
        <v>#REF!</v>
      </c>
      <c r="G334" s="250" t="e">
        <f>③協定面積④加算措置!#REF!</f>
        <v>#REF!</v>
      </c>
      <c r="H334" s="250" t="e">
        <f>③協定面積④加算措置!#REF!</f>
        <v>#REF!</v>
      </c>
      <c r="I334" s="251" t="e">
        <f>③協定面積④加算措置!#REF!</f>
        <v>#REF!</v>
      </c>
      <c r="J334" s="250" t="e">
        <f>③協定面積④加算措置!#REF!</f>
        <v>#REF!</v>
      </c>
      <c r="K334" s="250" t="e">
        <f>③協定面積④加算措置!#REF!</f>
        <v>#REF!</v>
      </c>
      <c r="L334" s="242">
        <f t="shared" si="47"/>
        <v>0</v>
      </c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42">
        <f t="shared" si="48"/>
        <v>0</v>
      </c>
      <c r="AC334" s="232"/>
      <c r="AD334" s="232"/>
      <c r="AE334" s="232"/>
      <c r="AF334" s="232"/>
      <c r="AG334" s="232"/>
      <c r="AH334" s="242">
        <f t="shared" si="49"/>
        <v>0</v>
      </c>
      <c r="AI334" s="232"/>
      <c r="AJ334" s="232"/>
      <c r="AK334" s="232"/>
      <c r="AL334" s="232"/>
      <c r="AM334" s="232"/>
      <c r="AN334" s="232"/>
      <c r="AO334" s="232"/>
      <c r="AP334" s="232"/>
      <c r="AQ334" s="232"/>
      <c r="AR334" s="232"/>
      <c r="AS334" s="232"/>
      <c r="AT334" s="232"/>
      <c r="AU334" s="232"/>
      <c r="AV334" s="232"/>
      <c r="AW334" s="232"/>
      <c r="AX334" s="232"/>
      <c r="AY334" s="232"/>
      <c r="AZ334" s="232"/>
      <c r="BA334" s="232"/>
      <c r="BB334" s="232"/>
      <c r="BC334" s="232"/>
      <c r="BD334" s="232"/>
      <c r="BE334" s="242">
        <f t="shared" si="50"/>
        <v>0</v>
      </c>
      <c r="BF334" s="232"/>
      <c r="BG334" s="232"/>
      <c r="BH334" s="232"/>
      <c r="BI334" s="232"/>
      <c r="BJ334" s="232"/>
      <c r="BK334" s="229">
        <f t="shared" si="51"/>
        <v>0</v>
      </c>
      <c r="BL334" s="232"/>
      <c r="BM334" s="232"/>
      <c r="BN334" s="232"/>
      <c r="BO334" s="232"/>
      <c r="BP334" s="232"/>
      <c r="BQ334" s="232"/>
      <c r="BR334" s="232"/>
      <c r="BS334" s="232"/>
      <c r="BT334" s="232"/>
      <c r="BU334" s="232"/>
      <c r="BV334" s="232"/>
    </row>
    <row r="335" spans="1:74" s="244" customFormat="1" ht="14.45" hidden="1" customHeight="1">
      <c r="A335" s="247" t="e">
        <f>①協定識別事項②協定参加者!#REF!</f>
        <v>#REF!</v>
      </c>
      <c r="B335" s="247" t="e">
        <f>①協定識別事項②協定参加者!#REF!</f>
        <v>#REF!</v>
      </c>
      <c r="C335" s="247" t="e">
        <f>①協定識別事項②協定参加者!#REF!</f>
        <v>#REF!</v>
      </c>
      <c r="D335" s="247" t="e">
        <f>①協定識別事項②協定参加者!#REF!</f>
        <v>#REF!</v>
      </c>
      <c r="E335" s="247" t="e">
        <f>①協定識別事項②協定参加者!#REF!</f>
        <v>#REF!</v>
      </c>
      <c r="F335" s="247" t="e">
        <f>①協定識別事項②協定参加者!#REF!</f>
        <v>#REF!</v>
      </c>
      <c r="G335" s="250" t="e">
        <f>③協定面積④加算措置!#REF!</f>
        <v>#REF!</v>
      </c>
      <c r="H335" s="250" t="e">
        <f>③協定面積④加算措置!#REF!</f>
        <v>#REF!</v>
      </c>
      <c r="I335" s="251" t="e">
        <f>③協定面積④加算措置!#REF!</f>
        <v>#REF!</v>
      </c>
      <c r="J335" s="250" t="e">
        <f>③協定面積④加算措置!#REF!</f>
        <v>#REF!</v>
      </c>
      <c r="K335" s="250" t="e">
        <f>③協定面積④加算措置!#REF!</f>
        <v>#REF!</v>
      </c>
      <c r="L335" s="242">
        <f t="shared" si="47"/>
        <v>0</v>
      </c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42">
        <f t="shared" si="48"/>
        <v>0</v>
      </c>
      <c r="AC335" s="232"/>
      <c r="AD335" s="232"/>
      <c r="AE335" s="232"/>
      <c r="AF335" s="232"/>
      <c r="AG335" s="232"/>
      <c r="AH335" s="242">
        <f t="shared" si="49"/>
        <v>0</v>
      </c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42">
        <f t="shared" si="50"/>
        <v>0</v>
      </c>
      <c r="BF335" s="232"/>
      <c r="BG335" s="232"/>
      <c r="BH335" s="232"/>
      <c r="BI335" s="232"/>
      <c r="BJ335" s="232"/>
      <c r="BK335" s="229">
        <f t="shared" si="51"/>
        <v>0</v>
      </c>
      <c r="BL335" s="232"/>
      <c r="BM335" s="232"/>
      <c r="BN335" s="232"/>
      <c r="BO335" s="232"/>
      <c r="BP335" s="232"/>
      <c r="BQ335" s="232"/>
      <c r="BR335" s="232"/>
      <c r="BS335" s="232"/>
      <c r="BT335" s="232"/>
      <c r="BU335" s="232"/>
      <c r="BV335" s="232"/>
    </row>
    <row r="336" spans="1:74" s="244" customFormat="1" ht="14.45" hidden="1" customHeight="1">
      <c r="A336" s="247" t="e">
        <f>①協定識別事項②協定参加者!#REF!</f>
        <v>#REF!</v>
      </c>
      <c r="B336" s="247" t="e">
        <f>①協定識別事項②協定参加者!#REF!</f>
        <v>#REF!</v>
      </c>
      <c r="C336" s="247" t="e">
        <f>①協定識別事項②協定参加者!#REF!</f>
        <v>#REF!</v>
      </c>
      <c r="D336" s="247" t="e">
        <f>①協定識別事項②協定参加者!#REF!</f>
        <v>#REF!</v>
      </c>
      <c r="E336" s="247" t="e">
        <f>①協定識別事項②協定参加者!#REF!</f>
        <v>#REF!</v>
      </c>
      <c r="F336" s="247" t="e">
        <f>①協定識別事項②協定参加者!#REF!</f>
        <v>#REF!</v>
      </c>
      <c r="G336" s="250" t="e">
        <f>③協定面積④加算措置!#REF!</f>
        <v>#REF!</v>
      </c>
      <c r="H336" s="250" t="e">
        <f>③協定面積④加算措置!#REF!</f>
        <v>#REF!</v>
      </c>
      <c r="I336" s="251" t="e">
        <f>③協定面積④加算措置!#REF!</f>
        <v>#REF!</v>
      </c>
      <c r="J336" s="250" t="e">
        <f>③協定面積④加算措置!#REF!</f>
        <v>#REF!</v>
      </c>
      <c r="K336" s="250" t="e">
        <f>③協定面積④加算措置!#REF!</f>
        <v>#REF!</v>
      </c>
      <c r="L336" s="242">
        <f t="shared" si="47"/>
        <v>0</v>
      </c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42">
        <f t="shared" si="48"/>
        <v>0</v>
      </c>
      <c r="AC336" s="232"/>
      <c r="AD336" s="232"/>
      <c r="AE336" s="232"/>
      <c r="AF336" s="232"/>
      <c r="AG336" s="232"/>
      <c r="AH336" s="242">
        <f t="shared" si="49"/>
        <v>0</v>
      </c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32"/>
      <c r="AU336" s="232"/>
      <c r="AV336" s="232"/>
      <c r="AW336" s="232"/>
      <c r="AX336" s="232"/>
      <c r="AY336" s="232"/>
      <c r="AZ336" s="232"/>
      <c r="BA336" s="232"/>
      <c r="BB336" s="232"/>
      <c r="BC336" s="232"/>
      <c r="BD336" s="232"/>
      <c r="BE336" s="242">
        <f t="shared" si="50"/>
        <v>0</v>
      </c>
      <c r="BF336" s="232"/>
      <c r="BG336" s="232"/>
      <c r="BH336" s="232"/>
      <c r="BI336" s="232"/>
      <c r="BJ336" s="232"/>
      <c r="BK336" s="229">
        <f t="shared" si="51"/>
        <v>0</v>
      </c>
      <c r="BL336" s="232"/>
      <c r="BM336" s="232"/>
      <c r="BN336" s="232"/>
      <c r="BO336" s="232"/>
      <c r="BP336" s="232"/>
      <c r="BQ336" s="232"/>
      <c r="BR336" s="232"/>
      <c r="BS336" s="232"/>
      <c r="BT336" s="232"/>
      <c r="BU336" s="232"/>
      <c r="BV336" s="232"/>
    </row>
    <row r="337" spans="1:74" s="244" customFormat="1" ht="14.45" hidden="1" customHeight="1">
      <c r="A337" s="247" t="e">
        <f>①協定識別事項②協定参加者!#REF!</f>
        <v>#REF!</v>
      </c>
      <c r="B337" s="247" t="e">
        <f>①協定識別事項②協定参加者!#REF!</f>
        <v>#REF!</v>
      </c>
      <c r="C337" s="247" t="e">
        <f>①協定識別事項②協定参加者!#REF!</f>
        <v>#REF!</v>
      </c>
      <c r="D337" s="247" t="e">
        <f>①協定識別事項②協定参加者!#REF!</f>
        <v>#REF!</v>
      </c>
      <c r="E337" s="247" t="e">
        <f>①協定識別事項②協定参加者!#REF!</f>
        <v>#REF!</v>
      </c>
      <c r="F337" s="247" t="e">
        <f>①協定識別事項②協定参加者!#REF!</f>
        <v>#REF!</v>
      </c>
      <c r="G337" s="250" t="e">
        <f>③協定面積④加算措置!#REF!</f>
        <v>#REF!</v>
      </c>
      <c r="H337" s="250" t="e">
        <f>③協定面積④加算措置!#REF!</f>
        <v>#REF!</v>
      </c>
      <c r="I337" s="251" t="e">
        <f>③協定面積④加算措置!#REF!</f>
        <v>#REF!</v>
      </c>
      <c r="J337" s="250" t="e">
        <f>③協定面積④加算措置!#REF!</f>
        <v>#REF!</v>
      </c>
      <c r="K337" s="250" t="e">
        <f>③協定面積④加算措置!#REF!</f>
        <v>#REF!</v>
      </c>
      <c r="L337" s="242">
        <f t="shared" si="47"/>
        <v>0</v>
      </c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42">
        <f t="shared" si="48"/>
        <v>0</v>
      </c>
      <c r="AC337" s="232"/>
      <c r="AD337" s="232"/>
      <c r="AE337" s="232"/>
      <c r="AF337" s="232"/>
      <c r="AG337" s="232"/>
      <c r="AH337" s="242">
        <f t="shared" si="49"/>
        <v>0</v>
      </c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32"/>
      <c r="AU337" s="232"/>
      <c r="AV337" s="232"/>
      <c r="AW337" s="232"/>
      <c r="AX337" s="232"/>
      <c r="AY337" s="232"/>
      <c r="AZ337" s="232"/>
      <c r="BA337" s="232"/>
      <c r="BB337" s="232"/>
      <c r="BC337" s="232"/>
      <c r="BD337" s="232"/>
      <c r="BE337" s="242">
        <f t="shared" si="50"/>
        <v>0</v>
      </c>
      <c r="BF337" s="232"/>
      <c r="BG337" s="232"/>
      <c r="BH337" s="232"/>
      <c r="BI337" s="232"/>
      <c r="BJ337" s="232"/>
      <c r="BK337" s="229">
        <f t="shared" si="51"/>
        <v>0</v>
      </c>
      <c r="BL337" s="232"/>
      <c r="BM337" s="232"/>
      <c r="BN337" s="232"/>
      <c r="BO337" s="232"/>
      <c r="BP337" s="232"/>
      <c r="BQ337" s="232"/>
      <c r="BR337" s="232"/>
      <c r="BS337" s="232"/>
      <c r="BT337" s="232"/>
      <c r="BU337" s="232"/>
      <c r="BV337" s="232"/>
    </row>
    <row r="338" spans="1:74" s="244" customFormat="1" ht="14.45" hidden="1" customHeight="1">
      <c r="A338" s="247" t="e">
        <f>①協定識別事項②協定参加者!#REF!</f>
        <v>#REF!</v>
      </c>
      <c r="B338" s="247" t="e">
        <f>①協定識別事項②協定参加者!#REF!</f>
        <v>#REF!</v>
      </c>
      <c r="C338" s="247" t="e">
        <f>①協定識別事項②協定参加者!#REF!</f>
        <v>#REF!</v>
      </c>
      <c r="D338" s="247" t="e">
        <f>①協定識別事項②協定参加者!#REF!</f>
        <v>#REF!</v>
      </c>
      <c r="E338" s="247" t="e">
        <f>①協定識別事項②協定参加者!#REF!</f>
        <v>#REF!</v>
      </c>
      <c r="F338" s="247" t="e">
        <f>①協定識別事項②協定参加者!#REF!</f>
        <v>#REF!</v>
      </c>
      <c r="G338" s="250" t="e">
        <f>③協定面積④加算措置!#REF!</f>
        <v>#REF!</v>
      </c>
      <c r="H338" s="250" t="e">
        <f>③協定面積④加算措置!#REF!</f>
        <v>#REF!</v>
      </c>
      <c r="I338" s="251" t="e">
        <f>③協定面積④加算措置!#REF!</f>
        <v>#REF!</v>
      </c>
      <c r="J338" s="250" t="e">
        <f>③協定面積④加算措置!#REF!</f>
        <v>#REF!</v>
      </c>
      <c r="K338" s="250" t="e">
        <f>③協定面積④加算措置!#REF!</f>
        <v>#REF!</v>
      </c>
      <c r="L338" s="242">
        <f t="shared" si="47"/>
        <v>0</v>
      </c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42">
        <f t="shared" si="48"/>
        <v>0</v>
      </c>
      <c r="AC338" s="232"/>
      <c r="AD338" s="232"/>
      <c r="AE338" s="232"/>
      <c r="AF338" s="232"/>
      <c r="AG338" s="232"/>
      <c r="AH338" s="242">
        <f t="shared" si="49"/>
        <v>0</v>
      </c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32"/>
      <c r="AU338" s="232"/>
      <c r="AV338" s="232"/>
      <c r="AW338" s="232"/>
      <c r="AX338" s="232"/>
      <c r="AY338" s="232"/>
      <c r="AZ338" s="232"/>
      <c r="BA338" s="232"/>
      <c r="BB338" s="232"/>
      <c r="BC338" s="232"/>
      <c r="BD338" s="232"/>
      <c r="BE338" s="242">
        <f t="shared" si="50"/>
        <v>0</v>
      </c>
      <c r="BF338" s="232"/>
      <c r="BG338" s="232"/>
      <c r="BH338" s="232"/>
      <c r="BI338" s="232"/>
      <c r="BJ338" s="232"/>
      <c r="BK338" s="229">
        <f t="shared" si="51"/>
        <v>0</v>
      </c>
      <c r="BL338" s="232"/>
      <c r="BM338" s="232"/>
      <c r="BN338" s="232"/>
      <c r="BO338" s="232"/>
      <c r="BP338" s="232"/>
      <c r="BQ338" s="232"/>
      <c r="BR338" s="232"/>
      <c r="BS338" s="232"/>
      <c r="BT338" s="232"/>
      <c r="BU338" s="232"/>
      <c r="BV338" s="232"/>
    </row>
    <row r="339" spans="1:74" s="244" customFormat="1" ht="14.45" hidden="1" customHeight="1">
      <c r="A339" s="247" t="e">
        <f>①協定識別事項②協定参加者!#REF!</f>
        <v>#REF!</v>
      </c>
      <c r="B339" s="247" t="e">
        <f>①協定識別事項②協定参加者!#REF!</f>
        <v>#REF!</v>
      </c>
      <c r="C339" s="247" t="e">
        <f>①協定識別事項②協定参加者!#REF!</f>
        <v>#REF!</v>
      </c>
      <c r="D339" s="247" t="e">
        <f>①協定識別事項②協定参加者!#REF!</f>
        <v>#REF!</v>
      </c>
      <c r="E339" s="247" t="e">
        <f>①協定識別事項②協定参加者!#REF!</f>
        <v>#REF!</v>
      </c>
      <c r="F339" s="247" t="e">
        <f>①協定識別事項②協定参加者!#REF!</f>
        <v>#REF!</v>
      </c>
      <c r="G339" s="250" t="e">
        <f>③協定面積④加算措置!#REF!</f>
        <v>#REF!</v>
      </c>
      <c r="H339" s="250" t="e">
        <f>③協定面積④加算措置!#REF!</f>
        <v>#REF!</v>
      </c>
      <c r="I339" s="251" t="e">
        <f>③協定面積④加算措置!#REF!</f>
        <v>#REF!</v>
      </c>
      <c r="J339" s="250" t="e">
        <f>③協定面積④加算措置!#REF!</f>
        <v>#REF!</v>
      </c>
      <c r="K339" s="250" t="e">
        <f>③協定面積④加算措置!#REF!</f>
        <v>#REF!</v>
      </c>
      <c r="L339" s="242">
        <f t="shared" si="47"/>
        <v>0</v>
      </c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42">
        <f t="shared" si="48"/>
        <v>0</v>
      </c>
      <c r="AC339" s="232"/>
      <c r="AD339" s="232"/>
      <c r="AE339" s="232"/>
      <c r="AF339" s="232"/>
      <c r="AG339" s="232"/>
      <c r="AH339" s="242">
        <f t="shared" si="49"/>
        <v>0</v>
      </c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2"/>
      <c r="AZ339" s="232"/>
      <c r="BA339" s="232"/>
      <c r="BB339" s="232"/>
      <c r="BC339" s="232"/>
      <c r="BD339" s="232"/>
      <c r="BE339" s="242">
        <f t="shared" si="50"/>
        <v>0</v>
      </c>
      <c r="BF339" s="232"/>
      <c r="BG339" s="232"/>
      <c r="BH339" s="232"/>
      <c r="BI339" s="232"/>
      <c r="BJ339" s="232"/>
      <c r="BK339" s="229">
        <f t="shared" si="51"/>
        <v>0</v>
      </c>
      <c r="BL339" s="232"/>
      <c r="BM339" s="232"/>
      <c r="BN339" s="232"/>
      <c r="BO339" s="232"/>
      <c r="BP339" s="232"/>
      <c r="BQ339" s="232"/>
      <c r="BR339" s="232"/>
      <c r="BS339" s="232"/>
      <c r="BT339" s="232"/>
      <c r="BU339" s="232"/>
      <c r="BV339" s="232"/>
    </row>
    <row r="340" spans="1:74" s="244" customFormat="1" ht="14.45" hidden="1" customHeight="1">
      <c r="A340" s="247" t="e">
        <f>①協定識別事項②協定参加者!#REF!</f>
        <v>#REF!</v>
      </c>
      <c r="B340" s="247" t="e">
        <f>①協定識別事項②協定参加者!#REF!</f>
        <v>#REF!</v>
      </c>
      <c r="C340" s="247" t="e">
        <f>①協定識別事項②協定参加者!#REF!</f>
        <v>#REF!</v>
      </c>
      <c r="D340" s="247" t="e">
        <f>①協定識別事項②協定参加者!#REF!</f>
        <v>#REF!</v>
      </c>
      <c r="E340" s="247" t="e">
        <f>①協定識別事項②協定参加者!#REF!</f>
        <v>#REF!</v>
      </c>
      <c r="F340" s="247" t="e">
        <f>①協定識別事項②協定参加者!#REF!</f>
        <v>#REF!</v>
      </c>
      <c r="G340" s="250" t="e">
        <f>③協定面積④加算措置!#REF!</f>
        <v>#REF!</v>
      </c>
      <c r="H340" s="250" t="e">
        <f>③協定面積④加算措置!#REF!</f>
        <v>#REF!</v>
      </c>
      <c r="I340" s="251" t="e">
        <f>③協定面積④加算措置!#REF!</f>
        <v>#REF!</v>
      </c>
      <c r="J340" s="250" t="e">
        <f>③協定面積④加算措置!#REF!</f>
        <v>#REF!</v>
      </c>
      <c r="K340" s="250" t="e">
        <f>③協定面積④加算措置!#REF!</f>
        <v>#REF!</v>
      </c>
      <c r="L340" s="242">
        <f t="shared" si="47"/>
        <v>0</v>
      </c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42">
        <f t="shared" si="48"/>
        <v>0</v>
      </c>
      <c r="AC340" s="232"/>
      <c r="AD340" s="232"/>
      <c r="AE340" s="232"/>
      <c r="AF340" s="232"/>
      <c r="AG340" s="232"/>
      <c r="AH340" s="242">
        <f t="shared" si="49"/>
        <v>0</v>
      </c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32"/>
      <c r="AU340" s="232"/>
      <c r="AV340" s="232"/>
      <c r="AW340" s="232"/>
      <c r="AX340" s="232"/>
      <c r="AY340" s="232"/>
      <c r="AZ340" s="232"/>
      <c r="BA340" s="232"/>
      <c r="BB340" s="232"/>
      <c r="BC340" s="232"/>
      <c r="BD340" s="232"/>
      <c r="BE340" s="242">
        <f t="shared" si="50"/>
        <v>0</v>
      </c>
      <c r="BF340" s="232"/>
      <c r="BG340" s="232"/>
      <c r="BH340" s="232"/>
      <c r="BI340" s="232"/>
      <c r="BJ340" s="232"/>
      <c r="BK340" s="229">
        <f t="shared" si="51"/>
        <v>0</v>
      </c>
      <c r="BL340" s="232"/>
      <c r="BM340" s="232"/>
      <c r="BN340" s="232"/>
      <c r="BO340" s="232"/>
      <c r="BP340" s="232"/>
      <c r="BQ340" s="232"/>
      <c r="BR340" s="232"/>
      <c r="BS340" s="232"/>
      <c r="BT340" s="232"/>
      <c r="BU340" s="232"/>
      <c r="BV340" s="232"/>
    </row>
    <row r="341" spans="1:74" s="244" customFormat="1" ht="14.45" hidden="1" customHeight="1">
      <c r="A341" s="247" t="e">
        <f>①協定識別事項②協定参加者!#REF!</f>
        <v>#REF!</v>
      </c>
      <c r="B341" s="247" t="e">
        <f>①協定識別事項②協定参加者!#REF!</f>
        <v>#REF!</v>
      </c>
      <c r="C341" s="247" t="e">
        <f>①協定識別事項②協定参加者!#REF!</f>
        <v>#REF!</v>
      </c>
      <c r="D341" s="247" t="e">
        <f>①協定識別事項②協定参加者!#REF!</f>
        <v>#REF!</v>
      </c>
      <c r="E341" s="247" t="e">
        <f>①協定識別事項②協定参加者!#REF!</f>
        <v>#REF!</v>
      </c>
      <c r="F341" s="247" t="e">
        <f>①協定識別事項②協定参加者!#REF!</f>
        <v>#REF!</v>
      </c>
      <c r="G341" s="250" t="e">
        <f>③協定面積④加算措置!#REF!</f>
        <v>#REF!</v>
      </c>
      <c r="H341" s="250" t="e">
        <f>③協定面積④加算措置!#REF!</f>
        <v>#REF!</v>
      </c>
      <c r="I341" s="251" t="e">
        <f>③協定面積④加算措置!#REF!</f>
        <v>#REF!</v>
      </c>
      <c r="J341" s="250" t="e">
        <f>③協定面積④加算措置!#REF!</f>
        <v>#REF!</v>
      </c>
      <c r="K341" s="250" t="e">
        <f>③協定面積④加算措置!#REF!</f>
        <v>#REF!</v>
      </c>
      <c r="L341" s="242">
        <f t="shared" si="47"/>
        <v>0</v>
      </c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42">
        <f t="shared" si="48"/>
        <v>0</v>
      </c>
      <c r="AC341" s="232"/>
      <c r="AD341" s="232"/>
      <c r="AE341" s="232"/>
      <c r="AF341" s="232"/>
      <c r="AG341" s="232"/>
      <c r="AH341" s="242">
        <f t="shared" si="49"/>
        <v>0</v>
      </c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/>
      <c r="BB341" s="232"/>
      <c r="BC341" s="232"/>
      <c r="BD341" s="232"/>
      <c r="BE341" s="242">
        <f t="shared" si="50"/>
        <v>0</v>
      </c>
      <c r="BF341" s="232"/>
      <c r="BG341" s="232"/>
      <c r="BH341" s="232"/>
      <c r="BI341" s="232"/>
      <c r="BJ341" s="232"/>
      <c r="BK341" s="229">
        <f t="shared" si="51"/>
        <v>0</v>
      </c>
      <c r="BL341" s="232"/>
      <c r="BM341" s="232"/>
      <c r="BN341" s="232"/>
      <c r="BO341" s="232"/>
      <c r="BP341" s="232"/>
      <c r="BQ341" s="232"/>
      <c r="BR341" s="232"/>
      <c r="BS341" s="232"/>
      <c r="BT341" s="232"/>
      <c r="BU341" s="232"/>
      <c r="BV341" s="232"/>
    </row>
    <row r="342" spans="1:74" s="244" customFormat="1" ht="14.45" hidden="1" customHeight="1">
      <c r="A342" s="247" t="e">
        <f>①協定識別事項②協定参加者!#REF!</f>
        <v>#REF!</v>
      </c>
      <c r="B342" s="247" t="e">
        <f>①協定識別事項②協定参加者!#REF!</f>
        <v>#REF!</v>
      </c>
      <c r="C342" s="247" t="e">
        <f>①協定識別事項②協定参加者!#REF!</f>
        <v>#REF!</v>
      </c>
      <c r="D342" s="247" t="e">
        <f>①協定識別事項②協定参加者!#REF!</f>
        <v>#REF!</v>
      </c>
      <c r="E342" s="247" t="e">
        <f>①協定識別事項②協定参加者!#REF!</f>
        <v>#REF!</v>
      </c>
      <c r="F342" s="247" t="e">
        <f>①協定識別事項②協定参加者!#REF!</f>
        <v>#REF!</v>
      </c>
      <c r="G342" s="250" t="e">
        <f>③協定面積④加算措置!#REF!</f>
        <v>#REF!</v>
      </c>
      <c r="H342" s="250" t="e">
        <f>③協定面積④加算措置!#REF!</f>
        <v>#REF!</v>
      </c>
      <c r="I342" s="251" t="e">
        <f>③協定面積④加算措置!#REF!</f>
        <v>#REF!</v>
      </c>
      <c r="J342" s="250" t="e">
        <f>③協定面積④加算措置!#REF!</f>
        <v>#REF!</v>
      </c>
      <c r="K342" s="250" t="e">
        <f>③協定面積④加算措置!#REF!</f>
        <v>#REF!</v>
      </c>
      <c r="L342" s="242">
        <f t="shared" si="47"/>
        <v>0</v>
      </c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42">
        <f t="shared" si="48"/>
        <v>0</v>
      </c>
      <c r="AC342" s="232"/>
      <c r="AD342" s="232"/>
      <c r="AE342" s="232"/>
      <c r="AF342" s="232"/>
      <c r="AG342" s="232"/>
      <c r="AH342" s="242">
        <f t="shared" si="49"/>
        <v>0</v>
      </c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42">
        <f t="shared" si="50"/>
        <v>0</v>
      </c>
      <c r="BF342" s="232"/>
      <c r="BG342" s="232"/>
      <c r="BH342" s="232"/>
      <c r="BI342" s="232"/>
      <c r="BJ342" s="232"/>
      <c r="BK342" s="229">
        <f t="shared" si="51"/>
        <v>0</v>
      </c>
      <c r="BL342" s="232"/>
      <c r="BM342" s="232"/>
      <c r="BN342" s="232"/>
      <c r="BO342" s="232"/>
      <c r="BP342" s="232"/>
      <c r="BQ342" s="232"/>
      <c r="BR342" s="232"/>
      <c r="BS342" s="232"/>
      <c r="BT342" s="232"/>
      <c r="BU342" s="232"/>
      <c r="BV342" s="232"/>
    </row>
    <row r="343" spans="1:74" s="244" customFormat="1" ht="14.45" hidden="1" customHeight="1">
      <c r="A343" s="247" t="e">
        <f>①協定識別事項②協定参加者!#REF!</f>
        <v>#REF!</v>
      </c>
      <c r="B343" s="247" t="e">
        <f>①協定識別事項②協定参加者!#REF!</f>
        <v>#REF!</v>
      </c>
      <c r="C343" s="247" t="e">
        <f>①協定識別事項②協定参加者!#REF!</f>
        <v>#REF!</v>
      </c>
      <c r="D343" s="247" t="e">
        <f>①協定識別事項②協定参加者!#REF!</f>
        <v>#REF!</v>
      </c>
      <c r="E343" s="247" t="e">
        <f>①協定識別事項②協定参加者!#REF!</f>
        <v>#REF!</v>
      </c>
      <c r="F343" s="247" t="e">
        <f>①協定識別事項②協定参加者!#REF!</f>
        <v>#REF!</v>
      </c>
      <c r="G343" s="250" t="e">
        <f>③協定面積④加算措置!#REF!</f>
        <v>#REF!</v>
      </c>
      <c r="H343" s="250" t="e">
        <f>③協定面積④加算措置!#REF!</f>
        <v>#REF!</v>
      </c>
      <c r="I343" s="251" t="e">
        <f>③協定面積④加算措置!#REF!</f>
        <v>#REF!</v>
      </c>
      <c r="J343" s="250" t="e">
        <f>③協定面積④加算措置!#REF!</f>
        <v>#REF!</v>
      </c>
      <c r="K343" s="250" t="e">
        <f>③協定面積④加算措置!#REF!</f>
        <v>#REF!</v>
      </c>
      <c r="L343" s="242">
        <f t="shared" si="47"/>
        <v>0</v>
      </c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42">
        <f t="shared" si="48"/>
        <v>0</v>
      </c>
      <c r="AC343" s="232"/>
      <c r="AD343" s="232"/>
      <c r="AE343" s="232"/>
      <c r="AF343" s="232"/>
      <c r="AG343" s="232"/>
      <c r="AH343" s="242">
        <f t="shared" si="49"/>
        <v>0</v>
      </c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42">
        <f t="shared" si="50"/>
        <v>0</v>
      </c>
      <c r="BF343" s="232"/>
      <c r="BG343" s="232"/>
      <c r="BH343" s="232"/>
      <c r="BI343" s="232"/>
      <c r="BJ343" s="232"/>
      <c r="BK343" s="229">
        <f t="shared" si="51"/>
        <v>0</v>
      </c>
      <c r="BL343" s="232"/>
      <c r="BM343" s="232"/>
      <c r="BN343" s="232"/>
      <c r="BO343" s="232"/>
      <c r="BP343" s="232"/>
      <c r="BQ343" s="232"/>
      <c r="BR343" s="232"/>
      <c r="BS343" s="232"/>
      <c r="BT343" s="232"/>
      <c r="BU343" s="232"/>
      <c r="BV343" s="232"/>
    </row>
    <row r="344" spans="1:74" s="244" customFormat="1" ht="14.45" hidden="1" customHeight="1">
      <c r="A344" s="247" t="e">
        <f>①協定識別事項②協定参加者!#REF!</f>
        <v>#REF!</v>
      </c>
      <c r="B344" s="247" t="e">
        <f>①協定識別事項②協定参加者!#REF!</f>
        <v>#REF!</v>
      </c>
      <c r="C344" s="247" t="e">
        <f>①協定識別事項②協定参加者!#REF!</f>
        <v>#REF!</v>
      </c>
      <c r="D344" s="247" t="e">
        <f>①協定識別事項②協定参加者!#REF!</f>
        <v>#REF!</v>
      </c>
      <c r="E344" s="247" t="e">
        <f>①協定識別事項②協定参加者!#REF!</f>
        <v>#REF!</v>
      </c>
      <c r="F344" s="247" t="e">
        <f>①協定識別事項②協定参加者!#REF!</f>
        <v>#REF!</v>
      </c>
      <c r="G344" s="250" t="e">
        <f>③協定面積④加算措置!#REF!</f>
        <v>#REF!</v>
      </c>
      <c r="H344" s="250" t="e">
        <f>③協定面積④加算措置!#REF!</f>
        <v>#REF!</v>
      </c>
      <c r="I344" s="251" t="e">
        <f>③協定面積④加算措置!#REF!</f>
        <v>#REF!</v>
      </c>
      <c r="J344" s="250" t="e">
        <f>③協定面積④加算措置!#REF!</f>
        <v>#REF!</v>
      </c>
      <c r="K344" s="250" t="e">
        <f>③協定面積④加算措置!#REF!</f>
        <v>#REF!</v>
      </c>
      <c r="L344" s="242">
        <f t="shared" si="47"/>
        <v>0</v>
      </c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42">
        <f t="shared" si="48"/>
        <v>0</v>
      </c>
      <c r="AC344" s="232"/>
      <c r="AD344" s="232"/>
      <c r="AE344" s="232"/>
      <c r="AF344" s="232"/>
      <c r="AG344" s="232"/>
      <c r="AH344" s="242">
        <f t="shared" si="49"/>
        <v>0</v>
      </c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42">
        <f t="shared" si="50"/>
        <v>0</v>
      </c>
      <c r="BF344" s="232"/>
      <c r="BG344" s="232"/>
      <c r="BH344" s="232"/>
      <c r="BI344" s="232"/>
      <c r="BJ344" s="232"/>
      <c r="BK344" s="229">
        <f t="shared" si="51"/>
        <v>0</v>
      </c>
      <c r="BL344" s="232"/>
      <c r="BM344" s="232"/>
      <c r="BN344" s="232"/>
      <c r="BO344" s="232"/>
      <c r="BP344" s="232"/>
      <c r="BQ344" s="232"/>
      <c r="BR344" s="232"/>
      <c r="BS344" s="232"/>
      <c r="BT344" s="232"/>
      <c r="BU344" s="232"/>
      <c r="BV344" s="232"/>
    </row>
    <row r="345" spans="1:74" s="244" customFormat="1" ht="14.45" hidden="1" customHeight="1">
      <c r="A345" s="247" t="e">
        <f>①協定識別事項②協定参加者!#REF!</f>
        <v>#REF!</v>
      </c>
      <c r="B345" s="247" t="e">
        <f>①協定識別事項②協定参加者!#REF!</f>
        <v>#REF!</v>
      </c>
      <c r="C345" s="247" t="e">
        <f>①協定識別事項②協定参加者!#REF!</f>
        <v>#REF!</v>
      </c>
      <c r="D345" s="247" t="e">
        <f>①協定識別事項②協定参加者!#REF!</f>
        <v>#REF!</v>
      </c>
      <c r="E345" s="247" t="e">
        <f>①協定識別事項②協定参加者!#REF!</f>
        <v>#REF!</v>
      </c>
      <c r="F345" s="247" t="e">
        <f>①協定識別事項②協定参加者!#REF!</f>
        <v>#REF!</v>
      </c>
      <c r="G345" s="250" t="e">
        <f>③協定面積④加算措置!#REF!</f>
        <v>#REF!</v>
      </c>
      <c r="H345" s="250" t="e">
        <f>③協定面積④加算措置!#REF!</f>
        <v>#REF!</v>
      </c>
      <c r="I345" s="251" t="e">
        <f>③協定面積④加算措置!#REF!</f>
        <v>#REF!</v>
      </c>
      <c r="J345" s="250" t="e">
        <f>③協定面積④加算措置!#REF!</f>
        <v>#REF!</v>
      </c>
      <c r="K345" s="250" t="e">
        <f>③協定面積④加算措置!#REF!</f>
        <v>#REF!</v>
      </c>
      <c r="L345" s="242">
        <f t="shared" si="47"/>
        <v>0</v>
      </c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42">
        <f t="shared" si="48"/>
        <v>0</v>
      </c>
      <c r="AC345" s="232"/>
      <c r="AD345" s="232"/>
      <c r="AE345" s="232"/>
      <c r="AF345" s="232"/>
      <c r="AG345" s="232"/>
      <c r="AH345" s="242">
        <f t="shared" si="49"/>
        <v>0</v>
      </c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42">
        <f t="shared" si="50"/>
        <v>0</v>
      </c>
      <c r="BF345" s="232"/>
      <c r="BG345" s="232"/>
      <c r="BH345" s="232"/>
      <c r="BI345" s="232"/>
      <c r="BJ345" s="232"/>
      <c r="BK345" s="229">
        <f t="shared" si="51"/>
        <v>0</v>
      </c>
      <c r="BL345" s="232"/>
      <c r="BM345" s="232"/>
      <c r="BN345" s="232"/>
      <c r="BO345" s="232"/>
      <c r="BP345" s="232"/>
      <c r="BQ345" s="232"/>
      <c r="BR345" s="232"/>
      <c r="BS345" s="232"/>
      <c r="BT345" s="232"/>
      <c r="BU345" s="232"/>
      <c r="BV345" s="232"/>
    </row>
    <row r="346" spans="1:74" s="244" customFormat="1" ht="14.45" hidden="1" customHeight="1">
      <c r="A346" s="247" t="e">
        <f>①協定識別事項②協定参加者!#REF!</f>
        <v>#REF!</v>
      </c>
      <c r="B346" s="247" t="e">
        <f>①協定識別事項②協定参加者!#REF!</f>
        <v>#REF!</v>
      </c>
      <c r="C346" s="247" t="e">
        <f>①協定識別事項②協定参加者!#REF!</f>
        <v>#REF!</v>
      </c>
      <c r="D346" s="247" t="e">
        <f>①協定識別事項②協定参加者!#REF!</f>
        <v>#REF!</v>
      </c>
      <c r="E346" s="247" t="e">
        <f>①協定識別事項②協定参加者!#REF!</f>
        <v>#REF!</v>
      </c>
      <c r="F346" s="247" t="e">
        <f>①協定識別事項②協定参加者!#REF!</f>
        <v>#REF!</v>
      </c>
      <c r="G346" s="250" t="e">
        <f>③協定面積④加算措置!#REF!</f>
        <v>#REF!</v>
      </c>
      <c r="H346" s="250" t="e">
        <f>③協定面積④加算措置!#REF!</f>
        <v>#REF!</v>
      </c>
      <c r="I346" s="251" t="e">
        <f>③協定面積④加算措置!#REF!</f>
        <v>#REF!</v>
      </c>
      <c r="J346" s="250" t="e">
        <f>③協定面積④加算措置!#REF!</f>
        <v>#REF!</v>
      </c>
      <c r="K346" s="250" t="e">
        <f>③協定面積④加算措置!#REF!</f>
        <v>#REF!</v>
      </c>
      <c r="L346" s="242">
        <f t="shared" si="47"/>
        <v>0</v>
      </c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42">
        <f t="shared" si="48"/>
        <v>0</v>
      </c>
      <c r="AC346" s="232"/>
      <c r="AD346" s="232"/>
      <c r="AE346" s="232"/>
      <c r="AF346" s="232"/>
      <c r="AG346" s="232"/>
      <c r="AH346" s="242">
        <f t="shared" si="49"/>
        <v>0</v>
      </c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32"/>
      <c r="AU346" s="232"/>
      <c r="AV346" s="232"/>
      <c r="AW346" s="232"/>
      <c r="AX346" s="232"/>
      <c r="AY346" s="232"/>
      <c r="AZ346" s="232"/>
      <c r="BA346" s="232"/>
      <c r="BB346" s="232"/>
      <c r="BC346" s="232"/>
      <c r="BD346" s="232"/>
      <c r="BE346" s="242">
        <f t="shared" si="50"/>
        <v>0</v>
      </c>
      <c r="BF346" s="232"/>
      <c r="BG346" s="232"/>
      <c r="BH346" s="232"/>
      <c r="BI346" s="232"/>
      <c r="BJ346" s="232"/>
      <c r="BK346" s="229">
        <f t="shared" si="51"/>
        <v>0</v>
      </c>
      <c r="BL346" s="232"/>
      <c r="BM346" s="232"/>
      <c r="BN346" s="232"/>
      <c r="BO346" s="232"/>
      <c r="BP346" s="232"/>
      <c r="BQ346" s="232"/>
      <c r="BR346" s="232"/>
      <c r="BS346" s="232"/>
      <c r="BT346" s="232"/>
      <c r="BU346" s="232"/>
      <c r="BV346" s="232"/>
    </row>
    <row r="347" spans="1:74" s="244" customFormat="1" ht="14.45" hidden="1" customHeight="1">
      <c r="A347" s="247" t="e">
        <f>①協定識別事項②協定参加者!#REF!</f>
        <v>#REF!</v>
      </c>
      <c r="B347" s="247" t="e">
        <f>①協定識別事項②協定参加者!#REF!</f>
        <v>#REF!</v>
      </c>
      <c r="C347" s="247" t="e">
        <f>①協定識別事項②協定参加者!#REF!</f>
        <v>#REF!</v>
      </c>
      <c r="D347" s="247" t="e">
        <f>①協定識別事項②協定参加者!#REF!</f>
        <v>#REF!</v>
      </c>
      <c r="E347" s="247" t="e">
        <f>①協定識別事項②協定参加者!#REF!</f>
        <v>#REF!</v>
      </c>
      <c r="F347" s="247" t="e">
        <f>①協定識別事項②協定参加者!#REF!</f>
        <v>#REF!</v>
      </c>
      <c r="G347" s="250" t="e">
        <f>③協定面積④加算措置!#REF!</f>
        <v>#REF!</v>
      </c>
      <c r="H347" s="250" t="e">
        <f>③協定面積④加算措置!#REF!</f>
        <v>#REF!</v>
      </c>
      <c r="I347" s="251" t="e">
        <f>③協定面積④加算措置!#REF!</f>
        <v>#REF!</v>
      </c>
      <c r="J347" s="250" t="e">
        <f>③協定面積④加算措置!#REF!</f>
        <v>#REF!</v>
      </c>
      <c r="K347" s="250" t="e">
        <f>③協定面積④加算措置!#REF!</f>
        <v>#REF!</v>
      </c>
      <c r="L347" s="242">
        <f t="shared" si="47"/>
        <v>0</v>
      </c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42">
        <f t="shared" si="48"/>
        <v>0</v>
      </c>
      <c r="AC347" s="232"/>
      <c r="AD347" s="232"/>
      <c r="AE347" s="232"/>
      <c r="AF347" s="232"/>
      <c r="AG347" s="232"/>
      <c r="AH347" s="242">
        <f t="shared" si="49"/>
        <v>0</v>
      </c>
      <c r="AI347" s="232"/>
      <c r="AJ347" s="232"/>
      <c r="AK347" s="232"/>
      <c r="AL347" s="232"/>
      <c r="AM347" s="232"/>
      <c r="AN347" s="232"/>
      <c r="AO347" s="232"/>
      <c r="AP347" s="232"/>
      <c r="AQ347" s="232"/>
      <c r="AR347" s="232"/>
      <c r="AS347" s="232"/>
      <c r="AT347" s="232"/>
      <c r="AU347" s="232"/>
      <c r="AV347" s="232"/>
      <c r="AW347" s="232"/>
      <c r="AX347" s="232"/>
      <c r="AY347" s="232"/>
      <c r="AZ347" s="232"/>
      <c r="BA347" s="232"/>
      <c r="BB347" s="232"/>
      <c r="BC347" s="232"/>
      <c r="BD347" s="232"/>
      <c r="BE347" s="242">
        <f t="shared" si="50"/>
        <v>0</v>
      </c>
      <c r="BF347" s="232"/>
      <c r="BG347" s="232"/>
      <c r="BH347" s="232"/>
      <c r="BI347" s="232"/>
      <c r="BJ347" s="232"/>
      <c r="BK347" s="229">
        <f t="shared" si="51"/>
        <v>0</v>
      </c>
      <c r="BL347" s="232"/>
      <c r="BM347" s="232"/>
      <c r="BN347" s="232"/>
      <c r="BO347" s="232"/>
      <c r="BP347" s="232"/>
      <c r="BQ347" s="232"/>
      <c r="BR347" s="232"/>
      <c r="BS347" s="232"/>
      <c r="BT347" s="232"/>
      <c r="BU347" s="232"/>
      <c r="BV347" s="232"/>
    </row>
    <row r="348" spans="1:74" s="244" customFormat="1" ht="14.45" hidden="1" customHeight="1">
      <c r="A348" s="247" t="e">
        <f>①協定識別事項②協定参加者!#REF!</f>
        <v>#REF!</v>
      </c>
      <c r="B348" s="247" t="e">
        <f>①協定識別事項②協定参加者!#REF!</f>
        <v>#REF!</v>
      </c>
      <c r="C348" s="247" t="e">
        <f>①協定識別事項②協定参加者!#REF!</f>
        <v>#REF!</v>
      </c>
      <c r="D348" s="247" t="e">
        <f>①協定識別事項②協定参加者!#REF!</f>
        <v>#REF!</v>
      </c>
      <c r="E348" s="247" t="e">
        <f>①協定識別事項②協定参加者!#REF!</f>
        <v>#REF!</v>
      </c>
      <c r="F348" s="247" t="e">
        <f>①協定識別事項②協定参加者!#REF!</f>
        <v>#REF!</v>
      </c>
      <c r="G348" s="250" t="e">
        <f>③協定面積④加算措置!#REF!</f>
        <v>#REF!</v>
      </c>
      <c r="H348" s="250" t="e">
        <f>③協定面積④加算措置!#REF!</f>
        <v>#REF!</v>
      </c>
      <c r="I348" s="251" t="e">
        <f>③協定面積④加算措置!#REF!</f>
        <v>#REF!</v>
      </c>
      <c r="J348" s="250" t="e">
        <f>③協定面積④加算措置!#REF!</f>
        <v>#REF!</v>
      </c>
      <c r="K348" s="250" t="e">
        <f>③協定面積④加算措置!#REF!</f>
        <v>#REF!</v>
      </c>
      <c r="L348" s="242">
        <f t="shared" si="47"/>
        <v>0</v>
      </c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42">
        <f t="shared" si="48"/>
        <v>0</v>
      </c>
      <c r="AC348" s="232"/>
      <c r="AD348" s="232"/>
      <c r="AE348" s="232"/>
      <c r="AF348" s="232"/>
      <c r="AG348" s="232"/>
      <c r="AH348" s="242">
        <f t="shared" si="49"/>
        <v>0</v>
      </c>
      <c r="AI348" s="232"/>
      <c r="AJ348" s="232"/>
      <c r="AK348" s="232"/>
      <c r="AL348" s="232"/>
      <c r="AM348" s="232"/>
      <c r="AN348" s="232"/>
      <c r="AO348" s="232"/>
      <c r="AP348" s="232"/>
      <c r="AQ348" s="232"/>
      <c r="AR348" s="232"/>
      <c r="AS348" s="232"/>
      <c r="AT348" s="232"/>
      <c r="AU348" s="232"/>
      <c r="AV348" s="232"/>
      <c r="AW348" s="232"/>
      <c r="AX348" s="232"/>
      <c r="AY348" s="232"/>
      <c r="AZ348" s="232"/>
      <c r="BA348" s="232"/>
      <c r="BB348" s="232"/>
      <c r="BC348" s="232"/>
      <c r="BD348" s="232"/>
      <c r="BE348" s="242">
        <f t="shared" si="50"/>
        <v>0</v>
      </c>
      <c r="BF348" s="232"/>
      <c r="BG348" s="232"/>
      <c r="BH348" s="232"/>
      <c r="BI348" s="232"/>
      <c r="BJ348" s="232"/>
      <c r="BK348" s="229">
        <f t="shared" si="51"/>
        <v>0</v>
      </c>
      <c r="BL348" s="232"/>
      <c r="BM348" s="232"/>
      <c r="BN348" s="232"/>
      <c r="BO348" s="232"/>
      <c r="BP348" s="232"/>
      <c r="BQ348" s="232"/>
      <c r="BR348" s="232"/>
      <c r="BS348" s="232"/>
      <c r="BT348" s="232"/>
      <c r="BU348" s="232"/>
      <c r="BV348" s="232"/>
    </row>
    <row r="349" spans="1:74" s="244" customFormat="1" ht="14.45" hidden="1" customHeight="1">
      <c r="A349" s="247" t="e">
        <f>①協定識別事項②協定参加者!#REF!</f>
        <v>#REF!</v>
      </c>
      <c r="B349" s="247" t="e">
        <f>①協定識別事項②協定参加者!#REF!</f>
        <v>#REF!</v>
      </c>
      <c r="C349" s="247" t="e">
        <f>①協定識別事項②協定参加者!#REF!</f>
        <v>#REF!</v>
      </c>
      <c r="D349" s="247" t="e">
        <f>①協定識別事項②協定参加者!#REF!</f>
        <v>#REF!</v>
      </c>
      <c r="E349" s="247" t="e">
        <f>①協定識別事項②協定参加者!#REF!</f>
        <v>#REF!</v>
      </c>
      <c r="F349" s="247" t="e">
        <f>①協定識別事項②協定参加者!#REF!</f>
        <v>#REF!</v>
      </c>
      <c r="G349" s="250" t="e">
        <f>③協定面積④加算措置!#REF!</f>
        <v>#REF!</v>
      </c>
      <c r="H349" s="250" t="e">
        <f>③協定面積④加算措置!#REF!</f>
        <v>#REF!</v>
      </c>
      <c r="I349" s="251" t="e">
        <f>③協定面積④加算措置!#REF!</f>
        <v>#REF!</v>
      </c>
      <c r="J349" s="250" t="e">
        <f>③協定面積④加算措置!#REF!</f>
        <v>#REF!</v>
      </c>
      <c r="K349" s="250" t="e">
        <f>③協定面積④加算措置!#REF!</f>
        <v>#REF!</v>
      </c>
      <c r="L349" s="242">
        <f t="shared" si="47"/>
        <v>0</v>
      </c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42">
        <f t="shared" si="48"/>
        <v>0</v>
      </c>
      <c r="AC349" s="232"/>
      <c r="AD349" s="232"/>
      <c r="AE349" s="232"/>
      <c r="AF349" s="232"/>
      <c r="AG349" s="232"/>
      <c r="AH349" s="242">
        <f t="shared" si="49"/>
        <v>0</v>
      </c>
      <c r="AI349" s="232"/>
      <c r="AJ349" s="232"/>
      <c r="AK349" s="232"/>
      <c r="AL349" s="232"/>
      <c r="AM349" s="232"/>
      <c r="AN349" s="232"/>
      <c r="AO349" s="232"/>
      <c r="AP349" s="232"/>
      <c r="AQ349" s="232"/>
      <c r="AR349" s="232"/>
      <c r="AS349" s="232"/>
      <c r="AT349" s="232"/>
      <c r="AU349" s="232"/>
      <c r="AV349" s="232"/>
      <c r="AW349" s="232"/>
      <c r="AX349" s="232"/>
      <c r="AY349" s="232"/>
      <c r="AZ349" s="232"/>
      <c r="BA349" s="232"/>
      <c r="BB349" s="232"/>
      <c r="BC349" s="232"/>
      <c r="BD349" s="232"/>
      <c r="BE349" s="242">
        <f t="shared" si="50"/>
        <v>0</v>
      </c>
      <c r="BF349" s="232"/>
      <c r="BG349" s="232"/>
      <c r="BH349" s="232"/>
      <c r="BI349" s="232"/>
      <c r="BJ349" s="232"/>
      <c r="BK349" s="229">
        <f t="shared" si="51"/>
        <v>0</v>
      </c>
      <c r="BL349" s="232"/>
      <c r="BM349" s="232"/>
      <c r="BN349" s="232"/>
      <c r="BO349" s="232"/>
      <c r="BP349" s="232"/>
      <c r="BQ349" s="232"/>
      <c r="BR349" s="232"/>
      <c r="BS349" s="232"/>
      <c r="BT349" s="232"/>
      <c r="BU349" s="232"/>
      <c r="BV349" s="232"/>
    </row>
    <row r="350" spans="1:74" s="244" customFormat="1" ht="14.45" hidden="1" customHeight="1">
      <c r="A350" s="247" t="e">
        <f>①協定識別事項②協定参加者!#REF!</f>
        <v>#REF!</v>
      </c>
      <c r="B350" s="247" t="e">
        <f>①協定識別事項②協定参加者!#REF!</f>
        <v>#REF!</v>
      </c>
      <c r="C350" s="247" t="e">
        <f>①協定識別事項②協定参加者!#REF!</f>
        <v>#REF!</v>
      </c>
      <c r="D350" s="247" t="e">
        <f>①協定識別事項②協定参加者!#REF!</f>
        <v>#REF!</v>
      </c>
      <c r="E350" s="247" t="e">
        <f>①協定識別事項②協定参加者!#REF!</f>
        <v>#REF!</v>
      </c>
      <c r="F350" s="247" t="e">
        <f>①協定識別事項②協定参加者!#REF!</f>
        <v>#REF!</v>
      </c>
      <c r="G350" s="250" t="e">
        <f>③協定面積④加算措置!#REF!</f>
        <v>#REF!</v>
      </c>
      <c r="H350" s="250" t="e">
        <f>③協定面積④加算措置!#REF!</f>
        <v>#REF!</v>
      </c>
      <c r="I350" s="251" t="e">
        <f>③協定面積④加算措置!#REF!</f>
        <v>#REF!</v>
      </c>
      <c r="J350" s="250" t="e">
        <f>③協定面積④加算措置!#REF!</f>
        <v>#REF!</v>
      </c>
      <c r="K350" s="250" t="e">
        <f>③協定面積④加算措置!#REF!</f>
        <v>#REF!</v>
      </c>
      <c r="L350" s="242">
        <f t="shared" si="47"/>
        <v>0</v>
      </c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42">
        <f t="shared" si="48"/>
        <v>0</v>
      </c>
      <c r="AC350" s="232"/>
      <c r="AD350" s="232"/>
      <c r="AE350" s="232"/>
      <c r="AF350" s="232"/>
      <c r="AG350" s="232"/>
      <c r="AH350" s="242">
        <f t="shared" si="49"/>
        <v>0</v>
      </c>
      <c r="AI350" s="232"/>
      <c r="AJ350" s="232"/>
      <c r="AK350" s="232"/>
      <c r="AL350" s="232"/>
      <c r="AM350" s="232"/>
      <c r="AN350" s="232"/>
      <c r="AO350" s="232"/>
      <c r="AP350" s="232"/>
      <c r="AQ350" s="232"/>
      <c r="AR350" s="232"/>
      <c r="AS350" s="232"/>
      <c r="AT350" s="232"/>
      <c r="AU350" s="232"/>
      <c r="AV350" s="232"/>
      <c r="AW350" s="232"/>
      <c r="AX350" s="232"/>
      <c r="AY350" s="232"/>
      <c r="AZ350" s="232"/>
      <c r="BA350" s="232"/>
      <c r="BB350" s="232"/>
      <c r="BC350" s="232"/>
      <c r="BD350" s="232"/>
      <c r="BE350" s="242">
        <f t="shared" si="50"/>
        <v>0</v>
      </c>
      <c r="BF350" s="232"/>
      <c r="BG350" s="232"/>
      <c r="BH350" s="232"/>
      <c r="BI350" s="232"/>
      <c r="BJ350" s="232"/>
      <c r="BK350" s="229">
        <f t="shared" si="51"/>
        <v>0</v>
      </c>
      <c r="BL350" s="232"/>
      <c r="BM350" s="232"/>
      <c r="BN350" s="232"/>
      <c r="BO350" s="232"/>
      <c r="BP350" s="232"/>
      <c r="BQ350" s="232"/>
      <c r="BR350" s="232"/>
      <c r="BS350" s="232"/>
      <c r="BT350" s="232"/>
      <c r="BU350" s="232"/>
      <c r="BV350" s="232"/>
    </row>
    <row r="351" spans="1:74" s="244" customFormat="1" ht="14.45" hidden="1" customHeight="1">
      <c r="A351" s="247" t="e">
        <f>①協定識別事項②協定参加者!#REF!</f>
        <v>#REF!</v>
      </c>
      <c r="B351" s="247" t="e">
        <f>①協定識別事項②協定参加者!#REF!</f>
        <v>#REF!</v>
      </c>
      <c r="C351" s="247" t="e">
        <f>①協定識別事項②協定参加者!#REF!</f>
        <v>#REF!</v>
      </c>
      <c r="D351" s="247" t="e">
        <f>①協定識別事項②協定参加者!#REF!</f>
        <v>#REF!</v>
      </c>
      <c r="E351" s="247" t="e">
        <f>①協定識別事項②協定参加者!#REF!</f>
        <v>#REF!</v>
      </c>
      <c r="F351" s="247" t="e">
        <f>①協定識別事項②協定参加者!#REF!</f>
        <v>#REF!</v>
      </c>
      <c r="G351" s="250" t="e">
        <f>③協定面積④加算措置!#REF!</f>
        <v>#REF!</v>
      </c>
      <c r="H351" s="250" t="e">
        <f>③協定面積④加算措置!#REF!</f>
        <v>#REF!</v>
      </c>
      <c r="I351" s="251" t="e">
        <f>③協定面積④加算措置!#REF!</f>
        <v>#REF!</v>
      </c>
      <c r="J351" s="250" t="e">
        <f>③協定面積④加算措置!#REF!</f>
        <v>#REF!</v>
      </c>
      <c r="K351" s="250" t="e">
        <f>③協定面積④加算措置!#REF!</f>
        <v>#REF!</v>
      </c>
      <c r="L351" s="242">
        <f t="shared" si="47"/>
        <v>0</v>
      </c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42">
        <f t="shared" si="48"/>
        <v>0</v>
      </c>
      <c r="AC351" s="232"/>
      <c r="AD351" s="232"/>
      <c r="AE351" s="232"/>
      <c r="AF351" s="232"/>
      <c r="AG351" s="232"/>
      <c r="AH351" s="242">
        <f t="shared" si="49"/>
        <v>0</v>
      </c>
      <c r="AI351" s="232"/>
      <c r="AJ351" s="232"/>
      <c r="AK351" s="232"/>
      <c r="AL351" s="232"/>
      <c r="AM351" s="232"/>
      <c r="AN351" s="232"/>
      <c r="AO351" s="232"/>
      <c r="AP351" s="232"/>
      <c r="AQ351" s="232"/>
      <c r="AR351" s="232"/>
      <c r="AS351" s="232"/>
      <c r="AT351" s="232"/>
      <c r="AU351" s="232"/>
      <c r="AV351" s="232"/>
      <c r="AW351" s="232"/>
      <c r="AX351" s="232"/>
      <c r="AY351" s="232"/>
      <c r="AZ351" s="232"/>
      <c r="BA351" s="232"/>
      <c r="BB351" s="232"/>
      <c r="BC351" s="232"/>
      <c r="BD351" s="232"/>
      <c r="BE351" s="242">
        <f t="shared" si="50"/>
        <v>0</v>
      </c>
      <c r="BF351" s="232"/>
      <c r="BG351" s="232"/>
      <c r="BH351" s="232"/>
      <c r="BI351" s="232"/>
      <c r="BJ351" s="232"/>
      <c r="BK351" s="229">
        <f t="shared" si="51"/>
        <v>0</v>
      </c>
      <c r="BL351" s="232"/>
      <c r="BM351" s="232"/>
      <c r="BN351" s="232"/>
      <c r="BO351" s="232"/>
      <c r="BP351" s="232"/>
      <c r="BQ351" s="232"/>
      <c r="BR351" s="232"/>
      <c r="BS351" s="232"/>
      <c r="BT351" s="232"/>
      <c r="BU351" s="232"/>
      <c r="BV351" s="232"/>
    </row>
    <row r="352" spans="1:74" s="244" customFormat="1" ht="14.45" hidden="1" customHeight="1">
      <c r="A352" s="247" t="e">
        <f>①協定識別事項②協定参加者!#REF!</f>
        <v>#REF!</v>
      </c>
      <c r="B352" s="247" t="e">
        <f>①協定識別事項②協定参加者!#REF!</f>
        <v>#REF!</v>
      </c>
      <c r="C352" s="247" t="e">
        <f>①協定識別事項②協定参加者!#REF!</f>
        <v>#REF!</v>
      </c>
      <c r="D352" s="247" t="e">
        <f>①協定識別事項②協定参加者!#REF!</f>
        <v>#REF!</v>
      </c>
      <c r="E352" s="247" t="e">
        <f>①協定識別事項②協定参加者!#REF!</f>
        <v>#REF!</v>
      </c>
      <c r="F352" s="247" t="e">
        <f>①協定識別事項②協定参加者!#REF!</f>
        <v>#REF!</v>
      </c>
      <c r="G352" s="250" t="e">
        <f>③協定面積④加算措置!#REF!</f>
        <v>#REF!</v>
      </c>
      <c r="H352" s="250" t="e">
        <f>③協定面積④加算措置!#REF!</f>
        <v>#REF!</v>
      </c>
      <c r="I352" s="251" t="e">
        <f>③協定面積④加算措置!#REF!</f>
        <v>#REF!</v>
      </c>
      <c r="J352" s="250" t="e">
        <f>③協定面積④加算措置!#REF!</f>
        <v>#REF!</v>
      </c>
      <c r="K352" s="250" t="e">
        <f>③協定面積④加算措置!#REF!</f>
        <v>#REF!</v>
      </c>
      <c r="L352" s="242">
        <f t="shared" si="47"/>
        <v>0</v>
      </c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42">
        <f t="shared" si="48"/>
        <v>0</v>
      </c>
      <c r="AC352" s="232"/>
      <c r="AD352" s="232"/>
      <c r="AE352" s="232"/>
      <c r="AF352" s="232"/>
      <c r="AG352" s="232"/>
      <c r="AH352" s="242">
        <f t="shared" si="49"/>
        <v>0</v>
      </c>
      <c r="AI352" s="232"/>
      <c r="AJ352" s="232"/>
      <c r="AK352" s="232"/>
      <c r="AL352" s="232"/>
      <c r="AM352" s="232"/>
      <c r="AN352" s="232"/>
      <c r="AO352" s="232"/>
      <c r="AP352" s="232"/>
      <c r="AQ352" s="232"/>
      <c r="AR352" s="232"/>
      <c r="AS352" s="232"/>
      <c r="AT352" s="232"/>
      <c r="AU352" s="232"/>
      <c r="AV352" s="232"/>
      <c r="AW352" s="232"/>
      <c r="AX352" s="232"/>
      <c r="AY352" s="232"/>
      <c r="AZ352" s="232"/>
      <c r="BA352" s="232"/>
      <c r="BB352" s="232"/>
      <c r="BC352" s="232"/>
      <c r="BD352" s="232"/>
      <c r="BE352" s="242">
        <f t="shared" si="50"/>
        <v>0</v>
      </c>
      <c r="BF352" s="232"/>
      <c r="BG352" s="232"/>
      <c r="BH352" s="232"/>
      <c r="BI352" s="232"/>
      <c r="BJ352" s="232"/>
      <c r="BK352" s="229">
        <f t="shared" si="51"/>
        <v>0</v>
      </c>
      <c r="BL352" s="232"/>
      <c r="BM352" s="232"/>
      <c r="BN352" s="232"/>
      <c r="BO352" s="232"/>
      <c r="BP352" s="232"/>
      <c r="BQ352" s="232"/>
      <c r="BR352" s="232"/>
      <c r="BS352" s="232"/>
      <c r="BT352" s="232"/>
      <c r="BU352" s="232"/>
      <c r="BV352" s="232"/>
    </row>
    <row r="353" spans="1:74" s="244" customFormat="1" ht="14.45" hidden="1" customHeight="1">
      <c r="A353" s="247" t="e">
        <f>①協定識別事項②協定参加者!#REF!</f>
        <v>#REF!</v>
      </c>
      <c r="B353" s="247" t="e">
        <f>①協定識別事項②協定参加者!#REF!</f>
        <v>#REF!</v>
      </c>
      <c r="C353" s="247" t="e">
        <f>①協定識別事項②協定参加者!#REF!</f>
        <v>#REF!</v>
      </c>
      <c r="D353" s="247" t="e">
        <f>①協定識別事項②協定参加者!#REF!</f>
        <v>#REF!</v>
      </c>
      <c r="E353" s="247" t="e">
        <f>①協定識別事項②協定参加者!#REF!</f>
        <v>#REF!</v>
      </c>
      <c r="F353" s="247" t="e">
        <f>①協定識別事項②協定参加者!#REF!</f>
        <v>#REF!</v>
      </c>
      <c r="G353" s="250" t="e">
        <f>③協定面積④加算措置!#REF!</f>
        <v>#REF!</v>
      </c>
      <c r="H353" s="250" t="e">
        <f>③協定面積④加算措置!#REF!</f>
        <v>#REF!</v>
      </c>
      <c r="I353" s="251" t="e">
        <f>③協定面積④加算措置!#REF!</f>
        <v>#REF!</v>
      </c>
      <c r="J353" s="250" t="e">
        <f>③協定面積④加算措置!#REF!</f>
        <v>#REF!</v>
      </c>
      <c r="K353" s="250" t="e">
        <f>③協定面積④加算措置!#REF!</f>
        <v>#REF!</v>
      </c>
      <c r="L353" s="242">
        <f t="shared" si="47"/>
        <v>0</v>
      </c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42">
        <f t="shared" si="48"/>
        <v>0</v>
      </c>
      <c r="AC353" s="232"/>
      <c r="AD353" s="232"/>
      <c r="AE353" s="232"/>
      <c r="AF353" s="232"/>
      <c r="AG353" s="232"/>
      <c r="AH353" s="242">
        <f t="shared" si="49"/>
        <v>0</v>
      </c>
      <c r="AI353" s="232"/>
      <c r="AJ353" s="232"/>
      <c r="AK353" s="232"/>
      <c r="AL353" s="232"/>
      <c r="AM353" s="232"/>
      <c r="AN353" s="232"/>
      <c r="AO353" s="232"/>
      <c r="AP353" s="232"/>
      <c r="AQ353" s="232"/>
      <c r="AR353" s="232"/>
      <c r="AS353" s="232"/>
      <c r="AT353" s="232"/>
      <c r="AU353" s="232"/>
      <c r="AV353" s="232"/>
      <c r="AW353" s="232"/>
      <c r="AX353" s="232"/>
      <c r="AY353" s="232"/>
      <c r="AZ353" s="232"/>
      <c r="BA353" s="232"/>
      <c r="BB353" s="232"/>
      <c r="BC353" s="232"/>
      <c r="BD353" s="232"/>
      <c r="BE353" s="242">
        <f t="shared" si="50"/>
        <v>0</v>
      </c>
      <c r="BF353" s="232"/>
      <c r="BG353" s="232"/>
      <c r="BH353" s="232"/>
      <c r="BI353" s="232"/>
      <c r="BJ353" s="232"/>
      <c r="BK353" s="229">
        <f t="shared" si="51"/>
        <v>0</v>
      </c>
      <c r="BL353" s="232"/>
      <c r="BM353" s="232"/>
      <c r="BN353" s="232"/>
      <c r="BO353" s="232"/>
      <c r="BP353" s="232"/>
      <c r="BQ353" s="232"/>
      <c r="BR353" s="232"/>
      <c r="BS353" s="232"/>
      <c r="BT353" s="232"/>
      <c r="BU353" s="232"/>
      <c r="BV353" s="232"/>
    </row>
    <row r="354" spans="1:74" s="244" customFormat="1" ht="14.45" hidden="1" customHeight="1">
      <c r="A354" s="247" t="e">
        <f>①協定識別事項②協定参加者!#REF!</f>
        <v>#REF!</v>
      </c>
      <c r="B354" s="247" t="e">
        <f>①協定識別事項②協定参加者!#REF!</f>
        <v>#REF!</v>
      </c>
      <c r="C354" s="247" t="e">
        <f>①協定識別事項②協定参加者!#REF!</f>
        <v>#REF!</v>
      </c>
      <c r="D354" s="247" t="e">
        <f>①協定識別事項②協定参加者!#REF!</f>
        <v>#REF!</v>
      </c>
      <c r="E354" s="247" t="e">
        <f>①協定識別事項②協定参加者!#REF!</f>
        <v>#REF!</v>
      </c>
      <c r="F354" s="247" t="e">
        <f>①協定識別事項②協定参加者!#REF!</f>
        <v>#REF!</v>
      </c>
      <c r="G354" s="250" t="e">
        <f>③協定面積④加算措置!#REF!</f>
        <v>#REF!</v>
      </c>
      <c r="H354" s="250" t="e">
        <f>③協定面積④加算措置!#REF!</f>
        <v>#REF!</v>
      </c>
      <c r="I354" s="251" t="e">
        <f>③協定面積④加算措置!#REF!</f>
        <v>#REF!</v>
      </c>
      <c r="J354" s="250" t="e">
        <f>③協定面積④加算措置!#REF!</f>
        <v>#REF!</v>
      </c>
      <c r="K354" s="250" t="e">
        <f>③協定面積④加算措置!#REF!</f>
        <v>#REF!</v>
      </c>
      <c r="L354" s="242">
        <f t="shared" si="47"/>
        <v>0</v>
      </c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42">
        <f t="shared" si="48"/>
        <v>0</v>
      </c>
      <c r="AC354" s="232"/>
      <c r="AD354" s="232"/>
      <c r="AE354" s="232"/>
      <c r="AF354" s="232"/>
      <c r="AG354" s="232"/>
      <c r="AH354" s="242">
        <f t="shared" si="49"/>
        <v>0</v>
      </c>
      <c r="AI354" s="232"/>
      <c r="AJ354" s="232"/>
      <c r="AK354" s="232"/>
      <c r="AL354" s="232"/>
      <c r="AM354" s="232"/>
      <c r="AN354" s="232"/>
      <c r="AO354" s="232"/>
      <c r="AP354" s="232"/>
      <c r="AQ354" s="232"/>
      <c r="AR354" s="232"/>
      <c r="AS354" s="232"/>
      <c r="AT354" s="232"/>
      <c r="AU354" s="232"/>
      <c r="AV354" s="232"/>
      <c r="AW354" s="232"/>
      <c r="AX354" s="232"/>
      <c r="AY354" s="232"/>
      <c r="AZ354" s="232"/>
      <c r="BA354" s="232"/>
      <c r="BB354" s="232"/>
      <c r="BC354" s="232"/>
      <c r="BD354" s="232"/>
      <c r="BE354" s="242">
        <f t="shared" si="50"/>
        <v>0</v>
      </c>
      <c r="BF354" s="232"/>
      <c r="BG354" s="232"/>
      <c r="BH354" s="232"/>
      <c r="BI354" s="232"/>
      <c r="BJ354" s="232"/>
      <c r="BK354" s="229">
        <f t="shared" si="51"/>
        <v>0</v>
      </c>
      <c r="BL354" s="232"/>
      <c r="BM354" s="232"/>
      <c r="BN354" s="232"/>
      <c r="BO354" s="232"/>
      <c r="BP354" s="232"/>
      <c r="BQ354" s="232"/>
      <c r="BR354" s="232"/>
      <c r="BS354" s="232"/>
      <c r="BT354" s="232"/>
      <c r="BU354" s="232"/>
      <c r="BV354" s="232"/>
    </row>
    <row r="355" spans="1:74" s="244" customFormat="1" ht="14.45" hidden="1" customHeight="1">
      <c r="A355" s="247" t="e">
        <f>①協定識別事項②協定参加者!#REF!</f>
        <v>#REF!</v>
      </c>
      <c r="B355" s="247" t="e">
        <f>①協定識別事項②協定参加者!#REF!</f>
        <v>#REF!</v>
      </c>
      <c r="C355" s="247" t="e">
        <f>①協定識別事項②協定参加者!#REF!</f>
        <v>#REF!</v>
      </c>
      <c r="D355" s="247" t="e">
        <f>①協定識別事項②協定参加者!#REF!</f>
        <v>#REF!</v>
      </c>
      <c r="E355" s="247" t="e">
        <f>①協定識別事項②協定参加者!#REF!</f>
        <v>#REF!</v>
      </c>
      <c r="F355" s="247" t="e">
        <f>①協定識別事項②協定参加者!#REF!</f>
        <v>#REF!</v>
      </c>
      <c r="G355" s="250" t="e">
        <f>③協定面積④加算措置!#REF!</f>
        <v>#REF!</v>
      </c>
      <c r="H355" s="250" t="e">
        <f>③協定面積④加算措置!#REF!</f>
        <v>#REF!</v>
      </c>
      <c r="I355" s="251" t="e">
        <f>③協定面積④加算措置!#REF!</f>
        <v>#REF!</v>
      </c>
      <c r="J355" s="250" t="e">
        <f>③協定面積④加算措置!#REF!</f>
        <v>#REF!</v>
      </c>
      <c r="K355" s="250" t="e">
        <f>③協定面積④加算措置!#REF!</f>
        <v>#REF!</v>
      </c>
      <c r="L355" s="242">
        <f t="shared" si="47"/>
        <v>0</v>
      </c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42">
        <f t="shared" si="48"/>
        <v>0</v>
      </c>
      <c r="AC355" s="232"/>
      <c r="AD355" s="232"/>
      <c r="AE355" s="232"/>
      <c r="AF355" s="232"/>
      <c r="AG355" s="232"/>
      <c r="AH355" s="242">
        <f t="shared" si="49"/>
        <v>0</v>
      </c>
      <c r="AI355" s="232"/>
      <c r="AJ355" s="232"/>
      <c r="AK355" s="232"/>
      <c r="AL355" s="232"/>
      <c r="AM355" s="232"/>
      <c r="AN355" s="232"/>
      <c r="AO355" s="232"/>
      <c r="AP355" s="232"/>
      <c r="AQ355" s="232"/>
      <c r="AR355" s="232"/>
      <c r="AS355" s="232"/>
      <c r="AT355" s="232"/>
      <c r="AU355" s="232"/>
      <c r="AV355" s="232"/>
      <c r="AW355" s="232"/>
      <c r="AX355" s="232"/>
      <c r="AY355" s="232"/>
      <c r="AZ355" s="232"/>
      <c r="BA355" s="232"/>
      <c r="BB355" s="232"/>
      <c r="BC355" s="232"/>
      <c r="BD355" s="232"/>
      <c r="BE355" s="242">
        <f t="shared" si="50"/>
        <v>0</v>
      </c>
      <c r="BF355" s="232"/>
      <c r="BG355" s="232"/>
      <c r="BH355" s="232"/>
      <c r="BI355" s="232"/>
      <c r="BJ355" s="232"/>
      <c r="BK355" s="229">
        <f t="shared" si="51"/>
        <v>0</v>
      </c>
      <c r="BL355" s="232"/>
      <c r="BM355" s="232"/>
      <c r="BN355" s="232"/>
      <c r="BO355" s="232"/>
      <c r="BP355" s="232"/>
      <c r="BQ355" s="232"/>
      <c r="BR355" s="232"/>
      <c r="BS355" s="232"/>
      <c r="BT355" s="232"/>
      <c r="BU355" s="232"/>
      <c r="BV355" s="232"/>
    </row>
    <row r="356" spans="1:74" s="244" customFormat="1" ht="14.45" hidden="1" customHeight="1">
      <c r="A356" s="247" t="e">
        <f>①協定識別事項②協定参加者!#REF!</f>
        <v>#REF!</v>
      </c>
      <c r="B356" s="247" t="e">
        <f>①協定識別事項②協定参加者!#REF!</f>
        <v>#REF!</v>
      </c>
      <c r="C356" s="247" t="e">
        <f>①協定識別事項②協定参加者!#REF!</f>
        <v>#REF!</v>
      </c>
      <c r="D356" s="247" t="e">
        <f>①協定識別事項②協定参加者!#REF!</f>
        <v>#REF!</v>
      </c>
      <c r="E356" s="247" t="e">
        <f>①協定識別事項②協定参加者!#REF!</f>
        <v>#REF!</v>
      </c>
      <c r="F356" s="247" t="e">
        <f>①協定識別事項②協定参加者!#REF!</f>
        <v>#REF!</v>
      </c>
      <c r="G356" s="250" t="e">
        <f>③協定面積④加算措置!#REF!</f>
        <v>#REF!</v>
      </c>
      <c r="H356" s="250" t="e">
        <f>③協定面積④加算措置!#REF!</f>
        <v>#REF!</v>
      </c>
      <c r="I356" s="251" t="e">
        <f>③協定面積④加算措置!#REF!</f>
        <v>#REF!</v>
      </c>
      <c r="J356" s="250" t="e">
        <f>③協定面積④加算措置!#REF!</f>
        <v>#REF!</v>
      </c>
      <c r="K356" s="250" t="e">
        <f>③協定面積④加算措置!#REF!</f>
        <v>#REF!</v>
      </c>
      <c r="L356" s="242">
        <f t="shared" si="47"/>
        <v>0</v>
      </c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42">
        <f t="shared" si="48"/>
        <v>0</v>
      </c>
      <c r="AC356" s="232"/>
      <c r="AD356" s="232"/>
      <c r="AE356" s="232"/>
      <c r="AF356" s="232"/>
      <c r="AG356" s="232"/>
      <c r="AH356" s="242">
        <f t="shared" si="49"/>
        <v>0</v>
      </c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42">
        <f t="shared" si="50"/>
        <v>0</v>
      </c>
      <c r="BF356" s="232"/>
      <c r="BG356" s="232"/>
      <c r="BH356" s="232"/>
      <c r="BI356" s="232"/>
      <c r="BJ356" s="232"/>
      <c r="BK356" s="229">
        <f t="shared" si="51"/>
        <v>0</v>
      </c>
      <c r="BL356" s="232"/>
      <c r="BM356" s="232"/>
      <c r="BN356" s="232"/>
      <c r="BO356" s="232"/>
      <c r="BP356" s="232"/>
      <c r="BQ356" s="232"/>
      <c r="BR356" s="232"/>
      <c r="BS356" s="232"/>
      <c r="BT356" s="232"/>
      <c r="BU356" s="232"/>
      <c r="BV356" s="232"/>
    </row>
    <row r="357" spans="1:74" s="244" customFormat="1" ht="14.45" hidden="1" customHeight="1">
      <c r="A357" s="247" t="e">
        <f>①協定識別事項②協定参加者!#REF!</f>
        <v>#REF!</v>
      </c>
      <c r="B357" s="247" t="e">
        <f>①協定識別事項②協定参加者!#REF!</f>
        <v>#REF!</v>
      </c>
      <c r="C357" s="247" t="e">
        <f>①協定識別事項②協定参加者!#REF!</f>
        <v>#REF!</v>
      </c>
      <c r="D357" s="247" t="e">
        <f>①協定識別事項②協定参加者!#REF!</f>
        <v>#REF!</v>
      </c>
      <c r="E357" s="247" t="e">
        <f>①協定識別事項②協定参加者!#REF!</f>
        <v>#REF!</v>
      </c>
      <c r="F357" s="247" t="e">
        <f>①協定識別事項②協定参加者!#REF!</f>
        <v>#REF!</v>
      </c>
      <c r="G357" s="250" t="e">
        <f>③協定面積④加算措置!#REF!</f>
        <v>#REF!</v>
      </c>
      <c r="H357" s="250" t="e">
        <f>③協定面積④加算措置!#REF!</f>
        <v>#REF!</v>
      </c>
      <c r="I357" s="251" t="e">
        <f>③協定面積④加算措置!#REF!</f>
        <v>#REF!</v>
      </c>
      <c r="J357" s="250" t="e">
        <f>③協定面積④加算措置!#REF!</f>
        <v>#REF!</v>
      </c>
      <c r="K357" s="250" t="e">
        <f>③協定面積④加算措置!#REF!</f>
        <v>#REF!</v>
      </c>
      <c r="L357" s="242">
        <f t="shared" si="47"/>
        <v>0</v>
      </c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42">
        <f t="shared" si="48"/>
        <v>0</v>
      </c>
      <c r="AC357" s="232"/>
      <c r="AD357" s="232"/>
      <c r="AE357" s="232"/>
      <c r="AF357" s="232"/>
      <c r="AG357" s="232"/>
      <c r="AH357" s="242">
        <f t="shared" si="49"/>
        <v>0</v>
      </c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32"/>
      <c r="AU357" s="232"/>
      <c r="AV357" s="232"/>
      <c r="AW357" s="232"/>
      <c r="AX357" s="232"/>
      <c r="AY357" s="232"/>
      <c r="AZ357" s="232"/>
      <c r="BA357" s="232"/>
      <c r="BB357" s="232"/>
      <c r="BC357" s="232"/>
      <c r="BD357" s="232"/>
      <c r="BE357" s="242">
        <f t="shared" si="50"/>
        <v>0</v>
      </c>
      <c r="BF357" s="232"/>
      <c r="BG357" s="232"/>
      <c r="BH357" s="232"/>
      <c r="BI357" s="232"/>
      <c r="BJ357" s="232"/>
      <c r="BK357" s="229">
        <f t="shared" si="51"/>
        <v>0</v>
      </c>
      <c r="BL357" s="232"/>
      <c r="BM357" s="232"/>
      <c r="BN357" s="232"/>
      <c r="BO357" s="232"/>
      <c r="BP357" s="232"/>
      <c r="BQ357" s="232"/>
      <c r="BR357" s="232"/>
      <c r="BS357" s="232"/>
      <c r="BT357" s="232"/>
      <c r="BU357" s="232"/>
      <c r="BV357" s="232"/>
    </row>
    <row r="358" spans="1:74" s="244" customFormat="1" ht="14.45" hidden="1" customHeight="1">
      <c r="A358" s="247" t="e">
        <f>①協定識別事項②協定参加者!#REF!</f>
        <v>#REF!</v>
      </c>
      <c r="B358" s="247" t="e">
        <f>①協定識別事項②協定参加者!#REF!</f>
        <v>#REF!</v>
      </c>
      <c r="C358" s="247" t="e">
        <f>①協定識別事項②協定参加者!#REF!</f>
        <v>#REF!</v>
      </c>
      <c r="D358" s="247" t="e">
        <f>①協定識別事項②協定参加者!#REF!</f>
        <v>#REF!</v>
      </c>
      <c r="E358" s="247" t="e">
        <f>①協定識別事項②協定参加者!#REF!</f>
        <v>#REF!</v>
      </c>
      <c r="F358" s="247" t="e">
        <f>①協定識別事項②協定参加者!#REF!</f>
        <v>#REF!</v>
      </c>
      <c r="G358" s="250" t="e">
        <f>③協定面積④加算措置!#REF!</f>
        <v>#REF!</v>
      </c>
      <c r="H358" s="250" t="e">
        <f>③協定面積④加算措置!#REF!</f>
        <v>#REF!</v>
      </c>
      <c r="I358" s="251" t="e">
        <f>③協定面積④加算措置!#REF!</f>
        <v>#REF!</v>
      </c>
      <c r="J358" s="250" t="e">
        <f>③協定面積④加算措置!#REF!</f>
        <v>#REF!</v>
      </c>
      <c r="K358" s="250" t="e">
        <f>③協定面積④加算措置!#REF!</f>
        <v>#REF!</v>
      </c>
      <c r="L358" s="242">
        <f t="shared" si="47"/>
        <v>0</v>
      </c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42">
        <f t="shared" si="48"/>
        <v>0</v>
      </c>
      <c r="AC358" s="232"/>
      <c r="AD358" s="232"/>
      <c r="AE358" s="232"/>
      <c r="AF358" s="232"/>
      <c r="AG358" s="232"/>
      <c r="AH358" s="242">
        <f t="shared" si="49"/>
        <v>0</v>
      </c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  <c r="AX358" s="232"/>
      <c r="AY358" s="232"/>
      <c r="AZ358" s="232"/>
      <c r="BA358" s="232"/>
      <c r="BB358" s="232"/>
      <c r="BC358" s="232"/>
      <c r="BD358" s="232"/>
      <c r="BE358" s="242">
        <f t="shared" si="50"/>
        <v>0</v>
      </c>
      <c r="BF358" s="232"/>
      <c r="BG358" s="232"/>
      <c r="BH358" s="232"/>
      <c r="BI358" s="232"/>
      <c r="BJ358" s="232"/>
      <c r="BK358" s="229">
        <f t="shared" si="51"/>
        <v>0</v>
      </c>
      <c r="BL358" s="232"/>
      <c r="BM358" s="232"/>
      <c r="BN358" s="232"/>
      <c r="BO358" s="232"/>
      <c r="BP358" s="232"/>
      <c r="BQ358" s="232"/>
      <c r="BR358" s="232"/>
      <c r="BS358" s="232"/>
      <c r="BT358" s="232"/>
      <c r="BU358" s="232"/>
      <c r="BV358" s="232"/>
    </row>
    <row r="359" spans="1:74" s="244" customFormat="1" ht="14.45" hidden="1" customHeight="1">
      <c r="A359" s="247" t="e">
        <f>①協定識別事項②協定参加者!#REF!</f>
        <v>#REF!</v>
      </c>
      <c r="B359" s="247" t="e">
        <f>①協定識別事項②協定参加者!#REF!</f>
        <v>#REF!</v>
      </c>
      <c r="C359" s="247" t="e">
        <f>①協定識別事項②協定参加者!#REF!</f>
        <v>#REF!</v>
      </c>
      <c r="D359" s="247" t="e">
        <f>①協定識別事項②協定参加者!#REF!</f>
        <v>#REF!</v>
      </c>
      <c r="E359" s="247" t="e">
        <f>①協定識別事項②協定参加者!#REF!</f>
        <v>#REF!</v>
      </c>
      <c r="F359" s="247" t="e">
        <f>①協定識別事項②協定参加者!#REF!</f>
        <v>#REF!</v>
      </c>
      <c r="G359" s="250" t="e">
        <f>③協定面積④加算措置!#REF!</f>
        <v>#REF!</v>
      </c>
      <c r="H359" s="250" t="e">
        <f>③協定面積④加算措置!#REF!</f>
        <v>#REF!</v>
      </c>
      <c r="I359" s="251" t="e">
        <f>③協定面積④加算措置!#REF!</f>
        <v>#REF!</v>
      </c>
      <c r="J359" s="250" t="e">
        <f>③協定面積④加算措置!#REF!</f>
        <v>#REF!</v>
      </c>
      <c r="K359" s="250" t="e">
        <f>③協定面積④加算措置!#REF!</f>
        <v>#REF!</v>
      </c>
      <c r="L359" s="242">
        <f t="shared" si="47"/>
        <v>0</v>
      </c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42">
        <f t="shared" si="48"/>
        <v>0</v>
      </c>
      <c r="AC359" s="232"/>
      <c r="AD359" s="232"/>
      <c r="AE359" s="232"/>
      <c r="AF359" s="232"/>
      <c r="AG359" s="232"/>
      <c r="AH359" s="242">
        <f t="shared" si="49"/>
        <v>0</v>
      </c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32"/>
      <c r="AU359" s="232"/>
      <c r="AV359" s="232"/>
      <c r="AW359" s="232"/>
      <c r="AX359" s="232"/>
      <c r="AY359" s="232"/>
      <c r="AZ359" s="232"/>
      <c r="BA359" s="232"/>
      <c r="BB359" s="232"/>
      <c r="BC359" s="232"/>
      <c r="BD359" s="232"/>
      <c r="BE359" s="242">
        <f t="shared" si="50"/>
        <v>0</v>
      </c>
      <c r="BF359" s="232"/>
      <c r="BG359" s="232"/>
      <c r="BH359" s="232"/>
      <c r="BI359" s="232"/>
      <c r="BJ359" s="232"/>
      <c r="BK359" s="229">
        <f t="shared" si="51"/>
        <v>0</v>
      </c>
      <c r="BL359" s="232"/>
      <c r="BM359" s="232"/>
      <c r="BN359" s="232"/>
      <c r="BO359" s="232"/>
      <c r="BP359" s="232"/>
      <c r="BQ359" s="232"/>
      <c r="BR359" s="232"/>
      <c r="BS359" s="232"/>
      <c r="BT359" s="232"/>
      <c r="BU359" s="232"/>
      <c r="BV359" s="232"/>
    </row>
    <row r="360" spans="1:74" s="244" customFormat="1" ht="14.45" hidden="1" customHeight="1">
      <c r="A360" s="247" t="e">
        <f>①協定識別事項②協定参加者!#REF!</f>
        <v>#REF!</v>
      </c>
      <c r="B360" s="247" t="e">
        <f>①協定識別事項②協定参加者!#REF!</f>
        <v>#REF!</v>
      </c>
      <c r="C360" s="247" t="e">
        <f>①協定識別事項②協定参加者!#REF!</f>
        <v>#REF!</v>
      </c>
      <c r="D360" s="247" t="e">
        <f>①協定識別事項②協定参加者!#REF!</f>
        <v>#REF!</v>
      </c>
      <c r="E360" s="247" t="e">
        <f>①協定識別事項②協定参加者!#REF!</f>
        <v>#REF!</v>
      </c>
      <c r="F360" s="247" t="e">
        <f>①協定識別事項②協定参加者!#REF!</f>
        <v>#REF!</v>
      </c>
      <c r="G360" s="250" t="e">
        <f>③協定面積④加算措置!#REF!</f>
        <v>#REF!</v>
      </c>
      <c r="H360" s="250" t="e">
        <f>③協定面積④加算措置!#REF!</f>
        <v>#REF!</v>
      </c>
      <c r="I360" s="251" t="e">
        <f>③協定面積④加算措置!#REF!</f>
        <v>#REF!</v>
      </c>
      <c r="J360" s="250" t="e">
        <f>③協定面積④加算措置!#REF!</f>
        <v>#REF!</v>
      </c>
      <c r="K360" s="250" t="e">
        <f>③協定面積④加算措置!#REF!</f>
        <v>#REF!</v>
      </c>
      <c r="L360" s="242">
        <f t="shared" si="47"/>
        <v>0</v>
      </c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42">
        <f t="shared" si="48"/>
        <v>0</v>
      </c>
      <c r="AC360" s="232"/>
      <c r="AD360" s="232"/>
      <c r="AE360" s="232"/>
      <c r="AF360" s="232"/>
      <c r="AG360" s="232"/>
      <c r="AH360" s="242">
        <f t="shared" si="49"/>
        <v>0</v>
      </c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32"/>
      <c r="AU360" s="232"/>
      <c r="AV360" s="232"/>
      <c r="AW360" s="232"/>
      <c r="AX360" s="232"/>
      <c r="AY360" s="232"/>
      <c r="AZ360" s="232"/>
      <c r="BA360" s="232"/>
      <c r="BB360" s="232"/>
      <c r="BC360" s="232"/>
      <c r="BD360" s="232"/>
      <c r="BE360" s="242">
        <f t="shared" si="50"/>
        <v>0</v>
      </c>
      <c r="BF360" s="232"/>
      <c r="BG360" s="232"/>
      <c r="BH360" s="232"/>
      <c r="BI360" s="232"/>
      <c r="BJ360" s="232"/>
      <c r="BK360" s="229">
        <f t="shared" si="51"/>
        <v>0</v>
      </c>
      <c r="BL360" s="232"/>
      <c r="BM360" s="232"/>
      <c r="BN360" s="232"/>
      <c r="BO360" s="232"/>
      <c r="BP360" s="232"/>
      <c r="BQ360" s="232"/>
      <c r="BR360" s="232"/>
      <c r="BS360" s="232"/>
      <c r="BT360" s="232"/>
      <c r="BU360" s="232"/>
      <c r="BV360" s="232"/>
    </row>
    <row r="361" spans="1:74" s="244" customFormat="1" ht="14.45" hidden="1" customHeight="1">
      <c r="A361" s="247" t="e">
        <f>①協定識別事項②協定参加者!#REF!</f>
        <v>#REF!</v>
      </c>
      <c r="B361" s="247" t="e">
        <f>①協定識別事項②協定参加者!#REF!</f>
        <v>#REF!</v>
      </c>
      <c r="C361" s="247" t="e">
        <f>①協定識別事項②協定参加者!#REF!</f>
        <v>#REF!</v>
      </c>
      <c r="D361" s="247" t="e">
        <f>①協定識別事項②協定参加者!#REF!</f>
        <v>#REF!</v>
      </c>
      <c r="E361" s="247" t="e">
        <f>①協定識別事項②協定参加者!#REF!</f>
        <v>#REF!</v>
      </c>
      <c r="F361" s="247" t="e">
        <f>①協定識別事項②協定参加者!#REF!</f>
        <v>#REF!</v>
      </c>
      <c r="G361" s="250" t="e">
        <f>③協定面積④加算措置!#REF!</f>
        <v>#REF!</v>
      </c>
      <c r="H361" s="250" t="e">
        <f>③協定面積④加算措置!#REF!</f>
        <v>#REF!</v>
      </c>
      <c r="I361" s="251" t="e">
        <f>③協定面積④加算措置!#REF!</f>
        <v>#REF!</v>
      </c>
      <c r="J361" s="250" t="e">
        <f>③協定面積④加算措置!#REF!</f>
        <v>#REF!</v>
      </c>
      <c r="K361" s="250" t="e">
        <f>③協定面積④加算措置!#REF!</f>
        <v>#REF!</v>
      </c>
      <c r="L361" s="242">
        <f t="shared" si="47"/>
        <v>0</v>
      </c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42">
        <f t="shared" si="48"/>
        <v>0</v>
      </c>
      <c r="AC361" s="232"/>
      <c r="AD361" s="232"/>
      <c r="AE361" s="232"/>
      <c r="AF361" s="232"/>
      <c r="AG361" s="232"/>
      <c r="AH361" s="242">
        <f t="shared" si="49"/>
        <v>0</v>
      </c>
      <c r="AI361" s="232"/>
      <c r="AJ361" s="232"/>
      <c r="AK361" s="232"/>
      <c r="AL361" s="232"/>
      <c r="AM361" s="232"/>
      <c r="AN361" s="232"/>
      <c r="AO361" s="232"/>
      <c r="AP361" s="232"/>
      <c r="AQ361" s="232"/>
      <c r="AR361" s="232"/>
      <c r="AS361" s="232"/>
      <c r="AT361" s="232"/>
      <c r="AU361" s="232"/>
      <c r="AV361" s="232"/>
      <c r="AW361" s="232"/>
      <c r="AX361" s="232"/>
      <c r="AY361" s="232"/>
      <c r="AZ361" s="232"/>
      <c r="BA361" s="232"/>
      <c r="BB361" s="232"/>
      <c r="BC361" s="232"/>
      <c r="BD361" s="232"/>
      <c r="BE361" s="242">
        <f t="shared" si="50"/>
        <v>0</v>
      </c>
      <c r="BF361" s="232"/>
      <c r="BG361" s="232"/>
      <c r="BH361" s="232"/>
      <c r="BI361" s="232"/>
      <c r="BJ361" s="232"/>
      <c r="BK361" s="229">
        <f t="shared" si="51"/>
        <v>0</v>
      </c>
      <c r="BL361" s="232"/>
      <c r="BM361" s="232"/>
      <c r="BN361" s="232"/>
      <c r="BO361" s="232"/>
      <c r="BP361" s="232"/>
      <c r="BQ361" s="232"/>
      <c r="BR361" s="232"/>
      <c r="BS361" s="232"/>
      <c r="BT361" s="232"/>
      <c r="BU361" s="232"/>
      <c r="BV361" s="232"/>
    </row>
    <row r="362" spans="1:74" s="244" customFormat="1" ht="14.45" hidden="1" customHeight="1">
      <c r="A362" s="247" t="e">
        <f>①協定識別事項②協定参加者!#REF!</f>
        <v>#REF!</v>
      </c>
      <c r="B362" s="247" t="e">
        <f>①協定識別事項②協定参加者!#REF!</f>
        <v>#REF!</v>
      </c>
      <c r="C362" s="247" t="e">
        <f>①協定識別事項②協定参加者!#REF!</f>
        <v>#REF!</v>
      </c>
      <c r="D362" s="247" t="e">
        <f>①協定識別事項②協定参加者!#REF!</f>
        <v>#REF!</v>
      </c>
      <c r="E362" s="247" t="e">
        <f>①協定識別事項②協定参加者!#REF!</f>
        <v>#REF!</v>
      </c>
      <c r="F362" s="247" t="e">
        <f>①協定識別事項②協定参加者!#REF!</f>
        <v>#REF!</v>
      </c>
      <c r="G362" s="250" t="e">
        <f>③協定面積④加算措置!#REF!</f>
        <v>#REF!</v>
      </c>
      <c r="H362" s="250" t="e">
        <f>③協定面積④加算措置!#REF!</f>
        <v>#REF!</v>
      </c>
      <c r="I362" s="251" t="e">
        <f>③協定面積④加算措置!#REF!</f>
        <v>#REF!</v>
      </c>
      <c r="J362" s="250" t="e">
        <f>③協定面積④加算措置!#REF!</f>
        <v>#REF!</v>
      </c>
      <c r="K362" s="250" t="e">
        <f>③協定面積④加算措置!#REF!</f>
        <v>#REF!</v>
      </c>
      <c r="L362" s="242">
        <f t="shared" si="47"/>
        <v>0</v>
      </c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42">
        <f t="shared" si="48"/>
        <v>0</v>
      </c>
      <c r="AC362" s="232"/>
      <c r="AD362" s="232"/>
      <c r="AE362" s="232"/>
      <c r="AF362" s="232"/>
      <c r="AG362" s="232"/>
      <c r="AH362" s="242">
        <f t="shared" si="49"/>
        <v>0</v>
      </c>
      <c r="AI362" s="232"/>
      <c r="AJ362" s="232"/>
      <c r="AK362" s="232"/>
      <c r="AL362" s="232"/>
      <c r="AM362" s="232"/>
      <c r="AN362" s="232"/>
      <c r="AO362" s="232"/>
      <c r="AP362" s="232"/>
      <c r="AQ362" s="232"/>
      <c r="AR362" s="232"/>
      <c r="AS362" s="232"/>
      <c r="AT362" s="232"/>
      <c r="AU362" s="232"/>
      <c r="AV362" s="232"/>
      <c r="AW362" s="232"/>
      <c r="AX362" s="232"/>
      <c r="AY362" s="232"/>
      <c r="AZ362" s="232"/>
      <c r="BA362" s="232"/>
      <c r="BB362" s="232"/>
      <c r="BC362" s="232"/>
      <c r="BD362" s="232"/>
      <c r="BE362" s="242">
        <f t="shared" si="50"/>
        <v>0</v>
      </c>
      <c r="BF362" s="232"/>
      <c r="BG362" s="232"/>
      <c r="BH362" s="232"/>
      <c r="BI362" s="232"/>
      <c r="BJ362" s="232"/>
      <c r="BK362" s="229">
        <f t="shared" si="51"/>
        <v>0</v>
      </c>
      <c r="BL362" s="232"/>
      <c r="BM362" s="232"/>
      <c r="BN362" s="232"/>
      <c r="BO362" s="232"/>
      <c r="BP362" s="232"/>
      <c r="BQ362" s="232"/>
      <c r="BR362" s="232"/>
      <c r="BS362" s="232"/>
      <c r="BT362" s="232"/>
      <c r="BU362" s="232"/>
      <c r="BV362" s="232"/>
    </row>
    <row r="363" spans="1:74" s="244" customFormat="1" ht="14.45" hidden="1" customHeight="1">
      <c r="A363" s="247" t="e">
        <f>①協定識別事項②協定参加者!#REF!</f>
        <v>#REF!</v>
      </c>
      <c r="B363" s="247" t="e">
        <f>①協定識別事項②協定参加者!#REF!</f>
        <v>#REF!</v>
      </c>
      <c r="C363" s="247" t="e">
        <f>①協定識別事項②協定参加者!#REF!</f>
        <v>#REF!</v>
      </c>
      <c r="D363" s="247" t="e">
        <f>①協定識別事項②協定参加者!#REF!</f>
        <v>#REF!</v>
      </c>
      <c r="E363" s="247" t="e">
        <f>①協定識別事項②協定参加者!#REF!</f>
        <v>#REF!</v>
      </c>
      <c r="F363" s="247" t="e">
        <f>①協定識別事項②協定参加者!#REF!</f>
        <v>#REF!</v>
      </c>
      <c r="G363" s="250" t="e">
        <f>③協定面積④加算措置!#REF!</f>
        <v>#REF!</v>
      </c>
      <c r="H363" s="250" t="e">
        <f>③協定面積④加算措置!#REF!</f>
        <v>#REF!</v>
      </c>
      <c r="I363" s="251" t="e">
        <f>③協定面積④加算措置!#REF!</f>
        <v>#REF!</v>
      </c>
      <c r="J363" s="250" t="e">
        <f>③協定面積④加算措置!#REF!</f>
        <v>#REF!</v>
      </c>
      <c r="K363" s="250" t="e">
        <f>③協定面積④加算措置!#REF!</f>
        <v>#REF!</v>
      </c>
      <c r="L363" s="242">
        <f t="shared" si="47"/>
        <v>0</v>
      </c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42">
        <f t="shared" si="48"/>
        <v>0</v>
      </c>
      <c r="AC363" s="232"/>
      <c r="AD363" s="232"/>
      <c r="AE363" s="232"/>
      <c r="AF363" s="232"/>
      <c r="AG363" s="232"/>
      <c r="AH363" s="242">
        <f t="shared" si="49"/>
        <v>0</v>
      </c>
      <c r="AI363" s="232"/>
      <c r="AJ363" s="232"/>
      <c r="AK363" s="232"/>
      <c r="AL363" s="232"/>
      <c r="AM363" s="232"/>
      <c r="AN363" s="232"/>
      <c r="AO363" s="232"/>
      <c r="AP363" s="232"/>
      <c r="AQ363" s="232"/>
      <c r="AR363" s="232"/>
      <c r="AS363" s="232"/>
      <c r="AT363" s="232"/>
      <c r="AU363" s="232"/>
      <c r="AV363" s="232"/>
      <c r="AW363" s="232"/>
      <c r="AX363" s="232"/>
      <c r="AY363" s="232"/>
      <c r="AZ363" s="232"/>
      <c r="BA363" s="232"/>
      <c r="BB363" s="232"/>
      <c r="BC363" s="232"/>
      <c r="BD363" s="232"/>
      <c r="BE363" s="242">
        <f t="shared" si="50"/>
        <v>0</v>
      </c>
      <c r="BF363" s="232"/>
      <c r="BG363" s="232"/>
      <c r="BH363" s="232"/>
      <c r="BI363" s="232"/>
      <c r="BJ363" s="232"/>
      <c r="BK363" s="229">
        <f t="shared" si="51"/>
        <v>0</v>
      </c>
      <c r="BL363" s="232"/>
      <c r="BM363" s="232"/>
      <c r="BN363" s="232"/>
      <c r="BO363" s="232"/>
      <c r="BP363" s="232"/>
      <c r="BQ363" s="232"/>
      <c r="BR363" s="232"/>
      <c r="BS363" s="232"/>
      <c r="BT363" s="232"/>
      <c r="BU363" s="232"/>
      <c r="BV363" s="232"/>
    </row>
    <row r="364" spans="1:74" s="244" customFormat="1" ht="14.45" hidden="1" customHeight="1">
      <c r="A364" s="247" t="e">
        <f>①協定識別事項②協定参加者!#REF!</f>
        <v>#REF!</v>
      </c>
      <c r="B364" s="247" t="e">
        <f>①協定識別事項②協定参加者!#REF!</f>
        <v>#REF!</v>
      </c>
      <c r="C364" s="247" t="e">
        <f>①協定識別事項②協定参加者!#REF!</f>
        <v>#REF!</v>
      </c>
      <c r="D364" s="247" t="e">
        <f>①協定識別事項②協定参加者!#REF!</f>
        <v>#REF!</v>
      </c>
      <c r="E364" s="247" t="e">
        <f>①協定識別事項②協定参加者!#REF!</f>
        <v>#REF!</v>
      </c>
      <c r="F364" s="247" t="e">
        <f>①協定識別事項②協定参加者!#REF!</f>
        <v>#REF!</v>
      </c>
      <c r="G364" s="250" t="e">
        <f>③協定面積④加算措置!#REF!</f>
        <v>#REF!</v>
      </c>
      <c r="H364" s="250" t="e">
        <f>③協定面積④加算措置!#REF!</f>
        <v>#REF!</v>
      </c>
      <c r="I364" s="251" t="e">
        <f>③協定面積④加算措置!#REF!</f>
        <v>#REF!</v>
      </c>
      <c r="J364" s="250" t="e">
        <f>③協定面積④加算措置!#REF!</f>
        <v>#REF!</v>
      </c>
      <c r="K364" s="250" t="e">
        <f>③協定面積④加算措置!#REF!</f>
        <v>#REF!</v>
      </c>
      <c r="L364" s="242">
        <f t="shared" si="47"/>
        <v>0</v>
      </c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42">
        <f t="shared" si="48"/>
        <v>0</v>
      </c>
      <c r="AC364" s="232"/>
      <c r="AD364" s="232"/>
      <c r="AE364" s="232"/>
      <c r="AF364" s="232"/>
      <c r="AG364" s="232"/>
      <c r="AH364" s="242">
        <f t="shared" si="49"/>
        <v>0</v>
      </c>
      <c r="AI364" s="232"/>
      <c r="AJ364" s="232"/>
      <c r="AK364" s="232"/>
      <c r="AL364" s="232"/>
      <c r="AM364" s="232"/>
      <c r="AN364" s="232"/>
      <c r="AO364" s="232"/>
      <c r="AP364" s="232"/>
      <c r="AQ364" s="232"/>
      <c r="AR364" s="232"/>
      <c r="AS364" s="232"/>
      <c r="AT364" s="232"/>
      <c r="AU364" s="232"/>
      <c r="AV364" s="232"/>
      <c r="AW364" s="232"/>
      <c r="AX364" s="232"/>
      <c r="AY364" s="232"/>
      <c r="AZ364" s="232"/>
      <c r="BA364" s="232"/>
      <c r="BB364" s="232"/>
      <c r="BC364" s="232"/>
      <c r="BD364" s="232"/>
      <c r="BE364" s="242">
        <f t="shared" si="50"/>
        <v>0</v>
      </c>
      <c r="BF364" s="232"/>
      <c r="BG364" s="232"/>
      <c r="BH364" s="232"/>
      <c r="BI364" s="232"/>
      <c r="BJ364" s="232"/>
      <c r="BK364" s="229">
        <f t="shared" si="51"/>
        <v>0</v>
      </c>
      <c r="BL364" s="232"/>
      <c r="BM364" s="232"/>
      <c r="BN364" s="232"/>
      <c r="BO364" s="232"/>
      <c r="BP364" s="232"/>
      <c r="BQ364" s="232"/>
      <c r="BR364" s="232"/>
      <c r="BS364" s="232"/>
      <c r="BT364" s="232"/>
      <c r="BU364" s="232"/>
      <c r="BV364" s="232"/>
    </row>
    <row r="365" spans="1:74" s="244" customFormat="1" ht="14.45" hidden="1" customHeight="1">
      <c r="A365" s="247" t="e">
        <f>①協定識別事項②協定参加者!#REF!</f>
        <v>#REF!</v>
      </c>
      <c r="B365" s="247" t="e">
        <f>①協定識別事項②協定参加者!#REF!</f>
        <v>#REF!</v>
      </c>
      <c r="C365" s="247" t="e">
        <f>①協定識別事項②協定参加者!#REF!</f>
        <v>#REF!</v>
      </c>
      <c r="D365" s="247" t="e">
        <f>①協定識別事項②協定参加者!#REF!</f>
        <v>#REF!</v>
      </c>
      <c r="E365" s="247" t="e">
        <f>①協定識別事項②協定参加者!#REF!</f>
        <v>#REF!</v>
      </c>
      <c r="F365" s="247" t="e">
        <f>①協定識別事項②協定参加者!#REF!</f>
        <v>#REF!</v>
      </c>
      <c r="G365" s="250" t="e">
        <f>③協定面積④加算措置!#REF!</f>
        <v>#REF!</v>
      </c>
      <c r="H365" s="250" t="e">
        <f>③協定面積④加算措置!#REF!</f>
        <v>#REF!</v>
      </c>
      <c r="I365" s="251" t="e">
        <f>③協定面積④加算措置!#REF!</f>
        <v>#REF!</v>
      </c>
      <c r="J365" s="250" t="e">
        <f>③協定面積④加算措置!#REF!</f>
        <v>#REF!</v>
      </c>
      <c r="K365" s="250" t="e">
        <f>③協定面積④加算措置!#REF!</f>
        <v>#REF!</v>
      </c>
      <c r="L365" s="242">
        <f t="shared" si="47"/>
        <v>0</v>
      </c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42">
        <f t="shared" si="48"/>
        <v>0</v>
      </c>
      <c r="AC365" s="232"/>
      <c r="AD365" s="232"/>
      <c r="AE365" s="232"/>
      <c r="AF365" s="232"/>
      <c r="AG365" s="232"/>
      <c r="AH365" s="242">
        <f t="shared" si="49"/>
        <v>0</v>
      </c>
      <c r="AI365" s="232"/>
      <c r="AJ365" s="232"/>
      <c r="AK365" s="232"/>
      <c r="AL365" s="232"/>
      <c r="AM365" s="232"/>
      <c r="AN365" s="232"/>
      <c r="AO365" s="232"/>
      <c r="AP365" s="232"/>
      <c r="AQ365" s="232"/>
      <c r="AR365" s="232"/>
      <c r="AS365" s="232"/>
      <c r="AT365" s="232"/>
      <c r="AU365" s="232"/>
      <c r="AV365" s="232"/>
      <c r="AW365" s="232"/>
      <c r="AX365" s="232"/>
      <c r="AY365" s="232"/>
      <c r="AZ365" s="232"/>
      <c r="BA365" s="232"/>
      <c r="BB365" s="232"/>
      <c r="BC365" s="232"/>
      <c r="BD365" s="232"/>
      <c r="BE365" s="242">
        <f t="shared" si="50"/>
        <v>0</v>
      </c>
      <c r="BF365" s="232"/>
      <c r="BG365" s="232"/>
      <c r="BH365" s="232"/>
      <c r="BI365" s="232"/>
      <c r="BJ365" s="232"/>
      <c r="BK365" s="229">
        <f t="shared" si="51"/>
        <v>0</v>
      </c>
      <c r="BL365" s="232"/>
      <c r="BM365" s="232"/>
      <c r="BN365" s="232"/>
      <c r="BO365" s="232"/>
      <c r="BP365" s="232"/>
      <c r="BQ365" s="232"/>
      <c r="BR365" s="232"/>
      <c r="BS365" s="232"/>
      <c r="BT365" s="232"/>
      <c r="BU365" s="232"/>
      <c r="BV365" s="232"/>
    </row>
    <row r="366" spans="1:74" s="244" customFormat="1" ht="14.45" hidden="1" customHeight="1">
      <c r="A366" s="247" t="e">
        <f>①協定識別事項②協定参加者!#REF!</f>
        <v>#REF!</v>
      </c>
      <c r="B366" s="247" t="e">
        <f>①協定識別事項②協定参加者!#REF!</f>
        <v>#REF!</v>
      </c>
      <c r="C366" s="247" t="e">
        <f>①協定識別事項②協定参加者!#REF!</f>
        <v>#REF!</v>
      </c>
      <c r="D366" s="247" t="e">
        <f>①協定識別事項②協定参加者!#REF!</f>
        <v>#REF!</v>
      </c>
      <c r="E366" s="247" t="e">
        <f>①協定識別事項②協定参加者!#REF!</f>
        <v>#REF!</v>
      </c>
      <c r="F366" s="247" t="e">
        <f>①協定識別事項②協定参加者!#REF!</f>
        <v>#REF!</v>
      </c>
      <c r="G366" s="250" t="e">
        <f>③協定面積④加算措置!#REF!</f>
        <v>#REF!</v>
      </c>
      <c r="H366" s="250" t="e">
        <f>③協定面積④加算措置!#REF!</f>
        <v>#REF!</v>
      </c>
      <c r="I366" s="251" t="e">
        <f>③協定面積④加算措置!#REF!</f>
        <v>#REF!</v>
      </c>
      <c r="J366" s="250" t="e">
        <f>③協定面積④加算措置!#REF!</f>
        <v>#REF!</v>
      </c>
      <c r="K366" s="250" t="e">
        <f>③協定面積④加算措置!#REF!</f>
        <v>#REF!</v>
      </c>
      <c r="L366" s="242">
        <f t="shared" si="47"/>
        <v>0</v>
      </c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42">
        <f t="shared" si="48"/>
        <v>0</v>
      </c>
      <c r="AC366" s="232"/>
      <c r="AD366" s="232"/>
      <c r="AE366" s="232"/>
      <c r="AF366" s="232"/>
      <c r="AG366" s="232"/>
      <c r="AH366" s="242">
        <f t="shared" si="49"/>
        <v>0</v>
      </c>
      <c r="AI366" s="232"/>
      <c r="AJ366" s="232"/>
      <c r="AK366" s="232"/>
      <c r="AL366" s="232"/>
      <c r="AM366" s="232"/>
      <c r="AN366" s="232"/>
      <c r="AO366" s="232"/>
      <c r="AP366" s="232"/>
      <c r="AQ366" s="232"/>
      <c r="AR366" s="232"/>
      <c r="AS366" s="232"/>
      <c r="AT366" s="232"/>
      <c r="AU366" s="232"/>
      <c r="AV366" s="232"/>
      <c r="AW366" s="232"/>
      <c r="AX366" s="232"/>
      <c r="AY366" s="232"/>
      <c r="AZ366" s="232"/>
      <c r="BA366" s="232"/>
      <c r="BB366" s="232"/>
      <c r="BC366" s="232"/>
      <c r="BD366" s="232"/>
      <c r="BE366" s="242">
        <f t="shared" si="50"/>
        <v>0</v>
      </c>
      <c r="BF366" s="232"/>
      <c r="BG366" s="232"/>
      <c r="BH366" s="232"/>
      <c r="BI366" s="232"/>
      <c r="BJ366" s="232"/>
      <c r="BK366" s="229">
        <f t="shared" si="51"/>
        <v>0</v>
      </c>
      <c r="BL366" s="232"/>
      <c r="BM366" s="232"/>
      <c r="BN366" s="232"/>
      <c r="BO366" s="232"/>
      <c r="BP366" s="232"/>
      <c r="BQ366" s="232"/>
      <c r="BR366" s="232"/>
      <c r="BS366" s="232"/>
      <c r="BT366" s="232"/>
      <c r="BU366" s="232"/>
      <c r="BV366" s="232"/>
    </row>
    <row r="367" spans="1:74" s="244" customFormat="1" ht="14.45" hidden="1" customHeight="1">
      <c r="A367" s="247" t="e">
        <f>①協定識別事項②協定参加者!#REF!</f>
        <v>#REF!</v>
      </c>
      <c r="B367" s="247" t="e">
        <f>①協定識別事項②協定参加者!#REF!</f>
        <v>#REF!</v>
      </c>
      <c r="C367" s="247" t="e">
        <f>①協定識別事項②協定参加者!#REF!</f>
        <v>#REF!</v>
      </c>
      <c r="D367" s="247" t="e">
        <f>①協定識別事項②協定参加者!#REF!</f>
        <v>#REF!</v>
      </c>
      <c r="E367" s="247" t="e">
        <f>①協定識別事項②協定参加者!#REF!</f>
        <v>#REF!</v>
      </c>
      <c r="F367" s="247" t="e">
        <f>①協定識別事項②協定参加者!#REF!</f>
        <v>#REF!</v>
      </c>
      <c r="G367" s="250" t="e">
        <f>③協定面積④加算措置!#REF!</f>
        <v>#REF!</v>
      </c>
      <c r="H367" s="250" t="e">
        <f>③協定面積④加算措置!#REF!</f>
        <v>#REF!</v>
      </c>
      <c r="I367" s="251" t="e">
        <f>③協定面積④加算措置!#REF!</f>
        <v>#REF!</v>
      </c>
      <c r="J367" s="250" t="e">
        <f>③協定面積④加算措置!#REF!</f>
        <v>#REF!</v>
      </c>
      <c r="K367" s="250" t="e">
        <f>③協定面積④加算措置!#REF!</f>
        <v>#REF!</v>
      </c>
      <c r="L367" s="242">
        <f t="shared" si="47"/>
        <v>0</v>
      </c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42">
        <f t="shared" si="48"/>
        <v>0</v>
      </c>
      <c r="AC367" s="232"/>
      <c r="AD367" s="232"/>
      <c r="AE367" s="232"/>
      <c r="AF367" s="232"/>
      <c r="AG367" s="232"/>
      <c r="AH367" s="242">
        <f t="shared" si="49"/>
        <v>0</v>
      </c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32"/>
      <c r="AT367" s="232"/>
      <c r="AU367" s="232"/>
      <c r="AV367" s="232"/>
      <c r="AW367" s="232"/>
      <c r="AX367" s="232"/>
      <c r="AY367" s="232"/>
      <c r="AZ367" s="232"/>
      <c r="BA367" s="232"/>
      <c r="BB367" s="232"/>
      <c r="BC367" s="232"/>
      <c r="BD367" s="232"/>
      <c r="BE367" s="242">
        <f t="shared" si="50"/>
        <v>0</v>
      </c>
      <c r="BF367" s="232"/>
      <c r="BG367" s="232"/>
      <c r="BH367" s="232"/>
      <c r="BI367" s="232"/>
      <c r="BJ367" s="232"/>
      <c r="BK367" s="229">
        <f t="shared" si="51"/>
        <v>0</v>
      </c>
      <c r="BL367" s="232"/>
      <c r="BM367" s="232"/>
      <c r="BN367" s="232"/>
      <c r="BO367" s="232"/>
      <c r="BP367" s="232"/>
      <c r="BQ367" s="232"/>
      <c r="BR367" s="232"/>
      <c r="BS367" s="232"/>
      <c r="BT367" s="232"/>
      <c r="BU367" s="232"/>
      <c r="BV367" s="232"/>
    </row>
    <row r="368" spans="1:74" s="244" customFormat="1" ht="14.45" hidden="1" customHeight="1">
      <c r="A368" s="247" t="e">
        <f>①協定識別事項②協定参加者!#REF!</f>
        <v>#REF!</v>
      </c>
      <c r="B368" s="247" t="e">
        <f>①協定識別事項②協定参加者!#REF!</f>
        <v>#REF!</v>
      </c>
      <c r="C368" s="247" t="e">
        <f>①協定識別事項②協定参加者!#REF!</f>
        <v>#REF!</v>
      </c>
      <c r="D368" s="247" t="e">
        <f>①協定識別事項②協定参加者!#REF!</f>
        <v>#REF!</v>
      </c>
      <c r="E368" s="247" t="e">
        <f>①協定識別事項②協定参加者!#REF!</f>
        <v>#REF!</v>
      </c>
      <c r="F368" s="247" t="e">
        <f>①協定識別事項②協定参加者!#REF!</f>
        <v>#REF!</v>
      </c>
      <c r="G368" s="250" t="e">
        <f>③協定面積④加算措置!#REF!</f>
        <v>#REF!</v>
      </c>
      <c r="H368" s="250" t="e">
        <f>③協定面積④加算措置!#REF!</f>
        <v>#REF!</v>
      </c>
      <c r="I368" s="251" t="e">
        <f>③協定面積④加算措置!#REF!</f>
        <v>#REF!</v>
      </c>
      <c r="J368" s="250" t="e">
        <f>③協定面積④加算措置!#REF!</f>
        <v>#REF!</v>
      </c>
      <c r="K368" s="250" t="e">
        <f>③協定面積④加算措置!#REF!</f>
        <v>#REF!</v>
      </c>
      <c r="L368" s="242">
        <f t="shared" si="47"/>
        <v>0</v>
      </c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42">
        <f t="shared" si="48"/>
        <v>0</v>
      </c>
      <c r="AC368" s="232"/>
      <c r="AD368" s="232"/>
      <c r="AE368" s="232"/>
      <c r="AF368" s="232"/>
      <c r="AG368" s="232"/>
      <c r="AH368" s="242">
        <f t="shared" si="49"/>
        <v>0</v>
      </c>
      <c r="AI368" s="232"/>
      <c r="AJ368" s="232"/>
      <c r="AK368" s="232"/>
      <c r="AL368" s="232"/>
      <c r="AM368" s="232"/>
      <c r="AN368" s="232"/>
      <c r="AO368" s="232"/>
      <c r="AP368" s="232"/>
      <c r="AQ368" s="232"/>
      <c r="AR368" s="232"/>
      <c r="AS368" s="232"/>
      <c r="AT368" s="232"/>
      <c r="AU368" s="232"/>
      <c r="AV368" s="232"/>
      <c r="AW368" s="232"/>
      <c r="AX368" s="232"/>
      <c r="AY368" s="232"/>
      <c r="AZ368" s="232"/>
      <c r="BA368" s="232"/>
      <c r="BB368" s="232"/>
      <c r="BC368" s="232"/>
      <c r="BD368" s="232"/>
      <c r="BE368" s="242">
        <f t="shared" si="50"/>
        <v>0</v>
      </c>
      <c r="BF368" s="232"/>
      <c r="BG368" s="232"/>
      <c r="BH368" s="232"/>
      <c r="BI368" s="232"/>
      <c r="BJ368" s="232"/>
      <c r="BK368" s="229">
        <f t="shared" si="51"/>
        <v>0</v>
      </c>
      <c r="BL368" s="232"/>
      <c r="BM368" s="232"/>
      <c r="BN368" s="232"/>
      <c r="BO368" s="232"/>
      <c r="BP368" s="232"/>
      <c r="BQ368" s="232"/>
      <c r="BR368" s="232"/>
      <c r="BS368" s="232"/>
      <c r="BT368" s="232"/>
      <c r="BU368" s="232"/>
      <c r="BV368" s="232"/>
    </row>
    <row r="369" spans="1:74" s="244" customFormat="1" ht="14.45" hidden="1" customHeight="1">
      <c r="A369" s="247" t="e">
        <f>①協定識別事項②協定参加者!#REF!</f>
        <v>#REF!</v>
      </c>
      <c r="B369" s="247" t="e">
        <f>①協定識別事項②協定参加者!#REF!</f>
        <v>#REF!</v>
      </c>
      <c r="C369" s="247" t="e">
        <f>①協定識別事項②協定参加者!#REF!</f>
        <v>#REF!</v>
      </c>
      <c r="D369" s="247" t="e">
        <f>①協定識別事項②協定参加者!#REF!</f>
        <v>#REF!</v>
      </c>
      <c r="E369" s="247" t="e">
        <f>①協定識別事項②協定参加者!#REF!</f>
        <v>#REF!</v>
      </c>
      <c r="F369" s="247" t="e">
        <f>①協定識別事項②協定参加者!#REF!</f>
        <v>#REF!</v>
      </c>
      <c r="G369" s="250" t="e">
        <f>③協定面積④加算措置!#REF!</f>
        <v>#REF!</v>
      </c>
      <c r="H369" s="250" t="e">
        <f>③協定面積④加算措置!#REF!</f>
        <v>#REF!</v>
      </c>
      <c r="I369" s="251" t="e">
        <f>③協定面積④加算措置!#REF!</f>
        <v>#REF!</v>
      </c>
      <c r="J369" s="250" t="e">
        <f>③協定面積④加算措置!#REF!</f>
        <v>#REF!</v>
      </c>
      <c r="K369" s="250" t="e">
        <f>③協定面積④加算措置!#REF!</f>
        <v>#REF!</v>
      </c>
      <c r="L369" s="242">
        <f t="shared" si="47"/>
        <v>0</v>
      </c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42">
        <f t="shared" si="48"/>
        <v>0</v>
      </c>
      <c r="AC369" s="232"/>
      <c r="AD369" s="232"/>
      <c r="AE369" s="232"/>
      <c r="AF369" s="232"/>
      <c r="AG369" s="232"/>
      <c r="AH369" s="242">
        <f t="shared" si="49"/>
        <v>0</v>
      </c>
      <c r="AI369" s="232"/>
      <c r="AJ369" s="232"/>
      <c r="AK369" s="232"/>
      <c r="AL369" s="232"/>
      <c r="AM369" s="232"/>
      <c r="AN369" s="232"/>
      <c r="AO369" s="232"/>
      <c r="AP369" s="232"/>
      <c r="AQ369" s="232"/>
      <c r="AR369" s="232"/>
      <c r="AS369" s="232"/>
      <c r="AT369" s="232"/>
      <c r="AU369" s="232"/>
      <c r="AV369" s="232"/>
      <c r="AW369" s="232"/>
      <c r="AX369" s="232"/>
      <c r="AY369" s="232"/>
      <c r="AZ369" s="232"/>
      <c r="BA369" s="232"/>
      <c r="BB369" s="232"/>
      <c r="BC369" s="232"/>
      <c r="BD369" s="232"/>
      <c r="BE369" s="242">
        <f t="shared" si="50"/>
        <v>0</v>
      </c>
      <c r="BF369" s="232"/>
      <c r="BG369" s="232"/>
      <c r="BH369" s="232"/>
      <c r="BI369" s="232"/>
      <c r="BJ369" s="232"/>
      <c r="BK369" s="229">
        <f t="shared" si="51"/>
        <v>0</v>
      </c>
      <c r="BL369" s="232"/>
      <c r="BM369" s="232"/>
      <c r="BN369" s="232"/>
      <c r="BO369" s="232"/>
      <c r="BP369" s="232"/>
      <c r="BQ369" s="232"/>
      <c r="BR369" s="232"/>
      <c r="BS369" s="232"/>
      <c r="BT369" s="232"/>
      <c r="BU369" s="232"/>
      <c r="BV369" s="232"/>
    </row>
    <row r="370" spans="1:74" s="244" customFormat="1" ht="14.45" hidden="1" customHeight="1">
      <c r="A370" s="247" t="e">
        <f>①協定識別事項②協定参加者!#REF!</f>
        <v>#REF!</v>
      </c>
      <c r="B370" s="247" t="e">
        <f>①協定識別事項②協定参加者!#REF!</f>
        <v>#REF!</v>
      </c>
      <c r="C370" s="247" t="e">
        <f>①協定識別事項②協定参加者!#REF!</f>
        <v>#REF!</v>
      </c>
      <c r="D370" s="247" t="e">
        <f>①協定識別事項②協定参加者!#REF!</f>
        <v>#REF!</v>
      </c>
      <c r="E370" s="247" t="e">
        <f>①協定識別事項②協定参加者!#REF!</f>
        <v>#REF!</v>
      </c>
      <c r="F370" s="247" t="e">
        <f>①協定識別事項②協定参加者!#REF!</f>
        <v>#REF!</v>
      </c>
      <c r="G370" s="250" t="e">
        <f>③協定面積④加算措置!#REF!</f>
        <v>#REF!</v>
      </c>
      <c r="H370" s="250" t="e">
        <f>③協定面積④加算措置!#REF!</f>
        <v>#REF!</v>
      </c>
      <c r="I370" s="251" t="e">
        <f>③協定面積④加算措置!#REF!</f>
        <v>#REF!</v>
      </c>
      <c r="J370" s="250" t="e">
        <f>③協定面積④加算措置!#REF!</f>
        <v>#REF!</v>
      </c>
      <c r="K370" s="250" t="e">
        <f>③協定面積④加算措置!#REF!</f>
        <v>#REF!</v>
      </c>
      <c r="L370" s="242">
        <f t="shared" si="47"/>
        <v>0</v>
      </c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42">
        <f t="shared" si="48"/>
        <v>0</v>
      </c>
      <c r="AC370" s="232"/>
      <c r="AD370" s="232"/>
      <c r="AE370" s="232"/>
      <c r="AF370" s="232"/>
      <c r="AG370" s="232"/>
      <c r="AH370" s="242">
        <f t="shared" si="49"/>
        <v>0</v>
      </c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42">
        <f t="shared" si="50"/>
        <v>0</v>
      </c>
      <c r="BF370" s="232"/>
      <c r="BG370" s="232"/>
      <c r="BH370" s="232"/>
      <c r="BI370" s="232"/>
      <c r="BJ370" s="232"/>
      <c r="BK370" s="229">
        <f t="shared" si="51"/>
        <v>0</v>
      </c>
      <c r="BL370" s="232"/>
      <c r="BM370" s="232"/>
      <c r="BN370" s="232"/>
      <c r="BO370" s="232"/>
      <c r="BP370" s="232"/>
      <c r="BQ370" s="232"/>
      <c r="BR370" s="232"/>
      <c r="BS370" s="232"/>
      <c r="BT370" s="232"/>
      <c r="BU370" s="232"/>
      <c r="BV370" s="232"/>
    </row>
    <row r="371" spans="1:74" s="244" customFormat="1" ht="14.45" hidden="1" customHeight="1">
      <c r="A371" s="247" t="e">
        <f>①協定識別事項②協定参加者!#REF!</f>
        <v>#REF!</v>
      </c>
      <c r="B371" s="247" t="e">
        <f>①協定識別事項②協定参加者!#REF!</f>
        <v>#REF!</v>
      </c>
      <c r="C371" s="247" t="e">
        <f>①協定識別事項②協定参加者!#REF!</f>
        <v>#REF!</v>
      </c>
      <c r="D371" s="247" t="e">
        <f>①協定識別事項②協定参加者!#REF!</f>
        <v>#REF!</v>
      </c>
      <c r="E371" s="247" t="e">
        <f>①協定識別事項②協定参加者!#REF!</f>
        <v>#REF!</v>
      </c>
      <c r="F371" s="247" t="e">
        <f>①協定識別事項②協定参加者!#REF!</f>
        <v>#REF!</v>
      </c>
      <c r="G371" s="250" t="e">
        <f>③協定面積④加算措置!#REF!</f>
        <v>#REF!</v>
      </c>
      <c r="H371" s="250" t="e">
        <f>③協定面積④加算措置!#REF!</f>
        <v>#REF!</v>
      </c>
      <c r="I371" s="251" t="e">
        <f>③協定面積④加算措置!#REF!</f>
        <v>#REF!</v>
      </c>
      <c r="J371" s="250" t="e">
        <f>③協定面積④加算措置!#REF!</f>
        <v>#REF!</v>
      </c>
      <c r="K371" s="250" t="e">
        <f>③協定面積④加算措置!#REF!</f>
        <v>#REF!</v>
      </c>
      <c r="L371" s="242">
        <f t="shared" si="47"/>
        <v>0</v>
      </c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42">
        <f t="shared" si="48"/>
        <v>0</v>
      </c>
      <c r="AC371" s="232"/>
      <c r="AD371" s="232"/>
      <c r="AE371" s="232"/>
      <c r="AF371" s="232"/>
      <c r="AG371" s="232"/>
      <c r="AH371" s="242">
        <f t="shared" si="49"/>
        <v>0</v>
      </c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42">
        <f t="shared" si="50"/>
        <v>0</v>
      </c>
      <c r="BF371" s="232"/>
      <c r="BG371" s="232"/>
      <c r="BH371" s="232"/>
      <c r="BI371" s="232"/>
      <c r="BJ371" s="232"/>
      <c r="BK371" s="229">
        <f t="shared" si="51"/>
        <v>0</v>
      </c>
      <c r="BL371" s="232"/>
      <c r="BM371" s="232"/>
      <c r="BN371" s="232"/>
      <c r="BO371" s="232"/>
      <c r="BP371" s="232"/>
      <c r="BQ371" s="232"/>
      <c r="BR371" s="232"/>
      <c r="BS371" s="232"/>
      <c r="BT371" s="232"/>
      <c r="BU371" s="232"/>
      <c r="BV371" s="232"/>
    </row>
    <row r="372" spans="1:74" s="244" customFormat="1" ht="14.45" hidden="1" customHeight="1">
      <c r="A372" s="247" t="e">
        <f>①協定識別事項②協定参加者!#REF!</f>
        <v>#REF!</v>
      </c>
      <c r="B372" s="247" t="e">
        <f>①協定識別事項②協定参加者!#REF!</f>
        <v>#REF!</v>
      </c>
      <c r="C372" s="247" t="e">
        <f>①協定識別事項②協定参加者!#REF!</f>
        <v>#REF!</v>
      </c>
      <c r="D372" s="247" t="e">
        <f>①協定識別事項②協定参加者!#REF!</f>
        <v>#REF!</v>
      </c>
      <c r="E372" s="247" t="e">
        <f>①協定識別事項②協定参加者!#REF!</f>
        <v>#REF!</v>
      </c>
      <c r="F372" s="247" t="e">
        <f>①協定識別事項②協定参加者!#REF!</f>
        <v>#REF!</v>
      </c>
      <c r="G372" s="250" t="e">
        <f>③協定面積④加算措置!#REF!</f>
        <v>#REF!</v>
      </c>
      <c r="H372" s="250" t="e">
        <f>③協定面積④加算措置!#REF!</f>
        <v>#REF!</v>
      </c>
      <c r="I372" s="251" t="e">
        <f>③協定面積④加算措置!#REF!</f>
        <v>#REF!</v>
      </c>
      <c r="J372" s="250" t="e">
        <f>③協定面積④加算措置!#REF!</f>
        <v>#REF!</v>
      </c>
      <c r="K372" s="250" t="e">
        <f>③協定面積④加算措置!#REF!</f>
        <v>#REF!</v>
      </c>
      <c r="L372" s="242">
        <f t="shared" si="47"/>
        <v>0</v>
      </c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42">
        <f t="shared" si="48"/>
        <v>0</v>
      </c>
      <c r="AC372" s="232"/>
      <c r="AD372" s="232"/>
      <c r="AE372" s="232"/>
      <c r="AF372" s="232"/>
      <c r="AG372" s="232"/>
      <c r="AH372" s="242">
        <f t="shared" si="49"/>
        <v>0</v>
      </c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42">
        <f t="shared" si="50"/>
        <v>0</v>
      </c>
      <c r="BF372" s="232"/>
      <c r="BG372" s="232"/>
      <c r="BH372" s="232"/>
      <c r="BI372" s="232"/>
      <c r="BJ372" s="232"/>
      <c r="BK372" s="229">
        <f t="shared" si="51"/>
        <v>0</v>
      </c>
      <c r="BL372" s="232"/>
      <c r="BM372" s="232"/>
      <c r="BN372" s="232"/>
      <c r="BO372" s="232"/>
      <c r="BP372" s="232"/>
      <c r="BQ372" s="232"/>
      <c r="BR372" s="232"/>
      <c r="BS372" s="232"/>
      <c r="BT372" s="232"/>
      <c r="BU372" s="232"/>
      <c r="BV372" s="232"/>
    </row>
    <row r="373" spans="1:74" s="244" customFormat="1" ht="14.45" hidden="1" customHeight="1">
      <c r="A373" s="247" t="e">
        <f>①協定識別事項②協定参加者!#REF!</f>
        <v>#REF!</v>
      </c>
      <c r="B373" s="247" t="e">
        <f>①協定識別事項②協定参加者!#REF!</f>
        <v>#REF!</v>
      </c>
      <c r="C373" s="247" t="e">
        <f>①協定識別事項②協定参加者!#REF!</f>
        <v>#REF!</v>
      </c>
      <c r="D373" s="247" t="e">
        <f>①協定識別事項②協定参加者!#REF!</f>
        <v>#REF!</v>
      </c>
      <c r="E373" s="247" t="e">
        <f>①協定識別事項②協定参加者!#REF!</f>
        <v>#REF!</v>
      </c>
      <c r="F373" s="247" t="e">
        <f>①協定識別事項②協定参加者!#REF!</f>
        <v>#REF!</v>
      </c>
      <c r="G373" s="250" t="e">
        <f>③協定面積④加算措置!#REF!</f>
        <v>#REF!</v>
      </c>
      <c r="H373" s="250" t="e">
        <f>③協定面積④加算措置!#REF!</f>
        <v>#REF!</v>
      </c>
      <c r="I373" s="251" t="e">
        <f>③協定面積④加算措置!#REF!</f>
        <v>#REF!</v>
      </c>
      <c r="J373" s="250" t="e">
        <f>③協定面積④加算措置!#REF!</f>
        <v>#REF!</v>
      </c>
      <c r="K373" s="250" t="e">
        <f>③協定面積④加算措置!#REF!</f>
        <v>#REF!</v>
      </c>
      <c r="L373" s="242">
        <f t="shared" si="47"/>
        <v>0</v>
      </c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42">
        <f t="shared" si="48"/>
        <v>0</v>
      </c>
      <c r="AC373" s="232"/>
      <c r="AD373" s="232"/>
      <c r="AE373" s="232"/>
      <c r="AF373" s="232"/>
      <c r="AG373" s="232"/>
      <c r="AH373" s="242">
        <f t="shared" si="49"/>
        <v>0</v>
      </c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42">
        <f t="shared" si="50"/>
        <v>0</v>
      </c>
      <c r="BF373" s="232"/>
      <c r="BG373" s="232"/>
      <c r="BH373" s="232"/>
      <c r="BI373" s="232"/>
      <c r="BJ373" s="232"/>
      <c r="BK373" s="229">
        <f t="shared" si="51"/>
        <v>0</v>
      </c>
      <c r="BL373" s="232"/>
      <c r="BM373" s="232"/>
      <c r="BN373" s="232"/>
      <c r="BO373" s="232"/>
      <c r="BP373" s="232"/>
      <c r="BQ373" s="232"/>
      <c r="BR373" s="232"/>
      <c r="BS373" s="232"/>
      <c r="BT373" s="232"/>
      <c r="BU373" s="232"/>
      <c r="BV373" s="232"/>
    </row>
    <row r="374" spans="1:74" s="244" customFormat="1" ht="14.45" hidden="1" customHeight="1">
      <c r="A374" s="247" t="e">
        <f>①協定識別事項②協定参加者!#REF!</f>
        <v>#REF!</v>
      </c>
      <c r="B374" s="247" t="e">
        <f>①協定識別事項②協定参加者!#REF!</f>
        <v>#REF!</v>
      </c>
      <c r="C374" s="247" t="e">
        <f>①協定識別事項②協定参加者!#REF!</f>
        <v>#REF!</v>
      </c>
      <c r="D374" s="247" t="e">
        <f>①協定識別事項②協定参加者!#REF!</f>
        <v>#REF!</v>
      </c>
      <c r="E374" s="247" t="e">
        <f>①協定識別事項②協定参加者!#REF!</f>
        <v>#REF!</v>
      </c>
      <c r="F374" s="247" t="e">
        <f>①協定識別事項②協定参加者!#REF!</f>
        <v>#REF!</v>
      </c>
      <c r="G374" s="250" t="e">
        <f>③協定面積④加算措置!#REF!</f>
        <v>#REF!</v>
      </c>
      <c r="H374" s="250" t="e">
        <f>③協定面積④加算措置!#REF!</f>
        <v>#REF!</v>
      </c>
      <c r="I374" s="251" t="e">
        <f>③協定面積④加算措置!#REF!</f>
        <v>#REF!</v>
      </c>
      <c r="J374" s="250" t="e">
        <f>③協定面積④加算措置!#REF!</f>
        <v>#REF!</v>
      </c>
      <c r="K374" s="250" t="e">
        <f>③協定面積④加算措置!#REF!</f>
        <v>#REF!</v>
      </c>
      <c r="L374" s="242">
        <f t="shared" si="47"/>
        <v>0</v>
      </c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42">
        <f t="shared" si="48"/>
        <v>0</v>
      </c>
      <c r="AC374" s="232"/>
      <c r="AD374" s="232"/>
      <c r="AE374" s="232"/>
      <c r="AF374" s="232"/>
      <c r="AG374" s="232"/>
      <c r="AH374" s="242">
        <f t="shared" si="49"/>
        <v>0</v>
      </c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42">
        <f t="shared" si="50"/>
        <v>0</v>
      </c>
      <c r="BF374" s="232"/>
      <c r="BG374" s="232"/>
      <c r="BH374" s="232"/>
      <c r="BI374" s="232"/>
      <c r="BJ374" s="232"/>
      <c r="BK374" s="229">
        <f t="shared" si="51"/>
        <v>0</v>
      </c>
      <c r="BL374" s="232"/>
      <c r="BM374" s="232"/>
      <c r="BN374" s="232"/>
      <c r="BO374" s="232"/>
      <c r="BP374" s="232"/>
      <c r="BQ374" s="232"/>
      <c r="BR374" s="232"/>
      <c r="BS374" s="232"/>
      <c r="BT374" s="232"/>
      <c r="BU374" s="232"/>
      <c r="BV374" s="232"/>
    </row>
    <row r="375" spans="1:74" s="244" customFormat="1" ht="14.45" hidden="1" customHeight="1">
      <c r="A375" s="247" t="e">
        <f>①協定識別事項②協定参加者!#REF!</f>
        <v>#REF!</v>
      </c>
      <c r="B375" s="247" t="e">
        <f>①協定識別事項②協定参加者!#REF!</f>
        <v>#REF!</v>
      </c>
      <c r="C375" s="247" t="e">
        <f>①協定識別事項②協定参加者!#REF!</f>
        <v>#REF!</v>
      </c>
      <c r="D375" s="247" t="e">
        <f>①協定識別事項②協定参加者!#REF!</f>
        <v>#REF!</v>
      </c>
      <c r="E375" s="247" t="e">
        <f>①協定識別事項②協定参加者!#REF!</f>
        <v>#REF!</v>
      </c>
      <c r="F375" s="247" t="e">
        <f>①協定識別事項②協定参加者!#REF!</f>
        <v>#REF!</v>
      </c>
      <c r="G375" s="250" t="e">
        <f>③協定面積④加算措置!#REF!</f>
        <v>#REF!</v>
      </c>
      <c r="H375" s="250" t="e">
        <f>③協定面積④加算措置!#REF!</f>
        <v>#REF!</v>
      </c>
      <c r="I375" s="251" t="e">
        <f>③協定面積④加算措置!#REF!</f>
        <v>#REF!</v>
      </c>
      <c r="J375" s="250" t="e">
        <f>③協定面積④加算措置!#REF!</f>
        <v>#REF!</v>
      </c>
      <c r="K375" s="250" t="e">
        <f>③協定面積④加算措置!#REF!</f>
        <v>#REF!</v>
      </c>
      <c r="L375" s="242">
        <f t="shared" si="47"/>
        <v>0</v>
      </c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42">
        <f t="shared" si="48"/>
        <v>0</v>
      </c>
      <c r="AC375" s="232"/>
      <c r="AD375" s="232"/>
      <c r="AE375" s="232"/>
      <c r="AF375" s="232"/>
      <c r="AG375" s="232"/>
      <c r="AH375" s="242">
        <f t="shared" si="49"/>
        <v>0</v>
      </c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32"/>
      <c r="AU375" s="232"/>
      <c r="AV375" s="232"/>
      <c r="AW375" s="232"/>
      <c r="AX375" s="232"/>
      <c r="AY375" s="232"/>
      <c r="AZ375" s="232"/>
      <c r="BA375" s="232"/>
      <c r="BB375" s="232"/>
      <c r="BC375" s="232"/>
      <c r="BD375" s="232"/>
      <c r="BE375" s="242">
        <f t="shared" si="50"/>
        <v>0</v>
      </c>
      <c r="BF375" s="232"/>
      <c r="BG375" s="232"/>
      <c r="BH375" s="232"/>
      <c r="BI375" s="232"/>
      <c r="BJ375" s="232"/>
      <c r="BK375" s="229">
        <f t="shared" si="51"/>
        <v>0</v>
      </c>
      <c r="BL375" s="232"/>
      <c r="BM375" s="232"/>
      <c r="BN375" s="232"/>
      <c r="BO375" s="232"/>
      <c r="BP375" s="232"/>
      <c r="BQ375" s="232"/>
      <c r="BR375" s="232"/>
      <c r="BS375" s="232"/>
      <c r="BT375" s="232"/>
      <c r="BU375" s="232"/>
      <c r="BV375" s="232"/>
    </row>
    <row r="376" spans="1:74" s="244" customFormat="1" ht="14.45" hidden="1" customHeight="1">
      <c r="A376" s="247" t="e">
        <f>①協定識別事項②協定参加者!#REF!</f>
        <v>#REF!</v>
      </c>
      <c r="B376" s="247" t="e">
        <f>①協定識別事項②協定参加者!#REF!</f>
        <v>#REF!</v>
      </c>
      <c r="C376" s="247" t="e">
        <f>①協定識別事項②協定参加者!#REF!</f>
        <v>#REF!</v>
      </c>
      <c r="D376" s="247" t="e">
        <f>①協定識別事項②協定参加者!#REF!</f>
        <v>#REF!</v>
      </c>
      <c r="E376" s="247" t="e">
        <f>①協定識別事項②協定参加者!#REF!</f>
        <v>#REF!</v>
      </c>
      <c r="F376" s="247" t="e">
        <f>①協定識別事項②協定参加者!#REF!</f>
        <v>#REF!</v>
      </c>
      <c r="G376" s="250" t="e">
        <f>③協定面積④加算措置!#REF!</f>
        <v>#REF!</v>
      </c>
      <c r="H376" s="250" t="e">
        <f>③協定面積④加算措置!#REF!</f>
        <v>#REF!</v>
      </c>
      <c r="I376" s="251" t="e">
        <f>③協定面積④加算措置!#REF!</f>
        <v>#REF!</v>
      </c>
      <c r="J376" s="250" t="e">
        <f>③協定面積④加算措置!#REF!</f>
        <v>#REF!</v>
      </c>
      <c r="K376" s="250" t="e">
        <f>③協定面積④加算措置!#REF!</f>
        <v>#REF!</v>
      </c>
      <c r="L376" s="242">
        <f t="shared" si="47"/>
        <v>0</v>
      </c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42">
        <f t="shared" si="48"/>
        <v>0</v>
      </c>
      <c r="AC376" s="232"/>
      <c r="AD376" s="232"/>
      <c r="AE376" s="232"/>
      <c r="AF376" s="232"/>
      <c r="AG376" s="232"/>
      <c r="AH376" s="242">
        <f t="shared" si="49"/>
        <v>0</v>
      </c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32"/>
      <c r="AU376" s="232"/>
      <c r="AV376" s="232"/>
      <c r="AW376" s="232"/>
      <c r="AX376" s="232"/>
      <c r="AY376" s="232"/>
      <c r="AZ376" s="232"/>
      <c r="BA376" s="232"/>
      <c r="BB376" s="232"/>
      <c r="BC376" s="232"/>
      <c r="BD376" s="232"/>
      <c r="BE376" s="242">
        <f t="shared" si="50"/>
        <v>0</v>
      </c>
      <c r="BF376" s="232"/>
      <c r="BG376" s="232"/>
      <c r="BH376" s="232"/>
      <c r="BI376" s="232"/>
      <c r="BJ376" s="232"/>
      <c r="BK376" s="229">
        <f t="shared" si="51"/>
        <v>0</v>
      </c>
      <c r="BL376" s="232"/>
      <c r="BM376" s="232"/>
      <c r="BN376" s="232"/>
      <c r="BO376" s="232"/>
      <c r="BP376" s="232"/>
      <c r="BQ376" s="232"/>
      <c r="BR376" s="232"/>
      <c r="BS376" s="232"/>
      <c r="BT376" s="232"/>
      <c r="BU376" s="232"/>
      <c r="BV376" s="232"/>
    </row>
    <row r="377" spans="1:74" s="244" customFormat="1" ht="14.45" hidden="1" customHeight="1">
      <c r="A377" s="247" t="e">
        <f>①協定識別事項②協定参加者!#REF!</f>
        <v>#REF!</v>
      </c>
      <c r="B377" s="247" t="e">
        <f>①協定識別事項②協定参加者!#REF!</f>
        <v>#REF!</v>
      </c>
      <c r="C377" s="247" t="e">
        <f>①協定識別事項②協定参加者!#REF!</f>
        <v>#REF!</v>
      </c>
      <c r="D377" s="247" t="e">
        <f>①協定識別事項②協定参加者!#REF!</f>
        <v>#REF!</v>
      </c>
      <c r="E377" s="247" t="e">
        <f>①協定識別事項②協定参加者!#REF!</f>
        <v>#REF!</v>
      </c>
      <c r="F377" s="247" t="e">
        <f>①協定識別事項②協定参加者!#REF!</f>
        <v>#REF!</v>
      </c>
      <c r="G377" s="250" t="e">
        <f>③協定面積④加算措置!#REF!</f>
        <v>#REF!</v>
      </c>
      <c r="H377" s="250" t="e">
        <f>③協定面積④加算措置!#REF!</f>
        <v>#REF!</v>
      </c>
      <c r="I377" s="251" t="e">
        <f>③協定面積④加算措置!#REF!</f>
        <v>#REF!</v>
      </c>
      <c r="J377" s="250" t="e">
        <f>③協定面積④加算措置!#REF!</f>
        <v>#REF!</v>
      </c>
      <c r="K377" s="250" t="e">
        <f>③協定面積④加算措置!#REF!</f>
        <v>#REF!</v>
      </c>
      <c r="L377" s="242">
        <f t="shared" si="47"/>
        <v>0</v>
      </c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  <c r="AA377" s="252"/>
      <c r="AB377" s="242">
        <f t="shared" si="48"/>
        <v>0</v>
      </c>
      <c r="AC377" s="232"/>
      <c r="AD377" s="232"/>
      <c r="AE377" s="232"/>
      <c r="AF377" s="232"/>
      <c r="AG377" s="232"/>
      <c r="AH377" s="242">
        <f t="shared" si="49"/>
        <v>0</v>
      </c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42">
        <f t="shared" si="50"/>
        <v>0</v>
      </c>
      <c r="BF377" s="232"/>
      <c r="BG377" s="232"/>
      <c r="BH377" s="232"/>
      <c r="BI377" s="232"/>
      <c r="BJ377" s="232"/>
      <c r="BK377" s="229">
        <f t="shared" si="51"/>
        <v>0</v>
      </c>
      <c r="BL377" s="232"/>
      <c r="BM377" s="232"/>
      <c r="BN377" s="232"/>
      <c r="BO377" s="232"/>
      <c r="BP377" s="232"/>
      <c r="BQ377" s="232"/>
      <c r="BR377" s="232"/>
      <c r="BS377" s="232"/>
      <c r="BT377" s="232"/>
      <c r="BU377" s="232"/>
      <c r="BV377" s="232"/>
    </row>
    <row r="378" spans="1:74" s="244" customFormat="1" ht="14.45" hidden="1" customHeight="1">
      <c r="A378" s="247" t="e">
        <f>①協定識別事項②協定参加者!#REF!</f>
        <v>#REF!</v>
      </c>
      <c r="B378" s="247" t="e">
        <f>①協定識別事項②協定参加者!#REF!</f>
        <v>#REF!</v>
      </c>
      <c r="C378" s="247" t="e">
        <f>①協定識別事項②協定参加者!#REF!</f>
        <v>#REF!</v>
      </c>
      <c r="D378" s="247" t="e">
        <f>①協定識別事項②協定参加者!#REF!</f>
        <v>#REF!</v>
      </c>
      <c r="E378" s="247" t="e">
        <f>①協定識別事項②協定参加者!#REF!</f>
        <v>#REF!</v>
      </c>
      <c r="F378" s="247" t="e">
        <f>①協定識別事項②協定参加者!#REF!</f>
        <v>#REF!</v>
      </c>
      <c r="G378" s="250" t="e">
        <f>③協定面積④加算措置!#REF!</f>
        <v>#REF!</v>
      </c>
      <c r="H378" s="250" t="e">
        <f>③協定面積④加算措置!#REF!</f>
        <v>#REF!</v>
      </c>
      <c r="I378" s="251" t="e">
        <f>③協定面積④加算措置!#REF!</f>
        <v>#REF!</v>
      </c>
      <c r="J378" s="250" t="e">
        <f>③協定面積④加算措置!#REF!</f>
        <v>#REF!</v>
      </c>
      <c r="K378" s="250" t="e">
        <f>③協定面積④加算措置!#REF!</f>
        <v>#REF!</v>
      </c>
      <c r="L378" s="242">
        <f t="shared" si="47"/>
        <v>0</v>
      </c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  <c r="AA378" s="252"/>
      <c r="AB378" s="242">
        <f t="shared" si="48"/>
        <v>0</v>
      </c>
      <c r="AC378" s="232"/>
      <c r="AD378" s="232"/>
      <c r="AE378" s="232"/>
      <c r="AF378" s="232"/>
      <c r="AG378" s="232"/>
      <c r="AH378" s="242">
        <f t="shared" si="49"/>
        <v>0</v>
      </c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32"/>
      <c r="AU378" s="232"/>
      <c r="AV378" s="232"/>
      <c r="AW378" s="232"/>
      <c r="AX378" s="232"/>
      <c r="AY378" s="232"/>
      <c r="AZ378" s="232"/>
      <c r="BA378" s="232"/>
      <c r="BB378" s="232"/>
      <c r="BC378" s="232"/>
      <c r="BD378" s="232"/>
      <c r="BE378" s="242">
        <f t="shared" si="50"/>
        <v>0</v>
      </c>
      <c r="BF378" s="232"/>
      <c r="BG378" s="232"/>
      <c r="BH378" s="232"/>
      <c r="BI378" s="232"/>
      <c r="BJ378" s="232"/>
      <c r="BK378" s="229">
        <f t="shared" si="51"/>
        <v>0</v>
      </c>
      <c r="BL378" s="232"/>
      <c r="BM378" s="232"/>
      <c r="BN378" s="232"/>
      <c r="BO378" s="232"/>
      <c r="BP378" s="232"/>
      <c r="BQ378" s="232"/>
      <c r="BR378" s="232"/>
      <c r="BS378" s="232"/>
      <c r="BT378" s="232"/>
      <c r="BU378" s="232"/>
      <c r="BV378" s="232"/>
    </row>
    <row r="379" spans="1:74" s="244" customFormat="1" ht="14.45" hidden="1" customHeight="1">
      <c r="A379" s="247" t="e">
        <f>①協定識別事項②協定参加者!#REF!</f>
        <v>#REF!</v>
      </c>
      <c r="B379" s="247" t="e">
        <f>①協定識別事項②協定参加者!#REF!</f>
        <v>#REF!</v>
      </c>
      <c r="C379" s="247" t="e">
        <f>①協定識別事項②協定参加者!#REF!</f>
        <v>#REF!</v>
      </c>
      <c r="D379" s="247" t="e">
        <f>①協定識別事項②協定参加者!#REF!</f>
        <v>#REF!</v>
      </c>
      <c r="E379" s="247" t="e">
        <f>①協定識別事項②協定参加者!#REF!</f>
        <v>#REF!</v>
      </c>
      <c r="F379" s="247" t="e">
        <f>①協定識別事項②協定参加者!#REF!</f>
        <v>#REF!</v>
      </c>
      <c r="G379" s="250" t="e">
        <f>③協定面積④加算措置!#REF!</f>
        <v>#REF!</v>
      </c>
      <c r="H379" s="250" t="e">
        <f>③協定面積④加算措置!#REF!</f>
        <v>#REF!</v>
      </c>
      <c r="I379" s="251" t="e">
        <f>③協定面積④加算措置!#REF!</f>
        <v>#REF!</v>
      </c>
      <c r="J379" s="250" t="e">
        <f>③協定面積④加算措置!#REF!</f>
        <v>#REF!</v>
      </c>
      <c r="K379" s="250" t="e">
        <f>③協定面積④加算措置!#REF!</f>
        <v>#REF!</v>
      </c>
      <c r="L379" s="242">
        <f t="shared" si="47"/>
        <v>0</v>
      </c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  <c r="AA379" s="252"/>
      <c r="AB379" s="242">
        <f t="shared" si="48"/>
        <v>0</v>
      </c>
      <c r="AC379" s="232"/>
      <c r="AD379" s="232"/>
      <c r="AE379" s="232"/>
      <c r="AF379" s="232"/>
      <c r="AG379" s="232"/>
      <c r="AH379" s="242">
        <f t="shared" si="49"/>
        <v>0</v>
      </c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32"/>
      <c r="AU379" s="232"/>
      <c r="AV379" s="232"/>
      <c r="AW379" s="232"/>
      <c r="AX379" s="232"/>
      <c r="AY379" s="232"/>
      <c r="AZ379" s="232"/>
      <c r="BA379" s="232"/>
      <c r="BB379" s="232"/>
      <c r="BC379" s="232"/>
      <c r="BD379" s="232"/>
      <c r="BE379" s="242">
        <f t="shared" si="50"/>
        <v>0</v>
      </c>
      <c r="BF379" s="232"/>
      <c r="BG379" s="232"/>
      <c r="BH379" s="232"/>
      <c r="BI379" s="232"/>
      <c r="BJ379" s="232"/>
      <c r="BK379" s="229">
        <f t="shared" si="51"/>
        <v>0</v>
      </c>
      <c r="BL379" s="232"/>
      <c r="BM379" s="232"/>
      <c r="BN379" s="232"/>
      <c r="BO379" s="232"/>
      <c r="BP379" s="232"/>
      <c r="BQ379" s="232"/>
      <c r="BR379" s="232"/>
      <c r="BS379" s="232"/>
      <c r="BT379" s="232"/>
      <c r="BU379" s="232"/>
      <c r="BV379" s="232"/>
    </row>
    <row r="380" spans="1:74" s="244" customFormat="1" ht="14.45" hidden="1" customHeight="1">
      <c r="A380" s="247" t="e">
        <f>①協定識別事項②協定参加者!#REF!</f>
        <v>#REF!</v>
      </c>
      <c r="B380" s="247" t="e">
        <f>①協定識別事項②協定参加者!#REF!</f>
        <v>#REF!</v>
      </c>
      <c r="C380" s="247" t="e">
        <f>①協定識別事項②協定参加者!#REF!</f>
        <v>#REF!</v>
      </c>
      <c r="D380" s="247" t="e">
        <f>①協定識別事項②協定参加者!#REF!</f>
        <v>#REF!</v>
      </c>
      <c r="E380" s="247" t="e">
        <f>①協定識別事項②協定参加者!#REF!</f>
        <v>#REF!</v>
      </c>
      <c r="F380" s="247" t="e">
        <f>①協定識別事項②協定参加者!#REF!</f>
        <v>#REF!</v>
      </c>
      <c r="G380" s="250" t="e">
        <f>③協定面積④加算措置!#REF!</f>
        <v>#REF!</v>
      </c>
      <c r="H380" s="250" t="e">
        <f>③協定面積④加算措置!#REF!</f>
        <v>#REF!</v>
      </c>
      <c r="I380" s="251" t="e">
        <f>③協定面積④加算措置!#REF!</f>
        <v>#REF!</v>
      </c>
      <c r="J380" s="250" t="e">
        <f>③協定面積④加算措置!#REF!</f>
        <v>#REF!</v>
      </c>
      <c r="K380" s="250" t="e">
        <f>③協定面積④加算措置!#REF!</f>
        <v>#REF!</v>
      </c>
      <c r="L380" s="242">
        <f t="shared" si="47"/>
        <v>0</v>
      </c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42">
        <f t="shared" si="48"/>
        <v>0</v>
      </c>
      <c r="AC380" s="232"/>
      <c r="AD380" s="232"/>
      <c r="AE380" s="232"/>
      <c r="AF380" s="232"/>
      <c r="AG380" s="232"/>
      <c r="AH380" s="242">
        <f t="shared" si="49"/>
        <v>0</v>
      </c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42">
        <f t="shared" si="50"/>
        <v>0</v>
      </c>
      <c r="BF380" s="232"/>
      <c r="BG380" s="232"/>
      <c r="BH380" s="232"/>
      <c r="BI380" s="232"/>
      <c r="BJ380" s="232"/>
      <c r="BK380" s="229">
        <f t="shared" si="51"/>
        <v>0</v>
      </c>
      <c r="BL380" s="232"/>
      <c r="BM380" s="232"/>
      <c r="BN380" s="232"/>
      <c r="BO380" s="232"/>
      <c r="BP380" s="232"/>
      <c r="BQ380" s="232"/>
      <c r="BR380" s="232"/>
      <c r="BS380" s="232"/>
      <c r="BT380" s="232"/>
      <c r="BU380" s="232"/>
      <c r="BV380" s="232"/>
    </row>
    <row r="381" spans="1:74" s="244" customFormat="1" ht="14.45" hidden="1" customHeight="1">
      <c r="A381" s="247" t="e">
        <f>①協定識別事項②協定参加者!#REF!</f>
        <v>#REF!</v>
      </c>
      <c r="B381" s="247" t="e">
        <f>①協定識別事項②協定参加者!#REF!</f>
        <v>#REF!</v>
      </c>
      <c r="C381" s="247" t="e">
        <f>①協定識別事項②協定参加者!#REF!</f>
        <v>#REF!</v>
      </c>
      <c r="D381" s="247" t="e">
        <f>①協定識別事項②協定参加者!#REF!</f>
        <v>#REF!</v>
      </c>
      <c r="E381" s="247" t="e">
        <f>①協定識別事項②協定参加者!#REF!</f>
        <v>#REF!</v>
      </c>
      <c r="F381" s="247" t="e">
        <f>①協定識別事項②協定参加者!#REF!</f>
        <v>#REF!</v>
      </c>
      <c r="G381" s="250" t="e">
        <f>③協定面積④加算措置!#REF!</f>
        <v>#REF!</v>
      </c>
      <c r="H381" s="250" t="e">
        <f>③協定面積④加算措置!#REF!</f>
        <v>#REF!</v>
      </c>
      <c r="I381" s="251" t="e">
        <f>③協定面積④加算措置!#REF!</f>
        <v>#REF!</v>
      </c>
      <c r="J381" s="250" t="e">
        <f>③協定面積④加算措置!#REF!</f>
        <v>#REF!</v>
      </c>
      <c r="K381" s="250" t="e">
        <f>③協定面積④加算措置!#REF!</f>
        <v>#REF!</v>
      </c>
      <c r="L381" s="242">
        <f t="shared" ref="L381:L444" si="52">SUM(N381:AA381)</f>
        <v>0</v>
      </c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  <c r="AA381" s="252"/>
      <c r="AB381" s="242">
        <f t="shared" ref="AB381:AB444" si="53">AC381+AE381+AG381</f>
        <v>0</v>
      </c>
      <c r="AC381" s="232"/>
      <c r="AD381" s="232"/>
      <c r="AE381" s="232"/>
      <c r="AF381" s="232"/>
      <c r="AG381" s="232"/>
      <c r="AH381" s="242">
        <f t="shared" ref="AH381:AH444" si="54">AI381+AK381+AL381+AO381+AR381+SUM(AU381:BD381)</f>
        <v>0</v>
      </c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32"/>
      <c r="AU381" s="232"/>
      <c r="AV381" s="232"/>
      <c r="AW381" s="232"/>
      <c r="AX381" s="232"/>
      <c r="AY381" s="232"/>
      <c r="AZ381" s="232"/>
      <c r="BA381" s="232"/>
      <c r="BB381" s="232"/>
      <c r="BC381" s="232"/>
      <c r="BD381" s="232"/>
      <c r="BE381" s="242">
        <f t="shared" ref="BE381:BE444" si="55">SUM(BF381:BI381)</f>
        <v>0</v>
      </c>
      <c r="BF381" s="232"/>
      <c r="BG381" s="232"/>
      <c r="BH381" s="232"/>
      <c r="BI381" s="232"/>
      <c r="BJ381" s="232"/>
      <c r="BK381" s="229">
        <f t="shared" ref="BK381:BK444" si="56">SUM(BL381:BV381)</f>
        <v>0</v>
      </c>
      <c r="BL381" s="232"/>
      <c r="BM381" s="232"/>
      <c r="BN381" s="232"/>
      <c r="BO381" s="232"/>
      <c r="BP381" s="232"/>
      <c r="BQ381" s="232"/>
      <c r="BR381" s="232"/>
      <c r="BS381" s="232"/>
      <c r="BT381" s="232"/>
      <c r="BU381" s="232"/>
      <c r="BV381" s="232"/>
    </row>
    <row r="382" spans="1:74" s="244" customFormat="1" ht="14.45" hidden="1" customHeight="1">
      <c r="A382" s="247" t="e">
        <f>①協定識別事項②協定参加者!#REF!</f>
        <v>#REF!</v>
      </c>
      <c r="B382" s="247" t="e">
        <f>①協定識別事項②協定参加者!#REF!</f>
        <v>#REF!</v>
      </c>
      <c r="C382" s="247" t="e">
        <f>①協定識別事項②協定参加者!#REF!</f>
        <v>#REF!</v>
      </c>
      <c r="D382" s="247" t="e">
        <f>①協定識別事項②協定参加者!#REF!</f>
        <v>#REF!</v>
      </c>
      <c r="E382" s="247" t="e">
        <f>①協定識別事項②協定参加者!#REF!</f>
        <v>#REF!</v>
      </c>
      <c r="F382" s="247" t="e">
        <f>①協定識別事項②協定参加者!#REF!</f>
        <v>#REF!</v>
      </c>
      <c r="G382" s="250" t="e">
        <f>③協定面積④加算措置!#REF!</f>
        <v>#REF!</v>
      </c>
      <c r="H382" s="250" t="e">
        <f>③協定面積④加算措置!#REF!</f>
        <v>#REF!</v>
      </c>
      <c r="I382" s="251" t="e">
        <f>③協定面積④加算措置!#REF!</f>
        <v>#REF!</v>
      </c>
      <c r="J382" s="250" t="e">
        <f>③協定面積④加算措置!#REF!</f>
        <v>#REF!</v>
      </c>
      <c r="K382" s="250" t="e">
        <f>③協定面積④加算措置!#REF!</f>
        <v>#REF!</v>
      </c>
      <c r="L382" s="242">
        <f t="shared" si="52"/>
        <v>0</v>
      </c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42">
        <f t="shared" si="53"/>
        <v>0</v>
      </c>
      <c r="AC382" s="232"/>
      <c r="AD382" s="232"/>
      <c r="AE382" s="232"/>
      <c r="AF382" s="232"/>
      <c r="AG382" s="232"/>
      <c r="AH382" s="242">
        <f t="shared" si="54"/>
        <v>0</v>
      </c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32"/>
      <c r="AT382" s="232"/>
      <c r="AU382" s="232"/>
      <c r="AV382" s="232"/>
      <c r="AW382" s="232"/>
      <c r="AX382" s="232"/>
      <c r="AY382" s="232"/>
      <c r="AZ382" s="232"/>
      <c r="BA382" s="232"/>
      <c r="BB382" s="232"/>
      <c r="BC382" s="232"/>
      <c r="BD382" s="232"/>
      <c r="BE382" s="242">
        <f t="shared" si="55"/>
        <v>0</v>
      </c>
      <c r="BF382" s="232"/>
      <c r="BG382" s="232"/>
      <c r="BH382" s="232"/>
      <c r="BI382" s="232"/>
      <c r="BJ382" s="232"/>
      <c r="BK382" s="229">
        <f t="shared" si="56"/>
        <v>0</v>
      </c>
      <c r="BL382" s="232"/>
      <c r="BM382" s="232"/>
      <c r="BN382" s="232"/>
      <c r="BO382" s="232"/>
      <c r="BP382" s="232"/>
      <c r="BQ382" s="232"/>
      <c r="BR382" s="232"/>
      <c r="BS382" s="232"/>
      <c r="BT382" s="232"/>
      <c r="BU382" s="232"/>
      <c r="BV382" s="232"/>
    </row>
    <row r="383" spans="1:74" s="244" customFormat="1" ht="14.45" hidden="1" customHeight="1">
      <c r="A383" s="247" t="e">
        <f>①協定識別事項②協定参加者!#REF!</f>
        <v>#REF!</v>
      </c>
      <c r="B383" s="247" t="e">
        <f>①協定識別事項②協定参加者!#REF!</f>
        <v>#REF!</v>
      </c>
      <c r="C383" s="247" t="e">
        <f>①協定識別事項②協定参加者!#REF!</f>
        <v>#REF!</v>
      </c>
      <c r="D383" s="247" t="e">
        <f>①協定識別事項②協定参加者!#REF!</f>
        <v>#REF!</v>
      </c>
      <c r="E383" s="247" t="e">
        <f>①協定識別事項②協定参加者!#REF!</f>
        <v>#REF!</v>
      </c>
      <c r="F383" s="247" t="e">
        <f>①協定識別事項②協定参加者!#REF!</f>
        <v>#REF!</v>
      </c>
      <c r="G383" s="250" t="e">
        <f>③協定面積④加算措置!#REF!</f>
        <v>#REF!</v>
      </c>
      <c r="H383" s="250" t="e">
        <f>③協定面積④加算措置!#REF!</f>
        <v>#REF!</v>
      </c>
      <c r="I383" s="251" t="e">
        <f>③協定面積④加算措置!#REF!</f>
        <v>#REF!</v>
      </c>
      <c r="J383" s="250" t="e">
        <f>③協定面積④加算措置!#REF!</f>
        <v>#REF!</v>
      </c>
      <c r="K383" s="250" t="e">
        <f>③協定面積④加算措置!#REF!</f>
        <v>#REF!</v>
      </c>
      <c r="L383" s="242">
        <f t="shared" si="52"/>
        <v>0</v>
      </c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42">
        <f t="shared" si="53"/>
        <v>0</v>
      </c>
      <c r="AC383" s="232"/>
      <c r="AD383" s="232"/>
      <c r="AE383" s="232"/>
      <c r="AF383" s="232"/>
      <c r="AG383" s="232"/>
      <c r="AH383" s="242">
        <f t="shared" si="54"/>
        <v>0</v>
      </c>
      <c r="AI383" s="232"/>
      <c r="AJ383" s="232"/>
      <c r="AK383" s="232"/>
      <c r="AL383" s="232"/>
      <c r="AM383" s="232"/>
      <c r="AN383" s="232"/>
      <c r="AO383" s="232"/>
      <c r="AP383" s="232"/>
      <c r="AQ383" s="232"/>
      <c r="AR383" s="232"/>
      <c r="AS383" s="232"/>
      <c r="AT383" s="232"/>
      <c r="AU383" s="232"/>
      <c r="AV383" s="232"/>
      <c r="AW383" s="232"/>
      <c r="AX383" s="232"/>
      <c r="AY383" s="232"/>
      <c r="AZ383" s="232"/>
      <c r="BA383" s="232"/>
      <c r="BB383" s="232"/>
      <c r="BC383" s="232"/>
      <c r="BD383" s="232"/>
      <c r="BE383" s="242">
        <f t="shared" si="55"/>
        <v>0</v>
      </c>
      <c r="BF383" s="232"/>
      <c r="BG383" s="232"/>
      <c r="BH383" s="232"/>
      <c r="BI383" s="232"/>
      <c r="BJ383" s="232"/>
      <c r="BK383" s="229">
        <f t="shared" si="56"/>
        <v>0</v>
      </c>
      <c r="BL383" s="232"/>
      <c r="BM383" s="232"/>
      <c r="BN383" s="232"/>
      <c r="BO383" s="232"/>
      <c r="BP383" s="232"/>
      <c r="BQ383" s="232"/>
      <c r="BR383" s="232"/>
      <c r="BS383" s="232"/>
      <c r="BT383" s="232"/>
      <c r="BU383" s="232"/>
      <c r="BV383" s="232"/>
    </row>
    <row r="384" spans="1:74" s="244" customFormat="1" ht="14.45" hidden="1" customHeight="1">
      <c r="A384" s="247" t="e">
        <f>①協定識別事項②協定参加者!#REF!</f>
        <v>#REF!</v>
      </c>
      <c r="B384" s="247" t="e">
        <f>①協定識別事項②協定参加者!#REF!</f>
        <v>#REF!</v>
      </c>
      <c r="C384" s="247" t="e">
        <f>①協定識別事項②協定参加者!#REF!</f>
        <v>#REF!</v>
      </c>
      <c r="D384" s="247" t="e">
        <f>①協定識別事項②協定参加者!#REF!</f>
        <v>#REF!</v>
      </c>
      <c r="E384" s="247" t="e">
        <f>①協定識別事項②協定参加者!#REF!</f>
        <v>#REF!</v>
      </c>
      <c r="F384" s="247" t="e">
        <f>①協定識別事項②協定参加者!#REF!</f>
        <v>#REF!</v>
      </c>
      <c r="G384" s="250" t="e">
        <f>③協定面積④加算措置!#REF!</f>
        <v>#REF!</v>
      </c>
      <c r="H384" s="250" t="e">
        <f>③協定面積④加算措置!#REF!</f>
        <v>#REF!</v>
      </c>
      <c r="I384" s="251" t="e">
        <f>③協定面積④加算措置!#REF!</f>
        <v>#REF!</v>
      </c>
      <c r="J384" s="250" t="e">
        <f>③協定面積④加算措置!#REF!</f>
        <v>#REF!</v>
      </c>
      <c r="K384" s="250" t="e">
        <f>③協定面積④加算措置!#REF!</f>
        <v>#REF!</v>
      </c>
      <c r="L384" s="242">
        <f t="shared" si="52"/>
        <v>0</v>
      </c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42">
        <f t="shared" si="53"/>
        <v>0</v>
      </c>
      <c r="AC384" s="232"/>
      <c r="AD384" s="232"/>
      <c r="AE384" s="232"/>
      <c r="AF384" s="232"/>
      <c r="AG384" s="232"/>
      <c r="AH384" s="242">
        <f t="shared" si="54"/>
        <v>0</v>
      </c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42">
        <f t="shared" si="55"/>
        <v>0</v>
      </c>
      <c r="BF384" s="232"/>
      <c r="BG384" s="232"/>
      <c r="BH384" s="232"/>
      <c r="BI384" s="232"/>
      <c r="BJ384" s="232"/>
      <c r="BK384" s="229">
        <f t="shared" si="56"/>
        <v>0</v>
      </c>
      <c r="BL384" s="232"/>
      <c r="BM384" s="232"/>
      <c r="BN384" s="232"/>
      <c r="BO384" s="232"/>
      <c r="BP384" s="232"/>
      <c r="BQ384" s="232"/>
      <c r="BR384" s="232"/>
      <c r="BS384" s="232"/>
      <c r="BT384" s="232"/>
      <c r="BU384" s="232"/>
      <c r="BV384" s="232"/>
    </row>
    <row r="385" spans="1:74" s="244" customFormat="1" ht="14.45" hidden="1" customHeight="1">
      <c r="A385" s="247" t="e">
        <f>①協定識別事項②協定参加者!#REF!</f>
        <v>#REF!</v>
      </c>
      <c r="B385" s="247" t="e">
        <f>①協定識別事項②協定参加者!#REF!</f>
        <v>#REF!</v>
      </c>
      <c r="C385" s="247" t="e">
        <f>①協定識別事項②協定参加者!#REF!</f>
        <v>#REF!</v>
      </c>
      <c r="D385" s="247" t="e">
        <f>①協定識別事項②協定参加者!#REF!</f>
        <v>#REF!</v>
      </c>
      <c r="E385" s="247" t="e">
        <f>①協定識別事項②協定参加者!#REF!</f>
        <v>#REF!</v>
      </c>
      <c r="F385" s="247" t="e">
        <f>①協定識別事項②協定参加者!#REF!</f>
        <v>#REF!</v>
      </c>
      <c r="G385" s="250" t="e">
        <f>③協定面積④加算措置!#REF!</f>
        <v>#REF!</v>
      </c>
      <c r="H385" s="250" t="e">
        <f>③協定面積④加算措置!#REF!</f>
        <v>#REF!</v>
      </c>
      <c r="I385" s="251" t="e">
        <f>③協定面積④加算措置!#REF!</f>
        <v>#REF!</v>
      </c>
      <c r="J385" s="250" t="e">
        <f>③協定面積④加算措置!#REF!</f>
        <v>#REF!</v>
      </c>
      <c r="K385" s="250" t="e">
        <f>③協定面積④加算措置!#REF!</f>
        <v>#REF!</v>
      </c>
      <c r="L385" s="242">
        <f t="shared" si="52"/>
        <v>0</v>
      </c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42">
        <f t="shared" si="53"/>
        <v>0</v>
      </c>
      <c r="AC385" s="232"/>
      <c r="AD385" s="232"/>
      <c r="AE385" s="232"/>
      <c r="AF385" s="232"/>
      <c r="AG385" s="232"/>
      <c r="AH385" s="242">
        <f t="shared" si="54"/>
        <v>0</v>
      </c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42">
        <f t="shared" si="55"/>
        <v>0</v>
      </c>
      <c r="BF385" s="232"/>
      <c r="BG385" s="232"/>
      <c r="BH385" s="232"/>
      <c r="BI385" s="232"/>
      <c r="BJ385" s="232"/>
      <c r="BK385" s="229">
        <f t="shared" si="56"/>
        <v>0</v>
      </c>
      <c r="BL385" s="232"/>
      <c r="BM385" s="232"/>
      <c r="BN385" s="232"/>
      <c r="BO385" s="232"/>
      <c r="BP385" s="232"/>
      <c r="BQ385" s="232"/>
      <c r="BR385" s="232"/>
      <c r="BS385" s="232"/>
      <c r="BT385" s="232"/>
      <c r="BU385" s="232"/>
      <c r="BV385" s="232"/>
    </row>
    <row r="386" spans="1:74" s="244" customFormat="1" ht="14.45" hidden="1" customHeight="1">
      <c r="A386" s="247" t="e">
        <f>①協定識別事項②協定参加者!#REF!</f>
        <v>#REF!</v>
      </c>
      <c r="B386" s="247" t="e">
        <f>①協定識別事項②協定参加者!#REF!</f>
        <v>#REF!</v>
      </c>
      <c r="C386" s="247" t="e">
        <f>①協定識別事項②協定参加者!#REF!</f>
        <v>#REF!</v>
      </c>
      <c r="D386" s="247" t="e">
        <f>①協定識別事項②協定参加者!#REF!</f>
        <v>#REF!</v>
      </c>
      <c r="E386" s="247" t="e">
        <f>①協定識別事項②協定参加者!#REF!</f>
        <v>#REF!</v>
      </c>
      <c r="F386" s="247" t="e">
        <f>①協定識別事項②協定参加者!#REF!</f>
        <v>#REF!</v>
      </c>
      <c r="G386" s="250" t="e">
        <f>③協定面積④加算措置!#REF!</f>
        <v>#REF!</v>
      </c>
      <c r="H386" s="250" t="e">
        <f>③協定面積④加算措置!#REF!</f>
        <v>#REF!</v>
      </c>
      <c r="I386" s="251" t="e">
        <f>③協定面積④加算措置!#REF!</f>
        <v>#REF!</v>
      </c>
      <c r="J386" s="250" t="e">
        <f>③協定面積④加算措置!#REF!</f>
        <v>#REF!</v>
      </c>
      <c r="K386" s="250" t="e">
        <f>③協定面積④加算措置!#REF!</f>
        <v>#REF!</v>
      </c>
      <c r="L386" s="242">
        <f t="shared" si="52"/>
        <v>0</v>
      </c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42">
        <f t="shared" si="53"/>
        <v>0</v>
      </c>
      <c r="AC386" s="232"/>
      <c r="AD386" s="232"/>
      <c r="AE386" s="232"/>
      <c r="AF386" s="232"/>
      <c r="AG386" s="232"/>
      <c r="AH386" s="242">
        <f t="shared" si="54"/>
        <v>0</v>
      </c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42">
        <f t="shared" si="55"/>
        <v>0</v>
      </c>
      <c r="BF386" s="232"/>
      <c r="BG386" s="232"/>
      <c r="BH386" s="232"/>
      <c r="BI386" s="232"/>
      <c r="BJ386" s="232"/>
      <c r="BK386" s="229">
        <f t="shared" si="56"/>
        <v>0</v>
      </c>
      <c r="BL386" s="232"/>
      <c r="BM386" s="232"/>
      <c r="BN386" s="232"/>
      <c r="BO386" s="232"/>
      <c r="BP386" s="232"/>
      <c r="BQ386" s="232"/>
      <c r="BR386" s="232"/>
      <c r="BS386" s="232"/>
      <c r="BT386" s="232"/>
      <c r="BU386" s="232"/>
      <c r="BV386" s="232"/>
    </row>
    <row r="387" spans="1:74" s="244" customFormat="1" ht="14.45" hidden="1" customHeight="1">
      <c r="A387" s="247" t="e">
        <f>①協定識別事項②協定参加者!#REF!</f>
        <v>#REF!</v>
      </c>
      <c r="B387" s="247" t="e">
        <f>①協定識別事項②協定参加者!#REF!</f>
        <v>#REF!</v>
      </c>
      <c r="C387" s="247" t="e">
        <f>①協定識別事項②協定参加者!#REF!</f>
        <v>#REF!</v>
      </c>
      <c r="D387" s="247" t="e">
        <f>①協定識別事項②協定参加者!#REF!</f>
        <v>#REF!</v>
      </c>
      <c r="E387" s="247" t="e">
        <f>①協定識別事項②協定参加者!#REF!</f>
        <v>#REF!</v>
      </c>
      <c r="F387" s="247" t="e">
        <f>①協定識別事項②協定参加者!#REF!</f>
        <v>#REF!</v>
      </c>
      <c r="G387" s="250" t="e">
        <f>③協定面積④加算措置!#REF!</f>
        <v>#REF!</v>
      </c>
      <c r="H387" s="250" t="e">
        <f>③協定面積④加算措置!#REF!</f>
        <v>#REF!</v>
      </c>
      <c r="I387" s="251" t="e">
        <f>③協定面積④加算措置!#REF!</f>
        <v>#REF!</v>
      </c>
      <c r="J387" s="250" t="e">
        <f>③協定面積④加算措置!#REF!</f>
        <v>#REF!</v>
      </c>
      <c r="K387" s="250" t="e">
        <f>③協定面積④加算措置!#REF!</f>
        <v>#REF!</v>
      </c>
      <c r="L387" s="242">
        <f t="shared" si="52"/>
        <v>0</v>
      </c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42">
        <f t="shared" si="53"/>
        <v>0</v>
      </c>
      <c r="AC387" s="232"/>
      <c r="AD387" s="232"/>
      <c r="AE387" s="232"/>
      <c r="AF387" s="232"/>
      <c r="AG387" s="232"/>
      <c r="AH387" s="242">
        <f t="shared" si="54"/>
        <v>0</v>
      </c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42">
        <f t="shared" si="55"/>
        <v>0</v>
      </c>
      <c r="BF387" s="232"/>
      <c r="BG387" s="232"/>
      <c r="BH387" s="232"/>
      <c r="BI387" s="232"/>
      <c r="BJ387" s="232"/>
      <c r="BK387" s="229">
        <f t="shared" si="56"/>
        <v>0</v>
      </c>
      <c r="BL387" s="232"/>
      <c r="BM387" s="232"/>
      <c r="BN387" s="232"/>
      <c r="BO387" s="232"/>
      <c r="BP387" s="232"/>
      <c r="BQ387" s="232"/>
      <c r="BR387" s="232"/>
      <c r="BS387" s="232"/>
      <c r="BT387" s="232"/>
      <c r="BU387" s="232"/>
      <c r="BV387" s="232"/>
    </row>
    <row r="388" spans="1:74" s="244" customFormat="1" ht="14.45" hidden="1" customHeight="1">
      <c r="A388" s="247" t="e">
        <f>①協定識別事項②協定参加者!#REF!</f>
        <v>#REF!</v>
      </c>
      <c r="B388" s="247" t="e">
        <f>①協定識別事項②協定参加者!#REF!</f>
        <v>#REF!</v>
      </c>
      <c r="C388" s="247" t="e">
        <f>①協定識別事項②協定参加者!#REF!</f>
        <v>#REF!</v>
      </c>
      <c r="D388" s="247" t="e">
        <f>①協定識別事項②協定参加者!#REF!</f>
        <v>#REF!</v>
      </c>
      <c r="E388" s="247" t="e">
        <f>①協定識別事項②協定参加者!#REF!</f>
        <v>#REF!</v>
      </c>
      <c r="F388" s="247" t="e">
        <f>①協定識別事項②協定参加者!#REF!</f>
        <v>#REF!</v>
      </c>
      <c r="G388" s="250" t="e">
        <f>③協定面積④加算措置!#REF!</f>
        <v>#REF!</v>
      </c>
      <c r="H388" s="250" t="e">
        <f>③協定面積④加算措置!#REF!</f>
        <v>#REF!</v>
      </c>
      <c r="I388" s="251" t="e">
        <f>③協定面積④加算措置!#REF!</f>
        <v>#REF!</v>
      </c>
      <c r="J388" s="250" t="e">
        <f>③協定面積④加算措置!#REF!</f>
        <v>#REF!</v>
      </c>
      <c r="K388" s="250" t="e">
        <f>③協定面積④加算措置!#REF!</f>
        <v>#REF!</v>
      </c>
      <c r="L388" s="242">
        <f t="shared" si="52"/>
        <v>0</v>
      </c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42">
        <f t="shared" si="53"/>
        <v>0</v>
      </c>
      <c r="AC388" s="232"/>
      <c r="AD388" s="232"/>
      <c r="AE388" s="232"/>
      <c r="AF388" s="232"/>
      <c r="AG388" s="232"/>
      <c r="AH388" s="242">
        <f t="shared" si="54"/>
        <v>0</v>
      </c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42">
        <f t="shared" si="55"/>
        <v>0</v>
      </c>
      <c r="BF388" s="232"/>
      <c r="BG388" s="232"/>
      <c r="BH388" s="232"/>
      <c r="BI388" s="232"/>
      <c r="BJ388" s="232"/>
      <c r="BK388" s="229">
        <f t="shared" si="56"/>
        <v>0</v>
      </c>
      <c r="BL388" s="232"/>
      <c r="BM388" s="232"/>
      <c r="BN388" s="232"/>
      <c r="BO388" s="232"/>
      <c r="BP388" s="232"/>
      <c r="BQ388" s="232"/>
      <c r="BR388" s="232"/>
      <c r="BS388" s="232"/>
      <c r="BT388" s="232"/>
      <c r="BU388" s="232"/>
      <c r="BV388" s="232"/>
    </row>
    <row r="389" spans="1:74" s="244" customFormat="1" ht="14.45" hidden="1" customHeight="1">
      <c r="A389" s="247" t="e">
        <f>①協定識別事項②協定参加者!#REF!</f>
        <v>#REF!</v>
      </c>
      <c r="B389" s="247" t="e">
        <f>①協定識別事項②協定参加者!#REF!</f>
        <v>#REF!</v>
      </c>
      <c r="C389" s="247" t="e">
        <f>①協定識別事項②協定参加者!#REF!</f>
        <v>#REF!</v>
      </c>
      <c r="D389" s="247" t="e">
        <f>①協定識別事項②協定参加者!#REF!</f>
        <v>#REF!</v>
      </c>
      <c r="E389" s="247" t="e">
        <f>①協定識別事項②協定参加者!#REF!</f>
        <v>#REF!</v>
      </c>
      <c r="F389" s="247" t="e">
        <f>①協定識別事項②協定参加者!#REF!</f>
        <v>#REF!</v>
      </c>
      <c r="G389" s="250" t="e">
        <f>③協定面積④加算措置!#REF!</f>
        <v>#REF!</v>
      </c>
      <c r="H389" s="250" t="e">
        <f>③協定面積④加算措置!#REF!</f>
        <v>#REF!</v>
      </c>
      <c r="I389" s="251" t="e">
        <f>③協定面積④加算措置!#REF!</f>
        <v>#REF!</v>
      </c>
      <c r="J389" s="250" t="e">
        <f>③協定面積④加算措置!#REF!</f>
        <v>#REF!</v>
      </c>
      <c r="K389" s="250" t="e">
        <f>③協定面積④加算措置!#REF!</f>
        <v>#REF!</v>
      </c>
      <c r="L389" s="242">
        <f t="shared" si="52"/>
        <v>0</v>
      </c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42">
        <f t="shared" si="53"/>
        <v>0</v>
      </c>
      <c r="AC389" s="232"/>
      <c r="AD389" s="232"/>
      <c r="AE389" s="232"/>
      <c r="AF389" s="232"/>
      <c r="AG389" s="232"/>
      <c r="AH389" s="242">
        <f t="shared" si="54"/>
        <v>0</v>
      </c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32"/>
      <c r="AU389" s="232"/>
      <c r="AV389" s="232"/>
      <c r="AW389" s="232"/>
      <c r="AX389" s="232"/>
      <c r="AY389" s="232"/>
      <c r="AZ389" s="232"/>
      <c r="BA389" s="232"/>
      <c r="BB389" s="232"/>
      <c r="BC389" s="232"/>
      <c r="BD389" s="232"/>
      <c r="BE389" s="242">
        <f t="shared" si="55"/>
        <v>0</v>
      </c>
      <c r="BF389" s="232"/>
      <c r="BG389" s="232"/>
      <c r="BH389" s="232"/>
      <c r="BI389" s="232"/>
      <c r="BJ389" s="232"/>
      <c r="BK389" s="229">
        <f t="shared" si="56"/>
        <v>0</v>
      </c>
      <c r="BL389" s="232"/>
      <c r="BM389" s="232"/>
      <c r="BN389" s="232"/>
      <c r="BO389" s="232"/>
      <c r="BP389" s="232"/>
      <c r="BQ389" s="232"/>
      <c r="BR389" s="232"/>
      <c r="BS389" s="232"/>
      <c r="BT389" s="232"/>
      <c r="BU389" s="232"/>
      <c r="BV389" s="232"/>
    </row>
    <row r="390" spans="1:74" s="244" customFormat="1" ht="14.45" hidden="1" customHeight="1">
      <c r="A390" s="247" t="e">
        <f>①協定識別事項②協定参加者!#REF!</f>
        <v>#REF!</v>
      </c>
      <c r="B390" s="247" t="e">
        <f>①協定識別事項②協定参加者!#REF!</f>
        <v>#REF!</v>
      </c>
      <c r="C390" s="247" t="e">
        <f>①協定識別事項②協定参加者!#REF!</f>
        <v>#REF!</v>
      </c>
      <c r="D390" s="247" t="e">
        <f>①協定識別事項②協定参加者!#REF!</f>
        <v>#REF!</v>
      </c>
      <c r="E390" s="247" t="e">
        <f>①協定識別事項②協定参加者!#REF!</f>
        <v>#REF!</v>
      </c>
      <c r="F390" s="247" t="e">
        <f>①協定識別事項②協定参加者!#REF!</f>
        <v>#REF!</v>
      </c>
      <c r="G390" s="250" t="e">
        <f>③協定面積④加算措置!#REF!</f>
        <v>#REF!</v>
      </c>
      <c r="H390" s="250" t="e">
        <f>③協定面積④加算措置!#REF!</f>
        <v>#REF!</v>
      </c>
      <c r="I390" s="251" t="e">
        <f>③協定面積④加算措置!#REF!</f>
        <v>#REF!</v>
      </c>
      <c r="J390" s="250" t="e">
        <f>③協定面積④加算措置!#REF!</f>
        <v>#REF!</v>
      </c>
      <c r="K390" s="250" t="e">
        <f>③協定面積④加算措置!#REF!</f>
        <v>#REF!</v>
      </c>
      <c r="L390" s="242">
        <f t="shared" si="52"/>
        <v>0</v>
      </c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42">
        <f t="shared" si="53"/>
        <v>0</v>
      </c>
      <c r="AC390" s="232"/>
      <c r="AD390" s="232"/>
      <c r="AE390" s="232"/>
      <c r="AF390" s="232"/>
      <c r="AG390" s="232"/>
      <c r="AH390" s="242">
        <f t="shared" si="54"/>
        <v>0</v>
      </c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42">
        <f t="shared" si="55"/>
        <v>0</v>
      </c>
      <c r="BF390" s="232"/>
      <c r="BG390" s="232"/>
      <c r="BH390" s="232"/>
      <c r="BI390" s="232"/>
      <c r="BJ390" s="232"/>
      <c r="BK390" s="229">
        <f t="shared" si="56"/>
        <v>0</v>
      </c>
      <c r="BL390" s="232"/>
      <c r="BM390" s="232"/>
      <c r="BN390" s="232"/>
      <c r="BO390" s="232"/>
      <c r="BP390" s="232"/>
      <c r="BQ390" s="232"/>
      <c r="BR390" s="232"/>
      <c r="BS390" s="232"/>
      <c r="BT390" s="232"/>
      <c r="BU390" s="232"/>
      <c r="BV390" s="232"/>
    </row>
    <row r="391" spans="1:74" s="244" customFormat="1" ht="14.45" hidden="1" customHeight="1">
      <c r="A391" s="247" t="e">
        <f>①協定識別事項②協定参加者!#REF!</f>
        <v>#REF!</v>
      </c>
      <c r="B391" s="247" t="e">
        <f>①協定識別事項②協定参加者!#REF!</f>
        <v>#REF!</v>
      </c>
      <c r="C391" s="247" t="e">
        <f>①協定識別事項②協定参加者!#REF!</f>
        <v>#REF!</v>
      </c>
      <c r="D391" s="247" t="e">
        <f>①協定識別事項②協定参加者!#REF!</f>
        <v>#REF!</v>
      </c>
      <c r="E391" s="247" t="e">
        <f>①協定識別事項②協定参加者!#REF!</f>
        <v>#REF!</v>
      </c>
      <c r="F391" s="247" t="e">
        <f>①協定識別事項②協定参加者!#REF!</f>
        <v>#REF!</v>
      </c>
      <c r="G391" s="250" t="e">
        <f>③協定面積④加算措置!#REF!</f>
        <v>#REF!</v>
      </c>
      <c r="H391" s="250" t="e">
        <f>③協定面積④加算措置!#REF!</f>
        <v>#REF!</v>
      </c>
      <c r="I391" s="251" t="e">
        <f>③協定面積④加算措置!#REF!</f>
        <v>#REF!</v>
      </c>
      <c r="J391" s="250" t="e">
        <f>③協定面積④加算措置!#REF!</f>
        <v>#REF!</v>
      </c>
      <c r="K391" s="250" t="e">
        <f>③協定面積④加算措置!#REF!</f>
        <v>#REF!</v>
      </c>
      <c r="L391" s="242">
        <f t="shared" si="52"/>
        <v>0</v>
      </c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42">
        <f t="shared" si="53"/>
        <v>0</v>
      </c>
      <c r="AC391" s="232"/>
      <c r="AD391" s="232"/>
      <c r="AE391" s="232"/>
      <c r="AF391" s="232"/>
      <c r="AG391" s="232"/>
      <c r="AH391" s="242">
        <f t="shared" si="54"/>
        <v>0</v>
      </c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42">
        <f t="shared" si="55"/>
        <v>0</v>
      </c>
      <c r="BF391" s="232"/>
      <c r="BG391" s="232"/>
      <c r="BH391" s="232"/>
      <c r="BI391" s="232"/>
      <c r="BJ391" s="232"/>
      <c r="BK391" s="229">
        <f t="shared" si="56"/>
        <v>0</v>
      </c>
      <c r="BL391" s="232"/>
      <c r="BM391" s="232"/>
      <c r="BN391" s="232"/>
      <c r="BO391" s="232"/>
      <c r="BP391" s="232"/>
      <c r="BQ391" s="232"/>
      <c r="BR391" s="232"/>
      <c r="BS391" s="232"/>
      <c r="BT391" s="232"/>
      <c r="BU391" s="232"/>
      <c r="BV391" s="232"/>
    </row>
    <row r="392" spans="1:74" s="244" customFormat="1" ht="14.45" hidden="1" customHeight="1">
      <c r="A392" s="247" t="e">
        <f>①協定識別事項②協定参加者!#REF!</f>
        <v>#REF!</v>
      </c>
      <c r="B392" s="247" t="e">
        <f>①協定識別事項②協定参加者!#REF!</f>
        <v>#REF!</v>
      </c>
      <c r="C392" s="247" t="e">
        <f>①協定識別事項②協定参加者!#REF!</f>
        <v>#REF!</v>
      </c>
      <c r="D392" s="247" t="e">
        <f>①協定識別事項②協定参加者!#REF!</f>
        <v>#REF!</v>
      </c>
      <c r="E392" s="247" t="e">
        <f>①協定識別事項②協定参加者!#REF!</f>
        <v>#REF!</v>
      </c>
      <c r="F392" s="247" t="e">
        <f>①協定識別事項②協定参加者!#REF!</f>
        <v>#REF!</v>
      </c>
      <c r="G392" s="250" t="e">
        <f>③協定面積④加算措置!#REF!</f>
        <v>#REF!</v>
      </c>
      <c r="H392" s="250" t="e">
        <f>③協定面積④加算措置!#REF!</f>
        <v>#REF!</v>
      </c>
      <c r="I392" s="251" t="e">
        <f>③協定面積④加算措置!#REF!</f>
        <v>#REF!</v>
      </c>
      <c r="J392" s="250" t="e">
        <f>③協定面積④加算措置!#REF!</f>
        <v>#REF!</v>
      </c>
      <c r="K392" s="250" t="e">
        <f>③協定面積④加算措置!#REF!</f>
        <v>#REF!</v>
      </c>
      <c r="L392" s="242">
        <f t="shared" si="52"/>
        <v>0</v>
      </c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42">
        <f t="shared" si="53"/>
        <v>0</v>
      </c>
      <c r="AC392" s="232"/>
      <c r="AD392" s="232"/>
      <c r="AE392" s="232"/>
      <c r="AF392" s="232"/>
      <c r="AG392" s="232"/>
      <c r="AH392" s="242">
        <f t="shared" si="54"/>
        <v>0</v>
      </c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42">
        <f t="shared" si="55"/>
        <v>0</v>
      </c>
      <c r="BF392" s="232"/>
      <c r="BG392" s="232"/>
      <c r="BH392" s="232"/>
      <c r="BI392" s="232"/>
      <c r="BJ392" s="232"/>
      <c r="BK392" s="229">
        <f t="shared" si="56"/>
        <v>0</v>
      </c>
      <c r="BL392" s="232"/>
      <c r="BM392" s="232"/>
      <c r="BN392" s="232"/>
      <c r="BO392" s="232"/>
      <c r="BP392" s="232"/>
      <c r="BQ392" s="232"/>
      <c r="BR392" s="232"/>
      <c r="BS392" s="232"/>
      <c r="BT392" s="232"/>
      <c r="BU392" s="232"/>
      <c r="BV392" s="232"/>
    </row>
    <row r="393" spans="1:74" s="244" customFormat="1" ht="14.45" hidden="1" customHeight="1">
      <c r="A393" s="247" t="e">
        <f>①協定識別事項②協定参加者!#REF!</f>
        <v>#REF!</v>
      </c>
      <c r="B393" s="247" t="e">
        <f>①協定識別事項②協定参加者!#REF!</f>
        <v>#REF!</v>
      </c>
      <c r="C393" s="247" t="e">
        <f>①協定識別事項②協定参加者!#REF!</f>
        <v>#REF!</v>
      </c>
      <c r="D393" s="247" t="e">
        <f>①協定識別事項②協定参加者!#REF!</f>
        <v>#REF!</v>
      </c>
      <c r="E393" s="247" t="e">
        <f>①協定識別事項②協定参加者!#REF!</f>
        <v>#REF!</v>
      </c>
      <c r="F393" s="247" t="e">
        <f>①協定識別事項②協定参加者!#REF!</f>
        <v>#REF!</v>
      </c>
      <c r="G393" s="250" t="e">
        <f>③協定面積④加算措置!#REF!</f>
        <v>#REF!</v>
      </c>
      <c r="H393" s="250" t="e">
        <f>③協定面積④加算措置!#REF!</f>
        <v>#REF!</v>
      </c>
      <c r="I393" s="251" t="e">
        <f>③協定面積④加算措置!#REF!</f>
        <v>#REF!</v>
      </c>
      <c r="J393" s="250" t="e">
        <f>③協定面積④加算措置!#REF!</f>
        <v>#REF!</v>
      </c>
      <c r="K393" s="250" t="e">
        <f>③協定面積④加算措置!#REF!</f>
        <v>#REF!</v>
      </c>
      <c r="L393" s="242">
        <f t="shared" si="52"/>
        <v>0</v>
      </c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42">
        <f t="shared" si="53"/>
        <v>0</v>
      </c>
      <c r="AC393" s="232"/>
      <c r="AD393" s="232"/>
      <c r="AE393" s="232"/>
      <c r="AF393" s="232"/>
      <c r="AG393" s="232"/>
      <c r="AH393" s="242">
        <f t="shared" si="54"/>
        <v>0</v>
      </c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32"/>
      <c r="AU393" s="232"/>
      <c r="AV393" s="232"/>
      <c r="AW393" s="232"/>
      <c r="AX393" s="232"/>
      <c r="AY393" s="232"/>
      <c r="AZ393" s="232"/>
      <c r="BA393" s="232"/>
      <c r="BB393" s="232"/>
      <c r="BC393" s="232"/>
      <c r="BD393" s="232"/>
      <c r="BE393" s="242">
        <f t="shared" si="55"/>
        <v>0</v>
      </c>
      <c r="BF393" s="232"/>
      <c r="BG393" s="232"/>
      <c r="BH393" s="232"/>
      <c r="BI393" s="232"/>
      <c r="BJ393" s="232"/>
      <c r="BK393" s="229">
        <f t="shared" si="56"/>
        <v>0</v>
      </c>
      <c r="BL393" s="232"/>
      <c r="BM393" s="232"/>
      <c r="BN393" s="232"/>
      <c r="BO393" s="232"/>
      <c r="BP393" s="232"/>
      <c r="BQ393" s="232"/>
      <c r="BR393" s="232"/>
      <c r="BS393" s="232"/>
      <c r="BT393" s="232"/>
      <c r="BU393" s="232"/>
      <c r="BV393" s="232"/>
    </row>
    <row r="394" spans="1:74" s="244" customFormat="1" ht="14.45" hidden="1" customHeight="1">
      <c r="A394" s="247" t="e">
        <f>①協定識別事項②協定参加者!#REF!</f>
        <v>#REF!</v>
      </c>
      <c r="B394" s="247" t="e">
        <f>①協定識別事項②協定参加者!#REF!</f>
        <v>#REF!</v>
      </c>
      <c r="C394" s="247" t="e">
        <f>①協定識別事項②協定参加者!#REF!</f>
        <v>#REF!</v>
      </c>
      <c r="D394" s="247" t="e">
        <f>①協定識別事項②協定参加者!#REF!</f>
        <v>#REF!</v>
      </c>
      <c r="E394" s="247" t="e">
        <f>①協定識別事項②協定参加者!#REF!</f>
        <v>#REF!</v>
      </c>
      <c r="F394" s="247" t="e">
        <f>①協定識別事項②協定参加者!#REF!</f>
        <v>#REF!</v>
      </c>
      <c r="G394" s="250" t="e">
        <f>③協定面積④加算措置!#REF!</f>
        <v>#REF!</v>
      </c>
      <c r="H394" s="250" t="e">
        <f>③協定面積④加算措置!#REF!</f>
        <v>#REF!</v>
      </c>
      <c r="I394" s="251" t="e">
        <f>③協定面積④加算措置!#REF!</f>
        <v>#REF!</v>
      </c>
      <c r="J394" s="250" t="e">
        <f>③協定面積④加算措置!#REF!</f>
        <v>#REF!</v>
      </c>
      <c r="K394" s="250" t="e">
        <f>③協定面積④加算措置!#REF!</f>
        <v>#REF!</v>
      </c>
      <c r="L394" s="242">
        <f t="shared" si="52"/>
        <v>0</v>
      </c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42">
        <f t="shared" si="53"/>
        <v>0</v>
      </c>
      <c r="AC394" s="232"/>
      <c r="AD394" s="232"/>
      <c r="AE394" s="232"/>
      <c r="AF394" s="232"/>
      <c r="AG394" s="232"/>
      <c r="AH394" s="242">
        <f t="shared" si="54"/>
        <v>0</v>
      </c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32"/>
      <c r="AU394" s="232"/>
      <c r="AV394" s="232"/>
      <c r="AW394" s="232"/>
      <c r="AX394" s="232"/>
      <c r="AY394" s="232"/>
      <c r="AZ394" s="232"/>
      <c r="BA394" s="232"/>
      <c r="BB394" s="232"/>
      <c r="BC394" s="232"/>
      <c r="BD394" s="232"/>
      <c r="BE394" s="242">
        <f t="shared" si="55"/>
        <v>0</v>
      </c>
      <c r="BF394" s="232"/>
      <c r="BG394" s="232"/>
      <c r="BH394" s="232"/>
      <c r="BI394" s="232"/>
      <c r="BJ394" s="232"/>
      <c r="BK394" s="229">
        <f t="shared" si="56"/>
        <v>0</v>
      </c>
      <c r="BL394" s="232"/>
      <c r="BM394" s="232"/>
      <c r="BN394" s="232"/>
      <c r="BO394" s="232"/>
      <c r="BP394" s="232"/>
      <c r="BQ394" s="232"/>
      <c r="BR394" s="232"/>
      <c r="BS394" s="232"/>
      <c r="BT394" s="232"/>
      <c r="BU394" s="232"/>
      <c r="BV394" s="232"/>
    </row>
    <row r="395" spans="1:74" s="244" customFormat="1" ht="14.45" hidden="1" customHeight="1">
      <c r="A395" s="247" t="e">
        <f>①協定識別事項②協定参加者!#REF!</f>
        <v>#REF!</v>
      </c>
      <c r="B395" s="247" t="e">
        <f>①協定識別事項②協定参加者!#REF!</f>
        <v>#REF!</v>
      </c>
      <c r="C395" s="247" t="e">
        <f>①協定識別事項②協定参加者!#REF!</f>
        <v>#REF!</v>
      </c>
      <c r="D395" s="247" t="e">
        <f>①協定識別事項②協定参加者!#REF!</f>
        <v>#REF!</v>
      </c>
      <c r="E395" s="247" t="e">
        <f>①協定識別事項②協定参加者!#REF!</f>
        <v>#REF!</v>
      </c>
      <c r="F395" s="247" t="e">
        <f>①協定識別事項②協定参加者!#REF!</f>
        <v>#REF!</v>
      </c>
      <c r="G395" s="250" t="e">
        <f>③協定面積④加算措置!#REF!</f>
        <v>#REF!</v>
      </c>
      <c r="H395" s="250" t="e">
        <f>③協定面積④加算措置!#REF!</f>
        <v>#REF!</v>
      </c>
      <c r="I395" s="251" t="e">
        <f>③協定面積④加算措置!#REF!</f>
        <v>#REF!</v>
      </c>
      <c r="J395" s="250" t="e">
        <f>③協定面積④加算措置!#REF!</f>
        <v>#REF!</v>
      </c>
      <c r="K395" s="250" t="e">
        <f>③協定面積④加算措置!#REF!</f>
        <v>#REF!</v>
      </c>
      <c r="L395" s="242">
        <f t="shared" si="52"/>
        <v>0</v>
      </c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42">
        <f t="shared" si="53"/>
        <v>0</v>
      </c>
      <c r="AC395" s="232"/>
      <c r="AD395" s="232"/>
      <c r="AE395" s="232"/>
      <c r="AF395" s="232"/>
      <c r="AG395" s="232"/>
      <c r="AH395" s="242">
        <f t="shared" si="54"/>
        <v>0</v>
      </c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32"/>
      <c r="AU395" s="232"/>
      <c r="AV395" s="232"/>
      <c r="AW395" s="232"/>
      <c r="AX395" s="232"/>
      <c r="AY395" s="232"/>
      <c r="AZ395" s="232"/>
      <c r="BA395" s="232"/>
      <c r="BB395" s="232"/>
      <c r="BC395" s="232"/>
      <c r="BD395" s="232"/>
      <c r="BE395" s="242">
        <f t="shared" si="55"/>
        <v>0</v>
      </c>
      <c r="BF395" s="232"/>
      <c r="BG395" s="232"/>
      <c r="BH395" s="232"/>
      <c r="BI395" s="232"/>
      <c r="BJ395" s="232"/>
      <c r="BK395" s="229">
        <f t="shared" si="56"/>
        <v>0</v>
      </c>
      <c r="BL395" s="232"/>
      <c r="BM395" s="232"/>
      <c r="BN395" s="232"/>
      <c r="BO395" s="232"/>
      <c r="BP395" s="232"/>
      <c r="BQ395" s="232"/>
      <c r="BR395" s="232"/>
      <c r="BS395" s="232"/>
      <c r="BT395" s="232"/>
      <c r="BU395" s="232"/>
      <c r="BV395" s="232"/>
    </row>
    <row r="396" spans="1:74" s="244" customFormat="1" ht="14.45" hidden="1" customHeight="1">
      <c r="A396" s="247" t="e">
        <f>①協定識別事項②協定参加者!#REF!</f>
        <v>#REF!</v>
      </c>
      <c r="B396" s="247" t="e">
        <f>①協定識別事項②協定参加者!#REF!</f>
        <v>#REF!</v>
      </c>
      <c r="C396" s="247" t="e">
        <f>①協定識別事項②協定参加者!#REF!</f>
        <v>#REF!</v>
      </c>
      <c r="D396" s="247" t="e">
        <f>①協定識別事項②協定参加者!#REF!</f>
        <v>#REF!</v>
      </c>
      <c r="E396" s="247" t="e">
        <f>①協定識別事項②協定参加者!#REF!</f>
        <v>#REF!</v>
      </c>
      <c r="F396" s="247" t="e">
        <f>①協定識別事項②協定参加者!#REF!</f>
        <v>#REF!</v>
      </c>
      <c r="G396" s="250" t="e">
        <f>③協定面積④加算措置!#REF!</f>
        <v>#REF!</v>
      </c>
      <c r="H396" s="250" t="e">
        <f>③協定面積④加算措置!#REF!</f>
        <v>#REF!</v>
      </c>
      <c r="I396" s="251" t="e">
        <f>③協定面積④加算措置!#REF!</f>
        <v>#REF!</v>
      </c>
      <c r="J396" s="250" t="e">
        <f>③協定面積④加算措置!#REF!</f>
        <v>#REF!</v>
      </c>
      <c r="K396" s="250" t="e">
        <f>③協定面積④加算措置!#REF!</f>
        <v>#REF!</v>
      </c>
      <c r="L396" s="242">
        <f t="shared" si="52"/>
        <v>0</v>
      </c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42">
        <f t="shared" si="53"/>
        <v>0</v>
      </c>
      <c r="AC396" s="232"/>
      <c r="AD396" s="232"/>
      <c r="AE396" s="232"/>
      <c r="AF396" s="232"/>
      <c r="AG396" s="232"/>
      <c r="AH396" s="242">
        <f t="shared" si="54"/>
        <v>0</v>
      </c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32"/>
      <c r="AU396" s="232"/>
      <c r="AV396" s="232"/>
      <c r="AW396" s="232"/>
      <c r="AX396" s="232"/>
      <c r="AY396" s="232"/>
      <c r="AZ396" s="232"/>
      <c r="BA396" s="232"/>
      <c r="BB396" s="232"/>
      <c r="BC396" s="232"/>
      <c r="BD396" s="232"/>
      <c r="BE396" s="242">
        <f t="shared" si="55"/>
        <v>0</v>
      </c>
      <c r="BF396" s="232"/>
      <c r="BG396" s="232"/>
      <c r="BH396" s="232"/>
      <c r="BI396" s="232"/>
      <c r="BJ396" s="232"/>
      <c r="BK396" s="229">
        <f t="shared" si="56"/>
        <v>0</v>
      </c>
      <c r="BL396" s="232"/>
      <c r="BM396" s="232"/>
      <c r="BN396" s="232"/>
      <c r="BO396" s="232"/>
      <c r="BP396" s="232"/>
      <c r="BQ396" s="232"/>
      <c r="BR396" s="232"/>
      <c r="BS396" s="232"/>
      <c r="BT396" s="232"/>
      <c r="BU396" s="232"/>
      <c r="BV396" s="232"/>
    </row>
    <row r="397" spans="1:74" s="244" customFormat="1" ht="14.45" hidden="1" customHeight="1">
      <c r="A397" s="247" t="e">
        <f>①協定識別事項②協定参加者!#REF!</f>
        <v>#REF!</v>
      </c>
      <c r="B397" s="247" t="e">
        <f>①協定識別事項②協定参加者!#REF!</f>
        <v>#REF!</v>
      </c>
      <c r="C397" s="247" t="e">
        <f>①協定識別事項②協定参加者!#REF!</f>
        <v>#REF!</v>
      </c>
      <c r="D397" s="247" t="e">
        <f>①協定識別事項②協定参加者!#REF!</f>
        <v>#REF!</v>
      </c>
      <c r="E397" s="247" t="e">
        <f>①協定識別事項②協定参加者!#REF!</f>
        <v>#REF!</v>
      </c>
      <c r="F397" s="247" t="e">
        <f>①協定識別事項②協定参加者!#REF!</f>
        <v>#REF!</v>
      </c>
      <c r="G397" s="250" t="e">
        <f>③協定面積④加算措置!#REF!</f>
        <v>#REF!</v>
      </c>
      <c r="H397" s="250" t="e">
        <f>③協定面積④加算措置!#REF!</f>
        <v>#REF!</v>
      </c>
      <c r="I397" s="251" t="e">
        <f>③協定面積④加算措置!#REF!</f>
        <v>#REF!</v>
      </c>
      <c r="J397" s="250" t="e">
        <f>③協定面積④加算措置!#REF!</f>
        <v>#REF!</v>
      </c>
      <c r="K397" s="250" t="e">
        <f>③協定面積④加算措置!#REF!</f>
        <v>#REF!</v>
      </c>
      <c r="L397" s="242">
        <f t="shared" si="52"/>
        <v>0</v>
      </c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42">
        <f t="shared" si="53"/>
        <v>0</v>
      </c>
      <c r="AC397" s="232"/>
      <c r="AD397" s="232"/>
      <c r="AE397" s="232"/>
      <c r="AF397" s="232"/>
      <c r="AG397" s="232"/>
      <c r="AH397" s="242">
        <f t="shared" si="54"/>
        <v>0</v>
      </c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32"/>
      <c r="AU397" s="232"/>
      <c r="AV397" s="232"/>
      <c r="AW397" s="232"/>
      <c r="AX397" s="232"/>
      <c r="AY397" s="232"/>
      <c r="AZ397" s="232"/>
      <c r="BA397" s="232"/>
      <c r="BB397" s="232"/>
      <c r="BC397" s="232"/>
      <c r="BD397" s="232"/>
      <c r="BE397" s="242">
        <f t="shared" si="55"/>
        <v>0</v>
      </c>
      <c r="BF397" s="232"/>
      <c r="BG397" s="232"/>
      <c r="BH397" s="232"/>
      <c r="BI397" s="232"/>
      <c r="BJ397" s="232"/>
      <c r="BK397" s="229">
        <f t="shared" si="56"/>
        <v>0</v>
      </c>
      <c r="BL397" s="232"/>
      <c r="BM397" s="232"/>
      <c r="BN397" s="232"/>
      <c r="BO397" s="232"/>
      <c r="BP397" s="232"/>
      <c r="BQ397" s="232"/>
      <c r="BR397" s="232"/>
      <c r="BS397" s="232"/>
      <c r="BT397" s="232"/>
      <c r="BU397" s="232"/>
      <c r="BV397" s="232"/>
    </row>
    <row r="398" spans="1:74" s="244" customFormat="1" ht="14.45" hidden="1" customHeight="1">
      <c r="A398" s="247" t="e">
        <f>①協定識別事項②協定参加者!#REF!</f>
        <v>#REF!</v>
      </c>
      <c r="B398" s="247" t="e">
        <f>①協定識別事項②協定参加者!#REF!</f>
        <v>#REF!</v>
      </c>
      <c r="C398" s="247" t="e">
        <f>①協定識別事項②協定参加者!#REF!</f>
        <v>#REF!</v>
      </c>
      <c r="D398" s="247" t="e">
        <f>①協定識別事項②協定参加者!#REF!</f>
        <v>#REF!</v>
      </c>
      <c r="E398" s="247" t="e">
        <f>①協定識別事項②協定参加者!#REF!</f>
        <v>#REF!</v>
      </c>
      <c r="F398" s="247" t="e">
        <f>①協定識別事項②協定参加者!#REF!</f>
        <v>#REF!</v>
      </c>
      <c r="G398" s="250" t="e">
        <f>③協定面積④加算措置!#REF!</f>
        <v>#REF!</v>
      </c>
      <c r="H398" s="250" t="e">
        <f>③協定面積④加算措置!#REF!</f>
        <v>#REF!</v>
      </c>
      <c r="I398" s="251" t="e">
        <f>③協定面積④加算措置!#REF!</f>
        <v>#REF!</v>
      </c>
      <c r="J398" s="250" t="e">
        <f>③協定面積④加算措置!#REF!</f>
        <v>#REF!</v>
      </c>
      <c r="K398" s="250" t="e">
        <f>③協定面積④加算措置!#REF!</f>
        <v>#REF!</v>
      </c>
      <c r="L398" s="242">
        <f t="shared" si="52"/>
        <v>0</v>
      </c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42">
        <f t="shared" si="53"/>
        <v>0</v>
      </c>
      <c r="AC398" s="232"/>
      <c r="AD398" s="232"/>
      <c r="AE398" s="232"/>
      <c r="AF398" s="232"/>
      <c r="AG398" s="232"/>
      <c r="AH398" s="242">
        <f t="shared" si="54"/>
        <v>0</v>
      </c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32"/>
      <c r="AU398" s="232"/>
      <c r="AV398" s="232"/>
      <c r="AW398" s="232"/>
      <c r="AX398" s="232"/>
      <c r="AY398" s="232"/>
      <c r="AZ398" s="232"/>
      <c r="BA398" s="232"/>
      <c r="BB398" s="232"/>
      <c r="BC398" s="232"/>
      <c r="BD398" s="232"/>
      <c r="BE398" s="242">
        <f t="shared" si="55"/>
        <v>0</v>
      </c>
      <c r="BF398" s="232"/>
      <c r="BG398" s="232"/>
      <c r="BH398" s="232"/>
      <c r="BI398" s="232"/>
      <c r="BJ398" s="232"/>
      <c r="BK398" s="229">
        <f t="shared" si="56"/>
        <v>0</v>
      </c>
      <c r="BL398" s="232"/>
      <c r="BM398" s="232"/>
      <c r="BN398" s="232"/>
      <c r="BO398" s="232"/>
      <c r="BP398" s="232"/>
      <c r="BQ398" s="232"/>
      <c r="BR398" s="232"/>
      <c r="BS398" s="232"/>
      <c r="BT398" s="232"/>
      <c r="BU398" s="232"/>
      <c r="BV398" s="232"/>
    </row>
    <row r="399" spans="1:74" s="244" customFormat="1" ht="14.45" hidden="1" customHeight="1">
      <c r="A399" s="247" t="e">
        <f>①協定識別事項②協定参加者!#REF!</f>
        <v>#REF!</v>
      </c>
      <c r="B399" s="247" t="e">
        <f>①協定識別事項②協定参加者!#REF!</f>
        <v>#REF!</v>
      </c>
      <c r="C399" s="247" t="e">
        <f>①協定識別事項②協定参加者!#REF!</f>
        <v>#REF!</v>
      </c>
      <c r="D399" s="247" t="e">
        <f>①協定識別事項②協定参加者!#REF!</f>
        <v>#REF!</v>
      </c>
      <c r="E399" s="247" t="e">
        <f>①協定識別事項②協定参加者!#REF!</f>
        <v>#REF!</v>
      </c>
      <c r="F399" s="247" t="e">
        <f>①協定識別事項②協定参加者!#REF!</f>
        <v>#REF!</v>
      </c>
      <c r="G399" s="250" t="e">
        <f>③協定面積④加算措置!#REF!</f>
        <v>#REF!</v>
      </c>
      <c r="H399" s="250" t="e">
        <f>③協定面積④加算措置!#REF!</f>
        <v>#REF!</v>
      </c>
      <c r="I399" s="251" t="e">
        <f>③協定面積④加算措置!#REF!</f>
        <v>#REF!</v>
      </c>
      <c r="J399" s="250" t="e">
        <f>③協定面積④加算措置!#REF!</f>
        <v>#REF!</v>
      </c>
      <c r="K399" s="250" t="e">
        <f>③協定面積④加算措置!#REF!</f>
        <v>#REF!</v>
      </c>
      <c r="L399" s="242">
        <f t="shared" si="52"/>
        <v>0</v>
      </c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42">
        <f t="shared" si="53"/>
        <v>0</v>
      </c>
      <c r="AC399" s="232"/>
      <c r="AD399" s="232"/>
      <c r="AE399" s="232"/>
      <c r="AF399" s="232"/>
      <c r="AG399" s="232"/>
      <c r="AH399" s="242">
        <f t="shared" si="54"/>
        <v>0</v>
      </c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32"/>
      <c r="AU399" s="232"/>
      <c r="AV399" s="232"/>
      <c r="AW399" s="232"/>
      <c r="AX399" s="232"/>
      <c r="AY399" s="232"/>
      <c r="AZ399" s="232"/>
      <c r="BA399" s="232"/>
      <c r="BB399" s="232"/>
      <c r="BC399" s="232"/>
      <c r="BD399" s="232"/>
      <c r="BE399" s="242">
        <f t="shared" si="55"/>
        <v>0</v>
      </c>
      <c r="BF399" s="232"/>
      <c r="BG399" s="232"/>
      <c r="BH399" s="232"/>
      <c r="BI399" s="232"/>
      <c r="BJ399" s="232"/>
      <c r="BK399" s="229">
        <f t="shared" si="56"/>
        <v>0</v>
      </c>
      <c r="BL399" s="232"/>
      <c r="BM399" s="232"/>
      <c r="BN399" s="232"/>
      <c r="BO399" s="232"/>
      <c r="BP399" s="232"/>
      <c r="BQ399" s="232"/>
      <c r="BR399" s="232"/>
      <c r="BS399" s="232"/>
      <c r="BT399" s="232"/>
      <c r="BU399" s="232"/>
      <c r="BV399" s="232"/>
    </row>
    <row r="400" spans="1:74" s="244" customFormat="1" ht="14.45" hidden="1" customHeight="1">
      <c r="A400" s="247" t="e">
        <f>①協定識別事項②協定参加者!#REF!</f>
        <v>#REF!</v>
      </c>
      <c r="B400" s="247" t="e">
        <f>①協定識別事項②協定参加者!#REF!</f>
        <v>#REF!</v>
      </c>
      <c r="C400" s="247" t="e">
        <f>①協定識別事項②協定参加者!#REF!</f>
        <v>#REF!</v>
      </c>
      <c r="D400" s="247" t="e">
        <f>①協定識別事項②協定参加者!#REF!</f>
        <v>#REF!</v>
      </c>
      <c r="E400" s="247" t="e">
        <f>①協定識別事項②協定参加者!#REF!</f>
        <v>#REF!</v>
      </c>
      <c r="F400" s="247" t="e">
        <f>①協定識別事項②協定参加者!#REF!</f>
        <v>#REF!</v>
      </c>
      <c r="G400" s="250" t="e">
        <f>③協定面積④加算措置!#REF!</f>
        <v>#REF!</v>
      </c>
      <c r="H400" s="250" t="e">
        <f>③協定面積④加算措置!#REF!</f>
        <v>#REF!</v>
      </c>
      <c r="I400" s="251" t="e">
        <f>③協定面積④加算措置!#REF!</f>
        <v>#REF!</v>
      </c>
      <c r="J400" s="250" t="e">
        <f>③協定面積④加算措置!#REF!</f>
        <v>#REF!</v>
      </c>
      <c r="K400" s="250" t="e">
        <f>③協定面積④加算措置!#REF!</f>
        <v>#REF!</v>
      </c>
      <c r="L400" s="242">
        <f t="shared" si="52"/>
        <v>0</v>
      </c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42">
        <f t="shared" si="53"/>
        <v>0</v>
      </c>
      <c r="AC400" s="232"/>
      <c r="AD400" s="232"/>
      <c r="AE400" s="232"/>
      <c r="AF400" s="232"/>
      <c r="AG400" s="232"/>
      <c r="AH400" s="242">
        <f t="shared" si="54"/>
        <v>0</v>
      </c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32"/>
      <c r="AU400" s="232"/>
      <c r="AV400" s="232"/>
      <c r="AW400" s="232"/>
      <c r="AX400" s="232"/>
      <c r="AY400" s="232"/>
      <c r="AZ400" s="232"/>
      <c r="BA400" s="232"/>
      <c r="BB400" s="232"/>
      <c r="BC400" s="232"/>
      <c r="BD400" s="232"/>
      <c r="BE400" s="242">
        <f t="shared" si="55"/>
        <v>0</v>
      </c>
      <c r="BF400" s="232"/>
      <c r="BG400" s="232"/>
      <c r="BH400" s="232"/>
      <c r="BI400" s="232"/>
      <c r="BJ400" s="232"/>
      <c r="BK400" s="229">
        <f t="shared" si="56"/>
        <v>0</v>
      </c>
      <c r="BL400" s="232"/>
      <c r="BM400" s="232"/>
      <c r="BN400" s="232"/>
      <c r="BO400" s="232"/>
      <c r="BP400" s="232"/>
      <c r="BQ400" s="232"/>
      <c r="BR400" s="232"/>
      <c r="BS400" s="232"/>
      <c r="BT400" s="232"/>
      <c r="BU400" s="232"/>
      <c r="BV400" s="232"/>
    </row>
    <row r="401" spans="1:74" s="244" customFormat="1" ht="14.45" hidden="1" customHeight="1">
      <c r="A401" s="247" t="e">
        <f>①協定識別事項②協定参加者!#REF!</f>
        <v>#REF!</v>
      </c>
      <c r="B401" s="247" t="e">
        <f>①協定識別事項②協定参加者!#REF!</f>
        <v>#REF!</v>
      </c>
      <c r="C401" s="247" t="e">
        <f>①協定識別事項②協定参加者!#REF!</f>
        <v>#REF!</v>
      </c>
      <c r="D401" s="247" t="e">
        <f>①協定識別事項②協定参加者!#REF!</f>
        <v>#REF!</v>
      </c>
      <c r="E401" s="247" t="e">
        <f>①協定識別事項②協定参加者!#REF!</f>
        <v>#REF!</v>
      </c>
      <c r="F401" s="247" t="e">
        <f>①協定識別事項②協定参加者!#REF!</f>
        <v>#REF!</v>
      </c>
      <c r="G401" s="250" t="e">
        <f>③協定面積④加算措置!#REF!</f>
        <v>#REF!</v>
      </c>
      <c r="H401" s="250" t="e">
        <f>③協定面積④加算措置!#REF!</f>
        <v>#REF!</v>
      </c>
      <c r="I401" s="251" t="e">
        <f>③協定面積④加算措置!#REF!</f>
        <v>#REF!</v>
      </c>
      <c r="J401" s="250" t="e">
        <f>③協定面積④加算措置!#REF!</f>
        <v>#REF!</v>
      </c>
      <c r="K401" s="250" t="e">
        <f>③協定面積④加算措置!#REF!</f>
        <v>#REF!</v>
      </c>
      <c r="L401" s="242">
        <f t="shared" si="52"/>
        <v>0</v>
      </c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42">
        <f t="shared" si="53"/>
        <v>0</v>
      </c>
      <c r="AC401" s="232"/>
      <c r="AD401" s="232"/>
      <c r="AE401" s="232"/>
      <c r="AF401" s="232"/>
      <c r="AG401" s="232"/>
      <c r="AH401" s="242">
        <f t="shared" si="54"/>
        <v>0</v>
      </c>
      <c r="AI401" s="232"/>
      <c r="AJ401" s="232"/>
      <c r="AK401" s="232"/>
      <c r="AL401" s="232"/>
      <c r="AM401" s="232"/>
      <c r="AN401" s="232"/>
      <c r="AO401" s="232"/>
      <c r="AP401" s="232"/>
      <c r="AQ401" s="232"/>
      <c r="AR401" s="232"/>
      <c r="AS401" s="232"/>
      <c r="AT401" s="232"/>
      <c r="AU401" s="232"/>
      <c r="AV401" s="232"/>
      <c r="AW401" s="232"/>
      <c r="AX401" s="232"/>
      <c r="AY401" s="232"/>
      <c r="AZ401" s="232"/>
      <c r="BA401" s="232"/>
      <c r="BB401" s="232"/>
      <c r="BC401" s="232"/>
      <c r="BD401" s="232"/>
      <c r="BE401" s="242">
        <f t="shared" si="55"/>
        <v>0</v>
      </c>
      <c r="BF401" s="232"/>
      <c r="BG401" s="232"/>
      <c r="BH401" s="232"/>
      <c r="BI401" s="232"/>
      <c r="BJ401" s="232"/>
      <c r="BK401" s="229">
        <f t="shared" si="56"/>
        <v>0</v>
      </c>
      <c r="BL401" s="232"/>
      <c r="BM401" s="232"/>
      <c r="BN401" s="232"/>
      <c r="BO401" s="232"/>
      <c r="BP401" s="232"/>
      <c r="BQ401" s="232"/>
      <c r="BR401" s="232"/>
      <c r="BS401" s="232"/>
      <c r="BT401" s="232"/>
      <c r="BU401" s="232"/>
      <c r="BV401" s="232"/>
    </row>
    <row r="402" spans="1:74" s="244" customFormat="1" ht="14.45" hidden="1" customHeight="1">
      <c r="A402" s="247" t="e">
        <f>①協定識別事項②協定参加者!#REF!</f>
        <v>#REF!</v>
      </c>
      <c r="B402" s="247" t="e">
        <f>①協定識別事項②協定参加者!#REF!</f>
        <v>#REF!</v>
      </c>
      <c r="C402" s="247" t="e">
        <f>①協定識別事項②協定参加者!#REF!</f>
        <v>#REF!</v>
      </c>
      <c r="D402" s="247" t="e">
        <f>①協定識別事項②協定参加者!#REF!</f>
        <v>#REF!</v>
      </c>
      <c r="E402" s="247" t="e">
        <f>①協定識別事項②協定参加者!#REF!</f>
        <v>#REF!</v>
      </c>
      <c r="F402" s="247" t="e">
        <f>①協定識別事項②協定参加者!#REF!</f>
        <v>#REF!</v>
      </c>
      <c r="G402" s="250" t="e">
        <f>③協定面積④加算措置!#REF!</f>
        <v>#REF!</v>
      </c>
      <c r="H402" s="250" t="e">
        <f>③協定面積④加算措置!#REF!</f>
        <v>#REF!</v>
      </c>
      <c r="I402" s="251" t="e">
        <f>③協定面積④加算措置!#REF!</f>
        <v>#REF!</v>
      </c>
      <c r="J402" s="250" t="e">
        <f>③協定面積④加算措置!#REF!</f>
        <v>#REF!</v>
      </c>
      <c r="K402" s="250" t="e">
        <f>③協定面積④加算措置!#REF!</f>
        <v>#REF!</v>
      </c>
      <c r="L402" s="242">
        <f t="shared" si="52"/>
        <v>0</v>
      </c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  <c r="AA402" s="252"/>
      <c r="AB402" s="242">
        <f t="shared" si="53"/>
        <v>0</v>
      </c>
      <c r="AC402" s="232"/>
      <c r="AD402" s="232"/>
      <c r="AE402" s="232"/>
      <c r="AF402" s="232"/>
      <c r="AG402" s="232"/>
      <c r="AH402" s="242">
        <f t="shared" si="54"/>
        <v>0</v>
      </c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32"/>
      <c r="AU402" s="232"/>
      <c r="AV402" s="232"/>
      <c r="AW402" s="232"/>
      <c r="AX402" s="232"/>
      <c r="AY402" s="232"/>
      <c r="AZ402" s="232"/>
      <c r="BA402" s="232"/>
      <c r="BB402" s="232"/>
      <c r="BC402" s="232"/>
      <c r="BD402" s="232"/>
      <c r="BE402" s="242">
        <f t="shared" si="55"/>
        <v>0</v>
      </c>
      <c r="BF402" s="232"/>
      <c r="BG402" s="232"/>
      <c r="BH402" s="232"/>
      <c r="BI402" s="232"/>
      <c r="BJ402" s="232"/>
      <c r="BK402" s="229">
        <f t="shared" si="56"/>
        <v>0</v>
      </c>
      <c r="BL402" s="232"/>
      <c r="BM402" s="232"/>
      <c r="BN402" s="232"/>
      <c r="BO402" s="232"/>
      <c r="BP402" s="232"/>
      <c r="BQ402" s="232"/>
      <c r="BR402" s="232"/>
      <c r="BS402" s="232"/>
      <c r="BT402" s="232"/>
      <c r="BU402" s="232"/>
      <c r="BV402" s="232"/>
    </row>
    <row r="403" spans="1:74" s="244" customFormat="1" ht="14.45" hidden="1" customHeight="1">
      <c r="A403" s="247" t="e">
        <f>①協定識別事項②協定参加者!#REF!</f>
        <v>#REF!</v>
      </c>
      <c r="B403" s="247" t="e">
        <f>①協定識別事項②協定参加者!#REF!</f>
        <v>#REF!</v>
      </c>
      <c r="C403" s="247" t="e">
        <f>①協定識別事項②協定参加者!#REF!</f>
        <v>#REF!</v>
      </c>
      <c r="D403" s="247" t="e">
        <f>①協定識別事項②協定参加者!#REF!</f>
        <v>#REF!</v>
      </c>
      <c r="E403" s="247" t="e">
        <f>①協定識別事項②協定参加者!#REF!</f>
        <v>#REF!</v>
      </c>
      <c r="F403" s="247" t="e">
        <f>①協定識別事項②協定参加者!#REF!</f>
        <v>#REF!</v>
      </c>
      <c r="G403" s="250" t="e">
        <f>③協定面積④加算措置!#REF!</f>
        <v>#REF!</v>
      </c>
      <c r="H403" s="250" t="e">
        <f>③協定面積④加算措置!#REF!</f>
        <v>#REF!</v>
      </c>
      <c r="I403" s="251" t="e">
        <f>③協定面積④加算措置!#REF!</f>
        <v>#REF!</v>
      </c>
      <c r="J403" s="250" t="e">
        <f>③協定面積④加算措置!#REF!</f>
        <v>#REF!</v>
      </c>
      <c r="K403" s="250" t="e">
        <f>③協定面積④加算措置!#REF!</f>
        <v>#REF!</v>
      </c>
      <c r="L403" s="242">
        <f t="shared" si="52"/>
        <v>0</v>
      </c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  <c r="AA403" s="252"/>
      <c r="AB403" s="242">
        <f t="shared" si="53"/>
        <v>0</v>
      </c>
      <c r="AC403" s="232"/>
      <c r="AD403" s="232"/>
      <c r="AE403" s="232"/>
      <c r="AF403" s="232"/>
      <c r="AG403" s="232"/>
      <c r="AH403" s="242">
        <f t="shared" si="54"/>
        <v>0</v>
      </c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32"/>
      <c r="AU403" s="232"/>
      <c r="AV403" s="232"/>
      <c r="AW403" s="232"/>
      <c r="AX403" s="232"/>
      <c r="AY403" s="232"/>
      <c r="AZ403" s="232"/>
      <c r="BA403" s="232"/>
      <c r="BB403" s="232"/>
      <c r="BC403" s="232"/>
      <c r="BD403" s="232"/>
      <c r="BE403" s="242">
        <f t="shared" si="55"/>
        <v>0</v>
      </c>
      <c r="BF403" s="232"/>
      <c r="BG403" s="232"/>
      <c r="BH403" s="232"/>
      <c r="BI403" s="232"/>
      <c r="BJ403" s="232"/>
      <c r="BK403" s="229">
        <f t="shared" si="56"/>
        <v>0</v>
      </c>
      <c r="BL403" s="232"/>
      <c r="BM403" s="232"/>
      <c r="BN403" s="232"/>
      <c r="BO403" s="232"/>
      <c r="BP403" s="232"/>
      <c r="BQ403" s="232"/>
      <c r="BR403" s="232"/>
      <c r="BS403" s="232"/>
      <c r="BT403" s="232"/>
      <c r="BU403" s="232"/>
      <c r="BV403" s="232"/>
    </row>
    <row r="404" spans="1:74" s="244" customFormat="1" ht="14.45" hidden="1" customHeight="1">
      <c r="A404" s="247" t="e">
        <f>①協定識別事項②協定参加者!#REF!</f>
        <v>#REF!</v>
      </c>
      <c r="B404" s="247" t="e">
        <f>①協定識別事項②協定参加者!#REF!</f>
        <v>#REF!</v>
      </c>
      <c r="C404" s="247" t="e">
        <f>①協定識別事項②協定参加者!#REF!</f>
        <v>#REF!</v>
      </c>
      <c r="D404" s="247" t="e">
        <f>①協定識別事項②協定参加者!#REF!</f>
        <v>#REF!</v>
      </c>
      <c r="E404" s="247" t="e">
        <f>①協定識別事項②協定参加者!#REF!</f>
        <v>#REF!</v>
      </c>
      <c r="F404" s="247" t="e">
        <f>①協定識別事項②協定参加者!#REF!</f>
        <v>#REF!</v>
      </c>
      <c r="G404" s="250" t="e">
        <f>③協定面積④加算措置!#REF!</f>
        <v>#REF!</v>
      </c>
      <c r="H404" s="250" t="e">
        <f>③協定面積④加算措置!#REF!</f>
        <v>#REF!</v>
      </c>
      <c r="I404" s="251" t="e">
        <f>③協定面積④加算措置!#REF!</f>
        <v>#REF!</v>
      </c>
      <c r="J404" s="250" t="e">
        <f>③協定面積④加算措置!#REF!</f>
        <v>#REF!</v>
      </c>
      <c r="K404" s="250" t="e">
        <f>③協定面積④加算措置!#REF!</f>
        <v>#REF!</v>
      </c>
      <c r="L404" s="242">
        <f t="shared" si="52"/>
        <v>0</v>
      </c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42">
        <f t="shared" si="53"/>
        <v>0</v>
      </c>
      <c r="AC404" s="232"/>
      <c r="AD404" s="232"/>
      <c r="AE404" s="232"/>
      <c r="AF404" s="232"/>
      <c r="AG404" s="232"/>
      <c r="AH404" s="242">
        <f t="shared" si="54"/>
        <v>0</v>
      </c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32"/>
      <c r="AU404" s="232"/>
      <c r="AV404" s="232"/>
      <c r="AW404" s="232"/>
      <c r="AX404" s="232"/>
      <c r="AY404" s="232"/>
      <c r="AZ404" s="232"/>
      <c r="BA404" s="232"/>
      <c r="BB404" s="232"/>
      <c r="BC404" s="232"/>
      <c r="BD404" s="232"/>
      <c r="BE404" s="242">
        <f t="shared" si="55"/>
        <v>0</v>
      </c>
      <c r="BF404" s="232"/>
      <c r="BG404" s="232"/>
      <c r="BH404" s="232"/>
      <c r="BI404" s="232"/>
      <c r="BJ404" s="232"/>
      <c r="BK404" s="229">
        <f t="shared" si="56"/>
        <v>0</v>
      </c>
      <c r="BL404" s="232"/>
      <c r="BM404" s="232"/>
      <c r="BN404" s="232"/>
      <c r="BO404" s="232"/>
      <c r="BP404" s="232"/>
      <c r="BQ404" s="232"/>
      <c r="BR404" s="232"/>
      <c r="BS404" s="232"/>
      <c r="BT404" s="232"/>
      <c r="BU404" s="232"/>
      <c r="BV404" s="232"/>
    </row>
    <row r="405" spans="1:74" s="244" customFormat="1" ht="14.45" hidden="1" customHeight="1">
      <c r="A405" s="247" t="e">
        <f>①協定識別事項②協定参加者!#REF!</f>
        <v>#REF!</v>
      </c>
      <c r="B405" s="247" t="e">
        <f>①協定識別事項②協定参加者!#REF!</f>
        <v>#REF!</v>
      </c>
      <c r="C405" s="247" t="e">
        <f>①協定識別事項②協定参加者!#REF!</f>
        <v>#REF!</v>
      </c>
      <c r="D405" s="247" t="e">
        <f>①協定識別事項②協定参加者!#REF!</f>
        <v>#REF!</v>
      </c>
      <c r="E405" s="247" t="e">
        <f>①協定識別事項②協定参加者!#REF!</f>
        <v>#REF!</v>
      </c>
      <c r="F405" s="247" t="e">
        <f>①協定識別事項②協定参加者!#REF!</f>
        <v>#REF!</v>
      </c>
      <c r="G405" s="250" t="e">
        <f>③協定面積④加算措置!#REF!</f>
        <v>#REF!</v>
      </c>
      <c r="H405" s="250" t="e">
        <f>③協定面積④加算措置!#REF!</f>
        <v>#REF!</v>
      </c>
      <c r="I405" s="251" t="e">
        <f>③協定面積④加算措置!#REF!</f>
        <v>#REF!</v>
      </c>
      <c r="J405" s="250" t="e">
        <f>③協定面積④加算措置!#REF!</f>
        <v>#REF!</v>
      </c>
      <c r="K405" s="250" t="e">
        <f>③協定面積④加算措置!#REF!</f>
        <v>#REF!</v>
      </c>
      <c r="L405" s="242">
        <f t="shared" si="52"/>
        <v>0</v>
      </c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  <c r="AA405" s="252"/>
      <c r="AB405" s="242">
        <f t="shared" si="53"/>
        <v>0</v>
      </c>
      <c r="AC405" s="232"/>
      <c r="AD405" s="232"/>
      <c r="AE405" s="232"/>
      <c r="AF405" s="232"/>
      <c r="AG405" s="232"/>
      <c r="AH405" s="242">
        <f t="shared" si="54"/>
        <v>0</v>
      </c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32"/>
      <c r="AU405" s="232"/>
      <c r="AV405" s="232"/>
      <c r="AW405" s="232"/>
      <c r="AX405" s="232"/>
      <c r="AY405" s="232"/>
      <c r="AZ405" s="232"/>
      <c r="BA405" s="232"/>
      <c r="BB405" s="232"/>
      <c r="BC405" s="232"/>
      <c r="BD405" s="232"/>
      <c r="BE405" s="242">
        <f t="shared" si="55"/>
        <v>0</v>
      </c>
      <c r="BF405" s="232"/>
      <c r="BG405" s="232"/>
      <c r="BH405" s="232"/>
      <c r="BI405" s="232"/>
      <c r="BJ405" s="232"/>
      <c r="BK405" s="229">
        <f t="shared" si="56"/>
        <v>0</v>
      </c>
      <c r="BL405" s="232"/>
      <c r="BM405" s="232"/>
      <c r="BN405" s="232"/>
      <c r="BO405" s="232"/>
      <c r="BP405" s="232"/>
      <c r="BQ405" s="232"/>
      <c r="BR405" s="232"/>
      <c r="BS405" s="232"/>
      <c r="BT405" s="232"/>
      <c r="BU405" s="232"/>
      <c r="BV405" s="232"/>
    </row>
    <row r="406" spans="1:74" s="244" customFormat="1" ht="14.45" hidden="1" customHeight="1">
      <c r="A406" s="247" t="e">
        <f>①協定識別事項②協定参加者!#REF!</f>
        <v>#REF!</v>
      </c>
      <c r="B406" s="247" t="e">
        <f>①協定識別事項②協定参加者!#REF!</f>
        <v>#REF!</v>
      </c>
      <c r="C406" s="247" t="e">
        <f>①協定識別事項②協定参加者!#REF!</f>
        <v>#REF!</v>
      </c>
      <c r="D406" s="247" t="e">
        <f>①協定識別事項②協定参加者!#REF!</f>
        <v>#REF!</v>
      </c>
      <c r="E406" s="247" t="e">
        <f>①協定識別事項②協定参加者!#REF!</f>
        <v>#REF!</v>
      </c>
      <c r="F406" s="247" t="e">
        <f>①協定識別事項②協定参加者!#REF!</f>
        <v>#REF!</v>
      </c>
      <c r="G406" s="250" t="e">
        <f>③協定面積④加算措置!#REF!</f>
        <v>#REF!</v>
      </c>
      <c r="H406" s="250" t="e">
        <f>③協定面積④加算措置!#REF!</f>
        <v>#REF!</v>
      </c>
      <c r="I406" s="251" t="e">
        <f>③協定面積④加算措置!#REF!</f>
        <v>#REF!</v>
      </c>
      <c r="J406" s="250" t="e">
        <f>③協定面積④加算措置!#REF!</f>
        <v>#REF!</v>
      </c>
      <c r="K406" s="250" t="e">
        <f>③協定面積④加算措置!#REF!</f>
        <v>#REF!</v>
      </c>
      <c r="L406" s="242">
        <f t="shared" si="52"/>
        <v>0</v>
      </c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  <c r="AA406" s="252"/>
      <c r="AB406" s="242">
        <f t="shared" si="53"/>
        <v>0</v>
      </c>
      <c r="AC406" s="232"/>
      <c r="AD406" s="232"/>
      <c r="AE406" s="232"/>
      <c r="AF406" s="232"/>
      <c r="AG406" s="232"/>
      <c r="AH406" s="242">
        <f t="shared" si="54"/>
        <v>0</v>
      </c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32"/>
      <c r="AU406" s="232"/>
      <c r="AV406" s="232"/>
      <c r="AW406" s="232"/>
      <c r="AX406" s="232"/>
      <c r="AY406" s="232"/>
      <c r="AZ406" s="232"/>
      <c r="BA406" s="232"/>
      <c r="BB406" s="232"/>
      <c r="BC406" s="232"/>
      <c r="BD406" s="232"/>
      <c r="BE406" s="242">
        <f t="shared" si="55"/>
        <v>0</v>
      </c>
      <c r="BF406" s="232"/>
      <c r="BG406" s="232"/>
      <c r="BH406" s="232"/>
      <c r="BI406" s="232"/>
      <c r="BJ406" s="232"/>
      <c r="BK406" s="229">
        <f t="shared" si="56"/>
        <v>0</v>
      </c>
      <c r="BL406" s="232"/>
      <c r="BM406" s="232"/>
      <c r="BN406" s="232"/>
      <c r="BO406" s="232"/>
      <c r="BP406" s="232"/>
      <c r="BQ406" s="232"/>
      <c r="BR406" s="232"/>
      <c r="BS406" s="232"/>
      <c r="BT406" s="232"/>
      <c r="BU406" s="232"/>
      <c r="BV406" s="232"/>
    </row>
    <row r="407" spans="1:74" s="244" customFormat="1" ht="14.45" hidden="1" customHeight="1">
      <c r="A407" s="247" t="e">
        <f>①協定識別事項②協定参加者!#REF!</f>
        <v>#REF!</v>
      </c>
      <c r="B407" s="247" t="e">
        <f>①協定識別事項②協定参加者!#REF!</f>
        <v>#REF!</v>
      </c>
      <c r="C407" s="247" t="e">
        <f>①協定識別事項②協定参加者!#REF!</f>
        <v>#REF!</v>
      </c>
      <c r="D407" s="247" t="e">
        <f>①協定識別事項②協定参加者!#REF!</f>
        <v>#REF!</v>
      </c>
      <c r="E407" s="247" t="e">
        <f>①協定識別事項②協定参加者!#REF!</f>
        <v>#REF!</v>
      </c>
      <c r="F407" s="247" t="e">
        <f>①協定識別事項②協定参加者!#REF!</f>
        <v>#REF!</v>
      </c>
      <c r="G407" s="250" t="e">
        <f>③協定面積④加算措置!#REF!</f>
        <v>#REF!</v>
      </c>
      <c r="H407" s="250" t="e">
        <f>③協定面積④加算措置!#REF!</f>
        <v>#REF!</v>
      </c>
      <c r="I407" s="251" t="e">
        <f>③協定面積④加算措置!#REF!</f>
        <v>#REF!</v>
      </c>
      <c r="J407" s="250" t="e">
        <f>③協定面積④加算措置!#REF!</f>
        <v>#REF!</v>
      </c>
      <c r="K407" s="250" t="e">
        <f>③協定面積④加算措置!#REF!</f>
        <v>#REF!</v>
      </c>
      <c r="L407" s="242">
        <f t="shared" si="52"/>
        <v>0</v>
      </c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  <c r="AA407" s="252"/>
      <c r="AB407" s="242">
        <f t="shared" si="53"/>
        <v>0</v>
      </c>
      <c r="AC407" s="232"/>
      <c r="AD407" s="232"/>
      <c r="AE407" s="232"/>
      <c r="AF407" s="232"/>
      <c r="AG407" s="232"/>
      <c r="AH407" s="242">
        <f t="shared" si="54"/>
        <v>0</v>
      </c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32"/>
      <c r="AU407" s="232"/>
      <c r="AV407" s="232"/>
      <c r="AW407" s="232"/>
      <c r="AX407" s="232"/>
      <c r="AY407" s="232"/>
      <c r="AZ407" s="232"/>
      <c r="BA407" s="232"/>
      <c r="BB407" s="232"/>
      <c r="BC407" s="232"/>
      <c r="BD407" s="232"/>
      <c r="BE407" s="242">
        <f t="shared" si="55"/>
        <v>0</v>
      </c>
      <c r="BF407" s="232"/>
      <c r="BG407" s="232"/>
      <c r="BH407" s="232"/>
      <c r="BI407" s="232"/>
      <c r="BJ407" s="232"/>
      <c r="BK407" s="229">
        <f t="shared" si="56"/>
        <v>0</v>
      </c>
      <c r="BL407" s="232"/>
      <c r="BM407" s="232"/>
      <c r="BN407" s="232"/>
      <c r="BO407" s="232"/>
      <c r="BP407" s="232"/>
      <c r="BQ407" s="232"/>
      <c r="BR407" s="232"/>
      <c r="BS407" s="232"/>
      <c r="BT407" s="232"/>
      <c r="BU407" s="232"/>
      <c r="BV407" s="232"/>
    </row>
    <row r="408" spans="1:74" s="244" customFormat="1" ht="14.45" hidden="1" customHeight="1">
      <c r="A408" s="247" t="e">
        <f>①協定識別事項②協定参加者!#REF!</f>
        <v>#REF!</v>
      </c>
      <c r="B408" s="247" t="e">
        <f>①協定識別事項②協定参加者!#REF!</f>
        <v>#REF!</v>
      </c>
      <c r="C408" s="247" t="e">
        <f>①協定識別事項②協定参加者!#REF!</f>
        <v>#REF!</v>
      </c>
      <c r="D408" s="247" t="e">
        <f>①協定識別事項②協定参加者!#REF!</f>
        <v>#REF!</v>
      </c>
      <c r="E408" s="247" t="e">
        <f>①協定識別事項②協定参加者!#REF!</f>
        <v>#REF!</v>
      </c>
      <c r="F408" s="247" t="e">
        <f>①協定識別事項②協定参加者!#REF!</f>
        <v>#REF!</v>
      </c>
      <c r="G408" s="250" t="e">
        <f>③協定面積④加算措置!#REF!</f>
        <v>#REF!</v>
      </c>
      <c r="H408" s="250" t="e">
        <f>③協定面積④加算措置!#REF!</f>
        <v>#REF!</v>
      </c>
      <c r="I408" s="251" t="e">
        <f>③協定面積④加算措置!#REF!</f>
        <v>#REF!</v>
      </c>
      <c r="J408" s="250" t="e">
        <f>③協定面積④加算措置!#REF!</f>
        <v>#REF!</v>
      </c>
      <c r="K408" s="250" t="e">
        <f>③協定面積④加算措置!#REF!</f>
        <v>#REF!</v>
      </c>
      <c r="L408" s="242">
        <f t="shared" si="52"/>
        <v>0</v>
      </c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  <c r="AA408" s="252"/>
      <c r="AB408" s="242">
        <f t="shared" si="53"/>
        <v>0</v>
      </c>
      <c r="AC408" s="232"/>
      <c r="AD408" s="232"/>
      <c r="AE408" s="232"/>
      <c r="AF408" s="232"/>
      <c r="AG408" s="232"/>
      <c r="AH408" s="242">
        <f t="shared" si="54"/>
        <v>0</v>
      </c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2"/>
      <c r="AZ408" s="232"/>
      <c r="BA408" s="232"/>
      <c r="BB408" s="232"/>
      <c r="BC408" s="232"/>
      <c r="BD408" s="232"/>
      <c r="BE408" s="242">
        <f t="shared" si="55"/>
        <v>0</v>
      </c>
      <c r="BF408" s="232"/>
      <c r="BG408" s="232"/>
      <c r="BH408" s="232"/>
      <c r="BI408" s="232"/>
      <c r="BJ408" s="232"/>
      <c r="BK408" s="229">
        <f t="shared" si="56"/>
        <v>0</v>
      </c>
      <c r="BL408" s="232"/>
      <c r="BM408" s="232"/>
      <c r="BN408" s="232"/>
      <c r="BO408" s="232"/>
      <c r="BP408" s="232"/>
      <c r="BQ408" s="232"/>
      <c r="BR408" s="232"/>
      <c r="BS408" s="232"/>
      <c r="BT408" s="232"/>
      <c r="BU408" s="232"/>
      <c r="BV408" s="232"/>
    </row>
    <row r="409" spans="1:74" s="244" customFormat="1" ht="14.45" hidden="1" customHeight="1">
      <c r="A409" s="247" t="e">
        <f>①協定識別事項②協定参加者!#REF!</f>
        <v>#REF!</v>
      </c>
      <c r="B409" s="247" t="e">
        <f>①協定識別事項②協定参加者!#REF!</f>
        <v>#REF!</v>
      </c>
      <c r="C409" s="247" t="e">
        <f>①協定識別事項②協定参加者!#REF!</f>
        <v>#REF!</v>
      </c>
      <c r="D409" s="247" t="e">
        <f>①協定識別事項②協定参加者!#REF!</f>
        <v>#REF!</v>
      </c>
      <c r="E409" s="247" t="e">
        <f>①協定識別事項②協定参加者!#REF!</f>
        <v>#REF!</v>
      </c>
      <c r="F409" s="247" t="e">
        <f>①協定識別事項②協定参加者!#REF!</f>
        <v>#REF!</v>
      </c>
      <c r="G409" s="250" t="e">
        <f>③協定面積④加算措置!#REF!</f>
        <v>#REF!</v>
      </c>
      <c r="H409" s="250" t="e">
        <f>③協定面積④加算措置!#REF!</f>
        <v>#REF!</v>
      </c>
      <c r="I409" s="251" t="e">
        <f>③協定面積④加算措置!#REF!</f>
        <v>#REF!</v>
      </c>
      <c r="J409" s="250" t="e">
        <f>③協定面積④加算措置!#REF!</f>
        <v>#REF!</v>
      </c>
      <c r="K409" s="250" t="e">
        <f>③協定面積④加算措置!#REF!</f>
        <v>#REF!</v>
      </c>
      <c r="L409" s="242">
        <f t="shared" si="52"/>
        <v>0</v>
      </c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42">
        <f t="shared" si="53"/>
        <v>0</v>
      </c>
      <c r="AC409" s="232"/>
      <c r="AD409" s="232"/>
      <c r="AE409" s="232"/>
      <c r="AF409" s="232"/>
      <c r="AG409" s="232"/>
      <c r="AH409" s="242">
        <f t="shared" si="54"/>
        <v>0</v>
      </c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42">
        <f t="shared" si="55"/>
        <v>0</v>
      </c>
      <c r="BF409" s="232"/>
      <c r="BG409" s="232"/>
      <c r="BH409" s="232"/>
      <c r="BI409" s="232"/>
      <c r="BJ409" s="232"/>
      <c r="BK409" s="229">
        <f t="shared" si="56"/>
        <v>0</v>
      </c>
      <c r="BL409" s="232"/>
      <c r="BM409" s="232"/>
      <c r="BN409" s="232"/>
      <c r="BO409" s="232"/>
      <c r="BP409" s="232"/>
      <c r="BQ409" s="232"/>
      <c r="BR409" s="232"/>
      <c r="BS409" s="232"/>
      <c r="BT409" s="232"/>
      <c r="BU409" s="232"/>
      <c r="BV409" s="232"/>
    </row>
    <row r="410" spans="1:74" s="244" customFormat="1" ht="14.45" hidden="1" customHeight="1">
      <c r="A410" s="247" t="e">
        <f>①協定識別事項②協定参加者!#REF!</f>
        <v>#REF!</v>
      </c>
      <c r="B410" s="247" t="e">
        <f>①協定識別事項②協定参加者!#REF!</f>
        <v>#REF!</v>
      </c>
      <c r="C410" s="247" t="e">
        <f>①協定識別事項②協定参加者!#REF!</f>
        <v>#REF!</v>
      </c>
      <c r="D410" s="247" t="e">
        <f>①協定識別事項②協定参加者!#REF!</f>
        <v>#REF!</v>
      </c>
      <c r="E410" s="247" t="e">
        <f>①協定識別事項②協定参加者!#REF!</f>
        <v>#REF!</v>
      </c>
      <c r="F410" s="247" t="e">
        <f>①協定識別事項②協定参加者!#REF!</f>
        <v>#REF!</v>
      </c>
      <c r="G410" s="250" t="e">
        <f>③協定面積④加算措置!#REF!</f>
        <v>#REF!</v>
      </c>
      <c r="H410" s="250" t="e">
        <f>③協定面積④加算措置!#REF!</f>
        <v>#REF!</v>
      </c>
      <c r="I410" s="251" t="e">
        <f>③協定面積④加算措置!#REF!</f>
        <v>#REF!</v>
      </c>
      <c r="J410" s="250" t="e">
        <f>③協定面積④加算措置!#REF!</f>
        <v>#REF!</v>
      </c>
      <c r="K410" s="250" t="e">
        <f>③協定面積④加算措置!#REF!</f>
        <v>#REF!</v>
      </c>
      <c r="L410" s="242">
        <f t="shared" si="52"/>
        <v>0</v>
      </c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  <c r="AA410" s="252"/>
      <c r="AB410" s="242">
        <f t="shared" si="53"/>
        <v>0</v>
      </c>
      <c r="AC410" s="232"/>
      <c r="AD410" s="232"/>
      <c r="AE410" s="232"/>
      <c r="AF410" s="232"/>
      <c r="AG410" s="232"/>
      <c r="AH410" s="242">
        <f t="shared" si="54"/>
        <v>0</v>
      </c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42">
        <f t="shared" si="55"/>
        <v>0</v>
      </c>
      <c r="BF410" s="232"/>
      <c r="BG410" s="232"/>
      <c r="BH410" s="232"/>
      <c r="BI410" s="232"/>
      <c r="BJ410" s="232"/>
      <c r="BK410" s="229">
        <f t="shared" si="56"/>
        <v>0</v>
      </c>
      <c r="BL410" s="232"/>
      <c r="BM410" s="232"/>
      <c r="BN410" s="232"/>
      <c r="BO410" s="232"/>
      <c r="BP410" s="232"/>
      <c r="BQ410" s="232"/>
      <c r="BR410" s="232"/>
      <c r="BS410" s="232"/>
      <c r="BT410" s="232"/>
      <c r="BU410" s="232"/>
      <c r="BV410" s="232"/>
    </row>
    <row r="411" spans="1:74" s="244" customFormat="1" ht="14.45" hidden="1" customHeight="1">
      <c r="A411" s="247" t="e">
        <f>①協定識別事項②協定参加者!#REF!</f>
        <v>#REF!</v>
      </c>
      <c r="B411" s="247" t="e">
        <f>①協定識別事項②協定参加者!#REF!</f>
        <v>#REF!</v>
      </c>
      <c r="C411" s="247" t="e">
        <f>①協定識別事項②協定参加者!#REF!</f>
        <v>#REF!</v>
      </c>
      <c r="D411" s="247" t="e">
        <f>①協定識別事項②協定参加者!#REF!</f>
        <v>#REF!</v>
      </c>
      <c r="E411" s="247" t="e">
        <f>①協定識別事項②協定参加者!#REF!</f>
        <v>#REF!</v>
      </c>
      <c r="F411" s="247" t="e">
        <f>①協定識別事項②協定参加者!#REF!</f>
        <v>#REF!</v>
      </c>
      <c r="G411" s="250" t="e">
        <f>③協定面積④加算措置!#REF!</f>
        <v>#REF!</v>
      </c>
      <c r="H411" s="250" t="e">
        <f>③協定面積④加算措置!#REF!</f>
        <v>#REF!</v>
      </c>
      <c r="I411" s="251" t="e">
        <f>③協定面積④加算措置!#REF!</f>
        <v>#REF!</v>
      </c>
      <c r="J411" s="250" t="e">
        <f>③協定面積④加算措置!#REF!</f>
        <v>#REF!</v>
      </c>
      <c r="K411" s="250" t="e">
        <f>③協定面積④加算措置!#REF!</f>
        <v>#REF!</v>
      </c>
      <c r="L411" s="242">
        <f t="shared" si="52"/>
        <v>0</v>
      </c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  <c r="AA411" s="252"/>
      <c r="AB411" s="242">
        <f t="shared" si="53"/>
        <v>0</v>
      </c>
      <c r="AC411" s="232"/>
      <c r="AD411" s="232"/>
      <c r="AE411" s="232"/>
      <c r="AF411" s="232"/>
      <c r="AG411" s="232"/>
      <c r="AH411" s="242">
        <f t="shared" si="54"/>
        <v>0</v>
      </c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42">
        <f t="shared" si="55"/>
        <v>0</v>
      </c>
      <c r="BF411" s="232"/>
      <c r="BG411" s="232"/>
      <c r="BH411" s="232"/>
      <c r="BI411" s="232"/>
      <c r="BJ411" s="232"/>
      <c r="BK411" s="229">
        <f t="shared" si="56"/>
        <v>0</v>
      </c>
      <c r="BL411" s="232"/>
      <c r="BM411" s="232"/>
      <c r="BN411" s="232"/>
      <c r="BO411" s="232"/>
      <c r="BP411" s="232"/>
      <c r="BQ411" s="232"/>
      <c r="BR411" s="232"/>
      <c r="BS411" s="232"/>
      <c r="BT411" s="232"/>
      <c r="BU411" s="232"/>
      <c r="BV411" s="232"/>
    </row>
    <row r="412" spans="1:74" s="244" customFormat="1" ht="14.45" hidden="1" customHeight="1">
      <c r="A412" s="247" t="e">
        <f>①協定識別事項②協定参加者!#REF!</f>
        <v>#REF!</v>
      </c>
      <c r="B412" s="247" t="e">
        <f>①協定識別事項②協定参加者!#REF!</f>
        <v>#REF!</v>
      </c>
      <c r="C412" s="247" t="e">
        <f>①協定識別事項②協定参加者!#REF!</f>
        <v>#REF!</v>
      </c>
      <c r="D412" s="247" t="e">
        <f>①協定識別事項②協定参加者!#REF!</f>
        <v>#REF!</v>
      </c>
      <c r="E412" s="247" t="e">
        <f>①協定識別事項②協定参加者!#REF!</f>
        <v>#REF!</v>
      </c>
      <c r="F412" s="247" t="e">
        <f>①協定識別事項②協定参加者!#REF!</f>
        <v>#REF!</v>
      </c>
      <c r="G412" s="250" t="e">
        <f>③協定面積④加算措置!#REF!</f>
        <v>#REF!</v>
      </c>
      <c r="H412" s="250" t="e">
        <f>③協定面積④加算措置!#REF!</f>
        <v>#REF!</v>
      </c>
      <c r="I412" s="251" t="e">
        <f>③協定面積④加算措置!#REF!</f>
        <v>#REF!</v>
      </c>
      <c r="J412" s="250" t="e">
        <f>③協定面積④加算措置!#REF!</f>
        <v>#REF!</v>
      </c>
      <c r="K412" s="250" t="e">
        <f>③協定面積④加算措置!#REF!</f>
        <v>#REF!</v>
      </c>
      <c r="L412" s="242">
        <f t="shared" si="52"/>
        <v>0</v>
      </c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42">
        <f t="shared" si="53"/>
        <v>0</v>
      </c>
      <c r="AC412" s="232"/>
      <c r="AD412" s="232"/>
      <c r="AE412" s="232"/>
      <c r="AF412" s="232"/>
      <c r="AG412" s="232"/>
      <c r="AH412" s="242">
        <f t="shared" si="54"/>
        <v>0</v>
      </c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42">
        <f t="shared" si="55"/>
        <v>0</v>
      </c>
      <c r="BF412" s="232"/>
      <c r="BG412" s="232"/>
      <c r="BH412" s="232"/>
      <c r="BI412" s="232"/>
      <c r="BJ412" s="232"/>
      <c r="BK412" s="229">
        <f t="shared" si="56"/>
        <v>0</v>
      </c>
      <c r="BL412" s="232"/>
      <c r="BM412" s="232"/>
      <c r="BN412" s="232"/>
      <c r="BO412" s="232"/>
      <c r="BP412" s="232"/>
      <c r="BQ412" s="232"/>
      <c r="BR412" s="232"/>
      <c r="BS412" s="232"/>
      <c r="BT412" s="232"/>
      <c r="BU412" s="232"/>
      <c r="BV412" s="232"/>
    </row>
    <row r="413" spans="1:74" s="244" customFormat="1" ht="14.45" hidden="1" customHeight="1">
      <c r="A413" s="247" t="e">
        <f>①協定識別事項②協定参加者!#REF!</f>
        <v>#REF!</v>
      </c>
      <c r="B413" s="247" t="e">
        <f>①協定識別事項②協定参加者!#REF!</f>
        <v>#REF!</v>
      </c>
      <c r="C413" s="247" t="e">
        <f>①協定識別事項②協定参加者!#REF!</f>
        <v>#REF!</v>
      </c>
      <c r="D413" s="247" t="e">
        <f>①協定識別事項②協定参加者!#REF!</f>
        <v>#REF!</v>
      </c>
      <c r="E413" s="247" t="e">
        <f>①協定識別事項②協定参加者!#REF!</f>
        <v>#REF!</v>
      </c>
      <c r="F413" s="247" t="e">
        <f>①協定識別事項②協定参加者!#REF!</f>
        <v>#REF!</v>
      </c>
      <c r="G413" s="250" t="e">
        <f>③協定面積④加算措置!#REF!</f>
        <v>#REF!</v>
      </c>
      <c r="H413" s="250" t="e">
        <f>③協定面積④加算措置!#REF!</f>
        <v>#REF!</v>
      </c>
      <c r="I413" s="251" t="e">
        <f>③協定面積④加算措置!#REF!</f>
        <v>#REF!</v>
      </c>
      <c r="J413" s="250" t="e">
        <f>③協定面積④加算措置!#REF!</f>
        <v>#REF!</v>
      </c>
      <c r="K413" s="250" t="e">
        <f>③協定面積④加算措置!#REF!</f>
        <v>#REF!</v>
      </c>
      <c r="L413" s="242">
        <f t="shared" si="52"/>
        <v>0</v>
      </c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42">
        <f t="shared" si="53"/>
        <v>0</v>
      </c>
      <c r="AC413" s="232"/>
      <c r="AD413" s="232"/>
      <c r="AE413" s="232"/>
      <c r="AF413" s="232"/>
      <c r="AG413" s="232"/>
      <c r="AH413" s="242">
        <f t="shared" si="54"/>
        <v>0</v>
      </c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42">
        <f t="shared" si="55"/>
        <v>0</v>
      </c>
      <c r="BF413" s="232"/>
      <c r="BG413" s="232"/>
      <c r="BH413" s="232"/>
      <c r="BI413" s="232"/>
      <c r="BJ413" s="232"/>
      <c r="BK413" s="229">
        <f t="shared" si="56"/>
        <v>0</v>
      </c>
      <c r="BL413" s="232"/>
      <c r="BM413" s="232"/>
      <c r="BN413" s="232"/>
      <c r="BO413" s="232"/>
      <c r="BP413" s="232"/>
      <c r="BQ413" s="232"/>
      <c r="BR413" s="232"/>
      <c r="BS413" s="232"/>
      <c r="BT413" s="232"/>
      <c r="BU413" s="232"/>
      <c r="BV413" s="232"/>
    </row>
    <row r="414" spans="1:74" s="244" customFormat="1" ht="14.45" hidden="1" customHeight="1">
      <c r="A414" s="247" t="e">
        <f>①協定識別事項②協定参加者!#REF!</f>
        <v>#REF!</v>
      </c>
      <c r="B414" s="247" t="e">
        <f>①協定識別事項②協定参加者!#REF!</f>
        <v>#REF!</v>
      </c>
      <c r="C414" s="247" t="e">
        <f>①協定識別事項②協定参加者!#REF!</f>
        <v>#REF!</v>
      </c>
      <c r="D414" s="247" t="e">
        <f>①協定識別事項②協定参加者!#REF!</f>
        <v>#REF!</v>
      </c>
      <c r="E414" s="247" t="e">
        <f>①協定識別事項②協定参加者!#REF!</f>
        <v>#REF!</v>
      </c>
      <c r="F414" s="247" t="e">
        <f>①協定識別事項②協定参加者!#REF!</f>
        <v>#REF!</v>
      </c>
      <c r="G414" s="250" t="e">
        <f>③協定面積④加算措置!#REF!</f>
        <v>#REF!</v>
      </c>
      <c r="H414" s="250" t="e">
        <f>③協定面積④加算措置!#REF!</f>
        <v>#REF!</v>
      </c>
      <c r="I414" s="251" t="e">
        <f>③協定面積④加算措置!#REF!</f>
        <v>#REF!</v>
      </c>
      <c r="J414" s="250" t="e">
        <f>③協定面積④加算措置!#REF!</f>
        <v>#REF!</v>
      </c>
      <c r="K414" s="250" t="e">
        <f>③協定面積④加算措置!#REF!</f>
        <v>#REF!</v>
      </c>
      <c r="L414" s="242">
        <f t="shared" si="52"/>
        <v>0</v>
      </c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42">
        <f t="shared" si="53"/>
        <v>0</v>
      </c>
      <c r="AC414" s="232"/>
      <c r="AD414" s="232"/>
      <c r="AE414" s="232"/>
      <c r="AF414" s="232"/>
      <c r="AG414" s="232"/>
      <c r="AH414" s="242">
        <f t="shared" si="54"/>
        <v>0</v>
      </c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42">
        <f t="shared" si="55"/>
        <v>0</v>
      </c>
      <c r="BF414" s="232"/>
      <c r="BG414" s="232"/>
      <c r="BH414" s="232"/>
      <c r="BI414" s="232"/>
      <c r="BJ414" s="232"/>
      <c r="BK414" s="229">
        <f t="shared" si="56"/>
        <v>0</v>
      </c>
      <c r="BL414" s="232"/>
      <c r="BM414" s="232"/>
      <c r="BN414" s="232"/>
      <c r="BO414" s="232"/>
      <c r="BP414" s="232"/>
      <c r="BQ414" s="232"/>
      <c r="BR414" s="232"/>
      <c r="BS414" s="232"/>
      <c r="BT414" s="232"/>
      <c r="BU414" s="232"/>
      <c r="BV414" s="232"/>
    </row>
    <row r="415" spans="1:74" s="244" customFormat="1" ht="14.45" hidden="1" customHeight="1">
      <c r="A415" s="247" t="e">
        <f>①協定識別事項②協定参加者!#REF!</f>
        <v>#REF!</v>
      </c>
      <c r="B415" s="247" t="e">
        <f>①協定識別事項②協定参加者!#REF!</f>
        <v>#REF!</v>
      </c>
      <c r="C415" s="247" t="e">
        <f>①協定識別事項②協定参加者!#REF!</f>
        <v>#REF!</v>
      </c>
      <c r="D415" s="247" t="e">
        <f>①協定識別事項②協定参加者!#REF!</f>
        <v>#REF!</v>
      </c>
      <c r="E415" s="247" t="e">
        <f>①協定識別事項②協定参加者!#REF!</f>
        <v>#REF!</v>
      </c>
      <c r="F415" s="247" t="e">
        <f>①協定識別事項②協定参加者!#REF!</f>
        <v>#REF!</v>
      </c>
      <c r="G415" s="250" t="e">
        <f>③協定面積④加算措置!#REF!</f>
        <v>#REF!</v>
      </c>
      <c r="H415" s="250" t="e">
        <f>③協定面積④加算措置!#REF!</f>
        <v>#REF!</v>
      </c>
      <c r="I415" s="251" t="e">
        <f>③協定面積④加算措置!#REF!</f>
        <v>#REF!</v>
      </c>
      <c r="J415" s="250" t="e">
        <f>③協定面積④加算措置!#REF!</f>
        <v>#REF!</v>
      </c>
      <c r="K415" s="250" t="e">
        <f>③協定面積④加算措置!#REF!</f>
        <v>#REF!</v>
      </c>
      <c r="L415" s="242">
        <f t="shared" si="52"/>
        <v>0</v>
      </c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42">
        <f t="shared" si="53"/>
        <v>0</v>
      </c>
      <c r="AC415" s="232"/>
      <c r="AD415" s="232"/>
      <c r="AE415" s="232"/>
      <c r="AF415" s="232"/>
      <c r="AG415" s="232"/>
      <c r="AH415" s="242">
        <f t="shared" si="54"/>
        <v>0</v>
      </c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42">
        <f t="shared" si="55"/>
        <v>0</v>
      </c>
      <c r="BF415" s="232"/>
      <c r="BG415" s="232"/>
      <c r="BH415" s="232"/>
      <c r="BI415" s="232"/>
      <c r="BJ415" s="232"/>
      <c r="BK415" s="229">
        <f t="shared" si="56"/>
        <v>0</v>
      </c>
      <c r="BL415" s="232"/>
      <c r="BM415" s="232"/>
      <c r="BN415" s="232"/>
      <c r="BO415" s="232"/>
      <c r="BP415" s="232"/>
      <c r="BQ415" s="232"/>
      <c r="BR415" s="232"/>
      <c r="BS415" s="232"/>
      <c r="BT415" s="232"/>
      <c r="BU415" s="232"/>
      <c r="BV415" s="232"/>
    </row>
    <row r="416" spans="1:74" s="244" customFormat="1" ht="14.45" hidden="1" customHeight="1">
      <c r="A416" s="247" t="e">
        <f>①協定識別事項②協定参加者!#REF!</f>
        <v>#REF!</v>
      </c>
      <c r="B416" s="247" t="e">
        <f>①協定識別事項②協定参加者!#REF!</f>
        <v>#REF!</v>
      </c>
      <c r="C416" s="247" t="e">
        <f>①協定識別事項②協定参加者!#REF!</f>
        <v>#REF!</v>
      </c>
      <c r="D416" s="247" t="e">
        <f>①協定識別事項②協定参加者!#REF!</f>
        <v>#REF!</v>
      </c>
      <c r="E416" s="247" t="e">
        <f>①協定識別事項②協定参加者!#REF!</f>
        <v>#REF!</v>
      </c>
      <c r="F416" s="247" t="e">
        <f>①協定識別事項②協定参加者!#REF!</f>
        <v>#REF!</v>
      </c>
      <c r="G416" s="250" t="e">
        <f>③協定面積④加算措置!#REF!</f>
        <v>#REF!</v>
      </c>
      <c r="H416" s="250" t="e">
        <f>③協定面積④加算措置!#REF!</f>
        <v>#REF!</v>
      </c>
      <c r="I416" s="251" t="e">
        <f>③協定面積④加算措置!#REF!</f>
        <v>#REF!</v>
      </c>
      <c r="J416" s="250" t="e">
        <f>③協定面積④加算措置!#REF!</f>
        <v>#REF!</v>
      </c>
      <c r="K416" s="250" t="e">
        <f>③協定面積④加算措置!#REF!</f>
        <v>#REF!</v>
      </c>
      <c r="L416" s="242">
        <f t="shared" si="52"/>
        <v>0</v>
      </c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42">
        <f t="shared" si="53"/>
        <v>0</v>
      </c>
      <c r="AC416" s="232"/>
      <c r="AD416" s="232"/>
      <c r="AE416" s="232"/>
      <c r="AF416" s="232"/>
      <c r="AG416" s="232"/>
      <c r="AH416" s="242">
        <f t="shared" si="54"/>
        <v>0</v>
      </c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42">
        <f t="shared" si="55"/>
        <v>0</v>
      </c>
      <c r="BF416" s="232"/>
      <c r="BG416" s="232"/>
      <c r="BH416" s="232"/>
      <c r="BI416" s="232"/>
      <c r="BJ416" s="232"/>
      <c r="BK416" s="229">
        <f t="shared" si="56"/>
        <v>0</v>
      </c>
      <c r="BL416" s="232"/>
      <c r="BM416" s="232"/>
      <c r="BN416" s="232"/>
      <c r="BO416" s="232"/>
      <c r="BP416" s="232"/>
      <c r="BQ416" s="232"/>
      <c r="BR416" s="232"/>
      <c r="BS416" s="232"/>
      <c r="BT416" s="232"/>
      <c r="BU416" s="232"/>
      <c r="BV416" s="232"/>
    </row>
    <row r="417" spans="1:74" s="244" customFormat="1" ht="14.45" hidden="1" customHeight="1">
      <c r="A417" s="247" t="e">
        <f>①協定識別事項②協定参加者!#REF!</f>
        <v>#REF!</v>
      </c>
      <c r="B417" s="247" t="e">
        <f>①協定識別事項②協定参加者!#REF!</f>
        <v>#REF!</v>
      </c>
      <c r="C417" s="247" t="e">
        <f>①協定識別事項②協定参加者!#REF!</f>
        <v>#REF!</v>
      </c>
      <c r="D417" s="247" t="e">
        <f>①協定識別事項②協定参加者!#REF!</f>
        <v>#REF!</v>
      </c>
      <c r="E417" s="247" t="e">
        <f>①協定識別事項②協定参加者!#REF!</f>
        <v>#REF!</v>
      </c>
      <c r="F417" s="247" t="e">
        <f>①協定識別事項②協定参加者!#REF!</f>
        <v>#REF!</v>
      </c>
      <c r="G417" s="250" t="e">
        <f>③協定面積④加算措置!#REF!</f>
        <v>#REF!</v>
      </c>
      <c r="H417" s="250" t="e">
        <f>③協定面積④加算措置!#REF!</f>
        <v>#REF!</v>
      </c>
      <c r="I417" s="251" t="e">
        <f>③協定面積④加算措置!#REF!</f>
        <v>#REF!</v>
      </c>
      <c r="J417" s="250" t="e">
        <f>③協定面積④加算措置!#REF!</f>
        <v>#REF!</v>
      </c>
      <c r="K417" s="250" t="e">
        <f>③協定面積④加算措置!#REF!</f>
        <v>#REF!</v>
      </c>
      <c r="L417" s="242">
        <f t="shared" si="52"/>
        <v>0</v>
      </c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42">
        <f t="shared" si="53"/>
        <v>0</v>
      </c>
      <c r="AC417" s="232"/>
      <c r="AD417" s="232"/>
      <c r="AE417" s="232"/>
      <c r="AF417" s="232"/>
      <c r="AG417" s="232"/>
      <c r="AH417" s="242">
        <f t="shared" si="54"/>
        <v>0</v>
      </c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32"/>
      <c r="AU417" s="232"/>
      <c r="AV417" s="232"/>
      <c r="AW417" s="232"/>
      <c r="AX417" s="232"/>
      <c r="AY417" s="232"/>
      <c r="AZ417" s="232"/>
      <c r="BA417" s="232"/>
      <c r="BB417" s="232"/>
      <c r="BC417" s="232"/>
      <c r="BD417" s="232"/>
      <c r="BE417" s="242">
        <f t="shared" si="55"/>
        <v>0</v>
      </c>
      <c r="BF417" s="232"/>
      <c r="BG417" s="232"/>
      <c r="BH417" s="232"/>
      <c r="BI417" s="232"/>
      <c r="BJ417" s="232"/>
      <c r="BK417" s="229">
        <f t="shared" si="56"/>
        <v>0</v>
      </c>
      <c r="BL417" s="232"/>
      <c r="BM417" s="232"/>
      <c r="BN417" s="232"/>
      <c r="BO417" s="232"/>
      <c r="BP417" s="232"/>
      <c r="BQ417" s="232"/>
      <c r="BR417" s="232"/>
      <c r="BS417" s="232"/>
      <c r="BT417" s="232"/>
      <c r="BU417" s="232"/>
      <c r="BV417" s="232"/>
    </row>
    <row r="418" spans="1:74" s="244" customFormat="1" ht="14.45" hidden="1" customHeight="1">
      <c r="A418" s="247" t="e">
        <f>①協定識別事項②協定参加者!#REF!</f>
        <v>#REF!</v>
      </c>
      <c r="B418" s="247" t="e">
        <f>①協定識別事項②協定参加者!#REF!</f>
        <v>#REF!</v>
      </c>
      <c r="C418" s="247" t="e">
        <f>①協定識別事項②協定参加者!#REF!</f>
        <v>#REF!</v>
      </c>
      <c r="D418" s="247" t="e">
        <f>①協定識別事項②協定参加者!#REF!</f>
        <v>#REF!</v>
      </c>
      <c r="E418" s="247" t="e">
        <f>①協定識別事項②協定参加者!#REF!</f>
        <v>#REF!</v>
      </c>
      <c r="F418" s="247" t="e">
        <f>①協定識別事項②協定参加者!#REF!</f>
        <v>#REF!</v>
      </c>
      <c r="G418" s="250" t="e">
        <f>③協定面積④加算措置!#REF!</f>
        <v>#REF!</v>
      </c>
      <c r="H418" s="250" t="e">
        <f>③協定面積④加算措置!#REF!</f>
        <v>#REF!</v>
      </c>
      <c r="I418" s="251" t="e">
        <f>③協定面積④加算措置!#REF!</f>
        <v>#REF!</v>
      </c>
      <c r="J418" s="250" t="e">
        <f>③協定面積④加算措置!#REF!</f>
        <v>#REF!</v>
      </c>
      <c r="K418" s="250" t="e">
        <f>③協定面積④加算措置!#REF!</f>
        <v>#REF!</v>
      </c>
      <c r="L418" s="242">
        <f t="shared" si="52"/>
        <v>0</v>
      </c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42">
        <f t="shared" si="53"/>
        <v>0</v>
      </c>
      <c r="AC418" s="232"/>
      <c r="AD418" s="232"/>
      <c r="AE418" s="232"/>
      <c r="AF418" s="232"/>
      <c r="AG418" s="232"/>
      <c r="AH418" s="242">
        <f t="shared" si="54"/>
        <v>0</v>
      </c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32"/>
      <c r="AU418" s="232"/>
      <c r="AV418" s="232"/>
      <c r="AW418" s="232"/>
      <c r="AX418" s="232"/>
      <c r="AY418" s="232"/>
      <c r="AZ418" s="232"/>
      <c r="BA418" s="232"/>
      <c r="BB418" s="232"/>
      <c r="BC418" s="232"/>
      <c r="BD418" s="232"/>
      <c r="BE418" s="242">
        <f t="shared" si="55"/>
        <v>0</v>
      </c>
      <c r="BF418" s="232"/>
      <c r="BG418" s="232"/>
      <c r="BH418" s="232"/>
      <c r="BI418" s="232"/>
      <c r="BJ418" s="232"/>
      <c r="BK418" s="229">
        <f t="shared" si="56"/>
        <v>0</v>
      </c>
      <c r="BL418" s="232"/>
      <c r="BM418" s="232"/>
      <c r="BN418" s="232"/>
      <c r="BO418" s="232"/>
      <c r="BP418" s="232"/>
      <c r="BQ418" s="232"/>
      <c r="BR418" s="232"/>
      <c r="BS418" s="232"/>
      <c r="BT418" s="232"/>
      <c r="BU418" s="232"/>
      <c r="BV418" s="232"/>
    </row>
    <row r="419" spans="1:74" s="244" customFormat="1" ht="14.45" hidden="1" customHeight="1">
      <c r="A419" s="247" t="e">
        <f>①協定識別事項②協定参加者!#REF!</f>
        <v>#REF!</v>
      </c>
      <c r="B419" s="247" t="e">
        <f>①協定識別事項②協定参加者!#REF!</f>
        <v>#REF!</v>
      </c>
      <c r="C419" s="247" t="e">
        <f>①協定識別事項②協定参加者!#REF!</f>
        <v>#REF!</v>
      </c>
      <c r="D419" s="247" t="e">
        <f>①協定識別事項②協定参加者!#REF!</f>
        <v>#REF!</v>
      </c>
      <c r="E419" s="247" t="e">
        <f>①協定識別事項②協定参加者!#REF!</f>
        <v>#REF!</v>
      </c>
      <c r="F419" s="247" t="e">
        <f>①協定識別事項②協定参加者!#REF!</f>
        <v>#REF!</v>
      </c>
      <c r="G419" s="250" t="e">
        <f>③協定面積④加算措置!#REF!</f>
        <v>#REF!</v>
      </c>
      <c r="H419" s="250" t="e">
        <f>③協定面積④加算措置!#REF!</f>
        <v>#REF!</v>
      </c>
      <c r="I419" s="251" t="e">
        <f>③協定面積④加算措置!#REF!</f>
        <v>#REF!</v>
      </c>
      <c r="J419" s="250" t="e">
        <f>③協定面積④加算措置!#REF!</f>
        <v>#REF!</v>
      </c>
      <c r="K419" s="250" t="e">
        <f>③協定面積④加算措置!#REF!</f>
        <v>#REF!</v>
      </c>
      <c r="L419" s="242">
        <f t="shared" si="52"/>
        <v>0</v>
      </c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42">
        <f t="shared" si="53"/>
        <v>0</v>
      </c>
      <c r="AC419" s="232"/>
      <c r="AD419" s="232"/>
      <c r="AE419" s="232"/>
      <c r="AF419" s="232"/>
      <c r="AG419" s="232"/>
      <c r="AH419" s="242">
        <f t="shared" si="54"/>
        <v>0</v>
      </c>
      <c r="AI419" s="232"/>
      <c r="AJ419" s="232"/>
      <c r="AK419" s="232"/>
      <c r="AL419" s="232"/>
      <c r="AM419" s="232"/>
      <c r="AN419" s="232"/>
      <c r="AO419" s="232"/>
      <c r="AP419" s="232"/>
      <c r="AQ419" s="232"/>
      <c r="AR419" s="232"/>
      <c r="AS419" s="232"/>
      <c r="AT419" s="232"/>
      <c r="AU419" s="232"/>
      <c r="AV419" s="232"/>
      <c r="AW419" s="232"/>
      <c r="AX419" s="232"/>
      <c r="AY419" s="232"/>
      <c r="AZ419" s="232"/>
      <c r="BA419" s="232"/>
      <c r="BB419" s="232"/>
      <c r="BC419" s="232"/>
      <c r="BD419" s="232"/>
      <c r="BE419" s="242">
        <f t="shared" si="55"/>
        <v>0</v>
      </c>
      <c r="BF419" s="232"/>
      <c r="BG419" s="232"/>
      <c r="BH419" s="232"/>
      <c r="BI419" s="232"/>
      <c r="BJ419" s="232"/>
      <c r="BK419" s="229">
        <f t="shared" si="56"/>
        <v>0</v>
      </c>
      <c r="BL419" s="232"/>
      <c r="BM419" s="232"/>
      <c r="BN419" s="232"/>
      <c r="BO419" s="232"/>
      <c r="BP419" s="232"/>
      <c r="BQ419" s="232"/>
      <c r="BR419" s="232"/>
      <c r="BS419" s="232"/>
      <c r="BT419" s="232"/>
      <c r="BU419" s="232"/>
      <c r="BV419" s="232"/>
    </row>
    <row r="420" spans="1:74" s="244" customFormat="1" ht="14.45" hidden="1" customHeight="1">
      <c r="A420" s="247" t="e">
        <f>①協定識別事項②協定参加者!#REF!</f>
        <v>#REF!</v>
      </c>
      <c r="B420" s="247" t="e">
        <f>①協定識別事項②協定参加者!#REF!</f>
        <v>#REF!</v>
      </c>
      <c r="C420" s="247" t="e">
        <f>①協定識別事項②協定参加者!#REF!</f>
        <v>#REF!</v>
      </c>
      <c r="D420" s="247" t="e">
        <f>①協定識別事項②協定参加者!#REF!</f>
        <v>#REF!</v>
      </c>
      <c r="E420" s="247" t="e">
        <f>①協定識別事項②協定参加者!#REF!</f>
        <v>#REF!</v>
      </c>
      <c r="F420" s="247" t="e">
        <f>①協定識別事項②協定参加者!#REF!</f>
        <v>#REF!</v>
      </c>
      <c r="G420" s="250" t="e">
        <f>③協定面積④加算措置!#REF!</f>
        <v>#REF!</v>
      </c>
      <c r="H420" s="250" t="e">
        <f>③協定面積④加算措置!#REF!</f>
        <v>#REF!</v>
      </c>
      <c r="I420" s="251" t="e">
        <f>③協定面積④加算措置!#REF!</f>
        <v>#REF!</v>
      </c>
      <c r="J420" s="250" t="e">
        <f>③協定面積④加算措置!#REF!</f>
        <v>#REF!</v>
      </c>
      <c r="K420" s="250" t="e">
        <f>③協定面積④加算措置!#REF!</f>
        <v>#REF!</v>
      </c>
      <c r="L420" s="242">
        <f t="shared" si="52"/>
        <v>0</v>
      </c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  <c r="AA420" s="252"/>
      <c r="AB420" s="242">
        <f t="shared" si="53"/>
        <v>0</v>
      </c>
      <c r="AC420" s="232"/>
      <c r="AD420" s="232"/>
      <c r="AE420" s="232"/>
      <c r="AF420" s="232"/>
      <c r="AG420" s="232"/>
      <c r="AH420" s="242">
        <f t="shared" si="54"/>
        <v>0</v>
      </c>
      <c r="AI420" s="232"/>
      <c r="AJ420" s="232"/>
      <c r="AK420" s="232"/>
      <c r="AL420" s="232"/>
      <c r="AM420" s="232"/>
      <c r="AN420" s="232"/>
      <c r="AO420" s="232"/>
      <c r="AP420" s="232"/>
      <c r="AQ420" s="232"/>
      <c r="AR420" s="232"/>
      <c r="AS420" s="232"/>
      <c r="AT420" s="232"/>
      <c r="AU420" s="232"/>
      <c r="AV420" s="232"/>
      <c r="AW420" s="232"/>
      <c r="AX420" s="232"/>
      <c r="AY420" s="232"/>
      <c r="AZ420" s="232"/>
      <c r="BA420" s="232"/>
      <c r="BB420" s="232"/>
      <c r="BC420" s="232"/>
      <c r="BD420" s="232"/>
      <c r="BE420" s="242">
        <f t="shared" si="55"/>
        <v>0</v>
      </c>
      <c r="BF420" s="232"/>
      <c r="BG420" s="232"/>
      <c r="BH420" s="232"/>
      <c r="BI420" s="232"/>
      <c r="BJ420" s="232"/>
      <c r="BK420" s="229">
        <f t="shared" si="56"/>
        <v>0</v>
      </c>
      <c r="BL420" s="232"/>
      <c r="BM420" s="232"/>
      <c r="BN420" s="232"/>
      <c r="BO420" s="232"/>
      <c r="BP420" s="232"/>
      <c r="BQ420" s="232"/>
      <c r="BR420" s="232"/>
      <c r="BS420" s="232"/>
      <c r="BT420" s="232"/>
      <c r="BU420" s="232"/>
      <c r="BV420" s="232"/>
    </row>
    <row r="421" spans="1:74" s="244" customFormat="1" ht="14.45" hidden="1" customHeight="1">
      <c r="A421" s="247" t="e">
        <f>①協定識別事項②協定参加者!#REF!</f>
        <v>#REF!</v>
      </c>
      <c r="B421" s="247" t="e">
        <f>①協定識別事項②協定参加者!#REF!</f>
        <v>#REF!</v>
      </c>
      <c r="C421" s="247" t="e">
        <f>①協定識別事項②協定参加者!#REF!</f>
        <v>#REF!</v>
      </c>
      <c r="D421" s="247" t="e">
        <f>①協定識別事項②協定参加者!#REF!</f>
        <v>#REF!</v>
      </c>
      <c r="E421" s="247" t="e">
        <f>①協定識別事項②協定参加者!#REF!</f>
        <v>#REF!</v>
      </c>
      <c r="F421" s="247" t="e">
        <f>①協定識別事項②協定参加者!#REF!</f>
        <v>#REF!</v>
      </c>
      <c r="G421" s="250" t="e">
        <f>③協定面積④加算措置!#REF!</f>
        <v>#REF!</v>
      </c>
      <c r="H421" s="250" t="e">
        <f>③協定面積④加算措置!#REF!</f>
        <v>#REF!</v>
      </c>
      <c r="I421" s="251" t="e">
        <f>③協定面積④加算措置!#REF!</f>
        <v>#REF!</v>
      </c>
      <c r="J421" s="250" t="e">
        <f>③協定面積④加算措置!#REF!</f>
        <v>#REF!</v>
      </c>
      <c r="K421" s="250" t="e">
        <f>③協定面積④加算措置!#REF!</f>
        <v>#REF!</v>
      </c>
      <c r="L421" s="242">
        <f t="shared" si="52"/>
        <v>0</v>
      </c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  <c r="AA421" s="252"/>
      <c r="AB421" s="242">
        <f t="shared" si="53"/>
        <v>0</v>
      </c>
      <c r="AC421" s="232"/>
      <c r="AD421" s="232"/>
      <c r="AE421" s="232"/>
      <c r="AF421" s="232"/>
      <c r="AG421" s="232"/>
      <c r="AH421" s="242">
        <f t="shared" si="54"/>
        <v>0</v>
      </c>
      <c r="AI421" s="232"/>
      <c r="AJ421" s="232"/>
      <c r="AK421" s="232"/>
      <c r="AL421" s="232"/>
      <c r="AM421" s="232"/>
      <c r="AN421" s="232"/>
      <c r="AO421" s="232"/>
      <c r="AP421" s="232"/>
      <c r="AQ421" s="232"/>
      <c r="AR421" s="232"/>
      <c r="AS421" s="232"/>
      <c r="AT421" s="232"/>
      <c r="AU421" s="232"/>
      <c r="AV421" s="232"/>
      <c r="AW421" s="232"/>
      <c r="AX421" s="232"/>
      <c r="AY421" s="232"/>
      <c r="AZ421" s="232"/>
      <c r="BA421" s="232"/>
      <c r="BB421" s="232"/>
      <c r="BC421" s="232"/>
      <c r="BD421" s="232"/>
      <c r="BE421" s="242">
        <f t="shared" si="55"/>
        <v>0</v>
      </c>
      <c r="BF421" s="232"/>
      <c r="BG421" s="232"/>
      <c r="BH421" s="232"/>
      <c r="BI421" s="232"/>
      <c r="BJ421" s="232"/>
      <c r="BK421" s="229">
        <f t="shared" si="56"/>
        <v>0</v>
      </c>
      <c r="BL421" s="232"/>
      <c r="BM421" s="232"/>
      <c r="BN421" s="232"/>
      <c r="BO421" s="232"/>
      <c r="BP421" s="232"/>
      <c r="BQ421" s="232"/>
      <c r="BR421" s="232"/>
      <c r="BS421" s="232"/>
      <c r="BT421" s="232"/>
      <c r="BU421" s="232"/>
      <c r="BV421" s="232"/>
    </row>
    <row r="422" spans="1:74" s="244" customFormat="1" ht="14.45" hidden="1" customHeight="1">
      <c r="A422" s="247" t="e">
        <f>①協定識別事項②協定参加者!#REF!</f>
        <v>#REF!</v>
      </c>
      <c r="B422" s="247" t="e">
        <f>①協定識別事項②協定参加者!#REF!</f>
        <v>#REF!</v>
      </c>
      <c r="C422" s="247" t="e">
        <f>①協定識別事項②協定参加者!#REF!</f>
        <v>#REF!</v>
      </c>
      <c r="D422" s="247" t="e">
        <f>①協定識別事項②協定参加者!#REF!</f>
        <v>#REF!</v>
      </c>
      <c r="E422" s="247" t="e">
        <f>①協定識別事項②協定参加者!#REF!</f>
        <v>#REF!</v>
      </c>
      <c r="F422" s="247" t="e">
        <f>①協定識別事項②協定参加者!#REF!</f>
        <v>#REF!</v>
      </c>
      <c r="G422" s="250" t="e">
        <f>③協定面積④加算措置!#REF!</f>
        <v>#REF!</v>
      </c>
      <c r="H422" s="250" t="e">
        <f>③協定面積④加算措置!#REF!</f>
        <v>#REF!</v>
      </c>
      <c r="I422" s="251" t="e">
        <f>③協定面積④加算措置!#REF!</f>
        <v>#REF!</v>
      </c>
      <c r="J422" s="250" t="e">
        <f>③協定面積④加算措置!#REF!</f>
        <v>#REF!</v>
      </c>
      <c r="K422" s="250" t="e">
        <f>③協定面積④加算措置!#REF!</f>
        <v>#REF!</v>
      </c>
      <c r="L422" s="242">
        <f t="shared" si="52"/>
        <v>0</v>
      </c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  <c r="AA422" s="252"/>
      <c r="AB422" s="242">
        <f t="shared" si="53"/>
        <v>0</v>
      </c>
      <c r="AC422" s="232"/>
      <c r="AD422" s="232"/>
      <c r="AE422" s="232"/>
      <c r="AF422" s="232"/>
      <c r="AG422" s="232"/>
      <c r="AH422" s="242">
        <f t="shared" si="54"/>
        <v>0</v>
      </c>
      <c r="AI422" s="232"/>
      <c r="AJ422" s="232"/>
      <c r="AK422" s="232"/>
      <c r="AL422" s="232"/>
      <c r="AM422" s="232"/>
      <c r="AN422" s="232"/>
      <c r="AO422" s="232"/>
      <c r="AP422" s="232"/>
      <c r="AQ422" s="232"/>
      <c r="AR422" s="232"/>
      <c r="AS422" s="232"/>
      <c r="AT422" s="232"/>
      <c r="AU422" s="232"/>
      <c r="AV422" s="232"/>
      <c r="AW422" s="232"/>
      <c r="AX422" s="232"/>
      <c r="AY422" s="232"/>
      <c r="AZ422" s="232"/>
      <c r="BA422" s="232"/>
      <c r="BB422" s="232"/>
      <c r="BC422" s="232"/>
      <c r="BD422" s="232"/>
      <c r="BE422" s="242">
        <f t="shared" si="55"/>
        <v>0</v>
      </c>
      <c r="BF422" s="232"/>
      <c r="BG422" s="232"/>
      <c r="BH422" s="232"/>
      <c r="BI422" s="232"/>
      <c r="BJ422" s="232"/>
      <c r="BK422" s="229">
        <f t="shared" si="56"/>
        <v>0</v>
      </c>
      <c r="BL422" s="232"/>
      <c r="BM422" s="232"/>
      <c r="BN422" s="232"/>
      <c r="BO422" s="232"/>
      <c r="BP422" s="232"/>
      <c r="BQ422" s="232"/>
      <c r="BR422" s="232"/>
      <c r="BS422" s="232"/>
      <c r="BT422" s="232"/>
      <c r="BU422" s="232"/>
      <c r="BV422" s="232"/>
    </row>
    <row r="423" spans="1:74" s="244" customFormat="1" ht="14.45" hidden="1" customHeight="1">
      <c r="A423" s="247" t="e">
        <f>①協定識別事項②協定参加者!#REF!</f>
        <v>#REF!</v>
      </c>
      <c r="B423" s="247" t="e">
        <f>①協定識別事項②協定参加者!#REF!</f>
        <v>#REF!</v>
      </c>
      <c r="C423" s="247" t="e">
        <f>①協定識別事項②協定参加者!#REF!</f>
        <v>#REF!</v>
      </c>
      <c r="D423" s="247" t="e">
        <f>①協定識別事項②協定参加者!#REF!</f>
        <v>#REF!</v>
      </c>
      <c r="E423" s="247" t="e">
        <f>①協定識別事項②協定参加者!#REF!</f>
        <v>#REF!</v>
      </c>
      <c r="F423" s="247" t="e">
        <f>①協定識別事項②協定参加者!#REF!</f>
        <v>#REF!</v>
      </c>
      <c r="G423" s="250" t="e">
        <f>③協定面積④加算措置!#REF!</f>
        <v>#REF!</v>
      </c>
      <c r="H423" s="250" t="e">
        <f>③協定面積④加算措置!#REF!</f>
        <v>#REF!</v>
      </c>
      <c r="I423" s="251" t="e">
        <f>③協定面積④加算措置!#REF!</f>
        <v>#REF!</v>
      </c>
      <c r="J423" s="250" t="e">
        <f>③協定面積④加算措置!#REF!</f>
        <v>#REF!</v>
      </c>
      <c r="K423" s="250" t="e">
        <f>③協定面積④加算措置!#REF!</f>
        <v>#REF!</v>
      </c>
      <c r="L423" s="242">
        <f t="shared" si="52"/>
        <v>0</v>
      </c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  <c r="AA423" s="252"/>
      <c r="AB423" s="242">
        <f t="shared" si="53"/>
        <v>0</v>
      </c>
      <c r="AC423" s="232"/>
      <c r="AD423" s="232"/>
      <c r="AE423" s="232"/>
      <c r="AF423" s="232"/>
      <c r="AG423" s="232"/>
      <c r="AH423" s="242">
        <f t="shared" si="54"/>
        <v>0</v>
      </c>
      <c r="AI423" s="232"/>
      <c r="AJ423" s="232"/>
      <c r="AK423" s="232"/>
      <c r="AL423" s="232"/>
      <c r="AM423" s="232"/>
      <c r="AN423" s="232"/>
      <c r="AO423" s="232"/>
      <c r="AP423" s="232"/>
      <c r="AQ423" s="232"/>
      <c r="AR423" s="232"/>
      <c r="AS423" s="232"/>
      <c r="AT423" s="232"/>
      <c r="AU423" s="232"/>
      <c r="AV423" s="232"/>
      <c r="AW423" s="232"/>
      <c r="AX423" s="232"/>
      <c r="AY423" s="232"/>
      <c r="AZ423" s="232"/>
      <c r="BA423" s="232"/>
      <c r="BB423" s="232"/>
      <c r="BC423" s="232"/>
      <c r="BD423" s="232"/>
      <c r="BE423" s="242">
        <f t="shared" si="55"/>
        <v>0</v>
      </c>
      <c r="BF423" s="232"/>
      <c r="BG423" s="232"/>
      <c r="BH423" s="232"/>
      <c r="BI423" s="232"/>
      <c r="BJ423" s="232"/>
      <c r="BK423" s="229">
        <f t="shared" si="56"/>
        <v>0</v>
      </c>
      <c r="BL423" s="232"/>
      <c r="BM423" s="232"/>
      <c r="BN423" s="232"/>
      <c r="BO423" s="232"/>
      <c r="BP423" s="232"/>
      <c r="BQ423" s="232"/>
      <c r="BR423" s="232"/>
      <c r="BS423" s="232"/>
      <c r="BT423" s="232"/>
      <c r="BU423" s="232"/>
      <c r="BV423" s="232"/>
    </row>
    <row r="424" spans="1:74" s="244" customFormat="1" ht="14.45" hidden="1" customHeight="1">
      <c r="A424" s="247" t="e">
        <f>①協定識別事項②協定参加者!#REF!</f>
        <v>#REF!</v>
      </c>
      <c r="B424" s="247" t="e">
        <f>①協定識別事項②協定参加者!#REF!</f>
        <v>#REF!</v>
      </c>
      <c r="C424" s="247" t="e">
        <f>①協定識別事項②協定参加者!#REF!</f>
        <v>#REF!</v>
      </c>
      <c r="D424" s="247" t="e">
        <f>①協定識別事項②協定参加者!#REF!</f>
        <v>#REF!</v>
      </c>
      <c r="E424" s="247" t="e">
        <f>①協定識別事項②協定参加者!#REF!</f>
        <v>#REF!</v>
      </c>
      <c r="F424" s="247" t="e">
        <f>①協定識別事項②協定参加者!#REF!</f>
        <v>#REF!</v>
      </c>
      <c r="G424" s="250" t="e">
        <f>③協定面積④加算措置!#REF!</f>
        <v>#REF!</v>
      </c>
      <c r="H424" s="250" t="e">
        <f>③協定面積④加算措置!#REF!</f>
        <v>#REF!</v>
      </c>
      <c r="I424" s="251" t="e">
        <f>③協定面積④加算措置!#REF!</f>
        <v>#REF!</v>
      </c>
      <c r="J424" s="250" t="e">
        <f>③協定面積④加算措置!#REF!</f>
        <v>#REF!</v>
      </c>
      <c r="K424" s="250" t="e">
        <f>③協定面積④加算措置!#REF!</f>
        <v>#REF!</v>
      </c>
      <c r="L424" s="242">
        <f t="shared" si="52"/>
        <v>0</v>
      </c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42">
        <f t="shared" si="53"/>
        <v>0</v>
      </c>
      <c r="AC424" s="232"/>
      <c r="AD424" s="232"/>
      <c r="AE424" s="232"/>
      <c r="AF424" s="232"/>
      <c r="AG424" s="232"/>
      <c r="AH424" s="242">
        <f t="shared" si="54"/>
        <v>0</v>
      </c>
      <c r="AI424" s="232"/>
      <c r="AJ424" s="232"/>
      <c r="AK424" s="232"/>
      <c r="AL424" s="232"/>
      <c r="AM424" s="232"/>
      <c r="AN424" s="232"/>
      <c r="AO424" s="232"/>
      <c r="AP424" s="232"/>
      <c r="AQ424" s="232"/>
      <c r="AR424" s="232"/>
      <c r="AS424" s="232"/>
      <c r="AT424" s="232"/>
      <c r="AU424" s="232"/>
      <c r="AV424" s="232"/>
      <c r="AW424" s="232"/>
      <c r="AX424" s="232"/>
      <c r="AY424" s="232"/>
      <c r="AZ424" s="232"/>
      <c r="BA424" s="232"/>
      <c r="BB424" s="232"/>
      <c r="BC424" s="232"/>
      <c r="BD424" s="232"/>
      <c r="BE424" s="242">
        <f t="shared" si="55"/>
        <v>0</v>
      </c>
      <c r="BF424" s="232"/>
      <c r="BG424" s="232"/>
      <c r="BH424" s="232"/>
      <c r="BI424" s="232"/>
      <c r="BJ424" s="232"/>
      <c r="BK424" s="229">
        <f t="shared" si="56"/>
        <v>0</v>
      </c>
      <c r="BL424" s="232"/>
      <c r="BM424" s="232"/>
      <c r="BN424" s="232"/>
      <c r="BO424" s="232"/>
      <c r="BP424" s="232"/>
      <c r="BQ424" s="232"/>
      <c r="BR424" s="232"/>
      <c r="BS424" s="232"/>
      <c r="BT424" s="232"/>
      <c r="BU424" s="232"/>
      <c r="BV424" s="232"/>
    </row>
    <row r="425" spans="1:74" s="244" customFormat="1" ht="14.45" hidden="1" customHeight="1">
      <c r="A425" s="247" t="e">
        <f>①協定識別事項②協定参加者!#REF!</f>
        <v>#REF!</v>
      </c>
      <c r="B425" s="247" t="e">
        <f>①協定識別事項②協定参加者!#REF!</f>
        <v>#REF!</v>
      </c>
      <c r="C425" s="247" t="e">
        <f>①協定識別事項②協定参加者!#REF!</f>
        <v>#REF!</v>
      </c>
      <c r="D425" s="247" t="e">
        <f>①協定識別事項②協定参加者!#REF!</f>
        <v>#REF!</v>
      </c>
      <c r="E425" s="247" t="e">
        <f>①協定識別事項②協定参加者!#REF!</f>
        <v>#REF!</v>
      </c>
      <c r="F425" s="247" t="e">
        <f>①協定識別事項②協定参加者!#REF!</f>
        <v>#REF!</v>
      </c>
      <c r="G425" s="250" t="e">
        <f>③協定面積④加算措置!#REF!</f>
        <v>#REF!</v>
      </c>
      <c r="H425" s="250" t="e">
        <f>③協定面積④加算措置!#REF!</f>
        <v>#REF!</v>
      </c>
      <c r="I425" s="251" t="e">
        <f>③協定面積④加算措置!#REF!</f>
        <v>#REF!</v>
      </c>
      <c r="J425" s="250" t="e">
        <f>③協定面積④加算措置!#REF!</f>
        <v>#REF!</v>
      </c>
      <c r="K425" s="250" t="e">
        <f>③協定面積④加算措置!#REF!</f>
        <v>#REF!</v>
      </c>
      <c r="L425" s="242">
        <f t="shared" si="52"/>
        <v>0</v>
      </c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  <c r="AA425" s="252"/>
      <c r="AB425" s="242">
        <f t="shared" si="53"/>
        <v>0</v>
      </c>
      <c r="AC425" s="232"/>
      <c r="AD425" s="232"/>
      <c r="AE425" s="232"/>
      <c r="AF425" s="232"/>
      <c r="AG425" s="232"/>
      <c r="AH425" s="242">
        <f t="shared" si="54"/>
        <v>0</v>
      </c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32"/>
      <c r="AT425" s="232"/>
      <c r="AU425" s="232"/>
      <c r="AV425" s="232"/>
      <c r="AW425" s="232"/>
      <c r="AX425" s="232"/>
      <c r="AY425" s="232"/>
      <c r="AZ425" s="232"/>
      <c r="BA425" s="232"/>
      <c r="BB425" s="232"/>
      <c r="BC425" s="232"/>
      <c r="BD425" s="232"/>
      <c r="BE425" s="242">
        <f t="shared" si="55"/>
        <v>0</v>
      </c>
      <c r="BF425" s="232"/>
      <c r="BG425" s="232"/>
      <c r="BH425" s="232"/>
      <c r="BI425" s="232"/>
      <c r="BJ425" s="232"/>
      <c r="BK425" s="229">
        <f t="shared" si="56"/>
        <v>0</v>
      </c>
      <c r="BL425" s="232"/>
      <c r="BM425" s="232"/>
      <c r="BN425" s="232"/>
      <c r="BO425" s="232"/>
      <c r="BP425" s="232"/>
      <c r="BQ425" s="232"/>
      <c r="BR425" s="232"/>
      <c r="BS425" s="232"/>
      <c r="BT425" s="232"/>
      <c r="BU425" s="232"/>
      <c r="BV425" s="232"/>
    </row>
    <row r="426" spans="1:74" s="244" customFormat="1" ht="14.45" hidden="1" customHeight="1">
      <c r="A426" s="247" t="e">
        <f>①協定識別事項②協定参加者!#REF!</f>
        <v>#REF!</v>
      </c>
      <c r="B426" s="247" t="e">
        <f>①協定識別事項②協定参加者!#REF!</f>
        <v>#REF!</v>
      </c>
      <c r="C426" s="247" t="e">
        <f>①協定識別事項②協定参加者!#REF!</f>
        <v>#REF!</v>
      </c>
      <c r="D426" s="247" t="e">
        <f>①協定識別事項②協定参加者!#REF!</f>
        <v>#REF!</v>
      </c>
      <c r="E426" s="247" t="e">
        <f>①協定識別事項②協定参加者!#REF!</f>
        <v>#REF!</v>
      </c>
      <c r="F426" s="247" t="e">
        <f>①協定識別事項②協定参加者!#REF!</f>
        <v>#REF!</v>
      </c>
      <c r="G426" s="250" t="e">
        <f>③協定面積④加算措置!#REF!</f>
        <v>#REF!</v>
      </c>
      <c r="H426" s="250" t="e">
        <f>③協定面積④加算措置!#REF!</f>
        <v>#REF!</v>
      </c>
      <c r="I426" s="251" t="e">
        <f>③協定面積④加算措置!#REF!</f>
        <v>#REF!</v>
      </c>
      <c r="J426" s="250" t="e">
        <f>③協定面積④加算措置!#REF!</f>
        <v>#REF!</v>
      </c>
      <c r="K426" s="250" t="e">
        <f>③協定面積④加算措置!#REF!</f>
        <v>#REF!</v>
      </c>
      <c r="L426" s="242">
        <f t="shared" si="52"/>
        <v>0</v>
      </c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  <c r="AA426" s="252"/>
      <c r="AB426" s="242">
        <f t="shared" si="53"/>
        <v>0</v>
      </c>
      <c r="AC426" s="232"/>
      <c r="AD426" s="232"/>
      <c r="AE426" s="232"/>
      <c r="AF426" s="232"/>
      <c r="AG426" s="232"/>
      <c r="AH426" s="242">
        <f t="shared" si="54"/>
        <v>0</v>
      </c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42">
        <f t="shared" si="55"/>
        <v>0</v>
      </c>
      <c r="BF426" s="232"/>
      <c r="BG426" s="232"/>
      <c r="BH426" s="232"/>
      <c r="BI426" s="232"/>
      <c r="BJ426" s="232"/>
      <c r="BK426" s="229">
        <f t="shared" si="56"/>
        <v>0</v>
      </c>
      <c r="BL426" s="232"/>
      <c r="BM426" s="232"/>
      <c r="BN426" s="232"/>
      <c r="BO426" s="232"/>
      <c r="BP426" s="232"/>
      <c r="BQ426" s="232"/>
      <c r="BR426" s="232"/>
      <c r="BS426" s="232"/>
      <c r="BT426" s="232"/>
      <c r="BU426" s="232"/>
      <c r="BV426" s="232"/>
    </row>
    <row r="427" spans="1:74" s="244" customFormat="1" ht="14.45" hidden="1" customHeight="1">
      <c r="A427" s="247" t="e">
        <f>①協定識別事項②協定参加者!#REF!</f>
        <v>#REF!</v>
      </c>
      <c r="B427" s="247" t="e">
        <f>①協定識別事項②協定参加者!#REF!</f>
        <v>#REF!</v>
      </c>
      <c r="C427" s="247" t="e">
        <f>①協定識別事項②協定参加者!#REF!</f>
        <v>#REF!</v>
      </c>
      <c r="D427" s="247" t="e">
        <f>①協定識別事項②協定参加者!#REF!</f>
        <v>#REF!</v>
      </c>
      <c r="E427" s="247" t="e">
        <f>①協定識別事項②協定参加者!#REF!</f>
        <v>#REF!</v>
      </c>
      <c r="F427" s="247" t="e">
        <f>①協定識別事項②協定参加者!#REF!</f>
        <v>#REF!</v>
      </c>
      <c r="G427" s="250" t="e">
        <f>③協定面積④加算措置!#REF!</f>
        <v>#REF!</v>
      </c>
      <c r="H427" s="250" t="e">
        <f>③協定面積④加算措置!#REF!</f>
        <v>#REF!</v>
      </c>
      <c r="I427" s="251" t="e">
        <f>③協定面積④加算措置!#REF!</f>
        <v>#REF!</v>
      </c>
      <c r="J427" s="250" t="e">
        <f>③協定面積④加算措置!#REF!</f>
        <v>#REF!</v>
      </c>
      <c r="K427" s="250" t="e">
        <f>③協定面積④加算措置!#REF!</f>
        <v>#REF!</v>
      </c>
      <c r="L427" s="242">
        <f t="shared" si="52"/>
        <v>0</v>
      </c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  <c r="AA427" s="252"/>
      <c r="AB427" s="242">
        <f t="shared" si="53"/>
        <v>0</v>
      </c>
      <c r="AC427" s="232"/>
      <c r="AD427" s="232"/>
      <c r="AE427" s="232"/>
      <c r="AF427" s="232"/>
      <c r="AG427" s="232"/>
      <c r="AH427" s="242">
        <f t="shared" si="54"/>
        <v>0</v>
      </c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42">
        <f t="shared" si="55"/>
        <v>0</v>
      </c>
      <c r="BF427" s="232"/>
      <c r="BG427" s="232"/>
      <c r="BH427" s="232"/>
      <c r="BI427" s="232"/>
      <c r="BJ427" s="232"/>
      <c r="BK427" s="229">
        <f t="shared" si="56"/>
        <v>0</v>
      </c>
      <c r="BL427" s="232"/>
      <c r="BM427" s="232"/>
      <c r="BN427" s="232"/>
      <c r="BO427" s="232"/>
      <c r="BP427" s="232"/>
      <c r="BQ427" s="232"/>
      <c r="BR427" s="232"/>
      <c r="BS427" s="232"/>
      <c r="BT427" s="232"/>
      <c r="BU427" s="232"/>
      <c r="BV427" s="232"/>
    </row>
    <row r="428" spans="1:74" s="244" customFormat="1" ht="14.45" hidden="1" customHeight="1">
      <c r="A428" s="247" t="e">
        <f>①協定識別事項②協定参加者!#REF!</f>
        <v>#REF!</v>
      </c>
      <c r="B428" s="247" t="e">
        <f>①協定識別事項②協定参加者!#REF!</f>
        <v>#REF!</v>
      </c>
      <c r="C428" s="247" t="e">
        <f>①協定識別事項②協定参加者!#REF!</f>
        <v>#REF!</v>
      </c>
      <c r="D428" s="247" t="e">
        <f>①協定識別事項②協定参加者!#REF!</f>
        <v>#REF!</v>
      </c>
      <c r="E428" s="247" t="e">
        <f>①協定識別事項②協定参加者!#REF!</f>
        <v>#REF!</v>
      </c>
      <c r="F428" s="247" t="e">
        <f>①協定識別事項②協定参加者!#REF!</f>
        <v>#REF!</v>
      </c>
      <c r="G428" s="250" t="e">
        <f>③協定面積④加算措置!#REF!</f>
        <v>#REF!</v>
      </c>
      <c r="H428" s="250" t="e">
        <f>③協定面積④加算措置!#REF!</f>
        <v>#REF!</v>
      </c>
      <c r="I428" s="251" t="e">
        <f>③協定面積④加算措置!#REF!</f>
        <v>#REF!</v>
      </c>
      <c r="J428" s="250" t="e">
        <f>③協定面積④加算措置!#REF!</f>
        <v>#REF!</v>
      </c>
      <c r="K428" s="250" t="e">
        <f>③協定面積④加算措置!#REF!</f>
        <v>#REF!</v>
      </c>
      <c r="L428" s="242">
        <f t="shared" si="52"/>
        <v>0</v>
      </c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  <c r="AA428" s="252"/>
      <c r="AB428" s="242">
        <f t="shared" si="53"/>
        <v>0</v>
      </c>
      <c r="AC428" s="232"/>
      <c r="AD428" s="232"/>
      <c r="AE428" s="232"/>
      <c r="AF428" s="232"/>
      <c r="AG428" s="232"/>
      <c r="AH428" s="242">
        <f t="shared" si="54"/>
        <v>0</v>
      </c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42">
        <f t="shared" si="55"/>
        <v>0</v>
      </c>
      <c r="BF428" s="232"/>
      <c r="BG428" s="232"/>
      <c r="BH428" s="232"/>
      <c r="BI428" s="232"/>
      <c r="BJ428" s="232"/>
      <c r="BK428" s="229">
        <f t="shared" si="56"/>
        <v>0</v>
      </c>
      <c r="BL428" s="232"/>
      <c r="BM428" s="232"/>
      <c r="BN428" s="232"/>
      <c r="BO428" s="232"/>
      <c r="BP428" s="232"/>
      <c r="BQ428" s="232"/>
      <c r="BR428" s="232"/>
      <c r="BS428" s="232"/>
      <c r="BT428" s="232"/>
      <c r="BU428" s="232"/>
      <c r="BV428" s="232"/>
    </row>
    <row r="429" spans="1:74" s="244" customFormat="1" ht="14.45" hidden="1" customHeight="1">
      <c r="A429" s="247" t="e">
        <f>①協定識別事項②協定参加者!#REF!</f>
        <v>#REF!</v>
      </c>
      <c r="B429" s="247" t="e">
        <f>①協定識別事項②協定参加者!#REF!</f>
        <v>#REF!</v>
      </c>
      <c r="C429" s="247" t="e">
        <f>①協定識別事項②協定参加者!#REF!</f>
        <v>#REF!</v>
      </c>
      <c r="D429" s="247" t="e">
        <f>①協定識別事項②協定参加者!#REF!</f>
        <v>#REF!</v>
      </c>
      <c r="E429" s="247" t="e">
        <f>①協定識別事項②協定参加者!#REF!</f>
        <v>#REF!</v>
      </c>
      <c r="F429" s="247" t="e">
        <f>①協定識別事項②協定参加者!#REF!</f>
        <v>#REF!</v>
      </c>
      <c r="G429" s="250" t="e">
        <f>③協定面積④加算措置!#REF!</f>
        <v>#REF!</v>
      </c>
      <c r="H429" s="250" t="e">
        <f>③協定面積④加算措置!#REF!</f>
        <v>#REF!</v>
      </c>
      <c r="I429" s="251" t="e">
        <f>③協定面積④加算措置!#REF!</f>
        <v>#REF!</v>
      </c>
      <c r="J429" s="250" t="e">
        <f>③協定面積④加算措置!#REF!</f>
        <v>#REF!</v>
      </c>
      <c r="K429" s="250" t="e">
        <f>③協定面積④加算措置!#REF!</f>
        <v>#REF!</v>
      </c>
      <c r="L429" s="242">
        <f t="shared" si="52"/>
        <v>0</v>
      </c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  <c r="AA429" s="252"/>
      <c r="AB429" s="242">
        <f t="shared" si="53"/>
        <v>0</v>
      </c>
      <c r="AC429" s="232"/>
      <c r="AD429" s="232"/>
      <c r="AE429" s="232"/>
      <c r="AF429" s="232"/>
      <c r="AG429" s="232"/>
      <c r="AH429" s="242">
        <f t="shared" si="54"/>
        <v>0</v>
      </c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42">
        <f t="shared" si="55"/>
        <v>0</v>
      </c>
      <c r="BF429" s="232"/>
      <c r="BG429" s="232"/>
      <c r="BH429" s="232"/>
      <c r="BI429" s="232"/>
      <c r="BJ429" s="232"/>
      <c r="BK429" s="229">
        <f t="shared" si="56"/>
        <v>0</v>
      </c>
      <c r="BL429" s="232"/>
      <c r="BM429" s="232"/>
      <c r="BN429" s="232"/>
      <c r="BO429" s="232"/>
      <c r="BP429" s="232"/>
      <c r="BQ429" s="232"/>
      <c r="BR429" s="232"/>
      <c r="BS429" s="232"/>
      <c r="BT429" s="232"/>
      <c r="BU429" s="232"/>
      <c r="BV429" s="232"/>
    </row>
    <row r="430" spans="1:74" s="244" customFormat="1" ht="14.45" hidden="1" customHeight="1">
      <c r="A430" s="247" t="e">
        <f>①協定識別事項②協定参加者!#REF!</f>
        <v>#REF!</v>
      </c>
      <c r="B430" s="247" t="e">
        <f>①協定識別事項②協定参加者!#REF!</f>
        <v>#REF!</v>
      </c>
      <c r="C430" s="247" t="e">
        <f>①協定識別事項②協定参加者!#REF!</f>
        <v>#REF!</v>
      </c>
      <c r="D430" s="247" t="e">
        <f>①協定識別事項②協定参加者!#REF!</f>
        <v>#REF!</v>
      </c>
      <c r="E430" s="247" t="e">
        <f>①協定識別事項②協定参加者!#REF!</f>
        <v>#REF!</v>
      </c>
      <c r="F430" s="247" t="e">
        <f>①協定識別事項②協定参加者!#REF!</f>
        <v>#REF!</v>
      </c>
      <c r="G430" s="250" t="e">
        <f>③協定面積④加算措置!#REF!</f>
        <v>#REF!</v>
      </c>
      <c r="H430" s="250" t="e">
        <f>③協定面積④加算措置!#REF!</f>
        <v>#REF!</v>
      </c>
      <c r="I430" s="251" t="e">
        <f>③協定面積④加算措置!#REF!</f>
        <v>#REF!</v>
      </c>
      <c r="J430" s="250" t="e">
        <f>③協定面積④加算措置!#REF!</f>
        <v>#REF!</v>
      </c>
      <c r="K430" s="250" t="e">
        <f>③協定面積④加算措置!#REF!</f>
        <v>#REF!</v>
      </c>
      <c r="L430" s="242">
        <f t="shared" si="52"/>
        <v>0</v>
      </c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42">
        <f t="shared" si="53"/>
        <v>0</v>
      </c>
      <c r="AC430" s="232"/>
      <c r="AD430" s="232"/>
      <c r="AE430" s="232"/>
      <c r="AF430" s="232"/>
      <c r="AG430" s="232"/>
      <c r="AH430" s="242">
        <f t="shared" si="54"/>
        <v>0</v>
      </c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42">
        <f t="shared" si="55"/>
        <v>0</v>
      </c>
      <c r="BF430" s="232"/>
      <c r="BG430" s="232"/>
      <c r="BH430" s="232"/>
      <c r="BI430" s="232"/>
      <c r="BJ430" s="232"/>
      <c r="BK430" s="229">
        <f t="shared" si="56"/>
        <v>0</v>
      </c>
      <c r="BL430" s="232"/>
      <c r="BM430" s="232"/>
      <c r="BN430" s="232"/>
      <c r="BO430" s="232"/>
      <c r="BP430" s="232"/>
      <c r="BQ430" s="232"/>
      <c r="BR430" s="232"/>
      <c r="BS430" s="232"/>
      <c r="BT430" s="232"/>
      <c r="BU430" s="232"/>
      <c r="BV430" s="232"/>
    </row>
    <row r="431" spans="1:74" s="244" customFormat="1" ht="14.45" hidden="1" customHeight="1">
      <c r="A431" s="247" t="e">
        <f>①協定識別事項②協定参加者!#REF!</f>
        <v>#REF!</v>
      </c>
      <c r="B431" s="247" t="e">
        <f>①協定識別事項②協定参加者!#REF!</f>
        <v>#REF!</v>
      </c>
      <c r="C431" s="247" t="e">
        <f>①協定識別事項②協定参加者!#REF!</f>
        <v>#REF!</v>
      </c>
      <c r="D431" s="247" t="e">
        <f>①協定識別事項②協定参加者!#REF!</f>
        <v>#REF!</v>
      </c>
      <c r="E431" s="247" t="e">
        <f>①協定識別事項②協定参加者!#REF!</f>
        <v>#REF!</v>
      </c>
      <c r="F431" s="247" t="e">
        <f>①協定識別事項②協定参加者!#REF!</f>
        <v>#REF!</v>
      </c>
      <c r="G431" s="250" t="e">
        <f>③協定面積④加算措置!#REF!</f>
        <v>#REF!</v>
      </c>
      <c r="H431" s="250" t="e">
        <f>③協定面積④加算措置!#REF!</f>
        <v>#REF!</v>
      </c>
      <c r="I431" s="251" t="e">
        <f>③協定面積④加算措置!#REF!</f>
        <v>#REF!</v>
      </c>
      <c r="J431" s="250" t="e">
        <f>③協定面積④加算措置!#REF!</f>
        <v>#REF!</v>
      </c>
      <c r="K431" s="250" t="e">
        <f>③協定面積④加算措置!#REF!</f>
        <v>#REF!</v>
      </c>
      <c r="L431" s="242">
        <f t="shared" si="52"/>
        <v>0</v>
      </c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  <c r="AA431" s="252"/>
      <c r="AB431" s="242">
        <f t="shared" si="53"/>
        <v>0</v>
      </c>
      <c r="AC431" s="232"/>
      <c r="AD431" s="232"/>
      <c r="AE431" s="232"/>
      <c r="AF431" s="232"/>
      <c r="AG431" s="232"/>
      <c r="AH431" s="242">
        <f t="shared" si="54"/>
        <v>0</v>
      </c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42">
        <f t="shared" si="55"/>
        <v>0</v>
      </c>
      <c r="BF431" s="232"/>
      <c r="BG431" s="232"/>
      <c r="BH431" s="232"/>
      <c r="BI431" s="232"/>
      <c r="BJ431" s="232"/>
      <c r="BK431" s="229">
        <f t="shared" si="56"/>
        <v>0</v>
      </c>
      <c r="BL431" s="232"/>
      <c r="BM431" s="232"/>
      <c r="BN431" s="232"/>
      <c r="BO431" s="232"/>
      <c r="BP431" s="232"/>
      <c r="BQ431" s="232"/>
      <c r="BR431" s="232"/>
      <c r="BS431" s="232"/>
      <c r="BT431" s="232"/>
      <c r="BU431" s="232"/>
      <c r="BV431" s="232"/>
    </row>
    <row r="432" spans="1:74" s="244" customFormat="1" ht="14.45" hidden="1" customHeight="1">
      <c r="A432" s="247" t="e">
        <f>①協定識別事項②協定参加者!#REF!</f>
        <v>#REF!</v>
      </c>
      <c r="B432" s="247" t="e">
        <f>①協定識別事項②協定参加者!#REF!</f>
        <v>#REF!</v>
      </c>
      <c r="C432" s="247" t="e">
        <f>①協定識別事項②協定参加者!#REF!</f>
        <v>#REF!</v>
      </c>
      <c r="D432" s="247" t="e">
        <f>①協定識別事項②協定参加者!#REF!</f>
        <v>#REF!</v>
      </c>
      <c r="E432" s="247" t="e">
        <f>①協定識別事項②協定参加者!#REF!</f>
        <v>#REF!</v>
      </c>
      <c r="F432" s="247" t="e">
        <f>①協定識別事項②協定参加者!#REF!</f>
        <v>#REF!</v>
      </c>
      <c r="G432" s="250" t="e">
        <f>③協定面積④加算措置!#REF!</f>
        <v>#REF!</v>
      </c>
      <c r="H432" s="250" t="e">
        <f>③協定面積④加算措置!#REF!</f>
        <v>#REF!</v>
      </c>
      <c r="I432" s="251" t="e">
        <f>③協定面積④加算措置!#REF!</f>
        <v>#REF!</v>
      </c>
      <c r="J432" s="250" t="e">
        <f>③協定面積④加算措置!#REF!</f>
        <v>#REF!</v>
      </c>
      <c r="K432" s="250" t="e">
        <f>③協定面積④加算措置!#REF!</f>
        <v>#REF!</v>
      </c>
      <c r="L432" s="242">
        <f t="shared" si="52"/>
        <v>0</v>
      </c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  <c r="AA432" s="252"/>
      <c r="AB432" s="242">
        <f t="shared" si="53"/>
        <v>0</v>
      </c>
      <c r="AC432" s="232"/>
      <c r="AD432" s="232"/>
      <c r="AE432" s="232"/>
      <c r="AF432" s="232"/>
      <c r="AG432" s="232"/>
      <c r="AH432" s="242">
        <f t="shared" si="54"/>
        <v>0</v>
      </c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42">
        <f t="shared" si="55"/>
        <v>0</v>
      </c>
      <c r="BF432" s="232"/>
      <c r="BG432" s="232"/>
      <c r="BH432" s="232"/>
      <c r="BI432" s="232"/>
      <c r="BJ432" s="232"/>
      <c r="BK432" s="229">
        <f t="shared" si="56"/>
        <v>0</v>
      </c>
      <c r="BL432" s="232"/>
      <c r="BM432" s="232"/>
      <c r="BN432" s="232"/>
      <c r="BO432" s="232"/>
      <c r="BP432" s="232"/>
      <c r="BQ432" s="232"/>
      <c r="BR432" s="232"/>
      <c r="BS432" s="232"/>
      <c r="BT432" s="232"/>
      <c r="BU432" s="232"/>
      <c r="BV432" s="232"/>
    </row>
    <row r="433" spans="1:74" s="244" customFormat="1" ht="14.45" hidden="1" customHeight="1">
      <c r="A433" s="247" t="e">
        <f>①協定識別事項②協定参加者!#REF!</f>
        <v>#REF!</v>
      </c>
      <c r="B433" s="247" t="e">
        <f>①協定識別事項②協定参加者!#REF!</f>
        <v>#REF!</v>
      </c>
      <c r="C433" s="247" t="e">
        <f>①協定識別事項②協定参加者!#REF!</f>
        <v>#REF!</v>
      </c>
      <c r="D433" s="247" t="e">
        <f>①協定識別事項②協定参加者!#REF!</f>
        <v>#REF!</v>
      </c>
      <c r="E433" s="247" t="e">
        <f>①協定識別事項②協定参加者!#REF!</f>
        <v>#REF!</v>
      </c>
      <c r="F433" s="247" t="e">
        <f>①協定識別事項②協定参加者!#REF!</f>
        <v>#REF!</v>
      </c>
      <c r="G433" s="250" t="e">
        <f>③協定面積④加算措置!#REF!</f>
        <v>#REF!</v>
      </c>
      <c r="H433" s="250" t="e">
        <f>③協定面積④加算措置!#REF!</f>
        <v>#REF!</v>
      </c>
      <c r="I433" s="251" t="e">
        <f>③協定面積④加算措置!#REF!</f>
        <v>#REF!</v>
      </c>
      <c r="J433" s="250" t="e">
        <f>③協定面積④加算措置!#REF!</f>
        <v>#REF!</v>
      </c>
      <c r="K433" s="250" t="e">
        <f>③協定面積④加算措置!#REF!</f>
        <v>#REF!</v>
      </c>
      <c r="L433" s="242">
        <f t="shared" si="52"/>
        <v>0</v>
      </c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  <c r="AA433" s="252"/>
      <c r="AB433" s="242">
        <f t="shared" si="53"/>
        <v>0</v>
      </c>
      <c r="AC433" s="232"/>
      <c r="AD433" s="232"/>
      <c r="AE433" s="232"/>
      <c r="AF433" s="232"/>
      <c r="AG433" s="232"/>
      <c r="AH433" s="242">
        <f t="shared" si="54"/>
        <v>0</v>
      </c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42">
        <f t="shared" si="55"/>
        <v>0</v>
      </c>
      <c r="BF433" s="232"/>
      <c r="BG433" s="232"/>
      <c r="BH433" s="232"/>
      <c r="BI433" s="232"/>
      <c r="BJ433" s="232"/>
      <c r="BK433" s="229">
        <f t="shared" si="56"/>
        <v>0</v>
      </c>
      <c r="BL433" s="232"/>
      <c r="BM433" s="232"/>
      <c r="BN433" s="232"/>
      <c r="BO433" s="232"/>
      <c r="BP433" s="232"/>
      <c r="BQ433" s="232"/>
      <c r="BR433" s="232"/>
      <c r="BS433" s="232"/>
      <c r="BT433" s="232"/>
      <c r="BU433" s="232"/>
      <c r="BV433" s="232"/>
    </row>
    <row r="434" spans="1:74" s="244" customFormat="1" ht="14.45" hidden="1" customHeight="1">
      <c r="A434" s="247" t="e">
        <f>①協定識別事項②協定参加者!#REF!</f>
        <v>#REF!</v>
      </c>
      <c r="B434" s="247" t="e">
        <f>①協定識別事項②協定参加者!#REF!</f>
        <v>#REF!</v>
      </c>
      <c r="C434" s="247" t="e">
        <f>①協定識別事項②協定参加者!#REF!</f>
        <v>#REF!</v>
      </c>
      <c r="D434" s="247" t="e">
        <f>①協定識別事項②協定参加者!#REF!</f>
        <v>#REF!</v>
      </c>
      <c r="E434" s="247" t="e">
        <f>①協定識別事項②協定参加者!#REF!</f>
        <v>#REF!</v>
      </c>
      <c r="F434" s="247" t="e">
        <f>①協定識別事項②協定参加者!#REF!</f>
        <v>#REF!</v>
      </c>
      <c r="G434" s="250" t="e">
        <f>③協定面積④加算措置!#REF!</f>
        <v>#REF!</v>
      </c>
      <c r="H434" s="250" t="e">
        <f>③協定面積④加算措置!#REF!</f>
        <v>#REF!</v>
      </c>
      <c r="I434" s="251" t="e">
        <f>③協定面積④加算措置!#REF!</f>
        <v>#REF!</v>
      </c>
      <c r="J434" s="250" t="e">
        <f>③協定面積④加算措置!#REF!</f>
        <v>#REF!</v>
      </c>
      <c r="K434" s="250" t="e">
        <f>③協定面積④加算措置!#REF!</f>
        <v>#REF!</v>
      </c>
      <c r="L434" s="242">
        <f t="shared" si="52"/>
        <v>0</v>
      </c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  <c r="AA434" s="252"/>
      <c r="AB434" s="242">
        <f t="shared" si="53"/>
        <v>0</v>
      </c>
      <c r="AC434" s="232"/>
      <c r="AD434" s="232"/>
      <c r="AE434" s="232"/>
      <c r="AF434" s="232"/>
      <c r="AG434" s="232"/>
      <c r="AH434" s="242">
        <f t="shared" si="54"/>
        <v>0</v>
      </c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42">
        <f t="shared" si="55"/>
        <v>0</v>
      </c>
      <c r="BF434" s="232"/>
      <c r="BG434" s="232"/>
      <c r="BH434" s="232"/>
      <c r="BI434" s="232"/>
      <c r="BJ434" s="232"/>
      <c r="BK434" s="229">
        <f t="shared" si="56"/>
        <v>0</v>
      </c>
      <c r="BL434" s="232"/>
      <c r="BM434" s="232"/>
      <c r="BN434" s="232"/>
      <c r="BO434" s="232"/>
      <c r="BP434" s="232"/>
      <c r="BQ434" s="232"/>
      <c r="BR434" s="232"/>
      <c r="BS434" s="232"/>
      <c r="BT434" s="232"/>
      <c r="BU434" s="232"/>
      <c r="BV434" s="232"/>
    </row>
    <row r="435" spans="1:74" s="244" customFormat="1" ht="14.45" hidden="1" customHeight="1">
      <c r="A435" s="247" t="e">
        <f>①協定識別事項②協定参加者!#REF!</f>
        <v>#REF!</v>
      </c>
      <c r="B435" s="247" t="e">
        <f>①協定識別事項②協定参加者!#REF!</f>
        <v>#REF!</v>
      </c>
      <c r="C435" s="247" t="e">
        <f>①協定識別事項②協定参加者!#REF!</f>
        <v>#REF!</v>
      </c>
      <c r="D435" s="247" t="e">
        <f>①協定識別事項②協定参加者!#REF!</f>
        <v>#REF!</v>
      </c>
      <c r="E435" s="247" t="e">
        <f>①協定識別事項②協定参加者!#REF!</f>
        <v>#REF!</v>
      </c>
      <c r="F435" s="247" t="e">
        <f>①協定識別事項②協定参加者!#REF!</f>
        <v>#REF!</v>
      </c>
      <c r="G435" s="250" t="e">
        <f>③協定面積④加算措置!#REF!</f>
        <v>#REF!</v>
      </c>
      <c r="H435" s="250" t="e">
        <f>③協定面積④加算措置!#REF!</f>
        <v>#REF!</v>
      </c>
      <c r="I435" s="251" t="e">
        <f>③協定面積④加算措置!#REF!</f>
        <v>#REF!</v>
      </c>
      <c r="J435" s="250" t="e">
        <f>③協定面積④加算措置!#REF!</f>
        <v>#REF!</v>
      </c>
      <c r="K435" s="250" t="e">
        <f>③協定面積④加算措置!#REF!</f>
        <v>#REF!</v>
      </c>
      <c r="L435" s="242">
        <f t="shared" si="52"/>
        <v>0</v>
      </c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  <c r="AA435" s="252"/>
      <c r="AB435" s="242">
        <f t="shared" si="53"/>
        <v>0</v>
      </c>
      <c r="AC435" s="232"/>
      <c r="AD435" s="232"/>
      <c r="AE435" s="232"/>
      <c r="AF435" s="232"/>
      <c r="AG435" s="232"/>
      <c r="AH435" s="242">
        <f t="shared" si="54"/>
        <v>0</v>
      </c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32"/>
      <c r="AU435" s="232"/>
      <c r="AV435" s="232"/>
      <c r="AW435" s="232"/>
      <c r="AX435" s="232"/>
      <c r="AY435" s="232"/>
      <c r="AZ435" s="232"/>
      <c r="BA435" s="232"/>
      <c r="BB435" s="232"/>
      <c r="BC435" s="232"/>
      <c r="BD435" s="232"/>
      <c r="BE435" s="242">
        <f t="shared" si="55"/>
        <v>0</v>
      </c>
      <c r="BF435" s="232"/>
      <c r="BG435" s="232"/>
      <c r="BH435" s="232"/>
      <c r="BI435" s="232"/>
      <c r="BJ435" s="232"/>
      <c r="BK435" s="229">
        <f t="shared" si="56"/>
        <v>0</v>
      </c>
      <c r="BL435" s="232"/>
      <c r="BM435" s="232"/>
      <c r="BN435" s="232"/>
      <c r="BO435" s="232"/>
      <c r="BP435" s="232"/>
      <c r="BQ435" s="232"/>
      <c r="BR435" s="232"/>
      <c r="BS435" s="232"/>
      <c r="BT435" s="232"/>
      <c r="BU435" s="232"/>
      <c r="BV435" s="232"/>
    </row>
    <row r="436" spans="1:74" s="244" customFormat="1" ht="14.45" hidden="1" customHeight="1">
      <c r="A436" s="247" t="e">
        <f>①協定識別事項②協定参加者!#REF!</f>
        <v>#REF!</v>
      </c>
      <c r="B436" s="247" t="e">
        <f>①協定識別事項②協定参加者!#REF!</f>
        <v>#REF!</v>
      </c>
      <c r="C436" s="247" t="e">
        <f>①協定識別事項②協定参加者!#REF!</f>
        <v>#REF!</v>
      </c>
      <c r="D436" s="247" t="e">
        <f>①協定識別事項②協定参加者!#REF!</f>
        <v>#REF!</v>
      </c>
      <c r="E436" s="247" t="e">
        <f>①協定識別事項②協定参加者!#REF!</f>
        <v>#REF!</v>
      </c>
      <c r="F436" s="247" t="e">
        <f>①協定識別事項②協定参加者!#REF!</f>
        <v>#REF!</v>
      </c>
      <c r="G436" s="250" t="e">
        <f>③協定面積④加算措置!#REF!</f>
        <v>#REF!</v>
      </c>
      <c r="H436" s="250" t="e">
        <f>③協定面積④加算措置!#REF!</f>
        <v>#REF!</v>
      </c>
      <c r="I436" s="251" t="e">
        <f>③協定面積④加算措置!#REF!</f>
        <v>#REF!</v>
      </c>
      <c r="J436" s="250" t="e">
        <f>③協定面積④加算措置!#REF!</f>
        <v>#REF!</v>
      </c>
      <c r="K436" s="250" t="e">
        <f>③協定面積④加算措置!#REF!</f>
        <v>#REF!</v>
      </c>
      <c r="L436" s="242">
        <f t="shared" si="52"/>
        <v>0</v>
      </c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  <c r="AA436" s="252"/>
      <c r="AB436" s="242">
        <f t="shared" si="53"/>
        <v>0</v>
      </c>
      <c r="AC436" s="232"/>
      <c r="AD436" s="232"/>
      <c r="AE436" s="232"/>
      <c r="AF436" s="232"/>
      <c r="AG436" s="232"/>
      <c r="AH436" s="242">
        <f t="shared" si="54"/>
        <v>0</v>
      </c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32"/>
      <c r="AT436" s="232"/>
      <c r="AU436" s="232"/>
      <c r="AV436" s="232"/>
      <c r="AW436" s="232"/>
      <c r="AX436" s="232"/>
      <c r="AY436" s="232"/>
      <c r="AZ436" s="232"/>
      <c r="BA436" s="232"/>
      <c r="BB436" s="232"/>
      <c r="BC436" s="232"/>
      <c r="BD436" s="232"/>
      <c r="BE436" s="242">
        <f t="shared" si="55"/>
        <v>0</v>
      </c>
      <c r="BF436" s="232"/>
      <c r="BG436" s="232"/>
      <c r="BH436" s="232"/>
      <c r="BI436" s="232"/>
      <c r="BJ436" s="232"/>
      <c r="BK436" s="229">
        <f t="shared" si="56"/>
        <v>0</v>
      </c>
      <c r="BL436" s="232"/>
      <c r="BM436" s="232"/>
      <c r="BN436" s="232"/>
      <c r="BO436" s="232"/>
      <c r="BP436" s="232"/>
      <c r="BQ436" s="232"/>
      <c r="BR436" s="232"/>
      <c r="BS436" s="232"/>
      <c r="BT436" s="232"/>
      <c r="BU436" s="232"/>
      <c r="BV436" s="232"/>
    </row>
    <row r="437" spans="1:74" s="244" customFormat="1" ht="14.45" hidden="1" customHeight="1">
      <c r="A437" s="247" t="e">
        <f>①協定識別事項②協定参加者!#REF!</f>
        <v>#REF!</v>
      </c>
      <c r="B437" s="247" t="e">
        <f>①協定識別事項②協定参加者!#REF!</f>
        <v>#REF!</v>
      </c>
      <c r="C437" s="247" t="e">
        <f>①協定識別事項②協定参加者!#REF!</f>
        <v>#REF!</v>
      </c>
      <c r="D437" s="247" t="e">
        <f>①協定識別事項②協定参加者!#REF!</f>
        <v>#REF!</v>
      </c>
      <c r="E437" s="247" t="e">
        <f>①協定識別事項②協定参加者!#REF!</f>
        <v>#REF!</v>
      </c>
      <c r="F437" s="247" t="e">
        <f>①協定識別事項②協定参加者!#REF!</f>
        <v>#REF!</v>
      </c>
      <c r="G437" s="250" t="e">
        <f>③協定面積④加算措置!#REF!</f>
        <v>#REF!</v>
      </c>
      <c r="H437" s="250" t="e">
        <f>③協定面積④加算措置!#REF!</f>
        <v>#REF!</v>
      </c>
      <c r="I437" s="251" t="e">
        <f>③協定面積④加算措置!#REF!</f>
        <v>#REF!</v>
      </c>
      <c r="J437" s="250" t="e">
        <f>③協定面積④加算措置!#REF!</f>
        <v>#REF!</v>
      </c>
      <c r="K437" s="250" t="e">
        <f>③協定面積④加算措置!#REF!</f>
        <v>#REF!</v>
      </c>
      <c r="L437" s="242">
        <f t="shared" si="52"/>
        <v>0</v>
      </c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  <c r="AA437" s="252"/>
      <c r="AB437" s="242">
        <f t="shared" si="53"/>
        <v>0</v>
      </c>
      <c r="AC437" s="232"/>
      <c r="AD437" s="232"/>
      <c r="AE437" s="232"/>
      <c r="AF437" s="232"/>
      <c r="AG437" s="232"/>
      <c r="AH437" s="242">
        <f t="shared" si="54"/>
        <v>0</v>
      </c>
      <c r="AI437" s="232"/>
      <c r="AJ437" s="232"/>
      <c r="AK437" s="232"/>
      <c r="AL437" s="232"/>
      <c r="AM437" s="232"/>
      <c r="AN437" s="232"/>
      <c r="AO437" s="232"/>
      <c r="AP437" s="232"/>
      <c r="AQ437" s="232"/>
      <c r="AR437" s="232"/>
      <c r="AS437" s="232"/>
      <c r="AT437" s="232"/>
      <c r="AU437" s="232"/>
      <c r="AV437" s="232"/>
      <c r="AW437" s="232"/>
      <c r="AX437" s="232"/>
      <c r="AY437" s="232"/>
      <c r="AZ437" s="232"/>
      <c r="BA437" s="232"/>
      <c r="BB437" s="232"/>
      <c r="BC437" s="232"/>
      <c r="BD437" s="232"/>
      <c r="BE437" s="242">
        <f t="shared" si="55"/>
        <v>0</v>
      </c>
      <c r="BF437" s="232"/>
      <c r="BG437" s="232"/>
      <c r="BH437" s="232"/>
      <c r="BI437" s="232"/>
      <c r="BJ437" s="232"/>
      <c r="BK437" s="229">
        <f t="shared" si="56"/>
        <v>0</v>
      </c>
      <c r="BL437" s="232"/>
      <c r="BM437" s="232"/>
      <c r="BN437" s="232"/>
      <c r="BO437" s="232"/>
      <c r="BP437" s="232"/>
      <c r="BQ437" s="232"/>
      <c r="BR437" s="232"/>
      <c r="BS437" s="232"/>
      <c r="BT437" s="232"/>
      <c r="BU437" s="232"/>
      <c r="BV437" s="232"/>
    </row>
    <row r="438" spans="1:74" s="244" customFormat="1" ht="14.45" hidden="1" customHeight="1">
      <c r="A438" s="247" t="e">
        <f>①協定識別事項②協定参加者!#REF!</f>
        <v>#REF!</v>
      </c>
      <c r="B438" s="247" t="e">
        <f>①協定識別事項②協定参加者!#REF!</f>
        <v>#REF!</v>
      </c>
      <c r="C438" s="247" t="e">
        <f>①協定識別事項②協定参加者!#REF!</f>
        <v>#REF!</v>
      </c>
      <c r="D438" s="247" t="e">
        <f>①協定識別事項②協定参加者!#REF!</f>
        <v>#REF!</v>
      </c>
      <c r="E438" s="247" t="e">
        <f>①協定識別事項②協定参加者!#REF!</f>
        <v>#REF!</v>
      </c>
      <c r="F438" s="247" t="e">
        <f>①協定識別事項②協定参加者!#REF!</f>
        <v>#REF!</v>
      </c>
      <c r="G438" s="250" t="e">
        <f>③協定面積④加算措置!#REF!</f>
        <v>#REF!</v>
      </c>
      <c r="H438" s="250" t="e">
        <f>③協定面積④加算措置!#REF!</f>
        <v>#REF!</v>
      </c>
      <c r="I438" s="251" t="e">
        <f>③協定面積④加算措置!#REF!</f>
        <v>#REF!</v>
      </c>
      <c r="J438" s="250" t="e">
        <f>③協定面積④加算措置!#REF!</f>
        <v>#REF!</v>
      </c>
      <c r="K438" s="250" t="e">
        <f>③協定面積④加算措置!#REF!</f>
        <v>#REF!</v>
      </c>
      <c r="L438" s="242">
        <f t="shared" si="52"/>
        <v>0</v>
      </c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  <c r="AA438" s="252"/>
      <c r="AB438" s="242">
        <f t="shared" si="53"/>
        <v>0</v>
      </c>
      <c r="AC438" s="232"/>
      <c r="AD438" s="232"/>
      <c r="AE438" s="232"/>
      <c r="AF438" s="232"/>
      <c r="AG438" s="232"/>
      <c r="AH438" s="242">
        <f t="shared" si="54"/>
        <v>0</v>
      </c>
      <c r="AI438" s="232"/>
      <c r="AJ438" s="232"/>
      <c r="AK438" s="232"/>
      <c r="AL438" s="232"/>
      <c r="AM438" s="232"/>
      <c r="AN438" s="232"/>
      <c r="AO438" s="232"/>
      <c r="AP438" s="232"/>
      <c r="AQ438" s="232"/>
      <c r="AR438" s="232"/>
      <c r="AS438" s="232"/>
      <c r="AT438" s="232"/>
      <c r="AU438" s="232"/>
      <c r="AV438" s="232"/>
      <c r="AW438" s="232"/>
      <c r="AX438" s="232"/>
      <c r="AY438" s="232"/>
      <c r="AZ438" s="232"/>
      <c r="BA438" s="232"/>
      <c r="BB438" s="232"/>
      <c r="BC438" s="232"/>
      <c r="BD438" s="232"/>
      <c r="BE438" s="242">
        <f t="shared" si="55"/>
        <v>0</v>
      </c>
      <c r="BF438" s="232"/>
      <c r="BG438" s="232"/>
      <c r="BH438" s="232"/>
      <c r="BI438" s="232"/>
      <c r="BJ438" s="232"/>
      <c r="BK438" s="229">
        <f t="shared" si="56"/>
        <v>0</v>
      </c>
      <c r="BL438" s="232"/>
      <c r="BM438" s="232"/>
      <c r="BN438" s="232"/>
      <c r="BO438" s="232"/>
      <c r="BP438" s="232"/>
      <c r="BQ438" s="232"/>
      <c r="BR438" s="232"/>
      <c r="BS438" s="232"/>
      <c r="BT438" s="232"/>
      <c r="BU438" s="232"/>
      <c r="BV438" s="232"/>
    </row>
    <row r="439" spans="1:74" s="244" customFormat="1" ht="14.45" hidden="1" customHeight="1">
      <c r="A439" s="247" t="e">
        <f>①協定識別事項②協定参加者!#REF!</f>
        <v>#REF!</v>
      </c>
      <c r="B439" s="247" t="e">
        <f>①協定識別事項②協定参加者!#REF!</f>
        <v>#REF!</v>
      </c>
      <c r="C439" s="247" t="e">
        <f>①協定識別事項②協定参加者!#REF!</f>
        <v>#REF!</v>
      </c>
      <c r="D439" s="247" t="e">
        <f>①協定識別事項②協定参加者!#REF!</f>
        <v>#REF!</v>
      </c>
      <c r="E439" s="247" t="e">
        <f>①協定識別事項②協定参加者!#REF!</f>
        <v>#REF!</v>
      </c>
      <c r="F439" s="247" t="e">
        <f>①協定識別事項②協定参加者!#REF!</f>
        <v>#REF!</v>
      </c>
      <c r="G439" s="250" t="e">
        <f>③協定面積④加算措置!#REF!</f>
        <v>#REF!</v>
      </c>
      <c r="H439" s="250" t="e">
        <f>③協定面積④加算措置!#REF!</f>
        <v>#REF!</v>
      </c>
      <c r="I439" s="251" t="e">
        <f>③協定面積④加算措置!#REF!</f>
        <v>#REF!</v>
      </c>
      <c r="J439" s="250" t="e">
        <f>③協定面積④加算措置!#REF!</f>
        <v>#REF!</v>
      </c>
      <c r="K439" s="250" t="e">
        <f>③協定面積④加算措置!#REF!</f>
        <v>#REF!</v>
      </c>
      <c r="L439" s="242">
        <f t="shared" si="52"/>
        <v>0</v>
      </c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  <c r="AA439" s="252"/>
      <c r="AB439" s="242">
        <f t="shared" si="53"/>
        <v>0</v>
      </c>
      <c r="AC439" s="232"/>
      <c r="AD439" s="232"/>
      <c r="AE439" s="232"/>
      <c r="AF439" s="232"/>
      <c r="AG439" s="232"/>
      <c r="AH439" s="242">
        <f t="shared" si="54"/>
        <v>0</v>
      </c>
      <c r="AI439" s="232"/>
      <c r="AJ439" s="232"/>
      <c r="AK439" s="232"/>
      <c r="AL439" s="232"/>
      <c r="AM439" s="232"/>
      <c r="AN439" s="232"/>
      <c r="AO439" s="232"/>
      <c r="AP439" s="232"/>
      <c r="AQ439" s="232"/>
      <c r="AR439" s="232"/>
      <c r="AS439" s="232"/>
      <c r="AT439" s="232"/>
      <c r="AU439" s="232"/>
      <c r="AV439" s="232"/>
      <c r="AW439" s="232"/>
      <c r="AX439" s="232"/>
      <c r="AY439" s="232"/>
      <c r="AZ439" s="232"/>
      <c r="BA439" s="232"/>
      <c r="BB439" s="232"/>
      <c r="BC439" s="232"/>
      <c r="BD439" s="232"/>
      <c r="BE439" s="242">
        <f t="shared" si="55"/>
        <v>0</v>
      </c>
      <c r="BF439" s="232"/>
      <c r="BG439" s="232"/>
      <c r="BH439" s="232"/>
      <c r="BI439" s="232"/>
      <c r="BJ439" s="232"/>
      <c r="BK439" s="229">
        <f t="shared" si="56"/>
        <v>0</v>
      </c>
      <c r="BL439" s="232"/>
      <c r="BM439" s="232"/>
      <c r="BN439" s="232"/>
      <c r="BO439" s="232"/>
      <c r="BP439" s="232"/>
      <c r="BQ439" s="232"/>
      <c r="BR439" s="232"/>
      <c r="BS439" s="232"/>
      <c r="BT439" s="232"/>
      <c r="BU439" s="232"/>
      <c r="BV439" s="232"/>
    </row>
    <row r="440" spans="1:74" s="244" customFormat="1" ht="14.45" hidden="1" customHeight="1">
      <c r="A440" s="247" t="e">
        <f>①協定識別事項②協定参加者!#REF!</f>
        <v>#REF!</v>
      </c>
      <c r="B440" s="247" t="e">
        <f>①協定識別事項②協定参加者!#REF!</f>
        <v>#REF!</v>
      </c>
      <c r="C440" s="247" t="e">
        <f>①協定識別事項②協定参加者!#REF!</f>
        <v>#REF!</v>
      </c>
      <c r="D440" s="247" t="e">
        <f>①協定識別事項②協定参加者!#REF!</f>
        <v>#REF!</v>
      </c>
      <c r="E440" s="247" t="e">
        <f>①協定識別事項②協定参加者!#REF!</f>
        <v>#REF!</v>
      </c>
      <c r="F440" s="247" t="e">
        <f>①協定識別事項②協定参加者!#REF!</f>
        <v>#REF!</v>
      </c>
      <c r="G440" s="250" t="e">
        <f>③協定面積④加算措置!#REF!</f>
        <v>#REF!</v>
      </c>
      <c r="H440" s="250" t="e">
        <f>③協定面積④加算措置!#REF!</f>
        <v>#REF!</v>
      </c>
      <c r="I440" s="251" t="e">
        <f>③協定面積④加算措置!#REF!</f>
        <v>#REF!</v>
      </c>
      <c r="J440" s="250" t="e">
        <f>③協定面積④加算措置!#REF!</f>
        <v>#REF!</v>
      </c>
      <c r="K440" s="250" t="e">
        <f>③協定面積④加算措置!#REF!</f>
        <v>#REF!</v>
      </c>
      <c r="L440" s="242">
        <f t="shared" si="52"/>
        <v>0</v>
      </c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  <c r="AA440" s="252"/>
      <c r="AB440" s="242">
        <f t="shared" si="53"/>
        <v>0</v>
      </c>
      <c r="AC440" s="232"/>
      <c r="AD440" s="232"/>
      <c r="AE440" s="232"/>
      <c r="AF440" s="232"/>
      <c r="AG440" s="232"/>
      <c r="AH440" s="242">
        <f t="shared" si="54"/>
        <v>0</v>
      </c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42">
        <f t="shared" si="55"/>
        <v>0</v>
      </c>
      <c r="BF440" s="232"/>
      <c r="BG440" s="232"/>
      <c r="BH440" s="232"/>
      <c r="BI440" s="232"/>
      <c r="BJ440" s="232"/>
      <c r="BK440" s="229">
        <f t="shared" si="56"/>
        <v>0</v>
      </c>
      <c r="BL440" s="232"/>
      <c r="BM440" s="232"/>
      <c r="BN440" s="232"/>
      <c r="BO440" s="232"/>
      <c r="BP440" s="232"/>
      <c r="BQ440" s="232"/>
      <c r="BR440" s="232"/>
      <c r="BS440" s="232"/>
      <c r="BT440" s="232"/>
      <c r="BU440" s="232"/>
      <c r="BV440" s="232"/>
    </row>
    <row r="441" spans="1:74" s="244" customFormat="1" ht="14.45" hidden="1" customHeight="1">
      <c r="A441" s="247" t="e">
        <f>①協定識別事項②協定参加者!#REF!</f>
        <v>#REF!</v>
      </c>
      <c r="B441" s="247" t="e">
        <f>①協定識別事項②協定参加者!#REF!</f>
        <v>#REF!</v>
      </c>
      <c r="C441" s="247" t="e">
        <f>①協定識別事項②協定参加者!#REF!</f>
        <v>#REF!</v>
      </c>
      <c r="D441" s="247" t="e">
        <f>①協定識別事項②協定参加者!#REF!</f>
        <v>#REF!</v>
      </c>
      <c r="E441" s="247" t="e">
        <f>①協定識別事項②協定参加者!#REF!</f>
        <v>#REF!</v>
      </c>
      <c r="F441" s="247" t="e">
        <f>①協定識別事項②協定参加者!#REF!</f>
        <v>#REF!</v>
      </c>
      <c r="G441" s="250" t="e">
        <f>③協定面積④加算措置!#REF!</f>
        <v>#REF!</v>
      </c>
      <c r="H441" s="250" t="e">
        <f>③協定面積④加算措置!#REF!</f>
        <v>#REF!</v>
      </c>
      <c r="I441" s="251" t="e">
        <f>③協定面積④加算措置!#REF!</f>
        <v>#REF!</v>
      </c>
      <c r="J441" s="250" t="e">
        <f>③協定面積④加算措置!#REF!</f>
        <v>#REF!</v>
      </c>
      <c r="K441" s="250" t="e">
        <f>③協定面積④加算措置!#REF!</f>
        <v>#REF!</v>
      </c>
      <c r="L441" s="242">
        <f t="shared" si="52"/>
        <v>0</v>
      </c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  <c r="AA441" s="252"/>
      <c r="AB441" s="242">
        <f t="shared" si="53"/>
        <v>0</v>
      </c>
      <c r="AC441" s="232"/>
      <c r="AD441" s="232"/>
      <c r="AE441" s="232"/>
      <c r="AF441" s="232"/>
      <c r="AG441" s="232"/>
      <c r="AH441" s="242">
        <f t="shared" si="54"/>
        <v>0</v>
      </c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42">
        <f t="shared" si="55"/>
        <v>0</v>
      </c>
      <c r="BF441" s="232"/>
      <c r="BG441" s="232"/>
      <c r="BH441" s="232"/>
      <c r="BI441" s="232"/>
      <c r="BJ441" s="232"/>
      <c r="BK441" s="229">
        <f t="shared" si="56"/>
        <v>0</v>
      </c>
      <c r="BL441" s="232"/>
      <c r="BM441" s="232"/>
      <c r="BN441" s="232"/>
      <c r="BO441" s="232"/>
      <c r="BP441" s="232"/>
      <c r="BQ441" s="232"/>
      <c r="BR441" s="232"/>
      <c r="BS441" s="232"/>
      <c r="BT441" s="232"/>
      <c r="BU441" s="232"/>
      <c r="BV441" s="232"/>
    </row>
    <row r="442" spans="1:74" s="244" customFormat="1" ht="14.45" hidden="1" customHeight="1">
      <c r="A442" s="247" t="e">
        <f>①協定識別事項②協定参加者!#REF!</f>
        <v>#REF!</v>
      </c>
      <c r="B442" s="247" t="e">
        <f>①協定識別事項②協定参加者!#REF!</f>
        <v>#REF!</v>
      </c>
      <c r="C442" s="247" t="e">
        <f>①協定識別事項②協定参加者!#REF!</f>
        <v>#REF!</v>
      </c>
      <c r="D442" s="247" t="e">
        <f>①協定識別事項②協定参加者!#REF!</f>
        <v>#REF!</v>
      </c>
      <c r="E442" s="247" t="e">
        <f>①協定識別事項②協定参加者!#REF!</f>
        <v>#REF!</v>
      </c>
      <c r="F442" s="247" t="e">
        <f>①協定識別事項②協定参加者!#REF!</f>
        <v>#REF!</v>
      </c>
      <c r="G442" s="250" t="e">
        <f>③協定面積④加算措置!#REF!</f>
        <v>#REF!</v>
      </c>
      <c r="H442" s="250" t="e">
        <f>③協定面積④加算措置!#REF!</f>
        <v>#REF!</v>
      </c>
      <c r="I442" s="251" t="e">
        <f>③協定面積④加算措置!#REF!</f>
        <v>#REF!</v>
      </c>
      <c r="J442" s="250" t="e">
        <f>③協定面積④加算措置!#REF!</f>
        <v>#REF!</v>
      </c>
      <c r="K442" s="250" t="e">
        <f>③協定面積④加算措置!#REF!</f>
        <v>#REF!</v>
      </c>
      <c r="L442" s="242">
        <f t="shared" si="52"/>
        <v>0</v>
      </c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  <c r="AA442" s="252"/>
      <c r="AB442" s="242">
        <f t="shared" si="53"/>
        <v>0</v>
      </c>
      <c r="AC442" s="232"/>
      <c r="AD442" s="232"/>
      <c r="AE442" s="232"/>
      <c r="AF442" s="232"/>
      <c r="AG442" s="232"/>
      <c r="AH442" s="242">
        <f t="shared" si="54"/>
        <v>0</v>
      </c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42">
        <f t="shared" si="55"/>
        <v>0</v>
      </c>
      <c r="BF442" s="232"/>
      <c r="BG442" s="232"/>
      <c r="BH442" s="232"/>
      <c r="BI442" s="232"/>
      <c r="BJ442" s="232"/>
      <c r="BK442" s="229">
        <f t="shared" si="56"/>
        <v>0</v>
      </c>
      <c r="BL442" s="232"/>
      <c r="BM442" s="232"/>
      <c r="BN442" s="232"/>
      <c r="BO442" s="232"/>
      <c r="BP442" s="232"/>
      <c r="BQ442" s="232"/>
      <c r="BR442" s="232"/>
      <c r="BS442" s="232"/>
      <c r="BT442" s="232"/>
      <c r="BU442" s="232"/>
      <c r="BV442" s="232"/>
    </row>
    <row r="443" spans="1:74" s="244" customFormat="1" ht="14.45" hidden="1" customHeight="1">
      <c r="A443" s="247" t="e">
        <f>①協定識別事項②協定参加者!#REF!</f>
        <v>#REF!</v>
      </c>
      <c r="B443" s="247" t="e">
        <f>①協定識別事項②協定参加者!#REF!</f>
        <v>#REF!</v>
      </c>
      <c r="C443" s="247" t="e">
        <f>①協定識別事項②協定参加者!#REF!</f>
        <v>#REF!</v>
      </c>
      <c r="D443" s="247" t="e">
        <f>①協定識別事項②協定参加者!#REF!</f>
        <v>#REF!</v>
      </c>
      <c r="E443" s="247" t="e">
        <f>①協定識別事項②協定参加者!#REF!</f>
        <v>#REF!</v>
      </c>
      <c r="F443" s="247" t="e">
        <f>①協定識別事項②協定参加者!#REF!</f>
        <v>#REF!</v>
      </c>
      <c r="G443" s="250" t="e">
        <f>③協定面積④加算措置!#REF!</f>
        <v>#REF!</v>
      </c>
      <c r="H443" s="250" t="e">
        <f>③協定面積④加算措置!#REF!</f>
        <v>#REF!</v>
      </c>
      <c r="I443" s="251" t="e">
        <f>③協定面積④加算措置!#REF!</f>
        <v>#REF!</v>
      </c>
      <c r="J443" s="250" t="e">
        <f>③協定面積④加算措置!#REF!</f>
        <v>#REF!</v>
      </c>
      <c r="K443" s="250" t="e">
        <f>③協定面積④加算措置!#REF!</f>
        <v>#REF!</v>
      </c>
      <c r="L443" s="242">
        <f t="shared" si="52"/>
        <v>0</v>
      </c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  <c r="AA443" s="252"/>
      <c r="AB443" s="242">
        <f t="shared" si="53"/>
        <v>0</v>
      </c>
      <c r="AC443" s="232"/>
      <c r="AD443" s="232"/>
      <c r="AE443" s="232"/>
      <c r="AF443" s="232"/>
      <c r="AG443" s="232"/>
      <c r="AH443" s="242">
        <f t="shared" si="54"/>
        <v>0</v>
      </c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32"/>
      <c r="AU443" s="232"/>
      <c r="AV443" s="232"/>
      <c r="AW443" s="232"/>
      <c r="AX443" s="232"/>
      <c r="AY443" s="232"/>
      <c r="AZ443" s="232"/>
      <c r="BA443" s="232"/>
      <c r="BB443" s="232"/>
      <c r="BC443" s="232"/>
      <c r="BD443" s="232"/>
      <c r="BE443" s="242">
        <f t="shared" si="55"/>
        <v>0</v>
      </c>
      <c r="BF443" s="232"/>
      <c r="BG443" s="232"/>
      <c r="BH443" s="232"/>
      <c r="BI443" s="232"/>
      <c r="BJ443" s="232"/>
      <c r="BK443" s="229">
        <f t="shared" si="56"/>
        <v>0</v>
      </c>
      <c r="BL443" s="232"/>
      <c r="BM443" s="232"/>
      <c r="BN443" s="232"/>
      <c r="BO443" s="232"/>
      <c r="BP443" s="232"/>
      <c r="BQ443" s="232"/>
      <c r="BR443" s="232"/>
      <c r="BS443" s="232"/>
      <c r="BT443" s="232"/>
      <c r="BU443" s="232"/>
      <c r="BV443" s="232"/>
    </row>
    <row r="444" spans="1:74" s="244" customFormat="1" ht="14.45" hidden="1" customHeight="1">
      <c r="A444" s="247" t="e">
        <f>①協定識別事項②協定参加者!#REF!</f>
        <v>#REF!</v>
      </c>
      <c r="B444" s="247" t="e">
        <f>①協定識別事項②協定参加者!#REF!</f>
        <v>#REF!</v>
      </c>
      <c r="C444" s="247" t="e">
        <f>①協定識別事項②協定参加者!#REF!</f>
        <v>#REF!</v>
      </c>
      <c r="D444" s="247" t="e">
        <f>①協定識別事項②協定参加者!#REF!</f>
        <v>#REF!</v>
      </c>
      <c r="E444" s="247" t="e">
        <f>①協定識別事項②協定参加者!#REF!</f>
        <v>#REF!</v>
      </c>
      <c r="F444" s="247" t="e">
        <f>①協定識別事項②協定参加者!#REF!</f>
        <v>#REF!</v>
      </c>
      <c r="G444" s="250" t="e">
        <f>③協定面積④加算措置!#REF!</f>
        <v>#REF!</v>
      </c>
      <c r="H444" s="250" t="e">
        <f>③協定面積④加算措置!#REF!</f>
        <v>#REF!</v>
      </c>
      <c r="I444" s="251" t="e">
        <f>③協定面積④加算措置!#REF!</f>
        <v>#REF!</v>
      </c>
      <c r="J444" s="250" t="e">
        <f>③協定面積④加算措置!#REF!</f>
        <v>#REF!</v>
      </c>
      <c r="K444" s="250" t="e">
        <f>③協定面積④加算措置!#REF!</f>
        <v>#REF!</v>
      </c>
      <c r="L444" s="242">
        <f t="shared" si="52"/>
        <v>0</v>
      </c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  <c r="AA444" s="252"/>
      <c r="AB444" s="242">
        <f t="shared" si="53"/>
        <v>0</v>
      </c>
      <c r="AC444" s="232"/>
      <c r="AD444" s="232"/>
      <c r="AE444" s="232"/>
      <c r="AF444" s="232"/>
      <c r="AG444" s="232"/>
      <c r="AH444" s="242">
        <f t="shared" si="54"/>
        <v>0</v>
      </c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42">
        <f t="shared" si="55"/>
        <v>0</v>
      </c>
      <c r="BF444" s="232"/>
      <c r="BG444" s="232"/>
      <c r="BH444" s="232"/>
      <c r="BI444" s="232"/>
      <c r="BJ444" s="232"/>
      <c r="BK444" s="229">
        <f t="shared" si="56"/>
        <v>0</v>
      </c>
      <c r="BL444" s="232"/>
      <c r="BM444" s="232"/>
      <c r="BN444" s="232"/>
      <c r="BO444" s="232"/>
      <c r="BP444" s="232"/>
      <c r="BQ444" s="232"/>
      <c r="BR444" s="232"/>
      <c r="BS444" s="232"/>
      <c r="BT444" s="232"/>
      <c r="BU444" s="232"/>
      <c r="BV444" s="232"/>
    </row>
    <row r="445" spans="1:74" s="244" customFormat="1" ht="14.45" hidden="1" customHeight="1">
      <c r="A445" s="247" t="e">
        <f>①協定識別事項②協定参加者!#REF!</f>
        <v>#REF!</v>
      </c>
      <c r="B445" s="247" t="e">
        <f>①協定識別事項②協定参加者!#REF!</f>
        <v>#REF!</v>
      </c>
      <c r="C445" s="247" t="e">
        <f>①協定識別事項②協定参加者!#REF!</f>
        <v>#REF!</v>
      </c>
      <c r="D445" s="247" t="e">
        <f>①協定識別事項②協定参加者!#REF!</f>
        <v>#REF!</v>
      </c>
      <c r="E445" s="247" t="e">
        <f>①協定識別事項②協定参加者!#REF!</f>
        <v>#REF!</v>
      </c>
      <c r="F445" s="247" t="e">
        <f>①協定識別事項②協定参加者!#REF!</f>
        <v>#REF!</v>
      </c>
      <c r="G445" s="250" t="e">
        <f>③協定面積④加算措置!#REF!</f>
        <v>#REF!</v>
      </c>
      <c r="H445" s="250" t="e">
        <f>③協定面積④加算措置!#REF!</f>
        <v>#REF!</v>
      </c>
      <c r="I445" s="251" t="e">
        <f>③協定面積④加算措置!#REF!</f>
        <v>#REF!</v>
      </c>
      <c r="J445" s="250" t="e">
        <f>③協定面積④加算措置!#REF!</f>
        <v>#REF!</v>
      </c>
      <c r="K445" s="250" t="e">
        <f>③協定面積④加算措置!#REF!</f>
        <v>#REF!</v>
      </c>
      <c r="L445" s="242">
        <f t="shared" ref="L445:L508" si="57">SUM(N445:AA445)</f>
        <v>0</v>
      </c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  <c r="AA445" s="252"/>
      <c r="AB445" s="242">
        <f t="shared" ref="AB445:AB508" si="58">AC445+AE445+AG445</f>
        <v>0</v>
      </c>
      <c r="AC445" s="232"/>
      <c r="AD445" s="232"/>
      <c r="AE445" s="232"/>
      <c r="AF445" s="232"/>
      <c r="AG445" s="232"/>
      <c r="AH445" s="242">
        <f t="shared" ref="AH445:AH508" si="59">AI445+AK445+AL445+AO445+AR445+SUM(AU445:BD445)</f>
        <v>0</v>
      </c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32"/>
      <c r="AU445" s="232"/>
      <c r="AV445" s="232"/>
      <c r="AW445" s="232"/>
      <c r="AX445" s="232"/>
      <c r="AY445" s="232"/>
      <c r="AZ445" s="232"/>
      <c r="BA445" s="232"/>
      <c r="BB445" s="232"/>
      <c r="BC445" s="232"/>
      <c r="BD445" s="232"/>
      <c r="BE445" s="242">
        <f t="shared" ref="BE445:BE508" si="60">SUM(BF445:BI445)</f>
        <v>0</v>
      </c>
      <c r="BF445" s="232"/>
      <c r="BG445" s="232"/>
      <c r="BH445" s="232"/>
      <c r="BI445" s="232"/>
      <c r="BJ445" s="232"/>
      <c r="BK445" s="229">
        <f t="shared" ref="BK445:BK508" si="61">SUM(BL445:BV445)</f>
        <v>0</v>
      </c>
      <c r="BL445" s="232"/>
      <c r="BM445" s="232"/>
      <c r="BN445" s="232"/>
      <c r="BO445" s="232"/>
      <c r="BP445" s="232"/>
      <c r="BQ445" s="232"/>
      <c r="BR445" s="232"/>
      <c r="BS445" s="232"/>
      <c r="BT445" s="232"/>
      <c r="BU445" s="232"/>
      <c r="BV445" s="232"/>
    </row>
    <row r="446" spans="1:74" s="244" customFormat="1" ht="14.45" hidden="1" customHeight="1">
      <c r="A446" s="247" t="e">
        <f>①協定識別事項②協定参加者!#REF!</f>
        <v>#REF!</v>
      </c>
      <c r="B446" s="247" t="e">
        <f>①協定識別事項②協定参加者!#REF!</f>
        <v>#REF!</v>
      </c>
      <c r="C446" s="247" t="e">
        <f>①協定識別事項②協定参加者!#REF!</f>
        <v>#REF!</v>
      </c>
      <c r="D446" s="247" t="e">
        <f>①協定識別事項②協定参加者!#REF!</f>
        <v>#REF!</v>
      </c>
      <c r="E446" s="247" t="e">
        <f>①協定識別事項②協定参加者!#REF!</f>
        <v>#REF!</v>
      </c>
      <c r="F446" s="247" t="e">
        <f>①協定識別事項②協定参加者!#REF!</f>
        <v>#REF!</v>
      </c>
      <c r="G446" s="250" t="e">
        <f>③協定面積④加算措置!#REF!</f>
        <v>#REF!</v>
      </c>
      <c r="H446" s="250" t="e">
        <f>③協定面積④加算措置!#REF!</f>
        <v>#REF!</v>
      </c>
      <c r="I446" s="251" t="e">
        <f>③協定面積④加算措置!#REF!</f>
        <v>#REF!</v>
      </c>
      <c r="J446" s="250" t="e">
        <f>③協定面積④加算措置!#REF!</f>
        <v>#REF!</v>
      </c>
      <c r="K446" s="250" t="e">
        <f>③協定面積④加算措置!#REF!</f>
        <v>#REF!</v>
      </c>
      <c r="L446" s="242">
        <f t="shared" si="57"/>
        <v>0</v>
      </c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  <c r="AA446" s="252"/>
      <c r="AB446" s="242">
        <f t="shared" si="58"/>
        <v>0</v>
      </c>
      <c r="AC446" s="232"/>
      <c r="AD446" s="232"/>
      <c r="AE446" s="232"/>
      <c r="AF446" s="232"/>
      <c r="AG446" s="232"/>
      <c r="AH446" s="242">
        <f t="shared" si="59"/>
        <v>0</v>
      </c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42">
        <f t="shared" si="60"/>
        <v>0</v>
      </c>
      <c r="BF446" s="232"/>
      <c r="BG446" s="232"/>
      <c r="BH446" s="232"/>
      <c r="BI446" s="232"/>
      <c r="BJ446" s="232"/>
      <c r="BK446" s="229">
        <f t="shared" si="61"/>
        <v>0</v>
      </c>
      <c r="BL446" s="232"/>
      <c r="BM446" s="232"/>
      <c r="BN446" s="232"/>
      <c r="BO446" s="232"/>
      <c r="BP446" s="232"/>
      <c r="BQ446" s="232"/>
      <c r="BR446" s="232"/>
      <c r="BS446" s="232"/>
      <c r="BT446" s="232"/>
      <c r="BU446" s="232"/>
      <c r="BV446" s="232"/>
    </row>
    <row r="447" spans="1:74" s="244" customFormat="1" ht="14.45" hidden="1" customHeight="1">
      <c r="A447" s="247" t="e">
        <f>①協定識別事項②協定参加者!#REF!</f>
        <v>#REF!</v>
      </c>
      <c r="B447" s="247" t="e">
        <f>①協定識別事項②協定参加者!#REF!</f>
        <v>#REF!</v>
      </c>
      <c r="C447" s="247" t="e">
        <f>①協定識別事項②協定参加者!#REF!</f>
        <v>#REF!</v>
      </c>
      <c r="D447" s="247" t="e">
        <f>①協定識別事項②協定参加者!#REF!</f>
        <v>#REF!</v>
      </c>
      <c r="E447" s="247" t="e">
        <f>①協定識別事項②協定参加者!#REF!</f>
        <v>#REF!</v>
      </c>
      <c r="F447" s="247" t="e">
        <f>①協定識別事項②協定参加者!#REF!</f>
        <v>#REF!</v>
      </c>
      <c r="G447" s="250" t="e">
        <f>③協定面積④加算措置!#REF!</f>
        <v>#REF!</v>
      </c>
      <c r="H447" s="250" t="e">
        <f>③協定面積④加算措置!#REF!</f>
        <v>#REF!</v>
      </c>
      <c r="I447" s="251" t="e">
        <f>③協定面積④加算措置!#REF!</f>
        <v>#REF!</v>
      </c>
      <c r="J447" s="250" t="e">
        <f>③協定面積④加算措置!#REF!</f>
        <v>#REF!</v>
      </c>
      <c r="K447" s="250" t="e">
        <f>③協定面積④加算措置!#REF!</f>
        <v>#REF!</v>
      </c>
      <c r="L447" s="242">
        <f t="shared" si="57"/>
        <v>0</v>
      </c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  <c r="AA447" s="252"/>
      <c r="AB447" s="242">
        <f t="shared" si="58"/>
        <v>0</v>
      </c>
      <c r="AC447" s="232"/>
      <c r="AD447" s="232"/>
      <c r="AE447" s="232"/>
      <c r="AF447" s="232"/>
      <c r="AG447" s="232"/>
      <c r="AH447" s="242">
        <f t="shared" si="59"/>
        <v>0</v>
      </c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42">
        <f t="shared" si="60"/>
        <v>0</v>
      </c>
      <c r="BF447" s="232"/>
      <c r="BG447" s="232"/>
      <c r="BH447" s="232"/>
      <c r="BI447" s="232"/>
      <c r="BJ447" s="232"/>
      <c r="BK447" s="229">
        <f t="shared" si="61"/>
        <v>0</v>
      </c>
      <c r="BL447" s="232"/>
      <c r="BM447" s="232"/>
      <c r="BN447" s="232"/>
      <c r="BO447" s="232"/>
      <c r="BP447" s="232"/>
      <c r="BQ447" s="232"/>
      <c r="BR447" s="232"/>
      <c r="BS447" s="232"/>
      <c r="BT447" s="232"/>
      <c r="BU447" s="232"/>
      <c r="BV447" s="232"/>
    </row>
    <row r="448" spans="1:74" s="244" customFormat="1" ht="14.45" hidden="1" customHeight="1">
      <c r="A448" s="247" t="e">
        <f>①協定識別事項②協定参加者!#REF!</f>
        <v>#REF!</v>
      </c>
      <c r="B448" s="247" t="e">
        <f>①協定識別事項②協定参加者!#REF!</f>
        <v>#REF!</v>
      </c>
      <c r="C448" s="247" t="e">
        <f>①協定識別事項②協定参加者!#REF!</f>
        <v>#REF!</v>
      </c>
      <c r="D448" s="247" t="e">
        <f>①協定識別事項②協定参加者!#REF!</f>
        <v>#REF!</v>
      </c>
      <c r="E448" s="247" t="e">
        <f>①協定識別事項②協定参加者!#REF!</f>
        <v>#REF!</v>
      </c>
      <c r="F448" s="247" t="e">
        <f>①協定識別事項②協定参加者!#REF!</f>
        <v>#REF!</v>
      </c>
      <c r="G448" s="250" t="e">
        <f>③協定面積④加算措置!#REF!</f>
        <v>#REF!</v>
      </c>
      <c r="H448" s="250" t="e">
        <f>③協定面積④加算措置!#REF!</f>
        <v>#REF!</v>
      </c>
      <c r="I448" s="251" t="e">
        <f>③協定面積④加算措置!#REF!</f>
        <v>#REF!</v>
      </c>
      <c r="J448" s="250" t="e">
        <f>③協定面積④加算措置!#REF!</f>
        <v>#REF!</v>
      </c>
      <c r="K448" s="250" t="e">
        <f>③協定面積④加算措置!#REF!</f>
        <v>#REF!</v>
      </c>
      <c r="L448" s="242">
        <f t="shared" si="57"/>
        <v>0</v>
      </c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  <c r="AA448" s="252"/>
      <c r="AB448" s="242">
        <f t="shared" si="58"/>
        <v>0</v>
      </c>
      <c r="AC448" s="232"/>
      <c r="AD448" s="232"/>
      <c r="AE448" s="232"/>
      <c r="AF448" s="232"/>
      <c r="AG448" s="232"/>
      <c r="AH448" s="242">
        <f t="shared" si="59"/>
        <v>0</v>
      </c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42">
        <f t="shared" si="60"/>
        <v>0</v>
      </c>
      <c r="BF448" s="232"/>
      <c r="BG448" s="232"/>
      <c r="BH448" s="232"/>
      <c r="BI448" s="232"/>
      <c r="BJ448" s="232"/>
      <c r="BK448" s="229">
        <f t="shared" si="61"/>
        <v>0</v>
      </c>
      <c r="BL448" s="232"/>
      <c r="BM448" s="232"/>
      <c r="BN448" s="232"/>
      <c r="BO448" s="232"/>
      <c r="BP448" s="232"/>
      <c r="BQ448" s="232"/>
      <c r="BR448" s="232"/>
      <c r="BS448" s="232"/>
      <c r="BT448" s="232"/>
      <c r="BU448" s="232"/>
      <c r="BV448" s="232"/>
    </row>
    <row r="449" spans="1:74" s="244" customFormat="1" ht="14.45" hidden="1" customHeight="1">
      <c r="A449" s="247" t="e">
        <f>①協定識別事項②協定参加者!#REF!</f>
        <v>#REF!</v>
      </c>
      <c r="B449" s="247" t="e">
        <f>①協定識別事項②協定参加者!#REF!</f>
        <v>#REF!</v>
      </c>
      <c r="C449" s="247" t="e">
        <f>①協定識別事項②協定参加者!#REF!</f>
        <v>#REF!</v>
      </c>
      <c r="D449" s="247" t="e">
        <f>①協定識別事項②協定参加者!#REF!</f>
        <v>#REF!</v>
      </c>
      <c r="E449" s="247" t="e">
        <f>①協定識別事項②協定参加者!#REF!</f>
        <v>#REF!</v>
      </c>
      <c r="F449" s="247" t="e">
        <f>①協定識別事項②協定参加者!#REF!</f>
        <v>#REF!</v>
      </c>
      <c r="G449" s="250" t="e">
        <f>③協定面積④加算措置!#REF!</f>
        <v>#REF!</v>
      </c>
      <c r="H449" s="250" t="e">
        <f>③協定面積④加算措置!#REF!</f>
        <v>#REF!</v>
      </c>
      <c r="I449" s="251" t="e">
        <f>③協定面積④加算措置!#REF!</f>
        <v>#REF!</v>
      </c>
      <c r="J449" s="250" t="e">
        <f>③協定面積④加算措置!#REF!</f>
        <v>#REF!</v>
      </c>
      <c r="K449" s="250" t="e">
        <f>③協定面積④加算措置!#REF!</f>
        <v>#REF!</v>
      </c>
      <c r="L449" s="242">
        <f t="shared" si="57"/>
        <v>0</v>
      </c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  <c r="AA449" s="252"/>
      <c r="AB449" s="242">
        <f t="shared" si="58"/>
        <v>0</v>
      </c>
      <c r="AC449" s="232"/>
      <c r="AD449" s="232"/>
      <c r="AE449" s="232"/>
      <c r="AF449" s="232"/>
      <c r="AG449" s="232"/>
      <c r="AH449" s="242">
        <f t="shared" si="59"/>
        <v>0</v>
      </c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42">
        <f t="shared" si="60"/>
        <v>0</v>
      </c>
      <c r="BF449" s="232"/>
      <c r="BG449" s="232"/>
      <c r="BH449" s="232"/>
      <c r="BI449" s="232"/>
      <c r="BJ449" s="232"/>
      <c r="BK449" s="229">
        <f t="shared" si="61"/>
        <v>0</v>
      </c>
      <c r="BL449" s="232"/>
      <c r="BM449" s="232"/>
      <c r="BN449" s="232"/>
      <c r="BO449" s="232"/>
      <c r="BP449" s="232"/>
      <c r="BQ449" s="232"/>
      <c r="BR449" s="232"/>
      <c r="BS449" s="232"/>
      <c r="BT449" s="232"/>
      <c r="BU449" s="232"/>
      <c r="BV449" s="232"/>
    </row>
    <row r="450" spans="1:74" s="244" customFormat="1" ht="14.45" hidden="1" customHeight="1">
      <c r="A450" s="247" t="e">
        <f>①協定識別事項②協定参加者!#REF!</f>
        <v>#REF!</v>
      </c>
      <c r="B450" s="247" t="e">
        <f>①協定識別事項②協定参加者!#REF!</f>
        <v>#REF!</v>
      </c>
      <c r="C450" s="247" t="e">
        <f>①協定識別事項②協定参加者!#REF!</f>
        <v>#REF!</v>
      </c>
      <c r="D450" s="247" t="e">
        <f>①協定識別事項②協定参加者!#REF!</f>
        <v>#REF!</v>
      </c>
      <c r="E450" s="247" t="e">
        <f>①協定識別事項②協定参加者!#REF!</f>
        <v>#REF!</v>
      </c>
      <c r="F450" s="247" t="e">
        <f>①協定識別事項②協定参加者!#REF!</f>
        <v>#REF!</v>
      </c>
      <c r="G450" s="250" t="e">
        <f>③協定面積④加算措置!#REF!</f>
        <v>#REF!</v>
      </c>
      <c r="H450" s="250" t="e">
        <f>③協定面積④加算措置!#REF!</f>
        <v>#REF!</v>
      </c>
      <c r="I450" s="251" t="e">
        <f>③協定面積④加算措置!#REF!</f>
        <v>#REF!</v>
      </c>
      <c r="J450" s="250" t="e">
        <f>③協定面積④加算措置!#REF!</f>
        <v>#REF!</v>
      </c>
      <c r="K450" s="250" t="e">
        <f>③協定面積④加算措置!#REF!</f>
        <v>#REF!</v>
      </c>
      <c r="L450" s="242">
        <f t="shared" si="57"/>
        <v>0</v>
      </c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  <c r="AA450" s="252"/>
      <c r="AB450" s="242">
        <f t="shared" si="58"/>
        <v>0</v>
      </c>
      <c r="AC450" s="232"/>
      <c r="AD450" s="232"/>
      <c r="AE450" s="232"/>
      <c r="AF450" s="232"/>
      <c r="AG450" s="232"/>
      <c r="AH450" s="242">
        <f t="shared" si="59"/>
        <v>0</v>
      </c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42">
        <f t="shared" si="60"/>
        <v>0</v>
      </c>
      <c r="BF450" s="232"/>
      <c r="BG450" s="232"/>
      <c r="BH450" s="232"/>
      <c r="BI450" s="232"/>
      <c r="BJ450" s="232"/>
      <c r="BK450" s="229">
        <f t="shared" si="61"/>
        <v>0</v>
      </c>
      <c r="BL450" s="232"/>
      <c r="BM450" s="232"/>
      <c r="BN450" s="232"/>
      <c r="BO450" s="232"/>
      <c r="BP450" s="232"/>
      <c r="BQ450" s="232"/>
      <c r="BR450" s="232"/>
      <c r="BS450" s="232"/>
      <c r="BT450" s="232"/>
      <c r="BU450" s="232"/>
      <c r="BV450" s="232"/>
    </row>
    <row r="451" spans="1:74" s="244" customFormat="1" ht="14.45" hidden="1" customHeight="1">
      <c r="A451" s="247" t="e">
        <f>①協定識別事項②協定参加者!#REF!</f>
        <v>#REF!</v>
      </c>
      <c r="B451" s="247" t="e">
        <f>①協定識別事項②協定参加者!#REF!</f>
        <v>#REF!</v>
      </c>
      <c r="C451" s="247" t="e">
        <f>①協定識別事項②協定参加者!#REF!</f>
        <v>#REF!</v>
      </c>
      <c r="D451" s="247" t="e">
        <f>①協定識別事項②協定参加者!#REF!</f>
        <v>#REF!</v>
      </c>
      <c r="E451" s="247" t="e">
        <f>①協定識別事項②協定参加者!#REF!</f>
        <v>#REF!</v>
      </c>
      <c r="F451" s="247" t="e">
        <f>①協定識別事項②協定参加者!#REF!</f>
        <v>#REF!</v>
      </c>
      <c r="G451" s="250" t="e">
        <f>③協定面積④加算措置!#REF!</f>
        <v>#REF!</v>
      </c>
      <c r="H451" s="250" t="e">
        <f>③協定面積④加算措置!#REF!</f>
        <v>#REF!</v>
      </c>
      <c r="I451" s="251" t="e">
        <f>③協定面積④加算措置!#REF!</f>
        <v>#REF!</v>
      </c>
      <c r="J451" s="250" t="e">
        <f>③協定面積④加算措置!#REF!</f>
        <v>#REF!</v>
      </c>
      <c r="K451" s="250" t="e">
        <f>③協定面積④加算措置!#REF!</f>
        <v>#REF!</v>
      </c>
      <c r="L451" s="242">
        <f t="shared" si="57"/>
        <v>0</v>
      </c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42">
        <f t="shared" si="58"/>
        <v>0</v>
      </c>
      <c r="AC451" s="232"/>
      <c r="AD451" s="232"/>
      <c r="AE451" s="232"/>
      <c r="AF451" s="232"/>
      <c r="AG451" s="232"/>
      <c r="AH451" s="242">
        <f t="shared" si="59"/>
        <v>0</v>
      </c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42">
        <f t="shared" si="60"/>
        <v>0</v>
      </c>
      <c r="BF451" s="232"/>
      <c r="BG451" s="232"/>
      <c r="BH451" s="232"/>
      <c r="BI451" s="232"/>
      <c r="BJ451" s="232"/>
      <c r="BK451" s="229">
        <f t="shared" si="61"/>
        <v>0</v>
      </c>
      <c r="BL451" s="232"/>
      <c r="BM451" s="232"/>
      <c r="BN451" s="232"/>
      <c r="BO451" s="232"/>
      <c r="BP451" s="232"/>
      <c r="BQ451" s="232"/>
      <c r="BR451" s="232"/>
      <c r="BS451" s="232"/>
      <c r="BT451" s="232"/>
      <c r="BU451" s="232"/>
      <c r="BV451" s="232"/>
    </row>
    <row r="452" spans="1:74" s="244" customFormat="1" ht="14.45" hidden="1" customHeight="1">
      <c r="A452" s="247" t="e">
        <f>①協定識別事項②協定参加者!#REF!</f>
        <v>#REF!</v>
      </c>
      <c r="B452" s="247" t="e">
        <f>①協定識別事項②協定参加者!#REF!</f>
        <v>#REF!</v>
      </c>
      <c r="C452" s="247" t="e">
        <f>①協定識別事項②協定参加者!#REF!</f>
        <v>#REF!</v>
      </c>
      <c r="D452" s="247" t="e">
        <f>①協定識別事項②協定参加者!#REF!</f>
        <v>#REF!</v>
      </c>
      <c r="E452" s="247" t="e">
        <f>①協定識別事項②協定参加者!#REF!</f>
        <v>#REF!</v>
      </c>
      <c r="F452" s="247" t="e">
        <f>①協定識別事項②協定参加者!#REF!</f>
        <v>#REF!</v>
      </c>
      <c r="G452" s="250" t="e">
        <f>③協定面積④加算措置!#REF!</f>
        <v>#REF!</v>
      </c>
      <c r="H452" s="250" t="e">
        <f>③協定面積④加算措置!#REF!</f>
        <v>#REF!</v>
      </c>
      <c r="I452" s="251" t="e">
        <f>③協定面積④加算措置!#REF!</f>
        <v>#REF!</v>
      </c>
      <c r="J452" s="250" t="e">
        <f>③協定面積④加算措置!#REF!</f>
        <v>#REF!</v>
      </c>
      <c r="K452" s="250" t="e">
        <f>③協定面積④加算措置!#REF!</f>
        <v>#REF!</v>
      </c>
      <c r="L452" s="242">
        <f t="shared" si="57"/>
        <v>0</v>
      </c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  <c r="AA452" s="252"/>
      <c r="AB452" s="242">
        <f t="shared" si="58"/>
        <v>0</v>
      </c>
      <c r="AC452" s="232"/>
      <c r="AD452" s="232"/>
      <c r="AE452" s="232"/>
      <c r="AF452" s="232"/>
      <c r="AG452" s="232"/>
      <c r="AH452" s="242">
        <f t="shared" si="59"/>
        <v>0</v>
      </c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42">
        <f t="shared" si="60"/>
        <v>0</v>
      </c>
      <c r="BF452" s="232"/>
      <c r="BG452" s="232"/>
      <c r="BH452" s="232"/>
      <c r="BI452" s="232"/>
      <c r="BJ452" s="232"/>
      <c r="BK452" s="229">
        <f t="shared" si="61"/>
        <v>0</v>
      </c>
      <c r="BL452" s="232"/>
      <c r="BM452" s="232"/>
      <c r="BN452" s="232"/>
      <c r="BO452" s="232"/>
      <c r="BP452" s="232"/>
      <c r="BQ452" s="232"/>
      <c r="BR452" s="232"/>
      <c r="BS452" s="232"/>
      <c r="BT452" s="232"/>
      <c r="BU452" s="232"/>
      <c r="BV452" s="232"/>
    </row>
    <row r="453" spans="1:74" s="244" customFormat="1" ht="14.45" hidden="1" customHeight="1">
      <c r="A453" s="247" t="e">
        <f>①協定識別事項②協定参加者!#REF!</f>
        <v>#REF!</v>
      </c>
      <c r="B453" s="247" t="e">
        <f>①協定識別事項②協定参加者!#REF!</f>
        <v>#REF!</v>
      </c>
      <c r="C453" s="247" t="e">
        <f>①協定識別事項②協定参加者!#REF!</f>
        <v>#REF!</v>
      </c>
      <c r="D453" s="247" t="e">
        <f>①協定識別事項②協定参加者!#REF!</f>
        <v>#REF!</v>
      </c>
      <c r="E453" s="247" t="e">
        <f>①協定識別事項②協定参加者!#REF!</f>
        <v>#REF!</v>
      </c>
      <c r="F453" s="247" t="e">
        <f>①協定識別事項②協定参加者!#REF!</f>
        <v>#REF!</v>
      </c>
      <c r="G453" s="250" t="e">
        <f>③協定面積④加算措置!#REF!</f>
        <v>#REF!</v>
      </c>
      <c r="H453" s="250" t="e">
        <f>③協定面積④加算措置!#REF!</f>
        <v>#REF!</v>
      </c>
      <c r="I453" s="251" t="e">
        <f>③協定面積④加算措置!#REF!</f>
        <v>#REF!</v>
      </c>
      <c r="J453" s="250" t="e">
        <f>③協定面積④加算措置!#REF!</f>
        <v>#REF!</v>
      </c>
      <c r="K453" s="250" t="e">
        <f>③協定面積④加算措置!#REF!</f>
        <v>#REF!</v>
      </c>
      <c r="L453" s="242">
        <f t="shared" si="57"/>
        <v>0</v>
      </c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42">
        <f t="shared" si="58"/>
        <v>0</v>
      </c>
      <c r="AC453" s="232"/>
      <c r="AD453" s="232"/>
      <c r="AE453" s="232"/>
      <c r="AF453" s="232"/>
      <c r="AG453" s="232"/>
      <c r="AH453" s="242">
        <f t="shared" si="59"/>
        <v>0</v>
      </c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42">
        <f t="shared" si="60"/>
        <v>0</v>
      </c>
      <c r="BF453" s="232"/>
      <c r="BG453" s="232"/>
      <c r="BH453" s="232"/>
      <c r="BI453" s="232"/>
      <c r="BJ453" s="232"/>
      <c r="BK453" s="229">
        <f t="shared" si="61"/>
        <v>0</v>
      </c>
      <c r="BL453" s="232"/>
      <c r="BM453" s="232"/>
      <c r="BN453" s="232"/>
      <c r="BO453" s="232"/>
      <c r="BP453" s="232"/>
      <c r="BQ453" s="232"/>
      <c r="BR453" s="232"/>
      <c r="BS453" s="232"/>
      <c r="BT453" s="232"/>
      <c r="BU453" s="232"/>
      <c r="BV453" s="232"/>
    </row>
    <row r="454" spans="1:74" s="244" customFormat="1" ht="14.45" hidden="1" customHeight="1">
      <c r="A454" s="247" t="e">
        <f>①協定識別事項②協定参加者!#REF!</f>
        <v>#REF!</v>
      </c>
      <c r="B454" s="247" t="e">
        <f>①協定識別事項②協定参加者!#REF!</f>
        <v>#REF!</v>
      </c>
      <c r="C454" s="247" t="e">
        <f>①協定識別事項②協定参加者!#REF!</f>
        <v>#REF!</v>
      </c>
      <c r="D454" s="247" t="e">
        <f>①協定識別事項②協定参加者!#REF!</f>
        <v>#REF!</v>
      </c>
      <c r="E454" s="247" t="e">
        <f>①協定識別事項②協定参加者!#REF!</f>
        <v>#REF!</v>
      </c>
      <c r="F454" s="247" t="e">
        <f>①協定識別事項②協定参加者!#REF!</f>
        <v>#REF!</v>
      </c>
      <c r="G454" s="250" t="e">
        <f>③協定面積④加算措置!#REF!</f>
        <v>#REF!</v>
      </c>
      <c r="H454" s="250" t="e">
        <f>③協定面積④加算措置!#REF!</f>
        <v>#REF!</v>
      </c>
      <c r="I454" s="251" t="e">
        <f>③協定面積④加算措置!#REF!</f>
        <v>#REF!</v>
      </c>
      <c r="J454" s="250" t="e">
        <f>③協定面積④加算措置!#REF!</f>
        <v>#REF!</v>
      </c>
      <c r="K454" s="250" t="e">
        <f>③協定面積④加算措置!#REF!</f>
        <v>#REF!</v>
      </c>
      <c r="L454" s="242">
        <f t="shared" si="57"/>
        <v>0</v>
      </c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42">
        <f t="shared" si="58"/>
        <v>0</v>
      </c>
      <c r="AC454" s="232"/>
      <c r="AD454" s="232"/>
      <c r="AE454" s="232"/>
      <c r="AF454" s="232"/>
      <c r="AG454" s="232"/>
      <c r="AH454" s="242">
        <f t="shared" si="59"/>
        <v>0</v>
      </c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32"/>
      <c r="AU454" s="232"/>
      <c r="AV454" s="232"/>
      <c r="AW454" s="232"/>
      <c r="AX454" s="232"/>
      <c r="AY454" s="232"/>
      <c r="AZ454" s="232"/>
      <c r="BA454" s="232"/>
      <c r="BB454" s="232"/>
      <c r="BC454" s="232"/>
      <c r="BD454" s="232"/>
      <c r="BE454" s="242">
        <f t="shared" si="60"/>
        <v>0</v>
      </c>
      <c r="BF454" s="232"/>
      <c r="BG454" s="232"/>
      <c r="BH454" s="232"/>
      <c r="BI454" s="232"/>
      <c r="BJ454" s="232"/>
      <c r="BK454" s="229">
        <f t="shared" si="61"/>
        <v>0</v>
      </c>
      <c r="BL454" s="232"/>
      <c r="BM454" s="232"/>
      <c r="BN454" s="232"/>
      <c r="BO454" s="232"/>
      <c r="BP454" s="232"/>
      <c r="BQ454" s="232"/>
      <c r="BR454" s="232"/>
      <c r="BS454" s="232"/>
      <c r="BT454" s="232"/>
      <c r="BU454" s="232"/>
      <c r="BV454" s="232"/>
    </row>
    <row r="455" spans="1:74" s="244" customFormat="1" ht="14.45" hidden="1" customHeight="1">
      <c r="A455" s="247" t="e">
        <f>①協定識別事項②協定参加者!#REF!</f>
        <v>#REF!</v>
      </c>
      <c r="B455" s="247" t="e">
        <f>①協定識別事項②協定参加者!#REF!</f>
        <v>#REF!</v>
      </c>
      <c r="C455" s="247" t="e">
        <f>①協定識別事項②協定参加者!#REF!</f>
        <v>#REF!</v>
      </c>
      <c r="D455" s="247" t="e">
        <f>①協定識別事項②協定参加者!#REF!</f>
        <v>#REF!</v>
      </c>
      <c r="E455" s="247" t="e">
        <f>①協定識別事項②協定参加者!#REF!</f>
        <v>#REF!</v>
      </c>
      <c r="F455" s="247" t="e">
        <f>①協定識別事項②協定参加者!#REF!</f>
        <v>#REF!</v>
      </c>
      <c r="G455" s="250" t="e">
        <f>③協定面積④加算措置!#REF!</f>
        <v>#REF!</v>
      </c>
      <c r="H455" s="250" t="e">
        <f>③協定面積④加算措置!#REF!</f>
        <v>#REF!</v>
      </c>
      <c r="I455" s="251" t="e">
        <f>③協定面積④加算措置!#REF!</f>
        <v>#REF!</v>
      </c>
      <c r="J455" s="250" t="e">
        <f>③協定面積④加算措置!#REF!</f>
        <v>#REF!</v>
      </c>
      <c r="K455" s="250" t="e">
        <f>③協定面積④加算措置!#REF!</f>
        <v>#REF!</v>
      </c>
      <c r="L455" s="242">
        <f t="shared" si="57"/>
        <v>0</v>
      </c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42">
        <f t="shared" si="58"/>
        <v>0</v>
      </c>
      <c r="AC455" s="232"/>
      <c r="AD455" s="232"/>
      <c r="AE455" s="232"/>
      <c r="AF455" s="232"/>
      <c r="AG455" s="232"/>
      <c r="AH455" s="242">
        <f t="shared" si="59"/>
        <v>0</v>
      </c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32"/>
      <c r="AT455" s="232"/>
      <c r="AU455" s="232"/>
      <c r="AV455" s="232"/>
      <c r="AW455" s="232"/>
      <c r="AX455" s="232"/>
      <c r="AY455" s="232"/>
      <c r="AZ455" s="232"/>
      <c r="BA455" s="232"/>
      <c r="BB455" s="232"/>
      <c r="BC455" s="232"/>
      <c r="BD455" s="232"/>
      <c r="BE455" s="242">
        <f t="shared" si="60"/>
        <v>0</v>
      </c>
      <c r="BF455" s="232"/>
      <c r="BG455" s="232"/>
      <c r="BH455" s="232"/>
      <c r="BI455" s="232"/>
      <c r="BJ455" s="232"/>
      <c r="BK455" s="229">
        <f t="shared" si="61"/>
        <v>0</v>
      </c>
      <c r="BL455" s="232"/>
      <c r="BM455" s="232"/>
      <c r="BN455" s="232"/>
      <c r="BO455" s="232"/>
      <c r="BP455" s="232"/>
      <c r="BQ455" s="232"/>
      <c r="BR455" s="232"/>
      <c r="BS455" s="232"/>
      <c r="BT455" s="232"/>
      <c r="BU455" s="232"/>
      <c r="BV455" s="232"/>
    </row>
    <row r="456" spans="1:74" s="244" customFormat="1" ht="14.45" hidden="1" customHeight="1">
      <c r="A456" s="247" t="e">
        <f>①協定識別事項②協定参加者!#REF!</f>
        <v>#REF!</v>
      </c>
      <c r="B456" s="247" t="e">
        <f>①協定識別事項②協定参加者!#REF!</f>
        <v>#REF!</v>
      </c>
      <c r="C456" s="247" t="e">
        <f>①協定識別事項②協定参加者!#REF!</f>
        <v>#REF!</v>
      </c>
      <c r="D456" s="247" t="e">
        <f>①協定識別事項②協定参加者!#REF!</f>
        <v>#REF!</v>
      </c>
      <c r="E456" s="247" t="e">
        <f>①協定識別事項②協定参加者!#REF!</f>
        <v>#REF!</v>
      </c>
      <c r="F456" s="247" t="e">
        <f>①協定識別事項②協定参加者!#REF!</f>
        <v>#REF!</v>
      </c>
      <c r="G456" s="250" t="e">
        <f>③協定面積④加算措置!#REF!</f>
        <v>#REF!</v>
      </c>
      <c r="H456" s="250" t="e">
        <f>③協定面積④加算措置!#REF!</f>
        <v>#REF!</v>
      </c>
      <c r="I456" s="251" t="e">
        <f>③協定面積④加算措置!#REF!</f>
        <v>#REF!</v>
      </c>
      <c r="J456" s="250" t="e">
        <f>③協定面積④加算措置!#REF!</f>
        <v>#REF!</v>
      </c>
      <c r="K456" s="250" t="e">
        <f>③協定面積④加算措置!#REF!</f>
        <v>#REF!</v>
      </c>
      <c r="L456" s="242">
        <f t="shared" si="57"/>
        <v>0</v>
      </c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  <c r="AA456" s="252"/>
      <c r="AB456" s="242">
        <f t="shared" si="58"/>
        <v>0</v>
      </c>
      <c r="AC456" s="232"/>
      <c r="AD456" s="232"/>
      <c r="AE456" s="232"/>
      <c r="AF456" s="232"/>
      <c r="AG456" s="232"/>
      <c r="AH456" s="242">
        <f t="shared" si="59"/>
        <v>0</v>
      </c>
      <c r="AI456" s="232"/>
      <c r="AJ456" s="232"/>
      <c r="AK456" s="232"/>
      <c r="AL456" s="232"/>
      <c r="AM456" s="232"/>
      <c r="AN456" s="232"/>
      <c r="AO456" s="232"/>
      <c r="AP456" s="232"/>
      <c r="AQ456" s="232"/>
      <c r="AR456" s="232"/>
      <c r="AS456" s="232"/>
      <c r="AT456" s="232"/>
      <c r="AU456" s="232"/>
      <c r="AV456" s="232"/>
      <c r="AW456" s="232"/>
      <c r="AX456" s="232"/>
      <c r="AY456" s="232"/>
      <c r="AZ456" s="232"/>
      <c r="BA456" s="232"/>
      <c r="BB456" s="232"/>
      <c r="BC456" s="232"/>
      <c r="BD456" s="232"/>
      <c r="BE456" s="242">
        <f t="shared" si="60"/>
        <v>0</v>
      </c>
      <c r="BF456" s="232"/>
      <c r="BG456" s="232"/>
      <c r="BH456" s="232"/>
      <c r="BI456" s="232"/>
      <c r="BJ456" s="232"/>
      <c r="BK456" s="229">
        <f t="shared" si="61"/>
        <v>0</v>
      </c>
      <c r="BL456" s="232"/>
      <c r="BM456" s="232"/>
      <c r="BN456" s="232"/>
      <c r="BO456" s="232"/>
      <c r="BP456" s="232"/>
      <c r="BQ456" s="232"/>
      <c r="BR456" s="232"/>
      <c r="BS456" s="232"/>
      <c r="BT456" s="232"/>
      <c r="BU456" s="232"/>
      <c r="BV456" s="232"/>
    </row>
    <row r="457" spans="1:74" s="244" customFormat="1" ht="14.45" hidden="1" customHeight="1">
      <c r="A457" s="247" t="e">
        <f>①協定識別事項②協定参加者!#REF!</f>
        <v>#REF!</v>
      </c>
      <c r="B457" s="247" t="e">
        <f>①協定識別事項②協定参加者!#REF!</f>
        <v>#REF!</v>
      </c>
      <c r="C457" s="247" t="e">
        <f>①協定識別事項②協定参加者!#REF!</f>
        <v>#REF!</v>
      </c>
      <c r="D457" s="247" t="e">
        <f>①協定識別事項②協定参加者!#REF!</f>
        <v>#REF!</v>
      </c>
      <c r="E457" s="247" t="e">
        <f>①協定識別事項②協定参加者!#REF!</f>
        <v>#REF!</v>
      </c>
      <c r="F457" s="247" t="e">
        <f>①協定識別事項②協定参加者!#REF!</f>
        <v>#REF!</v>
      </c>
      <c r="G457" s="250" t="e">
        <f>③協定面積④加算措置!#REF!</f>
        <v>#REF!</v>
      </c>
      <c r="H457" s="250" t="e">
        <f>③協定面積④加算措置!#REF!</f>
        <v>#REF!</v>
      </c>
      <c r="I457" s="251" t="e">
        <f>③協定面積④加算措置!#REF!</f>
        <v>#REF!</v>
      </c>
      <c r="J457" s="250" t="e">
        <f>③協定面積④加算措置!#REF!</f>
        <v>#REF!</v>
      </c>
      <c r="K457" s="250" t="e">
        <f>③協定面積④加算措置!#REF!</f>
        <v>#REF!</v>
      </c>
      <c r="L457" s="242">
        <f t="shared" si="57"/>
        <v>0</v>
      </c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  <c r="AA457" s="252"/>
      <c r="AB457" s="242">
        <f t="shared" si="58"/>
        <v>0</v>
      </c>
      <c r="AC457" s="232"/>
      <c r="AD457" s="232"/>
      <c r="AE457" s="232"/>
      <c r="AF457" s="232"/>
      <c r="AG457" s="232"/>
      <c r="AH457" s="242">
        <f t="shared" si="59"/>
        <v>0</v>
      </c>
      <c r="AI457" s="232"/>
      <c r="AJ457" s="232"/>
      <c r="AK457" s="232"/>
      <c r="AL457" s="232"/>
      <c r="AM457" s="232"/>
      <c r="AN457" s="232"/>
      <c r="AO457" s="232"/>
      <c r="AP457" s="232"/>
      <c r="AQ457" s="232"/>
      <c r="AR457" s="232"/>
      <c r="AS457" s="232"/>
      <c r="AT457" s="232"/>
      <c r="AU457" s="232"/>
      <c r="AV457" s="232"/>
      <c r="AW457" s="232"/>
      <c r="AX457" s="232"/>
      <c r="AY457" s="232"/>
      <c r="AZ457" s="232"/>
      <c r="BA457" s="232"/>
      <c r="BB457" s="232"/>
      <c r="BC457" s="232"/>
      <c r="BD457" s="232"/>
      <c r="BE457" s="242">
        <f t="shared" si="60"/>
        <v>0</v>
      </c>
      <c r="BF457" s="232"/>
      <c r="BG457" s="232"/>
      <c r="BH457" s="232"/>
      <c r="BI457" s="232"/>
      <c r="BJ457" s="232"/>
      <c r="BK457" s="229">
        <f t="shared" si="61"/>
        <v>0</v>
      </c>
      <c r="BL457" s="232"/>
      <c r="BM457" s="232"/>
      <c r="BN457" s="232"/>
      <c r="BO457" s="232"/>
      <c r="BP457" s="232"/>
      <c r="BQ457" s="232"/>
      <c r="BR457" s="232"/>
      <c r="BS457" s="232"/>
      <c r="BT457" s="232"/>
      <c r="BU457" s="232"/>
      <c r="BV457" s="232"/>
    </row>
    <row r="458" spans="1:74" s="244" customFormat="1" ht="14.45" hidden="1" customHeight="1">
      <c r="A458" s="247" t="e">
        <f>①協定識別事項②協定参加者!#REF!</f>
        <v>#REF!</v>
      </c>
      <c r="B458" s="247" t="e">
        <f>①協定識別事項②協定参加者!#REF!</f>
        <v>#REF!</v>
      </c>
      <c r="C458" s="247" t="e">
        <f>①協定識別事項②協定参加者!#REF!</f>
        <v>#REF!</v>
      </c>
      <c r="D458" s="247" t="e">
        <f>①協定識別事項②協定参加者!#REF!</f>
        <v>#REF!</v>
      </c>
      <c r="E458" s="247" t="e">
        <f>①協定識別事項②協定参加者!#REF!</f>
        <v>#REF!</v>
      </c>
      <c r="F458" s="247" t="e">
        <f>①協定識別事項②協定参加者!#REF!</f>
        <v>#REF!</v>
      </c>
      <c r="G458" s="250" t="e">
        <f>③協定面積④加算措置!#REF!</f>
        <v>#REF!</v>
      </c>
      <c r="H458" s="250" t="e">
        <f>③協定面積④加算措置!#REF!</f>
        <v>#REF!</v>
      </c>
      <c r="I458" s="251" t="e">
        <f>③協定面積④加算措置!#REF!</f>
        <v>#REF!</v>
      </c>
      <c r="J458" s="250" t="e">
        <f>③協定面積④加算措置!#REF!</f>
        <v>#REF!</v>
      </c>
      <c r="K458" s="250" t="e">
        <f>③協定面積④加算措置!#REF!</f>
        <v>#REF!</v>
      </c>
      <c r="L458" s="242">
        <f t="shared" si="57"/>
        <v>0</v>
      </c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  <c r="AA458" s="252"/>
      <c r="AB458" s="242">
        <f t="shared" si="58"/>
        <v>0</v>
      </c>
      <c r="AC458" s="232"/>
      <c r="AD458" s="232"/>
      <c r="AE458" s="232"/>
      <c r="AF458" s="232"/>
      <c r="AG458" s="232"/>
      <c r="AH458" s="242">
        <f t="shared" si="59"/>
        <v>0</v>
      </c>
      <c r="AI458" s="232"/>
      <c r="AJ458" s="232"/>
      <c r="AK458" s="232"/>
      <c r="AL458" s="232"/>
      <c r="AM458" s="232"/>
      <c r="AN458" s="232"/>
      <c r="AO458" s="232"/>
      <c r="AP458" s="232"/>
      <c r="AQ458" s="232"/>
      <c r="AR458" s="232"/>
      <c r="AS458" s="232"/>
      <c r="AT458" s="232"/>
      <c r="AU458" s="232"/>
      <c r="AV458" s="232"/>
      <c r="AW458" s="232"/>
      <c r="AX458" s="232"/>
      <c r="AY458" s="232"/>
      <c r="AZ458" s="232"/>
      <c r="BA458" s="232"/>
      <c r="BB458" s="232"/>
      <c r="BC458" s="232"/>
      <c r="BD458" s="232"/>
      <c r="BE458" s="242">
        <f t="shared" si="60"/>
        <v>0</v>
      </c>
      <c r="BF458" s="232"/>
      <c r="BG458" s="232"/>
      <c r="BH458" s="232"/>
      <c r="BI458" s="232"/>
      <c r="BJ458" s="232"/>
      <c r="BK458" s="229">
        <f t="shared" si="61"/>
        <v>0</v>
      </c>
      <c r="BL458" s="232"/>
      <c r="BM458" s="232"/>
      <c r="BN458" s="232"/>
      <c r="BO458" s="232"/>
      <c r="BP458" s="232"/>
      <c r="BQ458" s="232"/>
      <c r="BR458" s="232"/>
      <c r="BS458" s="232"/>
      <c r="BT458" s="232"/>
      <c r="BU458" s="232"/>
      <c r="BV458" s="232"/>
    </row>
    <row r="459" spans="1:74" s="244" customFormat="1" ht="14.45" hidden="1" customHeight="1">
      <c r="A459" s="247" t="e">
        <f>①協定識別事項②協定参加者!#REF!</f>
        <v>#REF!</v>
      </c>
      <c r="B459" s="247" t="e">
        <f>①協定識別事項②協定参加者!#REF!</f>
        <v>#REF!</v>
      </c>
      <c r="C459" s="247" t="e">
        <f>①協定識別事項②協定参加者!#REF!</f>
        <v>#REF!</v>
      </c>
      <c r="D459" s="247" t="e">
        <f>①協定識別事項②協定参加者!#REF!</f>
        <v>#REF!</v>
      </c>
      <c r="E459" s="247" t="e">
        <f>①協定識別事項②協定参加者!#REF!</f>
        <v>#REF!</v>
      </c>
      <c r="F459" s="247" t="e">
        <f>①協定識別事項②協定参加者!#REF!</f>
        <v>#REF!</v>
      </c>
      <c r="G459" s="250" t="e">
        <f>③協定面積④加算措置!#REF!</f>
        <v>#REF!</v>
      </c>
      <c r="H459" s="250" t="e">
        <f>③協定面積④加算措置!#REF!</f>
        <v>#REF!</v>
      </c>
      <c r="I459" s="251" t="e">
        <f>③協定面積④加算措置!#REF!</f>
        <v>#REF!</v>
      </c>
      <c r="J459" s="250" t="e">
        <f>③協定面積④加算措置!#REF!</f>
        <v>#REF!</v>
      </c>
      <c r="K459" s="250" t="e">
        <f>③協定面積④加算措置!#REF!</f>
        <v>#REF!</v>
      </c>
      <c r="L459" s="242">
        <f t="shared" si="57"/>
        <v>0</v>
      </c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  <c r="AA459" s="252"/>
      <c r="AB459" s="242">
        <f t="shared" si="58"/>
        <v>0</v>
      </c>
      <c r="AC459" s="232"/>
      <c r="AD459" s="232"/>
      <c r="AE459" s="232"/>
      <c r="AF459" s="232"/>
      <c r="AG459" s="232"/>
      <c r="AH459" s="242">
        <f t="shared" si="59"/>
        <v>0</v>
      </c>
      <c r="AI459" s="232"/>
      <c r="AJ459" s="232"/>
      <c r="AK459" s="232"/>
      <c r="AL459" s="232"/>
      <c r="AM459" s="232"/>
      <c r="AN459" s="232"/>
      <c r="AO459" s="232"/>
      <c r="AP459" s="232"/>
      <c r="AQ459" s="232"/>
      <c r="AR459" s="232"/>
      <c r="AS459" s="232"/>
      <c r="AT459" s="232"/>
      <c r="AU459" s="232"/>
      <c r="AV459" s="232"/>
      <c r="AW459" s="232"/>
      <c r="AX459" s="232"/>
      <c r="AY459" s="232"/>
      <c r="AZ459" s="232"/>
      <c r="BA459" s="232"/>
      <c r="BB459" s="232"/>
      <c r="BC459" s="232"/>
      <c r="BD459" s="232"/>
      <c r="BE459" s="242">
        <f t="shared" si="60"/>
        <v>0</v>
      </c>
      <c r="BF459" s="232"/>
      <c r="BG459" s="232"/>
      <c r="BH459" s="232"/>
      <c r="BI459" s="232"/>
      <c r="BJ459" s="232"/>
      <c r="BK459" s="229">
        <f t="shared" si="61"/>
        <v>0</v>
      </c>
      <c r="BL459" s="232"/>
      <c r="BM459" s="232"/>
      <c r="BN459" s="232"/>
      <c r="BO459" s="232"/>
      <c r="BP459" s="232"/>
      <c r="BQ459" s="232"/>
      <c r="BR459" s="232"/>
      <c r="BS459" s="232"/>
      <c r="BT459" s="232"/>
      <c r="BU459" s="232"/>
      <c r="BV459" s="232"/>
    </row>
    <row r="460" spans="1:74" s="244" customFormat="1" ht="14.45" hidden="1" customHeight="1">
      <c r="A460" s="247" t="e">
        <f>①協定識別事項②協定参加者!#REF!</f>
        <v>#REF!</v>
      </c>
      <c r="B460" s="247" t="e">
        <f>①協定識別事項②協定参加者!#REF!</f>
        <v>#REF!</v>
      </c>
      <c r="C460" s="247" t="e">
        <f>①協定識別事項②協定参加者!#REF!</f>
        <v>#REF!</v>
      </c>
      <c r="D460" s="247" t="e">
        <f>①協定識別事項②協定参加者!#REF!</f>
        <v>#REF!</v>
      </c>
      <c r="E460" s="247" t="e">
        <f>①協定識別事項②協定参加者!#REF!</f>
        <v>#REF!</v>
      </c>
      <c r="F460" s="247" t="e">
        <f>①協定識別事項②協定参加者!#REF!</f>
        <v>#REF!</v>
      </c>
      <c r="G460" s="250" t="e">
        <f>③協定面積④加算措置!#REF!</f>
        <v>#REF!</v>
      </c>
      <c r="H460" s="250" t="e">
        <f>③協定面積④加算措置!#REF!</f>
        <v>#REF!</v>
      </c>
      <c r="I460" s="251" t="e">
        <f>③協定面積④加算措置!#REF!</f>
        <v>#REF!</v>
      </c>
      <c r="J460" s="250" t="e">
        <f>③協定面積④加算措置!#REF!</f>
        <v>#REF!</v>
      </c>
      <c r="K460" s="250" t="e">
        <f>③協定面積④加算措置!#REF!</f>
        <v>#REF!</v>
      </c>
      <c r="L460" s="242">
        <f t="shared" si="57"/>
        <v>0</v>
      </c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  <c r="AA460" s="252"/>
      <c r="AB460" s="242">
        <f t="shared" si="58"/>
        <v>0</v>
      </c>
      <c r="AC460" s="232"/>
      <c r="AD460" s="232"/>
      <c r="AE460" s="232"/>
      <c r="AF460" s="232"/>
      <c r="AG460" s="232"/>
      <c r="AH460" s="242">
        <f t="shared" si="59"/>
        <v>0</v>
      </c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32"/>
      <c r="AT460" s="232"/>
      <c r="AU460" s="232"/>
      <c r="AV460" s="232"/>
      <c r="AW460" s="232"/>
      <c r="AX460" s="232"/>
      <c r="AY460" s="232"/>
      <c r="AZ460" s="232"/>
      <c r="BA460" s="232"/>
      <c r="BB460" s="232"/>
      <c r="BC460" s="232"/>
      <c r="BD460" s="232"/>
      <c r="BE460" s="242">
        <f t="shared" si="60"/>
        <v>0</v>
      </c>
      <c r="BF460" s="232"/>
      <c r="BG460" s="232"/>
      <c r="BH460" s="232"/>
      <c r="BI460" s="232"/>
      <c r="BJ460" s="232"/>
      <c r="BK460" s="229">
        <f t="shared" si="61"/>
        <v>0</v>
      </c>
      <c r="BL460" s="232"/>
      <c r="BM460" s="232"/>
      <c r="BN460" s="232"/>
      <c r="BO460" s="232"/>
      <c r="BP460" s="232"/>
      <c r="BQ460" s="232"/>
      <c r="BR460" s="232"/>
      <c r="BS460" s="232"/>
      <c r="BT460" s="232"/>
      <c r="BU460" s="232"/>
      <c r="BV460" s="232"/>
    </row>
    <row r="461" spans="1:74" s="244" customFormat="1" ht="14.45" hidden="1" customHeight="1">
      <c r="A461" s="247" t="e">
        <f>①協定識別事項②協定参加者!#REF!</f>
        <v>#REF!</v>
      </c>
      <c r="B461" s="247" t="e">
        <f>①協定識別事項②協定参加者!#REF!</f>
        <v>#REF!</v>
      </c>
      <c r="C461" s="247" t="e">
        <f>①協定識別事項②協定参加者!#REF!</f>
        <v>#REF!</v>
      </c>
      <c r="D461" s="247" t="e">
        <f>①協定識別事項②協定参加者!#REF!</f>
        <v>#REF!</v>
      </c>
      <c r="E461" s="247" t="e">
        <f>①協定識別事項②協定参加者!#REF!</f>
        <v>#REF!</v>
      </c>
      <c r="F461" s="247" t="e">
        <f>①協定識別事項②協定参加者!#REF!</f>
        <v>#REF!</v>
      </c>
      <c r="G461" s="250" t="e">
        <f>③協定面積④加算措置!#REF!</f>
        <v>#REF!</v>
      </c>
      <c r="H461" s="250" t="e">
        <f>③協定面積④加算措置!#REF!</f>
        <v>#REF!</v>
      </c>
      <c r="I461" s="251" t="e">
        <f>③協定面積④加算措置!#REF!</f>
        <v>#REF!</v>
      </c>
      <c r="J461" s="250" t="e">
        <f>③協定面積④加算措置!#REF!</f>
        <v>#REF!</v>
      </c>
      <c r="K461" s="250" t="e">
        <f>③協定面積④加算措置!#REF!</f>
        <v>#REF!</v>
      </c>
      <c r="L461" s="242">
        <f t="shared" si="57"/>
        <v>0</v>
      </c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  <c r="AA461" s="252"/>
      <c r="AB461" s="242">
        <f t="shared" si="58"/>
        <v>0</v>
      </c>
      <c r="AC461" s="232"/>
      <c r="AD461" s="232"/>
      <c r="AE461" s="232"/>
      <c r="AF461" s="232"/>
      <c r="AG461" s="232"/>
      <c r="AH461" s="242">
        <f t="shared" si="59"/>
        <v>0</v>
      </c>
      <c r="AI461" s="232"/>
      <c r="AJ461" s="232"/>
      <c r="AK461" s="232"/>
      <c r="AL461" s="232"/>
      <c r="AM461" s="232"/>
      <c r="AN461" s="232"/>
      <c r="AO461" s="232"/>
      <c r="AP461" s="232"/>
      <c r="AQ461" s="232"/>
      <c r="AR461" s="232"/>
      <c r="AS461" s="232"/>
      <c r="AT461" s="232"/>
      <c r="AU461" s="232"/>
      <c r="AV461" s="232"/>
      <c r="AW461" s="232"/>
      <c r="AX461" s="232"/>
      <c r="AY461" s="232"/>
      <c r="AZ461" s="232"/>
      <c r="BA461" s="232"/>
      <c r="BB461" s="232"/>
      <c r="BC461" s="232"/>
      <c r="BD461" s="232"/>
      <c r="BE461" s="242">
        <f t="shared" si="60"/>
        <v>0</v>
      </c>
      <c r="BF461" s="232"/>
      <c r="BG461" s="232"/>
      <c r="BH461" s="232"/>
      <c r="BI461" s="232"/>
      <c r="BJ461" s="232"/>
      <c r="BK461" s="229">
        <f t="shared" si="61"/>
        <v>0</v>
      </c>
      <c r="BL461" s="232"/>
      <c r="BM461" s="232"/>
      <c r="BN461" s="232"/>
      <c r="BO461" s="232"/>
      <c r="BP461" s="232"/>
      <c r="BQ461" s="232"/>
      <c r="BR461" s="232"/>
      <c r="BS461" s="232"/>
      <c r="BT461" s="232"/>
      <c r="BU461" s="232"/>
      <c r="BV461" s="232"/>
    </row>
    <row r="462" spans="1:74" s="244" customFormat="1" ht="14.45" hidden="1" customHeight="1">
      <c r="A462" s="247" t="e">
        <f>①協定識別事項②協定参加者!#REF!</f>
        <v>#REF!</v>
      </c>
      <c r="B462" s="247" t="e">
        <f>①協定識別事項②協定参加者!#REF!</f>
        <v>#REF!</v>
      </c>
      <c r="C462" s="247" t="e">
        <f>①協定識別事項②協定参加者!#REF!</f>
        <v>#REF!</v>
      </c>
      <c r="D462" s="247" t="e">
        <f>①協定識別事項②協定参加者!#REF!</f>
        <v>#REF!</v>
      </c>
      <c r="E462" s="247" t="e">
        <f>①協定識別事項②協定参加者!#REF!</f>
        <v>#REF!</v>
      </c>
      <c r="F462" s="247" t="e">
        <f>①協定識別事項②協定参加者!#REF!</f>
        <v>#REF!</v>
      </c>
      <c r="G462" s="250" t="e">
        <f>③協定面積④加算措置!#REF!</f>
        <v>#REF!</v>
      </c>
      <c r="H462" s="250" t="e">
        <f>③協定面積④加算措置!#REF!</f>
        <v>#REF!</v>
      </c>
      <c r="I462" s="251" t="e">
        <f>③協定面積④加算措置!#REF!</f>
        <v>#REF!</v>
      </c>
      <c r="J462" s="250" t="e">
        <f>③協定面積④加算措置!#REF!</f>
        <v>#REF!</v>
      </c>
      <c r="K462" s="250" t="e">
        <f>③協定面積④加算措置!#REF!</f>
        <v>#REF!</v>
      </c>
      <c r="L462" s="242">
        <f t="shared" si="57"/>
        <v>0</v>
      </c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  <c r="AA462" s="252"/>
      <c r="AB462" s="242">
        <f t="shared" si="58"/>
        <v>0</v>
      </c>
      <c r="AC462" s="232"/>
      <c r="AD462" s="232"/>
      <c r="AE462" s="232"/>
      <c r="AF462" s="232"/>
      <c r="AG462" s="232"/>
      <c r="AH462" s="242">
        <f t="shared" si="59"/>
        <v>0</v>
      </c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32"/>
      <c r="AU462" s="232"/>
      <c r="AV462" s="232"/>
      <c r="AW462" s="232"/>
      <c r="AX462" s="232"/>
      <c r="AY462" s="232"/>
      <c r="AZ462" s="232"/>
      <c r="BA462" s="232"/>
      <c r="BB462" s="232"/>
      <c r="BC462" s="232"/>
      <c r="BD462" s="232"/>
      <c r="BE462" s="242">
        <f t="shared" si="60"/>
        <v>0</v>
      </c>
      <c r="BF462" s="232"/>
      <c r="BG462" s="232"/>
      <c r="BH462" s="232"/>
      <c r="BI462" s="232"/>
      <c r="BJ462" s="232"/>
      <c r="BK462" s="229">
        <f t="shared" si="61"/>
        <v>0</v>
      </c>
      <c r="BL462" s="232"/>
      <c r="BM462" s="232"/>
      <c r="BN462" s="232"/>
      <c r="BO462" s="232"/>
      <c r="BP462" s="232"/>
      <c r="BQ462" s="232"/>
      <c r="BR462" s="232"/>
      <c r="BS462" s="232"/>
      <c r="BT462" s="232"/>
      <c r="BU462" s="232"/>
      <c r="BV462" s="232"/>
    </row>
    <row r="463" spans="1:74" s="244" customFormat="1" ht="14.45" hidden="1" customHeight="1">
      <c r="A463" s="247" t="e">
        <f>①協定識別事項②協定参加者!#REF!</f>
        <v>#REF!</v>
      </c>
      <c r="B463" s="247" t="e">
        <f>①協定識別事項②協定参加者!#REF!</f>
        <v>#REF!</v>
      </c>
      <c r="C463" s="247" t="e">
        <f>①協定識別事項②協定参加者!#REF!</f>
        <v>#REF!</v>
      </c>
      <c r="D463" s="247" t="e">
        <f>①協定識別事項②協定参加者!#REF!</f>
        <v>#REF!</v>
      </c>
      <c r="E463" s="247" t="e">
        <f>①協定識別事項②協定参加者!#REF!</f>
        <v>#REF!</v>
      </c>
      <c r="F463" s="247" t="e">
        <f>①協定識別事項②協定参加者!#REF!</f>
        <v>#REF!</v>
      </c>
      <c r="G463" s="250" t="e">
        <f>③協定面積④加算措置!#REF!</f>
        <v>#REF!</v>
      </c>
      <c r="H463" s="250" t="e">
        <f>③協定面積④加算措置!#REF!</f>
        <v>#REF!</v>
      </c>
      <c r="I463" s="251" t="e">
        <f>③協定面積④加算措置!#REF!</f>
        <v>#REF!</v>
      </c>
      <c r="J463" s="250" t="e">
        <f>③協定面積④加算措置!#REF!</f>
        <v>#REF!</v>
      </c>
      <c r="K463" s="250" t="e">
        <f>③協定面積④加算措置!#REF!</f>
        <v>#REF!</v>
      </c>
      <c r="L463" s="242">
        <f t="shared" si="57"/>
        <v>0</v>
      </c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  <c r="AA463" s="252"/>
      <c r="AB463" s="242">
        <f t="shared" si="58"/>
        <v>0</v>
      </c>
      <c r="AC463" s="232"/>
      <c r="AD463" s="232"/>
      <c r="AE463" s="232"/>
      <c r="AF463" s="232"/>
      <c r="AG463" s="232"/>
      <c r="AH463" s="242">
        <f t="shared" si="59"/>
        <v>0</v>
      </c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42">
        <f t="shared" si="60"/>
        <v>0</v>
      </c>
      <c r="BF463" s="232"/>
      <c r="BG463" s="232"/>
      <c r="BH463" s="232"/>
      <c r="BI463" s="232"/>
      <c r="BJ463" s="232"/>
      <c r="BK463" s="229">
        <f t="shared" si="61"/>
        <v>0</v>
      </c>
      <c r="BL463" s="232"/>
      <c r="BM463" s="232"/>
      <c r="BN463" s="232"/>
      <c r="BO463" s="232"/>
      <c r="BP463" s="232"/>
      <c r="BQ463" s="232"/>
      <c r="BR463" s="232"/>
      <c r="BS463" s="232"/>
      <c r="BT463" s="232"/>
      <c r="BU463" s="232"/>
      <c r="BV463" s="232"/>
    </row>
    <row r="464" spans="1:74" s="244" customFormat="1" ht="14.45" hidden="1" customHeight="1">
      <c r="A464" s="247" t="e">
        <f>①協定識別事項②協定参加者!#REF!</f>
        <v>#REF!</v>
      </c>
      <c r="B464" s="247" t="e">
        <f>①協定識別事項②協定参加者!#REF!</f>
        <v>#REF!</v>
      </c>
      <c r="C464" s="247" t="e">
        <f>①協定識別事項②協定参加者!#REF!</f>
        <v>#REF!</v>
      </c>
      <c r="D464" s="247" t="e">
        <f>①協定識別事項②協定参加者!#REF!</f>
        <v>#REF!</v>
      </c>
      <c r="E464" s="247" t="e">
        <f>①協定識別事項②協定参加者!#REF!</f>
        <v>#REF!</v>
      </c>
      <c r="F464" s="247" t="e">
        <f>①協定識別事項②協定参加者!#REF!</f>
        <v>#REF!</v>
      </c>
      <c r="G464" s="250" t="e">
        <f>③協定面積④加算措置!#REF!</f>
        <v>#REF!</v>
      </c>
      <c r="H464" s="250" t="e">
        <f>③協定面積④加算措置!#REF!</f>
        <v>#REF!</v>
      </c>
      <c r="I464" s="251" t="e">
        <f>③協定面積④加算措置!#REF!</f>
        <v>#REF!</v>
      </c>
      <c r="J464" s="250" t="e">
        <f>③協定面積④加算措置!#REF!</f>
        <v>#REF!</v>
      </c>
      <c r="K464" s="250" t="e">
        <f>③協定面積④加算措置!#REF!</f>
        <v>#REF!</v>
      </c>
      <c r="L464" s="242">
        <f t="shared" si="57"/>
        <v>0</v>
      </c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  <c r="AA464" s="252"/>
      <c r="AB464" s="242">
        <f t="shared" si="58"/>
        <v>0</v>
      </c>
      <c r="AC464" s="232"/>
      <c r="AD464" s="232"/>
      <c r="AE464" s="232"/>
      <c r="AF464" s="232"/>
      <c r="AG464" s="232"/>
      <c r="AH464" s="242">
        <f t="shared" si="59"/>
        <v>0</v>
      </c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42">
        <f t="shared" si="60"/>
        <v>0</v>
      </c>
      <c r="BF464" s="232"/>
      <c r="BG464" s="232"/>
      <c r="BH464" s="232"/>
      <c r="BI464" s="232"/>
      <c r="BJ464" s="232"/>
      <c r="BK464" s="229">
        <f t="shared" si="61"/>
        <v>0</v>
      </c>
      <c r="BL464" s="232"/>
      <c r="BM464" s="232"/>
      <c r="BN464" s="232"/>
      <c r="BO464" s="232"/>
      <c r="BP464" s="232"/>
      <c r="BQ464" s="232"/>
      <c r="BR464" s="232"/>
      <c r="BS464" s="232"/>
      <c r="BT464" s="232"/>
      <c r="BU464" s="232"/>
      <c r="BV464" s="232"/>
    </row>
    <row r="465" spans="1:74" s="244" customFormat="1" ht="14.45" hidden="1" customHeight="1">
      <c r="A465" s="247" t="e">
        <f>①協定識別事項②協定参加者!#REF!</f>
        <v>#REF!</v>
      </c>
      <c r="B465" s="247" t="e">
        <f>①協定識別事項②協定参加者!#REF!</f>
        <v>#REF!</v>
      </c>
      <c r="C465" s="247" t="e">
        <f>①協定識別事項②協定参加者!#REF!</f>
        <v>#REF!</v>
      </c>
      <c r="D465" s="247" t="e">
        <f>①協定識別事項②協定参加者!#REF!</f>
        <v>#REF!</v>
      </c>
      <c r="E465" s="247" t="e">
        <f>①協定識別事項②協定参加者!#REF!</f>
        <v>#REF!</v>
      </c>
      <c r="F465" s="247" t="e">
        <f>①協定識別事項②協定参加者!#REF!</f>
        <v>#REF!</v>
      </c>
      <c r="G465" s="250" t="e">
        <f>③協定面積④加算措置!#REF!</f>
        <v>#REF!</v>
      </c>
      <c r="H465" s="250" t="e">
        <f>③協定面積④加算措置!#REF!</f>
        <v>#REF!</v>
      </c>
      <c r="I465" s="251" t="e">
        <f>③協定面積④加算措置!#REF!</f>
        <v>#REF!</v>
      </c>
      <c r="J465" s="250" t="e">
        <f>③協定面積④加算措置!#REF!</f>
        <v>#REF!</v>
      </c>
      <c r="K465" s="250" t="e">
        <f>③協定面積④加算措置!#REF!</f>
        <v>#REF!</v>
      </c>
      <c r="L465" s="242">
        <f t="shared" si="57"/>
        <v>0</v>
      </c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  <c r="AA465" s="252"/>
      <c r="AB465" s="242">
        <f t="shared" si="58"/>
        <v>0</v>
      </c>
      <c r="AC465" s="232"/>
      <c r="AD465" s="232"/>
      <c r="AE465" s="232"/>
      <c r="AF465" s="232"/>
      <c r="AG465" s="232"/>
      <c r="AH465" s="242">
        <f t="shared" si="59"/>
        <v>0</v>
      </c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42">
        <f t="shared" si="60"/>
        <v>0</v>
      </c>
      <c r="BF465" s="232"/>
      <c r="BG465" s="232"/>
      <c r="BH465" s="232"/>
      <c r="BI465" s="232"/>
      <c r="BJ465" s="232"/>
      <c r="BK465" s="229">
        <f t="shared" si="61"/>
        <v>0</v>
      </c>
      <c r="BL465" s="232"/>
      <c r="BM465" s="232"/>
      <c r="BN465" s="232"/>
      <c r="BO465" s="232"/>
      <c r="BP465" s="232"/>
      <c r="BQ465" s="232"/>
      <c r="BR465" s="232"/>
      <c r="BS465" s="232"/>
      <c r="BT465" s="232"/>
      <c r="BU465" s="232"/>
      <c r="BV465" s="232"/>
    </row>
    <row r="466" spans="1:74" s="244" customFormat="1" ht="14.45" hidden="1" customHeight="1">
      <c r="A466" s="247" t="e">
        <f>①協定識別事項②協定参加者!#REF!</f>
        <v>#REF!</v>
      </c>
      <c r="B466" s="247" t="e">
        <f>①協定識別事項②協定参加者!#REF!</f>
        <v>#REF!</v>
      </c>
      <c r="C466" s="247" t="e">
        <f>①協定識別事項②協定参加者!#REF!</f>
        <v>#REF!</v>
      </c>
      <c r="D466" s="247" t="e">
        <f>①協定識別事項②協定参加者!#REF!</f>
        <v>#REF!</v>
      </c>
      <c r="E466" s="247" t="e">
        <f>①協定識別事項②協定参加者!#REF!</f>
        <v>#REF!</v>
      </c>
      <c r="F466" s="247" t="e">
        <f>①協定識別事項②協定参加者!#REF!</f>
        <v>#REF!</v>
      </c>
      <c r="G466" s="250" t="e">
        <f>③協定面積④加算措置!#REF!</f>
        <v>#REF!</v>
      </c>
      <c r="H466" s="250" t="e">
        <f>③協定面積④加算措置!#REF!</f>
        <v>#REF!</v>
      </c>
      <c r="I466" s="251" t="e">
        <f>③協定面積④加算措置!#REF!</f>
        <v>#REF!</v>
      </c>
      <c r="J466" s="250" t="e">
        <f>③協定面積④加算措置!#REF!</f>
        <v>#REF!</v>
      </c>
      <c r="K466" s="250" t="e">
        <f>③協定面積④加算措置!#REF!</f>
        <v>#REF!</v>
      </c>
      <c r="L466" s="242">
        <f t="shared" si="57"/>
        <v>0</v>
      </c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  <c r="AA466" s="252"/>
      <c r="AB466" s="242">
        <f t="shared" si="58"/>
        <v>0</v>
      </c>
      <c r="AC466" s="232"/>
      <c r="AD466" s="232"/>
      <c r="AE466" s="232"/>
      <c r="AF466" s="232"/>
      <c r="AG466" s="232"/>
      <c r="AH466" s="242">
        <f t="shared" si="59"/>
        <v>0</v>
      </c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42">
        <f t="shared" si="60"/>
        <v>0</v>
      </c>
      <c r="BF466" s="232"/>
      <c r="BG466" s="232"/>
      <c r="BH466" s="232"/>
      <c r="BI466" s="232"/>
      <c r="BJ466" s="232"/>
      <c r="BK466" s="229">
        <f t="shared" si="61"/>
        <v>0</v>
      </c>
      <c r="BL466" s="232"/>
      <c r="BM466" s="232"/>
      <c r="BN466" s="232"/>
      <c r="BO466" s="232"/>
      <c r="BP466" s="232"/>
      <c r="BQ466" s="232"/>
      <c r="BR466" s="232"/>
      <c r="BS466" s="232"/>
      <c r="BT466" s="232"/>
      <c r="BU466" s="232"/>
      <c r="BV466" s="232"/>
    </row>
    <row r="467" spans="1:74" s="244" customFormat="1" ht="14.45" hidden="1" customHeight="1">
      <c r="A467" s="247" t="e">
        <f>①協定識別事項②協定参加者!#REF!</f>
        <v>#REF!</v>
      </c>
      <c r="B467" s="247" t="e">
        <f>①協定識別事項②協定参加者!#REF!</f>
        <v>#REF!</v>
      </c>
      <c r="C467" s="247" t="e">
        <f>①協定識別事項②協定参加者!#REF!</f>
        <v>#REF!</v>
      </c>
      <c r="D467" s="247" t="e">
        <f>①協定識別事項②協定参加者!#REF!</f>
        <v>#REF!</v>
      </c>
      <c r="E467" s="247" t="e">
        <f>①協定識別事項②協定参加者!#REF!</f>
        <v>#REF!</v>
      </c>
      <c r="F467" s="247" t="e">
        <f>①協定識別事項②協定参加者!#REF!</f>
        <v>#REF!</v>
      </c>
      <c r="G467" s="250" t="e">
        <f>③協定面積④加算措置!#REF!</f>
        <v>#REF!</v>
      </c>
      <c r="H467" s="250" t="e">
        <f>③協定面積④加算措置!#REF!</f>
        <v>#REF!</v>
      </c>
      <c r="I467" s="251" t="e">
        <f>③協定面積④加算措置!#REF!</f>
        <v>#REF!</v>
      </c>
      <c r="J467" s="250" t="e">
        <f>③協定面積④加算措置!#REF!</f>
        <v>#REF!</v>
      </c>
      <c r="K467" s="250" t="e">
        <f>③協定面積④加算措置!#REF!</f>
        <v>#REF!</v>
      </c>
      <c r="L467" s="242">
        <f t="shared" si="57"/>
        <v>0</v>
      </c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  <c r="AA467" s="252"/>
      <c r="AB467" s="242">
        <f t="shared" si="58"/>
        <v>0</v>
      </c>
      <c r="AC467" s="232"/>
      <c r="AD467" s="232"/>
      <c r="AE467" s="232"/>
      <c r="AF467" s="232"/>
      <c r="AG467" s="232"/>
      <c r="AH467" s="242">
        <f t="shared" si="59"/>
        <v>0</v>
      </c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42">
        <f t="shared" si="60"/>
        <v>0</v>
      </c>
      <c r="BF467" s="232"/>
      <c r="BG467" s="232"/>
      <c r="BH467" s="232"/>
      <c r="BI467" s="232"/>
      <c r="BJ467" s="232"/>
      <c r="BK467" s="229">
        <f t="shared" si="61"/>
        <v>0</v>
      </c>
      <c r="BL467" s="232"/>
      <c r="BM467" s="232"/>
      <c r="BN467" s="232"/>
      <c r="BO467" s="232"/>
      <c r="BP467" s="232"/>
      <c r="BQ467" s="232"/>
      <c r="BR467" s="232"/>
      <c r="BS467" s="232"/>
      <c r="BT467" s="232"/>
      <c r="BU467" s="232"/>
      <c r="BV467" s="232"/>
    </row>
    <row r="468" spans="1:74" s="244" customFormat="1" ht="14.45" hidden="1" customHeight="1">
      <c r="A468" s="247" t="e">
        <f>①協定識別事項②協定参加者!#REF!</f>
        <v>#REF!</v>
      </c>
      <c r="B468" s="247" t="e">
        <f>①協定識別事項②協定参加者!#REF!</f>
        <v>#REF!</v>
      </c>
      <c r="C468" s="247" t="e">
        <f>①協定識別事項②協定参加者!#REF!</f>
        <v>#REF!</v>
      </c>
      <c r="D468" s="247" t="e">
        <f>①協定識別事項②協定参加者!#REF!</f>
        <v>#REF!</v>
      </c>
      <c r="E468" s="247" t="e">
        <f>①協定識別事項②協定参加者!#REF!</f>
        <v>#REF!</v>
      </c>
      <c r="F468" s="247" t="e">
        <f>①協定識別事項②協定参加者!#REF!</f>
        <v>#REF!</v>
      </c>
      <c r="G468" s="250" t="e">
        <f>③協定面積④加算措置!#REF!</f>
        <v>#REF!</v>
      </c>
      <c r="H468" s="250" t="e">
        <f>③協定面積④加算措置!#REF!</f>
        <v>#REF!</v>
      </c>
      <c r="I468" s="251" t="e">
        <f>③協定面積④加算措置!#REF!</f>
        <v>#REF!</v>
      </c>
      <c r="J468" s="250" t="e">
        <f>③協定面積④加算措置!#REF!</f>
        <v>#REF!</v>
      </c>
      <c r="K468" s="250" t="e">
        <f>③協定面積④加算措置!#REF!</f>
        <v>#REF!</v>
      </c>
      <c r="L468" s="242">
        <f t="shared" si="57"/>
        <v>0</v>
      </c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  <c r="AA468" s="252"/>
      <c r="AB468" s="242">
        <f t="shared" si="58"/>
        <v>0</v>
      </c>
      <c r="AC468" s="232"/>
      <c r="AD468" s="232"/>
      <c r="AE468" s="232"/>
      <c r="AF468" s="232"/>
      <c r="AG468" s="232"/>
      <c r="AH468" s="242">
        <f t="shared" si="59"/>
        <v>0</v>
      </c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42">
        <f t="shared" si="60"/>
        <v>0</v>
      </c>
      <c r="BF468" s="232"/>
      <c r="BG468" s="232"/>
      <c r="BH468" s="232"/>
      <c r="BI468" s="232"/>
      <c r="BJ468" s="232"/>
      <c r="BK468" s="229">
        <f t="shared" si="61"/>
        <v>0</v>
      </c>
      <c r="BL468" s="232"/>
      <c r="BM468" s="232"/>
      <c r="BN468" s="232"/>
      <c r="BO468" s="232"/>
      <c r="BP468" s="232"/>
      <c r="BQ468" s="232"/>
      <c r="BR468" s="232"/>
      <c r="BS468" s="232"/>
      <c r="BT468" s="232"/>
      <c r="BU468" s="232"/>
      <c r="BV468" s="232"/>
    </row>
    <row r="469" spans="1:74" s="244" customFormat="1" ht="14.45" hidden="1" customHeight="1">
      <c r="A469" s="247" t="e">
        <f>①協定識別事項②協定参加者!#REF!</f>
        <v>#REF!</v>
      </c>
      <c r="B469" s="247" t="e">
        <f>①協定識別事項②協定参加者!#REF!</f>
        <v>#REF!</v>
      </c>
      <c r="C469" s="247" t="e">
        <f>①協定識別事項②協定参加者!#REF!</f>
        <v>#REF!</v>
      </c>
      <c r="D469" s="247" t="e">
        <f>①協定識別事項②協定参加者!#REF!</f>
        <v>#REF!</v>
      </c>
      <c r="E469" s="247" t="e">
        <f>①協定識別事項②協定参加者!#REF!</f>
        <v>#REF!</v>
      </c>
      <c r="F469" s="247" t="e">
        <f>①協定識別事項②協定参加者!#REF!</f>
        <v>#REF!</v>
      </c>
      <c r="G469" s="250" t="e">
        <f>③協定面積④加算措置!#REF!</f>
        <v>#REF!</v>
      </c>
      <c r="H469" s="250" t="e">
        <f>③協定面積④加算措置!#REF!</f>
        <v>#REF!</v>
      </c>
      <c r="I469" s="251" t="e">
        <f>③協定面積④加算措置!#REF!</f>
        <v>#REF!</v>
      </c>
      <c r="J469" s="250" t="e">
        <f>③協定面積④加算措置!#REF!</f>
        <v>#REF!</v>
      </c>
      <c r="K469" s="250" t="e">
        <f>③協定面積④加算措置!#REF!</f>
        <v>#REF!</v>
      </c>
      <c r="L469" s="242">
        <f t="shared" si="57"/>
        <v>0</v>
      </c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  <c r="AA469" s="252"/>
      <c r="AB469" s="242">
        <f t="shared" si="58"/>
        <v>0</v>
      </c>
      <c r="AC469" s="232"/>
      <c r="AD469" s="232"/>
      <c r="AE469" s="232"/>
      <c r="AF469" s="232"/>
      <c r="AG469" s="232"/>
      <c r="AH469" s="242">
        <f t="shared" si="59"/>
        <v>0</v>
      </c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42">
        <f t="shared" si="60"/>
        <v>0</v>
      </c>
      <c r="BF469" s="232"/>
      <c r="BG469" s="232"/>
      <c r="BH469" s="232"/>
      <c r="BI469" s="232"/>
      <c r="BJ469" s="232"/>
      <c r="BK469" s="229">
        <f t="shared" si="61"/>
        <v>0</v>
      </c>
      <c r="BL469" s="232"/>
      <c r="BM469" s="232"/>
      <c r="BN469" s="232"/>
      <c r="BO469" s="232"/>
      <c r="BP469" s="232"/>
      <c r="BQ469" s="232"/>
      <c r="BR469" s="232"/>
      <c r="BS469" s="232"/>
      <c r="BT469" s="232"/>
      <c r="BU469" s="232"/>
      <c r="BV469" s="232"/>
    </row>
    <row r="470" spans="1:74" s="244" customFormat="1" ht="14.45" hidden="1" customHeight="1">
      <c r="A470" s="247" t="e">
        <f>①協定識別事項②協定参加者!#REF!</f>
        <v>#REF!</v>
      </c>
      <c r="B470" s="247" t="e">
        <f>①協定識別事項②協定参加者!#REF!</f>
        <v>#REF!</v>
      </c>
      <c r="C470" s="247" t="e">
        <f>①協定識別事項②協定参加者!#REF!</f>
        <v>#REF!</v>
      </c>
      <c r="D470" s="247" t="e">
        <f>①協定識別事項②協定参加者!#REF!</f>
        <v>#REF!</v>
      </c>
      <c r="E470" s="247" t="e">
        <f>①協定識別事項②協定参加者!#REF!</f>
        <v>#REF!</v>
      </c>
      <c r="F470" s="247" t="e">
        <f>①協定識別事項②協定参加者!#REF!</f>
        <v>#REF!</v>
      </c>
      <c r="G470" s="250" t="e">
        <f>③協定面積④加算措置!#REF!</f>
        <v>#REF!</v>
      </c>
      <c r="H470" s="250" t="e">
        <f>③協定面積④加算措置!#REF!</f>
        <v>#REF!</v>
      </c>
      <c r="I470" s="251" t="e">
        <f>③協定面積④加算措置!#REF!</f>
        <v>#REF!</v>
      </c>
      <c r="J470" s="250" t="e">
        <f>③協定面積④加算措置!#REF!</f>
        <v>#REF!</v>
      </c>
      <c r="K470" s="250" t="e">
        <f>③協定面積④加算措置!#REF!</f>
        <v>#REF!</v>
      </c>
      <c r="L470" s="242">
        <f t="shared" si="57"/>
        <v>0</v>
      </c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  <c r="AA470" s="252"/>
      <c r="AB470" s="242">
        <f t="shared" si="58"/>
        <v>0</v>
      </c>
      <c r="AC470" s="232"/>
      <c r="AD470" s="232"/>
      <c r="AE470" s="232"/>
      <c r="AF470" s="232"/>
      <c r="AG470" s="232"/>
      <c r="AH470" s="242">
        <f t="shared" si="59"/>
        <v>0</v>
      </c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42">
        <f t="shared" si="60"/>
        <v>0</v>
      </c>
      <c r="BF470" s="232"/>
      <c r="BG470" s="232"/>
      <c r="BH470" s="232"/>
      <c r="BI470" s="232"/>
      <c r="BJ470" s="232"/>
      <c r="BK470" s="229">
        <f t="shared" si="61"/>
        <v>0</v>
      </c>
      <c r="BL470" s="232"/>
      <c r="BM470" s="232"/>
      <c r="BN470" s="232"/>
      <c r="BO470" s="232"/>
      <c r="BP470" s="232"/>
      <c r="BQ470" s="232"/>
      <c r="BR470" s="232"/>
      <c r="BS470" s="232"/>
      <c r="BT470" s="232"/>
      <c r="BU470" s="232"/>
      <c r="BV470" s="232"/>
    </row>
    <row r="471" spans="1:74" s="244" customFormat="1" ht="14.45" hidden="1" customHeight="1">
      <c r="A471" s="247" t="e">
        <f>①協定識別事項②協定参加者!#REF!</f>
        <v>#REF!</v>
      </c>
      <c r="B471" s="247" t="e">
        <f>①協定識別事項②協定参加者!#REF!</f>
        <v>#REF!</v>
      </c>
      <c r="C471" s="247" t="e">
        <f>①協定識別事項②協定参加者!#REF!</f>
        <v>#REF!</v>
      </c>
      <c r="D471" s="247" t="e">
        <f>①協定識別事項②協定参加者!#REF!</f>
        <v>#REF!</v>
      </c>
      <c r="E471" s="247" t="e">
        <f>①協定識別事項②協定参加者!#REF!</f>
        <v>#REF!</v>
      </c>
      <c r="F471" s="247" t="e">
        <f>①協定識別事項②協定参加者!#REF!</f>
        <v>#REF!</v>
      </c>
      <c r="G471" s="250" t="e">
        <f>③協定面積④加算措置!#REF!</f>
        <v>#REF!</v>
      </c>
      <c r="H471" s="250" t="e">
        <f>③協定面積④加算措置!#REF!</f>
        <v>#REF!</v>
      </c>
      <c r="I471" s="251" t="e">
        <f>③協定面積④加算措置!#REF!</f>
        <v>#REF!</v>
      </c>
      <c r="J471" s="250" t="e">
        <f>③協定面積④加算措置!#REF!</f>
        <v>#REF!</v>
      </c>
      <c r="K471" s="250" t="e">
        <f>③協定面積④加算措置!#REF!</f>
        <v>#REF!</v>
      </c>
      <c r="L471" s="242">
        <f t="shared" si="57"/>
        <v>0</v>
      </c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  <c r="AA471" s="252"/>
      <c r="AB471" s="242">
        <f t="shared" si="58"/>
        <v>0</v>
      </c>
      <c r="AC471" s="232"/>
      <c r="AD471" s="232"/>
      <c r="AE471" s="232"/>
      <c r="AF471" s="232"/>
      <c r="AG471" s="232"/>
      <c r="AH471" s="242">
        <f t="shared" si="59"/>
        <v>0</v>
      </c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42">
        <f t="shared" si="60"/>
        <v>0</v>
      </c>
      <c r="BF471" s="232"/>
      <c r="BG471" s="232"/>
      <c r="BH471" s="232"/>
      <c r="BI471" s="232"/>
      <c r="BJ471" s="232"/>
      <c r="BK471" s="229">
        <f t="shared" si="61"/>
        <v>0</v>
      </c>
      <c r="BL471" s="232"/>
      <c r="BM471" s="232"/>
      <c r="BN471" s="232"/>
      <c r="BO471" s="232"/>
      <c r="BP471" s="232"/>
      <c r="BQ471" s="232"/>
      <c r="BR471" s="232"/>
      <c r="BS471" s="232"/>
      <c r="BT471" s="232"/>
      <c r="BU471" s="232"/>
      <c r="BV471" s="232"/>
    </row>
    <row r="472" spans="1:74" s="244" customFormat="1" ht="14.45" hidden="1" customHeight="1">
      <c r="A472" s="247" t="e">
        <f>①協定識別事項②協定参加者!#REF!</f>
        <v>#REF!</v>
      </c>
      <c r="B472" s="247" t="e">
        <f>①協定識別事項②協定参加者!#REF!</f>
        <v>#REF!</v>
      </c>
      <c r="C472" s="247" t="e">
        <f>①協定識別事項②協定参加者!#REF!</f>
        <v>#REF!</v>
      </c>
      <c r="D472" s="247" t="e">
        <f>①協定識別事項②協定参加者!#REF!</f>
        <v>#REF!</v>
      </c>
      <c r="E472" s="247" t="e">
        <f>①協定識別事項②協定参加者!#REF!</f>
        <v>#REF!</v>
      </c>
      <c r="F472" s="247" t="e">
        <f>①協定識別事項②協定参加者!#REF!</f>
        <v>#REF!</v>
      </c>
      <c r="G472" s="250" t="e">
        <f>③協定面積④加算措置!#REF!</f>
        <v>#REF!</v>
      </c>
      <c r="H472" s="250" t="e">
        <f>③協定面積④加算措置!#REF!</f>
        <v>#REF!</v>
      </c>
      <c r="I472" s="251" t="e">
        <f>③協定面積④加算措置!#REF!</f>
        <v>#REF!</v>
      </c>
      <c r="J472" s="250" t="e">
        <f>③協定面積④加算措置!#REF!</f>
        <v>#REF!</v>
      </c>
      <c r="K472" s="250" t="e">
        <f>③協定面積④加算措置!#REF!</f>
        <v>#REF!</v>
      </c>
      <c r="L472" s="242">
        <f t="shared" si="57"/>
        <v>0</v>
      </c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  <c r="AA472" s="252"/>
      <c r="AB472" s="242">
        <f t="shared" si="58"/>
        <v>0</v>
      </c>
      <c r="AC472" s="232"/>
      <c r="AD472" s="232"/>
      <c r="AE472" s="232"/>
      <c r="AF472" s="232"/>
      <c r="AG472" s="232"/>
      <c r="AH472" s="242">
        <f t="shared" si="59"/>
        <v>0</v>
      </c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32"/>
      <c r="AU472" s="232"/>
      <c r="AV472" s="232"/>
      <c r="AW472" s="232"/>
      <c r="AX472" s="232"/>
      <c r="AY472" s="232"/>
      <c r="AZ472" s="232"/>
      <c r="BA472" s="232"/>
      <c r="BB472" s="232"/>
      <c r="BC472" s="232"/>
      <c r="BD472" s="232"/>
      <c r="BE472" s="242">
        <f t="shared" si="60"/>
        <v>0</v>
      </c>
      <c r="BF472" s="232"/>
      <c r="BG472" s="232"/>
      <c r="BH472" s="232"/>
      <c r="BI472" s="232"/>
      <c r="BJ472" s="232"/>
      <c r="BK472" s="229">
        <f t="shared" si="61"/>
        <v>0</v>
      </c>
      <c r="BL472" s="232"/>
      <c r="BM472" s="232"/>
      <c r="BN472" s="232"/>
      <c r="BO472" s="232"/>
      <c r="BP472" s="232"/>
      <c r="BQ472" s="232"/>
      <c r="BR472" s="232"/>
      <c r="BS472" s="232"/>
      <c r="BT472" s="232"/>
      <c r="BU472" s="232"/>
      <c r="BV472" s="232"/>
    </row>
    <row r="473" spans="1:74" s="244" customFormat="1" ht="14.45" hidden="1" customHeight="1">
      <c r="A473" s="247" t="e">
        <f>①協定識別事項②協定参加者!#REF!</f>
        <v>#REF!</v>
      </c>
      <c r="B473" s="247" t="e">
        <f>①協定識別事項②協定参加者!#REF!</f>
        <v>#REF!</v>
      </c>
      <c r="C473" s="247" t="e">
        <f>①協定識別事項②協定参加者!#REF!</f>
        <v>#REF!</v>
      </c>
      <c r="D473" s="247" t="e">
        <f>①協定識別事項②協定参加者!#REF!</f>
        <v>#REF!</v>
      </c>
      <c r="E473" s="247" t="e">
        <f>①協定識別事項②協定参加者!#REF!</f>
        <v>#REF!</v>
      </c>
      <c r="F473" s="247" t="e">
        <f>①協定識別事項②協定参加者!#REF!</f>
        <v>#REF!</v>
      </c>
      <c r="G473" s="250" t="e">
        <f>③協定面積④加算措置!#REF!</f>
        <v>#REF!</v>
      </c>
      <c r="H473" s="250" t="e">
        <f>③協定面積④加算措置!#REF!</f>
        <v>#REF!</v>
      </c>
      <c r="I473" s="251" t="e">
        <f>③協定面積④加算措置!#REF!</f>
        <v>#REF!</v>
      </c>
      <c r="J473" s="250" t="e">
        <f>③協定面積④加算措置!#REF!</f>
        <v>#REF!</v>
      </c>
      <c r="K473" s="250" t="e">
        <f>③協定面積④加算措置!#REF!</f>
        <v>#REF!</v>
      </c>
      <c r="L473" s="242">
        <f t="shared" si="57"/>
        <v>0</v>
      </c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42">
        <f t="shared" si="58"/>
        <v>0</v>
      </c>
      <c r="AC473" s="232"/>
      <c r="AD473" s="232"/>
      <c r="AE473" s="232"/>
      <c r="AF473" s="232"/>
      <c r="AG473" s="232"/>
      <c r="AH473" s="242">
        <f t="shared" si="59"/>
        <v>0</v>
      </c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32"/>
      <c r="AU473" s="232"/>
      <c r="AV473" s="232"/>
      <c r="AW473" s="232"/>
      <c r="AX473" s="232"/>
      <c r="AY473" s="232"/>
      <c r="AZ473" s="232"/>
      <c r="BA473" s="232"/>
      <c r="BB473" s="232"/>
      <c r="BC473" s="232"/>
      <c r="BD473" s="232"/>
      <c r="BE473" s="242">
        <f t="shared" si="60"/>
        <v>0</v>
      </c>
      <c r="BF473" s="232"/>
      <c r="BG473" s="232"/>
      <c r="BH473" s="232"/>
      <c r="BI473" s="232"/>
      <c r="BJ473" s="232"/>
      <c r="BK473" s="229">
        <f t="shared" si="61"/>
        <v>0</v>
      </c>
      <c r="BL473" s="232"/>
      <c r="BM473" s="232"/>
      <c r="BN473" s="232"/>
      <c r="BO473" s="232"/>
      <c r="BP473" s="232"/>
      <c r="BQ473" s="232"/>
      <c r="BR473" s="232"/>
      <c r="BS473" s="232"/>
      <c r="BT473" s="232"/>
      <c r="BU473" s="232"/>
      <c r="BV473" s="232"/>
    </row>
    <row r="474" spans="1:74" s="244" customFormat="1" ht="14.45" hidden="1" customHeight="1">
      <c r="A474" s="247" t="e">
        <f>①協定識別事項②協定参加者!#REF!</f>
        <v>#REF!</v>
      </c>
      <c r="B474" s="247" t="e">
        <f>①協定識別事項②協定参加者!#REF!</f>
        <v>#REF!</v>
      </c>
      <c r="C474" s="247" t="e">
        <f>①協定識別事項②協定参加者!#REF!</f>
        <v>#REF!</v>
      </c>
      <c r="D474" s="247" t="e">
        <f>①協定識別事項②協定参加者!#REF!</f>
        <v>#REF!</v>
      </c>
      <c r="E474" s="247" t="e">
        <f>①協定識別事項②協定参加者!#REF!</f>
        <v>#REF!</v>
      </c>
      <c r="F474" s="247" t="e">
        <f>①協定識別事項②協定参加者!#REF!</f>
        <v>#REF!</v>
      </c>
      <c r="G474" s="250" t="e">
        <f>③協定面積④加算措置!#REF!</f>
        <v>#REF!</v>
      </c>
      <c r="H474" s="250" t="e">
        <f>③協定面積④加算措置!#REF!</f>
        <v>#REF!</v>
      </c>
      <c r="I474" s="251" t="e">
        <f>③協定面積④加算措置!#REF!</f>
        <v>#REF!</v>
      </c>
      <c r="J474" s="250" t="e">
        <f>③協定面積④加算措置!#REF!</f>
        <v>#REF!</v>
      </c>
      <c r="K474" s="250" t="e">
        <f>③協定面積④加算措置!#REF!</f>
        <v>#REF!</v>
      </c>
      <c r="L474" s="242">
        <f t="shared" si="57"/>
        <v>0</v>
      </c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  <c r="AA474" s="252"/>
      <c r="AB474" s="242">
        <f t="shared" si="58"/>
        <v>0</v>
      </c>
      <c r="AC474" s="232"/>
      <c r="AD474" s="232"/>
      <c r="AE474" s="232"/>
      <c r="AF474" s="232"/>
      <c r="AG474" s="232"/>
      <c r="AH474" s="242">
        <f t="shared" si="59"/>
        <v>0</v>
      </c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32"/>
      <c r="AU474" s="232"/>
      <c r="AV474" s="232"/>
      <c r="AW474" s="232"/>
      <c r="AX474" s="232"/>
      <c r="AY474" s="232"/>
      <c r="AZ474" s="232"/>
      <c r="BA474" s="232"/>
      <c r="BB474" s="232"/>
      <c r="BC474" s="232"/>
      <c r="BD474" s="232"/>
      <c r="BE474" s="242">
        <f t="shared" si="60"/>
        <v>0</v>
      </c>
      <c r="BF474" s="232"/>
      <c r="BG474" s="232"/>
      <c r="BH474" s="232"/>
      <c r="BI474" s="232"/>
      <c r="BJ474" s="232"/>
      <c r="BK474" s="229">
        <f t="shared" si="61"/>
        <v>0</v>
      </c>
      <c r="BL474" s="232"/>
      <c r="BM474" s="232"/>
      <c r="BN474" s="232"/>
      <c r="BO474" s="232"/>
      <c r="BP474" s="232"/>
      <c r="BQ474" s="232"/>
      <c r="BR474" s="232"/>
      <c r="BS474" s="232"/>
      <c r="BT474" s="232"/>
      <c r="BU474" s="232"/>
      <c r="BV474" s="232"/>
    </row>
    <row r="475" spans="1:74" s="244" customFormat="1" ht="14.45" hidden="1" customHeight="1">
      <c r="A475" s="247" t="e">
        <f>①協定識別事項②協定参加者!#REF!</f>
        <v>#REF!</v>
      </c>
      <c r="B475" s="247" t="e">
        <f>①協定識別事項②協定参加者!#REF!</f>
        <v>#REF!</v>
      </c>
      <c r="C475" s="247" t="e">
        <f>①協定識別事項②協定参加者!#REF!</f>
        <v>#REF!</v>
      </c>
      <c r="D475" s="247" t="e">
        <f>①協定識別事項②協定参加者!#REF!</f>
        <v>#REF!</v>
      </c>
      <c r="E475" s="247" t="e">
        <f>①協定識別事項②協定参加者!#REF!</f>
        <v>#REF!</v>
      </c>
      <c r="F475" s="247" t="e">
        <f>①協定識別事項②協定参加者!#REF!</f>
        <v>#REF!</v>
      </c>
      <c r="G475" s="250" t="e">
        <f>③協定面積④加算措置!#REF!</f>
        <v>#REF!</v>
      </c>
      <c r="H475" s="250" t="e">
        <f>③協定面積④加算措置!#REF!</f>
        <v>#REF!</v>
      </c>
      <c r="I475" s="251" t="e">
        <f>③協定面積④加算措置!#REF!</f>
        <v>#REF!</v>
      </c>
      <c r="J475" s="250" t="e">
        <f>③協定面積④加算措置!#REF!</f>
        <v>#REF!</v>
      </c>
      <c r="K475" s="250" t="e">
        <f>③協定面積④加算措置!#REF!</f>
        <v>#REF!</v>
      </c>
      <c r="L475" s="242">
        <f t="shared" si="57"/>
        <v>0</v>
      </c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  <c r="AA475" s="252"/>
      <c r="AB475" s="242">
        <f t="shared" si="58"/>
        <v>0</v>
      </c>
      <c r="AC475" s="232"/>
      <c r="AD475" s="232"/>
      <c r="AE475" s="232"/>
      <c r="AF475" s="232"/>
      <c r="AG475" s="232"/>
      <c r="AH475" s="242">
        <f t="shared" si="59"/>
        <v>0</v>
      </c>
      <c r="AI475" s="232"/>
      <c r="AJ475" s="232"/>
      <c r="AK475" s="232"/>
      <c r="AL475" s="232"/>
      <c r="AM475" s="232"/>
      <c r="AN475" s="232"/>
      <c r="AO475" s="232"/>
      <c r="AP475" s="232"/>
      <c r="AQ475" s="232"/>
      <c r="AR475" s="232"/>
      <c r="AS475" s="232"/>
      <c r="AT475" s="232"/>
      <c r="AU475" s="232"/>
      <c r="AV475" s="232"/>
      <c r="AW475" s="232"/>
      <c r="AX475" s="232"/>
      <c r="AY475" s="232"/>
      <c r="AZ475" s="232"/>
      <c r="BA475" s="232"/>
      <c r="BB475" s="232"/>
      <c r="BC475" s="232"/>
      <c r="BD475" s="232"/>
      <c r="BE475" s="242">
        <f t="shared" si="60"/>
        <v>0</v>
      </c>
      <c r="BF475" s="232"/>
      <c r="BG475" s="232"/>
      <c r="BH475" s="232"/>
      <c r="BI475" s="232"/>
      <c r="BJ475" s="232"/>
      <c r="BK475" s="229">
        <f t="shared" si="61"/>
        <v>0</v>
      </c>
      <c r="BL475" s="232"/>
      <c r="BM475" s="232"/>
      <c r="BN475" s="232"/>
      <c r="BO475" s="232"/>
      <c r="BP475" s="232"/>
      <c r="BQ475" s="232"/>
      <c r="BR475" s="232"/>
      <c r="BS475" s="232"/>
      <c r="BT475" s="232"/>
      <c r="BU475" s="232"/>
      <c r="BV475" s="232"/>
    </row>
    <row r="476" spans="1:74" s="244" customFormat="1" ht="14.45" hidden="1" customHeight="1">
      <c r="A476" s="247" t="e">
        <f>①協定識別事項②協定参加者!#REF!</f>
        <v>#REF!</v>
      </c>
      <c r="B476" s="247" t="e">
        <f>①協定識別事項②協定参加者!#REF!</f>
        <v>#REF!</v>
      </c>
      <c r="C476" s="247" t="e">
        <f>①協定識別事項②協定参加者!#REF!</f>
        <v>#REF!</v>
      </c>
      <c r="D476" s="247" t="e">
        <f>①協定識別事項②協定参加者!#REF!</f>
        <v>#REF!</v>
      </c>
      <c r="E476" s="247" t="e">
        <f>①協定識別事項②協定参加者!#REF!</f>
        <v>#REF!</v>
      </c>
      <c r="F476" s="247" t="e">
        <f>①協定識別事項②協定参加者!#REF!</f>
        <v>#REF!</v>
      </c>
      <c r="G476" s="250" t="e">
        <f>③協定面積④加算措置!#REF!</f>
        <v>#REF!</v>
      </c>
      <c r="H476" s="250" t="e">
        <f>③協定面積④加算措置!#REF!</f>
        <v>#REF!</v>
      </c>
      <c r="I476" s="251" t="e">
        <f>③協定面積④加算措置!#REF!</f>
        <v>#REF!</v>
      </c>
      <c r="J476" s="250" t="e">
        <f>③協定面積④加算措置!#REF!</f>
        <v>#REF!</v>
      </c>
      <c r="K476" s="250" t="e">
        <f>③協定面積④加算措置!#REF!</f>
        <v>#REF!</v>
      </c>
      <c r="L476" s="242">
        <f t="shared" si="57"/>
        <v>0</v>
      </c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  <c r="AA476" s="252"/>
      <c r="AB476" s="242">
        <f t="shared" si="58"/>
        <v>0</v>
      </c>
      <c r="AC476" s="232"/>
      <c r="AD476" s="232"/>
      <c r="AE476" s="232"/>
      <c r="AF476" s="232"/>
      <c r="AG476" s="232"/>
      <c r="AH476" s="242">
        <f t="shared" si="59"/>
        <v>0</v>
      </c>
      <c r="AI476" s="232"/>
      <c r="AJ476" s="232"/>
      <c r="AK476" s="232"/>
      <c r="AL476" s="232"/>
      <c r="AM476" s="232"/>
      <c r="AN476" s="232"/>
      <c r="AO476" s="232"/>
      <c r="AP476" s="232"/>
      <c r="AQ476" s="232"/>
      <c r="AR476" s="232"/>
      <c r="AS476" s="232"/>
      <c r="AT476" s="232"/>
      <c r="AU476" s="232"/>
      <c r="AV476" s="232"/>
      <c r="AW476" s="232"/>
      <c r="AX476" s="232"/>
      <c r="AY476" s="232"/>
      <c r="AZ476" s="232"/>
      <c r="BA476" s="232"/>
      <c r="BB476" s="232"/>
      <c r="BC476" s="232"/>
      <c r="BD476" s="232"/>
      <c r="BE476" s="242">
        <f t="shared" si="60"/>
        <v>0</v>
      </c>
      <c r="BF476" s="232"/>
      <c r="BG476" s="232"/>
      <c r="BH476" s="232"/>
      <c r="BI476" s="232"/>
      <c r="BJ476" s="232"/>
      <c r="BK476" s="229">
        <f t="shared" si="61"/>
        <v>0</v>
      </c>
      <c r="BL476" s="232"/>
      <c r="BM476" s="232"/>
      <c r="BN476" s="232"/>
      <c r="BO476" s="232"/>
      <c r="BP476" s="232"/>
      <c r="BQ476" s="232"/>
      <c r="BR476" s="232"/>
      <c r="BS476" s="232"/>
      <c r="BT476" s="232"/>
      <c r="BU476" s="232"/>
      <c r="BV476" s="232"/>
    </row>
    <row r="477" spans="1:74" s="244" customFormat="1" ht="14.45" hidden="1" customHeight="1">
      <c r="A477" s="247" t="e">
        <f>①協定識別事項②協定参加者!#REF!</f>
        <v>#REF!</v>
      </c>
      <c r="B477" s="247" t="e">
        <f>①協定識別事項②協定参加者!#REF!</f>
        <v>#REF!</v>
      </c>
      <c r="C477" s="247" t="e">
        <f>①協定識別事項②協定参加者!#REF!</f>
        <v>#REF!</v>
      </c>
      <c r="D477" s="247" t="e">
        <f>①協定識別事項②協定参加者!#REF!</f>
        <v>#REF!</v>
      </c>
      <c r="E477" s="247" t="e">
        <f>①協定識別事項②協定参加者!#REF!</f>
        <v>#REF!</v>
      </c>
      <c r="F477" s="247" t="e">
        <f>①協定識別事項②協定参加者!#REF!</f>
        <v>#REF!</v>
      </c>
      <c r="G477" s="250" t="e">
        <f>③協定面積④加算措置!#REF!</f>
        <v>#REF!</v>
      </c>
      <c r="H477" s="250" t="e">
        <f>③協定面積④加算措置!#REF!</f>
        <v>#REF!</v>
      </c>
      <c r="I477" s="251" t="e">
        <f>③協定面積④加算措置!#REF!</f>
        <v>#REF!</v>
      </c>
      <c r="J477" s="250" t="e">
        <f>③協定面積④加算措置!#REF!</f>
        <v>#REF!</v>
      </c>
      <c r="K477" s="250" t="e">
        <f>③協定面積④加算措置!#REF!</f>
        <v>#REF!</v>
      </c>
      <c r="L477" s="242">
        <f t="shared" si="57"/>
        <v>0</v>
      </c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  <c r="AA477" s="252"/>
      <c r="AB477" s="242">
        <f t="shared" si="58"/>
        <v>0</v>
      </c>
      <c r="AC477" s="232"/>
      <c r="AD477" s="232"/>
      <c r="AE477" s="232"/>
      <c r="AF477" s="232"/>
      <c r="AG477" s="232"/>
      <c r="AH477" s="242">
        <f t="shared" si="59"/>
        <v>0</v>
      </c>
      <c r="AI477" s="232"/>
      <c r="AJ477" s="232"/>
      <c r="AK477" s="232"/>
      <c r="AL477" s="232"/>
      <c r="AM477" s="232"/>
      <c r="AN477" s="232"/>
      <c r="AO477" s="232"/>
      <c r="AP477" s="232"/>
      <c r="AQ477" s="232"/>
      <c r="AR477" s="232"/>
      <c r="AS477" s="232"/>
      <c r="AT477" s="232"/>
      <c r="AU477" s="232"/>
      <c r="AV477" s="232"/>
      <c r="AW477" s="232"/>
      <c r="AX477" s="232"/>
      <c r="AY477" s="232"/>
      <c r="AZ477" s="232"/>
      <c r="BA477" s="232"/>
      <c r="BB477" s="232"/>
      <c r="BC477" s="232"/>
      <c r="BD477" s="232"/>
      <c r="BE477" s="242">
        <f t="shared" si="60"/>
        <v>0</v>
      </c>
      <c r="BF477" s="232"/>
      <c r="BG477" s="232"/>
      <c r="BH477" s="232"/>
      <c r="BI477" s="232"/>
      <c r="BJ477" s="232"/>
      <c r="BK477" s="229">
        <f t="shared" si="61"/>
        <v>0</v>
      </c>
      <c r="BL477" s="232"/>
      <c r="BM477" s="232"/>
      <c r="BN477" s="232"/>
      <c r="BO477" s="232"/>
      <c r="BP477" s="232"/>
      <c r="BQ477" s="232"/>
      <c r="BR477" s="232"/>
      <c r="BS477" s="232"/>
      <c r="BT477" s="232"/>
      <c r="BU477" s="232"/>
      <c r="BV477" s="232"/>
    </row>
    <row r="478" spans="1:74" s="244" customFormat="1" ht="14.45" hidden="1" customHeight="1">
      <c r="A478" s="247" t="e">
        <f>①協定識別事項②協定参加者!#REF!</f>
        <v>#REF!</v>
      </c>
      <c r="B478" s="247" t="e">
        <f>①協定識別事項②協定参加者!#REF!</f>
        <v>#REF!</v>
      </c>
      <c r="C478" s="247" t="e">
        <f>①協定識別事項②協定参加者!#REF!</f>
        <v>#REF!</v>
      </c>
      <c r="D478" s="247" t="e">
        <f>①協定識別事項②協定参加者!#REF!</f>
        <v>#REF!</v>
      </c>
      <c r="E478" s="247" t="e">
        <f>①協定識別事項②協定参加者!#REF!</f>
        <v>#REF!</v>
      </c>
      <c r="F478" s="247" t="e">
        <f>①協定識別事項②協定参加者!#REF!</f>
        <v>#REF!</v>
      </c>
      <c r="G478" s="250" t="e">
        <f>③協定面積④加算措置!#REF!</f>
        <v>#REF!</v>
      </c>
      <c r="H478" s="250" t="e">
        <f>③協定面積④加算措置!#REF!</f>
        <v>#REF!</v>
      </c>
      <c r="I478" s="251" t="e">
        <f>③協定面積④加算措置!#REF!</f>
        <v>#REF!</v>
      </c>
      <c r="J478" s="250" t="e">
        <f>③協定面積④加算措置!#REF!</f>
        <v>#REF!</v>
      </c>
      <c r="K478" s="250" t="e">
        <f>③協定面積④加算措置!#REF!</f>
        <v>#REF!</v>
      </c>
      <c r="L478" s="242">
        <f t="shared" si="57"/>
        <v>0</v>
      </c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42">
        <f t="shared" si="58"/>
        <v>0</v>
      </c>
      <c r="AC478" s="232"/>
      <c r="AD478" s="232"/>
      <c r="AE478" s="232"/>
      <c r="AF478" s="232"/>
      <c r="AG478" s="232"/>
      <c r="AH478" s="242">
        <f t="shared" si="59"/>
        <v>0</v>
      </c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32"/>
      <c r="AU478" s="232"/>
      <c r="AV478" s="232"/>
      <c r="AW478" s="232"/>
      <c r="AX478" s="232"/>
      <c r="AY478" s="232"/>
      <c r="AZ478" s="232"/>
      <c r="BA478" s="232"/>
      <c r="BB478" s="232"/>
      <c r="BC478" s="232"/>
      <c r="BD478" s="232"/>
      <c r="BE478" s="242">
        <f t="shared" si="60"/>
        <v>0</v>
      </c>
      <c r="BF478" s="232"/>
      <c r="BG478" s="232"/>
      <c r="BH478" s="232"/>
      <c r="BI478" s="232"/>
      <c r="BJ478" s="232"/>
      <c r="BK478" s="229">
        <f t="shared" si="61"/>
        <v>0</v>
      </c>
      <c r="BL478" s="232"/>
      <c r="BM478" s="232"/>
      <c r="BN478" s="232"/>
      <c r="BO478" s="232"/>
      <c r="BP478" s="232"/>
      <c r="BQ478" s="232"/>
      <c r="BR478" s="232"/>
      <c r="BS478" s="232"/>
      <c r="BT478" s="232"/>
      <c r="BU478" s="232"/>
      <c r="BV478" s="232"/>
    </row>
    <row r="479" spans="1:74" s="244" customFormat="1" ht="14.45" hidden="1" customHeight="1">
      <c r="A479" s="247" t="e">
        <f>①協定識別事項②協定参加者!#REF!</f>
        <v>#REF!</v>
      </c>
      <c r="B479" s="247" t="e">
        <f>①協定識別事項②協定参加者!#REF!</f>
        <v>#REF!</v>
      </c>
      <c r="C479" s="247" t="e">
        <f>①協定識別事項②協定参加者!#REF!</f>
        <v>#REF!</v>
      </c>
      <c r="D479" s="247" t="e">
        <f>①協定識別事項②協定参加者!#REF!</f>
        <v>#REF!</v>
      </c>
      <c r="E479" s="247" t="e">
        <f>①協定識別事項②協定参加者!#REF!</f>
        <v>#REF!</v>
      </c>
      <c r="F479" s="247" t="e">
        <f>①協定識別事項②協定参加者!#REF!</f>
        <v>#REF!</v>
      </c>
      <c r="G479" s="250" t="e">
        <f>③協定面積④加算措置!#REF!</f>
        <v>#REF!</v>
      </c>
      <c r="H479" s="250" t="e">
        <f>③協定面積④加算措置!#REF!</f>
        <v>#REF!</v>
      </c>
      <c r="I479" s="251" t="e">
        <f>③協定面積④加算措置!#REF!</f>
        <v>#REF!</v>
      </c>
      <c r="J479" s="250" t="e">
        <f>③協定面積④加算措置!#REF!</f>
        <v>#REF!</v>
      </c>
      <c r="K479" s="250" t="e">
        <f>③協定面積④加算措置!#REF!</f>
        <v>#REF!</v>
      </c>
      <c r="L479" s="242">
        <f t="shared" si="57"/>
        <v>0</v>
      </c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  <c r="AA479" s="252"/>
      <c r="AB479" s="242">
        <f t="shared" si="58"/>
        <v>0</v>
      </c>
      <c r="AC479" s="232"/>
      <c r="AD479" s="232"/>
      <c r="AE479" s="232"/>
      <c r="AF479" s="232"/>
      <c r="AG479" s="232"/>
      <c r="AH479" s="242">
        <f t="shared" si="59"/>
        <v>0</v>
      </c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32"/>
      <c r="AU479" s="232"/>
      <c r="AV479" s="232"/>
      <c r="AW479" s="232"/>
      <c r="AX479" s="232"/>
      <c r="AY479" s="232"/>
      <c r="AZ479" s="232"/>
      <c r="BA479" s="232"/>
      <c r="BB479" s="232"/>
      <c r="BC479" s="232"/>
      <c r="BD479" s="232"/>
      <c r="BE479" s="242">
        <f t="shared" si="60"/>
        <v>0</v>
      </c>
      <c r="BF479" s="232"/>
      <c r="BG479" s="232"/>
      <c r="BH479" s="232"/>
      <c r="BI479" s="232"/>
      <c r="BJ479" s="232"/>
      <c r="BK479" s="229">
        <f t="shared" si="61"/>
        <v>0</v>
      </c>
      <c r="BL479" s="232"/>
      <c r="BM479" s="232"/>
      <c r="BN479" s="232"/>
      <c r="BO479" s="232"/>
      <c r="BP479" s="232"/>
      <c r="BQ479" s="232"/>
      <c r="BR479" s="232"/>
      <c r="BS479" s="232"/>
      <c r="BT479" s="232"/>
      <c r="BU479" s="232"/>
      <c r="BV479" s="232"/>
    </row>
    <row r="480" spans="1:74" s="244" customFormat="1" ht="14.45" hidden="1" customHeight="1">
      <c r="A480" s="247" t="e">
        <f>①協定識別事項②協定参加者!#REF!</f>
        <v>#REF!</v>
      </c>
      <c r="B480" s="247" t="e">
        <f>①協定識別事項②協定参加者!#REF!</f>
        <v>#REF!</v>
      </c>
      <c r="C480" s="247" t="e">
        <f>①協定識別事項②協定参加者!#REF!</f>
        <v>#REF!</v>
      </c>
      <c r="D480" s="247" t="e">
        <f>①協定識別事項②協定参加者!#REF!</f>
        <v>#REF!</v>
      </c>
      <c r="E480" s="247" t="e">
        <f>①協定識別事項②協定参加者!#REF!</f>
        <v>#REF!</v>
      </c>
      <c r="F480" s="247" t="e">
        <f>①協定識別事項②協定参加者!#REF!</f>
        <v>#REF!</v>
      </c>
      <c r="G480" s="250" t="e">
        <f>③協定面積④加算措置!#REF!</f>
        <v>#REF!</v>
      </c>
      <c r="H480" s="250" t="e">
        <f>③協定面積④加算措置!#REF!</f>
        <v>#REF!</v>
      </c>
      <c r="I480" s="251" t="e">
        <f>③協定面積④加算措置!#REF!</f>
        <v>#REF!</v>
      </c>
      <c r="J480" s="250" t="e">
        <f>③協定面積④加算措置!#REF!</f>
        <v>#REF!</v>
      </c>
      <c r="K480" s="250" t="e">
        <f>③協定面積④加算措置!#REF!</f>
        <v>#REF!</v>
      </c>
      <c r="L480" s="242">
        <f t="shared" si="57"/>
        <v>0</v>
      </c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  <c r="AA480" s="252"/>
      <c r="AB480" s="242">
        <f t="shared" si="58"/>
        <v>0</v>
      </c>
      <c r="AC480" s="232"/>
      <c r="AD480" s="232"/>
      <c r="AE480" s="232"/>
      <c r="AF480" s="232"/>
      <c r="AG480" s="232"/>
      <c r="AH480" s="242">
        <f t="shared" si="59"/>
        <v>0</v>
      </c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42">
        <f t="shared" si="60"/>
        <v>0</v>
      </c>
      <c r="BF480" s="232"/>
      <c r="BG480" s="232"/>
      <c r="BH480" s="232"/>
      <c r="BI480" s="232"/>
      <c r="BJ480" s="232"/>
      <c r="BK480" s="229">
        <f t="shared" si="61"/>
        <v>0</v>
      </c>
      <c r="BL480" s="232"/>
      <c r="BM480" s="232"/>
      <c r="BN480" s="232"/>
      <c r="BO480" s="232"/>
      <c r="BP480" s="232"/>
      <c r="BQ480" s="232"/>
      <c r="BR480" s="232"/>
      <c r="BS480" s="232"/>
      <c r="BT480" s="232"/>
      <c r="BU480" s="232"/>
      <c r="BV480" s="232"/>
    </row>
    <row r="481" spans="1:74" s="244" customFormat="1" ht="14.45" hidden="1" customHeight="1">
      <c r="A481" s="247" t="e">
        <f>①協定識別事項②協定参加者!#REF!</f>
        <v>#REF!</v>
      </c>
      <c r="B481" s="247" t="e">
        <f>①協定識別事項②協定参加者!#REF!</f>
        <v>#REF!</v>
      </c>
      <c r="C481" s="247" t="e">
        <f>①協定識別事項②協定参加者!#REF!</f>
        <v>#REF!</v>
      </c>
      <c r="D481" s="247" t="e">
        <f>①協定識別事項②協定参加者!#REF!</f>
        <v>#REF!</v>
      </c>
      <c r="E481" s="247" t="e">
        <f>①協定識別事項②協定参加者!#REF!</f>
        <v>#REF!</v>
      </c>
      <c r="F481" s="247" t="e">
        <f>①協定識別事項②協定参加者!#REF!</f>
        <v>#REF!</v>
      </c>
      <c r="G481" s="250" t="e">
        <f>③協定面積④加算措置!#REF!</f>
        <v>#REF!</v>
      </c>
      <c r="H481" s="250" t="e">
        <f>③協定面積④加算措置!#REF!</f>
        <v>#REF!</v>
      </c>
      <c r="I481" s="251" t="e">
        <f>③協定面積④加算措置!#REF!</f>
        <v>#REF!</v>
      </c>
      <c r="J481" s="250" t="e">
        <f>③協定面積④加算措置!#REF!</f>
        <v>#REF!</v>
      </c>
      <c r="K481" s="250" t="e">
        <f>③協定面積④加算措置!#REF!</f>
        <v>#REF!</v>
      </c>
      <c r="L481" s="242">
        <f t="shared" si="57"/>
        <v>0</v>
      </c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  <c r="AA481" s="252"/>
      <c r="AB481" s="242">
        <f t="shared" si="58"/>
        <v>0</v>
      </c>
      <c r="AC481" s="232"/>
      <c r="AD481" s="232"/>
      <c r="AE481" s="232"/>
      <c r="AF481" s="232"/>
      <c r="AG481" s="232"/>
      <c r="AH481" s="242">
        <f t="shared" si="59"/>
        <v>0</v>
      </c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42">
        <f t="shared" si="60"/>
        <v>0</v>
      </c>
      <c r="BF481" s="232"/>
      <c r="BG481" s="232"/>
      <c r="BH481" s="232"/>
      <c r="BI481" s="232"/>
      <c r="BJ481" s="232"/>
      <c r="BK481" s="229">
        <f t="shared" si="61"/>
        <v>0</v>
      </c>
      <c r="BL481" s="232"/>
      <c r="BM481" s="232"/>
      <c r="BN481" s="232"/>
      <c r="BO481" s="232"/>
      <c r="BP481" s="232"/>
      <c r="BQ481" s="232"/>
      <c r="BR481" s="232"/>
      <c r="BS481" s="232"/>
      <c r="BT481" s="232"/>
      <c r="BU481" s="232"/>
      <c r="BV481" s="232"/>
    </row>
    <row r="482" spans="1:74" s="244" customFormat="1" ht="14.45" hidden="1" customHeight="1">
      <c r="A482" s="247" t="e">
        <f>①協定識別事項②協定参加者!#REF!</f>
        <v>#REF!</v>
      </c>
      <c r="B482" s="247" t="e">
        <f>①協定識別事項②協定参加者!#REF!</f>
        <v>#REF!</v>
      </c>
      <c r="C482" s="247" t="e">
        <f>①協定識別事項②協定参加者!#REF!</f>
        <v>#REF!</v>
      </c>
      <c r="D482" s="247" t="e">
        <f>①協定識別事項②協定参加者!#REF!</f>
        <v>#REF!</v>
      </c>
      <c r="E482" s="247" t="e">
        <f>①協定識別事項②協定参加者!#REF!</f>
        <v>#REF!</v>
      </c>
      <c r="F482" s="247" t="e">
        <f>①協定識別事項②協定参加者!#REF!</f>
        <v>#REF!</v>
      </c>
      <c r="G482" s="250" t="e">
        <f>③協定面積④加算措置!#REF!</f>
        <v>#REF!</v>
      </c>
      <c r="H482" s="250" t="e">
        <f>③協定面積④加算措置!#REF!</f>
        <v>#REF!</v>
      </c>
      <c r="I482" s="251" t="e">
        <f>③協定面積④加算措置!#REF!</f>
        <v>#REF!</v>
      </c>
      <c r="J482" s="250" t="e">
        <f>③協定面積④加算措置!#REF!</f>
        <v>#REF!</v>
      </c>
      <c r="K482" s="250" t="e">
        <f>③協定面積④加算措置!#REF!</f>
        <v>#REF!</v>
      </c>
      <c r="L482" s="242">
        <f t="shared" si="57"/>
        <v>0</v>
      </c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  <c r="AA482" s="252"/>
      <c r="AB482" s="242">
        <f t="shared" si="58"/>
        <v>0</v>
      </c>
      <c r="AC482" s="232"/>
      <c r="AD482" s="232"/>
      <c r="AE482" s="232"/>
      <c r="AF482" s="232"/>
      <c r="AG482" s="232"/>
      <c r="AH482" s="242">
        <f t="shared" si="59"/>
        <v>0</v>
      </c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42">
        <f t="shared" si="60"/>
        <v>0</v>
      </c>
      <c r="BF482" s="232"/>
      <c r="BG482" s="232"/>
      <c r="BH482" s="232"/>
      <c r="BI482" s="232"/>
      <c r="BJ482" s="232"/>
      <c r="BK482" s="229">
        <f t="shared" si="61"/>
        <v>0</v>
      </c>
      <c r="BL482" s="232"/>
      <c r="BM482" s="232"/>
      <c r="BN482" s="232"/>
      <c r="BO482" s="232"/>
      <c r="BP482" s="232"/>
      <c r="BQ482" s="232"/>
      <c r="BR482" s="232"/>
      <c r="BS482" s="232"/>
      <c r="BT482" s="232"/>
      <c r="BU482" s="232"/>
      <c r="BV482" s="232"/>
    </row>
    <row r="483" spans="1:74" s="244" customFormat="1" ht="14.45" hidden="1" customHeight="1">
      <c r="A483" s="247" t="e">
        <f>①協定識別事項②協定参加者!#REF!</f>
        <v>#REF!</v>
      </c>
      <c r="B483" s="247" t="e">
        <f>①協定識別事項②協定参加者!#REF!</f>
        <v>#REF!</v>
      </c>
      <c r="C483" s="247" t="e">
        <f>①協定識別事項②協定参加者!#REF!</f>
        <v>#REF!</v>
      </c>
      <c r="D483" s="247" t="e">
        <f>①協定識別事項②協定参加者!#REF!</f>
        <v>#REF!</v>
      </c>
      <c r="E483" s="247" t="e">
        <f>①協定識別事項②協定参加者!#REF!</f>
        <v>#REF!</v>
      </c>
      <c r="F483" s="247" t="e">
        <f>①協定識別事項②協定参加者!#REF!</f>
        <v>#REF!</v>
      </c>
      <c r="G483" s="250" t="e">
        <f>③協定面積④加算措置!#REF!</f>
        <v>#REF!</v>
      </c>
      <c r="H483" s="250" t="e">
        <f>③協定面積④加算措置!#REF!</f>
        <v>#REF!</v>
      </c>
      <c r="I483" s="251" t="e">
        <f>③協定面積④加算措置!#REF!</f>
        <v>#REF!</v>
      </c>
      <c r="J483" s="250" t="e">
        <f>③協定面積④加算措置!#REF!</f>
        <v>#REF!</v>
      </c>
      <c r="K483" s="250" t="e">
        <f>③協定面積④加算措置!#REF!</f>
        <v>#REF!</v>
      </c>
      <c r="L483" s="242">
        <f t="shared" si="57"/>
        <v>0</v>
      </c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  <c r="AA483" s="252"/>
      <c r="AB483" s="242">
        <f t="shared" si="58"/>
        <v>0</v>
      </c>
      <c r="AC483" s="232"/>
      <c r="AD483" s="232"/>
      <c r="AE483" s="232"/>
      <c r="AF483" s="232"/>
      <c r="AG483" s="232"/>
      <c r="AH483" s="242">
        <f t="shared" si="59"/>
        <v>0</v>
      </c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42">
        <f t="shared" si="60"/>
        <v>0</v>
      </c>
      <c r="BF483" s="232"/>
      <c r="BG483" s="232"/>
      <c r="BH483" s="232"/>
      <c r="BI483" s="232"/>
      <c r="BJ483" s="232"/>
      <c r="BK483" s="229">
        <f t="shared" si="61"/>
        <v>0</v>
      </c>
      <c r="BL483" s="232"/>
      <c r="BM483" s="232"/>
      <c r="BN483" s="232"/>
      <c r="BO483" s="232"/>
      <c r="BP483" s="232"/>
      <c r="BQ483" s="232"/>
      <c r="BR483" s="232"/>
      <c r="BS483" s="232"/>
      <c r="BT483" s="232"/>
      <c r="BU483" s="232"/>
      <c r="BV483" s="232"/>
    </row>
    <row r="484" spans="1:74" s="244" customFormat="1" ht="14.45" hidden="1" customHeight="1">
      <c r="A484" s="247" t="e">
        <f>①協定識別事項②協定参加者!#REF!</f>
        <v>#REF!</v>
      </c>
      <c r="B484" s="247" t="e">
        <f>①協定識別事項②協定参加者!#REF!</f>
        <v>#REF!</v>
      </c>
      <c r="C484" s="247" t="e">
        <f>①協定識別事項②協定参加者!#REF!</f>
        <v>#REF!</v>
      </c>
      <c r="D484" s="247" t="e">
        <f>①協定識別事項②協定参加者!#REF!</f>
        <v>#REF!</v>
      </c>
      <c r="E484" s="247" t="e">
        <f>①協定識別事項②協定参加者!#REF!</f>
        <v>#REF!</v>
      </c>
      <c r="F484" s="247" t="e">
        <f>①協定識別事項②協定参加者!#REF!</f>
        <v>#REF!</v>
      </c>
      <c r="G484" s="250" t="e">
        <f>③協定面積④加算措置!#REF!</f>
        <v>#REF!</v>
      </c>
      <c r="H484" s="250" t="e">
        <f>③協定面積④加算措置!#REF!</f>
        <v>#REF!</v>
      </c>
      <c r="I484" s="251" t="e">
        <f>③協定面積④加算措置!#REF!</f>
        <v>#REF!</v>
      </c>
      <c r="J484" s="250" t="e">
        <f>③協定面積④加算措置!#REF!</f>
        <v>#REF!</v>
      </c>
      <c r="K484" s="250" t="e">
        <f>③協定面積④加算措置!#REF!</f>
        <v>#REF!</v>
      </c>
      <c r="L484" s="242">
        <f t="shared" si="57"/>
        <v>0</v>
      </c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  <c r="AA484" s="252"/>
      <c r="AB484" s="242">
        <f t="shared" si="58"/>
        <v>0</v>
      </c>
      <c r="AC484" s="232"/>
      <c r="AD484" s="232"/>
      <c r="AE484" s="232"/>
      <c r="AF484" s="232"/>
      <c r="AG484" s="232"/>
      <c r="AH484" s="242">
        <f t="shared" si="59"/>
        <v>0</v>
      </c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42">
        <f t="shared" si="60"/>
        <v>0</v>
      </c>
      <c r="BF484" s="232"/>
      <c r="BG484" s="232"/>
      <c r="BH484" s="232"/>
      <c r="BI484" s="232"/>
      <c r="BJ484" s="232"/>
      <c r="BK484" s="229">
        <f t="shared" si="61"/>
        <v>0</v>
      </c>
      <c r="BL484" s="232"/>
      <c r="BM484" s="232"/>
      <c r="BN484" s="232"/>
      <c r="BO484" s="232"/>
      <c r="BP484" s="232"/>
      <c r="BQ484" s="232"/>
      <c r="BR484" s="232"/>
      <c r="BS484" s="232"/>
      <c r="BT484" s="232"/>
      <c r="BU484" s="232"/>
      <c r="BV484" s="232"/>
    </row>
    <row r="485" spans="1:74" s="244" customFormat="1" ht="14.45" hidden="1" customHeight="1">
      <c r="A485" s="247" t="e">
        <f>①協定識別事項②協定参加者!#REF!</f>
        <v>#REF!</v>
      </c>
      <c r="B485" s="247" t="e">
        <f>①協定識別事項②協定参加者!#REF!</f>
        <v>#REF!</v>
      </c>
      <c r="C485" s="247" t="e">
        <f>①協定識別事項②協定参加者!#REF!</f>
        <v>#REF!</v>
      </c>
      <c r="D485" s="247" t="e">
        <f>①協定識別事項②協定参加者!#REF!</f>
        <v>#REF!</v>
      </c>
      <c r="E485" s="247" t="e">
        <f>①協定識別事項②協定参加者!#REF!</f>
        <v>#REF!</v>
      </c>
      <c r="F485" s="247" t="e">
        <f>①協定識別事項②協定参加者!#REF!</f>
        <v>#REF!</v>
      </c>
      <c r="G485" s="250" t="e">
        <f>③協定面積④加算措置!#REF!</f>
        <v>#REF!</v>
      </c>
      <c r="H485" s="250" t="e">
        <f>③協定面積④加算措置!#REF!</f>
        <v>#REF!</v>
      </c>
      <c r="I485" s="251" t="e">
        <f>③協定面積④加算措置!#REF!</f>
        <v>#REF!</v>
      </c>
      <c r="J485" s="250" t="e">
        <f>③協定面積④加算措置!#REF!</f>
        <v>#REF!</v>
      </c>
      <c r="K485" s="250" t="e">
        <f>③協定面積④加算措置!#REF!</f>
        <v>#REF!</v>
      </c>
      <c r="L485" s="242">
        <f t="shared" si="57"/>
        <v>0</v>
      </c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  <c r="AA485" s="252"/>
      <c r="AB485" s="242">
        <f t="shared" si="58"/>
        <v>0</v>
      </c>
      <c r="AC485" s="232"/>
      <c r="AD485" s="232"/>
      <c r="AE485" s="232"/>
      <c r="AF485" s="232"/>
      <c r="AG485" s="232"/>
      <c r="AH485" s="242">
        <f t="shared" si="59"/>
        <v>0</v>
      </c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42">
        <f t="shared" si="60"/>
        <v>0</v>
      </c>
      <c r="BF485" s="232"/>
      <c r="BG485" s="232"/>
      <c r="BH485" s="232"/>
      <c r="BI485" s="232"/>
      <c r="BJ485" s="232"/>
      <c r="BK485" s="229">
        <f t="shared" si="61"/>
        <v>0</v>
      </c>
      <c r="BL485" s="232"/>
      <c r="BM485" s="232"/>
      <c r="BN485" s="232"/>
      <c r="BO485" s="232"/>
      <c r="BP485" s="232"/>
      <c r="BQ485" s="232"/>
      <c r="BR485" s="232"/>
      <c r="BS485" s="232"/>
      <c r="BT485" s="232"/>
      <c r="BU485" s="232"/>
      <c r="BV485" s="232"/>
    </row>
    <row r="486" spans="1:74" s="244" customFormat="1" ht="14.45" hidden="1" customHeight="1">
      <c r="A486" s="247" t="e">
        <f>①協定識別事項②協定参加者!#REF!</f>
        <v>#REF!</v>
      </c>
      <c r="B486" s="247" t="e">
        <f>①協定識別事項②協定参加者!#REF!</f>
        <v>#REF!</v>
      </c>
      <c r="C486" s="247" t="e">
        <f>①協定識別事項②協定参加者!#REF!</f>
        <v>#REF!</v>
      </c>
      <c r="D486" s="247" t="e">
        <f>①協定識別事項②協定参加者!#REF!</f>
        <v>#REF!</v>
      </c>
      <c r="E486" s="247" t="e">
        <f>①協定識別事項②協定参加者!#REF!</f>
        <v>#REF!</v>
      </c>
      <c r="F486" s="247" t="e">
        <f>①協定識別事項②協定参加者!#REF!</f>
        <v>#REF!</v>
      </c>
      <c r="G486" s="250" t="e">
        <f>③協定面積④加算措置!#REF!</f>
        <v>#REF!</v>
      </c>
      <c r="H486" s="250" t="e">
        <f>③協定面積④加算措置!#REF!</f>
        <v>#REF!</v>
      </c>
      <c r="I486" s="251" t="e">
        <f>③協定面積④加算措置!#REF!</f>
        <v>#REF!</v>
      </c>
      <c r="J486" s="250" t="e">
        <f>③協定面積④加算措置!#REF!</f>
        <v>#REF!</v>
      </c>
      <c r="K486" s="250" t="e">
        <f>③協定面積④加算措置!#REF!</f>
        <v>#REF!</v>
      </c>
      <c r="L486" s="242">
        <f t="shared" si="57"/>
        <v>0</v>
      </c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  <c r="AA486" s="252"/>
      <c r="AB486" s="242">
        <f t="shared" si="58"/>
        <v>0</v>
      </c>
      <c r="AC486" s="232"/>
      <c r="AD486" s="232"/>
      <c r="AE486" s="232"/>
      <c r="AF486" s="232"/>
      <c r="AG486" s="232"/>
      <c r="AH486" s="242">
        <f t="shared" si="59"/>
        <v>0</v>
      </c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42">
        <f t="shared" si="60"/>
        <v>0</v>
      </c>
      <c r="BF486" s="232"/>
      <c r="BG486" s="232"/>
      <c r="BH486" s="232"/>
      <c r="BI486" s="232"/>
      <c r="BJ486" s="232"/>
      <c r="BK486" s="229">
        <f t="shared" si="61"/>
        <v>0</v>
      </c>
      <c r="BL486" s="232"/>
      <c r="BM486" s="232"/>
      <c r="BN486" s="232"/>
      <c r="BO486" s="232"/>
      <c r="BP486" s="232"/>
      <c r="BQ486" s="232"/>
      <c r="BR486" s="232"/>
      <c r="BS486" s="232"/>
      <c r="BT486" s="232"/>
      <c r="BU486" s="232"/>
      <c r="BV486" s="232"/>
    </row>
    <row r="487" spans="1:74" s="244" customFormat="1" ht="14.45" hidden="1" customHeight="1">
      <c r="A487" s="247" t="e">
        <f>①協定識別事項②協定参加者!#REF!</f>
        <v>#REF!</v>
      </c>
      <c r="B487" s="247" t="e">
        <f>①協定識別事項②協定参加者!#REF!</f>
        <v>#REF!</v>
      </c>
      <c r="C487" s="247" t="e">
        <f>①協定識別事項②協定参加者!#REF!</f>
        <v>#REF!</v>
      </c>
      <c r="D487" s="247" t="e">
        <f>①協定識別事項②協定参加者!#REF!</f>
        <v>#REF!</v>
      </c>
      <c r="E487" s="247" t="e">
        <f>①協定識別事項②協定参加者!#REF!</f>
        <v>#REF!</v>
      </c>
      <c r="F487" s="247" t="e">
        <f>①協定識別事項②協定参加者!#REF!</f>
        <v>#REF!</v>
      </c>
      <c r="G487" s="250" t="e">
        <f>③協定面積④加算措置!#REF!</f>
        <v>#REF!</v>
      </c>
      <c r="H487" s="250" t="e">
        <f>③協定面積④加算措置!#REF!</f>
        <v>#REF!</v>
      </c>
      <c r="I487" s="251" t="e">
        <f>③協定面積④加算措置!#REF!</f>
        <v>#REF!</v>
      </c>
      <c r="J487" s="250" t="e">
        <f>③協定面積④加算措置!#REF!</f>
        <v>#REF!</v>
      </c>
      <c r="K487" s="250" t="e">
        <f>③協定面積④加算措置!#REF!</f>
        <v>#REF!</v>
      </c>
      <c r="L487" s="242">
        <f t="shared" si="57"/>
        <v>0</v>
      </c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  <c r="AA487" s="252"/>
      <c r="AB487" s="242">
        <f t="shared" si="58"/>
        <v>0</v>
      </c>
      <c r="AC487" s="232"/>
      <c r="AD487" s="232"/>
      <c r="AE487" s="232"/>
      <c r="AF487" s="232"/>
      <c r="AG487" s="232"/>
      <c r="AH487" s="242">
        <f t="shared" si="59"/>
        <v>0</v>
      </c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42">
        <f t="shared" si="60"/>
        <v>0</v>
      </c>
      <c r="BF487" s="232"/>
      <c r="BG487" s="232"/>
      <c r="BH487" s="232"/>
      <c r="BI487" s="232"/>
      <c r="BJ487" s="232"/>
      <c r="BK487" s="229">
        <f t="shared" si="61"/>
        <v>0</v>
      </c>
      <c r="BL487" s="232"/>
      <c r="BM487" s="232"/>
      <c r="BN487" s="232"/>
      <c r="BO487" s="232"/>
      <c r="BP487" s="232"/>
      <c r="BQ487" s="232"/>
      <c r="BR487" s="232"/>
      <c r="BS487" s="232"/>
      <c r="BT487" s="232"/>
      <c r="BU487" s="232"/>
      <c r="BV487" s="232"/>
    </row>
    <row r="488" spans="1:74" s="244" customFormat="1" ht="14.45" hidden="1" customHeight="1">
      <c r="A488" s="247" t="e">
        <f>①協定識別事項②協定参加者!#REF!</f>
        <v>#REF!</v>
      </c>
      <c r="B488" s="247" t="e">
        <f>①協定識別事項②協定参加者!#REF!</f>
        <v>#REF!</v>
      </c>
      <c r="C488" s="247" t="e">
        <f>①協定識別事項②協定参加者!#REF!</f>
        <v>#REF!</v>
      </c>
      <c r="D488" s="247" t="e">
        <f>①協定識別事項②協定参加者!#REF!</f>
        <v>#REF!</v>
      </c>
      <c r="E488" s="247" t="e">
        <f>①協定識別事項②協定参加者!#REF!</f>
        <v>#REF!</v>
      </c>
      <c r="F488" s="247" t="e">
        <f>①協定識別事項②協定参加者!#REF!</f>
        <v>#REF!</v>
      </c>
      <c r="G488" s="250" t="e">
        <f>③協定面積④加算措置!#REF!</f>
        <v>#REF!</v>
      </c>
      <c r="H488" s="250" t="e">
        <f>③協定面積④加算措置!#REF!</f>
        <v>#REF!</v>
      </c>
      <c r="I488" s="251" t="e">
        <f>③協定面積④加算措置!#REF!</f>
        <v>#REF!</v>
      </c>
      <c r="J488" s="250" t="e">
        <f>③協定面積④加算措置!#REF!</f>
        <v>#REF!</v>
      </c>
      <c r="K488" s="250" t="e">
        <f>③協定面積④加算措置!#REF!</f>
        <v>#REF!</v>
      </c>
      <c r="L488" s="242">
        <f t="shared" si="57"/>
        <v>0</v>
      </c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  <c r="AA488" s="252"/>
      <c r="AB488" s="242">
        <f t="shared" si="58"/>
        <v>0</v>
      </c>
      <c r="AC488" s="232"/>
      <c r="AD488" s="232"/>
      <c r="AE488" s="232"/>
      <c r="AF488" s="232"/>
      <c r="AG488" s="232"/>
      <c r="AH488" s="242">
        <f t="shared" si="59"/>
        <v>0</v>
      </c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42">
        <f t="shared" si="60"/>
        <v>0</v>
      </c>
      <c r="BF488" s="232"/>
      <c r="BG488" s="232"/>
      <c r="BH488" s="232"/>
      <c r="BI488" s="232"/>
      <c r="BJ488" s="232"/>
      <c r="BK488" s="229">
        <f t="shared" si="61"/>
        <v>0</v>
      </c>
      <c r="BL488" s="232"/>
      <c r="BM488" s="232"/>
      <c r="BN488" s="232"/>
      <c r="BO488" s="232"/>
      <c r="BP488" s="232"/>
      <c r="BQ488" s="232"/>
      <c r="BR488" s="232"/>
      <c r="BS488" s="232"/>
      <c r="BT488" s="232"/>
      <c r="BU488" s="232"/>
      <c r="BV488" s="232"/>
    </row>
    <row r="489" spans="1:74" s="244" customFormat="1" ht="14.45" hidden="1" customHeight="1">
      <c r="A489" s="247" t="e">
        <f>①協定識別事項②協定参加者!#REF!</f>
        <v>#REF!</v>
      </c>
      <c r="B489" s="247" t="e">
        <f>①協定識別事項②協定参加者!#REF!</f>
        <v>#REF!</v>
      </c>
      <c r="C489" s="247" t="e">
        <f>①協定識別事項②協定参加者!#REF!</f>
        <v>#REF!</v>
      </c>
      <c r="D489" s="247" t="e">
        <f>①協定識別事項②協定参加者!#REF!</f>
        <v>#REF!</v>
      </c>
      <c r="E489" s="247" t="e">
        <f>①協定識別事項②協定参加者!#REF!</f>
        <v>#REF!</v>
      </c>
      <c r="F489" s="247" t="e">
        <f>①協定識別事項②協定参加者!#REF!</f>
        <v>#REF!</v>
      </c>
      <c r="G489" s="250" t="e">
        <f>③協定面積④加算措置!#REF!</f>
        <v>#REF!</v>
      </c>
      <c r="H489" s="250" t="e">
        <f>③協定面積④加算措置!#REF!</f>
        <v>#REF!</v>
      </c>
      <c r="I489" s="251" t="e">
        <f>③協定面積④加算措置!#REF!</f>
        <v>#REF!</v>
      </c>
      <c r="J489" s="250" t="e">
        <f>③協定面積④加算措置!#REF!</f>
        <v>#REF!</v>
      </c>
      <c r="K489" s="250" t="e">
        <f>③協定面積④加算措置!#REF!</f>
        <v>#REF!</v>
      </c>
      <c r="L489" s="242">
        <f t="shared" si="57"/>
        <v>0</v>
      </c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  <c r="AA489" s="252"/>
      <c r="AB489" s="242">
        <f t="shared" si="58"/>
        <v>0</v>
      </c>
      <c r="AC489" s="232"/>
      <c r="AD489" s="232"/>
      <c r="AE489" s="232"/>
      <c r="AF489" s="232"/>
      <c r="AG489" s="232"/>
      <c r="AH489" s="242">
        <f t="shared" si="59"/>
        <v>0</v>
      </c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42">
        <f t="shared" si="60"/>
        <v>0</v>
      </c>
      <c r="BF489" s="232"/>
      <c r="BG489" s="232"/>
      <c r="BH489" s="232"/>
      <c r="BI489" s="232"/>
      <c r="BJ489" s="232"/>
      <c r="BK489" s="229">
        <f t="shared" si="61"/>
        <v>0</v>
      </c>
      <c r="BL489" s="232"/>
      <c r="BM489" s="232"/>
      <c r="BN489" s="232"/>
      <c r="BO489" s="232"/>
      <c r="BP489" s="232"/>
      <c r="BQ489" s="232"/>
      <c r="BR489" s="232"/>
      <c r="BS489" s="232"/>
      <c r="BT489" s="232"/>
      <c r="BU489" s="232"/>
      <c r="BV489" s="232"/>
    </row>
    <row r="490" spans="1:74" s="244" customFormat="1" ht="14.45" hidden="1" customHeight="1">
      <c r="A490" s="247" t="e">
        <f>①協定識別事項②協定参加者!#REF!</f>
        <v>#REF!</v>
      </c>
      <c r="B490" s="247" t="e">
        <f>①協定識別事項②協定参加者!#REF!</f>
        <v>#REF!</v>
      </c>
      <c r="C490" s="247" t="e">
        <f>①協定識別事項②協定参加者!#REF!</f>
        <v>#REF!</v>
      </c>
      <c r="D490" s="247" t="e">
        <f>①協定識別事項②協定参加者!#REF!</f>
        <v>#REF!</v>
      </c>
      <c r="E490" s="247" t="e">
        <f>①協定識別事項②協定参加者!#REF!</f>
        <v>#REF!</v>
      </c>
      <c r="F490" s="247" t="e">
        <f>①協定識別事項②協定参加者!#REF!</f>
        <v>#REF!</v>
      </c>
      <c r="G490" s="250" t="e">
        <f>③協定面積④加算措置!#REF!</f>
        <v>#REF!</v>
      </c>
      <c r="H490" s="250" t="e">
        <f>③協定面積④加算措置!#REF!</f>
        <v>#REF!</v>
      </c>
      <c r="I490" s="251" t="e">
        <f>③協定面積④加算措置!#REF!</f>
        <v>#REF!</v>
      </c>
      <c r="J490" s="250" t="e">
        <f>③協定面積④加算措置!#REF!</f>
        <v>#REF!</v>
      </c>
      <c r="K490" s="250" t="e">
        <f>③協定面積④加算措置!#REF!</f>
        <v>#REF!</v>
      </c>
      <c r="L490" s="242">
        <f t="shared" si="57"/>
        <v>0</v>
      </c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  <c r="AA490" s="252"/>
      <c r="AB490" s="242">
        <f t="shared" si="58"/>
        <v>0</v>
      </c>
      <c r="AC490" s="232"/>
      <c r="AD490" s="232"/>
      <c r="AE490" s="232"/>
      <c r="AF490" s="232"/>
      <c r="AG490" s="232"/>
      <c r="AH490" s="242">
        <f t="shared" si="59"/>
        <v>0</v>
      </c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32"/>
      <c r="AU490" s="232"/>
      <c r="AV490" s="232"/>
      <c r="AW490" s="232"/>
      <c r="AX490" s="232"/>
      <c r="AY490" s="232"/>
      <c r="AZ490" s="232"/>
      <c r="BA490" s="232"/>
      <c r="BB490" s="232"/>
      <c r="BC490" s="232"/>
      <c r="BD490" s="232"/>
      <c r="BE490" s="242">
        <f t="shared" si="60"/>
        <v>0</v>
      </c>
      <c r="BF490" s="232"/>
      <c r="BG490" s="232"/>
      <c r="BH490" s="232"/>
      <c r="BI490" s="232"/>
      <c r="BJ490" s="232"/>
      <c r="BK490" s="229">
        <f t="shared" si="61"/>
        <v>0</v>
      </c>
      <c r="BL490" s="232"/>
      <c r="BM490" s="232"/>
      <c r="BN490" s="232"/>
      <c r="BO490" s="232"/>
      <c r="BP490" s="232"/>
      <c r="BQ490" s="232"/>
      <c r="BR490" s="232"/>
      <c r="BS490" s="232"/>
      <c r="BT490" s="232"/>
      <c r="BU490" s="232"/>
      <c r="BV490" s="232"/>
    </row>
    <row r="491" spans="1:74" s="244" customFormat="1" ht="14.45" hidden="1" customHeight="1">
      <c r="A491" s="247" t="e">
        <f>①協定識別事項②協定参加者!#REF!</f>
        <v>#REF!</v>
      </c>
      <c r="B491" s="247" t="e">
        <f>①協定識別事項②協定参加者!#REF!</f>
        <v>#REF!</v>
      </c>
      <c r="C491" s="247" t="e">
        <f>①協定識別事項②協定参加者!#REF!</f>
        <v>#REF!</v>
      </c>
      <c r="D491" s="247" t="e">
        <f>①協定識別事項②協定参加者!#REF!</f>
        <v>#REF!</v>
      </c>
      <c r="E491" s="247" t="e">
        <f>①協定識別事項②協定参加者!#REF!</f>
        <v>#REF!</v>
      </c>
      <c r="F491" s="247" t="e">
        <f>①協定識別事項②協定参加者!#REF!</f>
        <v>#REF!</v>
      </c>
      <c r="G491" s="250" t="e">
        <f>③協定面積④加算措置!#REF!</f>
        <v>#REF!</v>
      </c>
      <c r="H491" s="250" t="e">
        <f>③協定面積④加算措置!#REF!</f>
        <v>#REF!</v>
      </c>
      <c r="I491" s="251" t="e">
        <f>③協定面積④加算措置!#REF!</f>
        <v>#REF!</v>
      </c>
      <c r="J491" s="250" t="e">
        <f>③協定面積④加算措置!#REF!</f>
        <v>#REF!</v>
      </c>
      <c r="K491" s="250" t="e">
        <f>③協定面積④加算措置!#REF!</f>
        <v>#REF!</v>
      </c>
      <c r="L491" s="242">
        <f t="shared" si="57"/>
        <v>0</v>
      </c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  <c r="AA491" s="252"/>
      <c r="AB491" s="242">
        <f t="shared" si="58"/>
        <v>0</v>
      </c>
      <c r="AC491" s="232"/>
      <c r="AD491" s="232"/>
      <c r="AE491" s="232"/>
      <c r="AF491" s="232"/>
      <c r="AG491" s="232"/>
      <c r="AH491" s="242">
        <f t="shared" si="59"/>
        <v>0</v>
      </c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32"/>
      <c r="AU491" s="232"/>
      <c r="AV491" s="232"/>
      <c r="AW491" s="232"/>
      <c r="AX491" s="232"/>
      <c r="AY491" s="232"/>
      <c r="AZ491" s="232"/>
      <c r="BA491" s="232"/>
      <c r="BB491" s="232"/>
      <c r="BC491" s="232"/>
      <c r="BD491" s="232"/>
      <c r="BE491" s="242">
        <f t="shared" si="60"/>
        <v>0</v>
      </c>
      <c r="BF491" s="232"/>
      <c r="BG491" s="232"/>
      <c r="BH491" s="232"/>
      <c r="BI491" s="232"/>
      <c r="BJ491" s="232"/>
      <c r="BK491" s="229">
        <f t="shared" si="61"/>
        <v>0</v>
      </c>
      <c r="BL491" s="232"/>
      <c r="BM491" s="232"/>
      <c r="BN491" s="232"/>
      <c r="BO491" s="232"/>
      <c r="BP491" s="232"/>
      <c r="BQ491" s="232"/>
      <c r="BR491" s="232"/>
      <c r="BS491" s="232"/>
      <c r="BT491" s="232"/>
      <c r="BU491" s="232"/>
      <c r="BV491" s="232"/>
    </row>
    <row r="492" spans="1:74" s="244" customFormat="1" ht="14.45" hidden="1" customHeight="1">
      <c r="A492" s="247" t="e">
        <f>①協定識別事項②協定参加者!#REF!</f>
        <v>#REF!</v>
      </c>
      <c r="B492" s="247" t="e">
        <f>①協定識別事項②協定参加者!#REF!</f>
        <v>#REF!</v>
      </c>
      <c r="C492" s="247" t="e">
        <f>①協定識別事項②協定参加者!#REF!</f>
        <v>#REF!</v>
      </c>
      <c r="D492" s="247" t="e">
        <f>①協定識別事項②協定参加者!#REF!</f>
        <v>#REF!</v>
      </c>
      <c r="E492" s="247" t="e">
        <f>①協定識別事項②協定参加者!#REF!</f>
        <v>#REF!</v>
      </c>
      <c r="F492" s="247" t="e">
        <f>①協定識別事項②協定参加者!#REF!</f>
        <v>#REF!</v>
      </c>
      <c r="G492" s="250" t="e">
        <f>③協定面積④加算措置!#REF!</f>
        <v>#REF!</v>
      </c>
      <c r="H492" s="250" t="e">
        <f>③協定面積④加算措置!#REF!</f>
        <v>#REF!</v>
      </c>
      <c r="I492" s="251" t="e">
        <f>③協定面積④加算措置!#REF!</f>
        <v>#REF!</v>
      </c>
      <c r="J492" s="250" t="e">
        <f>③協定面積④加算措置!#REF!</f>
        <v>#REF!</v>
      </c>
      <c r="K492" s="250" t="e">
        <f>③協定面積④加算措置!#REF!</f>
        <v>#REF!</v>
      </c>
      <c r="L492" s="242">
        <f t="shared" si="57"/>
        <v>0</v>
      </c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42">
        <f t="shared" si="58"/>
        <v>0</v>
      </c>
      <c r="AC492" s="232"/>
      <c r="AD492" s="232"/>
      <c r="AE492" s="232"/>
      <c r="AF492" s="232"/>
      <c r="AG492" s="232"/>
      <c r="AH492" s="242">
        <f t="shared" si="59"/>
        <v>0</v>
      </c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42">
        <f t="shared" si="60"/>
        <v>0</v>
      </c>
      <c r="BF492" s="232"/>
      <c r="BG492" s="232"/>
      <c r="BH492" s="232"/>
      <c r="BI492" s="232"/>
      <c r="BJ492" s="232"/>
      <c r="BK492" s="229">
        <f t="shared" si="61"/>
        <v>0</v>
      </c>
      <c r="BL492" s="232"/>
      <c r="BM492" s="232"/>
      <c r="BN492" s="232"/>
      <c r="BO492" s="232"/>
      <c r="BP492" s="232"/>
      <c r="BQ492" s="232"/>
      <c r="BR492" s="232"/>
      <c r="BS492" s="232"/>
      <c r="BT492" s="232"/>
      <c r="BU492" s="232"/>
      <c r="BV492" s="232"/>
    </row>
    <row r="493" spans="1:74" s="244" customFormat="1" ht="14.45" hidden="1" customHeight="1">
      <c r="A493" s="247" t="e">
        <f>①協定識別事項②協定参加者!#REF!</f>
        <v>#REF!</v>
      </c>
      <c r="B493" s="247" t="e">
        <f>①協定識別事項②協定参加者!#REF!</f>
        <v>#REF!</v>
      </c>
      <c r="C493" s="247" t="e">
        <f>①協定識別事項②協定参加者!#REF!</f>
        <v>#REF!</v>
      </c>
      <c r="D493" s="247" t="e">
        <f>①協定識別事項②協定参加者!#REF!</f>
        <v>#REF!</v>
      </c>
      <c r="E493" s="247" t="e">
        <f>①協定識別事項②協定参加者!#REF!</f>
        <v>#REF!</v>
      </c>
      <c r="F493" s="247" t="e">
        <f>①協定識別事項②協定参加者!#REF!</f>
        <v>#REF!</v>
      </c>
      <c r="G493" s="250" t="e">
        <f>③協定面積④加算措置!#REF!</f>
        <v>#REF!</v>
      </c>
      <c r="H493" s="250" t="e">
        <f>③協定面積④加算措置!#REF!</f>
        <v>#REF!</v>
      </c>
      <c r="I493" s="251" t="e">
        <f>③協定面積④加算措置!#REF!</f>
        <v>#REF!</v>
      </c>
      <c r="J493" s="250" t="e">
        <f>③協定面積④加算措置!#REF!</f>
        <v>#REF!</v>
      </c>
      <c r="K493" s="250" t="e">
        <f>③協定面積④加算措置!#REF!</f>
        <v>#REF!</v>
      </c>
      <c r="L493" s="242">
        <f t="shared" si="57"/>
        <v>0</v>
      </c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42">
        <f t="shared" si="58"/>
        <v>0</v>
      </c>
      <c r="AC493" s="232"/>
      <c r="AD493" s="232"/>
      <c r="AE493" s="232"/>
      <c r="AF493" s="232"/>
      <c r="AG493" s="232"/>
      <c r="AH493" s="242">
        <f t="shared" si="59"/>
        <v>0</v>
      </c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32"/>
      <c r="AU493" s="232"/>
      <c r="AV493" s="232"/>
      <c r="AW493" s="232"/>
      <c r="AX493" s="232"/>
      <c r="AY493" s="232"/>
      <c r="AZ493" s="232"/>
      <c r="BA493" s="232"/>
      <c r="BB493" s="232"/>
      <c r="BC493" s="232"/>
      <c r="BD493" s="232"/>
      <c r="BE493" s="242">
        <f t="shared" si="60"/>
        <v>0</v>
      </c>
      <c r="BF493" s="232"/>
      <c r="BG493" s="232"/>
      <c r="BH493" s="232"/>
      <c r="BI493" s="232"/>
      <c r="BJ493" s="232"/>
      <c r="BK493" s="229">
        <f t="shared" si="61"/>
        <v>0</v>
      </c>
      <c r="BL493" s="232"/>
      <c r="BM493" s="232"/>
      <c r="BN493" s="232"/>
      <c r="BO493" s="232"/>
      <c r="BP493" s="232"/>
      <c r="BQ493" s="232"/>
      <c r="BR493" s="232"/>
      <c r="BS493" s="232"/>
      <c r="BT493" s="232"/>
      <c r="BU493" s="232"/>
      <c r="BV493" s="232"/>
    </row>
    <row r="494" spans="1:74" s="244" customFormat="1" ht="14.45" hidden="1" customHeight="1">
      <c r="A494" s="247" t="e">
        <f>①協定識別事項②協定参加者!#REF!</f>
        <v>#REF!</v>
      </c>
      <c r="B494" s="247" t="e">
        <f>①協定識別事項②協定参加者!#REF!</f>
        <v>#REF!</v>
      </c>
      <c r="C494" s="247" t="e">
        <f>①協定識別事項②協定参加者!#REF!</f>
        <v>#REF!</v>
      </c>
      <c r="D494" s="247" t="e">
        <f>①協定識別事項②協定参加者!#REF!</f>
        <v>#REF!</v>
      </c>
      <c r="E494" s="247" t="e">
        <f>①協定識別事項②協定参加者!#REF!</f>
        <v>#REF!</v>
      </c>
      <c r="F494" s="247" t="e">
        <f>①協定識別事項②協定参加者!#REF!</f>
        <v>#REF!</v>
      </c>
      <c r="G494" s="250" t="e">
        <f>③協定面積④加算措置!#REF!</f>
        <v>#REF!</v>
      </c>
      <c r="H494" s="250" t="e">
        <f>③協定面積④加算措置!#REF!</f>
        <v>#REF!</v>
      </c>
      <c r="I494" s="251" t="e">
        <f>③協定面積④加算措置!#REF!</f>
        <v>#REF!</v>
      </c>
      <c r="J494" s="250" t="e">
        <f>③協定面積④加算措置!#REF!</f>
        <v>#REF!</v>
      </c>
      <c r="K494" s="250" t="e">
        <f>③協定面積④加算措置!#REF!</f>
        <v>#REF!</v>
      </c>
      <c r="L494" s="242">
        <f t="shared" si="57"/>
        <v>0</v>
      </c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42">
        <f t="shared" si="58"/>
        <v>0</v>
      </c>
      <c r="AC494" s="232"/>
      <c r="AD494" s="232"/>
      <c r="AE494" s="232"/>
      <c r="AF494" s="232"/>
      <c r="AG494" s="232"/>
      <c r="AH494" s="242">
        <f t="shared" si="59"/>
        <v>0</v>
      </c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32"/>
      <c r="AU494" s="232"/>
      <c r="AV494" s="232"/>
      <c r="AW494" s="232"/>
      <c r="AX494" s="232"/>
      <c r="AY494" s="232"/>
      <c r="AZ494" s="232"/>
      <c r="BA494" s="232"/>
      <c r="BB494" s="232"/>
      <c r="BC494" s="232"/>
      <c r="BD494" s="232"/>
      <c r="BE494" s="242">
        <f t="shared" si="60"/>
        <v>0</v>
      </c>
      <c r="BF494" s="232"/>
      <c r="BG494" s="232"/>
      <c r="BH494" s="232"/>
      <c r="BI494" s="232"/>
      <c r="BJ494" s="232"/>
      <c r="BK494" s="229">
        <f t="shared" si="61"/>
        <v>0</v>
      </c>
      <c r="BL494" s="232"/>
      <c r="BM494" s="232"/>
      <c r="BN494" s="232"/>
      <c r="BO494" s="232"/>
      <c r="BP494" s="232"/>
      <c r="BQ494" s="232"/>
      <c r="BR494" s="232"/>
      <c r="BS494" s="232"/>
      <c r="BT494" s="232"/>
      <c r="BU494" s="232"/>
      <c r="BV494" s="232"/>
    </row>
    <row r="495" spans="1:74" s="244" customFormat="1" ht="14.45" hidden="1" customHeight="1">
      <c r="A495" s="247" t="e">
        <f>①協定識別事項②協定参加者!#REF!</f>
        <v>#REF!</v>
      </c>
      <c r="B495" s="247" t="e">
        <f>①協定識別事項②協定参加者!#REF!</f>
        <v>#REF!</v>
      </c>
      <c r="C495" s="247" t="e">
        <f>①協定識別事項②協定参加者!#REF!</f>
        <v>#REF!</v>
      </c>
      <c r="D495" s="247" t="e">
        <f>①協定識別事項②協定参加者!#REF!</f>
        <v>#REF!</v>
      </c>
      <c r="E495" s="247" t="e">
        <f>①協定識別事項②協定参加者!#REF!</f>
        <v>#REF!</v>
      </c>
      <c r="F495" s="247" t="e">
        <f>①協定識別事項②協定参加者!#REF!</f>
        <v>#REF!</v>
      </c>
      <c r="G495" s="250" t="e">
        <f>③協定面積④加算措置!#REF!</f>
        <v>#REF!</v>
      </c>
      <c r="H495" s="250" t="e">
        <f>③協定面積④加算措置!#REF!</f>
        <v>#REF!</v>
      </c>
      <c r="I495" s="251" t="e">
        <f>③協定面積④加算措置!#REF!</f>
        <v>#REF!</v>
      </c>
      <c r="J495" s="250" t="e">
        <f>③協定面積④加算措置!#REF!</f>
        <v>#REF!</v>
      </c>
      <c r="K495" s="250" t="e">
        <f>③協定面積④加算措置!#REF!</f>
        <v>#REF!</v>
      </c>
      <c r="L495" s="242">
        <f t="shared" si="57"/>
        <v>0</v>
      </c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42">
        <f t="shared" si="58"/>
        <v>0</v>
      </c>
      <c r="AC495" s="232"/>
      <c r="AD495" s="232"/>
      <c r="AE495" s="232"/>
      <c r="AF495" s="232"/>
      <c r="AG495" s="232"/>
      <c r="AH495" s="242">
        <f t="shared" si="59"/>
        <v>0</v>
      </c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32"/>
      <c r="AU495" s="232"/>
      <c r="AV495" s="232"/>
      <c r="AW495" s="232"/>
      <c r="AX495" s="232"/>
      <c r="AY495" s="232"/>
      <c r="AZ495" s="232"/>
      <c r="BA495" s="232"/>
      <c r="BB495" s="232"/>
      <c r="BC495" s="232"/>
      <c r="BD495" s="232"/>
      <c r="BE495" s="242">
        <f t="shared" si="60"/>
        <v>0</v>
      </c>
      <c r="BF495" s="232"/>
      <c r="BG495" s="232"/>
      <c r="BH495" s="232"/>
      <c r="BI495" s="232"/>
      <c r="BJ495" s="232"/>
      <c r="BK495" s="229">
        <f t="shared" si="61"/>
        <v>0</v>
      </c>
      <c r="BL495" s="232"/>
      <c r="BM495" s="232"/>
      <c r="BN495" s="232"/>
      <c r="BO495" s="232"/>
      <c r="BP495" s="232"/>
      <c r="BQ495" s="232"/>
      <c r="BR495" s="232"/>
      <c r="BS495" s="232"/>
      <c r="BT495" s="232"/>
      <c r="BU495" s="232"/>
      <c r="BV495" s="232"/>
    </row>
    <row r="496" spans="1:74" s="244" customFormat="1" ht="14.45" hidden="1" customHeight="1">
      <c r="A496" s="247" t="e">
        <f>①協定識別事項②協定参加者!#REF!</f>
        <v>#REF!</v>
      </c>
      <c r="B496" s="247" t="e">
        <f>①協定識別事項②協定参加者!#REF!</f>
        <v>#REF!</v>
      </c>
      <c r="C496" s="247" t="e">
        <f>①協定識別事項②協定参加者!#REF!</f>
        <v>#REF!</v>
      </c>
      <c r="D496" s="247" t="e">
        <f>①協定識別事項②協定参加者!#REF!</f>
        <v>#REF!</v>
      </c>
      <c r="E496" s="247" t="e">
        <f>①協定識別事項②協定参加者!#REF!</f>
        <v>#REF!</v>
      </c>
      <c r="F496" s="247" t="e">
        <f>①協定識別事項②協定参加者!#REF!</f>
        <v>#REF!</v>
      </c>
      <c r="G496" s="250" t="e">
        <f>③協定面積④加算措置!#REF!</f>
        <v>#REF!</v>
      </c>
      <c r="H496" s="250" t="e">
        <f>③協定面積④加算措置!#REF!</f>
        <v>#REF!</v>
      </c>
      <c r="I496" s="251" t="e">
        <f>③協定面積④加算措置!#REF!</f>
        <v>#REF!</v>
      </c>
      <c r="J496" s="250" t="e">
        <f>③協定面積④加算措置!#REF!</f>
        <v>#REF!</v>
      </c>
      <c r="K496" s="250" t="e">
        <f>③協定面積④加算措置!#REF!</f>
        <v>#REF!</v>
      </c>
      <c r="L496" s="242">
        <f t="shared" si="57"/>
        <v>0</v>
      </c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  <c r="AA496" s="252"/>
      <c r="AB496" s="242">
        <f t="shared" si="58"/>
        <v>0</v>
      </c>
      <c r="AC496" s="232"/>
      <c r="AD496" s="232"/>
      <c r="AE496" s="232"/>
      <c r="AF496" s="232"/>
      <c r="AG496" s="232"/>
      <c r="AH496" s="242">
        <f t="shared" si="59"/>
        <v>0</v>
      </c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32"/>
      <c r="AU496" s="232"/>
      <c r="AV496" s="232"/>
      <c r="AW496" s="232"/>
      <c r="AX496" s="232"/>
      <c r="AY496" s="232"/>
      <c r="AZ496" s="232"/>
      <c r="BA496" s="232"/>
      <c r="BB496" s="232"/>
      <c r="BC496" s="232"/>
      <c r="BD496" s="232"/>
      <c r="BE496" s="242">
        <f t="shared" si="60"/>
        <v>0</v>
      </c>
      <c r="BF496" s="232"/>
      <c r="BG496" s="232"/>
      <c r="BH496" s="232"/>
      <c r="BI496" s="232"/>
      <c r="BJ496" s="232"/>
      <c r="BK496" s="229">
        <f t="shared" si="61"/>
        <v>0</v>
      </c>
      <c r="BL496" s="232"/>
      <c r="BM496" s="232"/>
      <c r="BN496" s="232"/>
      <c r="BO496" s="232"/>
      <c r="BP496" s="232"/>
      <c r="BQ496" s="232"/>
      <c r="BR496" s="232"/>
      <c r="BS496" s="232"/>
      <c r="BT496" s="232"/>
      <c r="BU496" s="232"/>
      <c r="BV496" s="232"/>
    </row>
    <row r="497" spans="1:74" s="244" customFormat="1" ht="14.45" hidden="1" customHeight="1">
      <c r="A497" s="247" t="e">
        <f>①協定識別事項②協定参加者!#REF!</f>
        <v>#REF!</v>
      </c>
      <c r="B497" s="247" t="e">
        <f>①協定識別事項②協定参加者!#REF!</f>
        <v>#REF!</v>
      </c>
      <c r="C497" s="247" t="e">
        <f>①協定識別事項②協定参加者!#REF!</f>
        <v>#REF!</v>
      </c>
      <c r="D497" s="247" t="e">
        <f>①協定識別事項②協定参加者!#REF!</f>
        <v>#REF!</v>
      </c>
      <c r="E497" s="247" t="e">
        <f>①協定識別事項②協定参加者!#REF!</f>
        <v>#REF!</v>
      </c>
      <c r="F497" s="247" t="e">
        <f>①協定識別事項②協定参加者!#REF!</f>
        <v>#REF!</v>
      </c>
      <c r="G497" s="250" t="e">
        <f>③協定面積④加算措置!#REF!</f>
        <v>#REF!</v>
      </c>
      <c r="H497" s="250" t="e">
        <f>③協定面積④加算措置!#REF!</f>
        <v>#REF!</v>
      </c>
      <c r="I497" s="251" t="e">
        <f>③協定面積④加算措置!#REF!</f>
        <v>#REF!</v>
      </c>
      <c r="J497" s="250" t="e">
        <f>③協定面積④加算措置!#REF!</f>
        <v>#REF!</v>
      </c>
      <c r="K497" s="250" t="e">
        <f>③協定面積④加算措置!#REF!</f>
        <v>#REF!</v>
      </c>
      <c r="L497" s="242">
        <f t="shared" si="57"/>
        <v>0</v>
      </c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  <c r="AA497" s="252"/>
      <c r="AB497" s="242">
        <f t="shared" si="58"/>
        <v>0</v>
      </c>
      <c r="AC497" s="232"/>
      <c r="AD497" s="232"/>
      <c r="AE497" s="232"/>
      <c r="AF497" s="232"/>
      <c r="AG497" s="232"/>
      <c r="AH497" s="242">
        <f t="shared" si="59"/>
        <v>0</v>
      </c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42">
        <f t="shared" si="60"/>
        <v>0</v>
      </c>
      <c r="BF497" s="232"/>
      <c r="BG497" s="232"/>
      <c r="BH497" s="232"/>
      <c r="BI497" s="232"/>
      <c r="BJ497" s="232"/>
      <c r="BK497" s="229">
        <f t="shared" si="61"/>
        <v>0</v>
      </c>
      <c r="BL497" s="232"/>
      <c r="BM497" s="232"/>
      <c r="BN497" s="232"/>
      <c r="BO497" s="232"/>
      <c r="BP497" s="232"/>
      <c r="BQ497" s="232"/>
      <c r="BR497" s="232"/>
      <c r="BS497" s="232"/>
      <c r="BT497" s="232"/>
      <c r="BU497" s="232"/>
      <c r="BV497" s="232"/>
    </row>
    <row r="498" spans="1:74" s="244" customFormat="1" ht="14.45" hidden="1" customHeight="1">
      <c r="A498" s="247" t="e">
        <f>①協定識別事項②協定参加者!#REF!</f>
        <v>#REF!</v>
      </c>
      <c r="B498" s="247" t="e">
        <f>①協定識別事項②協定参加者!#REF!</f>
        <v>#REF!</v>
      </c>
      <c r="C498" s="247" t="e">
        <f>①協定識別事項②協定参加者!#REF!</f>
        <v>#REF!</v>
      </c>
      <c r="D498" s="247" t="e">
        <f>①協定識別事項②協定参加者!#REF!</f>
        <v>#REF!</v>
      </c>
      <c r="E498" s="247" t="e">
        <f>①協定識別事項②協定参加者!#REF!</f>
        <v>#REF!</v>
      </c>
      <c r="F498" s="247" t="e">
        <f>①協定識別事項②協定参加者!#REF!</f>
        <v>#REF!</v>
      </c>
      <c r="G498" s="250" t="e">
        <f>③協定面積④加算措置!#REF!</f>
        <v>#REF!</v>
      </c>
      <c r="H498" s="250" t="e">
        <f>③協定面積④加算措置!#REF!</f>
        <v>#REF!</v>
      </c>
      <c r="I498" s="251" t="e">
        <f>③協定面積④加算措置!#REF!</f>
        <v>#REF!</v>
      </c>
      <c r="J498" s="250" t="e">
        <f>③協定面積④加算措置!#REF!</f>
        <v>#REF!</v>
      </c>
      <c r="K498" s="250" t="e">
        <f>③協定面積④加算措置!#REF!</f>
        <v>#REF!</v>
      </c>
      <c r="L498" s="242">
        <f t="shared" si="57"/>
        <v>0</v>
      </c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  <c r="AA498" s="252"/>
      <c r="AB498" s="242">
        <f t="shared" si="58"/>
        <v>0</v>
      </c>
      <c r="AC498" s="232"/>
      <c r="AD498" s="232"/>
      <c r="AE498" s="232"/>
      <c r="AF498" s="232"/>
      <c r="AG498" s="232"/>
      <c r="AH498" s="242">
        <f t="shared" si="59"/>
        <v>0</v>
      </c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42">
        <f t="shared" si="60"/>
        <v>0</v>
      </c>
      <c r="BF498" s="232"/>
      <c r="BG498" s="232"/>
      <c r="BH498" s="232"/>
      <c r="BI498" s="232"/>
      <c r="BJ498" s="232"/>
      <c r="BK498" s="229">
        <f t="shared" si="61"/>
        <v>0</v>
      </c>
      <c r="BL498" s="232"/>
      <c r="BM498" s="232"/>
      <c r="BN498" s="232"/>
      <c r="BO498" s="232"/>
      <c r="BP498" s="232"/>
      <c r="BQ498" s="232"/>
      <c r="BR498" s="232"/>
      <c r="BS498" s="232"/>
      <c r="BT498" s="232"/>
      <c r="BU498" s="232"/>
      <c r="BV498" s="232"/>
    </row>
    <row r="499" spans="1:74" s="244" customFormat="1" ht="14.45" hidden="1" customHeight="1">
      <c r="A499" s="247" t="e">
        <f>①協定識別事項②協定参加者!#REF!</f>
        <v>#REF!</v>
      </c>
      <c r="B499" s="247" t="e">
        <f>①協定識別事項②協定参加者!#REF!</f>
        <v>#REF!</v>
      </c>
      <c r="C499" s="247" t="e">
        <f>①協定識別事項②協定参加者!#REF!</f>
        <v>#REF!</v>
      </c>
      <c r="D499" s="247" t="e">
        <f>①協定識別事項②協定参加者!#REF!</f>
        <v>#REF!</v>
      </c>
      <c r="E499" s="247" t="e">
        <f>①協定識別事項②協定参加者!#REF!</f>
        <v>#REF!</v>
      </c>
      <c r="F499" s="247" t="e">
        <f>①協定識別事項②協定参加者!#REF!</f>
        <v>#REF!</v>
      </c>
      <c r="G499" s="250" t="e">
        <f>③協定面積④加算措置!#REF!</f>
        <v>#REF!</v>
      </c>
      <c r="H499" s="250" t="e">
        <f>③協定面積④加算措置!#REF!</f>
        <v>#REF!</v>
      </c>
      <c r="I499" s="251" t="e">
        <f>③協定面積④加算措置!#REF!</f>
        <v>#REF!</v>
      </c>
      <c r="J499" s="250" t="e">
        <f>③協定面積④加算措置!#REF!</f>
        <v>#REF!</v>
      </c>
      <c r="K499" s="250" t="e">
        <f>③協定面積④加算措置!#REF!</f>
        <v>#REF!</v>
      </c>
      <c r="L499" s="242">
        <f t="shared" si="57"/>
        <v>0</v>
      </c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  <c r="AA499" s="252"/>
      <c r="AB499" s="242">
        <f t="shared" si="58"/>
        <v>0</v>
      </c>
      <c r="AC499" s="232"/>
      <c r="AD499" s="232"/>
      <c r="AE499" s="232"/>
      <c r="AF499" s="232"/>
      <c r="AG499" s="232"/>
      <c r="AH499" s="242">
        <f t="shared" si="59"/>
        <v>0</v>
      </c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42">
        <f t="shared" si="60"/>
        <v>0</v>
      </c>
      <c r="BF499" s="232"/>
      <c r="BG499" s="232"/>
      <c r="BH499" s="232"/>
      <c r="BI499" s="232"/>
      <c r="BJ499" s="232"/>
      <c r="BK499" s="229">
        <f t="shared" si="61"/>
        <v>0</v>
      </c>
      <c r="BL499" s="232"/>
      <c r="BM499" s="232"/>
      <c r="BN499" s="232"/>
      <c r="BO499" s="232"/>
      <c r="BP499" s="232"/>
      <c r="BQ499" s="232"/>
      <c r="BR499" s="232"/>
      <c r="BS499" s="232"/>
      <c r="BT499" s="232"/>
      <c r="BU499" s="232"/>
      <c r="BV499" s="232"/>
    </row>
    <row r="500" spans="1:74" s="244" customFormat="1" ht="14.45" hidden="1" customHeight="1">
      <c r="A500" s="247" t="e">
        <f>①協定識別事項②協定参加者!#REF!</f>
        <v>#REF!</v>
      </c>
      <c r="B500" s="247" t="e">
        <f>①協定識別事項②協定参加者!#REF!</f>
        <v>#REF!</v>
      </c>
      <c r="C500" s="247" t="e">
        <f>①協定識別事項②協定参加者!#REF!</f>
        <v>#REF!</v>
      </c>
      <c r="D500" s="247" t="e">
        <f>①協定識別事項②協定参加者!#REF!</f>
        <v>#REF!</v>
      </c>
      <c r="E500" s="247" t="e">
        <f>①協定識別事項②協定参加者!#REF!</f>
        <v>#REF!</v>
      </c>
      <c r="F500" s="247" t="e">
        <f>①協定識別事項②協定参加者!#REF!</f>
        <v>#REF!</v>
      </c>
      <c r="G500" s="250" t="e">
        <f>③協定面積④加算措置!#REF!</f>
        <v>#REF!</v>
      </c>
      <c r="H500" s="250" t="e">
        <f>③協定面積④加算措置!#REF!</f>
        <v>#REF!</v>
      </c>
      <c r="I500" s="251" t="e">
        <f>③協定面積④加算措置!#REF!</f>
        <v>#REF!</v>
      </c>
      <c r="J500" s="250" t="e">
        <f>③協定面積④加算措置!#REF!</f>
        <v>#REF!</v>
      </c>
      <c r="K500" s="250" t="e">
        <f>③協定面積④加算措置!#REF!</f>
        <v>#REF!</v>
      </c>
      <c r="L500" s="242">
        <f t="shared" si="57"/>
        <v>0</v>
      </c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  <c r="AA500" s="252"/>
      <c r="AB500" s="242">
        <f t="shared" si="58"/>
        <v>0</v>
      </c>
      <c r="AC500" s="232"/>
      <c r="AD500" s="232"/>
      <c r="AE500" s="232"/>
      <c r="AF500" s="232"/>
      <c r="AG500" s="232"/>
      <c r="AH500" s="242">
        <f t="shared" si="59"/>
        <v>0</v>
      </c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42">
        <f t="shared" si="60"/>
        <v>0</v>
      </c>
      <c r="BF500" s="232"/>
      <c r="BG500" s="232"/>
      <c r="BH500" s="232"/>
      <c r="BI500" s="232"/>
      <c r="BJ500" s="232"/>
      <c r="BK500" s="229">
        <f t="shared" si="61"/>
        <v>0</v>
      </c>
      <c r="BL500" s="232"/>
      <c r="BM500" s="232"/>
      <c r="BN500" s="232"/>
      <c r="BO500" s="232"/>
      <c r="BP500" s="232"/>
      <c r="BQ500" s="232"/>
      <c r="BR500" s="232"/>
      <c r="BS500" s="232"/>
      <c r="BT500" s="232"/>
      <c r="BU500" s="232"/>
      <c r="BV500" s="232"/>
    </row>
    <row r="501" spans="1:74" s="244" customFormat="1" ht="14.45" hidden="1" customHeight="1">
      <c r="A501" s="247" t="e">
        <f>①協定識別事項②協定参加者!#REF!</f>
        <v>#REF!</v>
      </c>
      <c r="B501" s="247" t="e">
        <f>①協定識別事項②協定参加者!#REF!</f>
        <v>#REF!</v>
      </c>
      <c r="C501" s="247" t="e">
        <f>①協定識別事項②協定参加者!#REF!</f>
        <v>#REF!</v>
      </c>
      <c r="D501" s="247" t="e">
        <f>①協定識別事項②協定参加者!#REF!</f>
        <v>#REF!</v>
      </c>
      <c r="E501" s="247" t="e">
        <f>①協定識別事項②協定参加者!#REF!</f>
        <v>#REF!</v>
      </c>
      <c r="F501" s="247" t="e">
        <f>①協定識別事項②協定参加者!#REF!</f>
        <v>#REF!</v>
      </c>
      <c r="G501" s="250" t="e">
        <f>③協定面積④加算措置!#REF!</f>
        <v>#REF!</v>
      </c>
      <c r="H501" s="250" t="e">
        <f>③協定面積④加算措置!#REF!</f>
        <v>#REF!</v>
      </c>
      <c r="I501" s="251" t="e">
        <f>③協定面積④加算措置!#REF!</f>
        <v>#REF!</v>
      </c>
      <c r="J501" s="250" t="e">
        <f>③協定面積④加算措置!#REF!</f>
        <v>#REF!</v>
      </c>
      <c r="K501" s="250" t="e">
        <f>③協定面積④加算措置!#REF!</f>
        <v>#REF!</v>
      </c>
      <c r="L501" s="242">
        <f t="shared" si="57"/>
        <v>0</v>
      </c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  <c r="AA501" s="252"/>
      <c r="AB501" s="242">
        <f t="shared" si="58"/>
        <v>0</v>
      </c>
      <c r="AC501" s="232"/>
      <c r="AD501" s="232"/>
      <c r="AE501" s="232"/>
      <c r="AF501" s="232"/>
      <c r="AG501" s="232"/>
      <c r="AH501" s="242">
        <f t="shared" si="59"/>
        <v>0</v>
      </c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42">
        <f t="shared" si="60"/>
        <v>0</v>
      </c>
      <c r="BF501" s="232"/>
      <c r="BG501" s="232"/>
      <c r="BH501" s="232"/>
      <c r="BI501" s="232"/>
      <c r="BJ501" s="232"/>
      <c r="BK501" s="229">
        <f t="shared" si="61"/>
        <v>0</v>
      </c>
      <c r="BL501" s="232"/>
      <c r="BM501" s="232"/>
      <c r="BN501" s="232"/>
      <c r="BO501" s="232"/>
      <c r="BP501" s="232"/>
      <c r="BQ501" s="232"/>
      <c r="BR501" s="232"/>
      <c r="BS501" s="232"/>
      <c r="BT501" s="232"/>
      <c r="BU501" s="232"/>
      <c r="BV501" s="232"/>
    </row>
    <row r="502" spans="1:74" s="244" customFormat="1" ht="14.45" hidden="1" customHeight="1">
      <c r="A502" s="247" t="e">
        <f>①協定識別事項②協定参加者!#REF!</f>
        <v>#REF!</v>
      </c>
      <c r="B502" s="247" t="e">
        <f>①協定識別事項②協定参加者!#REF!</f>
        <v>#REF!</v>
      </c>
      <c r="C502" s="247" t="e">
        <f>①協定識別事項②協定参加者!#REF!</f>
        <v>#REF!</v>
      </c>
      <c r="D502" s="247" t="e">
        <f>①協定識別事項②協定参加者!#REF!</f>
        <v>#REF!</v>
      </c>
      <c r="E502" s="247" t="e">
        <f>①協定識別事項②協定参加者!#REF!</f>
        <v>#REF!</v>
      </c>
      <c r="F502" s="247" t="e">
        <f>①協定識別事項②協定参加者!#REF!</f>
        <v>#REF!</v>
      </c>
      <c r="G502" s="250" t="e">
        <f>③協定面積④加算措置!#REF!</f>
        <v>#REF!</v>
      </c>
      <c r="H502" s="250" t="e">
        <f>③協定面積④加算措置!#REF!</f>
        <v>#REF!</v>
      </c>
      <c r="I502" s="251" t="e">
        <f>③協定面積④加算措置!#REF!</f>
        <v>#REF!</v>
      </c>
      <c r="J502" s="250" t="e">
        <f>③協定面積④加算措置!#REF!</f>
        <v>#REF!</v>
      </c>
      <c r="K502" s="250" t="e">
        <f>③協定面積④加算措置!#REF!</f>
        <v>#REF!</v>
      </c>
      <c r="L502" s="242">
        <f t="shared" si="57"/>
        <v>0</v>
      </c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  <c r="AA502" s="252"/>
      <c r="AB502" s="242">
        <f t="shared" si="58"/>
        <v>0</v>
      </c>
      <c r="AC502" s="232"/>
      <c r="AD502" s="232"/>
      <c r="AE502" s="232"/>
      <c r="AF502" s="232"/>
      <c r="AG502" s="232"/>
      <c r="AH502" s="242">
        <f t="shared" si="59"/>
        <v>0</v>
      </c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42">
        <f t="shared" si="60"/>
        <v>0</v>
      </c>
      <c r="BF502" s="232"/>
      <c r="BG502" s="232"/>
      <c r="BH502" s="232"/>
      <c r="BI502" s="232"/>
      <c r="BJ502" s="232"/>
      <c r="BK502" s="229">
        <f t="shared" si="61"/>
        <v>0</v>
      </c>
      <c r="BL502" s="232"/>
      <c r="BM502" s="232"/>
      <c r="BN502" s="232"/>
      <c r="BO502" s="232"/>
      <c r="BP502" s="232"/>
      <c r="BQ502" s="232"/>
      <c r="BR502" s="232"/>
      <c r="BS502" s="232"/>
      <c r="BT502" s="232"/>
      <c r="BU502" s="232"/>
      <c r="BV502" s="232"/>
    </row>
    <row r="503" spans="1:74" s="244" customFormat="1" ht="14.45" hidden="1" customHeight="1">
      <c r="A503" s="247" t="e">
        <f>①協定識別事項②協定参加者!#REF!</f>
        <v>#REF!</v>
      </c>
      <c r="B503" s="247" t="e">
        <f>①協定識別事項②協定参加者!#REF!</f>
        <v>#REF!</v>
      </c>
      <c r="C503" s="247" t="e">
        <f>①協定識別事項②協定参加者!#REF!</f>
        <v>#REF!</v>
      </c>
      <c r="D503" s="247" t="e">
        <f>①協定識別事項②協定参加者!#REF!</f>
        <v>#REF!</v>
      </c>
      <c r="E503" s="247" t="e">
        <f>①協定識別事項②協定参加者!#REF!</f>
        <v>#REF!</v>
      </c>
      <c r="F503" s="247" t="e">
        <f>①協定識別事項②協定参加者!#REF!</f>
        <v>#REF!</v>
      </c>
      <c r="G503" s="250" t="e">
        <f>③協定面積④加算措置!#REF!</f>
        <v>#REF!</v>
      </c>
      <c r="H503" s="250" t="e">
        <f>③協定面積④加算措置!#REF!</f>
        <v>#REF!</v>
      </c>
      <c r="I503" s="251" t="e">
        <f>③協定面積④加算措置!#REF!</f>
        <v>#REF!</v>
      </c>
      <c r="J503" s="250" t="e">
        <f>③協定面積④加算措置!#REF!</f>
        <v>#REF!</v>
      </c>
      <c r="K503" s="250" t="e">
        <f>③協定面積④加算措置!#REF!</f>
        <v>#REF!</v>
      </c>
      <c r="L503" s="242">
        <f t="shared" si="57"/>
        <v>0</v>
      </c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  <c r="AA503" s="252"/>
      <c r="AB503" s="242">
        <f t="shared" si="58"/>
        <v>0</v>
      </c>
      <c r="AC503" s="232"/>
      <c r="AD503" s="232"/>
      <c r="AE503" s="232"/>
      <c r="AF503" s="232"/>
      <c r="AG503" s="232"/>
      <c r="AH503" s="242">
        <f t="shared" si="59"/>
        <v>0</v>
      </c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32"/>
      <c r="AU503" s="232"/>
      <c r="AV503" s="232"/>
      <c r="AW503" s="232"/>
      <c r="AX503" s="232"/>
      <c r="AY503" s="232"/>
      <c r="AZ503" s="232"/>
      <c r="BA503" s="232"/>
      <c r="BB503" s="232"/>
      <c r="BC503" s="232"/>
      <c r="BD503" s="232"/>
      <c r="BE503" s="242">
        <f t="shared" si="60"/>
        <v>0</v>
      </c>
      <c r="BF503" s="232"/>
      <c r="BG503" s="232"/>
      <c r="BH503" s="232"/>
      <c r="BI503" s="232"/>
      <c r="BJ503" s="232"/>
      <c r="BK503" s="229">
        <f t="shared" si="61"/>
        <v>0</v>
      </c>
      <c r="BL503" s="232"/>
      <c r="BM503" s="232"/>
      <c r="BN503" s="232"/>
      <c r="BO503" s="232"/>
      <c r="BP503" s="232"/>
      <c r="BQ503" s="232"/>
      <c r="BR503" s="232"/>
      <c r="BS503" s="232"/>
      <c r="BT503" s="232"/>
      <c r="BU503" s="232"/>
      <c r="BV503" s="232"/>
    </row>
    <row r="504" spans="1:74" s="244" customFormat="1" ht="14.45" hidden="1" customHeight="1">
      <c r="A504" s="247" t="e">
        <f>①協定識別事項②協定参加者!#REF!</f>
        <v>#REF!</v>
      </c>
      <c r="B504" s="247" t="e">
        <f>①協定識別事項②協定参加者!#REF!</f>
        <v>#REF!</v>
      </c>
      <c r="C504" s="247" t="e">
        <f>①協定識別事項②協定参加者!#REF!</f>
        <v>#REF!</v>
      </c>
      <c r="D504" s="247" t="e">
        <f>①協定識別事項②協定参加者!#REF!</f>
        <v>#REF!</v>
      </c>
      <c r="E504" s="247" t="e">
        <f>①協定識別事項②協定参加者!#REF!</f>
        <v>#REF!</v>
      </c>
      <c r="F504" s="247" t="e">
        <f>①協定識別事項②協定参加者!#REF!</f>
        <v>#REF!</v>
      </c>
      <c r="G504" s="250" t="e">
        <f>③協定面積④加算措置!#REF!</f>
        <v>#REF!</v>
      </c>
      <c r="H504" s="250" t="e">
        <f>③協定面積④加算措置!#REF!</f>
        <v>#REF!</v>
      </c>
      <c r="I504" s="251" t="e">
        <f>③協定面積④加算措置!#REF!</f>
        <v>#REF!</v>
      </c>
      <c r="J504" s="250" t="e">
        <f>③協定面積④加算措置!#REF!</f>
        <v>#REF!</v>
      </c>
      <c r="K504" s="250" t="e">
        <f>③協定面積④加算措置!#REF!</f>
        <v>#REF!</v>
      </c>
      <c r="L504" s="242">
        <f t="shared" si="57"/>
        <v>0</v>
      </c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  <c r="AA504" s="252"/>
      <c r="AB504" s="242">
        <f t="shared" si="58"/>
        <v>0</v>
      </c>
      <c r="AC504" s="232"/>
      <c r="AD504" s="232"/>
      <c r="AE504" s="232"/>
      <c r="AF504" s="232"/>
      <c r="AG504" s="232"/>
      <c r="AH504" s="242">
        <f t="shared" si="59"/>
        <v>0</v>
      </c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42">
        <f t="shared" si="60"/>
        <v>0</v>
      </c>
      <c r="BF504" s="232"/>
      <c r="BG504" s="232"/>
      <c r="BH504" s="232"/>
      <c r="BI504" s="232"/>
      <c r="BJ504" s="232"/>
      <c r="BK504" s="229">
        <f t="shared" si="61"/>
        <v>0</v>
      </c>
      <c r="BL504" s="232"/>
      <c r="BM504" s="232"/>
      <c r="BN504" s="232"/>
      <c r="BO504" s="232"/>
      <c r="BP504" s="232"/>
      <c r="BQ504" s="232"/>
      <c r="BR504" s="232"/>
      <c r="BS504" s="232"/>
      <c r="BT504" s="232"/>
      <c r="BU504" s="232"/>
      <c r="BV504" s="232"/>
    </row>
    <row r="505" spans="1:74" s="244" customFormat="1" ht="14.45" hidden="1" customHeight="1">
      <c r="A505" s="247" t="e">
        <f>①協定識別事項②協定参加者!#REF!</f>
        <v>#REF!</v>
      </c>
      <c r="B505" s="247" t="e">
        <f>①協定識別事項②協定参加者!#REF!</f>
        <v>#REF!</v>
      </c>
      <c r="C505" s="247" t="e">
        <f>①協定識別事項②協定参加者!#REF!</f>
        <v>#REF!</v>
      </c>
      <c r="D505" s="247" t="e">
        <f>①協定識別事項②協定参加者!#REF!</f>
        <v>#REF!</v>
      </c>
      <c r="E505" s="247" t="e">
        <f>①協定識別事項②協定参加者!#REF!</f>
        <v>#REF!</v>
      </c>
      <c r="F505" s="247" t="e">
        <f>①協定識別事項②協定参加者!#REF!</f>
        <v>#REF!</v>
      </c>
      <c r="G505" s="250" t="e">
        <f>③協定面積④加算措置!#REF!</f>
        <v>#REF!</v>
      </c>
      <c r="H505" s="250" t="e">
        <f>③協定面積④加算措置!#REF!</f>
        <v>#REF!</v>
      </c>
      <c r="I505" s="251" t="e">
        <f>③協定面積④加算措置!#REF!</f>
        <v>#REF!</v>
      </c>
      <c r="J505" s="250" t="e">
        <f>③協定面積④加算措置!#REF!</f>
        <v>#REF!</v>
      </c>
      <c r="K505" s="250" t="e">
        <f>③協定面積④加算措置!#REF!</f>
        <v>#REF!</v>
      </c>
      <c r="L505" s="242">
        <f t="shared" si="57"/>
        <v>0</v>
      </c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  <c r="AA505" s="252"/>
      <c r="AB505" s="242">
        <f t="shared" si="58"/>
        <v>0</v>
      </c>
      <c r="AC505" s="232"/>
      <c r="AD505" s="232"/>
      <c r="AE505" s="232"/>
      <c r="AF505" s="232"/>
      <c r="AG505" s="232"/>
      <c r="AH505" s="242">
        <f t="shared" si="59"/>
        <v>0</v>
      </c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32"/>
      <c r="AU505" s="232"/>
      <c r="AV505" s="232"/>
      <c r="AW505" s="232"/>
      <c r="AX505" s="232"/>
      <c r="AY505" s="232"/>
      <c r="AZ505" s="232"/>
      <c r="BA505" s="232"/>
      <c r="BB505" s="232"/>
      <c r="BC505" s="232"/>
      <c r="BD505" s="232"/>
      <c r="BE505" s="242">
        <f t="shared" si="60"/>
        <v>0</v>
      </c>
      <c r="BF505" s="232"/>
      <c r="BG505" s="232"/>
      <c r="BH505" s="232"/>
      <c r="BI505" s="232"/>
      <c r="BJ505" s="232"/>
      <c r="BK505" s="229">
        <f t="shared" si="61"/>
        <v>0</v>
      </c>
      <c r="BL505" s="232"/>
      <c r="BM505" s="232"/>
      <c r="BN505" s="232"/>
      <c r="BO505" s="232"/>
      <c r="BP505" s="232"/>
      <c r="BQ505" s="232"/>
      <c r="BR505" s="232"/>
      <c r="BS505" s="232"/>
      <c r="BT505" s="232"/>
      <c r="BU505" s="232"/>
      <c r="BV505" s="232"/>
    </row>
    <row r="506" spans="1:74" s="244" customFormat="1" ht="14.45" hidden="1" customHeight="1">
      <c r="A506" s="247" t="e">
        <f>①協定識別事項②協定参加者!#REF!</f>
        <v>#REF!</v>
      </c>
      <c r="B506" s="247" t="e">
        <f>①協定識別事項②協定参加者!#REF!</f>
        <v>#REF!</v>
      </c>
      <c r="C506" s="247" t="e">
        <f>①協定識別事項②協定参加者!#REF!</f>
        <v>#REF!</v>
      </c>
      <c r="D506" s="247" t="e">
        <f>①協定識別事項②協定参加者!#REF!</f>
        <v>#REF!</v>
      </c>
      <c r="E506" s="247" t="e">
        <f>①協定識別事項②協定参加者!#REF!</f>
        <v>#REF!</v>
      </c>
      <c r="F506" s="247" t="e">
        <f>①協定識別事項②協定参加者!#REF!</f>
        <v>#REF!</v>
      </c>
      <c r="G506" s="250" t="e">
        <f>③協定面積④加算措置!#REF!</f>
        <v>#REF!</v>
      </c>
      <c r="H506" s="250" t="e">
        <f>③協定面積④加算措置!#REF!</f>
        <v>#REF!</v>
      </c>
      <c r="I506" s="251" t="e">
        <f>③協定面積④加算措置!#REF!</f>
        <v>#REF!</v>
      </c>
      <c r="J506" s="250" t="e">
        <f>③協定面積④加算措置!#REF!</f>
        <v>#REF!</v>
      </c>
      <c r="K506" s="250" t="e">
        <f>③協定面積④加算措置!#REF!</f>
        <v>#REF!</v>
      </c>
      <c r="L506" s="242">
        <f t="shared" si="57"/>
        <v>0</v>
      </c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  <c r="AA506" s="252"/>
      <c r="AB506" s="242">
        <f t="shared" si="58"/>
        <v>0</v>
      </c>
      <c r="AC506" s="232"/>
      <c r="AD506" s="232"/>
      <c r="AE506" s="232"/>
      <c r="AF506" s="232"/>
      <c r="AG506" s="232"/>
      <c r="AH506" s="242">
        <f t="shared" si="59"/>
        <v>0</v>
      </c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42">
        <f t="shared" si="60"/>
        <v>0</v>
      </c>
      <c r="BF506" s="232"/>
      <c r="BG506" s="232"/>
      <c r="BH506" s="232"/>
      <c r="BI506" s="232"/>
      <c r="BJ506" s="232"/>
      <c r="BK506" s="229">
        <f t="shared" si="61"/>
        <v>0</v>
      </c>
      <c r="BL506" s="232"/>
      <c r="BM506" s="232"/>
      <c r="BN506" s="232"/>
      <c r="BO506" s="232"/>
      <c r="BP506" s="232"/>
      <c r="BQ506" s="232"/>
      <c r="BR506" s="232"/>
      <c r="BS506" s="232"/>
      <c r="BT506" s="232"/>
      <c r="BU506" s="232"/>
      <c r="BV506" s="232"/>
    </row>
    <row r="507" spans="1:74" s="244" customFormat="1" ht="14.45" hidden="1" customHeight="1">
      <c r="A507" s="247" t="e">
        <f>①協定識別事項②協定参加者!#REF!</f>
        <v>#REF!</v>
      </c>
      <c r="B507" s="247" t="e">
        <f>①協定識別事項②協定参加者!#REF!</f>
        <v>#REF!</v>
      </c>
      <c r="C507" s="247" t="e">
        <f>①協定識別事項②協定参加者!#REF!</f>
        <v>#REF!</v>
      </c>
      <c r="D507" s="247" t="e">
        <f>①協定識別事項②協定参加者!#REF!</f>
        <v>#REF!</v>
      </c>
      <c r="E507" s="247" t="e">
        <f>①協定識別事項②協定参加者!#REF!</f>
        <v>#REF!</v>
      </c>
      <c r="F507" s="247" t="e">
        <f>①協定識別事項②協定参加者!#REF!</f>
        <v>#REF!</v>
      </c>
      <c r="G507" s="250" t="e">
        <f>③協定面積④加算措置!#REF!</f>
        <v>#REF!</v>
      </c>
      <c r="H507" s="250" t="e">
        <f>③協定面積④加算措置!#REF!</f>
        <v>#REF!</v>
      </c>
      <c r="I507" s="251" t="e">
        <f>③協定面積④加算措置!#REF!</f>
        <v>#REF!</v>
      </c>
      <c r="J507" s="250" t="e">
        <f>③協定面積④加算措置!#REF!</f>
        <v>#REF!</v>
      </c>
      <c r="K507" s="250" t="e">
        <f>③協定面積④加算措置!#REF!</f>
        <v>#REF!</v>
      </c>
      <c r="L507" s="242">
        <f t="shared" si="57"/>
        <v>0</v>
      </c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  <c r="AA507" s="252"/>
      <c r="AB507" s="242">
        <f t="shared" si="58"/>
        <v>0</v>
      </c>
      <c r="AC507" s="232"/>
      <c r="AD507" s="232"/>
      <c r="AE507" s="232"/>
      <c r="AF507" s="232"/>
      <c r="AG507" s="232"/>
      <c r="AH507" s="242">
        <f t="shared" si="59"/>
        <v>0</v>
      </c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42">
        <f t="shared" si="60"/>
        <v>0</v>
      </c>
      <c r="BF507" s="232"/>
      <c r="BG507" s="232"/>
      <c r="BH507" s="232"/>
      <c r="BI507" s="232"/>
      <c r="BJ507" s="232"/>
      <c r="BK507" s="229">
        <f t="shared" si="61"/>
        <v>0</v>
      </c>
      <c r="BL507" s="232"/>
      <c r="BM507" s="232"/>
      <c r="BN507" s="232"/>
      <c r="BO507" s="232"/>
      <c r="BP507" s="232"/>
      <c r="BQ507" s="232"/>
      <c r="BR507" s="232"/>
      <c r="BS507" s="232"/>
      <c r="BT507" s="232"/>
      <c r="BU507" s="232"/>
      <c r="BV507" s="232"/>
    </row>
    <row r="508" spans="1:74" s="244" customFormat="1" ht="14.45" hidden="1" customHeight="1">
      <c r="A508" s="247" t="e">
        <f>①協定識別事項②協定参加者!#REF!</f>
        <v>#REF!</v>
      </c>
      <c r="B508" s="247" t="e">
        <f>①協定識別事項②協定参加者!#REF!</f>
        <v>#REF!</v>
      </c>
      <c r="C508" s="247" t="e">
        <f>①協定識別事項②協定参加者!#REF!</f>
        <v>#REF!</v>
      </c>
      <c r="D508" s="247" t="e">
        <f>①協定識別事項②協定参加者!#REF!</f>
        <v>#REF!</v>
      </c>
      <c r="E508" s="247" t="e">
        <f>①協定識別事項②協定参加者!#REF!</f>
        <v>#REF!</v>
      </c>
      <c r="F508" s="247" t="e">
        <f>①協定識別事項②協定参加者!#REF!</f>
        <v>#REF!</v>
      </c>
      <c r="G508" s="250" t="e">
        <f>③協定面積④加算措置!#REF!</f>
        <v>#REF!</v>
      </c>
      <c r="H508" s="250" t="e">
        <f>③協定面積④加算措置!#REF!</f>
        <v>#REF!</v>
      </c>
      <c r="I508" s="251" t="e">
        <f>③協定面積④加算措置!#REF!</f>
        <v>#REF!</v>
      </c>
      <c r="J508" s="250" t="e">
        <f>③協定面積④加算措置!#REF!</f>
        <v>#REF!</v>
      </c>
      <c r="K508" s="250" t="e">
        <f>③協定面積④加算措置!#REF!</f>
        <v>#REF!</v>
      </c>
      <c r="L508" s="242">
        <f t="shared" si="57"/>
        <v>0</v>
      </c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  <c r="AA508" s="252"/>
      <c r="AB508" s="242">
        <f t="shared" si="58"/>
        <v>0</v>
      </c>
      <c r="AC508" s="232"/>
      <c r="AD508" s="232"/>
      <c r="AE508" s="232"/>
      <c r="AF508" s="232"/>
      <c r="AG508" s="232"/>
      <c r="AH508" s="242">
        <f t="shared" si="59"/>
        <v>0</v>
      </c>
      <c r="AI508" s="232"/>
      <c r="AJ508" s="232"/>
      <c r="AK508" s="232"/>
      <c r="AL508" s="232"/>
      <c r="AM508" s="232"/>
      <c r="AN508" s="232"/>
      <c r="AO508" s="232"/>
      <c r="AP508" s="232"/>
      <c r="AQ508" s="232"/>
      <c r="AR508" s="232"/>
      <c r="AS508" s="232"/>
      <c r="AT508" s="232"/>
      <c r="AU508" s="232"/>
      <c r="AV508" s="232"/>
      <c r="AW508" s="232"/>
      <c r="AX508" s="232"/>
      <c r="AY508" s="232"/>
      <c r="AZ508" s="232"/>
      <c r="BA508" s="232"/>
      <c r="BB508" s="232"/>
      <c r="BC508" s="232"/>
      <c r="BD508" s="232"/>
      <c r="BE508" s="242">
        <f t="shared" si="60"/>
        <v>0</v>
      </c>
      <c r="BF508" s="232"/>
      <c r="BG508" s="232"/>
      <c r="BH508" s="232"/>
      <c r="BI508" s="232"/>
      <c r="BJ508" s="232"/>
      <c r="BK508" s="229">
        <f t="shared" si="61"/>
        <v>0</v>
      </c>
      <c r="BL508" s="232"/>
      <c r="BM508" s="232"/>
      <c r="BN508" s="232"/>
      <c r="BO508" s="232"/>
      <c r="BP508" s="232"/>
      <c r="BQ508" s="232"/>
      <c r="BR508" s="232"/>
      <c r="BS508" s="232"/>
      <c r="BT508" s="232"/>
      <c r="BU508" s="232"/>
      <c r="BV508" s="232"/>
    </row>
    <row r="509" spans="1:74" s="244" customFormat="1" ht="14.45" hidden="1" customHeight="1">
      <c r="A509" s="247" t="e">
        <f>①協定識別事項②協定参加者!#REF!</f>
        <v>#REF!</v>
      </c>
      <c r="B509" s="247" t="e">
        <f>①協定識別事項②協定参加者!#REF!</f>
        <v>#REF!</v>
      </c>
      <c r="C509" s="247" t="e">
        <f>①協定識別事項②協定参加者!#REF!</f>
        <v>#REF!</v>
      </c>
      <c r="D509" s="247" t="e">
        <f>①協定識別事項②協定参加者!#REF!</f>
        <v>#REF!</v>
      </c>
      <c r="E509" s="247" t="e">
        <f>①協定識別事項②協定参加者!#REF!</f>
        <v>#REF!</v>
      </c>
      <c r="F509" s="247" t="e">
        <f>①協定識別事項②協定参加者!#REF!</f>
        <v>#REF!</v>
      </c>
      <c r="G509" s="250" t="e">
        <f>③協定面積④加算措置!#REF!</f>
        <v>#REF!</v>
      </c>
      <c r="H509" s="250" t="e">
        <f>③協定面積④加算措置!#REF!</f>
        <v>#REF!</v>
      </c>
      <c r="I509" s="251" t="e">
        <f>③協定面積④加算措置!#REF!</f>
        <v>#REF!</v>
      </c>
      <c r="J509" s="250" t="e">
        <f>③協定面積④加算措置!#REF!</f>
        <v>#REF!</v>
      </c>
      <c r="K509" s="250" t="e">
        <f>③協定面積④加算措置!#REF!</f>
        <v>#REF!</v>
      </c>
      <c r="L509" s="242">
        <f t="shared" ref="L509:L572" si="62">SUM(N509:AA509)</f>
        <v>0</v>
      </c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42">
        <f t="shared" ref="AB509:AB572" si="63">AC509+AE509+AG509</f>
        <v>0</v>
      </c>
      <c r="AC509" s="232"/>
      <c r="AD509" s="232"/>
      <c r="AE509" s="232"/>
      <c r="AF509" s="232"/>
      <c r="AG509" s="232"/>
      <c r="AH509" s="242">
        <f t="shared" ref="AH509:AH572" si="64">AI509+AK509+AL509+AO509+AR509+SUM(AU509:BD509)</f>
        <v>0</v>
      </c>
      <c r="AI509" s="232"/>
      <c r="AJ509" s="232"/>
      <c r="AK509" s="232"/>
      <c r="AL509" s="232"/>
      <c r="AM509" s="232"/>
      <c r="AN509" s="232"/>
      <c r="AO509" s="232"/>
      <c r="AP509" s="232"/>
      <c r="AQ509" s="232"/>
      <c r="AR509" s="232"/>
      <c r="AS509" s="232"/>
      <c r="AT509" s="232"/>
      <c r="AU509" s="232"/>
      <c r="AV509" s="232"/>
      <c r="AW509" s="232"/>
      <c r="AX509" s="232"/>
      <c r="AY509" s="232"/>
      <c r="AZ509" s="232"/>
      <c r="BA509" s="232"/>
      <c r="BB509" s="232"/>
      <c r="BC509" s="232"/>
      <c r="BD509" s="232"/>
      <c r="BE509" s="242">
        <f t="shared" ref="BE509:BE572" si="65">SUM(BF509:BI509)</f>
        <v>0</v>
      </c>
      <c r="BF509" s="232"/>
      <c r="BG509" s="232"/>
      <c r="BH509" s="232"/>
      <c r="BI509" s="232"/>
      <c r="BJ509" s="232"/>
      <c r="BK509" s="229">
        <f t="shared" ref="BK509:BK572" si="66">SUM(BL509:BV509)</f>
        <v>0</v>
      </c>
      <c r="BL509" s="232"/>
      <c r="BM509" s="232"/>
      <c r="BN509" s="232"/>
      <c r="BO509" s="232"/>
      <c r="BP509" s="232"/>
      <c r="BQ509" s="232"/>
      <c r="BR509" s="232"/>
      <c r="BS509" s="232"/>
      <c r="BT509" s="232"/>
      <c r="BU509" s="232"/>
      <c r="BV509" s="232"/>
    </row>
    <row r="510" spans="1:74" s="244" customFormat="1" ht="14.45" hidden="1" customHeight="1">
      <c r="A510" s="247" t="e">
        <f>①協定識別事項②協定参加者!#REF!</f>
        <v>#REF!</v>
      </c>
      <c r="B510" s="247" t="e">
        <f>①協定識別事項②協定参加者!#REF!</f>
        <v>#REF!</v>
      </c>
      <c r="C510" s="247" t="e">
        <f>①協定識別事項②協定参加者!#REF!</f>
        <v>#REF!</v>
      </c>
      <c r="D510" s="247" t="e">
        <f>①協定識別事項②協定参加者!#REF!</f>
        <v>#REF!</v>
      </c>
      <c r="E510" s="247" t="e">
        <f>①協定識別事項②協定参加者!#REF!</f>
        <v>#REF!</v>
      </c>
      <c r="F510" s="247" t="e">
        <f>①協定識別事項②協定参加者!#REF!</f>
        <v>#REF!</v>
      </c>
      <c r="G510" s="250" t="e">
        <f>③協定面積④加算措置!#REF!</f>
        <v>#REF!</v>
      </c>
      <c r="H510" s="250" t="e">
        <f>③協定面積④加算措置!#REF!</f>
        <v>#REF!</v>
      </c>
      <c r="I510" s="251" t="e">
        <f>③協定面積④加算措置!#REF!</f>
        <v>#REF!</v>
      </c>
      <c r="J510" s="250" t="e">
        <f>③協定面積④加算措置!#REF!</f>
        <v>#REF!</v>
      </c>
      <c r="K510" s="250" t="e">
        <f>③協定面積④加算措置!#REF!</f>
        <v>#REF!</v>
      </c>
      <c r="L510" s="242">
        <f t="shared" si="62"/>
        <v>0</v>
      </c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  <c r="AA510" s="252"/>
      <c r="AB510" s="242">
        <f t="shared" si="63"/>
        <v>0</v>
      </c>
      <c r="AC510" s="232"/>
      <c r="AD510" s="232"/>
      <c r="AE510" s="232"/>
      <c r="AF510" s="232"/>
      <c r="AG510" s="232"/>
      <c r="AH510" s="242">
        <f t="shared" si="64"/>
        <v>0</v>
      </c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42">
        <f t="shared" si="65"/>
        <v>0</v>
      </c>
      <c r="BF510" s="232"/>
      <c r="BG510" s="232"/>
      <c r="BH510" s="232"/>
      <c r="BI510" s="232"/>
      <c r="BJ510" s="232"/>
      <c r="BK510" s="229">
        <f t="shared" si="66"/>
        <v>0</v>
      </c>
      <c r="BL510" s="232"/>
      <c r="BM510" s="232"/>
      <c r="BN510" s="232"/>
      <c r="BO510" s="232"/>
      <c r="BP510" s="232"/>
      <c r="BQ510" s="232"/>
      <c r="BR510" s="232"/>
      <c r="BS510" s="232"/>
      <c r="BT510" s="232"/>
      <c r="BU510" s="232"/>
      <c r="BV510" s="232"/>
    </row>
    <row r="511" spans="1:74" s="244" customFormat="1" ht="14.45" hidden="1" customHeight="1">
      <c r="A511" s="247" t="e">
        <f>①協定識別事項②協定参加者!#REF!</f>
        <v>#REF!</v>
      </c>
      <c r="B511" s="247" t="e">
        <f>①協定識別事項②協定参加者!#REF!</f>
        <v>#REF!</v>
      </c>
      <c r="C511" s="247" t="e">
        <f>①協定識別事項②協定参加者!#REF!</f>
        <v>#REF!</v>
      </c>
      <c r="D511" s="247" t="e">
        <f>①協定識別事項②協定参加者!#REF!</f>
        <v>#REF!</v>
      </c>
      <c r="E511" s="247" t="e">
        <f>①協定識別事項②協定参加者!#REF!</f>
        <v>#REF!</v>
      </c>
      <c r="F511" s="247" t="e">
        <f>①協定識別事項②協定参加者!#REF!</f>
        <v>#REF!</v>
      </c>
      <c r="G511" s="250" t="e">
        <f>③協定面積④加算措置!#REF!</f>
        <v>#REF!</v>
      </c>
      <c r="H511" s="250" t="e">
        <f>③協定面積④加算措置!#REF!</f>
        <v>#REF!</v>
      </c>
      <c r="I511" s="251" t="e">
        <f>③協定面積④加算措置!#REF!</f>
        <v>#REF!</v>
      </c>
      <c r="J511" s="250" t="e">
        <f>③協定面積④加算措置!#REF!</f>
        <v>#REF!</v>
      </c>
      <c r="K511" s="250" t="e">
        <f>③協定面積④加算措置!#REF!</f>
        <v>#REF!</v>
      </c>
      <c r="L511" s="242">
        <f t="shared" si="62"/>
        <v>0</v>
      </c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  <c r="AA511" s="252"/>
      <c r="AB511" s="242">
        <f t="shared" si="63"/>
        <v>0</v>
      </c>
      <c r="AC511" s="232"/>
      <c r="AD511" s="232"/>
      <c r="AE511" s="232"/>
      <c r="AF511" s="232"/>
      <c r="AG511" s="232"/>
      <c r="AH511" s="242">
        <f t="shared" si="64"/>
        <v>0</v>
      </c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42">
        <f t="shared" si="65"/>
        <v>0</v>
      </c>
      <c r="BF511" s="232"/>
      <c r="BG511" s="232"/>
      <c r="BH511" s="232"/>
      <c r="BI511" s="232"/>
      <c r="BJ511" s="232"/>
      <c r="BK511" s="229">
        <f t="shared" si="66"/>
        <v>0</v>
      </c>
      <c r="BL511" s="232"/>
      <c r="BM511" s="232"/>
      <c r="BN511" s="232"/>
      <c r="BO511" s="232"/>
      <c r="BP511" s="232"/>
      <c r="BQ511" s="232"/>
      <c r="BR511" s="232"/>
      <c r="BS511" s="232"/>
      <c r="BT511" s="232"/>
      <c r="BU511" s="232"/>
      <c r="BV511" s="232"/>
    </row>
    <row r="512" spans="1:74" s="244" customFormat="1" ht="14.45" hidden="1" customHeight="1">
      <c r="A512" s="247" t="e">
        <f>①協定識別事項②協定参加者!#REF!</f>
        <v>#REF!</v>
      </c>
      <c r="B512" s="247" t="e">
        <f>①協定識別事項②協定参加者!#REF!</f>
        <v>#REF!</v>
      </c>
      <c r="C512" s="247" t="e">
        <f>①協定識別事項②協定参加者!#REF!</f>
        <v>#REF!</v>
      </c>
      <c r="D512" s="247" t="e">
        <f>①協定識別事項②協定参加者!#REF!</f>
        <v>#REF!</v>
      </c>
      <c r="E512" s="247" t="e">
        <f>①協定識別事項②協定参加者!#REF!</f>
        <v>#REF!</v>
      </c>
      <c r="F512" s="247" t="e">
        <f>①協定識別事項②協定参加者!#REF!</f>
        <v>#REF!</v>
      </c>
      <c r="G512" s="250" t="e">
        <f>③協定面積④加算措置!#REF!</f>
        <v>#REF!</v>
      </c>
      <c r="H512" s="250" t="e">
        <f>③協定面積④加算措置!#REF!</f>
        <v>#REF!</v>
      </c>
      <c r="I512" s="251" t="e">
        <f>③協定面積④加算措置!#REF!</f>
        <v>#REF!</v>
      </c>
      <c r="J512" s="250" t="e">
        <f>③協定面積④加算措置!#REF!</f>
        <v>#REF!</v>
      </c>
      <c r="K512" s="250" t="e">
        <f>③協定面積④加算措置!#REF!</f>
        <v>#REF!</v>
      </c>
      <c r="L512" s="242">
        <f t="shared" si="62"/>
        <v>0</v>
      </c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  <c r="AA512" s="252"/>
      <c r="AB512" s="242">
        <f t="shared" si="63"/>
        <v>0</v>
      </c>
      <c r="AC512" s="232"/>
      <c r="AD512" s="232"/>
      <c r="AE512" s="232"/>
      <c r="AF512" s="232"/>
      <c r="AG512" s="232"/>
      <c r="AH512" s="242">
        <f t="shared" si="64"/>
        <v>0</v>
      </c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42">
        <f t="shared" si="65"/>
        <v>0</v>
      </c>
      <c r="BF512" s="232"/>
      <c r="BG512" s="232"/>
      <c r="BH512" s="232"/>
      <c r="BI512" s="232"/>
      <c r="BJ512" s="232"/>
      <c r="BK512" s="229">
        <f t="shared" si="66"/>
        <v>0</v>
      </c>
      <c r="BL512" s="232"/>
      <c r="BM512" s="232"/>
      <c r="BN512" s="232"/>
      <c r="BO512" s="232"/>
      <c r="BP512" s="232"/>
      <c r="BQ512" s="232"/>
      <c r="BR512" s="232"/>
      <c r="BS512" s="232"/>
      <c r="BT512" s="232"/>
      <c r="BU512" s="232"/>
      <c r="BV512" s="232"/>
    </row>
    <row r="513" spans="1:74" s="244" customFormat="1" ht="14.45" hidden="1" customHeight="1">
      <c r="A513" s="247" t="e">
        <f>①協定識別事項②協定参加者!#REF!</f>
        <v>#REF!</v>
      </c>
      <c r="B513" s="247" t="e">
        <f>①協定識別事項②協定参加者!#REF!</f>
        <v>#REF!</v>
      </c>
      <c r="C513" s="247" t="e">
        <f>①協定識別事項②協定参加者!#REF!</f>
        <v>#REF!</v>
      </c>
      <c r="D513" s="247" t="e">
        <f>①協定識別事項②協定参加者!#REF!</f>
        <v>#REF!</v>
      </c>
      <c r="E513" s="247" t="e">
        <f>①協定識別事項②協定参加者!#REF!</f>
        <v>#REF!</v>
      </c>
      <c r="F513" s="247" t="e">
        <f>①協定識別事項②協定参加者!#REF!</f>
        <v>#REF!</v>
      </c>
      <c r="G513" s="250" t="e">
        <f>③協定面積④加算措置!#REF!</f>
        <v>#REF!</v>
      </c>
      <c r="H513" s="250" t="e">
        <f>③協定面積④加算措置!#REF!</f>
        <v>#REF!</v>
      </c>
      <c r="I513" s="251" t="e">
        <f>③協定面積④加算措置!#REF!</f>
        <v>#REF!</v>
      </c>
      <c r="J513" s="250" t="e">
        <f>③協定面積④加算措置!#REF!</f>
        <v>#REF!</v>
      </c>
      <c r="K513" s="250" t="e">
        <f>③協定面積④加算措置!#REF!</f>
        <v>#REF!</v>
      </c>
      <c r="L513" s="242">
        <f t="shared" si="62"/>
        <v>0</v>
      </c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  <c r="AA513" s="252"/>
      <c r="AB513" s="242">
        <f t="shared" si="63"/>
        <v>0</v>
      </c>
      <c r="AC513" s="232"/>
      <c r="AD513" s="232"/>
      <c r="AE513" s="232"/>
      <c r="AF513" s="232"/>
      <c r="AG513" s="232"/>
      <c r="AH513" s="242">
        <f t="shared" si="64"/>
        <v>0</v>
      </c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42">
        <f t="shared" si="65"/>
        <v>0</v>
      </c>
      <c r="BF513" s="232"/>
      <c r="BG513" s="232"/>
      <c r="BH513" s="232"/>
      <c r="BI513" s="232"/>
      <c r="BJ513" s="232"/>
      <c r="BK513" s="229">
        <f t="shared" si="66"/>
        <v>0</v>
      </c>
      <c r="BL513" s="232"/>
      <c r="BM513" s="232"/>
      <c r="BN513" s="232"/>
      <c r="BO513" s="232"/>
      <c r="BP513" s="232"/>
      <c r="BQ513" s="232"/>
      <c r="BR513" s="232"/>
      <c r="BS513" s="232"/>
      <c r="BT513" s="232"/>
      <c r="BU513" s="232"/>
      <c r="BV513" s="232"/>
    </row>
    <row r="514" spans="1:74" s="244" customFormat="1" ht="14.45" hidden="1" customHeight="1">
      <c r="A514" s="247" t="e">
        <f>①協定識別事項②協定参加者!#REF!</f>
        <v>#REF!</v>
      </c>
      <c r="B514" s="247" t="e">
        <f>①協定識別事項②協定参加者!#REF!</f>
        <v>#REF!</v>
      </c>
      <c r="C514" s="247" t="e">
        <f>①協定識別事項②協定参加者!#REF!</f>
        <v>#REF!</v>
      </c>
      <c r="D514" s="247" t="e">
        <f>①協定識別事項②協定参加者!#REF!</f>
        <v>#REF!</v>
      </c>
      <c r="E514" s="247" t="e">
        <f>①協定識別事項②協定参加者!#REF!</f>
        <v>#REF!</v>
      </c>
      <c r="F514" s="247" t="e">
        <f>①協定識別事項②協定参加者!#REF!</f>
        <v>#REF!</v>
      </c>
      <c r="G514" s="250" t="e">
        <f>③協定面積④加算措置!#REF!</f>
        <v>#REF!</v>
      </c>
      <c r="H514" s="250" t="e">
        <f>③協定面積④加算措置!#REF!</f>
        <v>#REF!</v>
      </c>
      <c r="I514" s="251" t="e">
        <f>③協定面積④加算措置!#REF!</f>
        <v>#REF!</v>
      </c>
      <c r="J514" s="250" t="e">
        <f>③協定面積④加算措置!#REF!</f>
        <v>#REF!</v>
      </c>
      <c r="K514" s="250" t="e">
        <f>③協定面積④加算措置!#REF!</f>
        <v>#REF!</v>
      </c>
      <c r="L514" s="242">
        <f t="shared" si="62"/>
        <v>0</v>
      </c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  <c r="AA514" s="252"/>
      <c r="AB514" s="242">
        <f t="shared" si="63"/>
        <v>0</v>
      </c>
      <c r="AC514" s="232"/>
      <c r="AD514" s="232"/>
      <c r="AE514" s="232"/>
      <c r="AF514" s="232"/>
      <c r="AG514" s="232"/>
      <c r="AH514" s="242">
        <f t="shared" si="64"/>
        <v>0</v>
      </c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42">
        <f t="shared" si="65"/>
        <v>0</v>
      </c>
      <c r="BF514" s="232"/>
      <c r="BG514" s="232"/>
      <c r="BH514" s="232"/>
      <c r="BI514" s="232"/>
      <c r="BJ514" s="232"/>
      <c r="BK514" s="229">
        <f t="shared" si="66"/>
        <v>0</v>
      </c>
      <c r="BL514" s="232"/>
      <c r="BM514" s="232"/>
      <c r="BN514" s="232"/>
      <c r="BO514" s="232"/>
      <c r="BP514" s="232"/>
      <c r="BQ514" s="232"/>
      <c r="BR514" s="232"/>
      <c r="BS514" s="232"/>
      <c r="BT514" s="232"/>
      <c r="BU514" s="232"/>
      <c r="BV514" s="232"/>
    </row>
    <row r="515" spans="1:74" s="244" customFormat="1" ht="14.45" hidden="1" customHeight="1">
      <c r="A515" s="247" t="e">
        <f>①協定識別事項②協定参加者!#REF!</f>
        <v>#REF!</v>
      </c>
      <c r="B515" s="247" t="e">
        <f>①協定識別事項②協定参加者!#REF!</f>
        <v>#REF!</v>
      </c>
      <c r="C515" s="247" t="e">
        <f>①協定識別事項②協定参加者!#REF!</f>
        <v>#REF!</v>
      </c>
      <c r="D515" s="247" t="e">
        <f>①協定識別事項②協定参加者!#REF!</f>
        <v>#REF!</v>
      </c>
      <c r="E515" s="247" t="e">
        <f>①協定識別事項②協定参加者!#REF!</f>
        <v>#REF!</v>
      </c>
      <c r="F515" s="247" t="e">
        <f>①協定識別事項②協定参加者!#REF!</f>
        <v>#REF!</v>
      </c>
      <c r="G515" s="250" t="e">
        <f>③協定面積④加算措置!#REF!</f>
        <v>#REF!</v>
      </c>
      <c r="H515" s="250" t="e">
        <f>③協定面積④加算措置!#REF!</f>
        <v>#REF!</v>
      </c>
      <c r="I515" s="251" t="e">
        <f>③協定面積④加算措置!#REF!</f>
        <v>#REF!</v>
      </c>
      <c r="J515" s="250" t="e">
        <f>③協定面積④加算措置!#REF!</f>
        <v>#REF!</v>
      </c>
      <c r="K515" s="250" t="e">
        <f>③協定面積④加算措置!#REF!</f>
        <v>#REF!</v>
      </c>
      <c r="L515" s="242">
        <f t="shared" si="62"/>
        <v>0</v>
      </c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  <c r="AA515" s="252"/>
      <c r="AB515" s="242">
        <f t="shared" si="63"/>
        <v>0</v>
      </c>
      <c r="AC515" s="232"/>
      <c r="AD515" s="232"/>
      <c r="AE515" s="232"/>
      <c r="AF515" s="232"/>
      <c r="AG515" s="232"/>
      <c r="AH515" s="242">
        <f t="shared" si="64"/>
        <v>0</v>
      </c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32"/>
      <c r="AU515" s="232"/>
      <c r="AV515" s="232"/>
      <c r="AW515" s="232"/>
      <c r="AX515" s="232"/>
      <c r="AY515" s="232"/>
      <c r="AZ515" s="232"/>
      <c r="BA515" s="232"/>
      <c r="BB515" s="232"/>
      <c r="BC515" s="232"/>
      <c r="BD515" s="232"/>
      <c r="BE515" s="242">
        <f t="shared" si="65"/>
        <v>0</v>
      </c>
      <c r="BF515" s="232"/>
      <c r="BG515" s="232"/>
      <c r="BH515" s="232"/>
      <c r="BI515" s="232"/>
      <c r="BJ515" s="232"/>
      <c r="BK515" s="229">
        <f t="shared" si="66"/>
        <v>0</v>
      </c>
      <c r="BL515" s="232"/>
      <c r="BM515" s="232"/>
      <c r="BN515" s="232"/>
      <c r="BO515" s="232"/>
      <c r="BP515" s="232"/>
      <c r="BQ515" s="232"/>
      <c r="BR515" s="232"/>
      <c r="BS515" s="232"/>
      <c r="BT515" s="232"/>
      <c r="BU515" s="232"/>
      <c r="BV515" s="232"/>
    </row>
    <row r="516" spans="1:74" s="244" customFormat="1" ht="14.45" hidden="1" customHeight="1">
      <c r="A516" s="247" t="e">
        <f>①協定識別事項②協定参加者!#REF!</f>
        <v>#REF!</v>
      </c>
      <c r="B516" s="247" t="e">
        <f>①協定識別事項②協定参加者!#REF!</f>
        <v>#REF!</v>
      </c>
      <c r="C516" s="247" t="e">
        <f>①協定識別事項②協定参加者!#REF!</f>
        <v>#REF!</v>
      </c>
      <c r="D516" s="247" t="e">
        <f>①協定識別事項②協定参加者!#REF!</f>
        <v>#REF!</v>
      </c>
      <c r="E516" s="247" t="e">
        <f>①協定識別事項②協定参加者!#REF!</f>
        <v>#REF!</v>
      </c>
      <c r="F516" s="247" t="e">
        <f>①協定識別事項②協定参加者!#REF!</f>
        <v>#REF!</v>
      </c>
      <c r="G516" s="250" t="e">
        <f>③協定面積④加算措置!#REF!</f>
        <v>#REF!</v>
      </c>
      <c r="H516" s="250" t="e">
        <f>③協定面積④加算措置!#REF!</f>
        <v>#REF!</v>
      </c>
      <c r="I516" s="251" t="e">
        <f>③協定面積④加算措置!#REF!</f>
        <v>#REF!</v>
      </c>
      <c r="J516" s="250" t="e">
        <f>③協定面積④加算措置!#REF!</f>
        <v>#REF!</v>
      </c>
      <c r="K516" s="250" t="e">
        <f>③協定面積④加算措置!#REF!</f>
        <v>#REF!</v>
      </c>
      <c r="L516" s="242">
        <f t="shared" si="62"/>
        <v>0</v>
      </c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  <c r="AA516" s="252"/>
      <c r="AB516" s="242">
        <f t="shared" si="63"/>
        <v>0</v>
      </c>
      <c r="AC516" s="232"/>
      <c r="AD516" s="232"/>
      <c r="AE516" s="232"/>
      <c r="AF516" s="232"/>
      <c r="AG516" s="232"/>
      <c r="AH516" s="242">
        <f t="shared" si="64"/>
        <v>0</v>
      </c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32"/>
      <c r="AU516" s="232"/>
      <c r="AV516" s="232"/>
      <c r="AW516" s="232"/>
      <c r="AX516" s="232"/>
      <c r="AY516" s="232"/>
      <c r="AZ516" s="232"/>
      <c r="BA516" s="232"/>
      <c r="BB516" s="232"/>
      <c r="BC516" s="232"/>
      <c r="BD516" s="232"/>
      <c r="BE516" s="242">
        <f t="shared" si="65"/>
        <v>0</v>
      </c>
      <c r="BF516" s="232"/>
      <c r="BG516" s="232"/>
      <c r="BH516" s="232"/>
      <c r="BI516" s="232"/>
      <c r="BJ516" s="232"/>
      <c r="BK516" s="229">
        <f t="shared" si="66"/>
        <v>0</v>
      </c>
      <c r="BL516" s="232"/>
      <c r="BM516" s="232"/>
      <c r="BN516" s="232"/>
      <c r="BO516" s="232"/>
      <c r="BP516" s="232"/>
      <c r="BQ516" s="232"/>
      <c r="BR516" s="232"/>
      <c r="BS516" s="232"/>
      <c r="BT516" s="232"/>
      <c r="BU516" s="232"/>
      <c r="BV516" s="232"/>
    </row>
    <row r="517" spans="1:74" s="244" customFormat="1" ht="14.45" hidden="1" customHeight="1">
      <c r="A517" s="247" t="e">
        <f>①協定識別事項②協定参加者!#REF!</f>
        <v>#REF!</v>
      </c>
      <c r="B517" s="247" t="e">
        <f>①協定識別事項②協定参加者!#REF!</f>
        <v>#REF!</v>
      </c>
      <c r="C517" s="247" t="e">
        <f>①協定識別事項②協定参加者!#REF!</f>
        <v>#REF!</v>
      </c>
      <c r="D517" s="247" t="e">
        <f>①協定識別事項②協定参加者!#REF!</f>
        <v>#REF!</v>
      </c>
      <c r="E517" s="247" t="e">
        <f>①協定識別事項②協定参加者!#REF!</f>
        <v>#REF!</v>
      </c>
      <c r="F517" s="247" t="e">
        <f>①協定識別事項②協定参加者!#REF!</f>
        <v>#REF!</v>
      </c>
      <c r="G517" s="250" t="e">
        <f>③協定面積④加算措置!#REF!</f>
        <v>#REF!</v>
      </c>
      <c r="H517" s="250" t="e">
        <f>③協定面積④加算措置!#REF!</f>
        <v>#REF!</v>
      </c>
      <c r="I517" s="251" t="e">
        <f>③協定面積④加算措置!#REF!</f>
        <v>#REF!</v>
      </c>
      <c r="J517" s="250" t="e">
        <f>③協定面積④加算措置!#REF!</f>
        <v>#REF!</v>
      </c>
      <c r="K517" s="250" t="e">
        <f>③協定面積④加算措置!#REF!</f>
        <v>#REF!</v>
      </c>
      <c r="L517" s="242">
        <f t="shared" si="62"/>
        <v>0</v>
      </c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  <c r="AA517" s="252"/>
      <c r="AB517" s="242">
        <f t="shared" si="63"/>
        <v>0</v>
      </c>
      <c r="AC517" s="232"/>
      <c r="AD517" s="232"/>
      <c r="AE517" s="232"/>
      <c r="AF517" s="232"/>
      <c r="AG517" s="232"/>
      <c r="AH517" s="242">
        <f t="shared" si="64"/>
        <v>0</v>
      </c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42">
        <f t="shared" si="65"/>
        <v>0</v>
      </c>
      <c r="BF517" s="232"/>
      <c r="BG517" s="232"/>
      <c r="BH517" s="232"/>
      <c r="BI517" s="232"/>
      <c r="BJ517" s="232"/>
      <c r="BK517" s="229">
        <f t="shared" si="66"/>
        <v>0</v>
      </c>
      <c r="BL517" s="232"/>
      <c r="BM517" s="232"/>
      <c r="BN517" s="232"/>
      <c r="BO517" s="232"/>
      <c r="BP517" s="232"/>
      <c r="BQ517" s="232"/>
      <c r="BR517" s="232"/>
      <c r="BS517" s="232"/>
      <c r="BT517" s="232"/>
      <c r="BU517" s="232"/>
      <c r="BV517" s="232"/>
    </row>
    <row r="518" spans="1:74" s="244" customFormat="1" ht="14.45" hidden="1" customHeight="1">
      <c r="A518" s="247" t="e">
        <f>①協定識別事項②協定参加者!#REF!</f>
        <v>#REF!</v>
      </c>
      <c r="B518" s="247" t="e">
        <f>①協定識別事項②協定参加者!#REF!</f>
        <v>#REF!</v>
      </c>
      <c r="C518" s="247" t="e">
        <f>①協定識別事項②協定参加者!#REF!</f>
        <v>#REF!</v>
      </c>
      <c r="D518" s="247" t="e">
        <f>①協定識別事項②協定参加者!#REF!</f>
        <v>#REF!</v>
      </c>
      <c r="E518" s="247" t="e">
        <f>①協定識別事項②協定参加者!#REF!</f>
        <v>#REF!</v>
      </c>
      <c r="F518" s="247" t="e">
        <f>①協定識別事項②協定参加者!#REF!</f>
        <v>#REF!</v>
      </c>
      <c r="G518" s="250" t="e">
        <f>③協定面積④加算措置!#REF!</f>
        <v>#REF!</v>
      </c>
      <c r="H518" s="250" t="e">
        <f>③協定面積④加算措置!#REF!</f>
        <v>#REF!</v>
      </c>
      <c r="I518" s="251" t="e">
        <f>③協定面積④加算措置!#REF!</f>
        <v>#REF!</v>
      </c>
      <c r="J518" s="250" t="e">
        <f>③協定面積④加算措置!#REF!</f>
        <v>#REF!</v>
      </c>
      <c r="K518" s="250" t="e">
        <f>③協定面積④加算措置!#REF!</f>
        <v>#REF!</v>
      </c>
      <c r="L518" s="242">
        <f t="shared" si="62"/>
        <v>0</v>
      </c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  <c r="AA518" s="252"/>
      <c r="AB518" s="242">
        <f t="shared" si="63"/>
        <v>0</v>
      </c>
      <c r="AC518" s="232"/>
      <c r="AD518" s="232"/>
      <c r="AE518" s="232"/>
      <c r="AF518" s="232"/>
      <c r="AG518" s="232"/>
      <c r="AH518" s="242">
        <f t="shared" si="64"/>
        <v>0</v>
      </c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42">
        <f t="shared" si="65"/>
        <v>0</v>
      </c>
      <c r="BF518" s="232"/>
      <c r="BG518" s="232"/>
      <c r="BH518" s="232"/>
      <c r="BI518" s="232"/>
      <c r="BJ518" s="232"/>
      <c r="BK518" s="229">
        <f t="shared" si="66"/>
        <v>0</v>
      </c>
      <c r="BL518" s="232"/>
      <c r="BM518" s="232"/>
      <c r="BN518" s="232"/>
      <c r="BO518" s="232"/>
      <c r="BP518" s="232"/>
      <c r="BQ518" s="232"/>
      <c r="BR518" s="232"/>
      <c r="BS518" s="232"/>
      <c r="BT518" s="232"/>
      <c r="BU518" s="232"/>
      <c r="BV518" s="232"/>
    </row>
    <row r="519" spans="1:74" s="244" customFormat="1" ht="14.45" hidden="1" customHeight="1">
      <c r="A519" s="247" t="e">
        <f>①協定識別事項②協定参加者!#REF!</f>
        <v>#REF!</v>
      </c>
      <c r="B519" s="247" t="e">
        <f>①協定識別事項②協定参加者!#REF!</f>
        <v>#REF!</v>
      </c>
      <c r="C519" s="247" t="e">
        <f>①協定識別事項②協定参加者!#REF!</f>
        <v>#REF!</v>
      </c>
      <c r="D519" s="247" t="e">
        <f>①協定識別事項②協定参加者!#REF!</f>
        <v>#REF!</v>
      </c>
      <c r="E519" s="247" t="e">
        <f>①協定識別事項②協定参加者!#REF!</f>
        <v>#REF!</v>
      </c>
      <c r="F519" s="247" t="e">
        <f>①協定識別事項②協定参加者!#REF!</f>
        <v>#REF!</v>
      </c>
      <c r="G519" s="250" t="e">
        <f>③協定面積④加算措置!#REF!</f>
        <v>#REF!</v>
      </c>
      <c r="H519" s="250" t="e">
        <f>③協定面積④加算措置!#REF!</f>
        <v>#REF!</v>
      </c>
      <c r="I519" s="251" t="e">
        <f>③協定面積④加算措置!#REF!</f>
        <v>#REF!</v>
      </c>
      <c r="J519" s="250" t="e">
        <f>③協定面積④加算措置!#REF!</f>
        <v>#REF!</v>
      </c>
      <c r="K519" s="250" t="e">
        <f>③協定面積④加算措置!#REF!</f>
        <v>#REF!</v>
      </c>
      <c r="L519" s="242">
        <f t="shared" si="62"/>
        <v>0</v>
      </c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  <c r="AA519" s="252"/>
      <c r="AB519" s="242">
        <f t="shared" si="63"/>
        <v>0</v>
      </c>
      <c r="AC519" s="232"/>
      <c r="AD519" s="232"/>
      <c r="AE519" s="232"/>
      <c r="AF519" s="232"/>
      <c r="AG519" s="232"/>
      <c r="AH519" s="242">
        <f t="shared" si="64"/>
        <v>0</v>
      </c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32"/>
      <c r="AU519" s="232"/>
      <c r="AV519" s="232"/>
      <c r="AW519" s="232"/>
      <c r="AX519" s="232"/>
      <c r="AY519" s="232"/>
      <c r="AZ519" s="232"/>
      <c r="BA519" s="232"/>
      <c r="BB519" s="232"/>
      <c r="BC519" s="232"/>
      <c r="BD519" s="232"/>
      <c r="BE519" s="242">
        <f t="shared" si="65"/>
        <v>0</v>
      </c>
      <c r="BF519" s="232"/>
      <c r="BG519" s="232"/>
      <c r="BH519" s="232"/>
      <c r="BI519" s="232"/>
      <c r="BJ519" s="232"/>
      <c r="BK519" s="229">
        <f t="shared" si="66"/>
        <v>0</v>
      </c>
      <c r="BL519" s="232"/>
      <c r="BM519" s="232"/>
      <c r="BN519" s="232"/>
      <c r="BO519" s="232"/>
      <c r="BP519" s="232"/>
      <c r="BQ519" s="232"/>
      <c r="BR519" s="232"/>
      <c r="BS519" s="232"/>
      <c r="BT519" s="232"/>
      <c r="BU519" s="232"/>
      <c r="BV519" s="232"/>
    </row>
    <row r="520" spans="1:74" s="244" customFormat="1" ht="14.45" hidden="1" customHeight="1">
      <c r="A520" s="247" t="e">
        <f>①協定識別事項②協定参加者!#REF!</f>
        <v>#REF!</v>
      </c>
      <c r="B520" s="247" t="e">
        <f>①協定識別事項②協定参加者!#REF!</f>
        <v>#REF!</v>
      </c>
      <c r="C520" s="247" t="e">
        <f>①協定識別事項②協定参加者!#REF!</f>
        <v>#REF!</v>
      </c>
      <c r="D520" s="247" t="e">
        <f>①協定識別事項②協定参加者!#REF!</f>
        <v>#REF!</v>
      </c>
      <c r="E520" s="247" t="e">
        <f>①協定識別事項②協定参加者!#REF!</f>
        <v>#REF!</v>
      </c>
      <c r="F520" s="247" t="e">
        <f>①協定識別事項②協定参加者!#REF!</f>
        <v>#REF!</v>
      </c>
      <c r="G520" s="250" t="e">
        <f>③協定面積④加算措置!#REF!</f>
        <v>#REF!</v>
      </c>
      <c r="H520" s="250" t="e">
        <f>③協定面積④加算措置!#REF!</f>
        <v>#REF!</v>
      </c>
      <c r="I520" s="251" t="e">
        <f>③協定面積④加算措置!#REF!</f>
        <v>#REF!</v>
      </c>
      <c r="J520" s="250" t="e">
        <f>③協定面積④加算措置!#REF!</f>
        <v>#REF!</v>
      </c>
      <c r="K520" s="250" t="e">
        <f>③協定面積④加算措置!#REF!</f>
        <v>#REF!</v>
      </c>
      <c r="L520" s="242">
        <f t="shared" si="62"/>
        <v>0</v>
      </c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  <c r="AA520" s="252"/>
      <c r="AB520" s="242">
        <f t="shared" si="63"/>
        <v>0</v>
      </c>
      <c r="AC520" s="232"/>
      <c r="AD520" s="232"/>
      <c r="AE520" s="232"/>
      <c r="AF520" s="232"/>
      <c r="AG520" s="232"/>
      <c r="AH520" s="242">
        <f t="shared" si="64"/>
        <v>0</v>
      </c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32"/>
      <c r="AU520" s="232"/>
      <c r="AV520" s="232"/>
      <c r="AW520" s="232"/>
      <c r="AX520" s="232"/>
      <c r="AY520" s="232"/>
      <c r="AZ520" s="232"/>
      <c r="BA520" s="232"/>
      <c r="BB520" s="232"/>
      <c r="BC520" s="232"/>
      <c r="BD520" s="232"/>
      <c r="BE520" s="242">
        <f t="shared" si="65"/>
        <v>0</v>
      </c>
      <c r="BF520" s="232"/>
      <c r="BG520" s="232"/>
      <c r="BH520" s="232"/>
      <c r="BI520" s="232"/>
      <c r="BJ520" s="232"/>
      <c r="BK520" s="229">
        <f t="shared" si="66"/>
        <v>0</v>
      </c>
      <c r="BL520" s="232"/>
      <c r="BM520" s="232"/>
      <c r="BN520" s="232"/>
      <c r="BO520" s="232"/>
      <c r="BP520" s="232"/>
      <c r="BQ520" s="232"/>
      <c r="BR520" s="232"/>
      <c r="BS520" s="232"/>
      <c r="BT520" s="232"/>
      <c r="BU520" s="232"/>
      <c r="BV520" s="232"/>
    </row>
    <row r="521" spans="1:74" s="244" customFormat="1" ht="14.45" hidden="1" customHeight="1">
      <c r="A521" s="247" t="e">
        <f>①協定識別事項②協定参加者!#REF!</f>
        <v>#REF!</v>
      </c>
      <c r="B521" s="247" t="e">
        <f>①協定識別事項②協定参加者!#REF!</f>
        <v>#REF!</v>
      </c>
      <c r="C521" s="247" t="e">
        <f>①協定識別事項②協定参加者!#REF!</f>
        <v>#REF!</v>
      </c>
      <c r="D521" s="247" t="e">
        <f>①協定識別事項②協定参加者!#REF!</f>
        <v>#REF!</v>
      </c>
      <c r="E521" s="247" t="e">
        <f>①協定識別事項②協定参加者!#REF!</f>
        <v>#REF!</v>
      </c>
      <c r="F521" s="247" t="e">
        <f>①協定識別事項②協定参加者!#REF!</f>
        <v>#REF!</v>
      </c>
      <c r="G521" s="250" t="e">
        <f>③協定面積④加算措置!#REF!</f>
        <v>#REF!</v>
      </c>
      <c r="H521" s="250" t="e">
        <f>③協定面積④加算措置!#REF!</f>
        <v>#REF!</v>
      </c>
      <c r="I521" s="251" t="e">
        <f>③協定面積④加算措置!#REF!</f>
        <v>#REF!</v>
      </c>
      <c r="J521" s="250" t="e">
        <f>③協定面積④加算措置!#REF!</f>
        <v>#REF!</v>
      </c>
      <c r="K521" s="250" t="e">
        <f>③協定面積④加算措置!#REF!</f>
        <v>#REF!</v>
      </c>
      <c r="L521" s="242">
        <f t="shared" si="62"/>
        <v>0</v>
      </c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  <c r="AA521" s="252"/>
      <c r="AB521" s="242">
        <f t="shared" si="63"/>
        <v>0</v>
      </c>
      <c r="AC521" s="232"/>
      <c r="AD521" s="232"/>
      <c r="AE521" s="232"/>
      <c r="AF521" s="232"/>
      <c r="AG521" s="232"/>
      <c r="AH521" s="242">
        <f t="shared" si="64"/>
        <v>0</v>
      </c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32"/>
      <c r="AU521" s="232"/>
      <c r="AV521" s="232"/>
      <c r="AW521" s="232"/>
      <c r="AX521" s="232"/>
      <c r="AY521" s="232"/>
      <c r="AZ521" s="232"/>
      <c r="BA521" s="232"/>
      <c r="BB521" s="232"/>
      <c r="BC521" s="232"/>
      <c r="BD521" s="232"/>
      <c r="BE521" s="242">
        <f t="shared" si="65"/>
        <v>0</v>
      </c>
      <c r="BF521" s="232"/>
      <c r="BG521" s="232"/>
      <c r="BH521" s="232"/>
      <c r="BI521" s="232"/>
      <c r="BJ521" s="232"/>
      <c r="BK521" s="229">
        <f t="shared" si="66"/>
        <v>0</v>
      </c>
      <c r="BL521" s="232"/>
      <c r="BM521" s="232"/>
      <c r="BN521" s="232"/>
      <c r="BO521" s="232"/>
      <c r="BP521" s="232"/>
      <c r="BQ521" s="232"/>
      <c r="BR521" s="232"/>
      <c r="BS521" s="232"/>
      <c r="BT521" s="232"/>
      <c r="BU521" s="232"/>
      <c r="BV521" s="232"/>
    </row>
    <row r="522" spans="1:74" s="244" customFormat="1" ht="14.45" hidden="1" customHeight="1">
      <c r="A522" s="247" t="e">
        <f>①協定識別事項②協定参加者!#REF!</f>
        <v>#REF!</v>
      </c>
      <c r="B522" s="247" t="e">
        <f>①協定識別事項②協定参加者!#REF!</f>
        <v>#REF!</v>
      </c>
      <c r="C522" s="247" t="e">
        <f>①協定識別事項②協定参加者!#REF!</f>
        <v>#REF!</v>
      </c>
      <c r="D522" s="247" t="e">
        <f>①協定識別事項②協定参加者!#REF!</f>
        <v>#REF!</v>
      </c>
      <c r="E522" s="247" t="e">
        <f>①協定識別事項②協定参加者!#REF!</f>
        <v>#REF!</v>
      </c>
      <c r="F522" s="247" t="e">
        <f>①協定識別事項②協定参加者!#REF!</f>
        <v>#REF!</v>
      </c>
      <c r="G522" s="250" t="e">
        <f>③協定面積④加算措置!#REF!</f>
        <v>#REF!</v>
      </c>
      <c r="H522" s="250" t="e">
        <f>③協定面積④加算措置!#REF!</f>
        <v>#REF!</v>
      </c>
      <c r="I522" s="251" t="e">
        <f>③協定面積④加算措置!#REF!</f>
        <v>#REF!</v>
      </c>
      <c r="J522" s="250" t="e">
        <f>③協定面積④加算措置!#REF!</f>
        <v>#REF!</v>
      </c>
      <c r="K522" s="250" t="e">
        <f>③協定面積④加算措置!#REF!</f>
        <v>#REF!</v>
      </c>
      <c r="L522" s="242">
        <f t="shared" si="62"/>
        <v>0</v>
      </c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  <c r="AA522" s="252"/>
      <c r="AB522" s="242">
        <f t="shared" si="63"/>
        <v>0</v>
      </c>
      <c r="AC522" s="232"/>
      <c r="AD522" s="232"/>
      <c r="AE522" s="232"/>
      <c r="AF522" s="232"/>
      <c r="AG522" s="232"/>
      <c r="AH522" s="242">
        <f t="shared" si="64"/>
        <v>0</v>
      </c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32"/>
      <c r="AU522" s="232"/>
      <c r="AV522" s="232"/>
      <c r="AW522" s="232"/>
      <c r="AX522" s="232"/>
      <c r="AY522" s="232"/>
      <c r="AZ522" s="232"/>
      <c r="BA522" s="232"/>
      <c r="BB522" s="232"/>
      <c r="BC522" s="232"/>
      <c r="BD522" s="232"/>
      <c r="BE522" s="242">
        <f t="shared" si="65"/>
        <v>0</v>
      </c>
      <c r="BF522" s="232"/>
      <c r="BG522" s="232"/>
      <c r="BH522" s="232"/>
      <c r="BI522" s="232"/>
      <c r="BJ522" s="232"/>
      <c r="BK522" s="229">
        <f t="shared" si="66"/>
        <v>0</v>
      </c>
      <c r="BL522" s="232"/>
      <c r="BM522" s="232"/>
      <c r="BN522" s="232"/>
      <c r="BO522" s="232"/>
      <c r="BP522" s="232"/>
      <c r="BQ522" s="232"/>
      <c r="BR522" s="232"/>
      <c r="BS522" s="232"/>
      <c r="BT522" s="232"/>
      <c r="BU522" s="232"/>
      <c r="BV522" s="232"/>
    </row>
    <row r="523" spans="1:74" s="244" customFormat="1" ht="14.45" hidden="1" customHeight="1">
      <c r="A523" s="247" t="e">
        <f>①協定識別事項②協定参加者!#REF!</f>
        <v>#REF!</v>
      </c>
      <c r="B523" s="247" t="e">
        <f>①協定識別事項②協定参加者!#REF!</f>
        <v>#REF!</v>
      </c>
      <c r="C523" s="247" t="e">
        <f>①協定識別事項②協定参加者!#REF!</f>
        <v>#REF!</v>
      </c>
      <c r="D523" s="247" t="e">
        <f>①協定識別事項②協定参加者!#REF!</f>
        <v>#REF!</v>
      </c>
      <c r="E523" s="247" t="e">
        <f>①協定識別事項②協定参加者!#REF!</f>
        <v>#REF!</v>
      </c>
      <c r="F523" s="247" t="e">
        <f>①協定識別事項②協定参加者!#REF!</f>
        <v>#REF!</v>
      </c>
      <c r="G523" s="250" t="e">
        <f>③協定面積④加算措置!#REF!</f>
        <v>#REF!</v>
      </c>
      <c r="H523" s="250" t="e">
        <f>③協定面積④加算措置!#REF!</f>
        <v>#REF!</v>
      </c>
      <c r="I523" s="251" t="e">
        <f>③協定面積④加算措置!#REF!</f>
        <v>#REF!</v>
      </c>
      <c r="J523" s="250" t="e">
        <f>③協定面積④加算措置!#REF!</f>
        <v>#REF!</v>
      </c>
      <c r="K523" s="250" t="e">
        <f>③協定面積④加算措置!#REF!</f>
        <v>#REF!</v>
      </c>
      <c r="L523" s="242">
        <f t="shared" si="62"/>
        <v>0</v>
      </c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  <c r="AA523" s="252"/>
      <c r="AB523" s="242">
        <f t="shared" si="63"/>
        <v>0</v>
      </c>
      <c r="AC523" s="232"/>
      <c r="AD523" s="232"/>
      <c r="AE523" s="232"/>
      <c r="AF523" s="232"/>
      <c r="AG523" s="232"/>
      <c r="AH523" s="242">
        <f t="shared" si="64"/>
        <v>0</v>
      </c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32"/>
      <c r="AU523" s="232"/>
      <c r="AV523" s="232"/>
      <c r="AW523" s="232"/>
      <c r="AX523" s="232"/>
      <c r="AY523" s="232"/>
      <c r="AZ523" s="232"/>
      <c r="BA523" s="232"/>
      <c r="BB523" s="232"/>
      <c r="BC523" s="232"/>
      <c r="BD523" s="232"/>
      <c r="BE523" s="242">
        <f t="shared" si="65"/>
        <v>0</v>
      </c>
      <c r="BF523" s="232"/>
      <c r="BG523" s="232"/>
      <c r="BH523" s="232"/>
      <c r="BI523" s="232"/>
      <c r="BJ523" s="232"/>
      <c r="BK523" s="229">
        <f t="shared" si="66"/>
        <v>0</v>
      </c>
      <c r="BL523" s="232"/>
      <c r="BM523" s="232"/>
      <c r="BN523" s="232"/>
      <c r="BO523" s="232"/>
      <c r="BP523" s="232"/>
      <c r="BQ523" s="232"/>
      <c r="BR523" s="232"/>
      <c r="BS523" s="232"/>
      <c r="BT523" s="232"/>
      <c r="BU523" s="232"/>
      <c r="BV523" s="232"/>
    </row>
    <row r="524" spans="1:74" s="244" customFormat="1" ht="14.45" hidden="1" customHeight="1">
      <c r="A524" s="247" t="e">
        <f>①協定識別事項②協定参加者!#REF!</f>
        <v>#REF!</v>
      </c>
      <c r="B524" s="247" t="e">
        <f>①協定識別事項②協定参加者!#REF!</f>
        <v>#REF!</v>
      </c>
      <c r="C524" s="247" t="e">
        <f>①協定識別事項②協定参加者!#REF!</f>
        <v>#REF!</v>
      </c>
      <c r="D524" s="247" t="e">
        <f>①協定識別事項②協定参加者!#REF!</f>
        <v>#REF!</v>
      </c>
      <c r="E524" s="247" t="e">
        <f>①協定識別事項②協定参加者!#REF!</f>
        <v>#REF!</v>
      </c>
      <c r="F524" s="247" t="e">
        <f>①協定識別事項②協定参加者!#REF!</f>
        <v>#REF!</v>
      </c>
      <c r="G524" s="250" t="e">
        <f>③協定面積④加算措置!#REF!</f>
        <v>#REF!</v>
      </c>
      <c r="H524" s="250" t="e">
        <f>③協定面積④加算措置!#REF!</f>
        <v>#REF!</v>
      </c>
      <c r="I524" s="251" t="e">
        <f>③協定面積④加算措置!#REF!</f>
        <v>#REF!</v>
      </c>
      <c r="J524" s="250" t="e">
        <f>③協定面積④加算措置!#REF!</f>
        <v>#REF!</v>
      </c>
      <c r="K524" s="250" t="e">
        <f>③協定面積④加算措置!#REF!</f>
        <v>#REF!</v>
      </c>
      <c r="L524" s="242">
        <f t="shared" si="62"/>
        <v>0</v>
      </c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  <c r="AA524" s="252"/>
      <c r="AB524" s="242">
        <f t="shared" si="63"/>
        <v>0</v>
      </c>
      <c r="AC524" s="232"/>
      <c r="AD524" s="232"/>
      <c r="AE524" s="232"/>
      <c r="AF524" s="232"/>
      <c r="AG524" s="232"/>
      <c r="AH524" s="242">
        <f t="shared" si="64"/>
        <v>0</v>
      </c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32"/>
      <c r="AU524" s="232"/>
      <c r="AV524" s="232"/>
      <c r="AW524" s="232"/>
      <c r="AX524" s="232"/>
      <c r="AY524" s="232"/>
      <c r="AZ524" s="232"/>
      <c r="BA524" s="232"/>
      <c r="BB524" s="232"/>
      <c r="BC524" s="232"/>
      <c r="BD524" s="232"/>
      <c r="BE524" s="242">
        <f t="shared" si="65"/>
        <v>0</v>
      </c>
      <c r="BF524" s="232"/>
      <c r="BG524" s="232"/>
      <c r="BH524" s="232"/>
      <c r="BI524" s="232"/>
      <c r="BJ524" s="232"/>
      <c r="BK524" s="229">
        <f t="shared" si="66"/>
        <v>0</v>
      </c>
      <c r="BL524" s="232"/>
      <c r="BM524" s="232"/>
      <c r="BN524" s="232"/>
      <c r="BO524" s="232"/>
      <c r="BP524" s="232"/>
      <c r="BQ524" s="232"/>
      <c r="BR524" s="232"/>
      <c r="BS524" s="232"/>
      <c r="BT524" s="232"/>
      <c r="BU524" s="232"/>
      <c r="BV524" s="232"/>
    </row>
    <row r="525" spans="1:74" s="244" customFormat="1" ht="14.45" hidden="1" customHeight="1">
      <c r="A525" s="247" t="e">
        <f>①協定識別事項②協定参加者!#REF!</f>
        <v>#REF!</v>
      </c>
      <c r="B525" s="247" t="e">
        <f>①協定識別事項②協定参加者!#REF!</f>
        <v>#REF!</v>
      </c>
      <c r="C525" s="247" t="e">
        <f>①協定識別事項②協定参加者!#REF!</f>
        <v>#REF!</v>
      </c>
      <c r="D525" s="247" t="e">
        <f>①協定識別事項②協定参加者!#REF!</f>
        <v>#REF!</v>
      </c>
      <c r="E525" s="247" t="e">
        <f>①協定識別事項②協定参加者!#REF!</f>
        <v>#REF!</v>
      </c>
      <c r="F525" s="247" t="e">
        <f>①協定識別事項②協定参加者!#REF!</f>
        <v>#REF!</v>
      </c>
      <c r="G525" s="250" t="e">
        <f>③協定面積④加算措置!#REF!</f>
        <v>#REF!</v>
      </c>
      <c r="H525" s="250" t="e">
        <f>③協定面積④加算措置!#REF!</f>
        <v>#REF!</v>
      </c>
      <c r="I525" s="251" t="e">
        <f>③協定面積④加算措置!#REF!</f>
        <v>#REF!</v>
      </c>
      <c r="J525" s="250" t="e">
        <f>③協定面積④加算措置!#REF!</f>
        <v>#REF!</v>
      </c>
      <c r="K525" s="250" t="e">
        <f>③協定面積④加算措置!#REF!</f>
        <v>#REF!</v>
      </c>
      <c r="L525" s="242">
        <f t="shared" si="62"/>
        <v>0</v>
      </c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  <c r="AA525" s="252"/>
      <c r="AB525" s="242">
        <f t="shared" si="63"/>
        <v>0</v>
      </c>
      <c r="AC525" s="232"/>
      <c r="AD525" s="232"/>
      <c r="AE525" s="232"/>
      <c r="AF525" s="232"/>
      <c r="AG525" s="232"/>
      <c r="AH525" s="242">
        <f t="shared" si="64"/>
        <v>0</v>
      </c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32"/>
      <c r="AU525" s="232"/>
      <c r="AV525" s="232"/>
      <c r="AW525" s="232"/>
      <c r="AX525" s="232"/>
      <c r="AY525" s="232"/>
      <c r="AZ525" s="232"/>
      <c r="BA525" s="232"/>
      <c r="BB525" s="232"/>
      <c r="BC525" s="232"/>
      <c r="BD525" s="232"/>
      <c r="BE525" s="242">
        <f t="shared" si="65"/>
        <v>0</v>
      </c>
      <c r="BF525" s="232"/>
      <c r="BG525" s="232"/>
      <c r="BH525" s="232"/>
      <c r="BI525" s="232"/>
      <c r="BJ525" s="232"/>
      <c r="BK525" s="229">
        <f t="shared" si="66"/>
        <v>0</v>
      </c>
      <c r="BL525" s="232"/>
      <c r="BM525" s="232"/>
      <c r="BN525" s="232"/>
      <c r="BO525" s="232"/>
      <c r="BP525" s="232"/>
      <c r="BQ525" s="232"/>
      <c r="BR525" s="232"/>
      <c r="BS525" s="232"/>
      <c r="BT525" s="232"/>
      <c r="BU525" s="232"/>
      <c r="BV525" s="232"/>
    </row>
    <row r="526" spans="1:74" s="244" customFormat="1" ht="14.45" hidden="1" customHeight="1">
      <c r="A526" s="247" t="e">
        <f>①協定識別事項②協定参加者!#REF!</f>
        <v>#REF!</v>
      </c>
      <c r="B526" s="247" t="e">
        <f>①協定識別事項②協定参加者!#REF!</f>
        <v>#REF!</v>
      </c>
      <c r="C526" s="247" t="e">
        <f>①協定識別事項②協定参加者!#REF!</f>
        <v>#REF!</v>
      </c>
      <c r="D526" s="247" t="e">
        <f>①協定識別事項②協定参加者!#REF!</f>
        <v>#REF!</v>
      </c>
      <c r="E526" s="247" t="e">
        <f>①協定識別事項②協定参加者!#REF!</f>
        <v>#REF!</v>
      </c>
      <c r="F526" s="247" t="e">
        <f>①協定識別事項②協定参加者!#REF!</f>
        <v>#REF!</v>
      </c>
      <c r="G526" s="250" t="e">
        <f>③協定面積④加算措置!#REF!</f>
        <v>#REF!</v>
      </c>
      <c r="H526" s="250" t="e">
        <f>③協定面積④加算措置!#REF!</f>
        <v>#REF!</v>
      </c>
      <c r="I526" s="251" t="e">
        <f>③協定面積④加算措置!#REF!</f>
        <v>#REF!</v>
      </c>
      <c r="J526" s="250" t="e">
        <f>③協定面積④加算措置!#REF!</f>
        <v>#REF!</v>
      </c>
      <c r="K526" s="250" t="e">
        <f>③協定面積④加算措置!#REF!</f>
        <v>#REF!</v>
      </c>
      <c r="L526" s="242">
        <f t="shared" si="62"/>
        <v>0</v>
      </c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42">
        <f t="shared" si="63"/>
        <v>0</v>
      </c>
      <c r="AC526" s="232"/>
      <c r="AD526" s="232"/>
      <c r="AE526" s="232"/>
      <c r="AF526" s="232"/>
      <c r="AG526" s="232"/>
      <c r="AH526" s="242">
        <f t="shared" si="64"/>
        <v>0</v>
      </c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32"/>
      <c r="AU526" s="232"/>
      <c r="AV526" s="232"/>
      <c r="AW526" s="232"/>
      <c r="AX526" s="232"/>
      <c r="AY526" s="232"/>
      <c r="AZ526" s="232"/>
      <c r="BA526" s="232"/>
      <c r="BB526" s="232"/>
      <c r="BC526" s="232"/>
      <c r="BD526" s="232"/>
      <c r="BE526" s="242">
        <f t="shared" si="65"/>
        <v>0</v>
      </c>
      <c r="BF526" s="232"/>
      <c r="BG526" s="232"/>
      <c r="BH526" s="232"/>
      <c r="BI526" s="232"/>
      <c r="BJ526" s="232"/>
      <c r="BK526" s="229">
        <f t="shared" si="66"/>
        <v>0</v>
      </c>
      <c r="BL526" s="232"/>
      <c r="BM526" s="232"/>
      <c r="BN526" s="232"/>
      <c r="BO526" s="232"/>
      <c r="BP526" s="232"/>
      <c r="BQ526" s="232"/>
      <c r="BR526" s="232"/>
      <c r="BS526" s="232"/>
      <c r="BT526" s="232"/>
      <c r="BU526" s="232"/>
      <c r="BV526" s="232"/>
    </row>
    <row r="527" spans="1:74" s="244" customFormat="1" ht="14.45" hidden="1" customHeight="1">
      <c r="A527" s="247" t="e">
        <f>①協定識別事項②協定参加者!#REF!</f>
        <v>#REF!</v>
      </c>
      <c r="B527" s="247" t="e">
        <f>①協定識別事項②協定参加者!#REF!</f>
        <v>#REF!</v>
      </c>
      <c r="C527" s="247" t="e">
        <f>①協定識別事項②協定参加者!#REF!</f>
        <v>#REF!</v>
      </c>
      <c r="D527" s="247" t="e">
        <f>①協定識別事項②協定参加者!#REF!</f>
        <v>#REF!</v>
      </c>
      <c r="E527" s="247" t="e">
        <f>①協定識別事項②協定参加者!#REF!</f>
        <v>#REF!</v>
      </c>
      <c r="F527" s="247" t="e">
        <f>①協定識別事項②協定参加者!#REF!</f>
        <v>#REF!</v>
      </c>
      <c r="G527" s="250" t="e">
        <f>③協定面積④加算措置!#REF!</f>
        <v>#REF!</v>
      </c>
      <c r="H527" s="250" t="e">
        <f>③協定面積④加算措置!#REF!</f>
        <v>#REF!</v>
      </c>
      <c r="I527" s="251" t="e">
        <f>③協定面積④加算措置!#REF!</f>
        <v>#REF!</v>
      </c>
      <c r="J527" s="250" t="e">
        <f>③協定面積④加算措置!#REF!</f>
        <v>#REF!</v>
      </c>
      <c r="K527" s="250" t="e">
        <f>③協定面積④加算措置!#REF!</f>
        <v>#REF!</v>
      </c>
      <c r="L527" s="242">
        <f t="shared" si="62"/>
        <v>0</v>
      </c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  <c r="AA527" s="252"/>
      <c r="AB527" s="242">
        <f t="shared" si="63"/>
        <v>0</v>
      </c>
      <c r="AC527" s="232"/>
      <c r="AD527" s="232"/>
      <c r="AE527" s="232"/>
      <c r="AF527" s="232"/>
      <c r="AG527" s="232"/>
      <c r="AH527" s="242">
        <f t="shared" si="64"/>
        <v>0</v>
      </c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32"/>
      <c r="AU527" s="232"/>
      <c r="AV527" s="232"/>
      <c r="AW527" s="232"/>
      <c r="AX527" s="232"/>
      <c r="AY527" s="232"/>
      <c r="AZ527" s="232"/>
      <c r="BA527" s="232"/>
      <c r="BB527" s="232"/>
      <c r="BC527" s="232"/>
      <c r="BD527" s="232"/>
      <c r="BE527" s="242">
        <f t="shared" si="65"/>
        <v>0</v>
      </c>
      <c r="BF527" s="232"/>
      <c r="BG527" s="232"/>
      <c r="BH527" s="232"/>
      <c r="BI527" s="232"/>
      <c r="BJ527" s="232"/>
      <c r="BK527" s="229">
        <f t="shared" si="66"/>
        <v>0</v>
      </c>
      <c r="BL527" s="232"/>
      <c r="BM527" s="232"/>
      <c r="BN527" s="232"/>
      <c r="BO527" s="232"/>
      <c r="BP527" s="232"/>
      <c r="BQ527" s="232"/>
      <c r="BR527" s="232"/>
      <c r="BS527" s="232"/>
      <c r="BT527" s="232"/>
      <c r="BU527" s="232"/>
      <c r="BV527" s="232"/>
    </row>
    <row r="528" spans="1:74" s="244" customFormat="1" ht="14.45" hidden="1" customHeight="1">
      <c r="A528" s="247" t="e">
        <f>①協定識別事項②協定参加者!#REF!</f>
        <v>#REF!</v>
      </c>
      <c r="B528" s="247" t="e">
        <f>①協定識別事項②協定参加者!#REF!</f>
        <v>#REF!</v>
      </c>
      <c r="C528" s="247" t="e">
        <f>①協定識別事項②協定参加者!#REF!</f>
        <v>#REF!</v>
      </c>
      <c r="D528" s="247" t="e">
        <f>①協定識別事項②協定参加者!#REF!</f>
        <v>#REF!</v>
      </c>
      <c r="E528" s="247" t="e">
        <f>①協定識別事項②協定参加者!#REF!</f>
        <v>#REF!</v>
      </c>
      <c r="F528" s="247" t="e">
        <f>①協定識別事項②協定参加者!#REF!</f>
        <v>#REF!</v>
      </c>
      <c r="G528" s="250" t="e">
        <f>③協定面積④加算措置!#REF!</f>
        <v>#REF!</v>
      </c>
      <c r="H528" s="250" t="e">
        <f>③協定面積④加算措置!#REF!</f>
        <v>#REF!</v>
      </c>
      <c r="I528" s="251" t="e">
        <f>③協定面積④加算措置!#REF!</f>
        <v>#REF!</v>
      </c>
      <c r="J528" s="250" t="e">
        <f>③協定面積④加算措置!#REF!</f>
        <v>#REF!</v>
      </c>
      <c r="K528" s="250" t="e">
        <f>③協定面積④加算措置!#REF!</f>
        <v>#REF!</v>
      </c>
      <c r="L528" s="242">
        <f t="shared" si="62"/>
        <v>0</v>
      </c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  <c r="AA528" s="252"/>
      <c r="AB528" s="242">
        <f t="shared" si="63"/>
        <v>0</v>
      </c>
      <c r="AC528" s="232"/>
      <c r="AD528" s="232"/>
      <c r="AE528" s="232"/>
      <c r="AF528" s="232"/>
      <c r="AG528" s="232"/>
      <c r="AH528" s="242">
        <f t="shared" si="64"/>
        <v>0</v>
      </c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42">
        <f t="shared" si="65"/>
        <v>0</v>
      </c>
      <c r="BF528" s="232"/>
      <c r="BG528" s="232"/>
      <c r="BH528" s="232"/>
      <c r="BI528" s="232"/>
      <c r="BJ528" s="232"/>
      <c r="BK528" s="229">
        <f t="shared" si="66"/>
        <v>0</v>
      </c>
      <c r="BL528" s="232"/>
      <c r="BM528" s="232"/>
      <c r="BN528" s="232"/>
      <c r="BO528" s="232"/>
      <c r="BP528" s="232"/>
      <c r="BQ528" s="232"/>
      <c r="BR528" s="232"/>
      <c r="BS528" s="232"/>
      <c r="BT528" s="232"/>
      <c r="BU528" s="232"/>
      <c r="BV528" s="232"/>
    </row>
    <row r="529" spans="1:74" s="244" customFormat="1" ht="14.45" hidden="1" customHeight="1">
      <c r="A529" s="247" t="e">
        <f>①協定識別事項②協定参加者!#REF!</f>
        <v>#REF!</v>
      </c>
      <c r="B529" s="247" t="e">
        <f>①協定識別事項②協定参加者!#REF!</f>
        <v>#REF!</v>
      </c>
      <c r="C529" s="247" t="e">
        <f>①協定識別事項②協定参加者!#REF!</f>
        <v>#REF!</v>
      </c>
      <c r="D529" s="247" t="e">
        <f>①協定識別事項②協定参加者!#REF!</f>
        <v>#REF!</v>
      </c>
      <c r="E529" s="247" t="e">
        <f>①協定識別事項②協定参加者!#REF!</f>
        <v>#REF!</v>
      </c>
      <c r="F529" s="247" t="e">
        <f>①協定識別事項②協定参加者!#REF!</f>
        <v>#REF!</v>
      </c>
      <c r="G529" s="250" t="e">
        <f>③協定面積④加算措置!#REF!</f>
        <v>#REF!</v>
      </c>
      <c r="H529" s="250" t="e">
        <f>③協定面積④加算措置!#REF!</f>
        <v>#REF!</v>
      </c>
      <c r="I529" s="251" t="e">
        <f>③協定面積④加算措置!#REF!</f>
        <v>#REF!</v>
      </c>
      <c r="J529" s="250" t="e">
        <f>③協定面積④加算措置!#REF!</f>
        <v>#REF!</v>
      </c>
      <c r="K529" s="250" t="e">
        <f>③協定面積④加算措置!#REF!</f>
        <v>#REF!</v>
      </c>
      <c r="L529" s="242">
        <f t="shared" si="62"/>
        <v>0</v>
      </c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  <c r="AA529" s="252"/>
      <c r="AB529" s="242">
        <f t="shared" si="63"/>
        <v>0</v>
      </c>
      <c r="AC529" s="232"/>
      <c r="AD529" s="232"/>
      <c r="AE529" s="232"/>
      <c r="AF529" s="232"/>
      <c r="AG529" s="232"/>
      <c r="AH529" s="242">
        <f t="shared" si="64"/>
        <v>0</v>
      </c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42">
        <f t="shared" si="65"/>
        <v>0</v>
      </c>
      <c r="BF529" s="232"/>
      <c r="BG529" s="232"/>
      <c r="BH529" s="232"/>
      <c r="BI529" s="232"/>
      <c r="BJ529" s="232"/>
      <c r="BK529" s="229">
        <f t="shared" si="66"/>
        <v>0</v>
      </c>
      <c r="BL529" s="232"/>
      <c r="BM529" s="232"/>
      <c r="BN529" s="232"/>
      <c r="BO529" s="232"/>
      <c r="BP529" s="232"/>
      <c r="BQ529" s="232"/>
      <c r="BR529" s="232"/>
      <c r="BS529" s="232"/>
      <c r="BT529" s="232"/>
      <c r="BU529" s="232"/>
      <c r="BV529" s="232"/>
    </row>
    <row r="530" spans="1:74" s="244" customFormat="1" ht="14.45" hidden="1" customHeight="1">
      <c r="A530" s="247" t="e">
        <f>①協定識別事項②協定参加者!#REF!</f>
        <v>#REF!</v>
      </c>
      <c r="B530" s="247" t="e">
        <f>①協定識別事項②協定参加者!#REF!</f>
        <v>#REF!</v>
      </c>
      <c r="C530" s="247" t="e">
        <f>①協定識別事項②協定参加者!#REF!</f>
        <v>#REF!</v>
      </c>
      <c r="D530" s="247" t="e">
        <f>①協定識別事項②協定参加者!#REF!</f>
        <v>#REF!</v>
      </c>
      <c r="E530" s="247" t="e">
        <f>①協定識別事項②協定参加者!#REF!</f>
        <v>#REF!</v>
      </c>
      <c r="F530" s="247" t="e">
        <f>①協定識別事項②協定参加者!#REF!</f>
        <v>#REF!</v>
      </c>
      <c r="G530" s="250" t="e">
        <f>③協定面積④加算措置!#REF!</f>
        <v>#REF!</v>
      </c>
      <c r="H530" s="250" t="e">
        <f>③協定面積④加算措置!#REF!</f>
        <v>#REF!</v>
      </c>
      <c r="I530" s="251" t="e">
        <f>③協定面積④加算措置!#REF!</f>
        <v>#REF!</v>
      </c>
      <c r="J530" s="250" t="e">
        <f>③協定面積④加算措置!#REF!</f>
        <v>#REF!</v>
      </c>
      <c r="K530" s="250" t="e">
        <f>③協定面積④加算措置!#REF!</f>
        <v>#REF!</v>
      </c>
      <c r="L530" s="242">
        <f t="shared" si="62"/>
        <v>0</v>
      </c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  <c r="AA530" s="252"/>
      <c r="AB530" s="242">
        <f t="shared" si="63"/>
        <v>0</v>
      </c>
      <c r="AC530" s="232"/>
      <c r="AD530" s="232"/>
      <c r="AE530" s="232"/>
      <c r="AF530" s="232"/>
      <c r="AG530" s="232"/>
      <c r="AH530" s="242">
        <f t="shared" si="64"/>
        <v>0</v>
      </c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42">
        <f t="shared" si="65"/>
        <v>0</v>
      </c>
      <c r="BF530" s="232"/>
      <c r="BG530" s="232"/>
      <c r="BH530" s="232"/>
      <c r="BI530" s="232"/>
      <c r="BJ530" s="232"/>
      <c r="BK530" s="229">
        <f t="shared" si="66"/>
        <v>0</v>
      </c>
      <c r="BL530" s="232"/>
      <c r="BM530" s="232"/>
      <c r="BN530" s="232"/>
      <c r="BO530" s="232"/>
      <c r="BP530" s="232"/>
      <c r="BQ530" s="232"/>
      <c r="BR530" s="232"/>
      <c r="BS530" s="232"/>
      <c r="BT530" s="232"/>
      <c r="BU530" s="232"/>
      <c r="BV530" s="232"/>
    </row>
    <row r="531" spans="1:74" s="244" customFormat="1" ht="14.45" hidden="1" customHeight="1">
      <c r="A531" s="247" t="e">
        <f>①協定識別事項②協定参加者!#REF!</f>
        <v>#REF!</v>
      </c>
      <c r="B531" s="247" t="e">
        <f>①協定識別事項②協定参加者!#REF!</f>
        <v>#REF!</v>
      </c>
      <c r="C531" s="247" t="e">
        <f>①協定識別事項②協定参加者!#REF!</f>
        <v>#REF!</v>
      </c>
      <c r="D531" s="247" t="e">
        <f>①協定識別事項②協定参加者!#REF!</f>
        <v>#REF!</v>
      </c>
      <c r="E531" s="247" t="e">
        <f>①協定識別事項②協定参加者!#REF!</f>
        <v>#REF!</v>
      </c>
      <c r="F531" s="247" t="e">
        <f>①協定識別事項②協定参加者!#REF!</f>
        <v>#REF!</v>
      </c>
      <c r="G531" s="250" t="e">
        <f>③協定面積④加算措置!#REF!</f>
        <v>#REF!</v>
      </c>
      <c r="H531" s="250" t="e">
        <f>③協定面積④加算措置!#REF!</f>
        <v>#REF!</v>
      </c>
      <c r="I531" s="251" t="e">
        <f>③協定面積④加算措置!#REF!</f>
        <v>#REF!</v>
      </c>
      <c r="J531" s="250" t="e">
        <f>③協定面積④加算措置!#REF!</f>
        <v>#REF!</v>
      </c>
      <c r="K531" s="250" t="e">
        <f>③協定面積④加算措置!#REF!</f>
        <v>#REF!</v>
      </c>
      <c r="L531" s="242">
        <f t="shared" si="62"/>
        <v>0</v>
      </c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  <c r="AA531" s="252"/>
      <c r="AB531" s="242">
        <f t="shared" si="63"/>
        <v>0</v>
      </c>
      <c r="AC531" s="232"/>
      <c r="AD531" s="232"/>
      <c r="AE531" s="232"/>
      <c r="AF531" s="232"/>
      <c r="AG531" s="232"/>
      <c r="AH531" s="242">
        <f t="shared" si="64"/>
        <v>0</v>
      </c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32"/>
      <c r="AU531" s="232"/>
      <c r="AV531" s="232"/>
      <c r="AW531" s="232"/>
      <c r="AX531" s="232"/>
      <c r="AY531" s="232"/>
      <c r="AZ531" s="232"/>
      <c r="BA531" s="232"/>
      <c r="BB531" s="232"/>
      <c r="BC531" s="232"/>
      <c r="BD531" s="232"/>
      <c r="BE531" s="242">
        <f t="shared" si="65"/>
        <v>0</v>
      </c>
      <c r="BF531" s="232"/>
      <c r="BG531" s="232"/>
      <c r="BH531" s="232"/>
      <c r="BI531" s="232"/>
      <c r="BJ531" s="232"/>
      <c r="BK531" s="229">
        <f t="shared" si="66"/>
        <v>0</v>
      </c>
      <c r="BL531" s="232"/>
      <c r="BM531" s="232"/>
      <c r="BN531" s="232"/>
      <c r="BO531" s="232"/>
      <c r="BP531" s="232"/>
      <c r="BQ531" s="232"/>
      <c r="BR531" s="232"/>
      <c r="BS531" s="232"/>
      <c r="BT531" s="232"/>
      <c r="BU531" s="232"/>
      <c r="BV531" s="232"/>
    </row>
    <row r="532" spans="1:74" s="244" customFormat="1" ht="14.45" hidden="1" customHeight="1">
      <c r="A532" s="247" t="e">
        <f>①協定識別事項②協定参加者!#REF!</f>
        <v>#REF!</v>
      </c>
      <c r="B532" s="247" t="e">
        <f>①協定識別事項②協定参加者!#REF!</f>
        <v>#REF!</v>
      </c>
      <c r="C532" s="247" t="e">
        <f>①協定識別事項②協定参加者!#REF!</f>
        <v>#REF!</v>
      </c>
      <c r="D532" s="247" t="e">
        <f>①協定識別事項②協定参加者!#REF!</f>
        <v>#REF!</v>
      </c>
      <c r="E532" s="247" t="e">
        <f>①協定識別事項②協定参加者!#REF!</f>
        <v>#REF!</v>
      </c>
      <c r="F532" s="247" t="e">
        <f>①協定識別事項②協定参加者!#REF!</f>
        <v>#REF!</v>
      </c>
      <c r="G532" s="250" t="e">
        <f>③協定面積④加算措置!#REF!</f>
        <v>#REF!</v>
      </c>
      <c r="H532" s="250" t="e">
        <f>③協定面積④加算措置!#REF!</f>
        <v>#REF!</v>
      </c>
      <c r="I532" s="251" t="e">
        <f>③協定面積④加算措置!#REF!</f>
        <v>#REF!</v>
      </c>
      <c r="J532" s="250" t="e">
        <f>③協定面積④加算措置!#REF!</f>
        <v>#REF!</v>
      </c>
      <c r="K532" s="250" t="e">
        <f>③協定面積④加算措置!#REF!</f>
        <v>#REF!</v>
      </c>
      <c r="L532" s="242">
        <f t="shared" si="62"/>
        <v>0</v>
      </c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  <c r="AA532" s="252"/>
      <c r="AB532" s="242">
        <f t="shared" si="63"/>
        <v>0</v>
      </c>
      <c r="AC532" s="232"/>
      <c r="AD532" s="232"/>
      <c r="AE532" s="232"/>
      <c r="AF532" s="232"/>
      <c r="AG532" s="232"/>
      <c r="AH532" s="242">
        <f t="shared" si="64"/>
        <v>0</v>
      </c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42">
        <f t="shared" si="65"/>
        <v>0</v>
      </c>
      <c r="BF532" s="232"/>
      <c r="BG532" s="232"/>
      <c r="BH532" s="232"/>
      <c r="BI532" s="232"/>
      <c r="BJ532" s="232"/>
      <c r="BK532" s="229">
        <f t="shared" si="66"/>
        <v>0</v>
      </c>
      <c r="BL532" s="232"/>
      <c r="BM532" s="232"/>
      <c r="BN532" s="232"/>
      <c r="BO532" s="232"/>
      <c r="BP532" s="232"/>
      <c r="BQ532" s="232"/>
      <c r="BR532" s="232"/>
      <c r="BS532" s="232"/>
      <c r="BT532" s="232"/>
      <c r="BU532" s="232"/>
      <c r="BV532" s="232"/>
    </row>
    <row r="533" spans="1:74" s="244" customFormat="1" ht="14.45" hidden="1" customHeight="1">
      <c r="A533" s="247" t="e">
        <f>①協定識別事項②協定参加者!#REF!</f>
        <v>#REF!</v>
      </c>
      <c r="B533" s="247" t="e">
        <f>①協定識別事項②協定参加者!#REF!</f>
        <v>#REF!</v>
      </c>
      <c r="C533" s="247" t="e">
        <f>①協定識別事項②協定参加者!#REF!</f>
        <v>#REF!</v>
      </c>
      <c r="D533" s="247" t="e">
        <f>①協定識別事項②協定参加者!#REF!</f>
        <v>#REF!</v>
      </c>
      <c r="E533" s="247" t="e">
        <f>①協定識別事項②協定参加者!#REF!</f>
        <v>#REF!</v>
      </c>
      <c r="F533" s="247" t="e">
        <f>①協定識別事項②協定参加者!#REF!</f>
        <v>#REF!</v>
      </c>
      <c r="G533" s="250" t="e">
        <f>③協定面積④加算措置!#REF!</f>
        <v>#REF!</v>
      </c>
      <c r="H533" s="250" t="e">
        <f>③協定面積④加算措置!#REF!</f>
        <v>#REF!</v>
      </c>
      <c r="I533" s="251" t="e">
        <f>③協定面積④加算措置!#REF!</f>
        <v>#REF!</v>
      </c>
      <c r="J533" s="250" t="e">
        <f>③協定面積④加算措置!#REF!</f>
        <v>#REF!</v>
      </c>
      <c r="K533" s="250" t="e">
        <f>③協定面積④加算措置!#REF!</f>
        <v>#REF!</v>
      </c>
      <c r="L533" s="242">
        <f t="shared" si="62"/>
        <v>0</v>
      </c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  <c r="AA533" s="252"/>
      <c r="AB533" s="242">
        <f t="shared" si="63"/>
        <v>0</v>
      </c>
      <c r="AC533" s="232"/>
      <c r="AD533" s="232"/>
      <c r="AE533" s="232"/>
      <c r="AF533" s="232"/>
      <c r="AG533" s="232"/>
      <c r="AH533" s="242">
        <f t="shared" si="64"/>
        <v>0</v>
      </c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32"/>
      <c r="AU533" s="232"/>
      <c r="AV533" s="232"/>
      <c r="AW533" s="232"/>
      <c r="AX533" s="232"/>
      <c r="AY533" s="232"/>
      <c r="AZ533" s="232"/>
      <c r="BA533" s="232"/>
      <c r="BB533" s="232"/>
      <c r="BC533" s="232"/>
      <c r="BD533" s="232"/>
      <c r="BE533" s="242">
        <f t="shared" si="65"/>
        <v>0</v>
      </c>
      <c r="BF533" s="232"/>
      <c r="BG533" s="232"/>
      <c r="BH533" s="232"/>
      <c r="BI533" s="232"/>
      <c r="BJ533" s="232"/>
      <c r="BK533" s="229">
        <f t="shared" si="66"/>
        <v>0</v>
      </c>
      <c r="BL533" s="232"/>
      <c r="BM533" s="232"/>
      <c r="BN533" s="232"/>
      <c r="BO533" s="232"/>
      <c r="BP533" s="232"/>
      <c r="BQ533" s="232"/>
      <c r="BR533" s="232"/>
      <c r="BS533" s="232"/>
      <c r="BT533" s="232"/>
      <c r="BU533" s="232"/>
      <c r="BV533" s="232"/>
    </row>
    <row r="534" spans="1:74" s="244" customFormat="1" ht="14.45" hidden="1" customHeight="1">
      <c r="A534" s="247" t="e">
        <f>①協定識別事項②協定参加者!#REF!</f>
        <v>#REF!</v>
      </c>
      <c r="B534" s="247" t="e">
        <f>①協定識別事項②協定参加者!#REF!</f>
        <v>#REF!</v>
      </c>
      <c r="C534" s="247" t="e">
        <f>①協定識別事項②協定参加者!#REF!</f>
        <v>#REF!</v>
      </c>
      <c r="D534" s="247" t="e">
        <f>①協定識別事項②協定参加者!#REF!</f>
        <v>#REF!</v>
      </c>
      <c r="E534" s="247" t="e">
        <f>①協定識別事項②協定参加者!#REF!</f>
        <v>#REF!</v>
      </c>
      <c r="F534" s="247" t="e">
        <f>①協定識別事項②協定参加者!#REF!</f>
        <v>#REF!</v>
      </c>
      <c r="G534" s="250" t="e">
        <f>③協定面積④加算措置!#REF!</f>
        <v>#REF!</v>
      </c>
      <c r="H534" s="250" t="e">
        <f>③協定面積④加算措置!#REF!</f>
        <v>#REF!</v>
      </c>
      <c r="I534" s="251" t="e">
        <f>③協定面積④加算措置!#REF!</f>
        <v>#REF!</v>
      </c>
      <c r="J534" s="250" t="e">
        <f>③協定面積④加算措置!#REF!</f>
        <v>#REF!</v>
      </c>
      <c r="K534" s="250" t="e">
        <f>③協定面積④加算措置!#REF!</f>
        <v>#REF!</v>
      </c>
      <c r="L534" s="242">
        <f t="shared" si="62"/>
        <v>0</v>
      </c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  <c r="AA534" s="252"/>
      <c r="AB534" s="242">
        <f t="shared" si="63"/>
        <v>0</v>
      </c>
      <c r="AC534" s="232"/>
      <c r="AD534" s="232"/>
      <c r="AE534" s="232"/>
      <c r="AF534" s="232"/>
      <c r="AG534" s="232"/>
      <c r="AH534" s="242">
        <f t="shared" si="64"/>
        <v>0</v>
      </c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42">
        <f t="shared" si="65"/>
        <v>0</v>
      </c>
      <c r="BF534" s="232"/>
      <c r="BG534" s="232"/>
      <c r="BH534" s="232"/>
      <c r="BI534" s="232"/>
      <c r="BJ534" s="232"/>
      <c r="BK534" s="229">
        <f t="shared" si="66"/>
        <v>0</v>
      </c>
      <c r="BL534" s="232"/>
      <c r="BM534" s="232"/>
      <c r="BN534" s="232"/>
      <c r="BO534" s="232"/>
      <c r="BP534" s="232"/>
      <c r="BQ534" s="232"/>
      <c r="BR534" s="232"/>
      <c r="BS534" s="232"/>
      <c r="BT534" s="232"/>
      <c r="BU534" s="232"/>
      <c r="BV534" s="232"/>
    </row>
    <row r="535" spans="1:74" s="244" customFormat="1" ht="14.45" hidden="1" customHeight="1">
      <c r="A535" s="247" t="e">
        <f>①協定識別事項②協定参加者!#REF!</f>
        <v>#REF!</v>
      </c>
      <c r="B535" s="247" t="e">
        <f>①協定識別事項②協定参加者!#REF!</f>
        <v>#REF!</v>
      </c>
      <c r="C535" s="247" t="e">
        <f>①協定識別事項②協定参加者!#REF!</f>
        <v>#REF!</v>
      </c>
      <c r="D535" s="247" t="e">
        <f>①協定識別事項②協定参加者!#REF!</f>
        <v>#REF!</v>
      </c>
      <c r="E535" s="247" t="e">
        <f>①協定識別事項②協定参加者!#REF!</f>
        <v>#REF!</v>
      </c>
      <c r="F535" s="247" t="e">
        <f>①協定識別事項②協定参加者!#REF!</f>
        <v>#REF!</v>
      </c>
      <c r="G535" s="250" t="e">
        <f>③協定面積④加算措置!#REF!</f>
        <v>#REF!</v>
      </c>
      <c r="H535" s="250" t="e">
        <f>③協定面積④加算措置!#REF!</f>
        <v>#REF!</v>
      </c>
      <c r="I535" s="251" t="e">
        <f>③協定面積④加算措置!#REF!</f>
        <v>#REF!</v>
      </c>
      <c r="J535" s="250" t="e">
        <f>③協定面積④加算措置!#REF!</f>
        <v>#REF!</v>
      </c>
      <c r="K535" s="250" t="e">
        <f>③協定面積④加算措置!#REF!</f>
        <v>#REF!</v>
      </c>
      <c r="L535" s="242">
        <f t="shared" si="62"/>
        <v>0</v>
      </c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  <c r="AA535" s="252"/>
      <c r="AB535" s="242">
        <f t="shared" si="63"/>
        <v>0</v>
      </c>
      <c r="AC535" s="232"/>
      <c r="AD535" s="232"/>
      <c r="AE535" s="232"/>
      <c r="AF535" s="232"/>
      <c r="AG535" s="232"/>
      <c r="AH535" s="242">
        <f t="shared" si="64"/>
        <v>0</v>
      </c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42">
        <f t="shared" si="65"/>
        <v>0</v>
      </c>
      <c r="BF535" s="232"/>
      <c r="BG535" s="232"/>
      <c r="BH535" s="232"/>
      <c r="BI535" s="232"/>
      <c r="BJ535" s="232"/>
      <c r="BK535" s="229">
        <f t="shared" si="66"/>
        <v>0</v>
      </c>
      <c r="BL535" s="232"/>
      <c r="BM535" s="232"/>
      <c r="BN535" s="232"/>
      <c r="BO535" s="232"/>
      <c r="BP535" s="232"/>
      <c r="BQ535" s="232"/>
      <c r="BR535" s="232"/>
      <c r="BS535" s="232"/>
      <c r="BT535" s="232"/>
      <c r="BU535" s="232"/>
      <c r="BV535" s="232"/>
    </row>
    <row r="536" spans="1:74" s="244" customFormat="1" ht="14.45" hidden="1" customHeight="1">
      <c r="A536" s="247" t="e">
        <f>①協定識別事項②協定参加者!#REF!</f>
        <v>#REF!</v>
      </c>
      <c r="B536" s="247" t="e">
        <f>①協定識別事項②協定参加者!#REF!</f>
        <v>#REF!</v>
      </c>
      <c r="C536" s="247" t="e">
        <f>①協定識別事項②協定参加者!#REF!</f>
        <v>#REF!</v>
      </c>
      <c r="D536" s="247" t="e">
        <f>①協定識別事項②協定参加者!#REF!</f>
        <v>#REF!</v>
      </c>
      <c r="E536" s="247" t="e">
        <f>①協定識別事項②協定参加者!#REF!</f>
        <v>#REF!</v>
      </c>
      <c r="F536" s="247" t="e">
        <f>①協定識別事項②協定参加者!#REF!</f>
        <v>#REF!</v>
      </c>
      <c r="G536" s="250" t="e">
        <f>③協定面積④加算措置!#REF!</f>
        <v>#REF!</v>
      </c>
      <c r="H536" s="250" t="e">
        <f>③協定面積④加算措置!#REF!</f>
        <v>#REF!</v>
      </c>
      <c r="I536" s="251" t="e">
        <f>③協定面積④加算措置!#REF!</f>
        <v>#REF!</v>
      </c>
      <c r="J536" s="250" t="e">
        <f>③協定面積④加算措置!#REF!</f>
        <v>#REF!</v>
      </c>
      <c r="K536" s="250" t="e">
        <f>③協定面積④加算措置!#REF!</f>
        <v>#REF!</v>
      </c>
      <c r="L536" s="242">
        <f t="shared" si="62"/>
        <v>0</v>
      </c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  <c r="AA536" s="252"/>
      <c r="AB536" s="242">
        <f t="shared" si="63"/>
        <v>0</v>
      </c>
      <c r="AC536" s="232"/>
      <c r="AD536" s="232"/>
      <c r="AE536" s="232"/>
      <c r="AF536" s="232"/>
      <c r="AG536" s="232"/>
      <c r="AH536" s="242">
        <f t="shared" si="64"/>
        <v>0</v>
      </c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42">
        <f t="shared" si="65"/>
        <v>0</v>
      </c>
      <c r="BF536" s="232"/>
      <c r="BG536" s="232"/>
      <c r="BH536" s="232"/>
      <c r="BI536" s="232"/>
      <c r="BJ536" s="232"/>
      <c r="BK536" s="229">
        <f t="shared" si="66"/>
        <v>0</v>
      </c>
      <c r="BL536" s="232"/>
      <c r="BM536" s="232"/>
      <c r="BN536" s="232"/>
      <c r="BO536" s="232"/>
      <c r="BP536" s="232"/>
      <c r="BQ536" s="232"/>
      <c r="BR536" s="232"/>
      <c r="BS536" s="232"/>
      <c r="BT536" s="232"/>
      <c r="BU536" s="232"/>
      <c r="BV536" s="232"/>
    </row>
    <row r="537" spans="1:74" s="244" customFormat="1" ht="14.45" hidden="1" customHeight="1">
      <c r="A537" s="247" t="e">
        <f>①協定識別事項②協定参加者!#REF!</f>
        <v>#REF!</v>
      </c>
      <c r="B537" s="247" t="e">
        <f>①協定識別事項②協定参加者!#REF!</f>
        <v>#REF!</v>
      </c>
      <c r="C537" s="247" t="e">
        <f>①協定識別事項②協定参加者!#REF!</f>
        <v>#REF!</v>
      </c>
      <c r="D537" s="247" t="e">
        <f>①協定識別事項②協定参加者!#REF!</f>
        <v>#REF!</v>
      </c>
      <c r="E537" s="247" t="e">
        <f>①協定識別事項②協定参加者!#REF!</f>
        <v>#REF!</v>
      </c>
      <c r="F537" s="247" t="e">
        <f>①協定識別事項②協定参加者!#REF!</f>
        <v>#REF!</v>
      </c>
      <c r="G537" s="250" t="e">
        <f>③協定面積④加算措置!#REF!</f>
        <v>#REF!</v>
      </c>
      <c r="H537" s="250" t="e">
        <f>③協定面積④加算措置!#REF!</f>
        <v>#REF!</v>
      </c>
      <c r="I537" s="251" t="e">
        <f>③協定面積④加算措置!#REF!</f>
        <v>#REF!</v>
      </c>
      <c r="J537" s="250" t="e">
        <f>③協定面積④加算措置!#REF!</f>
        <v>#REF!</v>
      </c>
      <c r="K537" s="250" t="e">
        <f>③協定面積④加算措置!#REF!</f>
        <v>#REF!</v>
      </c>
      <c r="L537" s="242">
        <f t="shared" si="62"/>
        <v>0</v>
      </c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  <c r="AA537" s="252"/>
      <c r="AB537" s="242">
        <f t="shared" si="63"/>
        <v>0</v>
      </c>
      <c r="AC537" s="232"/>
      <c r="AD537" s="232"/>
      <c r="AE537" s="232"/>
      <c r="AF537" s="232"/>
      <c r="AG537" s="232"/>
      <c r="AH537" s="242">
        <f t="shared" si="64"/>
        <v>0</v>
      </c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32"/>
      <c r="AU537" s="232"/>
      <c r="AV537" s="232"/>
      <c r="AW537" s="232"/>
      <c r="AX537" s="232"/>
      <c r="AY537" s="232"/>
      <c r="AZ537" s="232"/>
      <c r="BA537" s="232"/>
      <c r="BB537" s="232"/>
      <c r="BC537" s="232"/>
      <c r="BD537" s="232"/>
      <c r="BE537" s="242">
        <f t="shared" si="65"/>
        <v>0</v>
      </c>
      <c r="BF537" s="232"/>
      <c r="BG537" s="232"/>
      <c r="BH537" s="232"/>
      <c r="BI537" s="232"/>
      <c r="BJ537" s="232"/>
      <c r="BK537" s="229">
        <f t="shared" si="66"/>
        <v>0</v>
      </c>
      <c r="BL537" s="232"/>
      <c r="BM537" s="232"/>
      <c r="BN537" s="232"/>
      <c r="BO537" s="232"/>
      <c r="BP537" s="232"/>
      <c r="BQ537" s="232"/>
      <c r="BR537" s="232"/>
      <c r="BS537" s="232"/>
      <c r="BT537" s="232"/>
      <c r="BU537" s="232"/>
      <c r="BV537" s="232"/>
    </row>
    <row r="538" spans="1:74" s="244" customFormat="1" ht="14.45" hidden="1" customHeight="1">
      <c r="A538" s="247" t="e">
        <f>①協定識別事項②協定参加者!#REF!</f>
        <v>#REF!</v>
      </c>
      <c r="B538" s="247" t="e">
        <f>①協定識別事項②協定参加者!#REF!</f>
        <v>#REF!</v>
      </c>
      <c r="C538" s="247" t="e">
        <f>①協定識別事項②協定参加者!#REF!</f>
        <v>#REF!</v>
      </c>
      <c r="D538" s="247" t="e">
        <f>①協定識別事項②協定参加者!#REF!</f>
        <v>#REF!</v>
      </c>
      <c r="E538" s="247" t="e">
        <f>①協定識別事項②協定参加者!#REF!</f>
        <v>#REF!</v>
      </c>
      <c r="F538" s="247" t="e">
        <f>①協定識別事項②協定参加者!#REF!</f>
        <v>#REF!</v>
      </c>
      <c r="G538" s="250" t="e">
        <f>③協定面積④加算措置!#REF!</f>
        <v>#REF!</v>
      </c>
      <c r="H538" s="250" t="e">
        <f>③協定面積④加算措置!#REF!</f>
        <v>#REF!</v>
      </c>
      <c r="I538" s="251" t="e">
        <f>③協定面積④加算措置!#REF!</f>
        <v>#REF!</v>
      </c>
      <c r="J538" s="250" t="e">
        <f>③協定面積④加算措置!#REF!</f>
        <v>#REF!</v>
      </c>
      <c r="K538" s="250" t="e">
        <f>③協定面積④加算措置!#REF!</f>
        <v>#REF!</v>
      </c>
      <c r="L538" s="242">
        <f t="shared" si="62"/>
        <v>0</v>
      </c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  <c r="AA538" s="252"/>
      <c r="AB538" s="242">
        <f t="shared" si="63"/>
        <v>0</v>
      </c>
      <c r="AC538" s="232"/>
      <c r="AD538" s="232"/>
      <c r="AE538" s="232"/>
      <c r="AF538" s="232"/>
      <c r="AG538" s="232"/>
      <c r="AH538" s="242">
        <f t="shared" si="64"/>
        <v>0</v>
      </c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2"/>
      <c r="AZ538" s="232"/>
      <c r="BA538" s="232"/>
      <c r="BB538" s="232"/>
      <c r="BC538" s="232"/>
      <c r="BD538" s="232"/>
      <c r="BE538" s="242">
        <f t="shared" si="65"/>
        <v>0</v>
      </c>
      <c r="BF538" s="232"/>
      <c r="BG538" s="232"/>
      <c r="BH538" s="232"/>
      <c r="BI538" s="232"/>
      <c r="BJ538" s="232"/>
      <c r="BK538" s="229">
        <f t="shared" si="66"/>
        <v>0</v>
      </c>
      <c r="BL538" s="232"/>
      <c r="BM538" s="232"/>
      <c r="BN538" s="232"/>
      <c r="BO538" s="232"/>
      <c r="BP538" s="232"/>
      <c r="BQ538" s="232"/>
      <c r="BR538" s="232"/>
      <c r="BS538" s="232"/>
      <c r="BT538" s="232"/>
      <c r="BU538" s="232"/>
      <c r="BV538" s="232"/>
    </row>
    <row r="539" spans="1:74" s="244" customFormat="1" ht="14.45" hidden="1" customHeight="1">
      <c r="A539" s="247" t="e">
        <f>①協定識別事項②協定参加者!#REF!</f>
        <v>#REF!</v>
      </c>
      <c r="B539" s="247" t="e">
        <f>①協定識別事項②協定参加者!#REF!</f>
        <v>#REF!</v>
      </c>
      <c r="C539" s="247" t="e">
        <f>①協定識別事項②協定参加者!#REF!</f>
        <v>#REF!</v>
      </c>
      <c r="D539" s="247" t="e">
        <f>①協定識別事項②協定参加者!#REF!</f>
        <v>#REF!</v>
      </c>
      <c r="E539" s="247" t="e">
        <f>①協定識別事項②協定参加者!#REF!</f>
        <v>#REF!</v>
      </c>
      <c r="F539" s="247" t="e">
        <f>①協定識別事項②協定参加者!#REF!</f>
        <v>#REF!</v>
      </c>
      <c r="G539" s="250" t="e">
        <f>③協定面積④加算措置!#REF!</f>
        <v>#REF!</v>
      </c>
      <c r="H539" s="250" t="e">
        <f>③協定面積④加算措置!#REF!</f>
        <v>#REF!</v>
      </c>
      <c r="I539" s="251" t="e">
        <f>③協定面積④加算措置!#REF!</f>
        <v>#REF!</v>
      </c>
      <c r="J539" s="250" t="e">
        <f>③協定面積④加算措置!#REF!</f>
        <v>#REF!</v>
      </c>
      <c r="K539" s="250" t="e">
        <f>③協定面積④加算措置!#REF!</f>
        <v>#REF!</v>
      </c>
      <c r="L539" s="242">
        <f t="shared" si="62"/>
        <v>0</v>
      </c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  <c r="AA539" s="252"/>
      <c r="AB539" s="242">
        <f t="shared" si="63"/>
        <v>0</v>
      </c>
      <c r="AC539" s="232"/>
      <c r="AD539" s="232"/>
      <c r="AE539" s="232"/>
      <c r="AF539" s="232"/>
      <c r="AG539" s="232"/>
      <c r="AH539" s="242">
        <f t="shared" si="64"/>
        <v>0</v>
      </c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32"/>
      <c r="AU539" s="232"/>
      <c r="AV539" s="232"/>
      <c r="AW539" s="232"/>
      <c r="AX539" s="232"/>
      <c r="AY539" s="232"/>
      <c r="AZ539" s="232"/>
      <c r="BA539" s="232"/>
      <c r="BB539" s="232"/>
      <c r="BC539" s="232"/>
      <c r="BD539" s="232"/>
      <c r="BE539" s="242">
        <f t="shared" si="65"/>
        <v>0</v>
      </c>
      <c r="BF539" s="232"/>
      <c r="BG539" s="232"/>
      <c r="BH539" s="232"/>
      <c r="BI539" s="232"/>
      <c r="BJ539" s="232"/>
      <c r="BK539" s="229">
        <f t="shared" si="66"/>
        <v>0</v>
      </c>
      <c r="BL539" s="232"/>
      <c r="BM539" s="232"/>
      <c r="BN539" s="232"/>
      <c r="BO539" s="232"/>
      <c r="BP539" s="232"/>
      <c r="BQ539" s="232"/>
      <c r="BR539" s="232"/>
      <c r="BS539" s="232"/>
      <c r="BT539" s="232"/>
      <c r="BU539" s="232"/>
      <c r="BV539" s="232"/>
    </row>
    <row r="540" spans="1:74" s="244" customFormat="1" ht="14.45" hidden="1" customHeight="1">
      <c r="A540" s="247" t="e">
        <f>①協定識別事項②協定参加者!#REF!</f>
        <v>#REF!</v>
      </c>
      <c r="B540" s="247" t="e">
        <f>①協定識別事項②協定参加者!#REF!</f>
        <v>#REF!</v>
      </c>
      <c r="C540" s="247" t="e">
        <f>①協定識別事項②協定参加者!#REF!</f>
        <v>#REF!</v>
      </c>
      <c r="D540" s="247" t="e">
        <f>①協定識別事項②協定参加者!#REF!</f>
        <v>#REF!</v>
      </c>
      <c r="E540" s="247" t="e">
        <f>①協定識別事項②協定参加者!#REF!</f>
        <v>#REF!</v>
      </c>
      <c r="F540" s="247" t="e">
        <f>①協定識別事項②協定参加者!#REF!</f>
        <v>#REF!</v>
      </c>
      <c r="G540" s="250" t="e">
        <f>③協定面積④加算措置!#REF!</f>
        <v>#REF!</v>
      </c>
      <c r="H540" s="250" t="e">
        <f>③協定面積④加算措置!#REF!</f>
        <v>#REF!</v>
      </c>
      <c r="I540" s="251" t="e">
        <f>③協定面積④加算措置!#REF!</f>
        <v>#REF!</v>
      </c>
      <c r="J540" s="250" t="e">
        <f>③協定面積④加算措置!#REF!</f>
        <v>#REF!</v>
      </c>
      <c r="K540" s="250" t="e">
        <f>③協定面積④加算措置!#REF!</f>
        <v>#REF!</v>
      </c>
      <c r="L540" s="242">
        <f t="shared" si="62"/>
        <v>0</v>
      </c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  <c r="AA540" s="252"/>
      <c r="AB540" s="242">
        <f t="shared" si="63"/>
        <v>0</v>
      </c>
      <c r="AC540" s="232"/>
      <c r="AD540" s="232"/>
      <c r="AE540" s="232"/>
      <c r="AF540" s="232"/>
      <c r="AG540" s="232"/>
      <c r="AH540" s="242">
        <f t="shared" si="64"/>
        <v>0</v>
      </c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42">
        <f t="shared" si="65"/>
        <v>0</v>
      </c>
      <c r="BF540" s="232"/>
      <c r="BG540" s="232"/>
      <c r="BH540" s="232"/>
      <c r="BI540" s="232"/>
      <c r="BJ540" s="232"/>
      <c r="BK540" s="229">
        <f t="shared" si="66"/>
        <v>0</v>
      </c>
      <c r="BL540" s="232"/>
      <c r="BM540" s="232"/>
      <c r="BN540" s="232"/>
      <c r="BO540" s="232"/>
      <c r="BP540" s="232"/>
      <c r="BQ540" s="232"/>
      <c r="BR540" s="232"/>
      <c r="BS540" s="232"/>
      <c r="BT540" s="232"/>
      <c r="BU540" s="232"/>
      <c r="BV540" s="232"/>
    </row>
    <row r="541" spans="1:74" s="244" customFormat="1" ht="14.45" hidden="1" customHeight="1">
      <c r="A541" s="247" t="e">
        <f>①協定識別事項②協定参加者!#REF!</f>
        <v>#REF!</v>
      </c>
      <c r="B541" s="247" t="e">
        <f>①協定識別事項②協定参加者!#REF!</f>
        <v>#REF!</v>
      </c>
      <c r="C541" s="247" t="e">
        <f>①協定識別事項②協定参加者!#REF!</f>
        <v>#REF!</v>
      </c>
      <c r="D541" s="247" t="e">
        <f>①協定識別事項②協定参加者!#REF!</f>
        <v>#REF!</v>
      </c>
      <c r="E541" s="247" t="e">
        <f>①協定識別事項②協定参加者!#REF!</f>
        <v>#REF!</v>
      </c>
      <c r="F541" s="247" t="e">
        <f>①協定識別事項②協定参加者!#REF!</f>
        <v>#REF!</v>
      </c>
      <c r="G541" s="250" t="e">
        <f>③協定面積④加算措置!#REF!</f>
        <v>#REF!</v>
      </c>
      <c r="H541" s="250" t="e">
        <f>③協定面積④加算措置!#REF!</f>
        <v>#REF!</v>
      </c>
      <c r="I541" s="251" t="e">
        <f>③協定面積④加算措置!#REF!</f>
        <v>#REF!</v>
      </c>
      <c r="J541" s="250" t="e">
        <f>③協定面積④加算措置!#REF!</f>
        <v>#REF!</v>
      </c>
      <c r="K541" s="250" t="e">
        <f>③協定面積④加算措置!#REF!</f>
        <v>#REF!</v>
      </c>
      <c r="L541" s="242">
        <f t="shared" si="62"/>
        <v>0</v>
      </c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  <c r="AA541" s="252"/>
      <c r="AB541" s="242">
        <f t="shared" si="63"/>
        <v>0</v>
      </c>
      <c r="AC541" s="232"/>
      <c r="AD541" s="232"/>
      <c r="AE541" s="232"/>
      <c r="AF541" s="232"/>
      <c r="AG541" s="232"/>
      <c r="AH541" s="242">
        <f t="shared" si="64"/>
        <v>0</v>
      </c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42">
        <f t="shared" si="65"/>
        <v>0</v>
      </c>
      <c r="BF541" s="232"/>
      <c r="BG541" s="232"/>
      <c r="BH541" s="232"/>
      <c r="BI541" s="232"/>
      <c r="BJ541" s="232"/>
      <c r="BK541" s="229">
        <f t="shared" si="66"/>
        <v>0</v>
      </c>
      <c r="BL541" s="232"/>
      <c r="BM541" s="232"/>
      <c r="BN541" s="232"/>
      <c r="BO541" s="232"/>
      <c r="BP541" s="232"/>
      <c r="BQ541" s="232"/>
      <c r="BR541" s="232"/>
      <c r="BS541" s="232"/>
      <c r="BT541" s="232"/>
      <c r="BU541" s="232"/>
      <c r="BV541" s="232"/>
    </row>
    <row r="542" spans="1:74" s="244" customFormat="1" ht="14.45" hidden="1" customHeight="1">
      <c r="A542" s="247" t="e">
        <f>①協定識別事項②協定参加者!#REF!</f>
        <v>#REF!</v>
      </c>
      <c r="B542" s="247" t="e">
        <f>①協定識別事項②協定参加者!#REF!</f>
        <v>#REF!</v>
      </c>
      <c r="C542" s="247" t="e">
        <f>①協定識別事項②協定参加者!#REF!</f>
        <v>#REF!</v>
      </c>
      <c r="D542" s="247" t="e">
        <f>①協定識別事項②協定参加者!#REF!</f>
        <v>#REF!</v>
      </c>
      <c r="E542" s="247" t="e">
        <f>①協定識別事項②協定参加者!#REF!</f>
        <v>#REF!</v>
      </c>
      <c r="F542" s="247" t="e">
        <f>①協定識別事項②協定参加者!#REF!</f>
        <v>#REF!</v>
      </c>
      <c r="G542" s="250" t="e">
        <f>③協定面積④加算措置!#REF!</f>
        <v>#REF!</v>
      </c>
      <c r="H542" s="250" t="e">
        <f>③協定面積④加算措置!#REF!</f>
        <v>#REF!</v>
      </c>
      <c r="I542" s="251" t="e">
        <f>③協定面積④加算措置!#REF!</f>
        <v>#REF!</v>
      </c>
      <c r="J542" s="250" t="e">
        <f>③協定面積④加算措置!#REF!</f>
        <v>#REF!</v>
      </c>
      <c r="K542" s="250" t="e">
        <f>③協定面積④加算措置!#REF!</f>
        <v>#REF!</v>
      </c>
      <c r="L542" s="242">
        <f t="shared" si="62"/>
        <v>0</v>
      </c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  <c r="AA542" s="252"/>
      <c r="AB542" s="242">
        <f t="shared" si="63"/>
        <v>0</v>
      </c>
      <c r="AC542" s="232"/>
      <c r="AD542" s="232"/>
      <c r="AE542" s="232"/>
      <c r="AF542" s="232"/>
      <c r="AG542" s="232"/>
      <c r="AH542" s="242">
        <f t="shared" si="64"/>
        <v>0</v>
      </c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  <c r="AU542" s="232"/>
      <c r="AV542" s="232"/>
      <c r="AW542" s="232"/>
      <c r="AX542" s="232"/>
      <c r="AY542" s="232"/>
      <c r="AZ542" s="232"/>
      <c r="BA542" s="232"/>
      <c r="BB542" s="232"/>
      <c r="BC542" s="232"/>
      <c r="BD542" s="232"/>
      <c r="BE542" s="242">
        <f t="shared" si="65"/>
        <v>0</v>
      </c>
      <c r="BF542" s="232"/>
      <c r="BG542" s="232"/>
      <c r="BH542" s="232"/>
      <c r="BI542" s="232"/>
      <c r="BJ542" s="232"/>
      <c r="BK542" s="229">
        <f t="shared" si="66"/>
        <v>0</v>
      </c>
      <c r="BL542" s="232"/>
      <c r="BM542" s="232"/>
      <c r="BN542" s="232"/>
      <c r="BO542" s="232"/>
      <c r="BP542" s="232"/>
      <c r="BQ542" s="232"/>
      <c r="BR542" s="232"/>
      <c r="BS542" s="232"/>
      <c r="BT542" s="232"/>
      <c r="BU542" s="232"/>
      <c r="BV542" s="232"/>
    </row>
    <row r="543" spans="1:74" s="244" customFormat="1" ht="14.45" hidden="1" customHeight="1">
      <c r="A543" s="247" t="e">
        <f>①協定識別事項②協定参加者!#REF!</f>
        <v>#REF!</v>
      </c>
      <c r="B543" s="247" t="e">
        <f>①協定識別事項②協定参加者!#REF!</f>
        <v>#REF!</v>
      </c>
      <c r="C543" s="247" t="e">
        <f>①協定識別事項②協定参加者!#REF!</f>
        <v>#REF!</v>
      </c>
      <c r="D543" s="247" t="e">
        <f>①協定識別事項②協定参加者!#REF!</f>
        <v>#REF!</v>
      </c>
      <c r="E543" s="247" t="e">
        <f>①協定識別事項②協定参加者!#REF!</f>
        <v>#REF!</v>
      </c>
      <c r="F543" s="247" t="e">
        <f>①協定識別事項②協定参加者!#REF!</f>
        <v>#REF!</v>
      </c>
      <c r="G543" s="250" t="e">
        <f>③協定面積④加算措置!#REF!</f>
        <v>#REF!</v>
      </c>
      <c r="H543" s="250" t="e">
        <f>③協定面積④加算措置!#REF!</f>
        <v>#REF!</v>
      </c>
      <c r="I543" s="251" t="e">
        <f>③協定面積④加算措置!#REF!</f>
        <v>#REF!</v>
      </c>
      <c r="J543" s="250" t="e">
        <f>③協定面積④加算措置!#REF!</f>
        <v>#REF!</v>
      </c>
      <c r="K543" s="250" t="e">
        <f>③協定面積④加算措置!#REF!</f>
        <v>#REF!</v>
      </c>
      <c r="L543" s="242">
        <f t="shared" si="62"/>
        <v>0</v>
      </c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  <c r="AA543" s="252"/>
      <c r="AB543" s="242">
        <f t="shared" si="63"/>
        <v>0</v>
      </c>
      <c r="AC543" s="232"/>
      <c r="AD543" s="232"/>
      <c r="AE543" s="232"/>
      <c r="AF543" s="232"/>
      <c r="AG543" s="232"/>
      <c r="AH543" s="242">
        <f t="shared" si="64"/>
        <v>0</v>
      </c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32"/>
      <c r="AU543" s="232"/>
      <c r="AV543" s="232"/>
      <c r="AW543" s="232"/>
      <c r="AX543" s="232"/>
      <c r="AY543" s="232"/>
      <c r="AZ543" s="232"/>
      <c r="BA543" s="232"/>
      <c r="BB543" s="232"/>
      <c r="BC543" s="232"/>
      <c r="BD543" s="232"/>
      <c r="BE543" s="242">
        <f t="shared" si="65"/>
        <v>0</v>
      </c>
      <c r="BF543" s="232"/>
      <c r="BG543" s="232"/>
      <c r="BH543" s="232"/>
      <c r="BI543" s="232"/>
      <c r="BJ543" s="232"/>
      <c r="BK543" s="229">
        <f t="shared" si="66"/>
        <v>0</v>
      </c>
      <c r="BL543" s="232"/>
      <c r="BM543" s="232"/>
      <c r="BN543" s="232"/>
      <c r="BO543" s="232"/>
      <c r="BP543" s="232"/>
      <c r="BQ543" s="232"/>
      <c r="BR543" s="232"/>
      <c r="BS543" s="232"/>
      <c r="BT543" s="232"/>
      <c r="BU543" s="232"/>
      <c r="BV543" s="232"/>
    </row>
    <row r="544" spans="1:74" s="244" customFormat="1" ht="14.45" hidden="1" customHeight="1">
      <c r="A544" s="247" t="e">
        <f>①協定識別事項②協定参加者!#REF!</f>
        <v>#REF!</v>
      </c>
      <c r="B544" s="247" t="e">
        <f>①協定識別事項②協定参加者!#REF!</f>
        <v>#REF!</v>
      </c>
      <c r="C544" s="247" t="e">
        <f>①協定識別事項②協定参加者!#REF!</f>
        <v>#REF!</v>
      </c>
      <c r="D544" s="247" t="e">
        <f>①協定識別事項②協定参加者!#REF!</f>
        <v>#REF!</v>
      </c>
      <c r="E544" s="247" t="e">
        <f>①協定識別事項②協定参加者!#REF!</f>
        <v>#REF!</v>
      </c>
      <c r="F544" s="247" t="e">
        <f>①協定識別事項②協定参加者!#REF!</f>
        <v>#REF!</v>
      </c>
      <c r="G544" s="250" t="e">
        <f>③協定面積④加算措置!#REF!</f>
        <v>#REF!</v>
      </c>
      <c r="H544" s="250" t="e">
        <f>③協定面積④加算措置!#REF!</f>
        <v>#REF!</v>
      </c>
      <c r="I544" s="251" t="e">
        <f>③協定面積④加算措置!#REF!</f>
        <v>#REF!</v>
      </c>
      <c r="J544" s="250" t="e">
        <f>③協定面積④加算措置!#REF!</f>
        <v>#REF!</v>
      </c>
      <c r="K544" s="250" t="e">
        <f>③協定面積④加算措置!#REF!</f>
        <v>#REF!</v>
      </c>
      <c r="L544" s="242">
        <f t="shared" si="62"/>
        <v>0</v>
      </c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  <c r="AA544" s="252"/>
      <c r="AB544" s="242">
        <f t="shared" si="63"/>
        <v>0</v>
      </c>
      <c r="AC544" s="232"/>
      <c r="AD544" s="232"/>
      <c r="AE544" s="232"/>
      <c r="AF544" s="232"/>
      <c r="AG544" s="232"/>
      <c r="AH544" s="242">
        <f t="shared" si="64"/>
        <v>0</v>
      </c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32"/>
      <c r="AU544" s="232"/>
      <c r="AV544" s="232"/>
      <c r="AW544" s="232"/>
      <c r="AX544" s="232"/>
      <c r="AY544" s="232"/>
      <c r="AZ544" s="232"/>
      <c r="BA544" s="232"/>
      <c r="BB544" s="232"/>
      <c r="BC544" s="232"/>
      <c r="BD544" s="232"/>
      <c r="BE544" s="242">
        <f t="shared" si="65"/>
        <v>0</v>
      </c>
      <c r="BF544" s="232"/>
      <c r="BG544" s="232"/>
      <c r="BH544" s="232"/>
      <c r="BI544" s="232"/>
      <c r="BJ544" s="232"/>
      <c r="BK544" s="229">
        <f t="shared" si="66"/>
        <v>0</v>
      </c>
      <c r="BL544" s="232"/>
      <c r="BM544" s="232"/>
      <c r="BN544" s="232"/>
      <c r="BO544" s="232"/>
      <c r="BP544" s="232"/>
      <c r="BQ544" s="232"/>
      <c r="BR544" s="232"/>
      <c r="BS544" s="232"/>
      <c r="BT544" s="232"/>
      <c r="BU544" s="232"/>
      <c r="BV544" s="232"/>
    </row>
    <row r="545" spans="1:74" s="244" customFormat="1" ht="14.45" hidden="1" customHeight="1">
      <c r="A545" s="247" t="e">
        <f>①協定識別事項②協定参加者!#REF!</f>
        <v>#REF!</v>
      </c>
      <c r="B545" s="247" t="e">
        <f>①協定識別事項②協定参加者!#REF!</f>
        <v>#REF!</v>
      </c>
      <c r="C545" s="247" t="e">
        <f>①協定識別事項②協定参加者!#REF!</f>
        <v>#REF!</v>
      </c>
      <c r="D545" s="247" t="e">
        <f>①協定識別事項②協定参加者!#REF!</f>
        <v>#REF!</v>
      </c>
      <c r="E545" s="247" t="e">
        <f>①協定識別事項②協定参加者!#REF!</f>
        <v>#REF!</v>
      </c>
      <c r="F545" s="247" t="e">
        <f>①協定識別事項②協定参加者!#REF!</f>
        <v>#REF!</v>
      </c>
      <c r="G545" s="250" t="e">
        <f>③協定面積④加算措置!#REF!</f>
        <v>#REF!</v>
      </c>
      <c r="H545" s="250" t="e">
        <f>③協定面積④加算措置!#REF!</f>
        <v>#REF!</v>
      </c>
      <c r="I545" s="251" t="e">
        <f>③協定面積④加算措置!#REF!</f>
        <v>#REF!</v>
      </c>
      <c r="J545" s="250" t="e">
        <f>③協定面積④加算措置!#REF!</f>
        <v>#REF!</v>
      </c>
      <c r="K545" s="250" t="e">
        <f>③協定面積④加算措置!#REF!</f>
        <v>#REF!</v>
      </c>
      <c r="L545" s="242">
        <f t="shared" si="62"/>
        <v>0</v>
      </c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  <c r="AA545" s="252"/>
      <c r="AB545" s="242">
        <f t="shared" si="63"/>
        <v>0</v>
      </c>
      <c r="AC545" s="232"/>
      <c r="AD545" s="232"/>
      <c r="AE545" s="232"/>
      <c r="AF545" s="232"/>
      <c r="AG545" s="232"/>
      <c r="AH545" s="242">
        <f t="shared" si="64"/>
        <v>0</v>
      </c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32"/>
      <c r="AU545" s="232"/>
      <c r="AV545" s="232"/>
      <c r="AW545" s="232"/>
      <c r="AX545" s="232"/>
      <c r="AY545" s="232"/>
      <c r="AZ545" s="232"/>
      <c r="BA545" s="232"/>
      <c r="BB545" s="232"/>
      <c r="BC545" s="232"/>
      <c r="BD545" s="232"/>
      <c r="BE545" s="242">
        <f t="shared" si="65"/>
        <v>0</v>
      </c>
      <c r="BF545" s="232"/>
      <c r="BG545" s="232"/>
      <c r="BH545" s="232"/>
      <c r="BI545" s="232"/>
      <c r="BJ545" s="232"/>
      <c r="BK545" s="229">
        <f t="shared" si="66"/>
        <v>0</v>
      </c>
      <c r="BL545" s="232"/>
      <c r="BM545" s="232"/>
      <c r="BN545" s="232"/>
      <c r="BO545" s="232"/>
      <c r="BP545" s="232"/>
      <c r="BQ545" s="232"/>
      <c r="BR545" s="232"/>
      <c r="BS545" s="232"/>
      <c r="BT545" s="232"/>
      <c r="BU545" s="232"/>
      <c r="BV545" s="232"/>
    </row>
    <row r="546" spans="1:74" s="244" customFormat="1" ht="14.45" hidden="1" customHeight="1">
      <c r="A546" s="247" t="e">
        <f>①協定識別事項②協定参加者!#REF!</f>
        <v>#REF!</v>
      </c>
      <c r="B546" s="247" t="e">
        <f>①協定識別事項②協定参加者!#REF!</f>
        <v>#REF!</v>
      </c>
      <c r="C546" s="247" t="e">
        <f>①協定識別事項②協定参加者!#REF!</f>
        <v>#REF!</v>
      </c>
      <c r="D546" s="247" t="e">
        <f>①協定識別事項②協定参加者!#REF!</f>
        <v>#REF!</v>
      </c>
      <c r="E546" s="247" t="e">
        <f>①協定識別事項②協定参加者!#REF!</f>
        <v>#REF!</v>
      </c>
      <c r="F546" s="247" t="e">
        <f>①協定識別事項②協定参加者!#REF!</f>
        <v>#REF!</v>
      </c>
      <c r="G546" s="250" t="e">
        <f>③協定面積④加算措置!#REF!</f>
        <v>#REF!</v>
      </c>
      <c r="H546" s="250" t="e">
        <f>③協定面積④加算措置!#REF!</f>
        <v>#REF!</v>
      </c>
      <c r="I546" s="251" t="e">
        <f>③協定面積④加算措置!#REF!</f>
        <v>#REF!</v>
      </c>
      <c r="J546" s="250" t="e">
        <f>③協定面積④加算措置!#REF!</f>
        <v>#REF!</v>
      </c>
      <c r="K546" s="250" t="e">
        <f>③協定面積④加算措置!#REF!</f>
        <v>#REF!</v>
      </c>
      <c r="L546" s="242">
        <f t="shared" si="62"/>
        <v>0</v>
      </c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  <c r="AA546" s="252"/>
      <c r="AB546" s="242">
        <f t="shared" si="63"/>
        <v>0</v>
      </c>
      <c r="AC546" s="232"/>
      <c r="AD546" s="232"/>
      <c r="AE546" s="232"/>
      <c r="AF546" s="232"/>
      <c r="AG546" s="232"/>
      <c r="AH546" s="242">
        <f t="shared" si="64"/>
        <v>0</v>
      </c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32"/>
      <c r="AU546" s="232"/>
      <c r="AV546" s="232"/>
      <c r="AW546" s="232"/>
      <c r="AX546" s="232"/>
      <c r="AY546" s="232"/>
      <c r="AZ546" s="232"/>
      <c r="BA546" s="232"/>
      <c r="BB546" s="232"/>
      <c r="BC546" s="232"/>
      <c r="BD546" s="232"/>
      <c r="BE546" s="242">
        <f t="shared" si="65"/>
        <v>0</v>
      </c>
      <c r="BF546" s="232"/>
      <c r="BG546" s="232"/>
      <c r="BH546" s="232"/>
      <c r="BI546" s="232"/>
      <c r="BJ546" s="232"/>
      <c r="BK546" s="229">
        <f t="shared" si="66"/>
        <v>0</v>
      </c>
      <c r="BL546" s="232"/>
      <c r="BM546" s="232"/>
      <c r="BN546" s="232"/>
      <c r="BO546" s="232"/>
      <c r="BP546" s="232"/>
      <c r="BQ546" s="232"/>
      <c r="BR546" s="232"/>
      <c r="BS546" s="232"/>
      <c r="BT546" s="232"/>
      <c r="BU546" s="232"/>
      <c r="BV546" s="232"/>
    </row>
    <row r="547" spans="1:74" s="244" customFormat="1" ht="14.45" hidden="1" customHeight="1">
      <c r="A547" s="247" t="e">
        <f>①協定識別事項②協定参加者!#REF!</f>
        <v>#REF!</v>
      </c>
      <c r="B547" s="247" t="e">
        <f>①協定識別事項②協定参加者!#REF!</f>
        <v>#REF!</v>
      </c>
      <c r="C547" s="247" t="e">
        <f>①協定識別事項②協定参加者!#REF!</f>
        <v>#REF!</v>
      </c>
      <c r="D547" s="247" t="e">
        <f>①協定識別事項②協定参加者!#REF!</f>
        <v>#REF!</v>
      </c>
      <c r="E547" s="247" t="e">
        <f>①協定識別事項②協定参加者!#REF!</f>
        <v>#REF!</v>
      </c>
      <c r="F547" s="247" t="e">
        <f>①協定識別事項②協定参加者!#REF!</f>
        <v>#REF!</v>
      </c>
      <c r="G547" s="250" t="e">
        <f>③協定面積④加算措置!#REF!</f>
        <v>#REF!</v>
      </c>
      <c r="H547" s="250" t="e">
        <f>③協定面積④加算措置!#REF!</f>
        <v>#REF!</v>
      </c>
      <c r="I547" s="251" t="e">
        <f>③協定面積④加算措置!#REF!</f>
        <v>#REF!</v>
      </c>
      <c r="J547" s="250" t="e">
        <f>③協定面積④加算措置!#REF!</f>
        <v>#REF!</v>
      </c>
      <c r="K547" s="250" t="e">
        <f>③協定面積④加算措置!#REF!</f>
        <v>#REF!</v>
      </c>
      <c r="L547" s="242">
        <f t="shared" si="62"/>
        <v>0</v>
      </c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  <c r="AA547" s="252"/>
      <c r="AB547" s="242">
        <f t="shared" si="63"/>
        <v>0</v>
      </c>
      <c r="AC547" s="232"/>
      <c r="AD547" s="232"/>
      <c r="AE547" s="232"/>
      <c r="AF547" s="232"/>
      <c r="AG547" s="232"/>
      <c r="AH547" s="242">
        <f t="shared" si="64"/>
        <v>0</v>
      </c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32"/>
      <c r="AU547" s="232"/>
      <c r="AV547" s="232"/>
      <c r="AW547" s="232"/>
      <c r="AX547" s="232"/>
      <c r="AY547" s="232"/>
      <c r="AZ547" s="232"/>
      <c r="BA547" s="232"/>
      <c r="BB547" s="232"/>
      <c r="BC547" s="232"/>
      <c r="BD547" s="232"/>
      <c r="BE547" s="242">
        <f t="shared" si="65"/>
        <v>0</v>
      </c>
      <c r="BF547" s="232"/>
      <c r="BG547" s="232"/>
      <c r="BH547" s="232"/>
      <c r="BI547" s="232"/>
      <c r="BJ547" s="232"/>
      <c r="BK547" s="229">
        <f t="shared" si="66"/>
        <v>0</v>
      </c>
      <c r="BL547" s="232"/>
      <c r="BM547" s="232"/>
      <c r="BN547" s="232"/>
      <c r="BO547" s="232"/>
      <c r="BP547" s="232"/>
      <c r="BQ547" s="232"/>
      <c r="BR547" s="232"/>
      <c r="BS547" s="232"/>
      <c r="BT547" s="232"/>
      <c r="BU547" s="232"/>
      <c r="BV547" s="232"/>
    </row>
    <row r="548" spans="1:74" s="244" customFormat="1" ht="14.45" hidden="1" customHeight="1">
      <c r="A548" s="247" t="e">
        <f>①協定識別事項②協定参加者!#REF!</f>
        <v>#REF!</v>
      </c>
      <c r="B548" s="247" t="e">
        <f>①協定識別事項②協定参加者!#REF!</f>
        <v>#REF!</v>
      </c>
      <c r="C548" s="247" t="e">
        <f>①協定識別事項②協定参加者!#REF!</f>
        <v>#REF!</v>
      </c>
      <c r="D548" s="247" t="e">
        <f>①協定識別事項②協定参加者!#REF!</f>
        <v>#REF!</v>
      </c>
      <c r="E548" s="247" t="e">
        <f>①協定識別事項②協定参加者!#REF!</f>
        <v>#REF!</v>
      </c>
      <c r="F548" s="247" t="e">
        <f>①協定識別事項②協定参加者!#REF!</f>
        <v>#REF!</v>
      </c>
      <c r="G548" s="250" t="e">
        <f>③協定面積④加算措置!#REF!</f>
        <v>#REF!</v>
      </c>
      <c r="H548" s="250" t="e">
        <f>③協定面積④加算措置!#REF!</f>
        <v>#REF!</v>
      </c>
      <c r="I548" s="251" t="e">
        <f>③協定面積④加算措置!#REF!</f>
        <v>#REF!</v>
      </c>
      <c r="J548" s="250" t="e">
        <f>③協定面積④加算措置!#REF!</f>
        <v>#REF!</v>
      </c>
      <c r="K548" s="250" t="e">
        <f>③協定面積④加算措置!#REF!</f>
        <v>#REF!</v>
      </c>
      <c r="L548" s="242">
        <f t="shared" si="62"/>
        <v>0</v>
      </c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42">
        <f t="shared" si="63"/>
        <v>0</v>
      </c>
      <c r="AC548" s="232"/>
      <c r="AD548" s="232"/>
      <c r="AE548" s="232"/>
      <c r="AF548" s="232"/>
      <c r="AG548" s="232"/>
      <c r="AH548" s="242">
        <f t="shared" si="64"/>
        <v>0</v>
      </c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32"/>
      <c r="AU548" s="232"/>
      <c r="AV548" s="232"/>
      <c r="AW548" s="232"/>
      <c r="AX548" s="232"/>
      <c r="AY548" s="232"/>
      <c r="AZ548" s="232"/>
      <c r="BA548" s="232"/>
      <c r="BB548" s="232"/>
      <c r="BC548" s="232"/>
      <c r="BD548" s="232"/>
      <c r="BE548" s="242">
        <f t="shared" si="65"/>
        <v>0</v>
      </c>
      <c r="BF548" s="232"/>
      <c r="BG548" s="232"/>
      <c r="BH548" s="232"/>
      <c r="BI548" s="232"/>
      <c r="BJ548" s="232"/>
      <c r="BK548" s="229">
        <f t="shared" si="66"/>
        <v>0</v>
      </c>
      <c r="BL548" s="232"/>
      <c r="BM548" s="232"/>
      <c r="BN548" s="232"/>
      <c r="BO548" s="232"/>
      <c r="BP548" s="232"/>
      <c r="BQ548" s="232"/>
      <c r="BR548" s="232"/>
      <c r="BS548" s="232"/>
      <c r="BT548" s="232"/>
      <c r="BU548" s="232"/>
      <c r="BV548" s="232"/>
    </row>
    <row r="549" spans="1:74" s="244" customFormat="1" ht="14.45" hidden="1" customHeight="1">
      <c r="A549" s="247" t="e">
        <f>①協定識別事項②協定参加者!#REF!</f>
        <v>#REF!</v>
      </c>
      <c r="B549" s="247" t="e">
        <f>①協定識別事項②協定参加者!#REF!</f>
        <v>#REF!</v>
      </c>
      <c r="C549" s="247" t="e">
        <f>①協定識別事項②協定参加者!#REF!</f>
        <v>#REF!</v>
      </c>
      <c r="D549" s="247" t="e">
        <f>①協定識別事項②協定参加者!#REF!</f>
        <v>#REF!</v>
      </c>
      <c r="E549" s="247" t="e">
        <f>①協定識別事項②協定参加者!#REF!</f>
        <v>#REF!</v>
      </c>
      <c r="F549" s="247" t="e">
        <f>①協定識別事項②協定参加者!#REF!</f>
        <v>#REF!</v>
      </c>
      <c r="G549" s="250" t="e">
        <f>③協定面積④加算措置!#REF!</f>
        <v>#REF!</v>
      </c>
      <c r="H549" s="250" t="e">
        <f>③協定面積④加算措置!#REF!</f>
        <v>#REF!</v>
      </c>
      <c r="I549" s="251" t="e">
        <f>③協定面積④加算措置!#REF!</f>
        <v>#REF!</v>
      </c>
      <c r="J549" s="250" t="e">
        <f>③協定面積④加算措置!#REF!</f>
        <v>#REF!</v>
      </c>
      <c r="K549" s="250" t="e">
        <f>③協定面積④加算措置!#REF!</f>
        <v>#REF!</v>
      </c>
      <c r="L549" s="242">
        <f t="shared" si="62"/>
        <v>0</v>
      </c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  <c r="AA549" s="252"/>
      <c r="AB549" s="242">
        <f t="shared" si="63"/>
        <v>0</v>
      </c>
      <c r="AC549" s="232"/>
      <c r="AD549" s="232"/>
      <c r="AE549" s="232"/>
      <c r="AF549" s="232"/>
      <c r="AG549" s="232"/>
      <c r="AH549" s="242">
        <f t="shared" si="64"/>
        <v>0</v>
      </c>
      <c r="AI549" s="232"/>
      <c r="AJ549" s="232"/>
      <c r="AK549" s="232"/>
      <c r="AL549" s="232"/>
      <c r="AM549" s="232"/>
      <c r="AN549" s="232"/>
      <c r="AO549" s="232"/>
      <c r="AP549" s="232"/>
      <c r="AQ549" s="232"/>
      <c r="AR549" s="232"/>
      <c r="AS549" s="232"/>
      <c r="AT549" s="232"/>
      <c r="AU549" s="232"/>
      <c r="AV549" s="232"/>
      <c r="AW549" s="232"/>
      <c r="AX549" s="232"/>
      <c r="AY549" s="232"/>
      <c r="AZ549" s="232"/>
      <c r="BA549" s="232"/>
      <c r="BB549" s="232"/>
      <c r="BC549" s="232"/>
      <c r="BD549" s="232"/>
      <c r="BE549" s="242">
        <f t="shared" si="65"/>
        <v>0</v>
      </c>
      <c r="BF549" s="232"/>
      <c r="BG549" s="232"/>
      <c r="BH549" s="232"/>
      <c r="BI549" s="232"/>
      <c r="BJ549" s="232"/>
      <c r="BK549" s="229">
        <f t="shared" si="66"/>
        <v>0</v>
      </c>
      <c r="BL549" s="232"/>
      <c r="BM549" s="232"/>
      <c r="BN549" s="232"/>
      <c r="BO549" s="232"/>
      <c r="BP549" s="232"/>
      <c r="BQ549" s="232"/>
      <c r="BR549" s="232"/>
      <c r="BS549" s="232"/>
      <c r="BT549" s="232"/>
      <c r="BU549" s="232"/>
      <c r="BV549" s="232"/>
    </row>
    <row r="550" spans="1:74" s="244" customFormat="1" ht="14.45" hidden="1" customHeight="1">
      <c r="A550" s="247" t="e">
        <f>①協定識別事項②協定参加者!#REF!</f>
        <v>#REF!</v>
      </c>
      <c r="B550" s="247" t="e">
        <f>①協定識別事項②協定参加者!#REF!</f>
        <v>#REF!</v>
      </c>
      <c r="C550" s="247" t="e">
        <f>①協定識別事項②協定参加者!#REF!</f>
        <v>#REF!</v>
      </c>
      <c r="D550" s="247" t="e">
        <f>①協定識別事項②協定参加者!#REF!</f>
        <v>#REF!</v>
      </c>
      <c r="E550" s="247" t="e">
        <f>①協定識別事項②協定参加者!#REF!</f>
        <v>#REF!</v>
      </c>
      <c r="F550" s="247" t="e">
        <f>①協定識別事項②協定参加者!#REF!</f>
        <v>#REF!</v>
      </c>
      <c r="G550" s="250" t="e">
        <f>③協定面積④加算措置!#REF!</f>
        <v>#REF!</v>
      </c>
      <c r="H550" s="250" t="e">
        <f>③協定面積④加算措置!#REF!</f>
        <v>#REF!</v>
      </c>
      <c r="I550" s="251" t="e">
        <f>③協定面積④加算措置!#REF!</f>
        <v>#REF!</v>
      </c>
      <c r="J550" s="250" t="e">
        <f>③協定面積④加算措置!#REF!</f>
        <v>#REF!</v>
      </c>
      <c r="K550" s="250" t="e">
        <f>③協定面積④加算措置!#REF!</f>
        <v>#REF!</v>
      </c>
      <c r="L550" s="242">
        <f t="shared" si="62"/>
        <v>0</v>
      </c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  <c r="AA550" s="252"/>
      <c r="AB550" s="242">
        <f t="shared" si="63"/>
        <v>0</v>
      </c>
      <c r="AC550" s="232"/>
      <c r="AD550" s="232"/>
      <c r="AE550" s="232"/>
      <c r="AF550" s="232"/>
      <c r="AG550" s="232"/>
      <c r="AH550" s="242">
        <f t="shared" si="64"/>
        <v>0</v>
      </c>
      <c r="AI550" s="232"/>
      <c r="AJ550" s="232"/>
      <c r="AK550" s="232"/>
      <c r="AL550" s="232"/>
      <c r="AM550" s="232"/>
      <c r="AN550" s="232"/>
      <c r="AO550" s="232"/>
      <c r="AP550" s="232"/>
      <c r="AQ550" s="232"/>
      <c r="AR550" s="232"/>
      <c r="AS550" s="232"/>
      <c r="AT550" s="232"/>
      <c r="AU550" s="232"/>
      <c r="AV550" s="232"/>
      <c r="AW550" s="232"/>
      <c r="AX550" s="232"/>
      <c r="AY550" s="232"/>
      <c r="AZ550" s="232"/>
      <c r="BA550" s="232"/>
      <c r="BB550" s="232"/>
      <c r="BC550" s="232"/>
      <c r="BD550" s="232"/>
      <c r="BE550" s="242">
        <f t="shared" si="65"/>
        <v>0</v>
      </c>
      <c r="BF550" s="232"/>
      <c r="BG550" s="232"/>
      <c r="BH550" s="232"/>
      <c r="BI550" s="232"/>
      <c r="BJ550" s="232"/>
      <c r="BK550" s="229">
        <f t="shared" si="66"/>
        <v>0</v>
      </c>
      <c r="BL550" s="232"/>
      <c r="BM550" s="232"/>
      <c r="BN550" s="232"/>
      <c r="BO550" s="232"/>
      <c r="BP550" s="232"/>
      <c r="BQ550" s="232"/>
      <c r="BR550" s="232"/>
      <c r="BS550" s="232"/>
      <c r="BT550" s="232"/>
      <c r="BU550" s="232"/>
      <c r="BV550" s="232"/>
    </row>
    <row r="551" spans="1:74" s="244" customFormat="1" ht="14.45" hidden="1" customHeight="1">
      <c r="A551" s="247" t="e">
        <f>①協定識別事項②協定参加者!#REF!</f>
        <v>#REF!</v>
      </c>
      <c r="B551" s="247" t="e">
        <f>①協定識別事項②協定参加者!#REF!</f>
        <v>#REF!</v>
      </c>
      <c r="C551" s="247" t="e">
        <f>①協定識別事項②協定参加者!#REF!</f>
        <v>#REF!</v>
      </c>
      <c r="D551" s="247" t="e">
        <f>①協定識別事項②協定参加者!#REF!</f>
        <v>#REF!</v>
      </c>
      <c r="E551" s="247" t="e">
        <f>①協定識別事項②協定参加者!#REF!</f>
        <v>#REF!</v>
      </c>
      <c r="F551" s="247" t="e">
        <f>①協定識別事項②協定参加者!#REF!</f>
        <v>#REF!</v>
      </c>
      <c r="G551" s="250" t="e">
        <f>③協定面積④加算措置!#REF!</f>
        <v>#REF!</v>
      </c>
      <c r="H551" s="250" t="e">
        <f>③協定面積④加算措置!#REF!</f>
        <v>#REF!</v>
      </c>
      <c r="I551" s="251" t="e">
        <f>③協定面積④加算措置!#REF!</f>
        <v>#REF!</v>
      </c>
      <c r="J551" s="250" t="e">
        <f>③協定面積④加算措置!#REF!</f>
        <v>#REF!</v>
      </c>
      <c r="K551" s="250" t="e">
        <f>③協定面積④加算措置!#REF!</f>
        <v>#REF!</v>
      </c>
      <c r="L551" s="242">
        <f t="shared" si="62"/>
        <v>0</v>
      </c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  <c r="AA551" s="252"/>
      <c r="AB551" s="242">
        <f t="shared" si="63"/>
        <v>0</v>
      </c>
      <c r="AC551" s="232"/>
      <c r="AD551" s="232"/>
      <c r="AE551" s="232"/>
      <c r="AF551" s="232"/>
      <c r="AG551" s="232"/>
      <c r="AH551" s="242">
        <f t="shared" si="64"/>
        <v>0</v>
      </c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2"/>
      <c r="AS551" s="232"/>
      <c r="AT551" s="232"/>
      <c r="AU551" s="232"/>
      <c r="AV551" s="232"/>
      <c r="AW551" s="232"/>
      <c r="AX551" s="232"/>
      <c r="AY551" s="232"/>
      <c r="AZ551" s="232"/>
      <c r="BA551" s="232"/>
      <c r="BB551" s="232"/>
      <c r="BC551" s="232"/>
      <c r="BD551" s="232"/>
      <c r="BE551" s="242">
        <f t="shared" si="65"/>
        <v>0</v>
      </c>
      <c r="BF551" s="232"/>
      <c r="BG551" s="232"/>
      <c r="BH551" s="232"/>
      <c r="BI551" s="232"/>
      <c r="BJ551" s="232"/>
      <c r="BK551" s="229">
        <f t="shared" si="66"/>
        <v>0</v>
      </c>
      <c r="BL551" s="232"/>
      <c r="BM551" s="232"/>
      <c r="BN551" s="232"/>
      <c r="BO551" s="232"/>
      <c r="BP551" s="232"/>
      <c r="BQ551" s="232"/>
      <c r="BR551" s="232"/>
      <c r="BS551" s="232"/>
      <c r="BT551" s="232"/>
      <c r="BU551" s="232"/>
      <c r="BV551" s="232"/>
    </row>
    <row r="552" spans="1:74" s="244" customFormat="1" ht="14.45" hidden="1" customHeight="1">
      <c r="A552" s="247" t="e">
        <f>①協定識別事項②協定参加者!#REF!</f>
        <v>#REF!</v>
      </c>
      <c r="B552" s="247" t="e">
        <f>①協定識別事項②協定参加者!#REF!</f>
        <v>#REF!</v>
      </c>
      <c r="C552" s="247" t="e">
        <f>①協定識別事項②協定参加者!#REF!</f>
        <v>#REF!</v>
      </c>
      <c r="D552" s="247" t="e">
        <f>①協定識別事項②協定参加者!#REF!</f>
        <v>#REF!</v>
      </c>
      <c r="E552" s="247" t="e">
        <f>①協定識別事項②協定参加者!#REF!</f>
        <v>#REF!</v>
      </c>
      <c r="F552" s="247" t="e">
        <f>①協定識別事項②協定参加者!#REF!</f>
        <v>#REF!</v>
      </c>
      <c r="G552" s="250" t="e">
        <f>③協定面積④加算措置!#REF!</f>
        <v>#REF!</v>
      </c>
      <c r="H552" s="250" t="e">
        <f>③協定面積④加算措置!#REF!</f>
        <v>#REF!</v>
      </c>
      <c r="I552" s="251" t="e">
        <f>③協定面積④加算措置!#REF!</f>
        <v>#REF!</v>
      </c>
      <c r="J552" s="250" t="e">
        <f>③協定面積④加算措置!#REF!</f>
        <v>#REF!</v>
      </c>
      <c r="K552" s="250" t="e">
        <f>③協定面積④加算措置!#REF!</f>
        <v>#REF!</v>
      </c>
      <c r="L552" s="242">
        <f t="shared" si="62"/>
        <v>0</v>
      </c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  <c r="AA552" s="252"/>
      <c r="AB552" s="242">
        <f t="shared" si="63"/>
        <v>0</v>
      </c>
      <c r="AC552" s="232"/>
      <c r="AD552" s="232"/>
      <c r="AE552" s="232"/>
      <c r="AF552" s="232"/>
      <c r="AG552" s="232"/>
      <c r="AH552" s="242">
        <f t="shared" si="64"/>
        <v>0</v>
      </c>
      <c r="AI552" s="232"/>
      <c r="AJ552" s="232"/>
      <c r="AK552" s="232"/>
      <c r="AL552" s="232"/>
      <c r="AM552" s="232"/>
      <c r="AN552" s="232"/>
      <c r="AO552" s="232"/>
      <c r="AP552" s="232"/>
      <c r="AQ552" s="232"/>
      <c r="AR552" s="232"/>
      <c r="AS552" s="232"/>
      <c r="AT552" s="232"/>
      <c r="AU552" s="232"/>
      <c r="AV552" s="232"/>
      <c r="AW552" s="232"/>
      <c r="AX552" s="232"/>
      <c r="AY552" s="232"/>
      <c r="AZ552" s="232"/>
      <c r="BA552" s="232"/>
      <c r="BB552" s="232"/>
      <c r="BC552" s="232"/>
      <c r="BD552" s="232"/>
      <c r="BE552" s="242">
        <f t="shared" si="65"/>
        <v>0</v>
      </c>
      <c r="BF552" s="232"/>
      <c r="BG552" s="232"/>
      <c r="BH552" s="232"/>
      <c r="BI552" s="232"/>
      <c r="BJ552" s="232"/>
      <c r="BK552" s="229">
        <f t="shared" si="66"/>
        <v>0</v>
      </c>
      <c r="BL552" s="232"/>
      <c r="BM552" s="232"/>
      <c r="BN552" s="232"/>
      <c r="BO552" s="232"/>
      <c r="BP552" s="232"/>
      <c r="BQ552" s="232"/>
      <c r="BR552" s="232"/>
      <c r="BS552" s="232"/>
      <c r="BT552" s="232"/>
      <c r="BU552" s="232"/>
      <c r="BV552" s="232"/>
    </row>
    <row r="553" spans="1:74" s="244" customFormat="1" ht="14.45" hidden="1" customHeight="1">
      <c r="A553" s="247" t="e">
        <f>①協定識別事項②協定参加者!#REF!</f>
        <v>#REF!</v>
      </c>
      <c r="B553" s="247" t="e">
        <f>①協定識別事項②協定参加者!#REF!</f>
        <v>#REF!</v>
      </c>
      <c r="C553" s="247" t="e">
        <f>①協定識別事項②協定参加者!#REF!</f>
        <v>#REF!</v>
      </c>
      <c r="D553" s="247" t="e">
        <f>①協定識別事項②協定参加者!#REF!</f>
        <v>#REF!</v>
      </c>
      <c r="E553" s="247" t="e">
        <f>①協定識別事項②協定参加者!#REF!</f>
        <v>#REF!</v>
      </c>
      <c r="F553" s="247" t="e">
        <f>①協定識別事項②協定参加者!#REF!</f>
        <v>#REF!</v>
      </c>
      <c r="G553" s="250" t="e">
        <f>③協定面積④加算措置!#REF!</f>
        <v>#REF!</v>
      </c>
      <c r="H553" s="250" t="e">
        <f>③協定面積④加算措置!#REF!</f>
        <v>#REF!</v>
      </c>
      <c r="I553" s="251" t="e">
        <f>③協定面積④加算措置!#REF!</f>
        <v>#REF!</v>
      </c>
      <c r="J553" s="250" t="e">
        <f>③協定面積④加算措置!#REF!</f>
        <v>#REF!</v>
      </c>
      <c r="K553" s="250" t="e">
        <f>③協定面積④加算措置!#REF!</f>
        <v>#REF!</v>
      </c>
      <c r="L553" s="242">
        <f t="shared" si="62"/>
        <v>0</v>
      </c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  <c r="AA553" s="252"/>
      <c r="AB553" s="242">
        <f t="shared" si="63"/>
        <v>0</v>
      </c>
      <c r="AC553" s="232"/>
      <c r="AD553" s="232"/>
      <c r="AE553" s="232"/>
      <c r="AF553" s="232"/>
      <c r="AG553" s="232"/>
      <c r="AH553" s="242">
        <f t="shared" si="64"/>
        <v>0</v>
      </c>
      <c r="AI553" s="232"/>
      <c r="AJ553" s="232"/>
      <c r="AK553" s="232"/>
      <c r="AL553" s="232"/>
      <c r="AM553" s="232"/>
      <c r="AN553" s="232"/>
      <c r="AO553" s="232"/>
      <c r="AP553" s="232"/>
      <c r="AQ553" s="232"/>
      <c r="AR553" s="232"/>
      <c r="AS553" s="232"/>
      <c r="AT553" s="232"/>
      <c r="AU553" s="232"/>
      <c r="AV553" s="232"/>
      <c r="AW553" s="232"/>
      <c r="AX553" s="232"/>
      <c r="AY553" s="232"/>
      <c r="AZ553" s="232"/>
      <c r="BA553" s="232"/>
      <c r="BB553" s="232"/>
      <c r="BC553" s="232"/>
      <c r="BD553" s="232"/>
      <c r="BE553" s="242">
        <f t="shared" si="65"/>
        <v>0</v>
      </c>
      <c r="BF553" s="232"/>
      <c r="BG553" s="232"/>
      <c r="BH553" s="232"/>
      <c r="BI553" s="232"/>
      <c r="BJ553" s="232"/>
      <c r="BK553" s="229">
        <f t="shared" si="66"/>
        <v>0</v>
      </c>
      <c r="BL553" s="232"/>
      <c r="BM553" s="232"/>
      <c r="BN553" s="232"/>
      <c r="BO553" s="232"/>
      <c r="BP553" s="232"/>
      <c r="BQ553" s="232"/>
      <c r="BR553" s="232"/>
      <c r="BS553" s="232"/>
      <c r="BT553" s="232"/>
      <c r="BU553" s="232"/>
      <c r="BV553" s="232"/>
    </row>
    <row r="554" spans="1:74" s="244" customFormat="1" ht="14.45" hidden="1" customHeight="1">
      <c r="A554" s="247" t="e">
        <f>①協定識別事項②協定参加者!#REF!</f>
        <v>#REF!</v>
      </c>
      <c r="B554" s="247" t="e">
        <f>①協定識別事項②協定参加者!#REF!</f>
        <v>#REF!</v>
      </c>
      <c r="C554" s="247" t="e">
        <f>①協定識別事項②協定参加者!#REF!</f>
        <v>#REF!</v>
      </c>
      <c r="D554" s="247" t="e">
        <f>①協定識別事項②協定参加者!#REF!</f>
        <v>#REF!</v>
      </c>
      <c r="E554" s="247" t="e">
        <f>①協定識別事項②協定参加者!#REF!</f>
        <v>#REF!</v>
      </c>
      <c r="F554" s="247" t="e">
        <f>①協定識別事項②協定参加者!#REF!</f>
        <v>#REF!</v>
      </c>
      <c r="G554" s="250" t="e">
        <f>③協定面積④加算措置!#REF!</f>
        <v>#REF!</v>
      </c>
      <c r="H554" s="250" t="e">
        <f>③協定面積④加算措置!#REF!</f>
        <v>#REF!</v>
      </c>
      <c r="I554" s="251" t="e">
        <f>③協定面積④加算措置!#REF!</f>
        <v>#REF!</v>
      </c>
      <c r="J554" s="250" t="e">
        <f>③協定面積④加算措置!#REF!</f>
        <v>#REF!</v>
      </c>
      <c r="K554" s="250" t="e">
        <f>③協定面積④加算措置!#REF!</f>
        <v>#REF!</v>
      </c>
      <c r="L554" s="242">
        <f t="shared" si="62"/>
        <v>0</v>
      </c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  <c r="AA554" s="252"/>
      <c r="AB554" s="242">
        <f t="shared" si="63"/>
        <v>0</v>
      </c>
      <c r="AC554" s="232"/>
      <c r="AD554" s="232"/>
      <c r="AE554" s="232"/>
      <c r="AF554" s="232"/>
      <c r="AG554" s="232"/>
      <c r="AH554" s="242">
        <f t="shared" si="64"/>
        <v>0</v>
      </c>
      <c r="AI554" s="232"/>
      <c r="AJ554" s="232"/>
      <c r="AK554" s="232"/>
      <c r="AL554" s="232"/>
      <c r="AM554" s="232"/>
      <c r="AN554" s="232"/>
      <c r="AO554" s="232"/>
      <c r="AP554" s="232"/>
      <c r="AQ554" s="232"/>
      <c r="AR554" s="232"/>
      <c r="AS554" s="232"/>
      <c r="AT554" s="232"/>
      <c r="AU554" s="232"/>
      <c r="AV554" s="232"/>
      <c r="AW554" s="232"/>
      <c r="AX554" s="232"/>
      <c r="AY554" s="232"/>
      <c r="AZ554" s="232"/>
      <c r="BA554" s="232"/>
      <c r="BB554" s="232"/>
      <c r="BC554" s="232"/>
      <c r="BD554" s="232"/>
      <c r="BE554" s="242">
        <f t="shared" si="65"/>
        <v>0</v>
      </c>
      <c r="BF554" s="232"/>
      <c r="BG554" s="232"/>
      <c r="BH554" s="232"/>
      <c r="BI554" s="232"/>
      <c r="BJ554" s="232"/>
      <c r="BK554" s="229">
        <f t="shared" si="66"/>
        <v>0</v>
      </c>
      <c r="BL554" s="232"/>
      <c r="BM554" s="232"/>
      <c r="BN554" s="232"/>
      <c r="BO554" s="232"/>
      <c r="BP554" s="232"/>
      <c r="BQ554" s="232"/>
      <c r="BR554" s="232"/>
      <c r="BS554" s="232"/>
      <c r="BT554" s="232"/>
      <c r="BU554" s="232"/>
      <c r="BV554" s="232"/>
    </row>
    <row r="555" spans="1:74" s="244" customFormat="1" ht="14.45" hidden="1" customHeight="1">
      <c r="A555" s="247" t="e">
        <f>①協定識別事項②協定参加者!#REF!</f>
        <v>#REF!</v>
      </c>
      <c r="B555" s="247" t="e">
        <f>①協定識別事項②協定参加者!#REF!</f>
        <v>#REF!</v>
      </c>
      <c r="C555" s="247" t="e">
        <f>①協定識別事項②協定参加者!#REF!</f>
        <v>#REF!</v>
      </c>
      <c r="D555" s="247" t="e">
        <f>①協定識別事項②協定参加者!#REF!</f>
        <v>#REF!</v>
      </c>
      <c r="E555" s="247" t="e">
        <f>①協定識別事項②協定参加者!#REF!</f>
        <v>#REF!</v>
      </c>
      <c r="F555" s="247" t="e">
        <f>①協定識別事項②協定参加者!#REF!</f>
        <v>#REF!</v>
      </c>
      <c r="G555" s="250" t="e">
        <f>③協定面積④加算措置!#REF!</f>
        <v>#REF!</v>
      </c>
      <c r="H555" s="250" t="e">
        <f>③協定面積④加算措置!#REF!</f>
        <v>#REF!</v>
      </c>
      <c r="I555" s="251" t="e">
        <f>③協定面積④加算措置!#REF!</f>
        <v>#REF!</v>
      </c>
      <c r="J555" s="250" t="e">
        <f>③協定面積④加算措置!#REF!</f>
        <v>#REF!</v>
      </c>
      <c r="K555" s="250" t="e">
        <f>③協定面積④加算措置!#REF!</f>
        <v>#REF!</v>
      </c>
      <c r="L555" s="242">
        <f t="shared" si="62"/>
        <v>0</v>
      </c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42">
        <f t="shared" si="63"/>
        <v>0</v>
      </c>
      <c r="AC555" s="232"/>
      <c r="AD555" s="232"/>
      <c r="AE555" s="232"/>
      <c r="AF555" s="232"/>
      <c r="AG555" s="232"/>
      <c r="AH555" s="242">
        <f t="shared" si="64"/>
        <v>0</v>
      </c>
      <c r="AI555" s="232"/>
      <c r="AJ555" s="232"/>
      <c r="AK555" s="232"/>
      <c r="AL555" s="232"/>
      <c r="AM555" s="232"/>
      <c r="AN555" s="232"/>
      <c r="AO555" s="232"/>
      <c r="AP555" s="232"/>
      <c r="AQ555" s="232"/>
      <c r="AR555" s="232"/>
      <c r="AS555" s="232"/>
      <c r="AT555" s="232"/>
      <c r="AU555" s="232"/>
      <c r="AV555" s="232"/>
      <c r="AW555" s="232"/>
      <c r="AX555" s="232"/>
      <c r="AY555" s="232"/>
      <c r="AZ555" s="232"/>
      <c r="BA555" s="232"/>
      <c r="BB555" s="232"/>
      <c r="BC555" s="232"/>
      <c r="BD555" s="232"/>
      <c r="BE555" s="242">
        <f t="shared" si="65"/>
        <v>0</v>
      </c>
      <c r="BF555" s="232"/>
      <c r="BG555" s="232"/>
      <c r="BH555" s="232"/>
      <c r="BI555" s="232"/>
      <c r="BJ555" s="232"/>
      <c r="BK555" s="229">
        <f t="shared" si="66"/>
        <v>0</v>
      </c>
      <c r="BL555" s="232"/>
      <c r="BM555" s="232"/>
      <c r="BN555" s="232"/>
      <c r="BO555" s="232"/>
      <c r="BP555" s="232"/>
      <c r="BQ555" s="232"/>
      <c r="BR555" s="232"/>
      <c r="BS555" s="232"/>
      <c r="BT555" s="232"/>
      <c r="BU555" s="232"/>
      <c r="BV555" s="232"/>
    </row>
    <row r="556" spans="1:74" s="244" customFormat="1" ht="14.45" hidden="1" customHeight="1">
      <c r="A556" s="247" t="e">
        <f>①協定識別事項②協定参加者!#REF!</f>
        <v>#REF!</v>
      </c>
      <c r="B556" s="247" t="e">
        <f>①協定識別事項②協定参加者!#REF!</f>
        <v>#REF!</v>
      </c>
      <c r="C556" s="247" t="e">
        <f>①協定識別事項②協定参加者!#REF!</f>
        <v>#REF!</v>
      </c>
      <c r="D556" s="247" t="e">
        <f>①協定識別事項②協定参加者!#REF!</f>
        <v>#REF!</v>
      </c>
      <c r="E556" s="247" t="e">
        <f>①協定識別事項②協定参加者!#REF!</f>
        <v>#REF!</v>
      </c>
      <c r="F556" s="247" t="e">
        <f>①協定識別事項②協定参加者!#REF!</f>
        <v>#REF!</v>
      </c>
      <c r="G556" s="250" t="e">
        <f>③協定面積④加算措置!#REF!</f>
        <v>#REF!</v>
      </c>
      <c r="H556" s="250" t="e">
        <f>③協定面積④加算措置!#REF!</f>
        <v>#REF!</v>
      </c>
      <c r="I556" s="251" t="e">
        <f>③協定面積④加算措置!#REF!</f>
        <v>#REF!</v>
      </c>
      <c r="J556" s="250" t="e">
        <f>③協定面積④加算措置!#REF!</f>
        <v>#REF!</v>
      </c>
      <c r="K556" s="250" t="e">
        <f>③協定面積④加算措置!#REF!</f>
        <v>#REF!</v>
      </c>
      <c r="L556" s="242">
        <f t="shared" si="62"/>
        <v>0</v>
      </c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42">
        <f t="shared" si="63"/>
        <v>0</v>
      </c>
      <c r="AC556" s="232"/>
      <c r="AD556" s="232"/>
      <c r="AE556" s="232"/>
      <c r="AF556" s="232"/>
      <c r="AG556" s="232"/>
      <c r="AH556" s="242">
        <f t="shared" si="64"/>
        <v>0</v>
      </c>
      <c r="AI556" s="232"/>
      <c r="AJ556" s="232"/>
      <c r="AK556" s="232"/>
      <c r="AL556" s="232"/>
      <c r="AM556" s="232"/>
      <c r="AN556" s="232"/>
      <c r="AO556" s="232"/>
      <c r="AP556" s="232"/>
      <c r="AQ556" s="232"/>
      <c r="AR556" s="232"/>
      <c r="AS556" s="232"/>
      <c r="AT556" s="232"/>
      <c r="AU556" s="232"/>
      <c r="AV556" s="232"/>
      <c r="AW556" s="232"/>
      <c r="AX556" s="232"/>
      <c r="AY556" s="232"/>
      <c r="AZ556" s="232"/>
      <c r="BA556" s="232"/>
      <c r="BB556" s="232"/>
      <c r="BC556" s="232"/>
      <c r="BD556" s="232"/>
      <c r="BE556" s="242">
        <f t="shared" si="65"/>
        <v>0</v>
      </c>
      <c r="BF556" s="232"/>
      <c r="BG556" s="232"/>
      <c r="BH556" s="232"/>
      <c r="BI556" s="232"/>
      <c r="BJ556" s="232"/>
      <c r="BK556" s="229">
        <f t="shared" si="66"/>
        <v>0</v>
      </c>
      <c r="BL556" s="232"/>
      <c r="BM556" s="232"/>
      <c r="BN556" s="232"/>
      <c r="BO556" s="232"/>
      <c r="BP556" s="232"/>
      <c r="BQ556" s="232"/>
      <c r="BR556" s="232"/>
      <c r="BS556" s="232"/>
      <c r="BT556" s="232"/>
      <c r="BU556" s="232"/>
      <c r="BV556" s="232"/>
    </row>
    <row r="557" spans="1:74" s="244" customFormat="1" ht="14.45" hidden="1" customHeight="1">
      <c r="A557" s="247" t="e">
        <f>①協定識別事項②協定参加者!#REF!</f>
        <v>#REF!</v>
      </c>
      <c r="B557" s="247" t="e">
        <f>①協定識別事項②協定参加者!#REF!</f>
        <v>#REF!</v>
      </c>
      <c r="C557" s="247" t="e">
        <f>①協定識別事項②協定参加者!#REF!</f>
        <v>#REF!</v>
      </c>
      <c r="D557" s="247" t="e">
        <f>①協定識別事項②協定参加者!#REF!</f>
        <v>#REF!</v>
      </c>
      <c r="E557" s="247" t="e">
        <f>①協定識別事項②協定参加者!#REF!</f>
        <v>#REF!</v>
      </c>
      <c r="F557" s="247" t="e">
        <f>①協定識別事項②協定参加者!#REF!</f>
        <v>#REF!</v>
      </c>
      <c r="G557" s="250" t="e">
        <f>③協定面積④加算措置!#REF!</f>
        <v>#REF!</v>
      </c>
      <c r="H557" s="250" t="e">
        <f>③協定面積④加算措置!#REF!</f>
        <v>#REF!</v>
      </c>
      <c r="I557" s="251" t="e">
        <f>③協定面積④加算措置!#REF!</f>
        <v>#REF!</v>
      </c>
      <c r="J557" s="250" t="e">
        <f>③協定面積④加算措置!#REF!</f>
        <v>#REF!</v>
      </c>
      <c r="K557" s="250" t="e">
        <f>③協定面積④加算措置!#REF!</f>
        <v>#REF!</v>
      </c>
      <c r="L557" s="242">
        <f t="shared" si="62"/>
        <v>0</v>
      </c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42">
        <f t="shared" si="63"/>
        <v>0</v>
      </c>
      <c r="AC557" s="232"/>
      <c r="AD557" s="232"/>
      <c r="AE557" s="232"/>
      <c r="AF557" s="232"/>
      <c r="AG557" s="232"/>
      <c r="AH557" s="242">
        <f t="shared" si="64"/>
        <v>0</v>
      </c>
      <c r="AI557" s="232"/>
      <c r="AJ557" s="232"/>
      <c r="AK557" s="232"/>
      <c r="AL557" s="232"/>
      <c r="AM557" s="232"/>
      <c r="AN557" s="232"/>
      <c r="AO557" s="232"/>
      <c r="AP557" s="232"/>
      <c r="AQ557" s="232"/>
      <c r="AR557" s="232"/>
      <c r="AS557" s="232"/>
      <c r="AT557" s="232"/>
      <c r="AU557" s="232"/>
      <c r="AV557" s="232"/>
      <c r="AW557" s="232"/>
      <c r="AX557" s="232"/>
      <c r="AY557" s="232"/>
      <c r="AZ557" s="232"/>
      <c r="BA557" s="232"/>
      <c r="BB557" s="232"/>
      <c r="BC557" s="232"/>
      <c r="BD557" s="232"/>
      <c r="BE557" s="242">
        <f t="shared" si="65"/>
        <v>0</v>
      </c>
      <c r="BF557" s="232"/>
      <c r="BG557" s="232"/>
      <c r="BH557" s="232"/>
      <c r="BI557" s="232"/>
      <c r="BJ557" s="232"/>
      <c r="BK557" s="229">
        <f t="shared" si="66"/>
        <v>0</v>
      </c>
      <c r="BL557" s="232"/>
      <c r="BM557" s="232"/>
      <c r="BN557" s="232"/>
      <c r="BO557" s="232"/>
      <c r="BP557" s="232"/>
      <c r="BQ557" s="232"/>
      <c r="BR557" s="232"/>
      <c r="BS557" s="232"/>
      <c r="BT557" s="232"/>
      <c r="BU557" s="232"/>
      <c r="BV557" s="232"/>
    </row>
    <row r="558" spans="1:74" s="244" customFormat="1" ht="14.45" hidden="1" customHeight="1">
      <c r="A558" s="247" t="e">
        <f>①協定識別事項②協定参加者!#REF!</f>
        <v>#REF!</v>
      </c>
      <c r="B558" s="247" t="e">
        <f>①協定識別事項②協定参加者!#REF!</f>
        <v>#REF!</v>
      </c>
      <c r="C558" s="247" t="e">
        <f>①協定識別事項②協定参加者!#REF!</f>
        <v>#REF!</v>
      </c>
      <c r="D558" s="247" t="e">
        <f>①協定識別事項②協定参加者!#REF!</f>
        <v>#REF!</v>
      </c>
      <c r="E558" s="247" t="e">
        <f>①協定識別事項②協定参加者!#REF!</f>
        <v>#REF!</v>
      </c>
      <c r="F558" s="247" t="e">
        <f>①協定識別事項②協定参加者!#REF!</f>
        <v>#REF!</v>
      </c>
      <c r="G558" s="250" t="e">
        <f>③協定面積④加算措置!#REF!</f>
        <v>#REF!</v>
      </c>
      <c r="H558" s="250" t="e">
        <f>③協定面積④加算措置!#REF!</f>
        <v>#REF!</v>
      </c>
      <c r="I558" s="251" t="e">
        <f>③協定面積④加算措置!#REF!</f>
        <v>#REF!</v>
      </c>
      <c r="J558" s="250" t="e">
        <f>③協定面積④加算措置!#REF!</f>
        <v>#REF!</v>
      </c>
      <c r="K558" s="250" t="e">
        <f>③協定面積④加算措置!#REF!</f>
        <v>#REF!</v>
      </c>
      <c r="L558" s="242">
        <f t="shared" si="62"/>
        <v>0</v>
      </c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  <c r="AA558" s="252"/>
      <c r="AB558" s="242">
        <f t="shared" si="63"/>
        <v>0</v>
      </c>
      <c r="AC558" s="232"/>
      <c r="AD558" s="232"/>
      <c r="AE558" s="232"/>
      <c r="AF558" s="232"/>
      <c r="AG558" s="232"/>
      <c r="AH558" s="242">
        <f t="shared" si="64"/>
        <v>0</v>
      </c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32"/>
      <c r="AT558" s="232"/>
      <c r="AU558" s="232"/>
      <c r="AV558" s="232"/>
      <c r="AW558" s="232"/>
      <c r="AX558" s="232"/>
      <c r="AY558" s="232"/>
      <c r="AZ558" s="232"/>
      <c r="BA558" s="232"/>
      <c r="BB558" s="232"/>
      <c r="BC558" s="232"/>
      <c r="BD558" s="232"/>
      <c r="BE558" s="242">
        <f t="shared" si="65"/>
        <v>0</v>
      </c>
      <c r="BF558" s="232"/>
      <c r="BG558" s="232"/>
      <c r="BH558" s="232"/>
      <c r="BI558" s="232"/>
      <c r="BJ558" s="232"/>
      <c r="BK558" s="229">
        <f t="shared" si="66"/>
        <v>0</v>
      </c>
      <c r="BL558" s="232"/>
      <c r="BM558" s="232"/>
      <c r="BN558" s="232"/>
      <c r="BO558" s="232"/>
      <c r="BP558" s="232"/>
      <c r="BQ558" s="232"/>
      <c r="BR558" s="232"/>
      <c r="BS558" s="232"/>
      <c r="BT558" s="232"/>
      <c r="BU558" s="232"/>
      <c r="BV558" s="232"/>
    </row>
    <row r="559" spans="1:74" s="244" customFormat="1" ht="14.45" hidden="1" customHeight="1">
      <c r="A559" s="247" t="e">
        <f>①協定識別事項②協定参加者!#REF!</f>
        <v>#REF!</v>
      </c>
      <c r="B559" s="247" t="e">
        <f>①協定識別事項②協定参加者!#REF!</f>
        <v>#REF!</v>
      </c>
      <c r="C559" s="247" t="e">
        <f>①協定識別事項②協定参加者!#REF!</f>
        <v>#REF!</v>
      </c>
      <c r="D559" s="247" t="e">
        <f>①協定識別事項②協定参加者!#REF!</f>
        <v>#REF!</v>
      </c>
      <c r="E559" s="247" t="e">
        <f>①協定識別事項②協定参加者!#REF!</f>
        <v>#REF!</v>
      </c>
      <c r="F559" s="247" t="e">
        <f>①協定識別事項②協定参加者!#REF!</f>
        <v>#REF!</v>
      </c>
      <c r="G559" s="250" t="e">
        <f>③協定面積④加算措置!#REF!</f>
        <v>#REF!</v>
      </c>
      <c r="H559" s="250" t="e">
        <f>③協定面積④加算措置!#REF!</f>
        <v>#REF!</v>
      </c>
      <c r="I559" s="251" t="e">
        <f>③協定面積④加算措置!#REF!</f>
        <v>#REF!</v>
      </c>
      <c r="J559" s="250" t="e">
        <f>③協定面積④加算措置!#REF!</f>
        <v>#REF!</v>
      </c>
      <c r="K559" s="250" t="e">
        <f>③協定面積④加算措置!#REF!</f>
        <v>#REF!</v>
      </c>
      <c r="L559" s="242">
        <f t="shared" si="62"/>
        <v>0</v>
      </c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  <c r="AA559" s="252"/>
      <c r="AB559" s="242">
        <f t="shared" si="63"/>
        <v>0</v>
      </c>
      <c r="AC559" s="232"/>
      <c r="AD559" s="232"/>
      <c r="AE559" s="232"/>
      <c r="AF559" s="232"/>
      <c r="AG559" s="232"/>
      <c r="AH559" s="242">
        <f t="shared" si="64"/>
        <v>0</v>
      </c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32"/>
      <c r="AU559" s="232"/>
      <c r="AV559" s="232"/>
      <c r="AW559" s="232"/>
      <c r="AX559" s="232"/>
      <c r="AY559" s="232"/>
      <c r="AZ559" s="232"/>
      <c r="BA559" s="232"/>
      <c r="BB559" s="232"/>
      <c r="BC559" s="232"/>
      <c r="BD559" s="232"/>
      <c r="BE559" s="242">
        <f t="shared" si="65"/>
        <v>0</v>
      </c>
      <c r="BF559" s="232"/>
      <c r="BG559" s="232"/>
      <c r="BH559" s="232"/>
      <c r="BI559" s="232"/>
      <c r="BJ559" s="232"/>
      <c r="BK559" s="229">
        <f t="shared" si="66"/>
        <v>0</v>
      </c>
      <c r="BL559" s="232"/>
      <c r="BM559" s="232"/>
      <c r="BN559" s="232"/>
      <c r="BO559" s="232"/>
      <c r="BP559" s="232"/>
      <c r="BQ559" s="232"/>
      <c r="BR559" s="232"/>
      <c r="BS559" s="232"/>
      <c r="BT559" s="232"/>
      <c r="BU559" s="232"/>
      <c r="BV559" s="232"/>
    </row>
    <row r="560" spans="1:74" s="244" customFormat="1" ht="14.45" hidden="1" customHeight="1">
      <c r="A560" s="247" t="e">
        <f>①協定識別事項②協定参加者!#REF!</f>
        <v>#REF!</v>
      </c>
      <c r="B560" s="247" t="e">
        <f>①協定識別事項②協定参加者!#REF!</f>
        <v>#REF!</v>
      </c>
      <c r="C560" s="247" t="e">
        <f>①協定識別事項②協定参加者!#REF!</f>
        <v>#REF!</v>
      </c>
      <c r="D560" s="247" t="e">
        <f>①協定識別事項②協定参加者!#REF!</f>
        <v>#REF!</v>
      </c>
      <c r="E560" s="247" t="e">
        <f>①協定識別事項②協定参加者!#REF!</f>
        <v>#REF!</v>
      </c>
      <c r="F560" s="247" t="e">
        <f>①協定識別事項②協定参加者!#REF!</f>
        <v>#REF!</v>
      </c>
      <c r="G560" s="250" t="e">
        <f>③協定面積④加算措置!#REF!</f>
        <v>#REF!</v>
      </c>
      <c r="H560" s="250" t="e">
        <f>③協定面積④加算措置!#REF!</f>
        <v>#REF!</v>
      </c>
      <c r="I560" s="251" t="e">
        <f>③協定面積④加算措置!#REF!</f>
        <v>#REF!</v>
      </c>
      <c r="J560" s="250" t="e">
        <f>③協定面積④加算措置!#REF!</f>
        <v>#REF!</v>
      </c>
      <c r="K560" s="250" t="e">
        <f>③協定面積④加算措置!#REF!</f>
        <v>#REF!</v>
      </c>
      <c r="L560" s="242">
        <f t="shared" si="62"/>
        <v>0</v>
      </c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  <c r="AA560" s="252"/>
      <c r="AB560" s="242">
        <f t="shared" si="63"/>
        <v>0</v>
      </c>
      <c r="AC560" s="232"/>
      <c r="AD560" s="232"/>
      <c r="AE560" s="232"/>
      <c r="AF560" s="232"/>
      <c r="AG560" s="232"/>
      <c r="AH560" s="242">
        <f t="shared" si="64"/>
        <v>0</v>
      </c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32"/>
      <c r="AU560" s="232"/>
      <c r="AV560" s="232"/>
      <c r="AW560" s="232"/>
      <c r="AX560" s="232"/>
      <c r="AY560" s="232"/>
      <c r="AZ560" s="232"/>
      <c r="BA560" s="232"/>
      <c r="BB560" s="232"/>
      <c r="BC560" s="232"/>
      <c r="BD560" s="232"/>
      <c r="BE560" s="242">
        <f t="shared" si="65"/>
        <v>0</v>
      </c>
      <c r="BF560" s="232"/>
      <c r="BG560" s="232"/>
      <c r="BH560" s="232"/>
      <c r="BI560" s="232"/>
      <c r="BJ560" s="232"/>
      <c r="BK560" s="229">
        <f t="shared" si="66"/>
        <v>0</v>
      </c>
      <c r="BL560" s="232"/>
      <c r="BM560" s="232"/>
      <c r="BN560" s="232"/>
      <c r="BO560" s="232"/>
      <c r="BP560" s="232"/>
      <c r="BQ560" s="232"/>
      <c r="BR560" s="232"/>
      <c r="BS560" s="232"/>
      <c r="BT560" s="232"/>
      <c r="BU560" s="232"/>
      <c r="BV560" s="232"/>
    </row>
    <row r="561" spans="1:74" s="244" customFormat="1" ht="14.45" hidden="1" customHeight="1">
      <c r="A561" s="247" t="e">
        <f>①協定識別事項②協定参加者!#REF!</f>
        <v>#REF!</v>
      </c>
      <c r="B561" s="247" t="e">
        <f>①協定識別事項②協定参加者!#REF!</f>
        <v>#REF!</v>
      </c>
      <c r="C561" s="247" t="e">
        <f>①協定識別事項②協定参加者!#REF!</f>
        <v>#REF!</v>
      </c>
      <c r="D561" s="247" t="e">
        <f>①協定識別事項②協定参加者!#REF!</f>
        <v>#REF!</v>
      </c>
      <c r="E561" s="247" t="e">
        <f>①協定識別事項②協定参加者!#REF!</f>
        <v>#REF!</v>
      </c>
      <c r="F561" s="247" t="e">
        <f>①協定識別事項②協定参加者!#REF!</f>
        <v>#REF!</v>
      </c>
      <c r="G561" s="250" t="e">
        <f>③協定面積④加算措置!#REF!</f>
        <v>#REF!</v>
      </c>
      <c r="H561" s="250" t="e">
        <f>③協定面積④加算措置!#REF!</f>
        <v>#REF!</v>
      </c>
      <c r="I561" s="251" t="e">
        <f>③協定面積④加算措置!#REF!</f>
        <v>#REF!</v>
      </c>
      <c r="J561" s="250" t="e">
        <f>③協定面積④加算措置!#REF!</f>
        <v>#REF!</v>
      </c>
      <c r="K561" s="250" t="e">
        <f>③協定面積④加算措置!#REF!</f>
        <v>#REF!</v>
      </c>
      <c r="L561" s="242">
        <f t="shared" si="62"/>
        <v>0</v>
      </c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  <c r="AA561" s="252"/>
      <c r="AB561" s="242">
        <f t="shared" si="63"/>
        <v>0</v>
      </c>
      <c r="AC561" s="232"/>
      <c r="AD561" s="232"/>
      <c r="AE561" s="232"/>
      <c r="AF561" s="232"/>
      <c r="AG561" s="232"/>
      <c r="AH561" s="242">
        <f t="shared" si="64"/>
        <v>0</v>
      </c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42">
        <f t="shared" si="65"/>
        <v>0</v>
      </c>
      <c r="BF561" s="232"/>
      <c r="BG561" s="232"/>
      <c r="BH561" s="232"/>
      <c r="BI561" s="232"/>
      <c r="BJ561" s="232"/>
      <c r="BK561" s="229">
        <f t="shared" si="66"/>
        <v>0</v>
      </c>
      <c r="BL561" s="232"/>
      <c r="BM561" s="232"/>
      <c r="BN561" s="232"/>
      <c r="BO561" s="232"/>
      <c r="BP561" s="232"/>
      <c r="BQ561" s="232"/>
      <c r="BR561" s="232"/>
      <c r="BS561" s="232"/>
      <c r="BT561" s="232"/>
      <c r="BU561" s="232"/>
      <c r="BV561" s="232"/>
    </row>
    <row r="562" spans="1:74" s="244" customFormat="1" ht="14.45" hidden="1" customHeight="1">
      <c r="A562" s="247" t="e">
        <f>①協定識別事項②協定参加者!#REF!</f>
        <v>#REF!</v>
      </c>
      <c r="B562" s="247" t="e">
        <f>①協定識別事項②協定参加者!#REF!</f>
        <v>#REF!</v>
      </c>
      <c r="C562" s="247" t="e">
        <f>①協定識別事項②協定参加者!#REF!</f>
        <v>#REF!</v>
      </c>
      <c r="D562" s="247" t="e">
        <f>①協定識別事項②協定参加者!#REF!</f>
        <v>#REF!</v>
      </c>
      <c r="E562" s="247" t="e">
        <f>①協定識別事項②協定参加者!#REF!</f>
        <v>#REF!</v>
      </c>
      <c r="F562" s="247" t="e">
        <f>①協定識別事項②協定参加者!#REF!</f>
        <v>#REF!</v>
      </c>
      <c r="G562" s="250" t="e">
        <f>③協定面積④加算措置!#REF!</f>
        <v>#REF!</v>
      </c>
      <c r="H562" s="250" t="e">
        <f>③協定面積④加算措置!#REF!</f>
        <v>#REF!</v>
      </c>
      <c r="I562" s="251" t="e">
        <f>③協定面積④加算措置!#REF!</f>
        <v>#REF!</v>
      </c>
      <c r="J562" s="250" t="e">
        <f>③協定面積④加算措置!#REF!</f>
        <v>#REF!</v>
      </c>
      <c r="K562" s="250" t="e">
        <f>③協定面積④加算措置!#REF!</f>
        <v>#REF!</v>
      </c>
      <c r="L562" s="242">
        <f t="shared" si="62"/>
        <v>0</v>
      </c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  <c r="AA562" s="252"/>
      <c r="AB562" s="242">
        <f t="shared" si="63"/>
        <v>0</v>
      </c>
      <c r="AC562" s="232"/>
      <c r="AD562" s="232"/>
      <c r="AE562" s="232"/>
      <c r="AF562" s="232"/>
      <c r="AG562" s="232"/>
      <c r="AH562" s="242">
        <f t="shared" si="64"/>
        <v>0</v>
      </c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32"/>
      <c r="AU562" s="232"/>
      <c r="AV562" s="232"/>
      <c r="AW562" s="232"/>
      <c r="AX562" s="232"/>
      <c r="AY562" s="232"/>
      <c r="AZ562" s="232"/>
      <c r="BA562" s="232"/>
      <c r="BB562" s="232"/>
      <c r="BC562" s="232"/>
      <c r="BD562" s="232"/>
      <c r="BE562" s="242">
        <f t="shared" si="65"/>
        <v>0</v>
      </c>
      <c r="BF562" s="232"/>
      <c r="BG562" s="232"/>
      <c r="BH562" s="232"/>
      <c r="BI562" s="232"/>
      <c r="BJ562" s="232"/>
      <c r="BK562" s="229">
        <f t="shared" si="66"/>
        <v>0</v>
      </c>
      <c r="BL562" s="232"/>
      <c r="BM562" s="232"/>
      <c r="BN562" s="232"/>
      <c r="BO562" s="232"/>
      <c r="BP562" s="232"/>
      <c r="BQ562" s="232"/>
      <c r="BR562" s="232"/>
      <c r="BS562" s="232"/>
      <c r="BT562" s="232"/>
      <c r="BU562" s="232"/>
      <c r="BV562" s="232"/>
    </row>
    <row r="563" spans="1:74" s="244" customFormat="1" ht="14.45" hidden="1" customHeight="1">
      <c r="A563" s="247" t="e">
        <f>①協定識別事項②協定参加者!#REF!</f>
        <v>#REF!</v>
      </c>
      <c r="B563" s="247" t="e">
        <f>①協定識別事項②協定参加者!#REF!</f>
        <v>#REF!</v>
      </c>
      <c r="C563" s="247" t="e">
        <f>①協定識別事項②協定参加者!#REF!</f>
        <v>#REF!</v>
      </c>
      <c r="D563" s="247" t="e">
        <f>①協定識別事項②協定参加者!#REF!</f>
        <v>#REF!</v>
      </c>
      <c r="E563" s="247" t="e">
        <f>①協定識別事項②協定参加者!#REF!</f>
        <v>#REF!</v>
      </c>
      <c r="F563" s="247" t="e">
        <f>①協定識別事項②協定参加者!#REF!</f>
        <v>#REF!</v>
      </c>
      <c r="G563" s="250" t="e">
        <f>③協定面積④加算措置!#REF!</f>
        <v>#REF!</v>
      </c>
      <c r="H563" s="250" t="e">
        <f>③協定面積④加算措置!#REF!</f>
        <v>#REF!</v>
      </c>
      <c r="I563" s="251" t="e">
        <f>③協定面積④加算措置!#REF!</f>
        <v>#REF!</v>
      </c>
      <c r="J563" s="250" t="e">
        <f>③協定面積④加算措置!#REF!</f>
        <v>#REF!</v>
      </c>
      <c r="K563" s="250" t="e">
        <f>③協定面積④加算措置!#REF!</f>
        <v>#REF!</v>
      </c>
      <c r="L563" s="242">
        <f t="shared" si="62"/>
        <v>0</v>
      </c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  <c r="AA563" s="252"/>
      <c r="AB563" s="242">
        <f t="shared" si="63"/>
        <v>0</v>
      </c>
      <c r="AC563" s="232"/>
      <c r="AD563" s="232"/>
      <c r="AE563" s="232"/>
      <c r="AF563" s="232"/>
      <c r="AG563" s="232"/>
      <c r="AH563" s="242">
        <f t="shared" si="64"/>
        <v>0</v>
      </c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32"/>
      <c r="AU563" s="232"/>
      <c r="AV563" s="232"/>
      <c r="AW563" s="232"/>
      <c r="AX563" s="232"/>
      <c r="AY563" s="232"/>
      <c r="AZ563" s="232"/>
      <c r="BA563" s="232"/>
      <c r="BB563" s="232"/>
      <c r="BC563" s="232"/>
      <c r="BD563" s="232"/>
      <c r="BE563" s="242">
        <f t="shared" si="65"/>
        <v>0</v>
      </c>
      <c r="BF563" s="232"/>
      <c r="BG563" s="232"/>
      <c r="BH563" s="232"/>
      <c r="BI563" s="232"/>
      <c r="BJ563" s="232"/>
      <c r="BK563" s="229">
        <f t="shared" si="66"/>
        <v>0</v>
      </c>
      <c r="BL563" s="232"/>
      <c r="BM563" s="232"/>
      <c r="BN563" s="232"/>
      <c r="BO563" s="232"/>
      <c r="BP563" s="232"/>
      <c r="BQ563" s="232"/>
      <c r="BR563" s="232"/>
      <c r="BS563" s="232"/>
      <c r="BT563" s="232"/>
      <c r="BU563" s="232"/>
      <c r="BV563" s="232"/>
    </row>
    <row r="564" spans="1:74" s="244" customFormat="1" ht="14.45" hidden="1" customHeight="1">
      <c r="A564" s="247" t="e">
        <f>①協定識別事項②協定参加者!#REF!</f>
        <v>#REF!</v>
      </c>
      <c r="B564" s="247" t="e">
        <f>①協定識別事項②協定参加者!#REF!</f>
        <v>#REF!</v>
      </c>
      <c r="C564" s="247" t="e">
        <f>①協定識別事項②協定参加者!#REF!</f>
        <v>#REF!</v>
      </c>
      <c r="D564" s="247" t="e">
        <f>①協定識別事項②協定参加者!#REF!</f>
        <v>#REF!</v>
      </c>
      <c r="E564" s="247" t="e">
        <f>①協定識別事項②協定参加者!#REF!</f>
        <v>#REF!</v>
      </c>
      <c r="F564" s="247" t="e">
        <f>①協定識別事項②協定参加者!#REF!</f>
        <v>#REF!</v>
      </c>
      <c r="G564" s="250" t="e">
        <f>③協定面積④加算措置!#REF!</f>
        <v>#REF!</v>
      </c>
      <c r="H564" s="250" t="e">
        <f>③協定面積④加算措置!#REF!</f>
        <v>#REF!</v>
      </c>
      <c r="I564" s="251" t="e">
        <f>③協定面積④加算措置!#REF!</f>
        <v>#REF!</v>
      </c>
      <c r="J564" s="250" t="e">
        <f>③協定面積④加算措置!#REF!</f>
        <v>#REF!</v>
      </c>
      <c r="K564" s="250" t="e">
        <f>③協定面積④加算措置!#REF!</f>
        <v>#REF!</v>
      </c>
      <c r="L564" s="242">
        <f t="shared" si="62"/>
        <v>0</v>
      </c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  <c r="AA564" s="252"/>
      <c r="AB564" s="242">
        <f t="shared" si="63"/>
        <v>0</v>
      </c>
      <c r="AC564" s="232"/>
      <c r="AD564" s="232"/>
      <c r="AE564" s="232"/>
      <c r="AF564" s="232"/>
      <c r="AG564" s="232"/>
      <c r="AH564" s="242">
        <f t="shared" si="64"/>
        <v>0</v>
      </c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42">
        <f t="shared" si="65"/>
        <v>0</v>
      </c>
      <c r="BF564" s="232"/>
      <c r="BG564" s="232"/>
      <c r="BH564" s="232"/>
      <c r="BI564" s="232"/>
      <c r="BJ564" s="232"/>
      <c r="BK564" s="229">
        <f t="shared" si="66"/>
        <v>0</v>
      </c>
      <c r="BL564" s="232"/>
      <c r="BM564" s="232"/>
      <c r="BN564" s="232"/>
      <c r="BO564" s="232"/>
      <c r="BP564" s="232"/>
      <c r="BQ564" s="232"/>
      <c r="BR564" s="232"/>
      <c r="BS564" s="232"/>
      <c r="BT564" s="232"/>
      <c r="BU564" s="232"/>
      <c r="BV564" s="232"/>
    </row>
    <row r="565" spans="1:74" s="244" customFormat="1" ht="14.45" hidden="1" customHeight="1">
      <c r="A565" s="247" t="e">
        <f>①協定識別事項②協定参加者!#REF!</f>
        <v>#REF!</v>
      </c>
      <c r="B565" s="247" t="e">
        <f>①協定識別事項②協定参加者!#REF!</f>
        <v>#REF!</v>
      </c>
      <c r="C565" s="247" t="e">
        <f>①協定識別事項②協定参加者!#REF!</f>
        <v>#REF!</v>
      </c>
      <c r="D565" s="247" t="e">
        <f>①協定識別事項②協定参加者!#REF!</f>
        <v>#REF!</v>
      </c>
      <c r="E565" s="247" t="e">
        <f>①協定識別事項②協定参加者!#REF!</f>
        <v>#REF!</v>
      </c>
      <c r="F565" s="247" t="e">
        <f>①協定識別事項②協定参加者!#REF!</f>
        <v>#REF!</v>
      </c>
      <c r="G565" s="250" t="e">
        <f>③協定面積④加算措置!#REF!</f>
        <v>#REF!</v>
      </c>
      <c r="H565" s="250" t="e">
        <f>③協定面積④加算措置!#REF!</f>
        <v>#REF!</v>
      </c>
      <c r="I565" s="251" t="e">
        <f>③協定面積④加算措置!#REF!</f>
        <v>#REF!</v>
      </c>
      <c r="J565" s="250" t="e">
        <f>③協定面積④加算措置!#REF!</f>
        <v>#REF!</v>
      </c>
      <c r="K565" s="250" t="e">
        <f>③協定面積④加算措置!#REF!</f>
        <v>#REF!</v>
      </c>
      <c r="L565" s="242">
        <f t="shared" si="62"/>
        <v>0</v>
      </c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  <c r="AA565" s="252"/>
      <c r="AB565" s="242">
        <f t="shared" si="63"/>
        <v>0</v>
      </c>
      <c r="AC565" s="232"/>
      <c r="AD565" s="232"/>
      <c r="AE565" s="232"/>
      <c r="AF565" s="232"/>
      <c r="AG565" s="232"/>
      <c r="AH565" s="242">
        <f t="shared" si="64"/>
        <v>0</v>
      </c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42">
        <f t="shared" si="65"/>
        <v>0</v>
      </c>
      <c r="BF565" s="232"/>
      <c r="BG565" s="232"/>
      <c r="BH565" s="232"/>
      <c r="BI565" s="232"/>
      <c r="BJ565" s="232"/>
      <c r="BK565" s="229">
        <f t="shared" si="66"/>
        <v>0</v>
      </c>
      <c r="BL565" s="232"/>
      <c r="BM565" s="232"/>
      <c r="BN565" s="232"/>
      <c r="BO565" s="232"/>
      <c r="BP565" s="232"/>
      <c r="BQ565" s="232"/>
      <c r="BR565" s="232"/>
      <c r="BS565" s="232"/>
      <c r="BT565" s="232"/>
      <c r="BU565" s="232"/>
      <c r="BV565" s="232"/>
    </row>
    <row r="566" spans="1:74" s="244" customFormat="1" ht="14.45" hidden="1" customHeight="1">
      <c r="A566" s="247" t="e">
        <f>①協定識別事項②協定参加者!#REF!</f>
        <v>#REF!</v>
      </c>
      <c r="B566" s="247" t="e">
        <f>①協定識別事項②協定参加者!#REF!</f>
        <v>#REF!</v>
      </c>
      <c r="C566" s="247" t="e">
        <f>①協定識別事項②協定参加者!#REF!</f>
        <v>#REF!</v>
      </c>
      <c r="D566" s="247" t="e">
        <f>①協定識別事項②協定参加者!#REF!</f>
        <v>#REF!</v>
      </c>
      <c r="E566" s="247" t="e">
        <f>①協定識別事項②協定参加者!#REF!</f>
        <v>#REF!</v>
      </c>
      <c r="F566" s="247" t="e">
        <f>①協定識別事項②協定参加者!#REF!</f>
        <v>#REF!</v>
      </c>
      <c r="G566" s="250" t="e">
        <f>③協定面積④加算措置!#REF!</f>
        <v>#REF!</v>
      </c>
      <c r="H566" s="250" t="e">
        <f>③協定面積④加算措置!#REF!</f>
        <v>#REF!</v>
      </c>
      <c r="I566" s="251" t="e">
        <f>③協定面積④加算措置!#REF!</f>
        <v>#REF!</v>
      </c>
      <c r="J566" s="250" t="e">
        <f>③協定面積④加算措置!#REF!</f>
        <v>#REF!</v>
      </c>
      <c r="K566" s="250" t="e">
        <f>③協定面積④加算措置!#REF!</f>
        <v>#REF!</v>
      </c>
      <c r="L566" s="242">
        <f t="shared" si="62"/>
        <v>0</v>
      </c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  <c r="AA566" s="252"/>
      <c r="AB566" s="242">
        <f t="shared" si="63"/>
        <v>0</v>
      </c>
      <c r="AC566" s="232"/>
      <c r="AD566" s="232"/>
      <c r="AE566" s="232"/>
      <c r="AF566" s="232"/>
      <c r="AG566" s="232"/>
      <c r="AH566" s="242">
        <f t="shared" si="64"/>
        <v>0</v>
      </c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42">
        <f t="shared" si="65"/>
        <v>0</v>
      </c>
      <c r="BF566" s="232"/>
      <c r="BG566" s="232"/>
      <c r="BH566" s="232"/>
      <c r="BI566" s="232"/>
      <c r="BJ566" s="232"/>
      <c r="BK566" s="229">
        <f t="shared" si="66"/>
        <v>0</v>
      </c>
      <c r="BL566" s="232"/>
      <c r="BM566" s="232"/>
      <c r="BN566" s="232"/>
      <c r="BO566" s="232"/>
      <c r="BP566" s="232"/>
      <c r="BQ566" s="232"/>
      <c r="BR566" s="232"/>
      <c r="BS566" s="232"/>
      <c r="BT566" s="232"/>
      <c r="BU566" s="232"/>
      <c r="BV566" s="232"/>
    </row>
    <row r="567" spans="1:74" s="244" customFormat="1" ht="14.45" hidden="1" customHeight="1">
      <c r="A567" s="247" t="e">
        <f>①協定識別事項②協定参加者!#REF!</f>
        <v>#REF!</v>
      </c>
      <c r="B567" s="247" t="e">
        <f>①協定識別事項②協定参加者!#REF!</f>
        <v>#REF!</v>
      </c>
      <c r="C567" s="247" t="e">
        <f>①協定識別事項②協定参加者!#REF!</f>
        <v>#REF!</v>
      </c>
      <c r="D567" s="247" t="e">
        <f>①協定識別事項②協定参加者!#REF!</f>
        <v>#REF!</v>
      </c>
      <c r="E567" s="247" t="e">
        <f>①協定識別事項②協定参加者!#REF!</f>
        <v>#REF!</v>
      </c>
      <c r="F567" s="247" t="e">
        <f>①協定識別事項②協定参加者!#REF!</f>
        <v>#REF!</v>
      </c>
      <c r="G567" s="250" t="e">
        <f>③協定面積④加算措置!#REF!</f>
        <v>#REF!</v>
      </c>
      <c r="H567" s="250" t="e">
        <f>③協定面積④加算措置!#REF!</f>
        <v>#REF!</v>
      </c>
      <c r="I567" s="251" t="e">
        <f>③協定面積④加算措置!#REF!</f>
        <v>#REF!</v>
      </c>
      <c r="J567" s="250" t="e">
        <f>③協定面積④加算措置!#REF!</f>
        <v>#REF!</v>
      </c>
      <c r="K567" s="250" t="e">
        <f>③協定面積④加算措置!#REF!</f>
        <v>#REF!</v>
      </c>
      <c r="L567" s="242">
        <f t="shared" si="62"/>
        <v>0</v>
      </c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  <c r="AA567" s="252"/>
      <c r="AB567" s="242">
        <f t="shared" si="63"/>
        <v>0</v>
      </c>
      <c r="AC567" s="232"/>
      <c r="AD567" s="232"/>
      <c r="AE567" s="232"/>
      <c r="AF567" s="232"/>
      <c r="AG567" s="232"/>
      <c r="AH567" s="242">
        <f t="shared" si="64"/>
        <v>0</v>
      </c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42">
        <f t="shared" si="65"/>
        <v>0</v>
      </c>
      <c r="BF567" s="232"/>
      <c r="BG567" s="232"/>
      <c r="BH567" s="232"/>
      <c r="BI567" s="232"/>
      <c r="BJ567" s="232"/>
      <c r="BK567" s="229">
        <f t="shared" si="66"/>
        <v>0</v>
      </c>
      <c r="BL567" s="232"/>
      <c r="BM567" s="232"/>
      <c r="BN567" s="232"/>
      <c r="BO567" s="232"/>
      <c r="BP567" s="232"/>
      <c r="BQ567" s="232"/>
      <c r="BR567" s="232"/>
      <c r="BS567" s="232"/>
      <c r="BT567" s="232"/>
      <c r="BU567" s="232"/>
      <c r="BV567" s="232"/>
    </row>
    <row r="568" spans="1:74" s="244" customFormat="1" ht="14.45" hidden="1" customHeight="1">
      <c r="A568" s="247" t="e">
        <f>①協定識別事項②協定参加者!#REF!</f>
        <v>#REF!</v>
      </c>
      <c r="B568" s="247" t="e">
        <f>①協定識別事項②協定参加者!#REF!</f>
        <v>#REF!</v>
      </c>
      <c r="C568" s="247" t="e">
        <f>①協定識別事項②協定参加者!#REF!</f>
        <v>#REF!</v>
      </c>
      <c r="D568" s="247" t="e">
        <f>①協定識別事項②協定参加者!#REF!</f>
        <v>#REF!</v>
      </c>
      <c r="E568" s="247" t="e">
        <f>①協定識別事項②協定参加者!#REF!</f>
        <v>#REF!</v>
      </c>
      <c r="F568" s="247" t="e">
        <f>①協定識別事項②協定参加者!#REF!</f>
        <v>#REF!</v>
      </c>
      <c r="G568" s="250" t="e">
        <f>③協定面積④加算措置!#REF!</f>
        <v>#REF!</v>
      </c>
      <c r="H568" s="250" t="e">
        <f>③協定面積④加算措置!#REF!</f>
        <v>#REF!</v>
      </c>
      <c r="I568" s="251" t="e">
        <f>③協定面積④加算措置!#REF!</f>
        <v>#REF!</v>
      </c>
      <c r="J568" s="250" t="e">
        <f>③協定面積④加算措置!#REF!</f>
        <v>#REF!</v>
      </c>
      <c r="K568" s="250" t="e">
        <f>③協定面積④加算措置!#REF!</f>
        <v>#REF!</v>
      </c>
      <c r="L568" s="242">
        <f t="shared" si="62"/>
        <v>0</v>
      </c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  <c r="AA568" s="252"/>
      <c r="AB568" s="242">
        <f t="shared" si="63"/>
        <v>0</v>
      </c>
      <c r="AC568" s="232"/>
      <c r="AD568" s="232"/>
      <c r="AE568" s="232"/>
      <c r="AF568" s="232"/>
      <c r="AG568" s="232"/>
      <c r="AH568" s="242">
        <f t="shared" si="64"/>
        <v>0</v>
      </c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42">
        <f t="shared" si="65"/>
        <v>0</v>
      </c>
      <c r="BF568" s="232"/>
      <c r="BG568" s="232"/>
      <c r="BH568" s="232"/>
      <c r="BI568" s="232"/>
      <c r="BJ568" s="232"/>
      <c r="BK568" s="229">
        <f t="shared" si="66"/>
        <v>0</v>
      </c>
      <c r="BL568" s="232"/>
      <c r="BM568" s="232"/>
      <c r="BN568" s="232"/>
      <c r="BO568" s="232"/>
      <c r="BP568" s="232"/>
      <c r="BQ568" s="232"/>
      <c r="BR568" s="232"/>
      <c r="BS568" s="232"/>
      <c r="BT568" s="232"/>
      <c r="BU568" s="232"/>
      <c r="BV568" s="232"/>
    </row>
    <row r="569" spans="1:74" s="244" customFormat="1" ht="14.45" hidden="1" customHeight="1">
      <c r="A569" s="247" t="e">
        <f>①協定識別事項②協定参加者!#REF!</f>
        <v>#REF!</v>
      </c>
      <c r="B569" s="247" t="e">
        <f>①協定識別事項②協定参加者!#REF!</f>
        <v>#REF!</v>
      </c>
      <c r="C569" s="247" t="e">
        <f>①協定識別事項②協定参加者!#REF!</f>
        <v>#REF!</v>
      </c>
      <c r="D569" s="247" t="e">
        <f>①協定識別事項②協定参加者!#REF!</f>
        <v>#REF!</v>
      </c>
      <c r="E569" s="247" t="e">
        <f>①協定識別事項②協定参加者!#REF!</f>
        <v>#REF!</v>
      </c>
      <c r="F569" s="247" t="e">
        <f>①協定識別事項②協定参加者!#REF!</f>
        <v>#REF!</v>
      </c>
      <c r="G569" s="250" t="e">
        <f>③協定面積④加算措置!#REF!</f>
        <v>#REF!</v>
      </c>
      <c r="H569" s="250" t="e">
        <f>③協定面積④加算措置!#REF!</f>
        <v>#REF!</v>
      </c>
      <c r="I569" s="251" t="e">
        <f>③協定面積④加算措置!#REF!</f>
        <v>#REF!</v>
      </c>
      <c r="J569" s="250" t="e">
        <f>③協定面積④加算措置!#REF!</f>
        <v>#REF!</v>
      </c>
      <c r="K569" s="250" t="e">
        <f>③協定面積④加算措置!#REF!</f>
        <v>#REF!</v>
      </c>
      <c r="L569" s="242">
        <f t="shared" si="62"/>
        <v>0</v>
      </c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42">
        <f t="shared" si="63"/>
        <v>0</v>
      </c>
      <c r="AC569" s="232"/>
      <c r="AD569" s="232"/>
      <c r="AE569" s="232"/>
      <c r="AF569" s="232"/>
      <c r="AG569" s="232"/>
      <c r="AH569" s="242">
        <f t="shared" si="64"/>
        <v>0</v>
      </c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42">
        <f t="shared" si="65"/>
        <v>0</v>
      </c>
      <c r="BF569" s="232"/>
      <c r="BG569" s="232"/>
      <c r="BH569" s="232"/>
      <c r="BI569" s="232"/>
      <c r="BJ569" s="232"/>
      <c r="BK569" s="229">
        <f t="shared" si="66"/>
        <v>0</v>
      </c>
      <c r="BL569" s="232"/>
      <c r="BM569" s="232"/>
      <c r="BN569" s="232"/>
      <c r="BO569" s="232"/>
      <c r="BP569" s="232"/>
      <c r="BQ569" s="232"/>
      <c r="BR569" s="232"/>
      <c r="BS569" s="232"/>
      <c r="BT569" s="232"/>
      <c r="BU569" s="232"/>
      <c r="BV569" s="232"/>
    </row>
    <row r="570" spans="1:74" s="244" customFormat="1" ht="14.45" hidden="1" customHeight="1">
      <c r="A570" s="247" t="e">
        <f>①協定識別事項②協定参加者!#REF!</f>
        <v>#REF!</v>
      </c>
      <c r="B570" s="247" t="e">
        <f>①協定識別事項②協定参加者!#REF!</f>
        <v>#REF!</v>
      </c>
      <c r="C570" s="247" t="e">
        <f>①協定識別事項②協定参加者!#REF!</f>
        <v>#REF!</v>
      </c>
      <c r="D570" s="247" t="e">
        <f>①協定識別事項②協定参加者!#REF!</f>
        <v>#REF!</v>
      </c>
      <c r="E570" s="247" t="e">
        <f>①協定識別事項②協定参加者!#REF!</f>
        <v>#REF!</v>
      </c>
      <c r="F570" s="247" t="e">
        <f>①協定識別事項②協定参加者!#REF!</f>
        <v>#REF!</v>
      </c>
      <c r="G570" s="250" t="e">
        <f>③協定面積④加算措置!#REF!</f>
        <v>#REF!</v>
      </c>
      <c r="H570" s="250" t="e">
        <f>③協定面積④加算措置!#REF!</f>
        <v>#REF!</v>
      </c>
      <c r="I570" s="251" t="e">
        <f>③協定面積④加算措置!#REF!</f>
        <v>#REF!</v>
      </c>
      <c r="J570" s="250" t="e">
        <f>③協定面積④加算措置!#REF!</f>
        <v>#REF!</v>
      </c>
      <c r="K570" s="250" t="e">
        <f>③協定面積④加算措置!#REF!</f>
        <v>#REF!</v>
      </c>
      <c r="L570" s="242">
        <f t="shared" si="62"/>
        <v>0</v>
      </c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  <c r="AB570" s="242">
        <f t="shared" si="63"/>
        <v>0</v>
      </c>
      <c r="AC570" s="232"/>
      <c r="AD570" s="232"/>
      <c r="AE570" s="232"/>
      <c r="AF570" s="232"/>
      <c r="AG570" s="232"/>
      <c r="AH570" s="242">
        <f t="shared" si="64"/>
        <v>0</v>
      </c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42">
        <f t="shared" si="65"/>
        <v>0</v>
      </c>
      <c r="BF570" s="232"/>
      <c r="BG570" s="232"/>
      <c r="BH570" s="232"/>
      <c r="BI570" s="232"/>
      <c r="BJ570" s="232"/>
      <c r="BK570" s="229">
        <f t="shared" si="66"/>
        <v>0</v>
      </c>
      <c r="BL570" s="232"/>
      <c r="BM570" s="232"/>
      <c r="BN570" s="232"/>
      <c r="BO570" s="232"/>
      <c r="BP570" s="232"/>
      <c r="BQ570" s="232"/>
      <c r="BR570" s="232"/>
      <c r="BS570" s="232"/>
      <c r="BT570" s="232"/>
      <c r="BU570" s="232"/>
      <c r="BV570" s="232"/>
    </row>
    <row r="571" spans="1:74" s="244" customFormat="1" ht="14.45" hidden="1" customHeight="1">
      <c r="A571" s="247" t="e">
        <f>①協定識別事項②協定参加者!#REF!</f>
        <v>#REF!</v>
      </c>
      <c r="B571" s="247" t="e">
        <f>①協定識別事項②協定参加者!#REF!</f>
        <v>#REF!</v>
      </c>
      <c r="C571" s="247" t="e">
        <f>①協定識別事項②協定参加者!#REF!</f>
        <v>#REF!</v>
      </c>
      <c r="D571" s="247" t="e">
        <f>①協定識別事項②協定参加者!#REF!</f>
        <v>#REF!</v>
      </c>
      <c r="E571" s="247" t="e">
        <f>①協定識別事項②協定参加者!#REF!</f>
        <v>#REF!</v>
      </c>
      <c r="F571" s="247" t="e">
        <f>①協定識別事項②協定参加者!#REF!</f>
        <v>#REF!</v>
      </c>
      <c r="G571" s="250" t="e">
        <f>③協定面積④加算措置!#REF!</f>
        <v>#REF!</v>
      </c>
      <c r="H571" s="250" t="e">
        <f>③協定面積④加算措置!#REF!</f>
        <v>#REF!</v>
      </c>
      <c r="I571" s="251" t="e">
        <f>③協定面積④加算措置!#REF!</f>
        <v>#REF!</v>
      </c>
      <c r="J571" s="250" t="e">
        <f>③協定面積④加算措置!#REF!</f>
        <v>#REF!</v>
      </c>
      <c r="K571" s="250" t="e">
        <f>③協定面積④加算措置!#REF!</f>
        <v>#REF!</v>
      </c>
      <c r="L571" s="242">
        <f t="shared" si="62"/>
        <v>0</v>
      </c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  <c r="AA571" s="252"/>
      <c r="AB571" s="242">
        <f t="shared" si="63"/>
        <v>0</v>
      </c>
      <c r="AC571" s="232"/>
      <c r="AD571" s="232"/>
      <c r="AE571" s="232"/>
      <c r="AF571" s="232"/>
      <c r="AG571" s="232"/>
      <c r="AH571" s="242">
        <f t="shared" si="64"/>
        <v>0</v>
      </c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42">
        <f t="shared" si="65"/>
        <v>0</v>
      </c>
      <c r="BF571" s="232"/>
      <c r="BG571" s="232"/>
      <c r="BH571" s="232"/>
      <c r="BI571" s="232"/>
      <c r="BJ571" s="232"/>
      <c r="BK571" s="229">
        <f t="shared" si="66"/>
        <v>0</v>
      </c>
      <c r="BL571" s="232"/>
      <c r="BM571" s="232"/>
      <c r="BN571" s="232"/>
      <c r="BO571" s="232"/>
      <c r="BP571" s="232"/>
      <c r="BQ571" s="232"/>
      <c r="BR571" s="232"/>
      <c r="BS571" s="232"/>
      <c r="BT571" s="232"/>
      <c r="BU571" s="232"/>
      <c r="BV571" s="232"/>
    </row>
    <row r="572" spans="1:74" s="244" customFormat="1" ht="14.45" hidden="1" customHeight="1">
      <c r="A572" s="247" t="e">
        <f>①協定識別事項②協定参加者!#REF!</f>
        <v>#REF!</v>
      </c>
      <c r="B572" s="247" t="e">
        <f>①協定識別事項②協定参加者!#REF!</f>
        <v>#REF!</v>
      </c>
      <c r="C572" s="247" t="e">
        <f>①協定識別事項②協定参加者!#REF!</f>
        <v>#REF!</v>
      </c>
      <c r="D572" s="247" t="e">
        <f>①協定識別事項②協定参加者!#REF!</f>
        <v>#REF!</v>
      </c>
      <c r="E572" s="247" t="e">
        <f>①協定識別事項②協定参加者!#REF!</f>
        <v>#REF!</v>
      </c>
      <c r="F572" s="247" t="e">
        <f>①協定識別事項②協定参加者!#REF!</f>
        <v>#REF!</v>
      </c>
      <c r="G572" s="250" t="e">
        <f>③協定面積④加算措置!#REF!</f>
        <v>#REF!</v>
      </c>
      <c r="H572" s="250" t="e">
        <f>③協定面積④加算措置!#REF!</f>
        <v>#REF!</v>
      </c>
      <c r="I572" s="251" t="e">
        <f>③協定面積④加算措置!#REF!</f>
        <v>#REF!</v>
      </c>
      <c r="J572" s="250" t="e">
        <f>③協定面積④加算措置!#REF!</f>
        <v>#REF!</v>
      </c>
      <c r="K572" s="250" t="e">
        <f>③協定面積④加算措置!#REF!</f>
        <v>#REF!</v>
      </c>
      <c r="L572" s="242">
        <f t="shared" si="62"/>
        <v>0</v>
      </c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42">
        <f t="shared" si="63"/>
        <v>0</v>
      </c>
      <c r="AC572" s="232"/>
      <c r="AD572" s="232"/>
      <c r="AE572" s="232"/>
      <c r="AF572" s="232"/>
      <c r="AG572" s="232"/>
      <c r="AH572" s="242">
        <f t="shared" si="64"/>
        <v>0</v>
      </c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42">
        <f t="shared" si="65"/>
        <v>0</v>
      </c>
      <c r="BF572" s="232"/>
      <c r="BG572" s="232"/>
      <c r="BH572" s="232"/>
      <c r="BI572" s="232"/>
      <c r="BJ572" s="232"/>
      <c r="BK572" s="229">
        <f t="shared" si="66"/>
        <v>0</v>
      </c>
      <c r="BL572" s="232"/>
      <c r="BM572" s="232"/>
      <c r="BN572" s="232"/>
      <c r="BO572" s="232"/>
      <c r="BP572" s="232"/>
      <c r="BQ572" s="232"/>
      <c r="BR572" s="232"/>
      <c r="BS572" s="232"/>
      <c r="BT572" s="232"/>
      <c r="BU572" s="232"/>
      <c r="BV572" s="232"/>
    </row>
    <row r="573" spans="1:74" s="244" customFormat="1" ht="14.45" hidden="1" customHeight="1">
      <c r="A573" s="247" t="e">
        <f>①協定識別事項②協定参加者!#REF!</f>
        <v>#REF!</v>
      </c>
      <c r="B573" s="247" t="e">
        <f>①協定識別事項②協定参加者!#REF!</f>
        <v>#REF!</v>
      </c>
      <c r="C573" s="247" t="e">
        <f>①協定識別事項②協定参加者!#REF!</f>
        <v>#REF!</v>
      </c>
      <c r="D573" s="247" t="e">
        <f>①協定識別事項②協定参加者!#REF!</f>
        <v>#REF!</v>
      </c>
      <c r="E573" s="247" t="e">
        <f>①協定識別事項②協定参加者!#REF!</f>
        <v>#REF!</v>
      </c>
      <c r="F573" s="247" t="e">
        <f>①協定識別事項②協定参加者!#REF!</f>
        <v>#REF!</v>
      </c>
      <c r="G573" s="250" t="e">
        <f>③協定面積④加算措置!#REF!</f>
        <v>#REF!</v>
      </c>
      <c r="H573" s="250" t="e">
        <f>③協定面積④加算措置!#REF!</f>
        <v>#REF!</v>
      </c>
      <c r="I573" s="251" t="e">
        <f>③協定面積④加算措置!#REF!</f>
        <v>#REF!</v>
      </c>
      <c r="J573" s="250" t="e">
        <f>③協定面積④加算措置!#REF!</f>
        <v>#REF!</v>
      </c>
      <c r="K573" s="250" t="e">
        <f>③協定面積④加算措置!#REF!</f>
        <v>#REF!</v>
      </c>
      <c r="L573" s="242">
        <f t="shared" ref="L573:L636" si="67">SUM(N573:AA573)</f>
        <v>0</v>
      </c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  <c r="AA573" s="252"/>
      <c r="AB573" s="242">
        <f t="shared" ref="AB573:AB636" si="68">AC573+AE573+AG573</f>
        <v>0</v>
      </c>
      <c r="AC573" s="232"/>
      <c r="AD573" s="232"/>
      <c r="AE573" s="232"/>
      <c r="AF573" s="232"/>
      <c r="AG573" s="232"/>
      <c r="AH573" s="242">
        <f t="shared" ref="AH573:AH636" si="69">AI573+AK573+AL573+AO573+AR573+SUM(AU573:BD573)</f>
        <v>0</v>
      </c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42">
        <f t="shared" ref="BE573:BE636" si="70">SUM(BF573:BI573)</f>
        <v>0</v>
      </c>
      <c r="BF573" s="232"/>
      <c r="BG573" s="232"/>
      <c r="BH573" s="232"/>
      <c r="BI573" s="232"/>
      <c r="BJ573" s="232"/>
      <c r="BK573" s="229">
        <f t="shared" ref="BK573:BK636" si="71">SUM(BL573:BV573)</f>
        <v>0</v>
      </c>
      <c r="BL573" s="232"/>
      <c r="BM573" s="232"/>
      <c r="BN573" s="232"/>
      <c r="BO573" s="232"/>
      <c r="BP573" s="232"/>
      <c r="BQ573" s="232"/>
      <c r="BR573" s="232"/>
      <c r="BS573" s="232"/>
      <c r="BT573" s="232"/>
      <c r="BU573" s="232"/>
      <c r="BV573" s="232"/>
    </row>
    <row r="574" spans="1:74" s="244" customFormat="1" ht="14.45" hidden="1" customHeight="1">
      <c r="A574" s="247" t="e">
        <f>①協定識別事項②協定参加者!#REF!</f>
        <v>#REF!</v>
      </c>
      <c r="B574" s="247" t="e">
        <f>①協定識別事項②協定参加者!#REF!</f>
        <v>#REF!</v>
      </c>
      <c r="C574" s="247" t="e">
        <f>①協定識別事項②協定参加者!#REF!</f>
        <v>#REF!</v>
      </c>
      <c r="D574" s="247" t="e">
        <f>①協定識別事項②協定参加者!#REF!</f>
        <v>#REF!</v>
      </c>
      <c r="E574" s="247" t="e">
        <f>①協定識別事項②協定参加者!#REF!</f>
        <v>#REF!</v>
      </c>
      <c r="F574" s="247" t="e">
        <f>①協定識別事項②協定参加者!#REF!</f>
        <v>#REF!</v>
      </c>
      <c r="G574" s="250" t="e">
        <f>③協定面積④加算措置!#REF!</f>
        <v>#REF!</v>
      </c>
      <c r="H574" s="250" t="e">
        <f>③協定面積④加算措置!#REF!</f>
        <v>#REF!</v>
      </c>
      <c r="I574" s="251" t="e">
        <f>③協定面積④加算措置!#REF!</f>
        <v>#REF!</v>
      </c>
      <c r="J574" s="250" t="e">
        <f>③協定面積④加算措置!#REF!</f>
        <v>#REF!</v>
      </c>
      <c r="K574" s="250" t="e">
        <f>③協定面積④加算措置!#REF!</f>
        <v>#REF!</v>
      </c>
      <c r="L574" s="242">
        <f t="shared" si="67"/>
        <v>0</v>
      </c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  <c r="AA574" s="252"/>
      <c r="AB574" s="242">
        <f t="shared" si="68"/>
        <v>0</v>
      </c>
      <c r="AC574" s="232"/>
      <c r="AD574" s="232"/>
      <c r="AE574" s="232"/>
      <c r="AF574" s="232"/>
      <c r="AG574" s="232"/>
      <c r="AH574" s="242">
        <f t="shared" si="69"/>
        <v>0</v>
      </c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42">
        <f t="shared" si="70"/>
        <v>0</v>
      </c>
      <c r="BF574" s="232"/>
      <c r="BG574" s="232"/>
      <c r="BH574" s="232"/>
      <c r="BI574" s="232"/>
      <c r="BJ574" s="232"/>
      <c r="BK574" s="229">
        <f t="shared" si="71"/>
        <v>0</v>
      </c>
      <c r="BL574" s="232"/>
      <c r="BM574" s="232"/>
      <c r="BN574" s="232"/>
      <c r="BO574" s="232"/>
      <c r="BP574" s="232"/>
      <c r="BQ574" s="232"/>
      <c r="BR574" s="232"/>
      <c r="BS574" s="232"/>
      <c r="BT574" s="232"/>
      <c r="BU574" s="232"/>
      <c r="BV574" s="232"/>
    </row>
    <row r="575" spans="1:74" s="244" customFormat="1" ht="14.45" hidden="1" customHeight="1">
      <c r="A575" s="247" t="e">
        <f>①協定識別事項②協定参加者!#REF!</f>
        <v>#REF!</v>
      </c>
      <c r="B575" s="247" t="e">
        <f>①協定識別事項②協定参加者!#REF!</f>
        <v>#REF!</v>
      </c>
      <c r="C575" s="247" t="e">
        <f>①協定識別事項②協定参加者!#REF!</f>
        <v>#REF!</v>
      </c>
      <c r="D575" s="247" t="e">
        <f>①協定識別事項②協定参加者!#REF!</f>
        <v>#REF!</v>
      </c>
      <c r="E575" s="247" t="e">
        <f>①協定識別事項②協定参加者!#REF!</f>
        <v>#REF!</v>
      </c>
      <c r="F575" s="247" t="e">
        <f>①協定識別事項②協定参加者!#REF!</f>
        <v>#REF!</v>
      </c>
      <c r="G575" s="250" t="e">
        <f>③協定面積④加算措置!#REF!</f>
        <v>#REF!</v>
      </c>
      <c r="H575" s="250" t="e">
        <f>③協定面積④加算措置!#REF!</f>
        <v>#REF!</v>
      </c>
      <c r="I575" s="251" t="e">
        <f>③協定面積④加算措置!#REF!</f>
        <v>#REF!</v>
      </c>
      <c r="J575" s="250" t="e">
        <f>③協定面積④加算措置!#REF!</f>
        <v>#REF!</v>
      </c>
      <c r="K575" s="250" t="e">
        <f>③協定面積④加算措置!#REF!</f>
        <v>#REF!</v>
      </c>
      <c r="L575" s="242">
        <f t="shared" si="67"/>
        <v>0</v>
      </c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  <c r="AA575" s="252"/>
      <c r="AB575" s="242">
        <f t="shared" si="68"/>
        <v>0</v>
      </c>
      <c r="AC575" s="232"/>
      <c r="AD575" s="232"/>
      <c r="AE575" s="232"/>
      <c r="AF575" s="232"/>
      <c r="AG575" s="232"/>
      <c r="AH575" s="242">
        <f t="shared" si="69"/>
        <v>0</v>
      </c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42">
        <f t="shared" si="70"/>
        <v>0</v>
      </c>
      <c r="BF575" s="232"/>
      <c r="BG575" s="232"/>
      <c r="BH575" s="232"/>
      <c r="BI575" s="232"/>
      <c r="BJ575" s="232"/>
      <c r="BK575" s="229">
        <f t="shared" si="71"/>
        <v>0</v>
      </c>
      <c r="BL575" s="232"/>
      <c r="BM575" s="232"/>
      <c r="BN575" s="232"/>
      <c r="BO575" s="232"/>
      <c r="BP575" s="232"/>
      <c r="BQ575" s="232"/>
      <c r="BR575" s="232"/>
      <c r="BS575" s="232"/>
      <c r="BT575" s="232"/>
      <c r="BU575" s="232"/>
      <c r="BV575" s="232"/>
    </row>
    <row r="576" spans="1:74" s="244" customFormat="1" ht="14.45" hidden="1" customHeight="1">
      <c r="A576" s="247" t="e">
        <f>①協定識別事項②協定参加者!#REF!</f>
        <v>#REF!</v>
      </c>
      <c r="B576" s="247" t="e">
        <f>①協定識別事項②協定参加者!#REF!</f>
        <v>#REF!</v>
      </c>
      <c r="C576" s="247" t="e">
        <f>①協定識別事項②協定参加者!#REF!</f>
        <v>#REF!</v>
      </c>
      <c r="D576" s="247" t="e">
        <f>①協定識別事項②協定参加者!#REF!</f>
        <v>#REF!</v>
      </c>
      <c r="E576" s="247" t="e">
        <f>①協定識別事項②協定参加者!#REF!</f>
        <v>#REF!</v>
      </c>
      <c r="F576" s="247" t="e">
        <f>①協定識別事項②協定参加者!#REF!</f>
        <v>#REF!</v>
      </c>
      <c r="G576" s="250" t="e">
        <f>③協定面積④加算措置!#REF!</f>
        <v>#REF!</v>
      </c>
      <c r="H576" s="250" t="e">
        <f>③協定面積④加算措置!#REF!</f>
        <v>#REF!</v>
      </c>
      <c r="I576" s="251" t="e">
        <f>③協定面積④加算措置!#REF!</f>
        <v>#REF!</v>
      </c>
      <c r="J576" s="250" t="e">
        <f>③協定面積④加算措置!#REF!</f>
        <v>#REF!</v>
      </c>
      <c r="K576" s="250" t="e">
        <f>③協定面積④加算措置!#REF!</f>
        <v>#REF!</v>
      </c>
      <c r="L576" s="242">
        <f t="shared" si="67"/>
        <v>0</v>
      </c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  <c r="AA576" s="252"/>
      <c r="AB576" s="242">
        <f t="shared" si="68"/>
        <v>0</v>
      </c>
      <c r="AC576" s="232"/>
      <c r="AD576" s="232"/>
      <c r="AE576" s="232"/>
      <c r="AF576" s="232"/>
      <c r="AG576" s="232"/>
      <c r="AH576" s="242">
        <f t="shared" si="69"/>
        <v>0</v>
      </c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42">
        <f t="shared" si="70"/>
        <v>0</v>
      </c>
      <c r="BF576" s="232"/>
      <c r="BG576" s="232"/>
      <c r="BH576" s="232"/>
      <c r="BI576" s="232"/>
      <c r="BJ576" s="232"/>
      <c r="BK576" s="229">
        <f t="shared" si="71"/>
        <v>0</v>
      </c>
      <c r="BL576" s="232"/>
      <c r="BM576" s="232"/>
      <c r="BN576" s="232"/>
      <c r="BO576" s="232"/>
      <c r="BP576" s="232"/>
      <c r="BQ576" s="232"/>
      <c r="BR576" s="232"/>
      <c r="BS576" s="232"/>
      <c r="BT576" s="232"/>
      <c r="BU576" s="232"/>
      <c r="BV576" s="232"/>
    </row>
    <row r="577" spans="1:74" s="244" customFormat="1" ht="14.45" hidden="1" customHeight="1">
      <c r="A577" s="247" t="e">
        <f>①協定識別事項②協定参加者!#REF!</f>
        <v>#REF!</v>
      </c>
      <c r="B577" s="247" t="e">
        <f>①協定識別事項②協定参加者!#REF!</f>
        <v>#REF!</v>
      </c>
      <c r="C577" s="247" t="e">
        <f>①協定識別事項②協定参加者!#REF!</f>
        <v>#REF!</v>
      </c>
      <c r="D577" s="247" t="e">
        <f>①協定識別事項②協定参加者!#REF!</f>
        <v>#REF!</v>
      </c>
      <c r="E577" s="247" t="e">
        <f>①協定識別事項②協定参加者!#REF!</f>
        <v>#REF!</v>
      </c>
      <c r="F577" s="247" t="e">
        <f>①協定識別事項②協定参加者!#REF!</f>
        <v>#REF!</v>
      </c>
      <c r="G577" s="250" t="e">
        <f>③協定面積④加算措置!#REF!</f>
        <v>#REF!</v>
      </c>
      <c r="H577" s="250" t="e">
        <f>③協定面積④加算措置!#REF!</f>
        <v>#REF!</v>
      </c>
      <c r="I577" s="251" t="e">
        <f>③協定面積④加算措置!#REF!</f>
        <v>#REF!</v>
      </c>
      <c r="J577" s="250" t="e">
        <f>③協定面積④加算措置!#REF!</f>
        <v>#REF!</v>
      </c>
      <c r="K577" s="250" t="e">
        <f>③協定面積④加算措置!#REF!</f>
        <v>#REF!</v>
      </c>
      <c r="L577" s="242">
        <f t="shared" si="67"/>
        <v>0</v>
      </c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  <c r="AA577" s="252"/>
      <c r="AB577" s="242">
        <f t="shared" si="68"/>
        <v>0</v>
      </c>
      <c r="AC577" s="232"/>
      <c r="AD577" s="232"/>
      <c r="AE577" s="232"/>
      <c r="AF577" s="232"/>
      <c r="AG577" s="232"/>
      <c r="AH577" s="242">
        <f t="shared" si="69"/>
        <v>0</v>
      </c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42">
        <f t="shared" si="70"/>
        <v>0</v>
      </c>
      <c r="BF577" s="232"/>
      <c r="BG577" s="232"/>
      <c r="BH577" s="232"/>
      <c r="BI577" s="232"/>
      <c r="BJ577" s="232"/>
      <c r="BK577" s="229">
        <f t="shared" si="71"/>
        <v>0</v>
      </c>
      <c r="BL577" s="232"/>
      <c r="BM577" s="232"/>
      <c r="BN577" s="232"/>
      <c r="BO577" s="232"/>
      <c r="BP577" s="232"/>
      <c r="BQ577" s="232"/>
      <c r="BR577" s="232"/>
      <c r="BS577" s="232"/>
      <c r="BT577" s="232"/>
      <c r="BU577" s="232"/>
      <c r="BV577" s="232"/>
    </row>
    <row r="578" spans="1:74" s="244" customFormat="1" ht="14.45" hidden="1" customHeight="1">
      <c r="A578" s="247" t="e">
        <f>①協定識別事項②協定参加者!#REF!</f>
        <v>#REF!</v>
      </c>
      <c r="B578" s="247" t="e">
        <f>①協定識別事項②協定参加者!#REF!</f>
        <v>#REF!</v>
      </c>
      <c r="C578" s="247" t="e">
        <f>①協定識別事項②協定参加者!#REF!</f>
        <v>#REF!</v>
      </c>
      <c r="D578" s="247" t="e">
        <f>①協定識別事項②協定参加者!#REF!</f>
        <v>#REF!</v>
      </c>
      <c r="E578" s="247" t="e">
        <f>①協定識別事項②協定参加者!#REF!</f>
        <v>#REF!</v>
      </c>
      <c r="F578" s="247" t="e">
        <f>①協定識別事項②協定参加者!#REF!</f>
        <v>#REF!</v>
      </c>
      <c r="G578" s="250" t="e">
        <f>③協定面積④加算措置!#REF!</f>
        <v>#REF!</v>
      </c>
      <c r="H578" s="250" t="e">
        <f>③協定面積④加算措置!#REF!</f>
        <v>#REF!</v>
      </c>
      <c r="I578" s="251" t="e">
        <f>③協定面積④加算措置!#REF!</f>
        <v>#REF!</v>
      </c>
      <c r="J578" s="250" t="e">
        <f>③協定面積④加算措置!#REF!</f>
        <v>#REF!</v>
      </c>
      <c r="K578" s="250" t="e">
        <f>③協定面積④加算措置!#REF!</f>
        <v>#REF!</v>
      </c>
      <c r="L578" s="242">
        <f t="shared" si="67"/>
        <v>0</v>
      </c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  <c r="AA578" s="252"/>
      <c r="AB578" s="242">
        <f t="shared" si="68"/>
        <v>0</v>
      </c>
      <c r="AC578" s="232"/>
      <c r="AD578" s="232"/>
      <c r="AE578" s="232"/>
      <c r="AF578" s="232"/>
      <c r="AG578" s="232"/>
      <c r="AH578" s="242">
        <f t="shared" si="69"/>
        <v>0</v>
      </c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42">
        <f t="shared" si="70"/>
        <v>0</v>
      </c>
      <c r="BF578" s="232"/>
      <c r="BG578" s="232"/>
      <c r="BH578" s="232"/>
      <c r="BI578" s="232"/>
      <c r="BJ578" s="232"/>
      <c r="BK578" s="229">
        <f t="shared" si="71"/>
        <v>0</v>
      </c>
      <c r="BL578" s="232"/>
      <c r="BM578" s="232"/>
      <c r="BN578" s="232"/>
      <c r="BO578" s="232"/>
      <c r="BP578" s="232"/>
      <c r="BQ578" s="232"/>
      <c r="BR578" s="232"/>
      <c r="BS578" s="232"/>
      <c r="BT578" s="232"/>
      <c r="BU578" s="232"/>
      <c r="BV578" s="232"/>
    </row>
    <row r="579" spans="1:74" s="244" customFormat="1" ht="14.45" hidden="1" customHeight="1">
      <c r="A579" s="247" t="e">
        <f>①協定識別事項②協定参加者!#REF!</f>
        <v>#REF!</v>
      </c>
      <c r="B579" s="247" t="e">
        <f>①協定識別事項②協定参加者!#REF!</f>
        <v>#REF!</v>
      </c>
      <c r="C579" s="247" t="e">
        <f>①協定識別事項②協定参加者!#REF!</f>
        <v>#REF!</v>
      </c>
      <c r="D579" s="247" t="e">
        <f>①協定識別事項②協定参加者!#REF!</f>
        <v>#REF!</v>
      </c>
      <c r="E579" s="247" t="e">
        <f>①協定識別事項②協定参加者!#REF!</f>
        <v>#REF!</v>
      </c>
      <c r="F579" s="247" t="e">
        <f>①協定識別事項②協定参加者!#REF!</f>
        <v>#REF!</v>
      </c>
      <c r="G579" s="250" t="e">
        <f>③協定面積④加算措置!#REF!</f>
        <v>#REF!</v>
      </c>
      <c r="H579" s="250" t="e">
        <f>③協定面積④加算措置!#REF!</f>
        <v>#REF!</v>
      </c>
      <c r="I579" s="251" t="e">
        <f>③協定面積④加算措置!#REF!</f>
        <v>#REF!</v>
      </c>
      <c r="J579" s="250" t="e">
        <f>③協定面積④加算措置!#REF!</f>
        <v>#REF!</v>
      </c>
      <c r="K579" s="250" t="e">
        <f>③協定面積④加算措置!#REF!</f>
        <v>#REF!</v>
      </c>
      <c r="L579" s="242">
        <f t="shared" si="67"/>
        <v>0</v>
      </c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  <c r="AA579" s="252"/>
      <c r="AB579" s="242">
        <f t="shared" si="68"/>
        <v>0</v>
      </c>
      <c r="AC579" s="232"/>
      <c r="AD579" s="232"/>
      <c r="AE579" s="232"/>
      <c r="AF579" s="232"/>
      <c r="AG579" s="232"/>
      <c r="AH579" s="242">
        <f t="shared" si="69"/>
        <v>0</v>
      </c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42">
        <f t="shared" si="70"/>
        <v>0</v>
      </c>
      <c r="BF579" s="232"/>
      <c r="BG579" s="232"/>
      <c r="BH579" s="232"/>
      <c r="BI579" s="232"/>
      <c r="BJ579" s="232"/>
      <c r="BK579" s="229">
        <f t="shared" si="71"/>
        <v>0</v>
      </c>
      <c r="BL579" s="232"/>
      <c r="BM579" s="232"/>
      <c r="BN579" s="232"/>
      <c r="BO579" s="232"/>
      <c r="BP579" s="232"/>
      <c r="BQ579" s="232"/>
      <c r="BR579" s="232"/>
      <c r="BS579" s="232"/>
      <c r="BT579" s="232"/>
      <c r="BU579" s="232"/>
      <c r="BV579" s="232"/>
    </row>
    <row r="580" spans="1:74" s="244" customFormat="1" ht="14.45" hidden="1" customHeight="1">
      <c r="A580" s="247" t="e">
        <f>①協定識別事項②協定参加者!#REF!</f>
        <v>#REF!</v>
      </c>
      <c r="B580" s="247" t="e">
        <f>①協定識別事項②協定参加者!#REF!</f>
        <v>#REF!</v>
      </c>
      <c r="C580" s="247" t="e">
        <f>①協定識別事項②協定参加者!#REF!</f>
        <v>#REF!</v>
      </c>
      <c r="D580" s="247" t="e">
        <f>①協定識別事項②協定参加者!#REF!</f>
        <v>#REF!</v>
      </c>
      <c r="E580" s="247" t="e">
        <f>①協定識別事項②協定参加者!#REF!</f>
        <v>#REF!</v>
      </c>
      <c r="F580" s="247" t="e">
        <f>①協定識別事項②協定参加者!#REF!</f>
        <v>#REF!</v>
      </c>
      <c r="G580" s="250" t="e">
        <f>③協定面積④加算措置!#REF!</f>
        <v>#REF!</v>
      </c>
      <c r="H580" s="250" t="e">
        <f>③協定面積④加算措置!#REF!</f>
        <v>#REF!</v>
      </c>
      <c r="I580" s="251" t="e">
        <f>③協定面積④加算措置!#REF!</f>
        <v>#REF!</v>
      </c>
      <c r="J580" s="250" t="e">
        <f>③協定面積④加算措置!#REF!</f>
        <v>#REF!</v>
      </c>
      <c r="K580" s="250" t="e">
        <f>③協定面積④加算措置!#REF!</f>
        <v>#REF!</v>
      </c>
      <c r="L580" s="242">
        <f t="shared" si="67"/>
        <v>0</v>
      </c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  <c r="AA580" s="252"/>
      <c r="AB580" s="242">
        <f t="shared" si="68"/>
        <v>0</v>
      </c>
      <c r="AC580" s="232"/>
      <c r="AD580" s="232"/>
      <c r="AE580" s="232"/>
      <c r="AF580" s="232"/>
      <c r="AG580" s="232"/>
      <c r="AH580" s="242">
        <f t="shared" si="69"/>
        <v>0</v>
      </c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42">
        <f t="shared" si="70"/>
        <v>0</v>
      </c>
      <c r="BF580" s="232"/>
      <c r="BG580" s="232"/>
      <c r="BH580" s="232"/>
      <c r="BI580" s="232"/>
      <c r="BJ580" s="232"/>
      <c r="BK580" s="229">
        <f t="shared" si="71"/>
        <v>0</v>
      </c>
      <c r="BL580" s="232"/>
      <c r="BM580" s="232"/>
      <c r="BN580" s="232"/>
      <c r="BO580" s="232"/>
      <c r="BP580" s="232"/>
      <c r="BQ580" s="232"/>
      <c r="BR580" s="232"/>
      <c r="BS580" s="232"/>
      <c r="BT580" s="232"/>
      <c r="BU580" s="232"/>
      <c r="BV580" s="232"/>
    </row>
    <row r="581" spans="1:74" s="244" customFormat="1" ht="14.45" hidden="1" customHeight="1">
      <c r="A581" s="247" t="e">
        <f>①協定識別事項②協定参加者!#REF!</f>
        <v>#REF!</v>
      </c>
      <c r="B581" s="247" t="e">
        <f>①協定識別事項②協定参加者!#REF!</f>
        <v>#REF!</v>
      </c>
      <c r="C581" s="247" t="e">
        <f>①協定識別事項②協定参加者!#REF!</f>
        <v>#REF!</v>
      </c>
      <c r="D581" s="247" t="e">
        <f>①協定識別事項②協定参加者!#REF!</f>
        <v>#REF!</v>
      </c>
      <c r="E581" s="247" t="e">
        <f>①協定識別事項②協定参加者!#REF!</f>
        <v>#REF!</v>
      </c>
      <c r="F581" s="247" t="e">
        <f>①協定識別事項②協定参加者!#REF!</f>
        <v>#REF!</v>
      </c>
      <c r="G581" s="250" t="e">
        <f>③協定面積④加算措置!#REF!</f>
        <v>#REF!</v>
      </c>
      <c r="H581" s="250" t="e">
        <f>③協定面積④加算措置!#REF!</f>
        <v>#REF!</v>
      </c>
      <c r="I581" s="251" t="e">
        <f>③協定面積④加算措置!#REF!</f>
        <v>#REF!</v>
      </c>
      <c r="J581" s="250" t="e">
        <f>③協定面積④加算措置!#REF!</f>
        <v>#REF!</v>
      </c>
      <c r="K581" s="250" t="e">
        <f>③協定面積④加算措置!#REF!</f>
        <v>#REF!</v>
      </c>
      <c r="L581" s="242">
        <f t="shared" si="67"/>
        <v>0</v>
      </c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  <c r="AA581" s="252"/>
      <c r="AB581" s="242">
        <f t="shared" si="68"/>
        <v>0</v>
      </c>
      <c r="AC581" s="232"/>
      <c r="AD581" s="232"/>
      <c r="AE581" s="232"/>
      <c r="AF581" s="232"/>
      <c r="AG581" s="232"/>
      <c r="AH581" s="242">
        <f t="shared" si="69"/>
        <v>0</v>
      </c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42">
        <f t="shared" si="70"/>
        <v>0</v>
      </c>
      <c r="BF581" s="232"/>
      <c r="BG581" s="232"/>
      <c r="BH581" s="232"/>
      <c r="BI581" s="232"/>
      <c r="BJ581" s="232"/>
      <c r="BK581" s="229">
        <f t="shared" si="71"/>
        <v>0</v>
      </c>
      <c r="BL581" s="232"/>
      <c r="BM581" s="232"/>
      <c r="BN581" s="232"/>
      <c r="BO581" s="232"/>
      <c r="BP581" s="232"/>
      <c r="BQ581" s="232"/>
      <c r="BR581" s="232"/>
      <c r="BS581" s="232"/>
      <c r="BT581" s="232"/>
      <c r="BU581" s="232"/>
      <c r="BV581" s="232"/>
    </row>
    <row r="582" spans="1:74" s="244" customFormat="1" ht="14.45" hidden="1" customHeight="1">
      <c r="A582" s="247" t="e">
        <f>①協定識別事項②協定参加者!#REF!</f>
        <v>#REF!</v>
      </c>
      <c r="B582" s="247" t="e">
        <f>①協定識別事項②協定参加者!#REF!</f>
        <v>#REF!</v>
      </c>
      <c r="C582" s="247" t="e">
        <f>①協定識別事項②協定参加者!#REF!</f>
        <v>#REF!</v>
      </c>
      <c r="D582" s="247" t="e">
        <f>①協定識別事項②協定参加者!#REF!</f>
        <v>#REF!</v>
      </c>
      <c r="E582" s="247" t="e">
        <f>①協定識別事項②協定参加者!#REF!</f>
        <v>#REF!</v>
      </c>
      <c r="F582" s="247" t="e">
        <f>①協定識別事項②協定参加者!#REF!</f>
        <v>#REF!</v>
      </c>
      <c r="G582" s="250" t="e">
        <f>③協定面積④加算措置!#REF!</f>
        <v>#REF!</v>
      </c>
      <c r="H582" s="250" t="e">
        <f>③協定面積④加算措置!#REF!</f>
        <v>#REF!</v>
      </c>
      <c r="I582" s="251" t="e">
        <f>③協定面積④加算措置!#REF!</f>
        <v>#REF!</v>
      </c>
      <c r="J582" s="250" t="e">
        <f>③協定面積④加算措置!#REF!</f>
        <v>#REF!</v>
      </c>
      <c r="K582" s="250" t="e">
        <f>③協定面積④加算措置!#REF!</f>
        <v>#REF!</v>
      </c>
      <c r="L582" s="242">
        <f t="shared" si="67"/>
        <v>0</v>
      </c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  <c r="AA582" s="252"/>
      <c r="AB582" s="242">
        <f t="shared" si="68"/>
        <v>0</v>
      </c>
      <c r="AC582" s="232"/>
      <c r="AD582" s="232"/>
      <c r="AE582" s="232"/>
      <c r="AF582" s="232"/>
      <c r="AG582" s="232"/>
      <c r="AH582" s="242">
        <f t="shared" si="69"/>
        <v>0</v>
      </c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42">
        <f t="shared" si="70"/>
        <v>0</v>
      </c>
      <c r="BF582" s="232"/>
      <c r="BG582" s="232"/>
      <c r="BH582" s="232"/>
      <c r="BI582" s="232"/>
      <c r="BJ582" s="232"/>
      <c r="BK582" s="229">
        <f t="shared" si="71"/>
        <v>0</v>
      </c>
      <c r="BL582" s="232"/>
      <c r="BM582" s="232"/>
      <c r="BN582" s="232"/>
      <c r="BO582" s="232"/>
      <c r="BP582" s="232"/>
      <c r="BQ582" s="232"/>
      <c r="BR582" s="232"/>
      <c r="BS582" s="232"/>
      <c r="BT582" s="232"/>
      <c r="BU582" s="232"/>
      <c r="BV582" s="232"/>
    </row>
    <row r="583" spans="1:74" s="244" customFormat="1" ht="14.45" hidden="1" customHeight="1">
      <c r="A583" s="247" t="e">
        <f>①協定識別事項②協定参加者!#REF!</f>
        <v>#REF!</v>
      </c>
      <c r="B583" s="247" t="e">
        <f>①協定識別事項②協定参加者!#REF!</f>
        <v>#REF!</v>
      </c>
      <c r="C583" s="247" t="e">
        <f>①協定識別事項②協定参加者!#REF!</f>
        <v>#REF!</v>
      </c>
      <c r="D583" s="247" t="e">
        <f>①協定識別事項②協定参加者!#REF!</f>
        <v>#REF!</v>
      </c>
      <c r="E583" s="247" t="e">
        <f>①協定識別事項②協定参加者!#REF!</f>
        <v>#REF!</v>
      </c>
      <c r="F583" s="247" t="e">
        <f>①協定識別事項②協定参加者!#REF!</f>
        <v>#REF!</v>
      </c>
      <c r="G583" s="250" t="e">
        <f>③協定面積④加算措置!#REF!</f>
        <v>#REF!</v>
      </c>
      <c r="H583" s="250" t="e">
        <f>③協定面積④加算措置!#REF!</f>
        <v>#REF!</v>
      </c>
      <c r="I583" s="251" t="e">
        <f>③協定面積④加算措置!#REF!</f>
        <v>#REF!</v>
      </c>
      <c r="J583" s="250" t="e">
        <f>③協定面積④加算措置!#REF!</f>
        <v>#REF!</v>
      </c>
      <c r="K583" s="250" t="e">
        <f>③協定面積④加算措置!#REF!</f>
        <v>#REF!</v>
      </c>
      <c r="L583" s="242">
        <f t="shared" si="67"/>
        <v>0</v>
      </c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  <c r="AA583" s="252"/>
      <c r="AB583" s="242">
        <f t="shared" si="68"/>
        <v>0</v>
      </c>
      <c r="AC583" s="232"/>
      <c r="AD583" s="232"/>
      <c r="AE583" s="232"/>
      <c r="AF583" s="232"/>
      <c r="AG583" s="232"/>
      <c r="AH583" s="242">
        <f t="shared" si="69"/>
        <v>0</v>
      </c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42">
        <f t="shared" si="70"/>
        <v>0</v>
      </c>
      <c r="BF583" s="232"/>
      <c r="BG583" s="232"/>
      <c r="BH583" s="232"/>
      <c r="BI583" s="232"/>
      <c r="BJ583" s="232"/>
      <c r="BK583" s="229">
        <f t="shared" si="71"/>
        <v>0</v>
      </c>
      <c r="BL583" s="232"/>
      <c r="BM583" s="232"/>
      <c r="BN583" s="232"/>
      <c r="BO583" s="232"/>
      <c r="BP583" s="232"/>
      <c r="BQ583" s="232"/>
      <c r="BR583" s="232"/>
      <c r="BS583" s="232"/>
      <c r="BT583" s="232"/>
      <c r="BU583" s="232"/>
      <c r="BV583" s="232"/>
    </row>
    <row r="584" spans="1:74" s="244" customFormat="1" ht="14.45" hidden="1" customHeight="1">
      <c r="A584" s="247" t="e">
        <f>①協定識別事項②協定参加者!#REF!</f>
        <v>#REF!</v>
      </c>
      <c r="B584" s="247" t="e">
        <f>①協定識別事項②協定参加者!#REF!</f>
        <v>#REF!</v>
      </c>
      <c r="C584" s="247" t="e">
        <f>①協定識別事項②協定参加者!#REF!</f>
        <v>#REF!</v>
      </c>
      <c r="D584" s="247" t="e">
        <f>①協定識別事項②協定参加者!#REF!</f>
        <v>#REF!</v>
      </c>
      <c r="E584" s="247" t="e">
        <f>①協定識別事項②協定参加者!#REF!</f>
        <v>#REF!</v>
      </c>
      <c r="F584" s="247" t="e">
        <f>①協定識別事項②協定参加者!#REF!</f>
        <v>#REF!</v>
      </c>
      <c r="G584" s="250" t="e">
        <f>③協定面積④加算措置!#REF!</f>
        <v>#REF!</v>
      </c>
      <c r="H584" s="250" t="e">
        <f>③協定面積④加算措置!#REF!</f>
        <v>#REF!</v>
      </c>
      <c r="I584" s="251" t="e">
        <f>③協定面積④加算措置!#REF!</f>
        <v>#REF!</v>
      </c>
      <c r="J584" s="250" t="e">
        <f>③協定面積④加算措置!#REF!</f>
        <v>#REF!</v>
      </c>
      <c r="K584" s="250" t="e">
        <f>③協定面積④加算措置!#REF!</f>
        <v>#REF!</v>
      </c>
      <c r="L584" s="242">
        <f t="shared" si="67"/>
        <v>0</v>
      </c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42">
        <f t="shared" si="68"/>
        <v>0</v>
      </c>
      <c r="AC584" s="232"/>
      <c r="AD584" s="232"/>
      <c r="AE584" s="232"/>
      <c r="AF584" s="232"/>
      <c r="AG584" s="232"/>
      <c r="AH584" s="242">
        <f t="shared" si="69"/>
        <v>0</v>
      </c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42">
        <f t="shared" si="70"/>
        <v>0</v>
      </c>
      <c r="BF584" s="232"/>
      <c r="BG584" s="232"/>
      <c r="BH584" s="232"/>
      <c r="BI584" s="232"/>
      <c r="BJ584" s="232"/>
      <c r="BK584" s="229">
        <f t="shared" si="71"/>
        <v>0</v>
      </c>
      <c r="BL584" s="232"/>
      <c r="BM584" s="232"/>
      <c r="BN584" s="232"/>
      <c r="BO584" s="232"/>
      <c r="BP584" s="232"/>
      <c r="BQ584" s="232"/>
      <c r="BR584" s="232"/>
      <c r="BS584" s="232"/>
      <c r="BT584" s="232"/>
      <c r="BU584" s="232"/>
      <c r="BV584" s="232"/>
    </row>
    <row r="585" spans="1:74" s="244" customFormat="1" ht="14.45" hidden="1" customHeight="1">
      <c r="A585" s="247" t="e">
        <f>①協定識別事項②協定参加者!#REF!</f>
        <v>#REF!</v>
      </c>
      <c r="B585" s="247" t="e">
        <f>①協定識別事項②協定参加者!#REF!</f>
        <v>#REF!</v>
      </c>
      <c r="C585" s="247" t="e">
        <f>①協定識別事項②協定参加者!#REF!</f>
        <v>#REF!</v>
      </c>
      <c r="D585" s="247" t="e">
        <f>①協定識別事項②協定参加者!#REF!</f>
        <v>#REF!</v>
      </c>
      <c r="E585" s="247" t="e">
        <f>①協定識別事項②協定参加者!#REF!</f>
        <v>#REF!</v>
      </c>
      <c r="F585" s="247" t="e">
        <f>①協定識別事項②協定参加者!#REF!</f>
        <v>#REF!</v>
      </c>
      <c r="G585" s="250" t="e">
        <f>③協定面積④加算措置!#REF!</f>
        <v>#REF!</v>
      </c>
      <c r="H585" s="250" t="e">
        <f>③協定面積④加算措置!#REF!</f>
        <v>#REF!</v>
      </c>
      <c r="I585" s="251" t="e">
        <f>③協定面積④加算措置!#REF!</f>
        <v>#REF!</v>
      </c>
      <c r="J585" s="250" t="e">
        <f>③協定面積④加算措置!#REF!</f>
        <v>#REF!</v>
      </c>
      <c r="K585" s="250" t="e">
        <f>③協定面積④加算措置!#REF!</f>
        <v>#REF!</v>
      </c>
      <c r="L585" s="242">
        <f t="shared" si="67"/>
        <v>0</v>
      </c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  <c r="AA585" s="252"/>
      <c r="AB585" s="242">
        <f t="shared" si="68"/>
        <v>0</v>
      </c>
      <c r="AC585" s="232"/>
      <c r="AD585" s="232"/>
      <c r="AE585" s="232"/>
      <c r="AF585" s="232"/>
      <c r="AG585" s="232"/>
      <c r="AH585" s="242">
        <f t="shared" si="69"/>
        <v>0</v>
      </c>
      <c r="AI585" s="232"/>
      <c r="AJ585" s="232"/>
      <c r="AK585" s="232"/>
      <c r="AL585" s="232"/>
      <c r="AM585" s="232"/>
      <c r="AN585" s="232"/>
      <c r="AO585" s="232"/>
      <c r="AP585" s="232"/>
      <c r="AQ585" s="232"/>
      <c r="AR585" s="232"/>
      <c r="AS585" s="232"/>
      <c r="AT585" s="232"/>
      <c r="AU585" s="232"/>
      <c r="AV585" s="232"/>
      <c r="AW585" s="232"/>
      <c r="AX585" s="232"/>
      <c r="AY585" s="232"/>
      <c r="AZ585" s="232"/>
      <c r="BA585" s="232"/>
      <c r="BB585" s="232"/>
      <c r="BC585" s="232"/>
      <c r="BD585" s="232"/>
      <c r="BE585" s="242">
        <f t="shared" si="70"/>
        <v>0</v>
      </c>
      <c r="BF585" s="232"/>
      <c r="BG585" s="232"/>
      <c r="BH585" s="232"/>
      <c r="BI585" s="232"/>
      <c r="BJ585" s="232"/>
      <c r="BK585" s="229">
        <f t="shared" si="71"/>
        <v>0</v>
      </c>
      <c r="BL585" s="232"/>
      <c r="BM585" s="232"/>
      <c r="BN585" s="232"/>
      <c r="BO585" s="232"/>
      <c r="BP585" s="232"/>
      <c r="BQ585" s="232"/>
      <c r="BR585" s="232"/>
      <c r="BS585" s="232"/>
      <c r="BT585" s="232"/>
      <c r="BU585" s="232"/>
      <c r="BV585" s="232"/>
    </row>
    <row r="586" spans="1:74" s="244" customFormat="1" ht="14.45" hidden="1" customHeight="1">
      <c r="A586" s="247" t="e">
        <f>①協定識別事項②協定参加者!#REF!</f>
        <v>#REF!</v>
      </c>
      <c r="B586" s="247" t="e">
        <f>①協定識別事項②協定参加者!#REF!</f>
        <v>#REF!</v>
      </c>
      <c r="C586" s="247" t="e">
        <f>①協定識別事項②協定参加者!#REF!</f>
        <v>#REF!</v>
      </c>
      <c r="D586" s="247" t="e">
        <f>①協定識別事項②協定参加者!#REF!</f>
        <v>#REF!</v>
      </c>
      <c r="E586" s="247" t="e">
        <f>①協定識別事項②協定参加者!#REF!</f>
        <v>#REF!</v>
      </c>
      <c r="F586" s="247" t="e">
        <f>①協定識別事項②協定参加者!#REF!</f>
        <v>#REF!</v>
      </c>
      <c r="G586" s="250" t="e">
        <f>③協定面積④加算措置!#REF!</f>
        <v>#REF!</v>
      </c>
      <c r="H586" s="250" t="e">
        <f>③協定面積④加算措置!#REF!</f>
        <v>#REF!</v>
      </c>
      <c r="I586" s="251" t="e">
        <f>③協定面積④加算措置!#REF!</f>
        <v>#REF!</v>
      </c>
      <c r="J586" s="250" t="e">
        <f>③協定面積④加算措置!#REF!</f>
        <v>#REF!</v>
      </c>
      <c r="K586" s="250" t="e">
        <f>③協定面積④加算措置!#REF!</f>
        <v>#REF!</v>
      </c>
      <c r="L586" s="242">
        <f t="shared" si="67"/>
        <v>0</v>
      </c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  <c r="AA586" s="252"/>
      <c r="AB586" s="242">
        <f t="shared" si="68"/>
        <v>0</v>
      </c>
      <c r="AC586" s="232"/>
      <c r="AD586" s="232"/>
      <c r="AE586" s="232"/>
      <c r="AF586" s="232"/>
      <c r="AG586" s="232"/>
      <c r="AH586" s="242">
        <f t="shared" si="69"/>
        <v>0</v>
      </c>
      <c r="AI586" s="232"/>
      <c r="AJ586" s="232"/>
      <c r="AK586" s="232"/>
      <c r="AL586" s="232"/>
      <c r="AM586" s="232"/>
      <c r="AN586" s="232"/>
      <c r="AO586" s="232"/>
      <c r="AP586" s="232"/>
      <c r="AQ586" s="232"/>
      <c r="AR586" s="232"/>
      <c r="AS586" s="232"/>
      <c r="AT586" s="232"/>
      <c r="AU586" s="232"/>
      <c r="AV586" s="232"/>
      <c r="AW586" s="232"/>
      <c r="AX586" s="232"/>
      <c r="AY586" s="232"/>
      <c r="AZ586" s="232"/>
      <c r="BA586" s="232"/>
      <c r="BB586" s="232"/>
      <c r="BC586" s="232"/>
      <c r="BD586" s="232"/>
      <c r="BE586" s="242">
        <f t="shared" si="70"/>
        <v>0</v>
      </c>
      <c r="BF586" s="232"/>
      <c r="BG586" s="232"/>
      <c r="BH586" s="232"/>
      <c r="BI586" s="232"/>
      <c r="BJ586" s="232"/>
      <c r="BK586" s="229">
        <f t="shared" si="71"/>
        <v>0</v>
      </c>
      <c r="BL586" s="232"/>
      <c r="BM586" s="232"/>
      <c r="BN586" s="232"/>
      <c r="BO586" s="232"/>
      <c r="BP586" s="232"/>
      <c r="BQ586" s="232"/>
      <c r="BR586" s="232"/>
      <c r="BS586" s="232"/>
      <c r="BT586" s="232"/>
      <c r="BU586" s="232"/>
      <c r="BV586" s="232"/>
    </row>
    <row r="587" spans="1:74" s="244" customFormat="1" ht="14.45" hidden="1" customHeight="1">
      <c r="A587" s="247" t="e">
        <f>①協定識別事項②協定参加者!#REF!</f>
        <v>#REF!</v>
      </c>
      <c r="B587" s="247" t="e">
        <f>①協定識別事項②協定参加者!#REF!</f>
        <v>#REF!</v>
      </c>
      <c r="C587" s="247" t="e">
        <f>①協定識別事項②協定参加者!#REF!</f>
        <v>#REF!</v>
      </c>
      <c r="D587" s="247" t="e">
        <f>①協定識別事項②協定参加者!#REF!</f>
        <v>#REF!</v>
      </c>
      <c r="E587" s="247" t="e">
        <f>①協定識別事項②協定参加者!#REF!</f>
        <v>#REF!</v>
      </c>
      <c r="F587" s="247" t="e">
        <f>①協定識別事項②協定参加者!#REF!</f>
        <v>#REF!</v>
      </c>
      <c r="G587" s="250" t="e">
        <f>③協定面積④加算措置!#REF!</f>
        <v>#REF!</v>
      </c>
      <c r="H587" s="250" t="e">
        <f>③協定面積④加算措置!#REF!</f>
        <v>#REF!</v>
      </c>
      <c r="I587" s="251" t="e">
        <f>③協定面積④加算措置!#REF!</f>
        <v>#REF!</v>
      </c>
      <c r="J587" s="250" t="e">
        <f>③協定面積④加算措置!#REF!</f>
        <v>#REF!</v>
      </c>
      <c r="K587" s="250" t="e">
        <f>③協定面積④加算措置!#REF!</f>
        <v>#REF!</v>
      </c>
      <c r="L587" s="242">
        <f t="shared" si="67"/>
        <v>0</v>
      </c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  <c r="AA587" s="252"/>
      <c r="AB587" s="242">
        <f t="shared" si="68"/>
        <v>0</v>
      </c>
      <c r="AC587" s="232"/>
      <c r="AD587" s="232"/>
      <c r="AE587" s="232"/>
      <c r="AF587" s="232"/>
      <c r="AG587" s="232"/>
      <c r="AH587" s="242">
        <f t="shared" si="69"/>
        <v>0</v>
      </c>
      <c r="AI587" s="232"/>
      <c r="AJ587" s="232"/>
      <c r="AK587" s="232"/>
      <c r="AL587" s="232"/>
      <c r="AM587" s="232"/>
      <c r="AN587" s="232"/>
      <c r="AO587" s="232"/>
      <c r="AP587" s="232"/>
      <c r="AQ587" s="232"/>
      <c r="AR587" s="232"/>
      <c r="AS587" s="232"/>
      <c r="AT587" s="232"/>
      <c r="AU587" s="232"/>
      <c r="AV587" s="232"/>
      <c r="AW587" s="232"/>
      <c r="AX587" s="232"/>
      <c r="AY587" s="232"/>
      <c r="AZ587" s="232"/>
      <c r="BA587" s="232"/>
      <c r="BB587" s="232"/>
      <c r="BC587" s="232"/>
      <c r="BD587" s="232"/>
      <c r="BE587" s="242">
        <f t="shared" si="70"/>
        <v>0</v>
      </c>
      <c r="BF587" s="232"/>
      <c r="BG587" s="232"/>
      <c r="BH587" s="232"/>
      <c r="BI587" s="232"/>
      <c r="BJ587" s="232"/>
      <c r="BK587" s="229">
        <f t="shared" si="71"/>
        <v>0</v>
      </c>
      <c r="BL587" s="232"/>
      <c r="BM587" s="232"/>
      <c r="BN587" s="232"/>
      <c r="BO587" s="232"/>
      <c r="BP587" s="232"/>
      <c r="BQ587" s="232"/>
      <c r="BR587" s="232"/>
      <c r="BS587" s="232"/>
      <c r="BT587" s="232"/>
      <c r="BU587" s="232"/>
      <c r="BV587" s="232"/>
    </row>
    <row r="588" spans="1:74" s="244" customFormat="1" ht="14.45" hidden="1" customHeight="1">
      <c r="A588" s="247" t="e">
        <f>①協定識別事項②協定参加者!#REF!</f>
        <v>#REF!</v>
      </c>
      <c r="B588" s="247" t="e">
        <f>①協定識別事項②協定参加者!#REF!</f>
        <v>#REF!</v>
      </c>
      <c r="C588" s="247" t="e">
        <f>①協定識別事項②協定参加者!#REF!</f>
        <v>#REF!</v>
      </c>
      <c r="D588" s="247" t="e">
        <f>①協定識別事項②協定参加者!#REF!</f>
        <v>#REF!</v>
      </c>
      <c r="E588" s="247" t="e">
        <f>①協定識別事項②協定参加者!#REF!</f>
        <v>#REF!</v>
      </c>
      <c r="F588" s="247" t="e">
        <f>①協定識別事項②協定参加者!#REF!</f>
        <v>#REF!</v>
      </c>
      <c r="G588" s="250" t="e">
        <f>③協定面積④加算措置!#REF!</f>
        <v>#REF!</v>
      </c>
      <c r="H588" s="250" t="e">
        <f>③協定面積④加算措置!#REF!</f>
        <v>#REF!</v>
      </c>
      <c r="I588" s="251" t="e">
        <f>③協定面積④加算措置!#REF!</f>
        <v>#REF!</v>
      </c>
      <c r="J588" s="250" t="e">
        <f>③協定面積④加算措置!#REF!</f>
        <v>#REF!</v>
      </c>
      <c r="K588" s="250" t="e">
        <f>③協定面積④加算措置!#REF!</f>
        <v>#REF!</v>
      </c>
      <c r="L588" s="242">
        <f t="shared" si="67"/>
        <v>0</v>
      </c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  <c r="AA588" s="252"/>
      <c r="AB588" s="242">
        <f t="shared" si="68"/>
        <v>0</v>
      </c>
      <c r="AC588" s="232"/>
      <c r="AD588" s="232"/>
      <c r="AE588" s="232"/>
      <c r="AF588" s="232"/>
      <c r="AG588" s="232"/>
      <c r="AH588" s="242">
        <f t="shared" si="69"/>
        <v>0</v>
      </c>
      <c r="AI588" s="232"/>
      <c r="AJ588" s="232"/>
      <c r="AK588" s="232"/>
      <c r="AL588" s="232"/>
      <c r="AM588" s="232"/>
      <c r="AN588" s="232"/>
      <c r="AO588" s="232"/>
      <c r="AP588" s="232"/>
      <c r="AQ588" s="232"/>
      <c r="AR588" s="232"/>
      <c r="AS588" s="232"/>
      <c r="AT588" s="232"/>
      <c r="AU588" s="232"/>
      <c r="AV588" s="232"/>
      <c r="AW588" s="232"/>
      <c r="AX588" s="232"/>
      <c r="AY588" s="232"/>
      <c r="AZ588" s="232"/>
      <c r="BA588" s="232"/>
      <c r="BB588" s="232"/>
      <c r="BC588" s="232"/>
      <c r="BD588" s="232"/>
      <c r="BE588" s="242">
        <f t="shared" si="70"/>
        <v>0</v>
      </c>
      <c r="BF588" s="232"/>
      <c r="BG588" s="232"/>
      <c r="BH588" s="232"/>
      <c r="BI588" s="232"/>
      <c r="BJ588" s="232"/>
      <c r="BK588" s="229">
        <f t="shared" si="71"/>
        <v>0</v>
      </c>
      <c r="BL588" s="232"/>
      <c r="BM588" s="232"/>
      <c r="BN588" s="232"/>
      <c r="BO588" s="232"/>
      <c r="BP588" s="232"/>
      <c r="BQ588" s="232"/>
      <c r="BR588" s="232"/>
      <c r="BS588" s="232"/>
      <c r="BT588" s="232"/>
      <c r="BU588" s="232"/>
      <c r="BV588" s="232"/>
    </row>
    <row r="589" spans="1:74" s="244" customFormat="1" ht="14.45" hidden="1" customHeight="1">
      <c r="A589" s="247" t="e">
        <f>①協定識別事項②協定参加者!#REF!</f>
        <v>#REF!</v>
      </c>
      <c r="B589" s="247" t="e">
        <f>①協定識別事項②協定参加者!#REF!</f>
        <v>#REF!</v>
      </c>
      <c r="C589" s="247" t="e">
        <f>①協定識別事項②協定参加者!#REF!</f>
        <v>#REF!</v>
      </c>
      <c r="D589" s="247" t="e">
        <f>①協定識別事項②協定参加者!#REF!</f>
        <v>#REF!</v>
      </c>
      <c r="E589" s="247" t="e">
        <f>①協定識別事項②協定参加者!#REF!</f>
        <v>#REF!</v>
      </c>
      <c r="F589" s="247" t="e">
        <f>①協定識別事項②協定参加者!#REF!</f>
        <v>#REF!</v>
      </c>
      <c r="G589" s="250" t="e">
        <f>③協定面積④加算措置!#REF!</f>
        <v>#REF!</v>
      </c>
      <c r="H589" s="250" t="e">
        <f>③協定面積④加算措置!#REF!</f>
        <v>#REF!</v>
      </c>
      <c r="I589" s="251" t="e">
        <f>③協定面積④加算措置!#REF!</f>
        <v>#REF!</v>
      </c>
      <c r="J589" s="250" t="e">
        <f>③協定面積④加算措置!#REF!</f>
        <v>#REF!</v>
      </c>
      <c r="K589" s="250" t="e">
        <f>③協定面積④加算措置!#REF!</f>
        <v>#REF!</v>
      </c>
      <c r="L589" s="242">
        <f t="shared" si="67"/>
        <v>0</v>
      </c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  <c r="AA589" s="252"/>
      <c r="AB589" s="242">
        <f t="shared" si="68"/>
        <v>0</v>
      </c>
      <c r="AC589" s="232"/>
      <c r="AD589" s="232"/>
      <c r="AE589" s="232"/>
      <c r="AF589" s="232"/>
      <c r="AG589" s="232"/>
      <c r="AH589" s="242">
        <f t="shared" si="69"/>
        <v>0</v>
      </c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32"/>
      <c r="AU589" s="232"/>
      <c r="AV589" s="232"/>
      <c r="AW589" s="232"/>
      <c r="AX589" s="232"/>
      <c r="AY589" s="232"/>
      <c r="AZ589" s="232"/>
      <c r="BA589" s="232"/>
      <c r="BB589" s="232"/>
      <c r="BC589" s="232"/>
      <c r="BD589" s="232"/>
      <c r="BE589" s="242">
        <f t="shared" si="70"/>
        <v>0</v>
      </c>
      <c r="BF589" s="232"/>
      <c r="BG589" s="232"/>
      <c r="BH589" s="232"/>
      <c r="BI589" s="232"/>
      <c r="BJ589" s="232"/>
      <c r="BK589" s="229">
        <f t="shared" si="71"/>
        <v>0</v>
      </c>
      <c r="BL589" s="232"/>
      <c r="BM589" s="232"/>
      <c r="BN589" s="232"/>
      <c r="BO589" s="232"/>
      <c r="BP589" s="232"/>
      <c r="BQ589" s="232"/>
      <c r="BR589" s="232"/>
      <c r="BS589" s="232"/>
      <c r="BT589" s="232"/>
      <c r="BU589" s="232"/>
      <c r="BV589" s="232"/>
    </row>
    <row r="590" spans="1:74" s="244" customFormat="1" ht="14.45" hidden="1" customHeight="1">
      <c r="A590" s="247" t="e">
        <f>①協定識別事項②協定参加者!#REF!</f>
        <v>#REF!</v>
      </c>
      <c r="B590" s="247" t="e">
        <f>①協定識別事項②協定参加者!#REF!</f>
        <v>#REF!</v>
      </c>
      <c r="C590" s="247" t="e">
        <f>①協定識別事項②協定参加者!#REF!</f>
        <v>#REF!</v>
      </c>
      <c r="D590" s="247" t="e">
        <f>①協定識別事項②協定参加者!#REF!</f>
        <v>#REF!</v>
      </c>
      <c r="E590" s="247" t="e">
        <f>①協定識別事項②協定参加者!#REF!</f>
        <v>#REF!</v>
      </c>
      <c r="F590" s="247" t="e">
        <f>①協定識別事項②協定参加者!#REF!</f>
        <v>#REF!</v>
      </c>
      <c r="G590" s="250" t="e">
        <f>③協定面積④加算措置!#REF!</f>
        <v>#REF!</v>
      </c>
      <c r="H590" s="250" t="e">
        <f>③協定面積④加算措置!#REF!</f>
        <v>#REF!</v>
      </c>
      <c r="I590" s="251" t="e">
        <f>③協定面積④加算措置!#REF!</f>
        <v>#REF!</v>
      </c>
      <c r="J590" s="250" t="e">
        <f>③協定面積④加算措置!#REF!</f>
        <v>#REF!</v>
      </c>
      <c r="K590" s="250" t="e">
        <f>③協定面積④加算措置!#REF!</f>
        <v>#REF!</v>
      </c>
      <c r="L590" s="242">
        <f t="shared" si="67"/>
        <v>0</v>
      </c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  <c r="AA590" s="252"/>
      <c r="AB590" s="242">
        <f t="shared" si="68"/>
        <v>0</v>
      </c>
      <c r="AC590" s="232"/>
      <c r="AD590" s="232"/>
      <c r="AE590" s="232"/>
      <c r="AF590" s="232"/>
      <c r="AG590" s="232"/>
      <c r="AH590" s="242">
        <f t="shared" si="69"/>
        <v>0</v>
      </c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32"/>
      <c r="AU590" s="232"/>
      <c r="AV590" s="232"/>
      <c r="AW590" s="232"/>
      <c r="AX590" s="232"/>
      <c r="AY590" s="232"/>
      <c r="AZ590" s="232"/>
      <c r="BA590" s="232"/>
      <c r="BB590" s="232"/>
      <c r="BC590" s="232"/>
      <c r="BD590" s="232"/>
      <c r="BE590" s="242">
        <f t="shared" si="70"/>
        <v>0</v>
      </c>
      <c r="BF590" s="232"/>
      <c r="BG590" s="232"/>
      <c r="BH590" s="232"/>
      <c r="BI590" s="232"/>
      <c r="BJ590" s="232"/>
      <c r="BK590" s="229">
        <f t="shared" si="71"/>
        <v>0</v>
      </c>
      <c r="BL590" s="232"/>
      <c r="BM590" s="232"/>
      <c r="BN590" s="232"/>
      <c r="BO590" s="232"/>
      <c r="BP590" s="232"/>
      <c r="BQ590" s="232"/>
      <c r="BR590" s="232"/>
      <c r="BS590" s="232"/>
      <c r="BT590" s="232"/>
      <c r="BU590" s="232"/>
      <c r="BV590" s="232"/>
    </row>
    <row r="591" spans="1:74" s="244" customFormat="1" ht="14.45" hidden="1" customHeight="1">
      <c r="A591" s="247" t="e">
        <f>①協定識別事項②協定参加者!#REF!</f>
        <v>#REF!</v>
      </c>
      <c r="B591" s="247" t="e">
        <f>①協定識別事項②協定参加者!#REF!</f>
        <v>#REF!</v>
      </c>
      <c r="C591" s="247" t="e">
        <f>①協定識別事項②協定参加者!#REF!</f>
        <v>#REF!</v>
      </c>
      <c r="D591" s="247" t="e">
        <f>①協定識別事項②協定参加者!#REF!</f>
        <v>#REF!</v>
      </c>
      <c r="E591" s="247" t="e">
        <f>①協定識別事項②協定参加者!#REF!</f>
        <v>#REF!</v>
      </c>
      <c r="F591" s="247" t="e">
        <f>①協定識別事項②協定参加者!#REF!</f>
        <v>#REF!</v>
      </c>
      <c r="G591" s="250" t="e">
        <f>③協定面積④加算措置!#REF!</f>
        <v>#REF!</v>
      </c>
      <c r="H591" s="250" t="e">
        <f>③協定面積④加算措置!#REF!</f>
        <v>#REF!</v>
      </c>
      <c r="I591" s="251" t="e">
        <f>③協定面積④加算措置!#REF!</f>
        <v>#REF!</v>
      </c>
      <c r="J591" s="250" t="e">
        <f>③協定面積④加算措置!#REF!</f>
        <v>#REF!</v>
      </c>
      <c r="K591" s="250" t="e">
        <f>③協定面積④加算措置!#REF!</f>
        <v>#REF!</v>
      </c>
      <c r="L591" s="242">
        <f t="shared" si="67"/>
        <v>0</v>
      </c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  <c r="AA591" s="252"/>
      <c r="AB591" s="242">
        <f t="shared" si="68"/>
        <v>0</v>
      </c>
      <c r="AC591" s="232"/>
      <c r="AD591" s="232"/>
      <c r="AE591" s="232"/>
      <c r="AF591" s="232"/>
      <c r="AG591" s="232"/>
      <c r="AH591" s="242">
        <f t="shared" si="69"/>
        <v>0</v>
      </c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32"/>
      <c r="AU591" s="232"/>
      <c r="AV591" s="232"/>
      <c r="AW591" s="232"/>
      <c r="AX591" s="232"/>
      <c r="AY591" s="232"/>
      <c r="AZ591" s="232"/>
      <c r="BA591" s="232"/>
      <c r="BB591" s="232"/>
      <c r="BC591" s="232"/>
      <c r="BD591" s="232"/>
      <c r="BE591" s="242">
        <f t="shared" si="70"/>
        <v>0</v>
      </c>
      <c r="BF591" s="232"/>
      <c r="BG591" s="232"/>
      <c r="BH591" s="232"/>
      <c r="BI591" s="232"/>
      <c r="BJ591" s="232"/>
      <c r="BK591" s="229">
        <f t="shared" si="71"/>
        <v>0</v>
      </c>
      <c r="BL591" s="232"/>
      <c r="BM591" s="232"/>
      <c r="BN591" s="232"/>
      <c r="BO591" s="232"/>
      <c r="BP591" s="232"/>
      <c r="BQ591" s="232"/>
      <c r="BR591" s="232"/>
      <c r="BS591" s="232"/>
      <c r="BT591" s="232"/>
      <c r="BU591" s="232"/>
      <c r="BV591" s="232"/>
    </row>
    <row r="592" spans="1:74" s="244" customFormat="1" ht="14.45" hidden="1" customHeight="1">
      <c r="A592" s="247" t="e">
        <f>①協定識別事項②協定参加者!#REF!</f>
        <v>#REF!</v>
      </c>
      <c r="B592" s="247" t="e">
        <f>①協定識別事項②協定参加者!#REF!</f>
        <v>#REF!</v>
      </c>
      <c r="C592" s="247" t="e">
        <f>①協定識別事項②協定参加者!#REF!</f>
        <v>#REF!</v>
      </c>
      <c r="D592" s="247" t="e">
        <f>①協定識別事項②協定参加者!#REF!</f>
        <v>#REF!</v>
      </c>
      <c r="E592" s="247" t="e">
        <f>①協定識別事項②協定参加者!#REF!</f>
        <v>#REF!</v>
      </c>
      <c r="F592" s="247" t="e">
        <f>①協定識別事項②協定参加者!#REF!</f>
        <v>#REF!</v>
      </c>
      <c r="G592" s="250" t="e">
        <f>③協定面積④加算措置!#REF!</f>
        <v>#REF!</v>
      </c>
      <c r="H592" s="250" t="e">
        <f>③協定面積④加算措置!#REF!</f>
        <v>#REF!</v>
      </c>
      <c r="I592" s="251" t="e">
        <f>③協定面積④加算措置!#REF!</f>
        <v>#REF!</v>
      </c>
      <c r="J592" s="250" t="e">
        <f>③協定面積④加算措置!#REF!</f>
        <v>#REF!</v>
      </c>
      <c r="K592" s="250" t="e">
        <f>③協定面積④加算措置!#REF!</f>
        <v>#REF!</v>
      </c>
      <c r="L592" s="242">
        <f t="shared" si="67"/>
        <v>0</v>
      </c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  <c r="AA592" s="252"/>
      <c r="AB592" s="242">
        <f t="shared" si="68"/>
        <v>0</v>
      </c>
      <c r="AC592" s="232"/>
      <c r="AD592" s="232"/>
      <c r="AE592" s="232"/>
      <c r="AF592" s="232"/>
      <c r="AG592" s="232"/>
      <c r="AH592" s="242">
        <f t="shared" si="69"/>
        <v>0</v>
      </c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32"/>
      <c r="AU592" s="232"/>
      <c r="AV592" s="232"/>
      <c r="AW592" s="232"/>
      <c r="AX592" s="232"/>
      <c r="AY592" s="232"/>
      <c r="AZ592" s="232"/>
      <c r="BA592" s="232"/>
      <c r="BB592" s="232"/>
      <c r="BC592" s="232"/>
      <c r="BD592" s="232"/>
      <c r="BE592" s="242">
        <f t="shared" si="70"/>
        <v>0</v>
      </c>
      <c r="BF592" s="232"/>
      <c r="BG592" s="232"/>
      <c r="BH592" s="232"/>
      <c r="BI592" s="232"/>
      <c r="BJ592" s="232"/>
      <c r="BK592" s="229">
        <f t="shared" si="71"/>
        <v>0</v>
      </c>
      <c r="BL592" s="232"/>
      <c r="BM592" s="232"/>
      <c r="BN592" s="232"/>
      <c r="BO592" s="232"/>
      <c r="BP592" s="232"/>
      <c r="BQ592" s="232"/>
      <c r="BR592" s="232"/>
      <c r="BS592" s="232"/>
      <c r="BT592" s="232"/>
      <c r="BU592" s="232"/>
      <c r="BV592" s="232"/>
    </row>
    <row r="593" spans="1:74" s="244" customFormat="1" ht="14.45" hidden="1" customHeight="1">
      <c r="A593" s="247" t="e">
        <f>①協定識別事項②協定参加者!#REF!</f>
        <v>#REF!</v>
      </c>
      <c r="B593" s="247" t="e">
        <f>①協定識別事項②協定参加者!#REF!</f>
        <v>#REF!</v>
      </c>
      <c r="C593" s="247" t="e">
        <f>①協定識別事項②協定参加者!#REF!</f>
        <v>#REF!</v>
      </c>
      <c r="D593" s="247" t="e">
        <f>①協定識別事項②協定参加者!#REF!</f>
        <v>#REF!</v>
      </c>
      <c r="E593" s="247" t="e">
        <f>①協定識別事項②協定参加者!#REF!</f>
        <v>#REF!</v>
      </c>
      <c r="F593" s="247" t="e">
        <f>①協定識別事項②協定参加者!#REF!</f>
        <v>#REF!</v>
      </c>
      <c r="G593" s="250" t="e">
        <f>③協定面積④加算措置!#REF!</f>
        <v>#REF!</v>
      </c>
      <c r="H593" s="250" t="e">
        <f>③協定面積④加算措置!#REF!</f>
        <v>#REF!</v>
      </c>
      <c r="I593" s="251" t="e">
        <f>③協定面積④加算措置!#REF!</f>
        <v>#REF!</v>
      </c>
      <c r="J593" s="250" t="e">
        <f>③協定面積④加算措置!#REF!</f>
        <v>#REF!</v>
      </c>
      <c r="K593" s="250" t="e">
        <f>③協定面積④加算措置!#REF!</f>
        <v>#REF!</v>
      </c>
      <c r="L593" s="242">
        <f t="shared" si="67"/>
        <v>0</v>
      </c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  <c r="AA593" s="252"/>
      <c r="AB593" s="242">
        <f t="shared" si="68"/>
        <v>0</v>
      </c>
      <c r="AC593" s="232"/>
      <c r="AD593" s="232"/>
      <c r="AE593" s="232"/>
      <c r="AF593" s="232"/>
      <c r="AG593" s="232"/>
      <c r="AH593" s="242">
        <f t="shared" si="69"/>
        <v>0</v>
      </c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32"/>
      <c r="AU593" s="232"/>
      <c r="AV593" s="232"/>
      <c r="AW593" s="232"/>
      <c r="AX593" s="232"/>
      <c r="AY593" s="232"/>
      <c r="AZ593" s="232"/>
      <c r="BA593" s="232"/>
      <c r="BB593" s="232"/>
      <c r="BC593" s="232"/>
      <c r="BD593" s="232"/>
      <c r="BE593" s="242">
        <f t="shared" si="70"/>
        <v>0</v>
      </c>
      <c r="BF593" s="232"/>
      <c r="BG593" s="232"/>
      <c r="BH593" s="232"/>
      <c r="BI593" s="232"/>
      <c r="BJ593" s="232"/>
      <c r="BK593" s="229">
        <f t="shared" si="71"/>
        <v>0</v>
      </c>
      <c r="BL593" s="232"/>
      <c r="BM593" s="232"/>
      <c r="BN593" s="232"/>
      <c r="BO593" s="232"/>
      <c r="BP593" s="232"/>
      <c r="BQ593" s="232"/>
      <c r="BR593" s="232"/>
      <c r="BS593" s="232"/>
      <c r="BT593" s="232"/>
      <c r="BU593" s="232"/>
      <c r="BV593" s="232"/>
    </row>
    <row r="594" spans="1:74" s="244" customFormat="1" ht="14.45" hidden="1" customHeight="1">
      <c r="A594" s="247" t="e">
        <f>①協定識別事項②協定参加者!#REF!</f>
        <v>#REF!</v>
      </c>
      <c r="B594" s="247" t="e">
        <f>①協定識別事項②協定参加者!#REF!</f>
        <v>#REF!</v>
      </c>
      <c r="C594" s="247" t="e">
        <f>①協定識別事項②協定参加者!#REF!</f>
        <v>#REF!</v>
      </c>
      <c r="D594" s="247" t="e">
        <f>①協定識別事項②協定参加者!#REF!</f>
        <v>#REF!</v>
      </c>
      <c r="E594" s="247" t="e">
        <f>①協定識別事項②協定参加者!#REF!</f>
        <v>#REF!</v>
      </c>
      <c r="F594" s="247" t="e">
        <f>①協定識別事項②協定参加者!#REF!</f>
        <v>#REF!</v>
      </c>
      <c r="G594" s="250" t="e">
        <f>③協定面積④加算措置!#REF!</f>
        <v>#REF!</v>
      </c>
      <c r="H594" s="250" t="e">
        <f>③協定面積④加算措置!#REF!</f>
        <v>#REF!</v>
      </c>
      <c r="I594" s="251" t="e">
        <f>③協定面積④加算措置!#REF!</f>
        <v>#REF!</v>
      </c>
      <c r="J594" s="250" t="e">
        <f>③協定面積④加算措置!#REF!</f>
        <v>#REF!</v>
      </c>
      <c r="K594" s="250" t="e">
        <f>③協定面積④加算措置!#REF!</f>
        <v>#REF!</v>
      </c>
      <c r="L594" s="242">
        <f t="shared" si="67"/>
        <v>0</v>
      </c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  <c r="AA594" s="252"/>
      <c r="AB594" s="242">
        <f t="shared" si="68"/>
        <v>0</v>
      </c>
      <c r="AC594" s="232"/>
      <c r="AD594" s="232"/>
      <c r="AE594" s="232"/>
      <c r="AF594" s="232"/>
      <c r="AG594" s="232"/>
      <c r="AH594" s="242">
        <f t="shared" si="69"/>
        <v>0</v>
      </c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32"/>
      <c r="AU594" s="232"/>
      <c r="AV594" s="232"/>
      <c r="AW594" s="232"/>
      <c r="AX594" s="232"/>
      <c r="AY594" s="232"/>
      <c r="AZ594" s="232"/>
      <c r="BA594" s="232"/>
      <c r="BB594" s="232"/>
      <c r="BC594" s="232"/>
      <c r="BD594" s="232"/>
      <c r="BE594" s="242">
        <f t="shared" si="70"/>
        <v>0</v>
      </c>
      <c r="BF594" s="232"/>
      <c r="BG594" s="232"/>
      <c r="BH594" s="232"/>
      <c r="BI594" s="232"/>
      <c r="BJ594" s="232"/>
      <c r="BK594" s="229">
        <f t="shared" si="71"/>
        <v>0</v>
      </c>
      <c r="BL594" s="232"/>
      <c r="BM594" s="232"/>
      <c r="BN594" s="232"/>
      <c r="BO594" s="232"/>
      <c r="BP594" s="232"/>
      <c r="BQ594" s="232"/>
      <c r="BR594" s="232"/>
      <c r="BS594" s="232"/>
      <c r="BT594" s="232"/>
      <c r="BU594" s="232"/>
      <c r="BV594" s="232"/>
    </row>
    <row r="595" spans="1:74" s="244" customFormat="1" ht="14.45" hidden="1" customHeight="1">
      <c r="A595" s="247" t="e">
        <f>①協定識別事項②協定参加者!#REF!</f>
        <v>#REF!</v>
      </c>
      <c r="B595" s="247" t="e">
        <f>①協定識別事項②協定参加者!#REF!</f>
        <v>#REF!</v>
      </c>
      <c r="C595" s="247" t="e">
        <f>①協定識別事項②協定参加者!#REF!</f>
        <v>#REF!</v>
      </c>
      <c r="D595" s="247" t="e">
        <f>①協定識別事項②協定参加者!#REF!</f>
        <v>#REF!</v>
      </c>
      <c r="E595" s="247" t="e">
        <f>①協定識別事項②協定参加者!#REF!</f>
        <v>#REF!</v>
      </c>
      <c r="F595" s="247" t="e">
        <f>①協定識別事項②協定参加者!#REF!</f>
        <v>#REF!</v>
      </c>
      <c r="G595" s="250" t="e">
        <f>③協定面積④加算措置!#REF!</f>
        <v>#REF!</v>
      </c>
      <c r="H595" s="250" t="e">
        <f>③協定面積④加算措置!#REF!</f>
        <v>#REF!</v>
      </c>
      <c r="I595" s="251" t="e">
        <f>③協定面積④加算措置!#REF!</f>
        <v>#REF!</v>
      </c>
      <c r="J595" s="250" t="e">
        <f>③協定面積④加算措置!#REF!</f>
        <v>#REF!</v>
      </c>
      <c r="K595" s="250" t="e">
        <f>③協定面積④加算措置!#REF!</f>
        <v>#REF!</v>
      </c>
      <c r="L595" s="242">
        <f t="shared" si="67"/>
        <v>0</v>
      </c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  <c r="AA595" s="252"/>
      <c r="AB595" s="242">
        <f t="shared" si="68"/>
        <v>0</v>
      </c>
      <c r="AC595" s="232"/>
      <c r="AD595" s="232"/>
      <c r="AE595" s="232"/>
      <c r="AF595" s="232"/>
      <c r="AG595" s="232"/>
      <c r="AH595" s="242">
        <f t="shared" si="69"/>
        <v>0</v>
      </c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42">
        <f t="shared" si="70"/>
        <v>0</v>
      </c>
      <c r="BF595" s="232"/>
      <c r="BG595" s="232"/>
      <c r="BH595" s="232"/>
      <c r="BI595" s="232"/>
      <c r="BJ595" s="232"/>
      <c r="BK595" s="229">
        <f t="shared" si="71"/>
        <v>0</v>
      </c>
      <c r="BL595" s="232"/>
      <c r="BM595" s="232"/>
      <c r="BN595" s="232"/>
      <c r="BO595" s="232"/>
      <c r="BP595" s="232"/>
      <c r="BQ595" s="232"/>
      <c r="BR595" s="232"/>
      <c r="BS595" s="232"/>
      <c r="BT595" s="232"/>
      <c r="BU595" s="232"/>
      <c r="BV595" s="232"/>
    </row>
    <row r="596" spans="1:74" s="244" customFormat="1" ht="14.45" hidden="1" customHeight="1">
      <c r="A596" s="247" t="e">
        <f>①協定識別事項②協定参加者!#REF!</f>
        <v>#REF!</v>
      </c>
      <c r="B596" s="247" t="e">
        <f>①協定識別事項②協定参加者!#REF!</f>
        <v>#REF!</v>
      </c>
      <c r="C596" s="247" t="e">
        <f>①協定識別事項②協定参加者!#REF!</f>
        <v>#REF!</v>
      </c>
      <c r="D596" s="247" t="e">
        <f>①協定識別事項②協定参加者!#REF!</f>
        <v>#REF!</v>
      </c>
      <c r="E596" s="247" t="e">
        <f>①協定識別事項②協定参加者!#REF!</f>
        <v>#REF!</v>
      </c>
      <c r="F596" s="247" t="e">
        <f>①協定識別事項②協定参加者!#REF!</f>
        <v>#REF!</v>
      </c>
      <c r="G596" s="250" t="e">
        <f>③協定面積④加算措置!#REF!</f>
        <v>#REF!</v>
      </c>
      <c r="H596" s="250" t="e">
        <f>③協定面積④加算措置!#REF!</f>
        <v>#REF!</v>
      </c>
      <c r="I596" s="251" t="e">
        <f>③協定面積④加算措置!#REF!</f>
        <v>#REF!</v>
      </c>
      <c r="J596" s="250" t="e">
        <f>③協定面積④加算措置!#REF!</f>
        <v>#REF!</v>
      </c>
      <c r="K596" s="250" t="e">
        <f>③協定面積④加算措置!#REF!</f>
        <v>#REF!</v>
      </c>
      <c r="L596" s="242">
        <f t="shared" si="67"/>
        <v>0</v>
      </c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  <c r="AA596" s="252"/>
      <c r="AB596" s="242">
        <f t="shared" si="68"/>
        <v>0</v>
      </c>
      <c r="AC596" s="232"/>
      <c r="AD596" s="232"/>
      <c r="AE596" s="232"/>
      <c r="AF596" s="232"/>
      <c r="AG596" s="232"/>
      <c r="AH596" s="242">
        <f t="shared" si="69"/>
        <v>0</v>
      </c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42">
        <f t="shared" si="70"/>
        <v>0</v>
      </c>
      <c r="BF596" s="232"/>
      <c r="BG596" s="232"/>
      <c r="BH596" s="232"/>
      <c r="BI596" s="232"/>
      <c r="BJ596" s="232"/>
      <c r="BK596" s="229">
        <f t="shared" si="71"/>
        <v>0</v>
      </c>
      <c r="BL596" s="232"/>
      <c r="BM596" s="232"/>
      <c r="BN596" s="232"/>
      <c r="BO596" s="232"/>
      <c r="BP596" s="232"/>
      <c r="BQ596" s="232"/>
      <c r="BR596" s="232"/>
      <c r="BS596" s="232"/>
      <c r="BT596" s="232"/>
      <c r="BU596" s="232"/>
      <c r="BV596" s="232"/>
    </row>
    <row r="597" spans="1:74" s="244" customFormat="1" ht="14.45" hidden="1" customHeight="1">
      <c r="A597" s="247" t="e">
        <f>①協定識別事項②協定参加者!#REF!</f>
        <v>#REF!</v>
      </c>
      <c r="B597" s="247" t="e">
        <f>①協定識別事項②協定参加者!#REF!</f>
        <v>#REF!</v>
      </c>
      <c r="C597" s="247" t="e">
        <f>①協定識別事項②協定参加者!#REF!</f>
        <v>#REF!</v>
      </c>
      <c r="D597" s="247" t="e">
        <f>①協定識別事項②協定参加者!#REF!</f>
        <v>#REF!</v>
      </c>
      <c r="E597" s="247" t="e">
        <f>①協定識別事項②協定参加者!#REF!</f>
        <v>#REF!</v>
      </c>
      <c r="F597" s="247" t="e">
        <f>①協定識別事項②協定参加者!#REF!</f>
        <v>#REF!</v>
      </c>
      <c r="G597" s="250" t="e">
        <f>③協定面積④加算措置!#REF!</f>
        <v>#REF!</v>
      </c>
      <c r="H597" s="250" t="e">
        <f>③協定面積④加算措置!#REF!</f>
        <v>#REF!</v>
      </c>
      <c r="I597" s="251" t="e">
        <f>③協定面積④加算措置!#REF!</f>
        <v>#REF!</v>
      </c>
      <c r="J597" s="250" t="e">
        <f>③協定面積④加算措置!#REF!</f>
        <v>#REF!</v>
      </c>
      <c r="K597" s="250" t="e">
        <f>③協定面積④加算措置!#REF!</f>
        <v>#REF!</v>
      </c>
      <c r="L597" s="242">
        <f t="shared" si="67"/>
        <v>0</v>
      </c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  <c r="AA597" s="252"/>
      <c r="AB597" s="242">
        <f t="shared" si="68"/>
        <v>0</v>
      </c>
      <c r="AC597" s="232"/>
      <c r="AD597" s="232"/>
      <c r="AE597" s="232"/>
      <c r="AF597" s="232"/>
      <c r="AG597" s="232"/>
      <c r="AH597" s="242">
        <f t="shared" si="69"/>
        <v>0</v>
      </c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42">
        <f t="shared" si="70"/>
        <v>0</v>
      </c>
      <c r="BF597" s="232"/>
      <c r="BG597" s="232"/>
      <c r="BH597" s="232"/>
      <c r="BI597" s="232"/>
      <c r="BJ597" s="232"/>
      <c r="BK597" s="229">
        <f t="shared" si="71"/>
        <v>0</v>
      </c>
      <c r="BL597" s="232"/>
      <c r="BM597" s="232"/>
      <c r="BN597" s="232"/>
      <c r="BO597" s="232"/>
      <c r="BP597" s="232"/>
      <c r="BQ597" s="232"/>
      <c r="BR597" s="232"/>
      <c r="BS597" s="232"/>
      <c r="BT597" s="232"/>
      <c r="BU597" s="232"/>
      <c r="BV597" s="232"/>
    </row>
    <row r="598" spans="1:74" s="244" customFormat="1" ht="14.45" hidden="1" customHeight="1">
      <c r="A598" s="247" t="e">
        <f>①協定識別事項②協定参加者!#REF!</f>
        <v>#REF!</v>
      </c>
      <c r="B598" s="247" t="e">
        <f>①協定識別事項②協定参加者!#REF!</f>
        <v>#REF!</v>
      </c>
      <c r="C598" s="247" t="e">
        <f>①協定識別事項②協定参加者!#REF!</f>
        <v>#REF!</v>
      </c>
      <c r="D598" s="247" t="e">
        <f>①協定識別事項②協定参加者!#REF!</f>
        <v>#REF!</v>
      </c>
      <c r="E598" s="247" t="e">
        <f>①協定識別事項②協定参加者!#REF!</f>
        <v>#REF!</v>
      </c>
      <c r="F598" s="247" t="e">
        <f>①協定識別事項②協定参加者!#REF!</f>
        <v>#REF!</v>
      </c>
      <c r="G598" s="250" t="e">
        <f>③協定面積④加算措置!#REF!</f>
        <v>#REF!</v>
      </c>
      <c r="H598" s="250" t="e">
        <f>③協定面積④加算措置!#REF!</f>
        <v>#REF!</v>
      </c>
      <c r="I598" s="251" t="e">
        <f>③協定面積④加算措置!#REF!</f>
        <v>#REF!</v>
      </c>
      <c r="J598" s="250" t="e">
        <f>③協定面積④加算措置!#REF!</f>
        <v>#REF!</v>
      </c>
      <c r="K598" s="250" t="e">
        <f>③協定面積④加算措置!#REF!</f>
        <v>#REF!</v>
      </c>
      <c r="L598" s="242">
        <f t="shared" si="67"/>
        <v>0</v>
      </c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  <c r="AA598" s="252"/>
      <c r="AB598" s="242">
        <f t="shared" si="68"/>
        <v>0</v>
      </c>
      <c r="AC598" s="232"/>
      <c r="AD598" s="232"/>
      <c r="AE598" s="232"/>
      <c r="AF598" s="232"/>
      <c r="AG598" s="232"/>
      <c r="AH598" s="242">
        <f t="shared" si="69"/>
        <v>0</v>
      </c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32"/>
      <c r="AU598" s="232"/>
      <c r="AV598" s="232"/>
      <c r="AW598" s="232"/>
      <c r="AX598" s="232"/>
      <c r="AY598" s="232"/>
      <c r="AZ598" s="232"/>
      <c r="BA598" s="232"/>
      <c r="BB598" s="232"/>
      <c r="BC598" s="232"/>
      <c r="BD598" s="232"/>
      <c r="BE598" s="242">
        <f t="shared" si="70"/>
        <v>0</v>
      </c>
      <c r="BF598" s="232"/>
      <c r="BG598" s="232"/>
      <c r="BH598" s="232"/>
      <c r="BI598" s="232"/>
      <c r="BJ598" s="232"/>
      <c r="BK598" s="229">
        <f t="shared" si="71"/>
        <v>0</v>
      </c>
      <c r="BL598" s="232"/>
      <c r="BM598" s="232"/>
      <c r="BN598" s="232"/>
      <c r="BO598" s="232"/>
      <c r="BP598" s="232"/>
      <c r="BQ598" s="232"/>
      <c r="BR598" s="232"/>
      <c r="BS598" s="232"/>
      <c r="BT598" s="232"/>
      <c r="BU598" s="232"/>
      <c r="BV598" s="232"/>
    </row>
    <row r="599" spans="1:74" s="244" customFormat="1" ht="14.45" hidden="1" customHeight="1">
      <c r="A599" s="247" t="e">
        <f>①協定識別事項②協定参加者!#REF!</f>
        <v>#REF!</v>
      </c>
      <c r="B599" s="247" t="e">
        <f>①協定識別事項②協定参加者!#REF!</f>
        <v>#REF!</v>
      </c>
      <c r="C599" s="247" t="e">
        <f>①協定識別事項②協定参加者!#REF!</f>
        <v>#REF!</v>
      </c>
      <c r="D599" s="247" t="e">
        <f>①協定識別事項②協定参加者!#REF!</f>
        <v>#REF!</v>
      </c>
      <c r="E599" s="247" t="e">
        <f>①協定識別事項②協定参加者!#REF!</f>
        <v>#REF!</v>
      </c>
      <c r="F599" s="247" t="e">
        <f>①協定識別事項②協定参加者!#REF!</f>
        <v>#REF!</v>
      </c>
      <c r="G599" s="250" t="e">
        <f>③協定面積④加算措置!#REF!</f>
        <v>#REF!</v>
      </c>
      <c r="H599" s="250" t="e">
        <f>③協定面積④加算措置!#REF!</f>
        <v>#REF!</v>
      </c>
      <c r="I599" s="251" t="e">
        <f>③協定面積④加算措置!#REF!</f>
        <v>#REF!</v>
      </c>
      <c r="J599" s="250" t="e">
        <f>③協定面積④加算措置!#REF!</f>
        <v>#REF!</v>
      </c>
      <c r="K599" s="250" t="e">
        <f>③協定面積④加算措置!#REF!</f>
        <v>#REF!</v>
      </c>
      <c r="L599" s="242">
        <f t="shared" si="67"/>
        <v>0</v>
      </c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  <c r="AA599" s="252"/>
      <c r="AB599" s="242">
        <f t="shared" si="68"/>
        <v>0</v>
      </c>
      <c r="AC599" s="232"/>
      <c r="AD599" s="232"/>
      <c r="AE599" s="232"/>
      <c r="AF599" s="232"/>
      <c r="AG599" s="232"/>
      <c r="AH599" s="242">
        <f t="shared" si="69"/>
        <v>0</v>
      </c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32"/>
      <c r="AU599" s="232"/>
      <c r="AV599" s="232"/>
      <c r="AW599" s="232"/>
      <c r="AX599" s="232"/>
      <c r="AY599" s="232"/>
      <c r="AZ599" s="232"/>
      <c r="BA599" s="232"/>
      <c r="BB599" s="232"/>
      <c r="BC599" s="232"/>
      <c r="BD599" s="232"/>
      <c r="BE599" s="242">
        <f t="shared" si="70"/>
        <v>0</v>
      </c>
      <c r="BF599" s="232"/>
      <c r="BG599" s="232"/>
      <c r="BH599" s="232"/>
      <c r="BI599" s="232"/>
      <c r="BJ599" s="232"/>
      <c r="BK599" s="229">
        <f t="shared" si="71"/>
        <v>0</v>
      </c>
      <c r="BL599" s="232"/>
      <c r="BM599" s="232"/>
      <c r="BN599" s="232"/>
      <c r="BO599" s="232"/>
      <c r="BP599" s="232"/>
      <c r="BQ599" s="232"/>
      <c r="BR599" s="232"/>
      <c r="BS599" s="232"/>
      <c r="BT599" s="232"/>
      <c r="BU599" s="232"/>
      <c r="BV599" s="232"/>
    </row>
    <row r="600" spans="1:74" s="244" customFormat="1" ht="14.45" hidden="1" customHeight="1">
      <c r="A600" s="247" t="e">
        <f>①協定識別事項②協定参加者!#REF!</f>
        <v>#REF!</v>
      </c>
      <c r="B600" s="247" t="e">
        <f>①協定識別事項②協定参加者!#REF!</f>
        <v>#REF!</v>
      </c>
      <c r="C600" s="247" t="e">
        <f>①協定識別事項②協定参加者!#REF!</f>
        <v>#REF!</v>
      </c>
      <c r="D600" s="247" t="e">
        <f>①協定識別事項②協定参加者!#REF!</f>
        <v>#REF!</v>
      </c>
      <c r="E600" s="247" t="e">
        <f>①協定識別事項②協定参加者!#REF!</f>
        <v>#REF!</v>
      </c>
      <c r="F600" s="247" t="e">
        <f>①協定識別事項②協定参加者!#REF!</f>
        <v>#REF!</v>
      </c>
      <c r="G600" s="250" t="e">
        <f>③協定面積④加算措置!#REF!</f>
        <v>#REF!</v>
      </c>
      <c r="H600" s="250" t="e">
        <f>③協定面積④加算措置!#REF!</f>
        <v>#REF!</v>
      </c>
      <c r="I600" s="251" t="e">
        <f>③協定面積④加算措置!#REF!</f>
        <v>#REF!</v>
      </c>
      <c r="J600" s="250" t="e">
        <f>③協定面積④加算措置!#REF!</f>
        <v>#REF!</v>
      </c>
      <c r="K600" s="250" t="e">
        <f>③協定面積④加算措置!#REF!</f>
        <v>#REF!</v>
      </c>
      <c r="L600" s="242">
        <f t="shared" si="67"/>
        <v>0</v>
      </c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  <c r="AA600" s="252"/>
      <c r="AB600" s="242">
        <f t="shared" si="68"/>
        <v>0</v>
      </c>
      <c r="AC600" s="232"/>
      <c r="AD600" s="232"/>
      <c r="AE600" s="232"/>
      <c r="AF600" s="232"/>
      <c r="AG600" s="232"/>
      <c r="AH600" s="242">
        <f t="shared" si="69"/>
        <v>0</v>
      </c>
      <c r="AI600" s="232"/>
      <c r="AJ600" s="232"/>
      <c r="AK600" s="232"/>
      <c r="AL600" s="232"/>
      <c r="AM600" s="232"/>
      <c r="AN600" s="232"/>
      <c r="AO600" s="232"/>
      <c r="AP600" s="232"/>
      <c r="AQ600" s="232"/>
      <c r="AR600" s="232"/>
      <c r="AS600" s="232"/>
      <c r="AT600" s="232"/>
      <c r="AU600" s="232"/>
      <c r="AV600" s="232"/>
      <c r="AW600" s="232"/>
      <c r="AX600" s="232"/>
      <c r="AY600" s="232"/>
      <c r="AZ600" s="232"/>
      <c r="BA600" s="232"/>
      <c r="BB600" s="232"/>
      <c r="BC600" s="232"/>
      <c r="BD600" s="232"/>
      <c r="BE600" s="242">
        <f t="shared" si="70"/>
        <v>0</v>
      </c>
      <c r="BF600" s="232"/>
      <c r="BG600" s="232"/>
      <c r="BH600" s="232"/>
      <c r="BI600" s="232"/>
      <c r="BJ600" s="232"/>
      <c r="BK600" s="229">
        <f t="shared" si="71"/>
        <v>0</v>
      </c>
      <c r="BL600" s="232"/>
      <c r="BM600" s="232"/>
      <c r="BN600" s="232"/>
      <c r="BO600" s="232"/>
      <c r="BP600" s="232"/>
      <c r="BQ600" s="232"/>
      <c r="BR600" s="232"/>
      <c r="BS600" s="232"/>
      <c r="BT600" s="232"/>
      <c r="BU600" s="232"/>
      <c r="BV600" s="232"/>
    </row>
    <row r="601" spans="1:74" s="244" customFormat="1" ht="14.45" hidden="1" customHeight="1">
      <c r="A601" s="247" t="e">
        <f>①協定識別事項②協定参加者!#REF!</f>
        <v>#REF!</v>
      </c>
      <c r="B601" s="247" t="e">
        <f>①協定識別事項②協定参加者!#REF!</f>
        <v>#REF!</v>
      </c>
      <c r="C601" s="247" t="e">
        <f>①協定識別事項②協定参加者!#REF!</f>
        <v>#REF!</v>
      </c>
      <c r="D601" s="247" t="e">
        <f>①協定識別事項②協定参加者!#REF!</f>
        <v>#REF!</v>
      </c>
      <c r="E601" s="247" t="e">
        <f>①協定識別事項②協定参加者!#REF!</f>
        <v>#REF!</v>
      </c>
      <c r="F601" s="247" t="e">
        <f>①協定識別事項②協定参加者!#REF!</f>
        <v>#REF!</v>
      </c>
      <c r="G601" s="250" t="e">
        <f>③協定面積④加算措置!#REF!</f>
        <v>#REF!</v>
      </c>
      <c r="H601" s="250" t="e">
        <f>③協定面積④加算措置!#REF!</f>
        <v>#REF!</v>
      </c>
      <c r="I601" s="251" t="e">
        <f>③協定面積④加算措置!#REF!</f>
        <v>#REF!</v>
      </c>
      <c r="J601" s="250" t="e">
        <f>③協定面積④加算措置!#REF!</f>
        <v>#REF!</v>
      </c>
      <c r="K601" s="250" t="e">
        <f>③協定面積④加算措置!#REF!</f>
        <v>#REF!</v>
      </c>
      <c r="L601" s="242">
        <f t="shared" si="67"/>
        <v>0</v>
      </c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  <c r="AA601" s="252"/>
      <c r="AB601" s="242">
        <f t="shared" si="68"/>
        <v>0</v>
      </c>
      <c r="AC601" s="232"/>
      <c r="AD601" s="232"/>
      <c r="AE601" s="232"/>
      <c r="AF601" s="232"/>
      <c r="AG601" s="232"/>
      <c r="AH601" s="242">
        <f t="shared" si="69"/>
        <v>0</v>
      </c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32"/>
      <c r="AT601" s="232"/>
      <c r="AU601" s="232"/>
      <c r="AV601" s="232"/>
      <c r="AW601" s="232"/>
      <c r="AX601" s="232"/>
      <c r="AY601" s="232"/>
      <c r="AZ601" s="232"/>
      <c r="BA601" s="232"/>
      <c r="BB601" s="232"/>
      <c r="BC601" s="232"/>
      <c r="BD601" s="232"/>
      <c r="BE601" s="242">
        <f t="shared" si="70"/>
        <v>0</v>
      </c>
      <c r="BF601" s="232"/>
      <c r="BG601" s="232"/>
      <c r="BH601" s="232"/>
      <c r="BI601" s="232"/>
      <c r="BJ601" s="232"/>
      <c r="BK601" s="229">
        <f t="shared" si="71"/>
        <v>0</v>
      </c>
      <c r="BL601" s="232"/>
      <c r="BM601" s="232"/>
      <c r="BN601" s="232"/>
      <c r="BO601" s="232"/>
      <c r="BP601" s="232"/>
      <c r="BQ601" s="232"/>
      <c r="BR601" s="232"/>
      <c r="BS601" s="232"/>
      <c r="BT601" s="232"/>
      <c r="BU601" s="232"/>
      <c r="BV601" s="232"/>
    </row>
    <row r="602" spans="1:74" s="244" customFormat="1" ht="14.45" hidden="1" customHeight="1">
      <c r="A602" s="247" t="e">
        <f>①協定識別事項②協定参加者!#REF!</f>
        <v>#REF!</v>
      </c>
      <c r="B602" s="247" t="e">
        <f>①協定識別事項②協定参加者!#REF!</f>
        <v>#REF!</v>
      </c>
      <c r="C602" s="247" t="e">
        <f>①協定識別事項②協定参加者!#REF!</f>
        <v>#REF!</v>
      </c>
      <c r="D602" s="247" t="e">
        <f>①協定識別事項②協定参加者!#REF!</f>
        <v>#REF!</v>
      </c>
      <c r="E602" s="247" t="e">
        <f>①協定識別事項②協定参加者!#REF!</f>
        <v>#REF!</v>
      </c>
      <c r="F602" s="247" t="e">
        <f>①協定識別事項②協定参加者!#REF!</f>
        <v>#REF!</v>
      </c>
      <c r="G602" s="250" t="e">
        <f>③協定面積④加算措置!#REF!</f>
        <v>#REF!</v>
      </c>
      <c r="H602" s="250" t="e">
        <f>③協定面積④加算措置!#REF!</f>
        <v>#REF!</v>
      </c>
      <c r="I602" s="251" t="e">
        <f>③協定面積④加算措置!#REF!</f>
        <v>#REF!</v>
      </c>
      <c r="J602" s="250" t="e">
        <f>③協定面積④加算措置!#REF!</f>
        <v>#REF!</v>
      </c>
      <c r="K602" s="250" t="e">
        <f>③協定面積④加算措置!#REF!</f>
        <v>#REF!</v>
      </c>
      <c r="L602" s="242">
        <f t="shared" si="67"/>
        <v>0</v>
      </c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  <c r="AA602" s="252"/>
      <c r="AB602" s="242">
        <f t="shared" si="68"/>
        <v>0</v>
      </c>
      <c r="AC602" s="232"/>
      <c r="AD602" s="232"/>
      <c r="AE602" s="232"/>
      <c r="AF602" s="232"/>
      <c r="AG602" s="232"/>
      <c r="AH602" s="242">
        <f t="shared" si="69"/>
        <v>0</v>
      </c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32"/>
      <c r="AU602" s="232"/>
      <c r="AV602" s="232"/>
      <c r="AW602" s="232"/>
      <c r="AX602" s="232"/>
      <c r="AY602" s="232"/>
      <c r="AZ602" s="232"/>
      <c r="BA602" s="232"/>
      <c r="BB602" s="232"/>
      <c r="BC602" s="232"/>
      <c r="BD602" s="232"/>
      <c r="BE602" s="242">
        <f t="shared" si="70"/>
        <v>0</v>
      </c>
      <c r="BF602" s="232"/>
      <c r="BG602" s="232"/>
      <c r="BH602" s="232"/>
      <c r="BI602" s="232"/>
      <c r="BJ602" s="232"/>
      <c r="BK602" s="229">
        <f t="shared" si="71"/>
        <v>0</v>
      </c>
      <c r="BL602" s="232"/>
      <c r="BM602" s="232"/>
      <c r="BN602" s="232"/>
      <c r="BO602" s="232"/>
      <c r="BP602" s="232"/>
      <c r="BQ602" s="232"/>
      <c r="BR602" s="232"/>
      <c r="BS602" s="232"/>
      <c r="BT602" s="232"/>
      <c r="BU602" s="232"/>
      <c r="BV602" s="232"/>
    </row>
    <row r="603" spans="1:74" s="244" customFormat="1" ht="14.45" hidden="1" customHeight="1">
      <c r="A603" s="247" t="e">
        <f>①協定識別事項②協定参加者!#REF!</f>
        <v>#REF!</v>
      </c>
      <c r="B603" s="247" t="e">
        <f>①協定識別事項②協定参加者!#REF!</f>
        <v>#REF!</v>
      </c>
      <c r="C603" s="247" t="e">
        <f>①協定識別事項②協定参加者!#REF!</f>
        <v>#REF!</v>
      </c>
      <c r="D603" s="247" t="e">
        <f>①協定識別事項②協定参加者!#REF!</f>
        <v>#REF!</v>
      </c>
      <c r="E603" s="247" t="e">
        <f>①協定識別事項②協定参加者!#REF!</f>
        <v>#REF!</v>
      </c>
      <c r="F603" s="247" t="e">
        <f>①協定識別事項②協定参加者!#REF!</f>
        <v>#REF!</v>
      </c>
      <c r="G603" s="250" t="e">
        <f>③協定面積④加算措置!#REF!</f>
        <v>#REF!</v>
      </c>
      <c r="H603" s="250" t="e">
        <f>③協定面積④加算措置!#REF!</f>
        <v>#REF!</v>
      </c>
      <c r="I603" s="251" t="e">
        <f>③協定面積④加算措置!#REF!</f>
        <v>#REF!</v>
      </c>
      <c r="J603" s="250" t="e">
        <f>③協定面積④加算措置!#REF!</f>
        <v>#REF!</v>
      </c>
      <c r="K603" s="250" t="e">
        <f>③協定面積④加算措置!#REF!</f>
        <v>#REF!</v>
      </c>
      <c r="L603" s="242">
        <f t="shared" si="67"/>
        <v>0</v>
      </c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  <c r="AA603" s="252"/>
      <c r="AB603" s="242">
        <f t="shared" si="68"/>
        <v>0</v>
      </c>
      <c r="AC603" s="232"/>
      <c r="AD603" s="232"/>
      <c r="AE603" s="232"/>
      <c r="AF603" s="232"/>
      <c r="AG603" s="232"/>
      <c r="AH603" s="242">
        <f t="shared" si="69"/>
        <v>0</v>
      </c>
      <c r="AI603" s="232"/>
      <c r="AJ603" s="232"/>
      <c r="AK603" s="232"/>
      <c r="AL603" s="232"/>
      <c r="AM603" s="232"/>
      <c r="AN603" s="232"/>
      <c r="AO603" s="232"/>
      <c r="AP603" s="232"/>
      <c r="AQ603" s="232"/>
      <c r="AR603" s="232"/>
      <c r="AS603" s="232"/>
      <c r="AT603" s="232"/>
      <c r="AU603" s="232"/>
      <c r="AV603" s="232"/>
      <c r="AW603" s="232"/>
      <c r="AX603" s="232"/>
      <c r="AY603" s="232"/>
      <c r="AZ603" s="232"/>
      <c r="BA603" s="232"/>
      <c r="BB603" s="232"/>
      <c r="BC603" s="232"/>
      <c r="BD603" s="232"/>
      <c r="BE603" s="242">
        <f t="shared" si="70"/>
        <v>0</v>
      </c>
      <c r="BF603" s="232"/>
      <c r="BG603" s="232"/>
      <c r="BH603" s="232"/>
      <c r="BI603" s="232"/>
      <c r="BJ603" s="232"/>
      <c r="BK603" s="229">
        <f t="shared" si="71"/>
        <v>0</v>
      </c>
      <c r="BL603" s="232"/>
      <c r="BM603" s="232"/>
      <c r="BN603" s="232"/>
      <c r="BO603" s="232"/>
      <c r="BP603" s="232"/>
      <c r="BQ603" s="232"/>
      <c r="BR603" s="232"/>
      <c r="BS603" s="232"/>
      <c r="BT603" s="232"/>
      <c r="BU603" s="232"/>
      <c r="BV603" s="232"/>
    </row>
    <row r="604" spans="1:74" s="244" customFormat="1" ht="14.45" hidden="1" customHeight="1">
      <c r="A604" s="247" t="e">
        <f>①協定識別事項②協定参加者!#REF!</f>
        <v>#REF!</v>
      </c>
      <c r="B604" s="247" t="e">
        <f>①協定識別事項②協定参加者!#REF!</f>
        <v>#REF!</v>
      </c>
      <c r="C604" s="247" t="e">
        <f>①協定識別事項②協定参加者!#REF!</f>
        <v>#REF!</v>
      </c>
      <c r="D604" s="247" t="e">
        <f>①協定識別事項②協定参加者!#REF!</f>
        <v>#REF!</v>
      </c>
      <c r="E604" s="247" t="e">
        <f>①協定識別事項②協定参加者!#REF!</f>
        <v>#REF!</v>
      </c>
      <c r="F604" s="247" t="e">
        <f>①協定識別事項②協定参加者!#REF!</f>
        <v>#REF!</v>
      </c>
      <c r="G604" s="250" t="e">
        <f>③協定面積④加算措置!#REF!</f>
        <v>#REF!</v>
      </c>
      <c r="H604" s="250" t="e">
        <f>③協定面積④加算措置!#REF!</f>
        <v>#REF!</v>
      </c>
      <c r="I604" s="251" t="e">
        <f>③協定面積④加算措置!#REF!</f>
        <v>#REF!</v>
      </c>
      <c r="J604" s="250" t="e">
        <f>③協定面積④加算措置!#REF!</f>
        <v>#REF!</v>
      </c>
      <c r="K604" s="250" t="e">
        <f>③協定面積④加算措置!#REF!</f>
        <v>#REF!</v>
      </c>
      <c r="L604" s="242">
        <f t="shared" si="67"/>
        <v>0</v>
      </c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  <c r="AA604" s="252"/>
      <c r="AB604" s="242">
        <f t="shared" si="68"/>
        <v>0</v>
      </c>
      <c r="AC604" s="232"/>
      <c r="AD604" s="232"/>
      <c r="AE604" s="232"/>
      <c r="AF604" s="232"/>
      <c r="AG604" s="232"/>
      <c r="AH604" s="242">
        <f t="shared" si="69"/>
        <v>0</v>
      </c>
      <c r="AI604" s="232"/>
      <c r="AJ604" s="232"/>
      <c r="AK604" s="232"/>
      <c r="AL604" s="232"/>
      <c r="AM604" s="232"/>
      <c r="AN604" s="232"/>
      <c r="AO604" s="232"/>
      <c r="AP604" s="232"/>
      <c r="AQ604" s="232"/>
      <c r="AR604" s="232"/>
      <c r="AS604" s="232"/>
      <c r="AT604" s="232"/>
      <c r="AU604" s="232"/>
      <c r="AV604" s="232"/>
      <c r="AW604" s="232"/>
      <c r="AX604" s="232"/>
      <c r="AY604" s="232"/>
      <c r="AZ604" s="232"/>
      <c r="BA604" s="232"/>
      <c r="BB604" s="232"/>
      <c r="BC604" s="232"/>
      <c r="BD604" s="232"/>
      <c r="BE604" s="242">
        <f t="shared" si="70"/>
        <v>0</v>
      </c>
      <c r="BF604" s="232"/>
      <c r="BG604" s="232"/>
      <c r="BH604" s="232"/>
      <c r="BI604" s="232"/>
      <c r="BJ604" s="232"/>
      <c r="BK604" s="229">
        <f t="shared" si="71"/>
        <v>0</v>
      </c>
      <c r="BL604" s="232"/>
      <c r="BM604" s="232"/>
      <c r="BN604" s="232"/>
      <c r="BO604" s="232"/>
      <c r="BP604" s="232"/>
      <c r="BQ604" s="232"/>
      <c r="BR604" s="232"/>
      <c r="BS604" s="232"/>
      <c r="BT604" s="232"/>
      <c r="BU604" s="232"/>
      <c r="BV604" s="232"/>
    </row>
    <row r="605" spans="1:74" s="244" customFormat="1" ht="14.45" hidden="1" customHeight="1">
      <c r="A605" s="247" t="e">
        <f>①協定識別事項②協定参加者!#REF!</f>
        <v>#REF!</v>
      </c>
      <c r="B605" s="247" t="e">
        <f>①協定識別事項②協定参加者!#REF!</f>
        <v>#REF!</v>
      </c>
      <c r="C605" s="247" t="e">
        <f>①協定識別事項②協定参加者!#REF!</f>
        <v>#REF!</v>
      </c>
      <c r="D605" s="247" t="e">
        <f>①協定識別事項②協定参加者!#REF!</f>
        <v>#REF!</v>
      </c>
      <c r="E605" s="247" t="e">
        <f>①協定識別事項②協定参加者!#REF!</f>
        <v>#REF!</v>
      </c>
      <c r="F605" s="247" t="e">
        <f>①協定識別事項②協定参加者!#REF!</f>
        <v>#REF!</v>
      </c>
      <c r="G605" s="250" t="e">
        <f>③協定面積④加算措置!#REF!</f>
        <v>#REF!</v>
      </c>
      <c r="H605" s="250" t="e">
        <f>③協定面積④加算措置!#REF!</f>
        <v>#REF!</v>
      </c>
      <c r="I605" s="251" t="e">
        <f>③協定面積④加算措置!#REF!</f>
        <v>#REF!</v>
      </c>
      <c r="J605" s="250" t="e">
        <f>③協定面積④加算措置!#REF!</f>
        <v>#REF!</v>
      </c>
      <c r="K605" s="250" t="e">
        <f>③協定面積④加算措置!#REF!</f>
        <v>#REF!</v>
      </c>
      <c r="L605" s="242">
        <f t="shared" si="67"/>
        <v>0</v>
      </c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  <c r="AA605" s="252"/>
      <c r="AB605" s="242">
        <f t="shared" si="68"/>
        <v>0</v>
      </c>
      <c r="AC605" s="232"/>
      <c r="AD605" s="232"/>
      <c r="AE605" s="232"/>
      <c r="AF605" s="232"/>
      <c r="AG605" s="232"/>
      <c r="AH605" s="242">
        <f t="shared" si="69"/>
        <v>0</v>
      </c>
      <c r="AI605" s="232"/>
      <c r="AJ605" s="232"/>
      <c r="AK605" s="232"/>
      <c r="AL605" s="232"/>
      <c r="AM605" s="232"/>
      <c r="AN605" s="232"/>
      <c r="AO605" s="232"/>
      <c r="AP605" s="232"/>
      <c r="AQ605" s="232"/>
      <c r="AR605" s="232"/>
      <c r="AS605" s="232"/>
      <c r="AT605" s="232"/>
      <c r="AU605" s="232"/>
      <c r="AV605" s="232"/>
      <c r="AW605" s="232"/>
      <c r="AX605" s="232"/>
      <c r="AY605" s="232"/>
      <c r="AZ605" s="232"/>
      <c r="BA605" s="232"/>
      <c r="BB605" s="232"/>
      <c r="BC605" s="232"/>
      <c r="BD605" s="232"/>
      <c r="BE605" s="242">
        <f t="shared" si="70"/>
        <v>0</v>
      </c>
      <c r="BF605" s="232"/>
      <c r="BG605" s="232"/>
      <c r="BH605" s="232"/>
      <c r="BI605" s="232"/>
      <c r="BJ605" s="232"/>
      <c r="BK605" s="229">
        <f t="shared" si="71"/>
        <v>0</v>
      </c>
      <c r="BL605" s="232"/>
      <c r="BM605" s="232"/>
      <c r="BN605" s="232"/>
      <c r="BO605" s="232"/>
      <c r="BP605" s="232"/>
      <c r="BQ605" s="232"/>
      <c r="BR605" s="232"/>
      <c r="BS605" s="232"/>
      <c r="BT605" s="232"/>
      <c r="BU605" s="232"/>
      <c r="BV605" s="232"/>
    </row>
    <row r="606" spans="1:74" s="244" customFormat="1" ht="14.45" hidden="1" customHeight="1">
      <c r="A606" s="247" t="e">
        <f>①協定識別事項②協定参加者!#REF!</f>
        <v>#REF!</v>
      </c>
      <c r="B606" s="247" t="e">
        <f>①協定識別事項②協定参加者!#REF!</f>
        <v>#REF!</v>
      </c>
      <c r="C606" s="247" t="e">
        <f>①協定識別事項②協定参加者!#REF!</f>
        <v>#REF!</v>
      </c>
      <c r="D606" s="247" t="e">
        <f>①協定識別事項②協定参加者!#REF!</f>
        <v>#REF!</v>
      </c>
      <c r="E606" s="247" t="e">
        <f>①協定識別事項②協定参加者!#REF!</f>
        <v>#REF!</v>
      </c>
      <c r="F606" s="247" t="e">
        <f>①協定識別事項②協定参加者!#REF!</f>
        <v>#REF!</v>
      </c>
      <c r="G606" s="250" t="e">
        <f>③協定面積④加算措置!#REF!</f>
        <v>#REF!</v>
      </c>
      <c r="H606" s="250" t="e">
        <f>③協定面積④加算措置!#REF!</f>
        <v>#REF!</v>
      </c>
      <c r="I606" s="251" t="e">
        <f>③協定面積④加算措置!#REF!</f>
        <v>#REF!</v>
      </c>
      <c r="J606" s="250" t="e">
        <f>③協定面積④加算措置!#REF!</f>
        <v>#REF!</v>
      </c>
      <c r="K606" s="250" t="e">
        <f>③協定面積④加算措置!#REF!</f>
        <v>#REF!</v>
      </c>
      <c r="L606" s="242">
        <f t="shared" si="67"/>
        <v>0</v>
      </c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  <c r="AA606" s="252"/>
      <c r="AB606" s="242">
        <f t="shared" si="68"/>
        <v>0</v>
      </c>
      <c r="AC606" s="232"/>
      <c r="AD606" s="232"/>
      <c r="AE606" s="232"/>
      <c r="AF606" s="232"/>
      <c r="AG606" s="232"/>
      <c r="AH606" s="242">
        <f t="shared" si="69"/>
        <v>0</v>
      </c>
      <c r="AI606" s="232"/>
      <c r="AJ606" s="232"/>
      <c r="AK606" s="232"/>
      <c r="AL606" s="232"/>
      <c r="AM606" s="232"/>
      <c r="AN606" s="232"/>
      <c r="AO606" s="232"/>
      <c r="AP606" s="232"/>
      <c r="AQ606" s="232"/>
      <c r="AR606" s="232"/>
      <c r="AS606" s="232"/>
      <c r="AT606" s="232"/>
      <c r="AU606" s="232"/>
      <c r="AV606" s="232"/>
      <c r="AW606" s="232"/>
      <c r="AX606" s="232"/>
      <c r="AY606" s="232"/>
      <c r="AZ606" s="232"/>
      <c r="BA606" s="232"/>
      <c r="BB606" s="232"/>
      <c r="BC606" s="232"/>
      <c r="BD606" s="232"/>
      <c r="BE606" s="242">
        <f t="shared" si="70"/>
        <v>0</v>
      </c>
      <c r="BF606" s="232"/>
      <c r="BG606" s="232"/>
      <c r="BH606" s="232"/>
      <c r="BI606" s="232"/>
      <c r="BJ606" s="232"/>
      <c r="BK606" s="229">
        <f t="shared" si="71"/>
        <v>0</v>
      </c>
      <c r="BL606" s="232"/>
      <c r="BM606" s="232"/>
      <c r="BN606" s="232"/>
      <c r="BO606" s="232"/>
      <c r="BP606" s="232"/>
      <c r="BQ606" s="232"/>
      <c r="BR606" s="232"/>
      <c r="BS606" s="232"/>
      <c r="BT606" s="232"/>
      <c r="BU606" s="232"/>
      <c r="BV606" s="232"/>
    </row>
    <row r="607" spans="1:74" s="244" customFormat="1" ht="14.45" hidden="1" customHeight="1">
      <c r="A607" s="247" t="e">
        <f>①協定識別事項②協定参加者!#REF!</f>
        <v>#REF!</v>
      </c>
      <c r="B607" s="247" t="e">
        <f>①協定識別事項②協定参加者!#REF!</f>
        <v>#REF!</v>
      </c>
      <c r="C607" s="247" t="e">
        <f>①協定識別事項②協定参加者!#REF!</f>
        <v>#REF!</v>
      </c>
      <c r="D607" s="247" t="e">
        <f>①協定識別事項②協定参加者!#REF!</f>
        <v>#REF!</v>
      </c>
      <c r="E607" s="247" t="e">
        <f>①協定識別事項②協定参加者!#REF!</f>
        <v>#REF!</v>
      </c>
      <c r="F607" s="247" t="e">
        <f>①協定識別事項②協定参加者!#REF!</f>
        <v>#REF!</v>
      </c>
      <c r="G607" s="250" t="e">
        <f>③協定面積④加算措置!#REF!</f>
        <v>#REF!</v>
      </c>
      <c r="H607" s="250" t="e">
        <f>③協定面積④加算措置!#REF!</f>
        <v>#REF!</v>
      </c>
      <c r="I607" s="251" t="e">
        <f>③協定面積④加算措置!#REF!</f>
        <v>#REF!</v>
      </c>
      <c r="J607" s="250" t="e">
        <f>③協定面積④加算措置!#REF!</f>
        <v>#REF!</v>
      </c>
      <c r="K607" s="250" t="e">
        <f>③協定面積④加算措置!#REF!</f>
        <v>#REF!</v>
      </c>
      <c r="L607" s="242">
        <f t="shared" si="67"/>
        <v>0</v>
      </c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  <c r="AA607" s="252"/>
      <c r="AB607" s="242">
        <f t="shared" si="68"/>
        <v>0</v>
      </c>
      <c r="AC607" s="232"/>
      <c r="AD607" s="232"/>
      <c r="AE607" s="232"/>
      <c r="AF607" s="232"/>
      <c r="AG607" s="232"/>
      <c r="AH607" s="242">
        <f t="shared" si="69"/>
        <v>0</v>
      </c>
      <c r="AI607" s="232"/>
      <c r="AJ607" s="232"/>
      <c r="AK607" s="232"/>
      <c r="AL607" s="232"/>
      <c r="AM607" s="232"/>
      <c r="AN607" s="232"/>
      <c r="AO607" s="232"/>
      <c r="AP607" s="232"/>
      <c r="AQ607" s="232"/>
      <c r="AR607" s="232"/>
      <c r="AS607" s="232"/>
      <c r="AT607" s="232"/>
      <c r="AU607" s="232"/>
      <c r="AV607" s="232"/>
      <c r="AW607" s="232"/>
      <c r="AX607" s="232"/>
      <c r="AY607" s="232"/>
      <c r="AZ607" s="232"/>
      <c r="BA607" s="232"/>
      <c r="BB607" s="232"/>
      <c r="BC607" s="232"/>
      <c r="BD607" s="232"/>
      <c r="BE607" s="242">
        <f t="shared" si="70"/>
        <v>0</v>
      </c>
      <c r="BF607" s="232"/>
      <c r="BG607" s="232"/>
      <c r="BH607" s="232"/>
      <c r="BI607" s="232"/>
      <c r="BJ607" s="232"/>
      <c r="BK607" s="229">
        <f t="shared" si="71"/>
        <v>0</v>
      </c>
      <c r="BL607" s="232"/>
      <c r="BM607" s="232"/>
      <c r="BN607" s="232"/>
      <c r="BO607" s="232"/>
      <c r="BP607" s="232"/>
      <c r="BQ607" s="232"/>
      <c r="BR607" s="232"/>
      <c r="BS607" s="232"/>
      <c r="BT607" s="232"/>
      <c r="BU607" s="232"/>
      <c r="BV607" s="232"/>
    </row>
    <row r="608" spans="1:74" s="244" customFormat="1" ht="14.45" hidden="1" customHeight="1">
      <c r="A608" s="247" t="e">
        <f>①協定識別事項②協定参加者!#REF!</f>
        <v>#REF!</v>
      </c>
      <c r="B608" s="247" t="e">
        <f>①協定識別事項②協定参加者!#REF!</f>
        <v>#REF!</v>
      </c>
      <c r="C608" s="247" t="e">
        <f>①協定識別事項②協定参加者!#REF!</f>
        <v>#REF!</v>
      </c>
      <c r="D608" s="247" t="e">
        <f>①協定識別事項②協定参加者!#REF!</f>
        <v>#REF!</v>
      </c>
      <c r="E608" s="247" t="e">
        <f>①協定識別事項②協定参加者!#REF!</f>
        <v>#REF!</v>
      </c>
      <c r="F608" s="247" t="e">
        <f>①協定識別事項②協定参加者!#REF!</f>
        <v>#REF!</v>
      </c>
      <c r="G608" s="250" t="e">
        <f>③協定面積④加算措置!#REF!</f>
        <v>#REF!</v>
      </c>
      <c r="H608" s="250" t="e">
        <f>③協定面積④加算措置!#REF!</f>
        <v>#REF!</v>
      </c>
      <c r="I608" s="251" t="e">
        <f>③協定面積④加算措置!#REF!</f>
        <v>#REF!</v>
      </c>
      <c r="J608" s="250" t="e">
        <f>③協定面積④加算措置!#REF!</f>
        <v>#REF!</v>
      </c>
      <c r="K608" s="250" t="e">
        <f>③協定面積④加算措置!#REF!</f>
        <v>#REF!</v>
      </c>
      <c r="L608" s="242">
        <f t="shared" si="67"/>
        <v>0</v>
      </c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  <c r="AA608" s="252"/>
      <c r="AB608" s="242">
        <f t="shared" si="68"/>
        <v>0</v>
      </c>
      <c r="AC608" s="232"/>
      <c r="AD608" s="232"/>
      <c r="AE608" s="232"/>
      <c r="AF608" s="232"/>
      <c r="AG608" s="232"/>
      <c r="AH608" s="242">
        <f t="shared" si="69"/>
        <v>0</v>
      </c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42">
        <f t="shared" si="70"/>
        <v>0</v>
      </c>
      <c r="BF608" s="232"/>
      <c r="BG608" s="232"/>
      <c r="BH608" s="232"/>
      <c r="BI608" s="232"/>
      <c r="BJ608" s="232"/>
      <c r="BK608" s="229">
        <f t="shared" si="71"/>
        <v>0</v>
      </c>
      <c r="BL608" s="232"/>
      <c r="BM608" s="232"/>
      <c r="BN608" s="232"/>
      <c r="BO608" s="232"/>
      <c r="BP608" s="232"/>
      <c r="BQ608" s="232"/>
      <c r="BR608" s="232"/>
      <c r="BS608" s="232"/>
      <c r="BT608" s="232"/>
      <c r="BU608" s="232"/>
      <c r="BV608" s="232"/>
    </row>
    <row r="609" spans="1:74" s="244" customFormat="1" ht="14.45" hidden="1" customHeight="1">
      <c r="A609" s="247" t="e">
        <f>①協定識別事項②協定参加者!#REF!</f>
        <v>#REF!</v>
      </c>
      <c r="B609" s="247" t="e">
        <f>①協定識別事項②協定参加者!#REF!</f>
        <v>#REF!</v>
      </c>
      <c r="C609" s="247" t="e">
        <f>①協定識別事項②協定参加者!#REF!</f>
        <v>#REF!</v>
      </c>
      <c r="D609" s="247" t="e">
        <f>①協定識別事項②協定参加者!#REF!</f>
        <v>#REF!</v>
      </c>
      <c r="E609" s="247" t="e">
        <f>①協定識別事項②協定参加者!#REF!</f>
        <v>#REF!</v>
      </c>
      <c r="F609" s="247" t="e">
        <f>①協定識別事項②協定参加者!#REF!</f>
        <v>#REF!</v>
      </c>
      <c r="G609" s="250" t="e">
        <f>③協定面積④加算措置!#REF!</f>
        <v>#REF!</v>
      </c>
      <c r="H609" s="250" t="e">
        <f>③協定面積④加算措置!#REF!</f>
        <v>#REF!</v>
      </c>
      <c r="I609" s="251" t="e">
        <f>③協定面積④加算措置!#REF!</f>
        <v>#REF!</v>
      </c>
      <c r="J609" s="250" t="e">
        <f>③協定面積④加算措置!#REF!</f>
        <v>#REF!</v>
      </c>
      <c r="K609" s="250" t="e">
        <f>③協定面積④加算措置!#REF!</f>
        <v>#REF!</v>
      </c>
      <c r="L609" s="242">
        <f t="shared" si="67"/>
        <v>0</v>
      </c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  <c r="AA609" s="252"/>
      <c r="AB609" s="242">
        <f t="shared" si="68"/>
        <v>0</v>
      </c>
      <c r="AC609" s="232"/>
      <c r="AD609" s="232"/>
      <c r="AE609" s="232"/>
      <c r="AF609" s="232"/>
      <c r="AG609" s="232"/>
      <c r="AH609" s="242">
        <f t="shared" si="69"/>
        <v>0</v>
      </c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42">
        <f t="shared" si="70"/>
        <v>0</v>
      </c>
      <c r="BF609" s="232"/>
      <c r="BG609" s="232"/>
      <c r="BH609" s="232"/>
      <c r="BI609" s="232"/>
      <c r="BJ609" s="232"/>
      <c r="BK609" s="229">
        <f t="shared" si="71"/>
        <v>0</v>
      </c>
      <c r="BL609" s="232"/>
      <c r="BM609" s="232"/>
      <c r="BN609" s="232"/>
      <c r="BO609" s="232"/>
      <c r="BP609" s="232"/>
      <c r="BQ609" s="232"/>
      <c r="BR609" s="232"/>
      <c r="BS609" s="232"/>
      <c r="BT609" s="232"/>
      <c r="BU609" s="232"/>
      <c r="BV609" s="232"/>
    </row>
    <row r="610" spans="1:74" s="244" customFormat="1" ht="14.45" hidden="1" customHeight="1">
      <c r="A610" s="247" t="e">
        <f>①協定識別事項②協定参加者!#REF!</f>
        <v>#REF!</v>
      </c>
      <c r="B610" s="247" t="e">
        <f>①協定識別事項②協定参加者!#REF!</f>
        <v>#REF!</v>
      </c>
      <c r="C610" s="247" t="e">
        <f>①協定識別事項②協定参加者!#REF!</f>
        <v>#REF!</v>
      </c>
      <c r="D610" s="247" t="e">
        <f>①協定識別事項②協定参加者!#REF!</f>
        <v>#REF!</v>
      </c>
      <c r="E610" s="247" t="e">
        <f>①協定識別事項②協定参加者!#REF!</f>
        <v>#REF!</v>
      </c>
      <c r="F610" s="247" t="e">
        <f>①協定識別事項②協定参加者!#REF!</f>
        <v>#REF!</v>
      </c>
      <c r="G610" s="250" t="e">
        <f>③協定面積④加算措置!#REF!</f>
        <v>#REF!</v>
      </c>
      <c r="H610" s="250" t="e">
        <f>③協定面積④加算措置!#REF!</f>
        <v>#REF!</v>
      </c>
      <c r="I610" s="251" t="e">
        <f>③協定面積④加算措置!#REF!</f>
        <v>#REF!</v>
      </c>
      <c r="J610" s="250" t="e">
        <f>③協定面積④加算措置!#REF!</f>
        <v>#REF!</v>
      </c>
      <c r="K610" s="250" t="e">
        <f>③協定面積④加算措置!#REF!</f>
        <v>#REF!</v>
      </c>
      <c r="L610" s="242">
        <f t="shared" si="67"/>
        <v>0</v>
      </c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  <c r="AA610" s="252"/>
      <c r="AB610" s="242">
        <f t="shared" si="68"/>
        <v>0</v>
      </c>
      <c r="AC610" s="232"/>
      <c r="AD610" s="232"/>
      <c r="AE610" s="232"/>
      <c r="AF610" s="232"/>
      <c r="AG610" s="232"/>
      <c r="AH610" s="242">
        <f t="shared" si="69"/>
        <v>0</v>
      </c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42">
        <f t="shared" si="70"/>
        <v>0</v>
      </c>
      <c r="BF610" s="232"/>
      <c r="BG610" s="232"/>
      <c r="BH610" s="232"/>
      <c r="BI610" s="232"/>
      <c r="BJ610" s="232"/>
      <c r="BK610" s="229">
        <f t="shared" si="71"/>
        <v>0</v>
      </c>
      <c r="BL610" s="232"/>
      <c r="BM610" s="232"/>
      <c r="BN610" s="232"/>
      <c r="BO610" s="232"/>
      <c r="BP610" s="232"/>
      <c r="BQ610" s="232"/>
      <c r="BR610" s="232"/>
      <c r="BS610" s="232"/>
      <c r="BT610" s="232"/>
      <c r="BU610" s="232"/>
      <c r="BV610" s="232"/>
    </row>
    <row r="611" spans="1:74" s="244" customFormat="1" ht="14.45" hidden="1" customHeight="1">
      <c r="A611" s="247" t="e">
        <f>①協定識別事項②協定参加者!#REF!</f>
        <v>#REF!</v>
      </c>
      <c r="B611" s="247" t="e">
        <f>①協定識別事項②協定参加者!#REF!</f>
        <v>#REF!</v>
      </c>
      <c r="C611" s="247" t="e">
        <f>①協定識別事項②協定参加者!#REF!</f>
        <v>#REF!</v>
      </c>
      <c r="D611" s="247" t="e">
        <f>①協定識別事項②協定参加者!#REF!</f>
        <v>#REF!</v>
      </c>
      <c r="E611" s="247" t="e">
        <f>①協定識別事項②協定参加者!#REF!</f>
        <v>#REF!</v>
      </c>
      <c r="F611" s="247" t="e">
        <f>①協定識別事項②協定参加者!#REF!</f>
        <v>#REF!</v>
      </c>
      <c r="G611" s="250" t="e">
        <f>③協定面積④加算措置!#REF!</f>
        <v>#REF!</v>
      </c>
      <c r="H611" s="250" t="e">
        <f>③協定面積④加算措置!#REF!</f>
        <v>#REF!</v>
      </c>
      <c r="I611" s="251" t="e">
        <f>③協定面積④加算措置!#REF!</f>
        <v>#REF!</v>
      </c>
      <c r="J611" s="250" t="e">
        <f>③協定面積④加算措置!#REF!</f>
        <v>#REF!</v>
      </c>
      <c r="K611" s="250" t="e">
        <f>③協定面積④加算措置!#REF!</f>
        <v>#REF!</v>
      </c>
      <c r="L611" s="242">
        <f t="shared" si="67"/>
        <v>0</v>
      </c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  <c r="AA611" s="252"/>
      <c r="AB611" s="242">
        <f t="shared" si="68"/>
        <v>0</v>
      </c>
      <c r="AC611" s="232"/>
      <c r="AD611" s="232"/>
      <c r="AE611" s="232"/>
      <c r="AF611" s="232"/>
      <c r="AG611" s="232"/>
      <c r="AH611" s="242">
        <f t="shared" si="69"/>
        <v>0</v>
      </c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42">
        <f t="shared" si="70"/>
        <v>0</v>
      </c>
      <c r="BF611" s="232"/>
      <c r="BG611" s="232"/>
      <c r="BH611" s="232"/>
      <c r="BI611" s="232"/>
      <c r="BJ611" s="232"/>
      <c r="BK611" s="229">
        <f t="shared" si="71"/>
        <v>0</v>
      </c>
      <c r="BL611" s="232"/>
      <c r="BM611" s="232"/>
      <c r="BN611" s="232"/>
      <c r="BO611" s="232"/>
      <c r="BP611" s="232"/>
      <c r="BQ611" s="232"/>
      <c r="BR611" s="232"/>
      <c r="BS611" s="232"/>
      <c r="BT611" s="232"/>
      <c r="BU611" s="232"/>
      <c r="BV611" s="232"/>
    </row>
    <row r="612" spans="1:74" s="244" customFormat="1" ht="14.45" hidden="1" customHeight="1">
      <c r="A612" s="247" t="e">
        <f>①協定識別事項②協定参加者!#REF!</f>
        <v>#REF!</v>
      </c>
      <c r="B612" s="247" t="e">
        <f>①協定識別事項②協定参加者!#REF!</f>
        <v>#REF!</v>
      </c>
      <c r="C612" s="247" t="e">
        <f>①協定識別事項②協定参加者!#REF!</f>
        <v>#REF!</v>
      </c>
      <c r="D612" s="247" t="e">
        <f>①協定識別事項②協定参加者!#REF!</f>
        <v>#REF!</v>
      </c>
      <c r="E612" s="247" t="e">
        <f>①協定識別事項②協定参加者!#REF!</f>
        <v>#REF!</v>
      </c>
      <c r="F612" s="247" t="e">
        <f>①協定識別事項②協定参加者!#REF!</f>
        <v>#REF!</v>
      </c>
      <c r="G612" s="250" t="e">
        <f>③協定面積④加算措置!#REF!</f>
        <v>#REF!</v>
      </c>
      <c r="H612" s="250" t="e">
        <f>③協定面積④加算措置!#REF!</f>
        <v>#REF!</v>
      </c>
      <c r="I612" s="251" t="e">
        <f>③協定面積④加算措置!#REF!</f>
        <v>#REF!</v>
      </c>
      <c r="J612" s="250" t="e">
        <f>③協定面積④加算措置!#REF!</f>
        <v>#REF!</v>
      </c>
      <c r="K612" s="250" t="e">
        <f>③協定面積④加算措置!#REF!</f>
        <v>#REF!</v>
      </c>
      <c r="L612" s="242">
        <f t="shared" si="67"/>
        <v>0</v>
      </c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  <c r="AA612" s="252"/>
      <c r="AB612" s="242">
        <f t="shared" si="68"/>
        <v>0</v>
      </c>
      <c r="AC612" s="232"/>
      <c r="AD612" s="232"/>
      <c r="AE612" s="232"/>
      <c r="AF612" s="232"/>
      <c r="AG612" s="232"/>
      <c r="AH612" s="242">
        <f t="shared" si="69"/>
        <v>0</v>
      </c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42">
        <f t="shared" si="70"/>
        <v>0</v>
      </c>
      <c r="BF612" s="232"/>
      <c r="BG612" s="232"/>
      <c r="BH612" s="232"/>
      <c r="BI612" s="232"/>
      <c r="BJ612" s="232"/>
      <c r="BK612" s="229">
        <f t="shared" si="71"/>
        <v>0</v>
      </c>
      <c r="BL612" s="232"/>
      <c r="BM612" s="232"/>
      <c r="BN612" s="232"/>
      <c r="BO612" s="232"/>
      <c r="BP612" s="232"/>
      <c r="BQ612" s="232"/>
      <c r="BR612" s="232"/>
      <c r="BS612" s="232"/>
      <c r="BT612" s="232"/>
      <c r="BU612" s="232"/>
      <c r="BV612" s="232"/>
    </row>
    <row r="613" spans="1:74" s="244" customFormat="1" ht="14.45" hidden="1" customHeight="1">
      <c r="A613" s="247" t="e">
        <f>①協定識別事項②協定参加者!#REF!</f>
        <v>#REF!</v>
      </c>
      <c r="B613" s="247" t="e">
        <f>①協定識別事項②協定参加者!#REF!</f>
        <v>#REF!</v>
      </c>
      <c r="C613" s="247" t="e">
        <f>①協定識別事項②協定参加者!#REF!</f>
        <v>#REF!</v>
      </c>
      <c r="D613" s="247" t="e">
        <f>①協定識別事項②協定参加者!#REF!</f>
        <v>#REF!</v>
      </c>
      <c r="E613" s="247" t="e">
        <f>①協定識別事項②協定参加者!#REF!</f>
        <v>#REF!</v>
      </c>
      <c r="F613" s="247" t="e">
        <f>①協定識別事項②協定参加者!#REF!</f>
        <v>#REF!</v>
      </c>
      <c r="G613" s="250" t="e">
        <f>③協定面積④加算措置!#REF!</f>
        <v>#REF!</v>
      </c>
      <c r="H613" s="250" t="e">
        <f>③協定面積④加算措置!#REF!</f>
        <v>#REF!</v>
      </c>
      <c r="I613" s="251" t="e">
        <f>③協定面積④加算措置!#REF!</f>
        <v>#REF!</v>
      </c>
      <c r="J613" s="250" t="e">
        <f>③協定面積④加算措置!#REF!</f>
        <v>#REF!</v>
      </c>
      <c r="K613" s="250" t="e">
        <f>③協定面積④加算措置!#REF!</f>
        <v>#REF!</v>
      </c>
      <c r="L613" s="242">
        <f t="shared" si="67"/>
        <v>0</v>
      </c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  <c r="AA613" s="252"/>
      <c r="AB613" s="242">
        <f t="shared" si="68"/>
        <v>0</v>
      </c>
      <c r="AC613" s="232"/>
      <c r="AD613" s="232"/>
      <c r="AE613" s="232"/>
      <c r="AF613" s="232"/>
      <c r="AG613" s="232"/>
      <c r="AH613" s="242">
        <f t="shared" si="69"/>
        <v>0</v>
      </c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42">
        <f t="shared" si="70"/>
        <v>0</v>
      </c>
      <c r="BF613" s="232"/>
      <c r="BG613" s="232"/>
      <c r="BH613" s="232"/>
      <c r="BI613" s="232"/>
      <c r="BJ613" s="232"/>
      <c r="BK613" s="229">
        <f t="shared" si="71"/>
        <v>0</v>
      </c>
      <c r="BL613" s="232"/>
      <c r="BM613" s="232"/>
      <c r="BN613" s="232"/>
      <c r="BO613" s="232"/>
      <c r="BP613" s="232"/>
      <c r="BQ613" s="232"/>
      <c r="BR613" s="232"/>
      <c r="BS613" s="232"/>
      <c r="BT613" s="232"/>
      <c r="BU613" s="232"/>
      <c r="BV613" s="232"/>
    </row>
    <row r="614" spans="1:74" s="244" customFormat="1" ht="14.45" hidden="1" customHeight="1">
      <c r="A614" s="247" t="e">
        <f>①協定識別事項②協定参加者!#REF!</f>
        <v>#REF!</v>
      </c>
      <c r="B614" s="247" t="e">
        <f>①協定識別事項②協定参加者!#REF!</f>
        <v>#REF!</v>
      </c>
      <c r="C614" s="247" t="e">
        <f>①協定識別事項②協定参加者!#REF!</f>
        <v>#REF!</v>
      </c>
      <c r="D614" s="247" t="e">
        <f>①協定識別事項②協定参加者!#REF!</f>
        <v>#REF!</v>
      </c>
      <c r="E614" s="247" t="e">
        <f>①協定識別事項②協定参加者!#REF!</f>
        <v>#REF!</v>
      </c>
      <c r="F614" s="247" t="e">
        <f>①協定識別事項②協定参加者!#REF!</f>
        <v>#REF!</v>
      </c>
      <c r="G614" s="250" t="e">
        <f>③協定面積④加算措置!#REF!</f>
        <v>#REF!</v>
      </c>
      <c r="H614" s="250" t="e">
        <f>③協定面積④加算措置!#REF!</f>
        <v>#REF!</v>
      </c>
      <c r="I614" s="251" t="e">
        <f>③協定面積④加算措置!#REF!</f>
        <v>#REF!</v>
      </c>
      <c r="J614" s="250" t="e">
        <f>③協定面積④加算措置!#REF!</f>
        <v>#REF!</v>
      </c>
      <c r="K614" s="250" t="e">
        <f>③協定面積④加算措置!#REF!</f>
        <v>#REF!</v>
      </c>
      <c r="L614" s="242">
        <f t="shared" si="67"/>
        <v>0</v>
      </c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  <c r="AA614" s="252"/>
      <c r="AB614" s="242">
        <f t="shared" si="68"/>
        <v>0</v>
      </c>
      <c r="AC614" s="232"/>
      <c r="AD614" s="232"/>
      <c r="AE614" s="232"/>
      <c r="AF614" s="232"/>
      <c r="AG614" s="232"/>
      <c r="AH614" s="242">
        <f t="shared" si="69"/>
        <v>0</v>
      </c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42">
        <f t="shared" si="70"/>
        <v>0</v>
      </c>
      <c r="BF614" s="232"/>
      <c r="BG614" s="232"/>
      <c r="BH614" s="232"/>
      <c r="BI614" s="232"/>
      <c r="BJ614" s="232"/>
      <c r="BK614" s="229">
        <f t="shared" si="71"/>
        <v>0</v>
      </c>
      <c r="BL614" s="232"/>
      <c r="BM614" s="232"/>
      <c r="BN614" s="232"/>
      <c r="BO614" s="232"/>
      <c r="BP614" s="232"/>
      <c r="BQ614" s="232"/>
      <c r="BR614" s="232"/>
      <c r="BS614" s="232"/>
      <c r="BT614" s="232"/>
      <c r="BU614" s="232"/>
      <c r="BV614" s="232"/>
    </row>
    <row r="615" spans="1:74" s="244" customFormat="1" ht="14.45" hidden="1" customHeight="1">
      <c r="A615" s="247" t="e">
        <f>①協定識別事項②協定参加者!#REF!</f>
        <v>#REF!</v>
      </c>
      <c r="B615" s="247" t="e">
        <f>①協定識別事項②協定参加者!#REF!</f>
        <v>#REF!</v>
      </c>
      <c r="C615" s="247" t="e">
        <f>①協定識別事項②協定参加者!#REF!</f>
        <v>#REF!</v>
      </c>
      <c r="D615" s="247" t="e">
        <f>①協定識別事項②協定参加者!#REF!</f>
        <v>#REF!</v>
      </c>
      <c r="E615" s="247" t="e">
        <f>①協定識別事項②協定参加者!#REF!</f>
        <v>#REF!</v>
      </c>
      <c r="F615" s="247" t="e">
        <f>①協定識別事項②協定参加者!#REF!</f>
        <v>#REF!</v>
      </c>
      <c r="G615" s="250" t="e">
        <f>③協定面積④加算措置!#REF!</f>
        <v>#REF!</v>
      </c>
      <c r="H615" s="250" t="e">
        <f>③協定面積④加算措置!#REF!</f>
        <v>#REF!</v>
      </c>
      <c r="I615" s="251" t="e">
        <f>③協定面積④加算措置!#REF!</f>
        <v>#REF!</v>
      </c>
      <c r="J615" s="250" t="e">
        <f>③協定面積④加算措置!#REF!</f>
        <v>#REF!</v>
      </c>
      <c r="K615" s="250" t="e">
        <f>③協定面積④加算措置!#REF!</f>
        <v>#REF!</v>
      </c>
      <c r="L615" s="242">
        <f t="shared" si="67"/>
        <v>0</v>
      </c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  <c r="AA615" s="252"/>
      <c r="AB615" s="242">
        <f t="shared" si="68"/>
        <v>0</v>
      </c>
      <c r="AC615" s="232"/>
      <c r="AD615" s="232"/>
      <c r="AE615" s="232"/>
      <c r="AF615" s="232"/>
      <c r="AG615" s="232"/>
      <c r="AH615" s="242">
        <f t="shared" si="69"/>
        <v>0</v>
      </c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42">
        <f t="shared" si="70"/>
        <v>0</v>
      </c>
      <c r="BF615" s="232"/>
      <c r="BG615" s="232"/>
      <c r="BH615" s="232"/>
      <c r="BI615" s="232"/>
      <c r="BJ615" s="232"/>
      <c r="BK615" s="229">
        <f t="shared" si="71"/>
        <v>0</v>
      </c>
      <c r="BL615" s="232"/>
      <c r="BM615" s="232"/>
      <c r="BN615" s="232"/>
      <c r="BO615" s="232"/>
      <c r="BP615" s="232"/>
      <c r="BQ615" s="232"/>
      <c r="BR615" s="232"/>
      <c r="BS615" s="232"/>
      <c r="BT615" s="232"/>
      <c r="BU615" s="232"/>
      <c r="BV615" s="232"/>
    </row>
    <row r="616" spans="1:74" s="244" customFormat="1" ht="14.45" hidden="1" customHeight="1">
      <c r="A616" s="247" t="e">
        <f>①協定識別事項②協定参加者!#REF!</f>
        <v>#REF!</v>
      </c>
      <c r="B616" s="247" t="e">
        <f>①協定識別事項②協定参加者!#REF!</f>
        <v>#REF!</v>
      </c>
      <c r="C616" s="247" t="e">
        <f>①協定識別事項②協定参加者!#REF!</f>
        <v>#REF!</v>
      </c>
      <c r="D616" s="247" t="e">
        <f>①協定識別事項②協定参加者!#REF!</f>
        <v>#REF!</v>
      </c>
      <c r="E616" s="247" t="e">
        <f>①協定識別事項②協定参加者!#REF!</f>
        <v>#REF!</v>
      </c>
      <c r="F616" s="247" t="e">
        <f>①協定識別事項②協定参加者!#REF!</f>
        <v>#REF!</v>
      </c>
      <c r="G616" s="250" t="e">
        <f>③協定面積④加算措置!#REF!</f>
        <v>#REF!</v>
      </c>
      <c r="H616" s="250" t="e">
        <f>③協定面積④加算措置!#REF!</f>
        <v>#REF!</v>
      </c>
      <c r="I616" s="251" t="e">
        <f>③協定面積④加算措置!#REF!</f>
        <v>#REF!</v>
      </c>
      <c r="J616" s="250" t="e">
        <f>③協定面積④加算措置!#REF!</f>
        <v>#REF!</v>
      </c>
      <c r="K616" s="250" t="e">
        <f>③協定面積④加算措置!#REF!</f>
        <v>#REF!</v>
      </c>
      <c r="L616" s="242">
        <f t="shared" si="67"/>
        <v>0</v>
      </c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  <c r="AA616" s="252"/>
      <c r="AB616" s="242">
        <f t="shared" si="68"/>
        <v>0</v>
      </c>
      <c r="AC616" s="232"/>
      <c r="AD616" s="232"/>
      <c r="AE616" s="232"/>
      <c r="AF616" s="232"/>
      <c r="AG616" s="232"/>
      <c r="AH616" s="242">
        <f t="shared" si="69"/>
        <v>0</v>
      </c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42">
        <f t="shared" si="70"/>
        <v>0</v>
      </c>
      <c r="BF616" s="232"/>
      <c r="BG616" s="232"/>
      <c r="BH616" s="232"/>
      <c r="BI616" s="232"/>
      <c r="BJ616" s="232"/>
      <c r="BK616" s="229">
        <f t="shared" si="71"/>
        <v>0</v>
      </c>
      <c r="BL616" s="232"/>
      <c r="BM616" s="232"/>
      <c r="BN616" s="232"/>
      <c r="BO616" s="232"/>
      <c r="BP616" s="232"/>
      <c r="BQ616" s="232"/>
      <c r="BR616" s="232"/>
      <c r="BS616" s="232"/>
      <c r="BT616" s="232"/>
      <c r="BU616" s="232"/>
      <c r="BV616" s="232"/>
    </row>
    <row r="617" spans="1:74" s="244" customFormat="1" ht="14.45" hidden="1" customHeight="1">
      <c r="A617" s="247" t="e">
        <f>①協定識別事項②協定参加者!#REF!</f>
        <v>#REF!</v>
      </c>
      <c r="B617" s="247" t="e">
        <f>①協定識別事項②協定参加者!#REF!</f>
        <v>#REF!</v>
      </c>
      <c r="C617" s="247" t="e">
        <f>①協定識別事項②協定参加者!#REF!</f>
        <v>#REF!</v>
      </c>
      <c r="D617" s="247" t="e">
        <f>①協定識別事項②協定参加者!#REF!</f>
        <v>#REF!</v>
      </c>
      <c r="E617" s="247" t="e">
        <f>①協定識別事項②協定参加者!#REF!</f>
        <v>#REF!</v>
      </c>
      <c r="F617" s="247" t="e">
        <f>①協定識別事項②協定参加者!#REF!</f>
        <v>#REF!</v>
      </c>
      <c r="G617" s="250" t="e">
        <f>③協定面積④加算措置!#REF!</f>
        <v>#REF!</v>
      </c>
      <c r="H617" s="250" t="e">
        <f>③協定面積④加算措置!#REF!</f>
        <v>#REF!</v>
      </c>
      <c r="I617" s="251" t="e">
        <f>③協定面積④加算措置!#REF!</f>
        <v>#REF!</v>
      </c>
      <c r="J617" s="250" t="e">
        <f>③協定面積④加算措置!#REF!</f>
        <v>#REF!</v>
      </c>
      <c r="K617" s="250" t="e">
        <f>③協定面積④加算措置!#REF!</f>
        <v>#REF!</v>
      </c>
      <c r="L617" s="242">
        <f t="shared" si="67"/>
        <v>0</v>
      </c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  <c r="AA617" s="252"/>
      <c r="AB617" s="242">
        <f t="shared" si="68"/>
        <v>0</v>
      </c>
      <c r="AC617" s="232"/>
      <c r="AD617" s="232"/>
      <c r="AE617" s="232"/>
      <c r="AF617" s="232"/>
      <c r="AG617" s="232"/>
      <c r="AH617" s="242">
        <f t="shared" si="69"/>
        <v>0</v>
      </c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32"/>
      <c r="AU617" s="232"/>
      <c r="AV617" s="232"/>
      <c r="AW617" s="232"/>
      <c r="AX617" s="232"/>
      <c r="AY617" s="232"/>
      <c r="AZ617" s="232"/>
      <c r="BA617" s="232"/>
      <c r="BB617" s="232"/>
      <c r="BC617" s="232"/>
      <c r="BD617" s="232"/>
      <c r="BE617" s="242">
        <f t="shared" si="70"/>
        <v>0</v>
      </c>
      <c r="BF617" s="232"/>
      <c r="BG617" s="232"/>
      <c r="BH617" s="232"/>
      <c r="BI617" s="232"/>
      <c r="BJ617" s="232"/>
      <c r="BK617" s="229">
        <f t="shared" si="71"/>
        <v>0</v>
      </c>
      <c r="BL617" s="232"/>
      <c r="BM617" s="232"/>
      <c r="BN617" s="232"/>
      <c r="BO617" s="232"/>
      <c r="BP617" s="232"/>
      <c r="BQ617" s="232"/>
      <c r="BR617" s="232"/>
      <c r="BS617" s="232"/>
      <c r="BT617" s="232"/>
      <c r="BU617" s="232"/>
      <c r="BV617" s="232"/>
    </row>
    <row r="618" spans="1:74" s="244" customFormat="1" ht="14.45" hidden="1" customHeight="1">
      <c r="A618" s="247" t="e">
        <f>①協定識別事項②協定参加者!#REF!</f>
        <v>#REF!</v>
      </c>
      <c r="B618" s="247" t="e">
        <f>①協定識別事項②協定参加者!#REF!</f>
        <v>#REF!</v>
      </c>
      <c r="C618" s="247" t="e">
        <f>①協定識別事項②協定参加者!#REF!</f>
        <v>#REF!</v>
      </c>
      <c r="D618" s="247" t="e">
        <f>①協定識別事項②協定参加者!#REF!</f>
        <v>#REF!</v>
      </c>
      <c r="E618" s="247" t="e">
        <f>①協定識別事項②協定参加者!#REF!</f>
        <v>#REF!</v>
      </c>
      <c r="F618" s="247" t="e">
        <f>①協定識別事項②協定参加者!#REF!</f>
        <v>#REF!</v>
      </c>
      <c r="G618" s="250" t="e">
        <f>③協定面積④加算措置!#REF!</f>
        <v>#REF!</v>
      </c>
      <c r="H618" s="250" t="e">
        <f>③協定面積④加算措置!#REF!</f>
        <v>#REF!</v>
      </c>
      <c r="I618" s="251" t="e">
        <f>③協定面積④加算措置!#REF!</f>
        <v>#REF!</v>
      </c>
      <c r="J618" s="250" t="e">
        <f>③協定面積④加算措置!#REF!</f>
        <v>#REF!</v>
      </c>
      <c r="K618" s="250" t="e">
        <f>③協定面積④加算措置!#REF!</f>
        <v>#REF!</v>
      </c>
      <c r="L618" s="242">
        <f t="shared" si="67"/>
        <v>0</v>
      </c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  <c r="AA618" s="252"/>
      <c r="AB618" s="242">
        <f t="shared" si="68"/>
        <v>0</v>
      </c>
      <c r="AC618" s="232"/>
      <c r="AD618" s="232"/>
      <c r="AE618" s="232"/>
      <c r="AF618" s="232"/>
      <c r="AG618" s="232"/>
      <c r="AH618" s="242">
        <f t="shared" si="69"/>
        <v>0</v>
      </c>
      <c r="AI618" s="232"/>
      <c r="AJ618" s="232"/>
      <c r="AK618" s="232"/>
      <c r="AL618" s="232"/>
      <c r="AM618" s="232"/>
      <c r="AN618" s="232"/>
      <c r="AO618" s="232"/>
      <c r="AP618" s="232"/>
      <c r="AQ618" s="232"/>
      <c r="AR618" s="232"/>
      <c r="AS618" s="232"/>
      <c r="AT618" s="232"/>
      <c r="AU618" s="232"/>
      <c r="AV618" s="232"/>
      <c r="AW618" s="232"/>
      <c r="AX618" s="232"/>
      <c r="AY618" s="232"/>
      <c r="AZ618" s="232"/>
      <c r="BA618" s="232"/>
      <c r="BB618" s="232"/>
      <c r="BC618" s="232"/>
      <c r="BD618" s="232"/>
      <c r="BE618" s="242">
        <f t="shared" si="70"/>
        <v>0</v>
      </c>
      <c r="BF618" s="232"/>
      <c r="BG618" s="232"/>
      <c r="BH618" s="232"/>
      <c r="BI618" s="232"/>
      <c r="BJ618" s="232"/>
      <c r="BK618" s="229">
        <f t="shared" si="71"/>
        <v>0</v>
      </c>
      <c r="BL618" s="232"/>
      <c r="BM618" s="232"/>
      <c r="BN618" s="232"/>
      <c r="BO618" s="232"/>
      <c r="BP618" s="232"/>
      <c r="BQ618" s="232"/>
      <c r="BR618" s="232"/>
      <c r="BS618" s="232"/>
      <c r="BT618" s="232"/>
      <c r="BU618" s="232"/>
      <c r="BV618" s="232"/>
    </row>
    <row r="619" spans="1:74" s="244" customFormat="1" ht="14.45" hidden="1" customHeight="1">
      <c r="A619" s="247" t="e">
        <f>①協定識別事項②協定参加者!#REF!</f>
        <v>#REF!</v>
      </c>
      <c r="B619" s="247" t="e">
        <f>①協定識別事項②協定参加者!#REF!</f>
        <v>#REF!</v>
      </c>
      <c r="C619" s="247" t="e">
        <f>①協定識別事項②協定参加者!#REF!</f>
        <v>#REF!</v>
      </c>
      <c r="D619" s="247" t="e">
        <f>①協定識別事項②協定参加者!#REF!</f>
        <v>#REF!</v>
      </c>
      <c r="E619" s="247" t="e">
        <f>①協定識別事項②協定参加者!#REF!</f>
        <v>#REF!</v>
      </c>
      <c r="F619" s="247" t="e">
        <f>①協定識別事項②協定参加者!#REF!</f>
        <v>#REF!</v>
      </c>
      <c r="G619" s="250" t="e">
        <f>③協定面積④加算措置!#REF!</f>
        <v>#REF!</v>
      </c>
      <c r="H619" s="250" t="e">
        <f>③協定面積④加算措置!#REF!</f>
        <v>#REF!</v>
      </c>
      <c r="I619" s="251" t="e">
        <f>③協定面積④加算措置!#REF!</f>
        <v>#REF!</v>
      </c>
      <c r="J619" s="250" t="e">
        <f>③協定面積④加算措置!#REF!</f>
        <v>#REF!</v>
      </c>
      <c r="K619" s="250" t="e">
        <f>③協定面積④加算措置!#REF!</f>
        <v>#REF!</v>
      </c>
      <c r="L619" s="242">
        <f t="shared" si="67"/>
        <v>0</v>
      </c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  <c r="AA619" s="252"/>
      <c r="AB619" s="242">
        <f t="shared" si="68"/>
        <v>0</v>
      </c>
      <c r="AC619" s="232"/>
      <c r="AD619" s="232"/>
      <c r="AE619" s="232"/>
      <c r="AF619" s="232"/>
      <c r="AG619" s="232"/>
      <c r="AH619" s="242">
        <f t="shared" si="69"/>
        <v>0</v>
      </c>
      <c r="AI619" s="232"/>
      <c r="AJ619" s="232"/>
      <c r="AK619" s="232"/>
      <c r="AL619" s="232"/>
      <c r="AM619" s="232"/>
      <c r="AN619" s="232"/>
      <c r="AO619" s="232"/>
      <c r="AP619" s="232"/>
      <c r="AQ619" s="232"/>
      <c r="AR619" s="232"/>
      <c r="AS619" s="232"/>
      <c r="AT619" s="232"/>
      <c r="AU619" s="232"/>
      <c r="AV619" s="232"/>
      <c r="AW619" s="232"/>
      <c r="AX619" s="232"/>
      <c r="AY619" s="232"/>
      <c r="AZ619" s="232"/>
      <c r="BA619" s="232"/>
      <c r="BB619" s="232"/>
      <c r="BC619" s="232"/>
      <c r="BD619" s="232"/>
      <c r="BE619" s="242">
        <f t="shared" si="70"/>
        <v>0</v>
      </c>
      <c r="BF619" s="232"/>
      <c r="BG619" s="232"/>
      <c r="BH619" s="232"/>
      <c r="BI619" s="232"/>
      <c r="BJ619" s="232"/>
      <c r="BK619" s="229">
        <f t="shared" si="71"/>
        <v>0</v>
      </c>
      <c r="BL619" s="232"/>
      <c r="BM619" s="232"/>
      <c r="BN619" s="232"/>
      <c r="BO619" s="232"/>
      <c r="BP619" s="232"/>
      <c r="BQ619" s="232"/>
      <c r="BR619" s="232"/>
      <c r="BS619" s="232"/>
      <c r="BT619" s="232"/>
      <c r="BU619" s="232"/>
      <c r="BV619" s="232"/>
    </row>
    <row r="620" spans="1:74" s="244" customFormat="1" ht="14.45" hidden="1" customHeight="1">
      <c r="A620" s="247" t="e">
        <f>①協定識別事項②協定参加者!#REF!</f>
        <v>#REF!</v>
      </c>
      <c r="B620" s="247" t="e">
        <f>①協定識別事項②協定参加者!#REF!</f>
        <v>#REF!</v>
      </c>
      <c r="C620" s="247" t="e">
        <f>①協定識別事項②協定参加者!#REF!</f>
        <v>#REF!</v>
      </c>
      <c r="D620" s="247" t="e">
        <f>①協定識別事項②協定参加者!#REF!</f>
        <v>#REF!</v>
      </c>
      <c r="E620" s="247" t="e">
        <f>①協定識別事項②協定参加者!#REF!</f>
        <v>#REF!</v>
      </c>
      <c r="F620" s="247" t="e">
        <f>①協定識別事項②協定参加者!#REF!</f>
        <v>#REF!</v>
      </c>
      <c r="G620" s="250" t="e">
        <f>③協定面積④加算措置!#REF!</f>
        <v>#REF!</v>
      </c>
      <c r="H620" s="250" t="e">
        <f>③協定面積④加算措置!#REF!</f>
        <v>#REF!</v>
      </c>
      <c r="I620" s="251" t="e">
        <f>③協定面積④加算措置!#REF!</f>
        <v>#REF!</v>
      </c>
      <c r="J620" s="250" t="e">
        <f>③協定面積④加算措置!#REF!</f>
        <v>#REF!</v>
      </c>
      <c r="K620" s="250" t="e">
        <f>③協定面積④加算措置!#REF!</f>
        <v>#REF!</v>
      </c>
      <c r="L620" s="242">
        <f t="shared" si="67"/>
        <v>0</v>
      </c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  <c r="AA620" s="252"/>
      <c r="AB620" s="242">
        <f t="shared" si="68"/>
        <v>0</v>
      </c>
      <c r="AC620" s="232"/>
      <c r="AD620" s="232"/>
      <c r="AE620" s="232"/>
      <c r="AF620" s="232"/>
      <c r="AG620" s="232"/>
      <c r="AH620" s="242">
        <f t="shared" si="69"/>
        <v>0</v>
      </c>
      <c r="AI620" s="232"/>
      <c r="AJ620" s="232"/>
      <c r="AK620" s="232"/>
      <c r="AL620" s="232"/>
      <c r="AM620" s="232"/>
      <c r="AN620" s="232"/>
      <c r="AO620" s="232"/>
      <c r="AP620" s="232"/>
      <c r="AQ620" s="232"/>
      <c r="AR620" s="232"/>
      <c r="AS620" s="232"/>
      <c r="AT620" s="232"/>
      <c r="AU620" s="232"/>
      <c r="AV620" s="232"/>
      <c r="AW620" s="232"/>
      <c r="AX620" s="232"/>
      <c r="AY620" s="232"/>
      <c r="AZ620" s="232"/>
      <c r="BA620" s="232"/>
      <c r="BB620" s="232"/>
      <c r="BC620" s="232"/>
      <c r="BD620" s="232"/>
      <c r="BE620" s="242">
        <f t="shared" si="70"/>
        <v>0</v>
      </c>
      <c r="BF620" s="232"/>
      <c r="BG620" s="232"/>
      <c r="BH620" s="232"/>
      <c r="BI620" s="232"/>
      <c r="BJ620" s="232"/>
      <c r="BK620" s="229">
        <f t="shared" si="71"/>
        <v>0</v>
      </c>
      <c r="BL620" s="232"/>
      <c r="BM620" s="232"/>
      <c r="BN620" s="232"/>
      <c r="BO620" s="232"/>
      <c r="BP620" s="232"/>
      <c r="BQ620" s="232"/>
      <c r="BR620" s="232"/>
      <c r="BS620" s="232"/>
      <c r="BT620" s="232"/>
      <c r="BU620" s="232"/>
      <c r="BV620" s="232"/>
    </row>
    <row r="621" spans="1:74" s="244" customFormat="1" ht="14.45" hidden="1" customHeight="1">
      <c r="A621" s="247" t="e">
        <f>①協定識別事項②協定参加者!#REF!</f>
        <v>#REF!</v>
      </c>
      <c r="B621" s="247" t="e">
        <f>①協定識別事項②協定参加者!#REF!</f>
        <v>#REF!</v>
      </c>
      <c r="C621" s="247" t="e">
        <f>①協定識別事項②協定参加者!#REF!</f>
        <v>#REF!</v>
      </c>
      <c r="D621" s="247" t="e">
        <f>①協定識別事項②協定参加者!#REF!</f>
        <v>#REF!</v>
      </c>
      <c r="E621" s="247" t="e">
        <f>①協定識別事項②協定参加者!#REF!</f>
        <v>#REF!</v>
      </c>
      <c r="F621" s="247" t="e">
        <f>①協定識別事項②協定参加者!#REF!</f>
        <v>#REF!</v>
      </c>
      <c r="G621" s="250" t="e">
        <f>③協定面積④加算措置!#REF!</f>
        <v>#REF!</v>
      </c>
      <c r="H621" s="250" t="e">
        <f>③協定面積④加算措置!#REF!</f>
        <v>#REF!</v>
      </c>
      <c r="I621" s="251" t="e">
        <f>③協定面積④加算措置!#REF!</f>
        <v>#REF!</v>
      </c>
      <c r="J621" s="250" t="e">
        <f>③協定面積④加算措置!#REF!</f>
        <v>#REF!</v>
      </c>
      <c r="K621" s="250" t="e">
        <f>③協定面積④加算措置!#REF!</f>
        <v>#REF!</v>
      </c>
      <c r="L621" s="242">
        <f t="shared" si="67"/>
        <v>0</v>
      </c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  <c r="AA621" s="252"/>
      <c r="AB621" s="242">
        <f t="shared" si="68"/>
        <v>0</v>
      </c>
      <c r="AC621" s="232"/>
      <c r="AD621" s="232"/>
      <c r="AE621" s="232"/>
      <c r="AF621" s="232"/>
      <c r="AG621" s="232"/>
      <c r="AH621" s="242">
        <f t="shared" si="69"/>
        <v>0</v>
      </c>
      <c r="AI621" s="232"/>
      <c r="AJ621" s="232"/>
      <c r="AK621" s="232"/>
      <c r="AL621" s="232"/>
      <c r="AM621" s="232"/>
      <c r="AN621" s="232"/>
      <c r="AO621" s="232"/>
      <c r="AP621" s="232"/>
      <c r="AQ621" s="232"/>
      <c r="AR621" s="232"/>
      <c r="AS621" s="232"/>
      <c r="AT621" s="232"/>
      <c r="AU621" s="232"/>
      <c r="AV621" s="232"/>
      <c r="AW621" s="232"/>
      <c r="AX621" s="232"/>
      <c r="AY621" s="232"/>
      <c r="AZ621" s="232"/>
      <c r="BA621" s="232"/>
      <c r="BB621" s="232"/>
      <c r="BC621" s="232"/>
      <c r="BD621" s="232"/>
      <c r="BE621" s="242">
        <f t="shared" si="70"/>
        <v>0</v>
      </c>
      <c r="BF621" s="232"/>
      <c r="BG621" s="232"/>
      <c r="BH621" s="232"/>
      <c r="BI621" s="232"/>
      <c r="BJ621" s="232"/>
      <c r="BK621" s="229">
        <f t="shared" si="71"/>
        <v>0</v>
      </c>
      <c r="BL621" s="232"/>
      <c r="BM621" s="232"/>
      <c r="BN621" s="232"/>
      <c r="BO621" s="232"/>
      <c r="BP621" s="232"/>
      <c r="BQ621" s="232"/>
      <c r="BR621" s="232"/>
      <c r="BS621" s="232"/>
      <c r="BT621" s="232"/>
      <c r="BU621" s="232"/>
      <c r="BV621" s="232"/>
    </row>
    <row r="622" spans="1:74" s="244" customFormat="1" ht="14.45" hidden="1" customHeight="1">
      <c r="A622" s="247" t="e">
        <f>①協定識別事項②協定参加者!#REF!</f>
        <v>#REF!</v>
      </c>
      <c r="B622" s="247" t="e">
        <f>①協定識別事項②協定参加者!#REF!</f>
        <v>#REF!</v>
      </c>
      <c r="C622" s="247" t="e">
        <f>①協定識別事項②協定参加者!#REF!</f>
        <v>#REF!</v>
      </c>
      <c r="D622" s="247" t="e">
        <f>①協定識別事項②協定参加者!#REF!</f>
        <v>#REF!</v>
      </c>
      <c r="E622" s="247" t="e">
        <f>①協定識別事項②協定参加者!#REF!</f>
        <v>#REF!</v>
      </c>
      <c r="F622" s="247" t="e">
        <f>①協定識別事項②協定参加者!#REF!</f>
        <v>#REF!</v>
      </c>
      <c r="G622" s="250" t="e">
        <f>③協定面積④加算措置!#REF!</f>
        <v>#REF!</v>
      </c>
      <c r="H622" s="250" t="e">
        <f>③協定面積④加算措置!#REF!</f>
        <v>#REF!</v>
      </c>
      <c r="I622" s="251" t="e">
        <f>③協定面積④加算措置!#REF!</f>
        <v>#REF!</v>
      </c>
      <c r="J622" s="250" t="e">
        <f>③協定面積④加算措置!#REF!</f>
        <v>#REF!</v>
      </c>
      <c r="K622" s="250" t="e">
        <f>③協定面積④加算措置!#REF!</f>
        <v>#REF!</v>
      </c>
      <c r="L622" s="242">
        <f t="shared" si="67"/>
        <v>0</v>
      </c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  <c r="AA622" s="252"/>
      <c r="AB622" s="242">
        <f t="shared" si="68"/>
        <v>0</v>
      </c>
      <c r="AC622" s="232"/>
      <c r="AD622" s="232"/>
      <c r="AE622" s="232"/>
      <c r="AF622" s="232"/>
      <c r="AG622" s="232"/>
      <c r="AH622" s="242">
        <f t="shared" si="69"/>
        <v>0</v>
      </c>
      <c r="AI622" s="232"/>
      <c r="AJ622" s="232"/>
      <c r="AK622" s="232"/>
      <c r="AL622" s="232"/>
      <c r="AM622" s="232"/>
      <c r="AN622" s="232"/>
      <c r="AO622" s="232"/>
      <c r="AP622" s="232"/>
      <c r="AQ622" s="232"/>
      <c r="AR622" s="232"/>
      <c r="AS622" s="232"/>
      <c r="AT622" s="232"/>
      <c r="AU622" s="232"/>
      <c r="AV622" s="232"/>
      <c r="AW622" s="232"/>
      <c r="AX622" s="232"/>
      <c r="AY622" s="232"/>
      <c r="AZ622" s="232"/>
      <c r="BA622" s="232"/>
      <c r="BB622" s="232"/>
      <c r="BC622" s="232"/>
      <c r="BD622" s="232"/>
      <c r="BE622" s="242">
        <f t="shared" si="70"/>
        <v>0</v>
      </c>
      <c r="BF622" s="232"/>
      <c r="BG622" s="232"/>
      <c r="BH622" s="232"/>
      <c r="BI622" s="232"/>
      <c r="BJ622" s="232"/>
      <c r="BK622" s="229">
        <f t="shared" si="71"/>
        <v>0</v>
      </c>
      <c r="BL622" s="232"/>
      <c r="BM622" s="232"/>
      <c r="BN622" s="232"/>
      <c r="BO622" s="232"/>
      <c r="BP622" s="232"/>
      <c r="BQ622" s="232"/>
      <c r="BR622" s="232"/>
      <c r="BS622" s="232"/>
      <c r="BT622" s="232"/>
      <c r="BU622" s="232"/>
      <c r="BV622" s="232"/>
    </row>
    <row r="623" spans="1:74" s="244" customFormat="1" ht="14.45" hidden="1" customHeight="1">
      <c r="A623" s="247" t="e">
        <f>①協定識別事項②協定参加者!#REF!</f>
        <v>#REF!</v>
      </c>
      <c r="B623" s="247" t="e">
        <f>①協定識別事項②協定参加者!#REF!</f>
        <v>#REF!</v>
      </c>
      <c r="C623" s="247" t="e">
        <f>①協定識別事項②協定参加者!#REF!</f>
        <v>#REF!</v>
      </c>
      <c r="D623" s="247" t="e">
        <f>①協定識別事項②協定参加者!#REF!</f>
        <v>#REF!</v>
      </c>
      <c r="E623" s="247" t="e">
        <f>①協定識別事項②協定参加者!#REF!</f>
        <v>#REF!</v>
      </c>
      <c r="F623" s="247" t="e">
        <f>①協定識別事項②協定参加者!#REF!</f>
        <v>#REF!</v>
      </c>
      <c r="G623" s="250" t="e">
        <f>③協定面積④加算措置!#REF!</f>
        <v>#REF!</v>
      </c>
      <c r="H623" s="250" t="e">
        <f>③協定面積④加算措置!#REF!</f>
        <v>#REF!</v>
      </c>
      <c r="I623" s="251" t="e">
        <f>③協定面積④加算措置!#REF!</f>
        <v>#REF!</v>
      </c>
      <c r="J623" s="250" t="e">
        <f>③協定面積④加算措置!#REF!</f>
        <v>#REF!</v>
      </c>
      <c r="K623" s="250" t="e">
        <f>③協定面積④加算措置!#REF!</f>
        <v>#REF!</v>
      </c>
      <c r="L623" s="242">
        <f t="shared" si="67"/>
        <v>0</v>
      </c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  <c r="AA623" s="252"/>
      <c r="AB623" s="242">
        <f t="shared" si="68"/>
        <v>0</v>
      </c>
      <c r="AC623" s="232"/>
      <c r="AD623" s="232"/>
      <c r="AE623" s="232"/>
      <c r="AF623" s="232"/>
      <c r="AG623" s="232"/>
      <c r="AH623" s="242">
        <f t="shared" si="69"/>
        <v>0</v>
      </c>
      <c r="AI623" s="232"/>
      <c r="AJ623" s="232"/>
      <c r="AK623" s="232"/>
      <c r="AL623" s="232"/>
      <c r="AM623" s="232"/>
      <c r="AN623" s="232"/>
      <c r="AO623" s="232"/>
      <c r="AP623" s="232"/>
      <c r="AQ623" s="232"/>
      <c r="AR623" s="232"/>
      <c r="AS623" s="232"/>
      <c r="AT623" s="232"/>
      <c r="AU623" s="232"/>
      <c r="AV623" s="232"/>
      <c r="AW623" s="232"/>
      <c r="AX623" s="232"/>
      <c r="AY623" s="232"/>
      <c r="AZ623" s="232"/>
      <c r="BA623" s="232"/>
      <c r="BB623" s="232"/>
      <c r="BC623" s="232"/>
      <c r="BD623" s="232"/>
      <c r="BE623" s="242">
        <f t="shared" si="70"/>
        <v>0</v>
      </c>
      <c r="BF623" s="232"/>
      <c r="BG623" s="232"/>
      <c r="BH623" s="232"/>
      <c r="BI623" s="232"/>
      <c r="BJ623" s="232"/>
      <c r="BK623" s="229">
        <f t="shared" si="71"/>
        <v>0</v>
      </c>
      <c r="BL623" s="232"/>
      <c r="BM623" s="232"/>
      <c r="BN623" s="232"/>
      <c r="BO623" s="232"/>
      <c r="BP623" s="232"/>
      <c r="BQ623" s="232"/>
      <c r="BR623" s="232"/>
      <c r="BS623" s="232"/>
      <c r="BT623" s="232"/>
      <c r="BU623" s="232"/>
      <c r="BV623" s="232"/>
    </row>
    <row r="624" spans="1:74" s="244" customFormat="1" ht="14.45" hidden="1" customHeight="1">
      <c r="A624" s="247" t="e">
        <f>①協定識別事項②協定参加者!#REF!</f>
        <v>#REF!</v>
      </c>
      <c r="B624" s="247" t="e">
        <f>①協定識別事項②協定参加者!#REF!</f>
        <v>#REF!</v>
      </c>
      <c r="C624" s="247" t="e">
        <f>①協定識別事項②協定参加者!#REF!</f>
        <v>#REF!</v>
      </c>
      <c r="D624" s="247" t="e">
        <f>①協定識別事項②協定参加者!#REF!</f>
        <v>#REF!</v>
      </c>
      <c r="E624" s="247" t="e">
        <f>①協定識別事項②協定参加者!#REF!</f>
        <v>#REF!</v>
      </c>
      <c r="F624" s="247" t="e">
        <f>①協定識別事項②協定参加者!#REF!</f>
        <v>#REF!</v>
      </c>
      <c r="G624" s="250" t="e">
        <f>③協定面積④加算措置!#REF!</f>
        <v>#REF!</v>
      </c>
      <c r="H624" s="250" t="e">
        <f>③協定面積④加算措置!#REF!</f>
        <v>#REF!</v>
      </c>
      <c r="I624" s="251" t="e">
        <f>③協定面積④加算措置!#REF!</f>
        <v>#REF!</v>
      </c>
      <c r="J624" s="250" t="e">
        <f>③協定面積④加算措置!#REF!</f>
        <v>#REF!</v>
      </c>
      <c r="K624" s="250" t="e">
        <f>③協定面積④加算措置!#REF!</f>
        <v>#REF!</v>
      </c>
      <c r="L624" s="242">
        <f t="shared" si="67"/>
        <v>0</v>
      </c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  <c r="AA624" s="252"/>
      <c r="AB624" s="242">
        <f t="shared" si="68"/>
        <v>0</v>
      </c>
      <c r="AC624" s="232"/>
      <c r="AD624" s="232"/>
      <c r="AE624" s="232"/>
      <c r="AF624" s="232"/>
      <c r="AG624" s="232"/>
      <c r="AH624" s="242">
        <f t="shared" si="69"/>
        <v>0</v>
      </c>
      <c r="AI624" s="232"/>
      <c r="AJ624" s="232"/>
      <c r="AK624" s="232"/>
      <c r="AL624" s="232"/>
      <c r="AM624" s="232"/>
      <c r="AN624" s="232"/>
      <c r="AO624" s="232"/>
      <c r="AP624" s="232"/>
      <c r="AQ624" s="232"/>
      <c r="AR624" s="232"/>
      <c r="AS624" s="232"/>
      <c r="AT624" s="232"/>
      <c r="AU624" s="232"/>
      <c r="AV624" s="232"/>
      <c r="AW624" s="232"/>
      <c r="AX624" s="232"/>
      <c r="AY624" s="232"/>
      <c r="AZ624" s="232"/>
      <c r="BA624" s="232"/>
      <c r="BB624" s="232"/>
      <c r="BC624" s="232"/>
      <c r="BD624" s="232"/>
      <c r="BE624" s="242">
        <f t="shared" si="70"/>
        <v>0</v>
      </c>
      <c r="BF624" s="232"/>
      <c r="BG624" s="232"/>
      <c r="BH624" s="232"/>
      <c r="BI624" s="232"/>
      <c r="BJ624" s="232"/>
      <c r="BK624" s="229">
        <f t="shared" si="71"/>
        <v>0</v>
      </c>
      <c r="BL624" s="232"/>
      <c r="BM624" s="232"/>
      <c r="BN624" s="232"/>
      <c r="BO624" s="232"/>
      <c r="BP624" s="232"/>
      <c r="BQ624" s="232"/>
      <c r="BR624" s="232"/>
      <c r="BS624" s="232"/>
      <c r="BT624" s="232"/>
      <c r="BU624" s="232"/>
      <c r="BV624" s="232"/>
    </row>
    <row r="625" spans="1:74" s="244" customFormat="1" ht="14.45" hidden="1" customHeight="1">
      <c r="A625" s="247" t="e">
        <f>①協定識別事項②協定参加者!#REF!</f>
        <v>#REF!</v>
      </c>
      <c r="B625" s="247" t="e">
        <f>①協定識別事項②協定参加者!#REF!</f>
        <v>#REF!</v>
      </c>
      <c r="C625" s="247" t="e">
        <f>①協定識別事項②協定参加者!#REF!</f>
        <v>#REF!</v>
      </c>
      <c r="D625" s="247" t="e">
        <f>①協定識別事項②協定参加者!#REF!</f>
        <v>#REF!</v>
      </c>
      <c r="E625" s="247" t="e">
        <f>①協定識別事項②協定参加者!#REF!</f>
        <v>#REF!</v>
      </c>
      <c r="F625" s="247" t="e">
        <f>①協定識別事項②協定参加者!#REF!</f>
        <v>#REF!</v>
      </c>
      <c r="G625" s="250" t="e">
        <f>③協定面積④加算措置!#REF!</f>
        <v>#REF!</v>
      </c>
      <c r="H625" s="250" t="e">
        <f>③協定面積④加算措置!#REF!</f>
        <v>#REF!</v>
      </c>
      <c r="I625" s="251" t="e">
        <f>③協定面積④加算措置!#REF!</f>
        <v>#REF!</v>
      </c>
      <c r="J625" s="250" t="e">
        <f>③協定面積④加算措置!#REF!</f>
        <v>#REF!</v>
      </c>
      <c r="K625" s="250" t="e">
        <f>③協定面積④加算措置!#REF!</f>
        <v>#REF!</v>
      </c>
      <c r="L625" s="242">
        <f t="shared" si="67"/>
        <v>0</v>
      </c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  <c r="AA625" s="252"/>
      <c r="AB625" s="242">
        <f t="shared" si="68"/>
        <v>0</v>
      </c>
      <c r="AC625" s="232"/>
      <c r="AD625" s="232"/>
      <c r="AE625" s="232"/>
      <c r="AF625" s="232"/>
      <c r="AG625" s="232"/>
      <c r="AH625" s="242">
        <f t="shared" si="69"/>
        <v>0</v>
      </c>
      <c r="AI625" s="232"/>
      <c r="AJ625" s="232"/>
      <c r="AK625" s="232"/>
      <c r="AL625" s="232"/>
      <c r="AM625" s="232"/>
      <c r="AN625" s="232"/>
      <c r="AO625" s="232"/>
      <c r="AP625" s="232"/>
      <c r="AQ625" s="232"/>
      <c r="AR625" s="232"/>
      <c r="AS625" s="232"/>
      <c r="AT625" s="232"/>
      <c r="AU625" s="232"/>
      <c r="AV625" s="232"/>
      <c r="AW625" s="232"/>
      <c r="AX625" s="232"/>
      <c r="AY625" s="232"/>
      <c r="AZ625" s="232"/>
      <c r="BA625" s="232"/>
      <c r="BB625" s="232"/>
      <c r="BC625" s="232"/>
      <c r="BD625" s="232"/>
      <c r="BE625" s="242">
        <f t="shared" si="70"/>
        <v>0</v>
      </c>
      <c r="BF625" s="232"/>
      <c r="BG625" s="232"/>
      <c r="BH625" s="232"/>
      <c r="BI625" s="232"/>
      <c r="BJ625" s="232"/>
      <c r="BK625" s="229">
        <f t="shared" si="71"/>
        <v>0</v>
      </c>
      <c r="BL625" s="232"/>
      <c r="BM625" s="232"/>
      <c r="BN625" s="232"/>
      <c r="BO625" s="232"/>
      <c r="BP625" s="232"/>
      <c r="BQ625" s="232"/>
      <c r="BR625" s="232"/>
      <c r="BS625" s="232"/>
      <c r="BT625" s="232"/>
      <c r="BU625" s="232"/>
      <c r="BV625" s="232"/>
    </row>
    <row r="626" spans="1:74" s="244" customFormat="1" ht="14.45" hidden="1" customHeight="1">
      <c r="A626" s="247" t="e">
        <f>①協定識別事項②協定参加者!#REF!</f>
        <v>#REF!</v>
      </c>
      <c r="B626" s="247" t="e">
        <f>①協定識別事項②協定参加者!#REF!</f>
        <v>#REF!</v>
      </c>
      <c r="C626" s="247" t="e">
        <f>①協定識別事項②協定参加者!#REF!</f>
        <v>#REF!</v>
      </c>
      <c r="D626" s="247" t="e">
        <f>①協定識別事項②協定参加者!#REF!</f>
        <v>#REF!</v>
      </c>
      <c r="E626" s="247" t="e">
        <f>①協定識別事項②協定参加者!#REF!</f>
        <v>#REF!</v>
      </c>
      <c r="F626" s="247" t="e">
        <f>①協定識別事項②協定参加者!#REF!</f>
        <v>#REF!</v>
      </c>
      <c r="G626" s="250" t="e">
        <f>③協定面積④加算措置!#REF!</f>
        <v>#REF!</v>
      </c>
      <c r="H626" s="250" t="e">
        <f>③協定面積④加算措置!#REF!</f>
        <v>#REF!</v>
      </c>
      <c r="I626" s="251" t="e">
        <f>③協定面積④加算措置!#REF!</f>
        <v>#REF!</v>
      </c>
      <c r="J626" s="250" t="e">
        <f>③協定面積④加算措置!#REF!</f>
        <v>#REF!</v>
      </c>
      <c r="K626" s="250" t="e">
        <f>③協定面積④加算措置!#REF!</f>
        <v>#REF!</v>
      </c>
      <c r="L626" s="242">
        <f t="shared" si="67"/>
        <v>0</v>
      </c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  <c r="AA626" s="252"/>
      <c r="AB626" s="242">
        <f t="shared" si="68"/>
        <v>0</v>
      </c>
      <c r="AC626" s="232"/>
      <c r="AD626" s="232"/>
      <c r="AE626" s="232"/>
      <c r="AF626" s="232"/>
      <c r="AG626" s="232"/>
      <c r="AH626" s="242">
        <f t="shared" si="69"/>
        <v>0</v>
      </c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32"/>
      <c r="AU626" s="232"/>
      <c r="AV626" s="232"/>
      <c r="AW626" s="232"/>
      <c r="AX626" s="232"/>
      <c r="AY626" s="232"/>
      <c r="AZ626" s="232"/>
      <c r="BA626" s="232"/>
      <c r="BB626" s="232"/>
      <c r="BC626" s="232"/>
      <c r="BD626" s="232"/>
      <c r="BE626" s="242">
        <f t="shared" si="70"/>
        <v>0</v>
      </c>
      <c r="BF626" s="232"/>
      <c r="BG626" s="232"/>
      <c r="BH626" s="232"/>
      <c r="BI626" s="232"/>
      <c r="BJ626" s="232"/>
      <c r="BK626" s="229">
        <f t="shared" si="71"/>
        <v>0</v>
      </c>
      <c r="BL626" s="232"/>
      <c r="BM626" s="232"/>
      <c r="BN626" s="232"/>
      <c r="BO626" s="232"/>
      <c r="BP626" s="232"/>
      <c r="BQ626" s="232"/>
      <c r="BR626" s="232"/>
      <c r="BS626" s="232"/>
      <c r="BT626" s="232"/>
      <c r="BU626" s="232"/>
      <c r="BV626" s="232"/>
    </row>
    <row r="627" spans="1:74" s="244" customFormat="1" ht="14.45" hidden="1" customHeight="1">
      <c r="A627" s="247" t="e">
        <f>①協定識別事項②協定参加者!#REF!</f>
        <v>#REF!</v>
      </c>
      <c r="B627" s="247" t="e">
        <f>①協定識別事項②協定参加者!#REF!</f>
        <v>#REF!</v>
      </c>
      <c r="C627" s="247" t="e">
        <f>①協定識別事項②協定参加者!#REF!</f>
        <v>#REF!</v>
      </c>
      <c r="D627" s="247" t="e">
        <f>①協定識別事項②協定参加者!#REF!</f>
        <v>#REF!</v>
      </c>
      <c r="E627" s="247" t="e">
        <f>①協定識別事項②協定参加者!#REF!</f>
        <v>#REF!</v>
      </c>
      <c r="F627" s="247" t="e">
        <f>①協定識別事項②協定参加者!#REF!</f>
        <v>#REF!</v>
      </c>
      <c r="G627" s="250" t="e">
        <f>③協定面積④加算措置!#REF!</f>
        <v>#REF!</v>
      </c>
      <c r="H627" s="250" t="e">
        <f>③協定面積④加算措置!#REF!</f>
        <v>#REF!</v>
      </c>
      <c r="I627" s="251" t="e">
        <f>③協定面積④加算措置!#REF!</f>
        <v>#REF!</v>
      </c>
      <c r="J627" s="250" t="e">
        <f>③協定面積④加算措置!#REF!</f>
        <v>#REF!</v>
      </c>
      <c r="K627" s="250" t="e">
        <f>③協定面積④加算措置!#REF!</f>
        <v>#REF!</v>
      </c>
      <c r="L627" s="242">
        <f t="shared" si="67"/>
        <v>0</v>
      </c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  <c r="AA627" s="252"/>
      <c r="AB627" s="242">
        <f t="shared" si="68"/>
        <v>0</v>
      </c>
      <c r="AC627" s="232"/>
      <c r="AD627" s="232"/>
      <c r="AE627" s="232"/>
      <c r="AF627" s="232"/>
      <c r="AG627" s="232"/>
      <c r="AH627" s="242">
        <f t="shared" si="69"/>
        <v>0</v>
      </c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42">
        <f t="shared" si="70"/>
        <v>0</v>
      </c>
      <c r="BF627" s="232"/>
      <c r="BG627" s="232"/>
      <c r="BH627" s="232"/>
      <c r="BI627" s="232"/>
      <c r="BJ627" s="232"/>
      <c r="BK627" s="229">
        <f t="shared" si="71"/>
        <v>0</v>
      </c>
      <c r="BL627" s="232"/>
      <c r="BM627" s="232"/>
      <c r="BN627" s="232"/>
      <c r="BO627" s="232"/>
      <c r="BP627" s="232"/>
      <c r="BQ627" s="232"/>
      <c r="BR627" s="232"/>
      <c r="BS627" s="232"/>
      <c r="BT627" s="232"/>
      <c r="BU627" s="232"/>
      <c r="BV627" s="232"/>
    </row>
    <row r="628" spans="1:74" s="244" customFormat="1" ht="14.45" hidden="1" customHeight="1">
      <c r="A628" s="247" t="e">
        <f>①協定識別事項②協定参加者!#REF!</f>
        <v>#REF!</v>
      </c>
      <c r="B628" s="247" t="e">
        <f>①協定識別事項②協定参加者!#REF!</f>
        <v>#REF!</v>
      </c>
      <c r="C628" s="247" t="e">
        <f>①協定識別事項②協定参加者!#REF!</f>
        <v>#REF!</v>
      </c>
      <c r="D628" s="247" t="e">
        <f>①協定識別事項②協定参加者!#REF!</f>
        <v>#REF!</v>
      </c>
      <c r="E628" s="247" t="e">
        <f>①協定識別事項②協定参加者!#REF!</f>
        <v>#REF!</v>
      </c>
      <c r="F628" s="247" t="e">
        <f>①協定識別事項②協定参加者!#REF!</f>
        <v>#REF!</v>
      </c>
      <c r="G628" s="250" t="e">
        <f>③協定面積④加算措置!#REF!</f>
        <v>#REF!</v>
      </c>
      <c r="H628" s="250" t="e">
        <f>③協定面積④加算措置!#REF!</f>
        <v>#REF!</v>
      </c>
      <c r="I628" s="251" t="e">
        <f>③協定面積④加算措置!#REF!</f>
        <v>#REF!</v>
      </c>
      <c r="J628" s="250" t="e">
        <f>③協定面積④加算措置!#REF!</f>
        <v>#REF!</v>
      </c>
      <c r="K628" s="250" t="e">
        <f>③協定面積④加算措置!#REF!</f>
        <v>#REF!</v>
      </c>
      <c r="L628" s="242">
        <f t="shared" si="67"/>
        <v>0</v>
      </c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  <c r="AA628" s="252"/>
      <c r="AB628" s="242">
        <f t="shared" si="68"/>
        <v>0</v>
      </c>
      <c r="AC628" s="232"/>
      <c r="AD628" s="232"/>
      <c r="AE628" s="232"/>
      <c r="AF628" s="232"/>
      <c r="AG628" s="232"/>
      <c r="AH628" s="242">
        <f t="shared" si="69"/>
        <v>0</v>
      </c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42">
        <f t="shared" si="70"/>
        <v>0</v>
      </c>
      <c r="BF628" s="232"/>
      <c r="BG628" s="232"/>
      <c r="BH628" s="232"/>
      <c r="BI628" s="232"/>
      <c r="BJ628" s="232"/>
      <c r="BK628" s="229">
        <f t="shared" si="71"/>
        <v>0</v>
      </c>
      <c r="BL628" s="232"/>
      <c r="BM628" s="232"/>
      <c r="BN628" s="232"/>
      <c r="BO628" s="232"/>
      <c r="BP628" s="232"/>
      <c r="BQ628" s="232"/>
      <c r="BR628" s="232"/>
      <c r="BS628" s="232"/>
      <c r="BT628" s="232"/>
      <c r="BU628" s="232"/>
      <c r="BV628" s="232"/>
    </row>
    <row r="629" spans="1:74" s="244" customFormat="1" ht="14.45" hidden="1" customHeight="1">
      <c r="A629" s="247" t="e">
        <f>①協定識別事項②協定参加者!#REF!</f>
        <v>#REF!</v>
      </c>
      <c r="B629" s="247" t="e">
        <f>①協定識別事項②協定参加者!#REF!</f>
        <v>#REF!</v>
      </c>
      <c r="C629" s="247" t="e">
        <f>①協定識別事項②協定参加者!#REF!</f>
        <v>#REF!</v>
      </c>
      <c r="D629" s="247" t="e">
        <f>①協定識別事項②協定参加者!#REF!</f>
        <v>#REF!</v>
      </c>
      <c r="E629" s="247" t="e">
        <f>①協定識別事項②協定参加者!#REF!</f>
        <v>#REF!</v>
      </c>
      <c r="F629" s="247" t="e">
        <f>①協定識別事項②協定参加者!#REF!</f>
        <v>#REF!</v>
      </c>
      <c r="G629" s="250" t="e">
        <f>③協定面積④加算措置!#REF!</f>
        <v>#REF!</v>
      </c>
      <c r="H629" s="250" t="e">
        <f>③協定面積④加算措置!#REF!</f>
        <v>#REF!</v>
      </c>
      <c r="I629" s="251" t="e">
        <f>③協定面積④加算措置!#REF!</f>
        <v>#REF!</v>
      </c>
      <c r="J629" s="250" t="e">
        <f>③協定面積④加算措置!#REF!</f>
        <v>#REF!</v>
      </c>
      <c r="K629" s="250" t="e">
        <f>③協定面積④加算措置!#REF!</f>
        <v>#REF!</v>
      </c>
      <c r="L629" s="242">
        <f t="shared" si="67"/>
        <v>0</v>
      </c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  <c r="AA629" s="252"/>
      <c r="AB629" s="242">
        <f t="shared" si="68"/>
        <v>0</v>
      </c>
      <c r="AC629" s="232"/>
      <c r="AD629" s="232"/>
      <c r="AE629" s="232"/>
      <c r="AF629" s="232"/>
      <c r="AG629" s="232"/>
      <c r="AH629" s="242">
        <f t="shared" si="69"/>
        <v>0</v>
      </c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42">
        <f t="shared" si="70"/>
        <v>0</v>
      </c>
      <c r="BF629" s="232"/>
      <c r="BG629" s="232"/>
      <c r="BH629" s="232"/>
      <c r="BI629" s="232"/>
      <c r="BJ629" s="232"/>
      <c r="BK629" s="229">
        <f t="shared" si="71"/>
        <v>0</v>
      </c>
      <c r="BL629" s="232"/>
      <c r="BM629" s="232"/>
      <c r="BN629" s="232"/>
      <c r="BO629" s="232"/>
      <c r="BP629" s="232"/>
      <c r="BQ629" s="232"/>
      <c r="BR629" s="232"/>
      <c r="BS629" s="232"/>
      <c r="BT629" s="232"/>
      <c r="BU629" s="232"/>
      <c r="BV629" s="232"/>
    </row>
    <row r="630" spans="1:74" s="244" customFormat="1" ht="14.45" hidden="1" customHeight="1">
      <c r="A630" s="247" t="e">
        <f>①協定識別事項②協定参加者!#REF!</f>
        <v>#REF!</v>
      </c>
      <c r="B630" s="247" t="e">
        <f>①協定識別事項②協定参加者!#REF!</f>
        <v>#REF!</v>
      </c>
      <c r="C630" s="247" t="e">
        <f>①協定識別事項②協定参加者!#REF!</f>
        <v>#REF!</v>
      </c>
      <c r="D630" s="247" t="e">
        <f>①協定識別事項②協定参加者!#REF!</f>
        <v>#REF!</v>
      </c>
      <c r="E630" s="247" t="e">
        <f>①協定識別事項②協定参加者!#REF!</f>
        <v>#REF!</v>
      </c>
      <c r="F630" s="247" t="e">
        <f>①協定識別事項②協定参加者!#REF!</f>
        <v>#REF!</v>
      </c>
      <c r="G630" s="250" t="e">
        <f>③協定面積④加算措置!#REF!</f>
        <v>#REF!</v>
      </c>
      <c r="H630" s="250" t="e">
        <f>③協定面積④加算措置!#REF!</f>
        <v>#REF!</v>
      </c>
      <c r="I630" s="251" t="e">
        <f>③協定面積④加算措置!#REF!</f>
        <v>#REF!</v>
      </c>
      <c r="J630" s="250" t="e">
        <f>③協定面積④加算措置!#REF!</f>
        <v>#REF!</v>
      </c>
      <c r="K630" s="250" t="e">
        <f>③協定面積④加算措置!#REF!</f>
        <v>#REF!</v>
      </c>
      <c r="L630" s="242">
        <f t="shared" si="67"/>
        <v>0</v>
      </c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  <c r="AA630" s="252"/>
      <c r="AB630" s="242">
        <f t="shared" si="68"/>
        <v>0</v>
      </c>
      <c r="AC630" s="232"/>
      <c r="AD630" s="232"/>
      <c r="AE630" s="232"/>
      <c r="AF630" s="232"/>
      <c r="AG630" s="232"/>
      <c r="AH630" s="242">
        <f t="shared" si="69"/>
        <v>0</v>
      </c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42">
        <f t="shared" si="70"/>
        <v>0</v>
      </c>
      <c r="BF630" s="232"/>
      <c r="BG630" s="232"/>
      <c r="BH630" s="232"/>
      <c r="BI630" s="232"/>
      <c r="BJ630" s="232"/>
      <c r="BK630" s="229">
        <f t="shared" si="71"/>
        <v>0</v>
      </c>
      <c r="BL630" s="232"/>
      <c r="BM630" s="232"/>
      <c r="BN630" s="232"/>
      <c r="BO630" s="232"/>
      <c r="BP630" s="232"/>
      <c r="BQ630" s="232"/>
      <c r="BR630" s="232"/>
      <c r="BS630" s="232"/>
      <c r="BT630" s="232"/>
      <c r="BU630" s="232"/>
      <c r="BV630" s="232"/>
    </row>
    <row r="631" spans="1:74" s="244" customFormat="1" ht="14.45" hidden="1" customHeight="1">
      <c r="A631" s="247" t="e">
        <f>①協定識別事項②協定参加者!#REF!</f>
        <v>#REF!</v>
      </c>
      <c r="B631" s="247" t="e">
        <f>①協定識別事項②協定参加者!#REF!</f>
        <v>#REF!</v>
      </c>
      <c r="C631" s="247" t="e">
        <f>①協定識別事項②協定参加者!#REF!</f>
        <v>#REF!</v>
      </c>
      <c r="D631" s="247" t="e">
        <f>①協定識別事項②協定参加者!#REF!</f>
        <v>#REF!</v>
      </c>
      <c r="E631" s="247" t="e">
        <f>①協定識別事項②協定参加者!#REF!</f>
        <v>#REF!</v>
      </c>
      <c r="F631" s="247" t="e">
        <f>①協定識別事項②協定参加者!#REF!</f>
        <v>#REF!</v>
      </c>
      <c r="G631" s="250" t="e">
        <f>③協定面積④加算措置!#REF!</f>
        <v>#REF!</v>
      </c>
      <c r="H631" s="250" t="e">
        <f>③協定面積④加算措置!#REF!</f>
        <v>#REF!</v>
      </c>
      <c r="I631" s="251" t="e">
        <f>③協定面積④加算措置!#REF!</f>
        <v>#REF!</v>
      </c>
      <c r="J631" s="250" t="e">
        <f>③協定面積④加算措置!#REF!</f>
        <v>#REF!</v>
      </c>
      <c r="K631" s="250" t="e">
        <f>③協定面積④加算措置!#REF!</f>
        <v>#REF!</v>
      </c>
      <c r="L631" s="242">
        <f t="shared" si="67"/>
        <v>0</v>
      </c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  <c r="AA631" s="252"/>
      <c r="AB631" s="242">
        <f t="shared" si="68"/>
        <v>0</v>
      </c>
      <c r="AC631" s="232"/>
      <c r="AD631" s="232"/>
      <c r="AE631" s="232"/>
      <c r="AF631" s="232"/>
      <c r="AG631" s="232"/>
      <c r="AH631" s="242">
        <f t="shared" si="69"/>
        <v>0</v>
      </c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42">
        <f t="shared" si="70"/>
        <v>0</v>
      </c>
      <c r="BF631" s="232"/>
      <c r="BG631" s="232"/>
      <c r="BH631" s="232"/>
      <c r="BI631" s="232"/>
      <c r="BJ631" s="232"/>
      <c r="BK631" s="229">
        <f t="shared" si="71"/>
        <v>0</v>
      </c>
      <c r="BL631" s="232"/>
      <c r="BM631" s="232"/>
      <c r="BN631" s="232"/>
      <c r="BO631" s="232"/>
      <c r="BP631" s="232"/>
      <c r="BQ631" s="232"/>
      <c r="BR631" s="232"/>
      <c r="BS631" s="232"/>
      <c r="BT631" s="232"/>
      <c r="BU631" s="232"/>
      <c r="BV631" s="232"/>
    </row>
    <row r="632" spans="1:74" s="244" customFormat="1" ht="14.45" hidden="1" customHeight="1">
      <c r="A632" s="247" t="e">
        <f>①協定識別事項②協定参加者!#REF!</f>
        <v>#REF!</v>
      </c>
      <c r="B632" s="247" t="e">
        <f>①協定識別事項②協定参加者!#REF!</f>
        <v>#REF!</v>
      </c>
      <c r="C632" s="247" t="e">
        <f>①協定識別事項②協定参加者!#REF!</f>
        <v>#REF!</v>
      </c>
      <c r="D632" s="247" t="e">
        <f>①協定識別事項②協定参加者!#REF!</f>
        <v>#REF!</v>
      </c>
      <c r="E632" s="247" t="e">
        <f>①協定識別事項②協定参加者!#REF!</f>
        <v>#REF!</v>
      </c>
      <c r="F632" s="247" t="e">
        <f>①協定識別事項②協定参加者!#REF!</f>
        <v>#REF!</v>
      </c>
      <c r="G632" s="250" t="e">
        <f>③協定面積④加算措置!#REF!</f>
        <v>#REF!</v>
      </c>
      <c r="H632" s="250" t="e">
        <f>③協定面積④加算措置!#REF!</f>
        <v>#REF!</v>
      </c>
      <c r="I632" s="251" t="e">
        <f>③協定面積④加算措置!#REF!</f>
        <v>#REF!</v>
      </c>
      <c r="J632" s="250" t="e">
        <f>③協定面積④加算措置!#REF!</f>
        <v>#REF!</v>
      </c>
      <c r="K632" s="250" t="e">
        <f>③協定面積④加算措置!#REF!</f>
        <v>#REF!</v>
      </c>
      <c r="L632" s="242">
        <f t="shared" si="67"/>
        <v>0</v>
      </c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  <c r="AA632" s="252"/>
      <c r="AB632" s="242">
        <f t="shared" si="68"/>
        <v>0</v>
      </c>
      <c r="AC632" s="232"/>
      <c r="AD632" s="232"/>
      <c r="AE632" s="232"/>
      <c r="AF632" s="232"/>
      <c r="AG632" s="232"/>
      <c r="AH632" s="242">
        <f t="shared" si="69"/>
        <v>0</v>
      </c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42">
        <f t="shared" si="70"/>
        <v>0</v>
      </c>
      <c r="BF632" s="232"/>
      <c r="BG632" s="232"/>
      <c r="BH632" s="232"/>
      <c r="BI632" s="232"/>
      <c r="BJ632" s="232"/>
      <c r="BK632" s="229">
        <f t="shared" si="71"/>
        <v>0</v>
      </c>
      <c r="BL632" s="232"/>
      <c r="BM632" s="232"/>
      <c r="BN632" s="232"/>
      <c r="BO632" s="232"/>
      <c r="BP632" s="232"/>
      <c r="BQ632" s="232"/>
      <c r="BR632" s="232"/>
      <c r="BS632" s="232"/>
      <c r="BT632" s="232"/>
      <c r="BU632" s="232"/>
      <c r="BV632" s="232"/>
    </row>
    <row r="633" spans="1:74" s="244" customFormat="1" ht="14.45" hidden="1" customHeight="1">
      <c r="A633" s="247" t="e">
        <f>①協定識別事項②協定参加者!#REF!</f>
        <v>#REF!</v>
      </c>
      <c r="B633" s="247" t="e">
        <f>①協定識別事項②協定参加者!#REF!</f>
        <v>#REF!</v>
      </c>
      <c r="C633" s="247" t="e">
        <f>①協定識別事項②協定参加者!#REF!</f>
        <v>#REF!</v>
      </c>
      <c r="D633" s="247" t="e">
        <f>①協定識別事項②協定参加者!#REF!</f>
        <v>#REF!</v>
      </c>
      <c r="E633" s="247" t="e">
        <f>①協定識別事項②協定参加者!#REF!</f>
        <v>#REF!</v>
      </c>
      <c r="F633" s="247" t="e">
        <f>①協定識別事項②協定参加者!#REF!</f>
        <v>#REF!</v>
      </c>
      <c r="G633" s="250" t="e">
        <f>③協定面積④加算措置!#REF!</f>
        <v>#REF!</v>
      </c>
      <c r="H633" s="250" t="e">
        <f>③協定面積④加算措置!#REF!</f>
        <v>#REF!</v>
      </c>
      <c r="I633" s="251" t="e">
        <f>③協定面積④加算措置!#REF!</f>
        <v>#REF!</v>
      </c>
      <c r="J633" s="250" t="e">
        <f>③協定面積④加算措置!#REF!</f>
        <v>#REF!</v>
      </c>
      <c r="K633" s="250" t="e">
        <f>③協定面積④加算措置!#REF!</f>
        <v>#REF!</v>
      </c>
      <c r="L633" s="242">
        <f t="shared" si="67"/>
        <v>0</v>
      </c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  <c r="AA633" s="252"/>
      <c r="AB633" s="242">
        <f t="shared" si="68"/>
        <v>0</v>
      </c>
      <c r="AC633" s="232"/>
      <c r="AD633" s="232"/>
      <c r="AE633" s="232"/>
      <c r="AF633" s="232"/>
      <c r="AG633" s="232"/>
      <c r="AH633" s="242">
        <f t="shared" si="69"/>
        <v>0</v>
      </c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42">
        <f t="shared" si="70"/>
        <v>0</v>
      </c>
      <c r="BF633" s="232"/>
      <c r="BG633" s="232"/>
      <c r="BH633" s="232"/>
      <c r="BI633" s="232"/>
      <c r="BJ633" s="232"/>
      <c r="BK633" s="229">
        <f t="shared" si="71"/>
        <v>0</v>
      </c>
      <c r="BL633" s="232"/>
      <c r="BM633" s="232"/>
      <c r="BN633" s="232"/>
      <c r="BO633" s="232"/>
      <c r="BP633" s="232"/>
      <c r="BQ633" s="232"/>
      <c r="BR633" s="232"/>
      <c r="BS633" s="232"/>
      <c r="BT633" s="232"/>
      <c r="BU633" s="232"/>
      <c r="BV633" s="232"/>
    </row>
    <row r="634" spans="1:74" s="244" customFormat="1" ht="14.45" hidden="1" customHeight="1">
      <c r="A634" s="247" t="e">
        <f>①協定識別事項②協定参加者!#REF!</f>
        <v>#REF!</v>
      </c>
      <c r="B634" s="247" t="e">
        <f>①協定識別事項②協定参加者!#REF!</f>
        <v>#REF!</v>
      </c>
      <c r="C634" s="247" t="e">
        <f>①協定識別事項②協定参加者!#REF!</f>
        <v>#REF!</v>
      </c>
      <c r="D634" s="247" t="e">
        <f>①協定識別事項②協定参加者!#REF!</f>
        <v>#REF!</v>
      </c>
      <c r="E634" s="247" t="e">
        <f>①協定識別事項②協定参加者!#REF!</f>
        <v>#REF!</v>
      </c>
      <c r="F634" s="247" t="e">
        <f>①協定識別事項②協定参加者!#REF!</f>
        <v>#REF!</v>
      </c>
      <c r="G634" s="250" t="e">
        <f>③協定面積④加算措置!#REF!</f>
        <v>#REF!</v>
      </c>
      <c r="H634" s="250" t="e">
        <f>③協定面積④加算措置!#REF!</f>
        <v>#REF!</v>
      </c>
      <c r="I634" s="251" t="e">
        <f>③協定面積④加算措置!#REF!</f>
        <v>#REF!</v>
      </c>
      <c r="J634" s="250" t="e">
        <f>③協定面積④加算措置!#REF!</f>
        <v>#REF!</v>
      </c>
      <c r="K634" s="250" t="e">
        <f>③協定面積④加算措置!#REF!</f>
        <v>#REF!</v>
      </c>
      <c r="L634" s="242">
        <f t="shared" si="67"/>
        <v>0</v>
      </c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  <c r="AA634" s="252"/>
      <c r="AB634" s="242">
        <f t="shared" si="68"/>
        <v>0</v>
      </c>
      <c r="AC634" s="232"/>
      <c r="AD634" s="232"/>
      <c r="AE634" s="232"/>
      <c r="AF634" s="232"/>
      <c r="AG634" s="232"/>
      <c r="AH634" s="242">
        <f t="shared" si="69"/>
        <v>0</v>
      </c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42">
        <f t="shared" si="70"/>
        <v>0</v>
      </c>
      <c r="BF634" s="232"/>
      <c r="BG634" s="232"/>
      <c r="BH634" s="232"/>
      <c r="BI634" s="232"/>
      <c r="BJ634" s="232"/>
      <c r="BK634" s="229">
        <f t="shared" si="71"/>
        <v>0</v>
      </c>
      <c r="BL634" s="232"/>
      <c r="BM634" s="232"/>
      <c r="BN634" s="232"/>
      <c r="BO634" s="232"/>
      <c r="BP634" s="232"/>
      <c r="BQ634" s="232"/>
      <c r="BR634" s="232"/>
      <c r="BS634" s="232"/>
      <c r="BT634" s="232"/>
      <c r="BU634" s="232"/>
      <c r="BV634" s="232"/>
    </row>
    <row r="635" spans="1:74" s="244" customFormat="1" ht="14.45" hidden="1" customHeight="1">
      <c r="A635" s="247" t="e">
        <f>①協定識別事項②協定参加者!#REF!</f>
        <v>#REF!</v>
      </c>
      <c r="B635" s="247" t="e">
        <f>①協定識別事項②協定参加者!#REF!</f>
        <v>#REF!</v>
      </c>
      <c r="C635" s="247" t="e">
        <f>①協定識別事項②協定参加者!#REF!</f>
        <v>#REF!</v>
      </c>
      <c r="D635" s="247" t="e">
        <f>①協定識別事項②協定参加者!#REF!</f>
        <v>#REF!</v>
      </c>
      <c r="E635" s="247" t="e">
        <f>①協定識別事項②協定参加者!#REF!</f>
        <v>#REF!</v>
      </c>
      <c r="F635" s="247" t="e">
        <f>①協定識別事項②協定参加者!#REF!</f>
        <v>#REF!</v>
      </c>
      <c r="G635" s="250" t="e">
        <f>③協定面積④加算措置!#REF!</f>
        <v>#REF!</v>
      </c>
      <c r="H635" s="250" t="e">
        <f>③協定面積④加算措置!#REF!</f>
        <v>#REF!</v>
      </c>
      <c r="I635" s="251" t="e">
        <f>③協定面積④加算措置!#REF!</f>
        <v>#REF!</v>
      </c>
      <c r="J635" s="250" t="e">
        <f>③協定面積④加算措置!#REF!</f>
        <v>#REF!</v>
      </c>
      <c r="K635" s="250" t="e">
        <f>③協定面積④加算措置!#REF!</f>
        <v>#REF!</v>
      </c>
      <c r="L635" s="242">
        <f t="shared" si="67"/>
        <v>0</v>
      </c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  <c r="AA635" s="252"/>
      <c r="AB635" s="242">
        <f t="shared" si="68"/>
        <v>0</v>
      </c>
      <c r="AC635" s="232"/>
      <c r="AD635" s="232"/>
      <c r="AE635" s="232"/>
      <c r="AF635" s="232"/>
      <c r="AG635" s="232"/>
      <c r="AH635" s="242">
        <f t="shared" si="69"/>
        <v>0</v>
      </c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42">
        <f t="shared" si="70"/>
        <v>0</v>
      </c>
      <c r="BF635" s="232"/>
      <c r="BG635" s="232"/>
      <c r="BH635" s="232"/>
      <c r="BI635" s="232"/>
      <c r="BJ635" s="232"/>
      <c r="BK635" s="229">
        <f t="shared" si="71"/>
        <v>0</v>
      </c>
      <c r="BL635" s="232"/>
      <c r="BM635" s="232"/>
      <c r="BN635" s="232"/>
      <c r="BO635" s="232"/>
      <c r="BP635" s="232"/>
      <c r="BQ635" s="232"/>
      <c r="BR635" s="232"/>
      <c r="BS635" s="232"/>
      <c r="BT635" s="232"/>
      <c r="BU635" s="232"/>
      <c r="BV635" s="232"/>
    </row>
    <row r="636" spans="1:74" s="244" customFormat="1" ht="14.45" hidden="1" customHeight="1">
      <c r="A636" s="247" t="e">
        <f>①協定識別事項②協定参加者!#REF!</f>
        <v>#REF!</v>
      </c>
      <c r="B636" s="247" t="e">
        <f>①協定識別事項②協定参加者!#REF!</f>
        <v>#REF!</v>
      </c>
      <c r="C636" s="247" t="e">
        <f>①協定識別事項②協定参加者!#REF!</f>
        <v>#REF!</v>
      </c>
      <c r="D636" s="247" t="e">
        <f>①協定識別事項②協定参加者!#REF!</f>
        <v>#REF!</v>
      </c>
      <c r="E636" s="247" t="e">
        <f>①協定識別事項②協定参加者!#REF!</f>
        <v>#REF!</v>
      </c>
      <c r="F636" s="247" t="e">
        <f>①協定識別事項②協定参加者!#REF!</f>
        <v>#REF!</v>
      </c>
      <c r="G636" s="250" t="e">
        <f>③協定面積④加算措置!#REF!</f>
        <v>#REF!</v>
      </c>
      <c r="H636" s="250" t="e">
        <f>③協定面積④加算措置!#REF!</f>
        <v>#REF!</v>
      </c>
      <c r="I636" s="251" t="e">
        <f>③協定面積④加算措置!#REF!</f>
        <v>#REF!</v>
      </c>
      <c r="J636" s="250" t="e">
        <f>③協定面積④加算措置!#REF!</f>
        <v>#REF!</v>
      </c>
      <c r="K636" s="250" t="e">
        <f>③協定面積④加算措置!#REF!</f>
        <v>#REF!</v>
      </c>
      <c r="L636" s="242">
        <f t="shared" si="67"/>
        <v>0</v>
      </c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  <c r="AA636" s="252"/>
      <c r="AB636" s="242">
        <f t="shared" si="68"/>
        <v>0</v>
      </c>
      <c r="AC636" s="232"/>
      <c r="AD636" s="232"/>
      <c r="AE636" s="232"/>
      <c r="AF636" s="232"/>
      <c r="AG636" s="232"/>
      <c r="AH636" s="242">
        <f t="shared" si="69"/>
        <v>0</v>
      </c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42">
        <f t="shared" si="70"/>
        <v>0</v>
      </c>
      <c r="BF636" s="232"/>
      <c r="BG636" s="232"/>
      <c r="BH636" s="232"/>
      <c r="BI636" s="232"/>
      <c r="BJ636" s="232"/>
      <c r="BK636" s="229">
        <f t="shared" si="71"/>
        <v>0</v>
      </c>
      <c r="BL636" s="232"/>
      <c r="BM636" s="232"/>
      <c r="BN636" s="232"/>
      <c r="BO636" s="232"/>
      <c r="BP636" s="232"/>
      <c r="BQ636" s="232"/>
      <c r="BR636" s="232"/>
      <c r="BS636" s="232"/>
      <c r="BT636" s="232"/>
      <c r="BU636" s="232"/>
      <c r="BV636" s="232"/>
    </row>
    <row r="637" spans="1:74" s="244" customFormat="1" ht="14.45" hidden="1" customHeight="1">
      <c r="A637" s="247" t="e">
        <f>①協定識別事項②協定参加者!#REF!</f>
        <v>#REF!</v>
      </c>
      <c r="B637" s="247" t="e">
        <f>①協定識別事項②協定参加者!#REF!</f>
        <v>#REF!</v>
      </c>
      <c r="C637" s="247" t="e">
        <f>①協定識別事項②協定参加者!#REF!</f>
        <v>#REF!</v>
      </c>
      <c r="D637" s="247" t="e">
        <f>①協定識別事項②協定参加者!#REF!</f>
        <v>#REF!</v>
      </c>
      <c r="E637" s="247" t="e">
        <f>①協定識別事項②協定参加者!#REF!</f>
        <v>#REF!</v>
      </c>
      <c r="F637" s="247" t="e">
        <f>①協定識別事項②協定参加者!#REF!</f>
        <v>#REF!</v>
      </c>
      <c r="G637" s="250" t="e">
        <f>③協定面積④加算措置!#REF!</f>
        <v>#REF!</v>
      </c>
      <c r="H637" s="250" t="e">
        <f>③協定面積④加算措置!#REF!</f>
        <v>#REF!</v>
      </c>
      <c r="I637" s="251" t="e">
        <f>③協定面積④加算措置!#REF!</f>
        <v>#REF!</v>
      </c>
      <c r="J637" s="250" t="e">
        <f>③協定面積④加算措置!#REF!</f>
        <v>#REF!</v>
      </c>
      <c r="K637" s="250" t="e">
        <f>③協定面積④加算措置!#REF!</f>
        <v>#REF!</v>
      </c>
      <c r="L637" s="242">
        <f t="shared" ref="L637:L648" si="72">SUM(N637:AA637)</f>
        <v>0</v>
      </c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  <c r="AA637" s="252"/>
      <c r="AB637" s="242">
        <f t="shared" ref="AB637:AB648" si="73">AC637+AE637+AG637</f>
        <v>0</v>
      </c>
      <c r="AC637" s="232"/>
      <c r="AD637" s="232"/>
      <c r="AE637" s="232"/>
      <c r="AF637" s="232"/>
      <c r="AG637" s="232"/>
      <c r="AH637" s="242">
        <f t="shared" ref="AH637:AH648" si="74">AI637+AK637+AL637+AO637+AR637+SUM(AU637:BD637)</f>
        <v>0</v>
      </c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32"/>
      <c r="AU637" s="232"/>
      <c r="AV637" s="232"/>
      <c r="AW637" s="232"/>
      <c r="AX637" s="232"/>
      <c r="AY637" s="232"/>
      <c r="AZ637" s="232"/>
      <c r="BA637" s="232"/>
      <c r="BB637" s="232"/>
      <c r="BC637" s="232"/>
      <c r="BD637" s="232"/>
      <c r="BE637" s="242">
        <f t="shared" ref="BE637:BE648" si="75">SUM(BF637:BI637)</f>
        <v>0</v>
      </c>
      <c r="BF637" s="232"/>
      <c r="BG637" s="232"/>
      <c r="BH637" s="232"/>
      <c r="BI637" s="232"/>
      <c r="BJ637" s="232"/>
      <c r="BK637" s="229">
        <f t="shared" ref="BK637:BK648" si="76">SUM(BL637:BV637)</f>
        <v>0</v>
      </c>
      <c r="BL637" s="232"/>
      <c r="BM637" s="232"/>
      <c r="BN637" s="232"/>
      <c r="BO637" s="232"/>
      <c r="BP637" s="232"/>
      <c r="BQ637" s="232"/>
      <c r="BR637" s="232"/>
      <c r="BS637" s="232"/>
      <c r="BT637" s="232"/>
      <c r="BU637" s="232"/>
      <c r="BV637" s="232"/>
    </row>
    <row r="638" spans="1:74" s="244" customFormat="1" ht="14.45" hidden="1" customHeight="1">
      <c r="A638" s="247" t="e">
        <f>①協定識別事項②協定参加者!#REF!</f>
        <v>#REF!</v>
      </c>
      <c r="B638" s="247" t="e">
        <f>①協定識別事項②協定参加者!#REF!</f>
        <v>#REF!</v>
      </c>
      <c r="C638" s="247" t="e">
        <f>①協定識別事項②協定参加者!#REF!</f>
        <v>#REF!</v>
      </c>
      <c r="D638" s="247" t="e">
        <f>①協定識別事項②協定参加者!#REF!</f>
        <v>#REF!</v>
      </c>
      <c r="E638" s="247" t="e">
        <f>①協定識別事項②協定参加者!#REF!</f>
        <v>#REF!</v>
      </c>
      <c r="F638" s="247" t="e">
        <f>①協定識別事項②協定参加者!#REF!</f>
        <v>#REF!</v>
      </c>
      <c r="G638" s="250" t="e">
        <f>③協定面積④加算措置!#REF!</f>
        <v>#REF!</v>
      </c>
      <c r="H638" s="250" t="e">
        <f>③協定面積④加算措置!#REF!</f>
        <v>#REF!</v>
      </c>
      <c r="I638" s="251" t="e">
        <f>③協定面積④加算措置!#REF!</f>
        <v>#REF!</v>
      </c>
      <c r="J638" s="250" t="e">
        <f>③協定面積④加算措置!#REF!</f>
        <v>#REF!</v>
      </c>
      <c r="K638" s="250" t="e">
        <f>③協定面積④加算措置!#REF!</f>
        <v>#REF!</v>
      </c>
      <c r="L638" s="242">
        <f t="shared" si="72"/>
        <v>0</v>
      </c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  <c r="AA638" s="252"/>
      <c r="AB638" s="242">
        <f t="shared" si="73"/>
        <v>0</v>
      </c>
      <c r="AC638" s="232"/>
      <c r="AD638" s="232"/>
      <c r="AE638" s="232"/>
      <c r="AF638" s="232"/>
      <c r="AG638" s="232"/>
      <c r="AH638" s="242">
        <f t="shared" si="74"/>
        <v>0</v>
      </c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32"/>
      <c r="AU638" s="232"/>
      <c r="AV638" s="232"/>
      <c r="AW638" s="232"/>
      <c r="AX638" s="232"/>
      <c r="AY638" s="232"/>
      <c r="AZ638" s="232"/>
      <c r="BA638" s="232"/>
      <c r="BB638" s="232"/>
      <c r="BC638" s="232"/>
      <c r="BD638" s="232"/>
      <c r="BE638" s="242">
        <f t="shared" si="75"/>
        <v>0</v>
      </c>
      <c r="BF638" s="232"/>
      <c r="BG638" s="232"/>
      <c r="BH638" s="232"/>
      <c r="BI638" s="232"/>
      <c r="BJ638" s="232"/>
      <c r="BK638" s="229">
        <f t="shared" si="76"/>
        <v>0</v>
      </c>
      <c r="BL638" s="232"/>
      <c r="BM638" s="232"/>
      <c r="BN638" s="232"/>
      <c r="BO638" s="232"/>
      <c r="BP638" s="232"/>
      <c r="BQ638" s="232"/>
      <c r="BR638" s="232"/>
      <c r="BS638" s="232"/>
      <c r="BT638" s="232"/>
      <c r="BU638" s="232"/>
      <c r="BV638" s="232"/>
    </row>
    <row r="639" spans="1:74" s="244" customFormat="1" ht="14.45" hidden="1" customHeight="1">
      <c r="A639" s="247" t="e">
        <f>①協定識別事項②協定参加者!#REF!</f>
        <v>#REF!</v>
      </c>
      <c r="B639" s="247" t="e">
        <f>①協定識別事項②協定参加者!#REF!</f>
        <v>#REF!</v>
      </c>
      <c r="C639" s="247" t="e">
        <f>①協定識別事項②協定参加者!#REF!</f>
        <v>#REF!</v>
      </c>
      <c r="D639" s="247" t="e">
        <f>①協定識別事項②協定参加者!#REF!</f>
        <v>#REF!</v>
      </c>
      <c r="E639" s="247" t="e">
        <f>①協定識別事項②協定参加者!#REF!</f>
        <v>#REF!</v>
      </c>
      <c r="F639" s="247" t="e">
        <f>①協定識別事項②協定参加者!#REF!</f>
        <v>#REF!</v>
      </c>
      <c r="G639" s="250" t="e">
        <f>③協定面積④加算措置!#REF!</f>
        <v>#REF!</v>
      </c>
      <c r="H639" s="250" t="e">
        <f>③協定面積④加算措置!#REF!</f>
        <v>#REF!</v>
      </c>
      <c r="I639" s="251" t="e">
        <f>③協定面積④加算措置!#REF!</f>
        <v>#REF!</v>
      </c>
      <c r="J639" s="250" t="e">
        <f>③協定面積④加算措置!#REF!</f>
        <v>#REF!</v>
      </c>
      <c r="K639" s="250" t="e">
        <f>③協定面積④加算措置!#REF!</f>
        <v>#REF!</v>
      </c>
      <c r="L639" s="242">
        <f t="shared" si="72"/>
        <v>0</v>
      </c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  <c r="AA639" s="252"/>
      <c r="AB639" s="242">
        <f t="shared" si="73"/>
        <v>0</v>
      </c>
      <c r="AC639" s="232"/>
      <c r="AD639" s="232"/>
      <c r="AE639" s="232"/>
      <c r="AF639" s="232"/>
      <c r="AG639" s="232"/>
      <c r="AH639" s="242">
        <f t="shared" si="74"/>
        <v>0</v>
      </c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32"/>
      <c r="AU639" s="232"/>
      <c r="AV639" s="232"/>
      <c r="AW639" s="232"/>
      <c r="AX639" s="232"/>
      <c r="AY639" s="232"/>
      <c r="AZ639" s="232"/>
      <c r="BA639" s="232"/>
      <c r="BB639" s="232"/>
      <c r="BC639" s="232"/>
      <c r="BD639" s="232"/>
      <c r="BE639" s="242">
        <f t="shared" si="75"/>
        <v>0</v>
      </c>
      <c r="BF639" s="232"/>
      <c r="BG639" s="232"/>
      <c r="BH639" s="232"/>
      <c r="BI639" s="232"/>
      <c r="BJ639" s="232"/>
      <c r="BK639" s="229">
        <f t="shared" si="76"/>
        <v>0</v>
      </c>
      <c r="BL639" s="232"/>
      <c r="BM639" s="232"/>
      <c r="BN639" s="232"/>
      <c r="BO639" s="232"/>
      <c r="BP639" s="232"/>
      <c r="BQ639" s="232"/>
      <c r="BR639" s="232"/>
      <c r="BS639" s="232"/>
      <c r="BT639" s="232"/>
      <c r="BU639" s="232"/>
      <c r="BV639" s="232"/>
    </row>
    <row r="640" spans="1:74" s="244" customFormat="1" ht="14.45" hidden="1" customHeight="1">
      <c r="A640" s="247" t="e">
        <f>①協定識別事項②協定参加者!#REF!</f>
        <v>#REF!</v>
      </c>
      <c r="B640" s="247" t="e">
        <f>①協定識別事項②協定参加者!#REF!</f>
        <v>#REF!</v>
      </c>
      <c r="C640" s="247" t="e">
        <f>①協定識別事項②協定参加者!#REF!</f>
        <v>#REF!</v>
      </c>
      <c r="D640" s="247" t="e">
        <f>①協定識別事項②協定参加者!#REF!</f>
        <v>#REF!</v>
      </c>
      <c r="E640" s="247" t="e">
        <f>①協定識別事項②協定参加者!#REF!</f>
        <v>#REF!</v>
      </c>
      <c r="F640" s="247" t="e">
        <f>①協定識別事項②協定参加者!#REF!</f>
        <v>#REF!</v>
      </c>
      <c r="G640" s="250" t="e">
        <f>③協定面積④加算措置!#REF!</f>
        <v>#REF!</v>
      </c>
      <c r="H640" s="250" t="e">
        <f>③協定面積④加算措置!#REF!</f>
        <v>#REF!</v>
      </c>
      <c r="I640" s="251" t="e">
        <f>③協定面積④加算措置!#REF!</f>
        <v>#REF!</v>
      </c>
      <c r="J640" s="250" t="e">
        <f>③協定面積④加算措置!#REF!</f>
        <v>#REF!</v>
      </c>
      <c r="K640" s="250" t="e">
        <f>③協定面積④加算措置!#REF!</f>
        <v>#REF!</v>
      </c>
      <c r="L640" s="242">
        <f t="shared" si="72"/>
        <v>0</v>
      </c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  <c r="AA640" s="252"/>
      <c r="AB640" s="242">
        <f t="shared" si="73"/>
        <v>0</v>
      </c>
      <c r="AC640" s="232"/>
      <c r="AD640" s="232"/>
      <c r="AE640" s="232"/>
      <c r="AF640" s="232"/>
      <c r="AG640" s="232"/>
      <c r="AH640" s="242">
        <f t="shared" si="74"/>
        <v>0</v>
      </c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32"/>
      <c r="AU640" s="232"/>
      <c r="AV640" s="232"/>
      <c r="AW640" s="232"/>
      <c r="AX640" s="232"/>
      <c r="AY640" s="232"/>
      <c r="AZ640" s="232"/>
      <c r="BA640" s="232"/>
      <c r="BB640" s="232"/>
      <c r="BC640" s="232"/>
      <c r="BD640" s="232"/>
      <c r="BE640" s="242">
        <f t="shared" si="75"/>
        <v>0</v>
      </c>
      <c r="BF640" s="232"/>
      <c r="BG640" s="232"/>
      <c r="BH640" s="232"/>
      <c r="BI640" s="232"/>
      <c r="BJ640" s="232"/>
      <c r="BK640" s="229">
        <f t="shared" si="76"/>
        <v>0</v>
      </c>
      <c r="BL640" s="232"/>
      <c r="BM640" s="232"/>
      <c r="BN640" s="232"/>
      <c r="BO640" s="232"/>
      <c r="BP640" s="232"/>
      <c r="BQ640" s="232"/>
      <c r="BR640" s="232"/>
      <c r="BS640" s="232"/>
      <c r="BT640" s="232"/>
      <c r="BU640" s="232"/>
      <c r="BV640" s="232"/>
    </row>
    <row r="641" spans="1:74" s="244" customFormat="1" ht="14.45" hidden="1" customHeight="1">
      <c r="A641" s="247" t="e">
        <f>①協定識別事項②協定参加者!#REF!</f>
        <v>#REF!</v>
      </c>
      <c r="B641" s="247" t="e">
        <f>①協定識別事項②協定参加者!#REF!</f>
        <v>#REF!</v>
      </c>
      <c r="C641" s="247" t="e">
        <f>①協定識別事項②協定参加者!#REF!</f>
        <v>#REF!</v>
      </c>
      <c r="D641" s="247" t="e">
        <f>①協定識別事項②協定参加者!#REF!</f>
        <v>#REF!</v>
      </c>
      <c r="E641" s="247" t="e">
        <f>①協定識別事項②協定参加者!#REF!</f>
        <v>#REF!</v>
      </c>
      <c r="F641" s="247" t="e">
        <f>①協定識別事項②協定参加者!#REF!</f>
        <v>#REF!</v>
      </c>
      <c r="G641" s="250" t="e">
        <f>③協定面積④加算措置!#REF!</f>
        <v>#REF!</v>
      </c>
      <c r="H641" s="250" t="e">
        <f>③協定面積④加算措置!#REF!</f>
        <v>#REF!</v>
      </c>
      <c r="I641" s="251" t="e">
        <f>③協定面積④加算措置!#REF!</f>
        <v>#REF!</v>
      </c>
      <c r="J641" s="250" t="e">
        <f>③協定面積④加算措置!#REF!</f>
        <v>#REF!</v>
      </c>
      <c r="K641" s="250" t="e">
        <f>③協定面積④加算措置!#REF!</f>
        <v>#REF!</v>
      </c>
      <c r="L641" s="242">
        <f t="shared" si="72"/>
        <v>0</v>
      </c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  <c r="AA641" s="252"/>
      <c r="AB641" s="242">
        <f t="shared" si="73"/>
        <v>0</v>
      </c>
      <c r="AC641" s="232"/>
      <c r="AD641" s="232"/>
      <c r="AE641" s="232"/>
      <c r="AF641" s="232"/>
      <c r="AG641" s="232"/>
      <c r="AH641" s="242">
        <f t="shared" si="74"/>
        <v>0</v>
      </c>
      <c r="AI641" s="232"/>
      <c r="AJ641" s="232"/>
      <c r="AK641" s="232"/>
      <c r="AL641" s="232"/>
      <c r="AM641" s="232"/>
      <c r="AN641" s="232"/>
      <c r="AO641" s="232"/>
      <c r="AP641" s="232"/>
      <c r="AQ641" s="232"/>
      <c r="AR641" s="232"/>
      <c r="AS641" s="232"/>
      <c r="AT641" s="232"/>
      <c r="AU641" s="232"/>
      <c r="AV641" s="232"/>
      <c r="AW641" s="232"/>
      <c r="AX641" s="232"/>
      <c r="AY641" s="232"/>
      <c r="AZ641" s="232"/>
      <c r="BA641" s="232"/>
      <c r="BB641" s="232"/>
      <c r="BC641" s="232"/>
      <c r="BD641" s="232"/>
      <c r="BE641" s="242">
        <f t="shared" si="75"/>
        <v>0</v>
      </c>
      <c r="BF641" s="232"/>
      <c r="BG641" s="232"/>
      <c r="BH641" s="232"/>
      <c r="BI641" s="232"/>
      <c r="BJ641" s="232"/>
      <c r="BK641" s="229">
        <f t="shared" si="76"/>
        <v>0</v>
      </c>
      <c r="BL641" s="232"/>
      <c r="BM641" s="232"/>
      <c r="BN641" s="232"/>
      <c r="BO641" s="232"/>
      <c r="BP641" s="232"/>
      <c r="BQ641" s="232"/>
      <c r="BR641" s="232"/>
      <c r="BS641" s="232"/>
      <c r="BT641" s="232"/>
      <c r="BU641" s="232"/>
      <c r="BV641" s="232"/>
    </row>
    <row r="642" spans="1:74" s="244" customFormat="1" ht="14.45" hidden="1" customHeight="1">
      <c r="A642" s="247" t="e">
        <f>①協定識別事項②協定参加者!#REF!</f>
        <v>#REF!</v>
      </c>
      <c r="B642" s="247" t="e">
        <f>①協定識別事項②協定参加者!#REF!</f>
        <v>#REF!</v>
      </c>
      <c r="C642" s="247" t="e">
        <f>①協定識別事項②協定参加者!#REF!</f>
        <v>#REF!</v>
      </c>
      <c r="D642" s="247" t="e">
        <f>①協定識別事項②協定参加者!#REF!</f>
        <v>#REF!</v>
      </c>
      <c r="E642" s="247" t="e">
        <f>①協定識別事項②協定参加者!#REF!</f>
        <v>#REF!</v>
      </c>
      <c r="F642" s="247" t="e">
        <f>①協定識別事項②協定参加者!#REF!</f>
        <v>#REF!</v>
      </c>
      <c r="G642" s="250" t="e">
        <f>③協定面積④加算措置!#REF!</f>
        <v>#REF!</v>
      </c>
      <c r="H642" s="250" t="e">
        <f>③協定面積④加算措置!#REF!</f>
        <v>#REF!</v>
      </c>
      <c r="I642" s="251" t="e">
        <f>③協定面積④加算措置!#REF!</f>
        <v>#REF!</v>
      </c>
      <c r="J642" s="250" t="e">
        <f>③協定面積④加算措置!#REF!</f>
        <v>#REF!</v>
      </c>
      <c r="K642" s="250" t="e">
        <f>③協定面積④加算措置!#REF!</f>
        <v>#REF!</v>
      </c>
      <c r="L642" s="242">
        <f t="shared" si="72"/>
        <v>0</v>
      </c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  <c r="AA642" s="252"/>
      <c r="AB642" s="242">
        <f t="shared" si="73"/>
        <v>0</v>
      </c>
      <c r="AC642" s="232"/>
      <c r="AD642" s="232"/>
      <c r="AE642" s="232"/>
      <c r="AF642" s="232"/>
      <c r="AG642" s="232"/>
      <c r="AH642" s="242">
        <f t="shared" si="74"/>
        <v>0</v>
      </c>
      <c r="AI642" s="232"/>
      <c r="AJ642" s="232"/>
      <c r="AK642" s="232"/>
      <c r="AL642" s="232"/>
      <c r="AM642" s="232"/>
      <c r="AN642" s="232"/>
      <c r="AO642" s="232"/>
      <c r="AP642" s="232"/>
      <c r="AQ642" s="232"/>
      <c r="AR642" s="232"/>
      <c r="AS642" s="232"/>
      <c r="AT642" s="232"/>
      <c r="AU642" s="232"/>
      <c r="AV642" s="232"/>
      <c r="AW642" s="232"/>
      <c r="AX642" s="232"/>
      <c r="AY642" s="232"/>
      <c r="AZ642" s="232"/>
      <c r="BA642" s="232"/>
      <c r="BB642" s="232"/>
      <c r="BC642" s="232"/>
      <c r="BD642" s="232"/>
      <c r="BE642" s="242">
        <f t="shared" si="75"/>
        <v>0</v>
      </c>
      <c r="BF642" s="232"/>
      <c r="BG642" s="232"/>
      <c r="BH642" s="232"/>
      <c r="BI642" s="232"/>
      <c r="BJ642" s="232"/>
      <c r="BK642" s="229">
        <f t="shared" si="76"/>
        <v>0</v>
      </c>
      <c r="BL642" s="232"/>
      <c r="BM642" s="232"/>
      <c r="BN642" s="232"/>
      <c r="BO642" s="232"/>
      <c r="BP642" s="232"/>
      <c r="BQ642" s="232"/>
      <c r="BR642" s="232"/>
      <c r="BS642" s="232"/>
      <c r="BT642" s="232"/>
      <c r="BU642" s="232"/>
      <c r="BV642" s="232"/>
    </row>
    <row r="643" spans="1:74" s="244" customFormat="1" ht="14.45" hidden="1" customHeight="1">
      <c r="A643" s="247" t="e">
        <f>①協定識別事項②協定参加者!#REF!</f>
        <v>#REF!</v>
      </c>
      <c r="B643" s="247" t="e">
        <f>①協定識別事項②協定参加者!#REF!</f>
        <v>#REF!</v>
      </c>
      <c r="C643" s="247" t="e">
        <f>①協定識別事項②協定参加者!#REF!</f>
        <v>#REF!</v>
      </c>
      <c r="D643" s="247" t="e">
        <f>①協定識別事項②協定参加者!#REF!</f>
        <v>#REF!</v>
      </c>
      <c r="E643" s="247" t="e">
        <f>①協定識別事項②協定参加者!#REF!</f>
        <v>#REF!</v>
      </c>
      <c r="F643" s="247" t="e">
        <f>①協定識別事項②協定参加者!#REF!</f>
        <v>#REF!</v>
      </c>
      <c r="G643" s="250" t="e">
        <f>③協定面積④加算措置!#REF!</f>
        <v>#REF!</v>
      </c>
      <c r="H643" s="250" t="e">
        <f>③協定面積④加算措置!#REF!</f>
        <v>#REF!</v>
      </c>
      <c r="I643" s="251" t="e">
        <f>③協定面積④加算措置!#REF!</f>
        <v>#REF!</v>
      </c>
      <c r="J643" s="250" t="e">
        <f>③協定面積④加算措置!#REF!</f>
        <v>#REF!</v>
      </c>
      <c r="K643" s="250" t="e">
        <f>③協定面積④加算措置!#REF!</f>
        <v>#REF!</v>
      </c>
      <c r="L643" s="242">
        <f t="shared" si="72"/>
        <v>0</v>
      </c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  <c r="AA643" s="252"/>
      <c r="AB643" s="242">
        <f t="shared" si="73"/>
        <v>0</v>
      </c>
      <c r="AC643" s="232"/>
      <c r="AD643" s="232"/>
      <c r="AE643" s="232"/>
      <c r="AF643" s="232"/>
      <c r="AG643" s="232"/>
      <c r="AH643" s="242">
        <f t="shared" si="74"/>
        <v>0</v>
      </c>
      <c r="AI643" s="232"/>
      <c r="AJ643" s="232"/>
      <c r="AK643" s="232"/>
      <c r="AL643" s="232"/>
      <c r="AM643" s="232"/>
      <c r="AN643" s="232"/>
      <c r="AO643" s="232"/>
      <c r="AP643" s="232"/>
      <c r="AQ643" s="232"/>
      <c r="AR643" s="232"/>
      <c r="AS643" s="232"/>
      <c r="AT643" s="232"/>
      <c r="AU643" s="232"/>
      <c r="AV643" s="232"/>
      <c r="AW643" s="232"/>
      <c r="AX643" s="232"/>
      <c r="AY643" s="232"/>
      <c r="AZ643" s="232"/>
      <c r="BA643" s="232"/>
      <c r="BB643" s="232"/>
      <c r="BC643" s="232"/>
      <c r="BD643" s="232"/>
      <c r="BE643" s="242">
        <f t="shared" si="75"/>
        <v>0</v>
      </c>
      <c r="BF643" s="232"/>
      <c r="BG643" s="232"/>
      <c r="BH643" s="232"/>
      <c r="BI643" s="232"/>
      <c r="BJ643" s="232"/>
      <c r="BK643" s="229">
        <f t="shared" si="76"/>
        <v>0</v>
      </c>
      <c r="BL643" s="232"/>
      <c r="BM643" s="232"/>
      <c r="BN643" s="232"/>
      <c r="BO643" s="232"/>
      <c r="BP643" s="232"/>
      <c r="BQ643" s="232"/>
      <c r="BR643" s="232"/>
      <c r="BS643" s="232"/>
      <c r="BT643" s="232"/>
      <c r="BU643" s="232"/>
      <c r="BV643" s="232"/>
    </row>
    <row r="644" spans="1:74" s="244" customFormat="1" ht="14.45" hidden="1" customHeight="1">
      <c r="A644" s="247" t="e">
        <f>①協定識別事項②協定参加者!#REF!</f>
        <v>#REF!</v>
      </c>
      <c r="B644" s="247" t="e">
        <f>①協定識別事項②協定参加者!#REF!</f>
        <v>#REF!</v>
      </c>
      <c r="C644" s="247" t="e">
        <f>①協定識別事項②協定参加者!#REF!</f>
        <v>#REF!</v>
      </c>
      <c r="D644" s="247" t="e">
        <f>①協定識別事項②協定参加者!#REF!</f>
        <v>#REF!</v>
      </c>
      <c r="E644" s="247" t="e">
        <f>①協定識別事項②協定参加者!#REF!</f>
        <v>#REF!</v>
      </c>
      <c r="F644" s="247" t="e">
        <f>①協定識別事項②協定参加者!#REF!</f>
        <v>#REF!</v>
      </c>
      <c r="G644" s="250" t="e">
        <f>③協定面積④加算措置!#REF!</f>
        <v>#REF!</v>
      </c>
      <c r="H644" s="250" t="e">
        <f>③協定面積④加算措置!#REF!</f>
        <v>#REF!</v>
      </c>
      <c r="I644" s="251" t="e">
        <f>③協定面積④加算措置!#REF!</f>
        <v>#REF!</v>
      </c>
      <c r="J644" s="250" t="e">
        <f>③協定面積④加算措置!#REF!</f>
        <v>#REF!</v>
      </c>
      <c r="K644" s="250" t="e">
        <f>③協定面積④加算措置!#REF!</f>
        <v>#REF!</v>
      </c>
      <c r="L644" s="242">
        <f t="shared" si="72"/>
        <v>0</v>
      </c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  <c r="AA644" s="252"/>
      <c r="AB644" s="242">
        <f t="shared" si="73"/>
        <v>0</v>
      </c>
      <c r="AC644" s="232"/>
      <c r="AD644" s="232"/>
      <c r="AE644" s="232"/>
      <c r="AF644" s="232"/>
      <c r="AG644" s="232"/>
      <c r="AH644" s="242">
        <f t="shared" si="74"/>
        <v>0</v>
      </c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32"/>
      <c r="AU644" s="232"/>
      <c r="AV644" s="232"/>
      <c r="AW644" s="232"/>
      <c r="AX644" s="232"/>
      <c r="AY644" s="232"/>
      <c r="AZ644" s="232"/>
      <c r="BA644" s="232"/>
      <c r="BB644" s="232"/>
      <c r="BC644" s="232"/>
      <c r="BD644" s="232"/>
      <c r="BE644" s="242">
        <f t="shared" si="75"/>
        <v>0</v>
      </c>
      <c r="BF644" s="232"/>
      <c r="BG644" s="232"/>
      <c r="BH644" s="232"/>
      <c r="BI644" s="232"/>
      <c r="BJ644" s="232"/>
      <c r="BK644" s="229">
        <f t="shared" si="76"/>
        <v>0</v>
      </c>
      <c r="BL644" s="232"/>
      <c r="BM644" s="232"/>
      <c r="BN644" s="232"/>
      <c r="BO644" s="232"/>
      <c r="BP644" s="232"/>
      <c r="BQ644" s="232"/>
      <c r="BR644" s="232"/>
      <c r="BS644" s="232"/>
      <c r="BT644" s="232"/>
      <c r="BU644" s="232"/>
      <c r="BV644" s="232"/>
    </row>
    <row r="645" spans="1:74" s="244" customFormat="1" ht="14.45" hidden="1" customHeight="1">
      <c r="A645" s="247" t="e">
        <f>①協定識別事項②協定参加者!#REF!</f>
        <v>#REF!</v>
      </c>
      <c r="B645" s="247" t="e">
        <f>①協定識別事項②協定参加者!#REF!</f>
        <v>#REF!</v>
      </c>
      <c r="C645" s="247" t="e">
        <f>①協定識別事項②協定参加者!#REF!</f>
        <v>#REF!</v>
      </c>
      <c r="D645" s="247" t="e">
        <f>①協定識別事項②協定参加者!#REF!</f>
        <v>#REF!</v>
      </c>
      <c r="E645" s="247" t="e">
        <f>①協定識別事項②協定参加者!#REF!</f>
        <v>#REF!</v>
      </c>
      <c r="F645" s="247" t="e">
        <f>①協定識別事項②協定参加者!#REF!</f>
        <v>#REF!</v>
      </c>
      <c r="G645" s="250" t="e">
        <f>③協定面積④加算措置!#REF!</f>
        <v>#REF!</v>
      </c>
      <c r="H645" s="250" t="e">
        <f>③協定面積④加算措置!#REF!</f>
        <v>#REF!</v>
      </c>
      <c r="I645" s="251" t="e">
        <f>③協定面積④加算措置!#REF!</f>
        <v>#REF!</v>
      </c>
      <c r="J645" s="250" t="e">
        <f>③協定面積④加算措置!#REF!</f>
        <v>#REF!</v>
      </c>
      <c r="K645" s="250" t="e">
        <f>③協定面積④加算措置!#REF!</f>
        <v>#REF!</v>
      </c>
      <c r="L645" s="242">
        <f t="shared" si="72"/>
        <v>0</v>
      </c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  <c r="AA645" s="252"/>
      <c r="AB645" s="242">
        <f t="shared" si="73"/>
        <v>0</v>
      </c>
      <c r="AC645" s="232"/>
      <c r="AD645" s="232"/>
      <c r="AE645" s="232"/>
      <c r="AF645" s="232"/>
      <c r="AG645" s="232"/>
      <c r="AH645" s="242">
        <f t="shared" si="74"/>
        <v>0</v>
      </c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32"/>
      <c r="AU645" s="232"/>
      <c r="AV645" s="232"/>
      <c r="AW645" s="232"/>
      <c r="AX645" s="232"/>
      <c r="AY645" s="232"/>
      <c r="AZ645" s="232"/>
      <c r="BA645" s="232"/>
      <c r="BB645" s="232"/>
      <c r="BC645" s="232"/>
      <c r="BD645" s="232"/>
      <c r="BE645" s="242">
        <f t="shared" si="75"/>
        <v>0</v>
      </c>
      <c r="BF645" s="232"/>
      <c r="BG645" s="232"/>
      <c r="BH645" s="232"/>
      <c r="BI645" s="232"/>
      <c r="BJ645" s="232"/>
      <c r="BK645" s="229">
        <f t="shared" si="76"/>
        <v>0</v>
      </c>
      <c r="BL645" s="232"/>
      <c r="BM645" s="232"/>
      <c r="BN645" s="232"/>
      <c r="BO645" s="232"/>
      <c r="BP645" s="232"/>
      <c r="BQ645" s="232"/>
      <c r="BR645" s="232"/>
      <c r="BS645" s="232"/>
      <c r="BT645" s="232"/>
      <c r="BU645" s="232"/>
      <c r="BV645" s="232"/>
    </row>
    <row r="646" spans="1:74" s="244" customFormat="1" ht="14.45" hidden="1" customHeight="1">
      <c r="A646" s="247" t="e">
        <f>①協定識別事項②協定参加者!#REF!</f>
        <v>#REF!</v>
      </c>
      <c r="B646" s="247" t="e">
        <f>①協定識別事項②協定参加者!#REF!</f>
        <v>#REF!</v>
      </c>
      <c r="C646" s="247" t="e">
        <f>①協定識別事項②協定参加者!#REF!</f>
        <v>#REF!</v>
      </c>
      <c r="D646" s="247" t="e">
        <f>①協定識別事項②協定参加者!#REF!</f>
        <v>#REF!</v>
      </c>
      <c r="E646" s="247" t="e">
        <f>①協定識別事項②協定参加者!#REF!</f>
        <v>#REF!</v>
      </c>
      <c r="F646" s="247" t="e">
        <f>①協定識別事項②協定参加者!#REF!</f>
        <v>#REF!</v>
      </c>
      <c r="G646" s="250" t="e">
        <f>③協定面積④加算措置!#REF!</f>
        <v>#REF!</v>
      </c>
      <c r="H646" s="250" t="e">
        <f>③協定面積④加算措置!#REF!</f>
        <v>#REF!</v>
      </c>
      <c r="I646" s="251" t="e">
        <f>③協定面積④加算措置!#REF!</f>
        <v>#REF!</v>
      </c>
      <c r="J646" s="250" t="e">
        <f>③協定面積④加算措置!#REF!</f>
        <v>#REF!</v>
      </c>
      <c r="K646" s="250" t="e">
        <f>③協定面積④加算措置!#REF!</f>
        <v>#REF!</v>
      </c>
      <c r="L646" s="242">
        <f t="shared" si="72"/>
        <v>0</v>
      </c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  <c r="AA646" s="252"/>
      <c r="AB646" s="242">
        <f t="shared" si="73"/>
        <v>0</v>
      </c>
      <c r="AC646" s="232"/>
      <c r="AD646" s="232"/>
      <c r="AE646" s="232"/>
      <c r="AF646" s="232"/>
      <c r="AG646" s="232"/>
      <c r="AH646" s="242">
        <f t="shared" si="74"/>
        <v>0</v>
      </c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42">
        <f t="shared" si="75"/>
        <v>0</v>
      </c>
      <c r="BF646" s="232"/>
      <c r="BG646" s="232"/>
      <c r="BH646" s="232"/>
      <c r="BI646" s="232"/>
      <c r="BJ646" s="232"/>
      <c r="BK646" s="229">
        <f t="shared" si="76"/>
        <v>0</v>
      </c>
      <c r="BL646" s="232"/>
      <c r="BM646" s="232"/>
      <c r="BN646" s="232"/>
      <c r="BO646" s="232"/>
      <c r="BP646" s="232"/>
      <c r="BQ646" s="232"/>
      <c r="BR646" s="232"/>
      <c r="BS646" s="232"/>
      <c r="BT646" s="232"/>
      <c r="BU646" s="232"/>
      <c r="BV646" s="232"/>
    </row>
    <row r="647" spans="1:74" s="244" customFormat="1" ht="14.45" hidden="1" customHeight="1">
      <c r="A647" s="247" t="e">
        <f>①協定識別事項②協定参加者!#REF!</f>
        <v>#REF!</v>
      </c>
      <c r="B647" s="247" t="e">
        <f>①協定識別事項②協定参加者!#REF!</f>
        <v>#REF!</v>
      </c>
      <c r="C647" s="247" t="e">
        <f>①協定識別事項②協定参加者!#REF!</f>
        <v>#REF!</v>
      </c>
      <c r="D647" s="247" t="e">
        <f>①協定識別事項②協定参加者!#REF!</f>
        <v>#REF!</v>
      </c>
      <c r="E647" s="247" t="e">
        <f>①協定識別事項②協定参加者!#REF!</f>
        <v>#REF!</v>
      </c>
      <c r="F647" s="247" t="e">
        <f>①協定識別事項②協定参加者!#REF!</f>
        <v>#REF!</v>
      </c>
      <c r="G647" s="250" t="e">
        <f>③協定面積④加算措置!#REF!</f>
        <v>#REF!</v>
      </c>
      <c r="H647" s="250" t="e">
        <f>③協定面積④加算措置!#REF!</f>
        <v>#REF!</v>
      </c>
      <c r="I647" s="251" t="e">
        <f>③協定面積④加算措置!#REF!</f>
        <v>#REF!</v>
      </c>
      <c r="J647" s="250" t="e">
        <f>③協定面積④加算措置!#REF!</f>
        <v>#REF!</v>
      </c>
      <c r="K647" s="250" t="e">
        <f>③協定面積④加算措置!#REF!</f>
        <v>#REF!</v>
      </c>
      <c r="L647" s="242">
        <f t="shared" si="72"/>
        <v>0</v>
      </c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  <c r="AA647" s="252"/>
      <c r="AB647" s="242">
        <f t="shared" si="73"/>
        <v>0</v>
      </c>
      <c r="AC647" s="232"/>
      <c r="AD647" s="232"/>
      <c r="AE647" s="232"/>
      <c r="AF647" s="232"/>
      <c r="AG647" s="232"/>
      <c r="AH647" s="242">
        <f t="shared" si="74"/>
        <v>0</v>
      </c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42">
        <f t="shared" si="75"/>
        <v>0</v>
      </c>
      <c r="BF647" s="232"/>
      <c r="BG647" s="232"/>
      <c r="BH647" s="232"/>
      <c r="BI647" s="232"/>
      <c r="BJ647" s="232"/>
      <c r="BK647" s="229">
        <f t="shared" si="76"/>
        <v>0</v>
      </c>
      <c r="BL647" s="232"/>
      <c r="BM647" s="232"/>
      <c r="BN647" s="232"/>
      <c r="BO647" s="232"/>
      <c r="BP647" s="232"/>
      <c r="BQ647" s="232"/>
      <c r="BR647" s="232"/>
      <c r="BS647" s="232"/>
      <c r="BT647" s="232"/>
      <c r="BU647" s="232"/>
      <c r="BV647" s="232"/>
    </row>
    <row r="648" spans="1:74" s="244" customFormat="1" ht="14.45" hidden="1" customHeight="1">
      <c r="A648" s="247" t="e">
        <f>①協定識別事項②協定参加者!#REF!</f>
        <v>#REF!</v>
      </c>
      <c r="B648" s="247" t="e">
        <f>①協定識別事項②協定参加者!#REF!</f>
        <v>#REF!</v>
      </c>
      <c r="C648" s="247" t="e">
        <f>①協定識別事項②協定参加者!#REF!</f>
        <v>#REF!</v>
      </c>
      <c r="D648" s="247" t="e">
        <f>①協定識別事項②協定参加者!#REF!</f>
        <v>#REF!</v>
      </c>
      <c r="E648" s="247" t="e">
        <f>①協定識別事項②協定参加者!#REF!</f>
        <v>#REF!</v>
      </c>
      <c r="F648" s="247" t="e">
        <f>①協定識別事項②協定参加者!#REF!</f>
        <v>#REF!</v>
      </c>
      <c r="G648" s="250" t="e">
        <f>③協定面積④加算措置!#REF!</f>
        <v>#REF!</v>
      </c>
      <c r="H648" s="250" t="e">
        <f>③協定面積④加算措置!#REF!</f>
        <v>#REF!</v>
      </c>
      <c r="I648" s="251" t="e">
        <f>③協定面積④加算措置!#REF!</f>
        <v>#REF!</v>
      </c>
      <c r="J648" s="250" t="e">
        <f>③協定面積④加算措置!#REF!</f>
        <v>#REF!</v>
      </c>
      <c r="K648" s="250" t="e">
        <f>③協定面積④加算措置!#REF!</f>
        <v>#REF!</v>
      </c>
      <c r="L648" s="242">
        <f t="shared" si="72"/>
        <v>0</v>
      </c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  <c r="AA648" s="252"/>
      <c r="AB648" s="242">
        <f t="shared" si="73"/>
        <v>0</v>
      </c>
      <c r="AC648" s="232"/>
      <c r="AD648" s="232"/>
      <c r="AE648" s="232"/>
      <c r="AF648" s="232"/>
      <c r="AG648" s="232"/>
      <c r="AH648" s="242">
        <f t="shared" si="74"/>
        <v>0</v>
      </c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42">
        <f t="shared" si="75"/>
        <v>0</v>
      </c>
      <c r="BF648" s="232"/>
      <c r="BG648" s="232"/>
      <c r="BH648" s="232"/>
      <c r="BI648" s="232"/>
      <c r="BJ648" s="232"/>
      <c r="BK648" s="229">
        <f t="shared" si="76"/>
        <v>0</v>
      </c>
      <c r="BL648" s="232"/>
      <c r="BM648" s="232"/>
      <c r="BN648" s="232"/>
      <c r="BO648" s="232"/>
      <c r="BP648" s="232"/>
      <c r="BQ648" s="232"/>
      <c r="BR648" s="232"/>
      <c r="BS648" s="232"/>
      <c r="BT648" s="232"/>
      <c r="BU648" s="232"/>
      <c r="BV648" s="232"/>
    </row>
  </sheetData>
  <autoFilter ref="A11:BV11" xr:uid="{00000000-0009-0000-0000-000006000000}"/>
  <mergeCells count="89">
    <mergeCell ref="AX5:AX9"/>
    <mergeCell ref="BE3:BE9"/>
    <mergeCell ref="BI4:BI9"/>
    <mergeCell ref="BF3:BJ3"/>
    <mergeCell ref="BJ5:BJ9"/>
    <mergeCell ref="BD4:BD9"/>
    <mergeCell ref="BF4:BF9"/>
    <mergeCell ref="AZ5:AZ9"/>
    <mergeCell ref="BA5:BA9"/>
    <mergeCell ref="AH3:BD3"/>
    <mergeCell ref="AU5:AU9"/>
    <mergeCell ref="AI5:AI9"/>
    <mergeCell ref="AJ6:AJ9"/>
    <mergeCell ref="AM6:AM9"/>
    <mergeCell ref="AN6:AN9"/>
    <mergeCell ref="AP6:AP9"/>
    <mergeCell ref="BV5:BV9"/>
    <mergeCell ref="BE2:BV2"/>
    <mergeCell ref="BP4:BP9"/>
    <mergeCell ref="BQ4:BQ9"/>
    <mergeCell ref="BR4:BR9"/>
    <mergeCell ref="BS4:BS9"/>
    <mergeCell ref="BO4:BO9"/>
    <mergeCell ref="BL3:BV3"/>
    <mergeCell ref="BU4:BU9"/>
    <mergeCell ref="BT4:BT9"/>
    <mergeCell ref="BG4:BG9"/>
    <mergeCell ref="BH4:BH9"/>
    <mergeCell ref="BK3:BK9"/>
    <mergeCell ref="L2:BD2"/>
    <mergeCell ref="AY5:AY9"/>
    <mergeCell ref="X5:X9"/>
    <mergeCell ref="AK5:AK9"/>
    <mergeCell ref="AG5:AG9"/>
    <mergeCell ref="BB5:BB9"/>
    <mergeCell ref="AV4:BC4"/>
    <mergeCell ref="AL4:AU4"/>
    <mergeCell ref="BC5:BC9"/>
    <mergeCell ref="AO5:AO9"/>
    <mergeCell ref="AR5:AR9"/>
    <mergeCell ref="Z5:Z9"/>
    <mergeCell ref="AL5:AL9"/>
    <mergeCell ref="AC5:AC9"/>
    <mergeCell ref="M5:M9"/>
    <mergeCell ref="W5:W9"/>
    <mergeCell ref="A1:F1"/>
    <mergeCell ref="G1:K1"/>
    <mergeCell ref="A2:A9"/>
    <mergeCell ref="C2:C9"/>
    <mergeCell ref="I2:I9"/>
    <mergeCell ref="D2:D9"/>
    <mergeCell ref="E2:E9"/>
    <mergeCell ref="F2:F3"/>
    <mergeCell ref="G2:G9"/>
    <mergeCell ref="B2:B9"/>
    <mergeCell ref="K2:K9"/>
    <mergeCell ref="F4:F9"/>
    <mergeCell ref="J2:J9"/>
    <mergeCell ref="H2:H9"/>
    <mergeCell ref="L1:BV1"/>
    <mergeCell ref="BL4:BL9"/>
    <mergeCell ref="BM4:BM9"/>
    <mergeCell ref="BN4:BN9"/>
    <mergeCell ref="O5:O9"/>
    <mergeCell ref="L4:AA4"/>
    <mergeCell ref="AI4:AK4"/>
    <mergeCell ref="S5:S9"/>
    <mergeCell ref="L3:AG3"/>
    <mergeCell ref="AH4:AH9"/>
    <mergeCell ref="V5:V9"/>
    <mergeCell ref="T5:T9"/>
    <mergeCell ref="P5:P9"/>
    <mergeCell ref="AE5:AE9"/>
    <mergeCell ref="AA5:AA9"/>
    <mergeCell ref="AC4:AG4"/>
    <mergeCell ref="L5:L9"/>
    <mergeCell ref="R5:R9"/>
    <mergeCell ref="AW5:AW9"/>
    <mergeCell ref="AB4:AB9"/>
    <mergeCell ref="N5:N9"/>
    <mergeCell ref="U5:U9"/>
    <mergeCell ref="AV5:AV9"/>
    <mergeCell ref="Q5:Q9"/>
    <mergeCell ref="Y5:Y9"/>
    <mergeCell ref="AD6:AD9"/>
    <mergeCell ref="AF6:AF9"/>
    <mergeCell ref="AQ6:AQ9"/>
    <mergeCell ref="AS6:AS9"/>
    <mergeCell ref="AT6:AT9"/>
  </mergeCells>
  <phoneticPr fontId="3"/>
  <conditionalFormatting sqref="BE12:BE648">
    <cfRule type="cellIs" dxfId="376" priority="124" stopIfTrue="1" operator="equal">
      <formula>0</formula>
    </cfRule>
    <cfRule type="cellIs" dxfId="375" priority="125" stopIfTrue="1" operator="notEqual">
      <formula>SUM(BF12:BI12)</formula>
    </cfRule>
  </conditionalFormatting>
  <conditionalFormatting sqref="O12:Q648">
    <cfRule type="cellIs" dxfId="374" priority="126" stopIfTrue="1" operator="notEqual">
      <formula>IF(G12&gt;0,1,"")</formula>
    </cfRule>
  </conditionalFormatting>
  <conditionalFormatting sqref="T12:T648">
    <cfRule type="cellIs" dxfId="373" priority="127" stopIfTrue="1" operator="notEqual">
      <formula>IF(J12&gt;0,1,"")</formula>
    </cfRule>
  </conditionalFormatting>
  <conditionalFormatting sqref="L12:L648">
    <cfRule type="expression" dxfId="372" priority="103" stopIfTrue="1">
      <formula>IF($M12=1,$L12&lt;2)</formula>
    </cfRule>
    <cfRule type="cellIs" dxfId="371" priority="128" stopIfTrue="1" operator="equal">
      <formula>0</formula>
    </cfRule>
    <cfRule type="cellIs" dxfId="370" priority="129" stopIfTrue="1" operator="notEqual">
      <formula>SUM($N12:$AA12)</formula>
    </cfRule>
  </conditionalFormatting>
  <conditionalFormatting sqref="Y12:Y648">
    <cfRule type="cellIs" dxfId="369" priority="130" stopIfTrue="1" operator="notEqual">
      <formula>IF(K12&gt;0,1,"")</formula>
    </cfRule>
  </conditionalFormatting>
  <conditionalFormatting sqref="BK12:BK648">
    <cfRule type="cellIs" dxfId="368" priority="590" stopIfTrue="1" operator="notEqual">
      <formula>SUM(BL12:BV12)</formula>
    </cfRule>
    <cfRule type="cellIs" dxfId="367" priority="591" stopIfTrue="1" operator="equal">
      <formula>0</formula>
    </cfRule>
  </conditionalFormatting>
  <conditionalFormatting sqref="BJ12:BJ648">
    <cfRule type="expression" dxfId="366" priority="102" stopIfTrue="1">
      <formula>IF($BI12=1,$BJ12="")</formula>
    </cfRule>
  </conditionalFormatting>
  <conditionalFormatting sqref="BV12:BV648">
    <cfRule type="expression" dxfId="365" priority="101" stopIfTrue="1">
      <formula>IF($BU12=1,$BV12="")</formula>
    </cfRule>
  </conditionalFormatting>
  <conditionalFormatting sqref="AE30:AE648">
    <cfRule type="expression" dxfId="364" priority="1003" stopIfTrue="1">
      <formula>IF(AF30&gt;0,AE30=0)</formula>
    </cfRule>
  </conditionalFormatting>
  <conditionalFormatting sqref="AB12:AB648">
    <cfRule type="cellIs" dxfId="363" priority="1005" stopIfTrue="1" operator="equal">
      <formula>0</formula>
    </cfRule>
    <cfRule type="cellIs" dxfId="362" priority="1006" stopIfTrue="1" operator="notEqual">
      <formula>AC12+AE12+AG12</formula>
    </cfRule>
  </conditionalFormatting>
  <conditionalFormatting sqref="AL12:AL648 AO12:AO648 AR12:AR648">
    <cfRule type="expression" dxfId="361" priority="1009" stopIfTrue="1">
      <formula>IF(OR(#REF!&gt;0,#REF!&gt;0),AL12=0)</formula>
    </cfRule>
  </conditionalFormatting>
  <conditionalFormatting sqref="AH12:AH648">
    <cfRule type="cellIs" dxfId="360" priority="1016" stopIfTrue="1" operator="equal">
      <formula>0</formula>
    </cfRule>
    <cfRule type="cellIs" dxfId="359" priority="1017" stopIfTrue="1" operator="notEqual">
      <formula>AI12+AK12+AL12+AO12+AR12+SUM(AU12:BD12)</formula>
    </cfRule>
  </conditionalFormatting>
  <conditionalFormatting sqref="AC30:AC648 AI13:AI14 AI16 AI20 AI22 AI29:AI648">
    <cfRule type="expression" dxfId="358" priority="98">
      <formula>IF(AD13&gt;0,AC13=0)</formula>
    </cfRule>
  </conditionalFormatting>
  <conditionalFormatting sqref="AD30:AD648 AF30:AF648">
    <cfRule type="expression" dxfId="357" priority="97">
      <formula>IF(AC30&gt;0,AD30="")</formula>
    </cfRule>
  </conditionalFormatting>
  <conditionalFormatting sqref="AJ13:AJ14 AM12:AM648 AP12:AP648 AS12:AS648 AJ16 AJ20 AJ22 AJ29:AJ648">
    <cfRule type="expression" dxfId="356" priority="95" stopIfTrue="1">
      <formula>IF(AI12=1,AJ12=0)</formula>
    </cfRule>
  </conditionalFormatting>
  <conditionalFormatting sqref="AN12:AN648 AQ12:AQ648 AT12:AT648">
    <cfRule type="expression" dxfId="355" priority="93" stopIfTrue="1">
      <formula>IF(AL12=1,AN12=0)</formula>
    </cfRule>
  </conditionalFormatting>
  <conditionalFormatting sqref="BL12:BU648">
    <cfRule type="expression" dxfId="354" priority="81" stopIfTrue="1">
      <formula>IF($BE12&gt;0,(SUM($BL12:$BU12)&lt;1))</formula>
    </cfRule>
  </conditionalFormatting>
  <conditionalFormatting sqref="AD12">
    <cfRule type="expression" dxfId="353" priority="80" stopIfTrue="1">
      <formula>IF(AC12=1,AD12=0)</formula>
    </cfRule>
  </conditionalFormatting>
  <conditionalFormatting sqref="AF12">
    <cfRule type="expression" dxfId="352" priority="79" stopIfTrue="1">
      <formula>IF(AE12=1,AF12=0)</formula>
    </cfRule>
  </conditionalFormatting>
  <conditionalFormatting sqref="AC12">
    <cfRule type="expression" dxfId="351" priority="78" stopIfTrue="1">
      <formula>IF(AD12&gt;0,AC12=0)</formula>
    </cfRule>
  </conditionalFormatting>
  <conditionalFormatting sqref="AE12">
    <cfRule type="expression" dxfId="350" priority="77" stopIfTrue="1">
      <formula>IF(AF12&gt;0,AE12=0)</formula>
    </cfRule>
  </conditionalFormatting>
  <conditionalFormatting sqref="AD13">
    <cfRule type="expression" dxfId="349" priority="76" stopIfTrue="1">
      <formula>IF(AC13=1,AD13=0)</formula>
    </cfRule>
  </conditionalFormatting>
  <conditionalFormatting sqref="AF13">
    <cfRule type="expression" dxfId="348" priority="75" stopIfTrue="1">
      <formula>IF(AE13=1,AF13=0)</formula>
    </cfRule>
  </conditionalFormatting>
  <conditionalFormatting sqref="AC13">
    <cfRule type="expression" dxfId="347" priority="74" stopIfTrue="1">
      <formula>IF(AD13&gt;0,AC13=0)</formula>
    </cfRule>
  </conditionalFormatting>
  <conditionalFormatting sqref="AE13">
    <cfRule type="expression" dxfId="346" priority="73" stopIfTrue="1">
      <formula>IF(AF13&gt;0,AE13=0)</formula>
    </cfRule>
  </conditionalFormatting>
  <conditionalFormatting sqref="AD14">
    <cfRule type="expression" dxfId="345" priority="72" stopIfTrue="1">
      <formula>IF(AC14=1,AD14=0)</formula>
    </cfRule>
  </conditionalFormatting>
  <conditionalFormatting sqref="AF14">
    <cfRule type="expression" dxfId="344" priority="71" stopIfTrue="1">
      <formula>IF(AE14=1,AF14=0)</formula>
    </cfRule>
  </conditionalFormatting>
  <conditionalFormatting sqref="AC14">
    <cfRule type="expression" dxfId="343" priority="70" stopIfTrue="1">
      <formula>IF(AD14&gt;0,AC14=0)</formula>
    </cfRule>
  </conditionalFormatting>
  <conditionalFormatting sqref="AE14">
    <cfRule type="expression" dxfId="342" priority="69" stopIfTrue="1">
      <formula>IF(AF14&gt;0,AE14=0)</formula>
    </cfRule>
  </conditionalFormatting>
  <conditionalFormatting sqref="AD15">
    <cfRule type="expression" dxfId="341" priority="68" stopIfTrue="1">
      <formula>IF(AC15=1,AD15=0)</formula>
    </cfRule>
  </conditionalFormatting>
  <conditionalFormatting sqref="AF15">
    <cfRule type="expression" dxfId="340" priority="67" stopIfTrue="1">
      <formula>IF(AE15=1,AF15=0)</formula>
    </cfRule>
  </conditionalFormatting>
  <conditionalFormatting sqref="AC15">
    <cfRule type="expression" dxfId="339" priority="66" stopIfTrue="1">
      <formula>IF(AD15&gt;0,AC15=0)</formula>
    </cfRule>
  </conditionalFormatting>
  <conditionalFormatting sqref="AE15">
    <cfRule type="expression" dxfId="338" priority="65" stopIfTrue="1">
      <formula>IF(AF15&gt;0,AE15=0)</formula>
    </cfRule>
  </conditionalFormatting>
  <conditionalFormatting sqref="AD16 AF16">
    <cfRule type="expression" dxfId="337" priority="64" stopIfTrue="1">
      <formula>IF(AC16=1,AD16=0)</formula>
    </cfRule>
  </conditionalFormatting>
  <conditionalFormatting sqref="AC16 AE16">
    <cfRule type="expression" dxfId="336" priority="63" stopIfTrue="1">
      <formula>IF(AD16&gt;0,AC16=0)</formula>
    </cfRule>
  </conditionalFormatting>
  <conditionalFormatting sqref="AD17">
    <cfRule type="expression" dxfId="335" priority="62" stopIfTrue="1">
      <formula>IF(AC17=1,AD17=0)</formula>
    </cfRule>
  </conditionalFormatting>
  <conditionalFormatting sqref="AF17">
    <cfRule type="expression" dxfId="334" priority="61" stopIfTrue="1">
      <formula>IF(AE17=1,AF17=0)</formula>
    </cfRule>
  </conditionalFormatting>
  <conditionalFormatting sqref="AC17">
    <cfRule type="expression" dxfId="333" priority="60" stopIfTrue="1">
      <formula>IF(AD17&gt;0,AC17=0)</formula>
    </cfRule>
  </conditionalFormatting>
  <conditionalFormatting sqref="AE17">
    <cfRule type="expression" dxfId="332" priority="59" stopIfTrue="1">
      <formula>IF(AF17&gt;0,AE17=0)</formula>
    </cfRule>
  </conditionalFormatting>
  <conditionalFormatting sqref="AD18 AF18">
    <cfRule type="expression" dxfId="331" priority="58" stopIfTrue="1">
      <formula>IF(AC18=1,AD18=0)</formula>
    </cfRule>
  </conditionalFormatting>
  <conditionalFormatting sqref="AC18 AE18">
    <cfRule type="expression" dxfId="330" priority="57" stopIfTrue="1">
      <formula>IF(AD18&gt;0,AC18=0)</formula>
    </cfRule>
  </conditionalFormatting>
  <conditionalFormatting sqref="AD19">
    <cfRule type="expression" dxfId="329" priority="56" stopIfTrue="1">
      <formula>IF(AC19=1,AD19=0)</formula>
    </cfRule>
  </conditionalFormatting>
  <conditionalFormatting sqref="AF19">
    <cfRule type="expression" dxfId="328" priority="55" stopIfTrue="1">
      <formula>IF(AE19=1,AF19=0)</formula>
    </cfRule>
  </conditionalFormatting>
  <conditionalFormatting sqref="AC19">
    <cfRule type="expression" dxfId="327" priority="54" stopIfTrue="1">
      <formula>IF(AD19&gt;0,AC19=0)</formula>
    </cfRule>
  </conditionalFormatting>
  <conditionalFormatting sqref="AE19">
    <cfRule type="expression" dxfId="326" priority="53" stopIfTrue="1">
      <formula>IF(AF19&gt;0,AE19=0)</formula>
    </cfRule>
  </conditionalFormatting>
  <conditionalFormatting sqref="AD20">
    <cfRule type="expression" dxfId="325" priority="52" stopIfTrue="1">
      <formula>IF(AC20=1,AD20=0)</formula>
    </cfRule>
  </conditionalFormatting>
  <conditionalFormatting sqref="AF20">
    <cfRule type="expression" dxfId="324" priority="51" stopIfTrue="1">
      <formula>IF(AE20=1,AF20=0)</formula>
    </cfRule>
  </conditionalFormatting>
  <conditionalFormatting sqref="AC20">
    <cfRule type="expression" dxfId="323" priority="50" stopIfTrue="1">
      <formula>IF(AD20&gt;0,AC20=0)</formula>
    </cfRule>
  </conditionalFormatting>
  <conditionalFormatting sqref="AE20">
    <cfRule type="expression" dxfId="322" priority="49" stopIfTrue="1">
      <formula>IF(AF20&gt;0,AE20=0)</formula>
    </cfRule>
  </conditionalFormatting>
  <conditionalFormatting sqref="AD21">
    <cfRule type="expression" dxfId="321" priority="48" stopIfTrue="1">
      <formula>IF(AC21=1,AD21=0)</formula>
    </cfRule>
  </conditionalFormatting>
  <conditionalFormatting sqref="AF21">
    <cfRule type="expression" dxfId="320" priority="47" stopIfTrue="1">
      <formula>IF(AE21=1,AF21=0)</formula>
    </cfRule>
  </conditionalFormatting>
  <conditionalFormatting sqref="AC21">
    <cfRule type="expression" dxfId="319" priority="46" stopIfTrue="1">
      <formula>IF(AD21&gt;0,AC21=0)</formula>
    </cfRule>
  </conditionalFormatting>
  <conditionalFormatting sqref="AE21">
    <cfRule type="expression" dxfId="318" priority="45" stopIfTrue="1">
      <formula>IF(AF21&gt;0,AE21=0)</formula>
    </cfRule>
  </conditionalFormatting>
  <conditionalFormatting sqref="AD22 AF22">
    <cfRule type="expression" dxfId="317" priority="44" stopIfTrue="1">
      <formula>IF(AC22=1,AD22=0)</formula>
    </cfRule>
  </conditionalFormatting>
  <conditionalFormatting sqref="AC22 AE22">
    <cfRule type="expression" dxfId="316" priority="43" stopIfTrue="1">
      <formula>IF(AD22&gt;0,AC22=0)</formula>
    </cfRule>
  </conditionalFormatting>
  <conditionalFormatting sqref="AD23 AF23">
    <cfRule type="expression" dxfId="315" priority="42" stopIfTrue="1">
      <formula>IF(AC23=1,AD23=0)</formula>
    </cfRule>
  </conditionalFormatting>
  <conditionalFormatting sqref="AC23 AE23">
    <cfRule type="expression" dxfId="314" priority="41" stopIfTrue="1">
      <formula>IF(AD23&gt;0,AC23=0)</formula>
    </cfRule>
  </conditionalFormatting>
  <conditionalFormatting sqref="AD24">
    <cfRule type="expression" dxfId="313" priority="40" stopIfTrue="1">
      <formula>IF(AC24=1,AD24=0)</formula>
    </cfRule>
  </conditionalFormatting>
  <conditionalFormatting sqref="AF24">
    <cfRule type="expression" dxfId="312" priority="39" stopIfTrue="1">
      <formula>IF(AE24=1,AF24=0)</formula>
    </cfRule>
  </conditionalFormatting>
  <conditionalFormatting sqref="AC24">
    <cfRule type="expression" dxfId="311" priority="38" stopIfTrue="1">
      <formula>IF(AD24&gt;0,AC24=0)</formula>
    </cfRule>
  </conditionalFormatting>
  <conditionalFormatting sqref="AE24">
    <cfRule type="expression" dxfId="310" priority="37" stopIfTrue="1">
      <formula>IF(AF24&gt;0,AE24=0)</formula>
    </cfRule>
  </conditionalFormatting>
  <conditionalFormatting sqref="AD25 AF25">
    <cfRule type="expression" dxfId="309" priority="36" stopIfTrue="1">
      <formula>IF(AC25=1,AD25=0)</formula>
    </cfRule>
  </conditionalFormatting>
  <conditionalFormatting sqref="AC25 AE25">
    <cfRule type="expression" dxfId="308" priority="35" stopIfTrue="1">
      <formula>IF(AD25&gt;0,AC25=0)</formula>
    </cfRule>
  </conditionalFormatting>
  <conditionalFormatting sqref="AD26">
    <cfRule type="expression" dxfId="307" priority="34" stopIfTrue="1">
      <formula>IF(AC26=1,AD26=0)</formula>
    </cfRule>
  </conditionalFormatting>
  <conditionalFormatting sqref="AF26">
    <cfRule type="expression" dxfId="306" priority="33" stopIfTrue="1">
      <formula>IF(AE26=1,AF26=0)</formula>
    </cfRule>
  </conditionalFormatting>
  <conditionalFormatting sqref="AC26">
    <cfRule type="expression" dxfId="305" priority="32" stopIfTrue="1">
      <formula>IF(AD26&gt;0,AC26=0)</formula>
    </cfRule>
  </conditionalFormatting>
  <conditionalFormatting sqref="AE26">
    <cfRule type="expression" dxfId="304" priority="31" stopIfTrue="1">
      <formula>IF(AF26&gt;0,AE26=0)</formula>
    </cfRule>
  </conditionalFormatting>
  <conditionalFormatting sqref="AD27 AF27">
    <cfRule type="expression" dxfId="303" priority="30" stopIfTrue="1">
      <formula>IF(AC27=1,AD27=0)</formula>
    </cfRule>
  </conditionalFormatting>
  <conditionalFormatting sqref="AC27 AE27">
    <cfRule type="expression" dxfId="302" priority="29" stopIfTrue="1">
      <formula>IF(AD27&gt;0,AC27=0)</formula>
    </cfRule>
  </conditionalFormatting>
  <conditionalFormatting sqref="AD28 AF28">
    <cfRule type="expression" dxfId="301" priority="28" stopIfTrue="1">
      <formula>IF(AC28=1,AD28=0)</formula>
    </cfRule>
  </conditionalFormatting>
  <conditionalFormatting sqref="AC28 AE28">
    <cfRule type="expression" dxfId="300" priority="27" stopIfTrue="1">
      <formula>IF(AD28&gt;0,AC28=0)</formula>
    </cfRule>
  </conditionalFormatting>
  <conditionalFormatting sqref="AD29 AF29">
    <cfRule type="expression" dxfId="299" priority="26" stopIfTrue="1">
      <formula>IF(AC29=1,AD29=0)</formula>
    </cfRule>
  </conditionalFormatting>
  <conditionalFormatting sqref="AC29 AE29">
    <cfRule type="expression" dxfId="298" priority="25" stopIfTrue="1">
      <formula>IF(AD29&gt;0,AC29=0)</formula>
    </cfRule>
  </conditionalFormatting>
  <conditionalFormatting sqref="AI12">
    <cfRule type="expression" dxfId="297" priority="24" stopIfTrue="1">
      <formula>IF(AJ12&gt;0,AI12=0)</formula>
    </cfRule>
  </conditionalFormatting>
  <conditionalFormatting sqref="AJ12">
    <cfRule type="expression" dxfId="296" priority="23" stopIfTrue="1">
      <formula>IF(AI12=1,AJ12=0)</formula>
    </cfRule>
  </conditionalFormatting>
  <conditionalFormatting sqref="AI15">
    <cfRule type="expression" dxfId="295" priority="22" stopIfTrue="1">
      <formula>IF(AJ15&gt;0,AI15=0)</formula>
    </cfRule>
  </conditionalFormatting>
  <conditionalFormatting sqref="AJ15">
    <cfRule type="expression" dxfId="294" priority="21" stopIfTrue="1">
      <formula>IF(AI15=1,AJ15=0)</formula>
    </cfRule>
  </conditionalFormatting>
  <conditionalFormatting sqref="AI17">
    <cfRule type="expression" dxfId="293" priority="20" stopIfTrue="1">
      <formula>IF(AJ17&gt;0,AI17=0)</formula>
    </cfRule>
  </conditionalFormatting>
  <conditionalFormatting sqref="AJ17">
    <cfRule type="expression" dxfId="292" priority="19" stopIfTrue="1">
      <formula>IF(AI17=1,AJ17=0)</formula>
    </cfRule>
  </conditionalFormatting>
  <conditionalFormatting sqref="AI19">
    <cfRule type="expression" dxfId="291" priority="18" stopIfTrue="1">
      <formula>IF(AJ19&gt;0,AI19=0)</formula>
    </cfRule>
  </conditionalFormatting>
  <conditionalFormatting sqref="AJ19">
    <cfRule type="expression" dxfId="290" priority="17" stopIfTrue="1">
      <formula>IF(AI19=1,AJ19=0)</formula>
    </cfRule>
  </conditionalFormatting>
  <conditionalFormatting sqref="AI21">
    <cfRule type="expression" dxfId="289" priority="16" stopIfTrue="1">
      <formula>IF(AJ21&gt;0,AI21=0)</formula>
    </cfRule>
  </conditionalFormatting>
  <conditionalFormatting sqref="AJ21">
    <cfRule type="expression" dxfId="288" priority="15" stopIfTrue="1">
      <formula>IF(AI21=1,AJ21=0)</formula>
    </cfRule>
  </conditionalFormatting>
  <conditionalFormatting sqref="AI24">
    <cfRule type="expression" dxfId="287" priority="14" stopIfTrue="1">
      <formula>IF(AJ24&gt;0,AI24=0)</formula>
    </cfRule>
  </conditionalFormatting>
  <conditionalFormatting sqref="AJ24">
    <cfRule type="expression" dxfId="286" priority="13" stopIfTrue="1">
      <formula>IF(AI24=1,AJ24=0)</formula>
    </cfRule>
  </conditionalFormatting>
  <conditionalFormatting sqref="AI26">
    <cfRule type="expression" dxfId="285" priority="12" stopIfTrue="1">
      <formula>IF(AJ26&gt;0,AI26=0)</formula>
    </cfRule>
  </conditionalFormatting>
  <conditionalFormatting sqref="AJ26">
    <cfRule type="expression" dxfId="284" priority="11" stopIfTrue="1">
      <formula>IF(AI26=1,AJ26=0)</formula>
    </cfRule>
  </conditionalFormatting>
  <conditionalFormatting sqref="AI27">
    <cfRule type="expression" dxfId="283" priority="10" stopIfTrue="1">
      <formula>IF(AJ27&gt;0,AI27=0)</formula>
    </cfRule>
  </conditionalFormatting>
  <conditionalFormatting sqref="AJ27">
    <cfRule type="expression" dxfId="282" priority="9" stopIfTrue="1">
      <formula>IF(AI27=1,AJ27=0)</formula>
    </cfRule>
  </conditionalFormatting>
  <conditionalFormatting sqref="AI23">
    <cfRule type="expression" dxfId="281" priority="8" stopIfTrue="1">
      <formula>IF(AJ23&gt;0,AI23=0)</formula>
    </cfRule>
  </conditionalFormatting>
  <conditionalFormatting sqref="AJ23">
    <cfRule type="expression" dxfId="280" priority="7" stopIfTrue="1">
      <formula>IF(AI23=1,AJ23=0)</formula>
    </cfRule>
  </conditionalFormatting>
  <conditionalFormatting sqref="AI28">
    <cfRule type="expression" dxfId="279" priority="6" stopIfTrue="1">
      <formula>IF(AJ28&gt;0,AI28=0)</formula>
    </cfRule>
  </conditionalFormatting>
  <conditionalFormatting sqref="AJ28">
    <cfRule type="expression" dxfId="278" priority="5" stopIfTrue="1">
      <formula>IF(AI28=1,AJ28=0)</formula>
    </cfRule>
  </conditionalFormatting>
  <conditionalFormatting sqref="AI25">
    <cfRule type="expression" dxfId="277" priority="4" stopIfTrue="1">
      <formula>IF(AJ25&gt;0,AI25=0)</formula>
    </cfRule>
  </conditionalFormatting>
  <conditionalFormatting sqref="AJ25">
    <cfRule type="expression" dxfId="276" priority="3" stopIfTrue="1">
      <formula>IF(AI25=1,AJ25=0)</formula>
    </cfRule>
  </conditionalFormatting>
  <conditionalFormatting sqref="AI18">
    <cfRule type="expression" dxfId="275" priority="2" stopIfTrue="1">
      <formula>IF(AJ18&gt;0,AI18=0)</formula>
    </cfRule>
  </conditionalFormatting>
  <conditionalFormatting sqref="AJ18">
    <cfRule type="expression" dxfId="274" priority="1" stopIfTrue="1">
      <formula>IF(AI18=1,AJ18=0)</formula>
    </cfRule>
  </conditionalFormatting>
  <dataValidations count="27">
    <dataValidation type="list" imeMode="halfAlpha" operator="equal" allowBlank="1" showInputMessage="1" showErrorMessage="1" errorTitle="取組状況セル" error="当該項目に取り組んでいる場合「1」を入力" sqref="AI12:AI648 BF12:BI648 AU12:BD648 AK12:AL648 AO12:AO648 AR12:AR648 BL12:BU648" xr:uid="{00000000-0002-0000-0600-000000000000}">
      <formula1>"1"</formula1>
    </dataValidation>
    <dataValidation operator="equal" allowBlank="1" showInputMessage="1" showErrorMessage="1" sqref="BJ12:BJ648 BV12:BV648" xr:uid="{00000000-0002-0000-0600-000001000000}"/>
    <dataValidation type="list" imeMode="off" operator="equal" allowBlank="1" showInputMessage="1" showErrorMessage="1" errorTitle="多面と同一施設" error="当該項目に該当する場合「1」を入力" sqref="M12:M648" xr:uid="{00000000-0002-0000-0600-000002000000}">
      <formula1>"1"</formula1>
    </dataValidation>
    <dataValidation type="list" imeMode="off" operator="equal" allowBlank="1" showInputMessage="1" showErrorMessage="1" errorTitle="取組状況セル" error="当該項目に取り組んでいる場合「1」を入力" sqref="AG12:AG648 N12:AA648 AC12:AC648 AE12:AE648" xr:uid="{00000000-0002-0000-0600-000003000000}">
      <formula1>"1"</formula1>
    </dataValidation>
    <dataValidation type="custom" allowBlank="1" showInputMessage="1" showErrorMessage="1" errorTitle="関数セル" error="計算式が入っています。変更しないで下さい。" sqref="A12:A648" xr:uid="{00000000-0002-0000-0600-000004000000}">
      <formula1>"様式２①②!A12"</formula1>
    </dataValidation>
    <dataValidation type="custom" allowBlank="1" showInputMessage="1" showErrorMessage="1" errorTitle="関数セル" error="計算式が入っています。変更しないで下さい。" sqref="B12:B648" xr:uid="{00000000-0002-0000-0600-000005000000}">
      <formula1>"様式２①②!B12"</formula1>
    </dataValidation>
    <dataValidation type="custom" allowBlank="1" showInputMessage="1" showErrorMessage="1" errorTitle="関数セル" error="計算式が入っています。変更しないで下さい。" sqref="C12:C648" xr:uid="{00000000-0002-0000-0600-000006000000}">
      <formula1>"様式２①②!C12"</formula1>
    </dataValidation>
    <dataValidation type="custom" allowBlank="1" showInputMessage="1" showErrorMessage="1" errorTitle="関数セル" error="計算式が入っています。変更しないで下さい。" sqref="D12:D648" xr:uid="{00000000-0002-0000-0600-000007000000}">
      <formula1>"様式２①②!D12"</formula1>
    </dataValidation>
    <dataValidation type="custom" allowBlank="1" showInputMessage="1" showErrorMessage="1" errorTitle="関数セル" error="計算式が入っています。変更しないで下さい。" sqref="E12:E648" xr:uid="{00000000-0002-0000-0600-000008000000}">
      <formula1>"様式２①②!E12"</formula1>
    </dataValidation>
    <dataValidation type="custom" allowBlank="1" showInputMessage="1" showErrorMessage="1" errorTitle="関数セル" error="計算式が入っています。変更しないで下さい。" sqref="F12:F648" xr:uid="{00000000-0002-0000-0600-000009000000}">
      <formula1>"様式２①②!F12"</formula1>
    </dataValidation>
    <dataValidation type="custom" allowBlank="1" showInputMessage="1" showErrorMessage="1" errorTitle="関数セル" error="計算式が入っています。変更しないで下さい。" sqref="G12:G648" xr:uid="{00000000-0002-0000-0600-00000A000000}">
      <formula1>"様式２③④!DD12"</formula1>
    </dataValidation>
    <dataValidation type="custom" allowBlank="1" showInputMessage="1" showErrorMessage="1" errorTitle="関数セル" error="計算式が入っています。変更しないで下さい。" sqref="H12:H648" xr:uid="{00000000-0002-0000-0600-00000B000000}">
      <formula1>"様式２③④!CZ12"</formula1>
    </dataValidation>
    <dataValidation type="custom" allowBlank="1" showInputMessage="1" showErrorMessage="1" errorTitle="関数セル" error="計算式が入っています。変更しないで下さい。" sqref="I12:I648" xr:uid="{00000000-0002-0000-0600-00000C000000}">
      <formula1>"様式２③④!DK12"</formula1>
    </dataValidation>
    <dataValidation type="custom" allowBlank="1" showInputMessage="1" showErrorMessage="1" errorTitle="関数セル" error="計算式が入っています。変更しないで下さい。" sqref="J12:J648" xr:uid="{00000000-0002-0000-0600-00000D000000}">
      <formula1>"様式２③④!DB12"</formula1>
    </dataValidation>
    <dataValidation type="custom" allowBlank="1" showInputMessage="1" showErrorMessage="1" errorTitle="関数セル" error="計算式が入っています。変更しないで下さい。" sqref="K12:K648" xr:uid="{00000000-0002-0000-0600-00000E000000}">
      <formula1>"様式２③④!DI12"</formula1>
    </dataValidation>
    <dataValidation type="custom" imeMode="halfAlpha" allowBlank="1" showInputMessage="1" showErrorMessage="1" errorTitle="関数セル" error="計算式が入っています。変更しないで下さい。" sqref="L12:L648" xr:uid="{00000000-0002-0000-0600-00000F000000}">
      <formula1>"SUM(N12:AA12)"</formula1>
    </dataValidation>
    <dataValidation type="custom" imeMode="halfAlpha" allowBlank="1" showInputMessage="1" showErrorMessage="1" errorTitle="関数セル" error="計算式が入っています。変更しないで下さい。" sqref="AB12:AB648" xr:uid="{00000000-0002-0000-0600-000010000000}">
      <formula1>"AC12+AD12+AE12"</formula1>
    </dataValidation>
    <dataValidation type="custom" imeMode="halfAlpha" allowBlank="1" showInputMessage="1" showErrorMessage="1" errorTitle="関数セル" error="計算式が入っています。変更しないで下さい。" sqref="AH12:AH648" xr:uid="{00000000-0002-0000-0600-000011000000}">
      <formula1>"AI12+AJ12+AK12+AL12+AM12+SUM(AN12:AW12)"</formula1>
    </dataValidation>
    <dataValidation type="custom" imeMode="halfAlpha" allowBlank="1" showInputMessage="1" showErrorMessage="1" errorTitle="関数セル" error="計算式が入っています。変更しないで下さい。" sqref="BE12:BE648" xr:uid="{00000000-0002-0000-0600-000012000000}">
      <formula1>"SUM(AY12:BB12)"</formula1>
    </dataValidation>
    <dataValidation type="custom" imeMode="halfAlpha" operator="equal" allowBlank="1" showInputMessage="1" showErrorMessage="1" errorTitle="関数セル" error="計算式が入っています。変更しないで下さい。" sqref="BK12:BK648" xr:uid="{00000000-0002-0000-0600-000013000000}">
      <formula1>"SUM(BE12:BO12)"</formula1>
    </dataValidation>
    <dataValidation type="whole" imeMode="off" operator="greaterThan" allowBlank="1" showInputMessage="1" showErrorMessage="1" errorTitle="取組状況セル" error="整数を入力" sqref="AD30:AD648 AF30:AF648" xr:uid="{00000000-0002-0000-0600-000014000000}">
      <formula1>0</formula1>
    </dataValidation>
    <dataValidation type="whole" imeMode="halfAlpha" operator="greaterThan" allowBlank="1" showInputMessage="1" showErrorMessage="1" errorTitle="面積入力セル" error="面積の単位は㎡_x000a_（小数点第１位切り捨て、整数止め）" sqref="AP12:AP648 AM12:AM648 AJ12:AJ648" xr:uid="{00000000-0002-0000-0600-000015000000}">
      <formula1>0</formula1>
    </dataValidation>
    <dataValidation type="whole" imeMode="halfAlpha" operator="greaterThan" allowBlank="1" showInputMessage="1" showErrorMessage="1" errorTitle="棚田オーナー数入力セル" error="棚田オーナー数は整数です" sqref="AN12:AN648" xr:uid="{00000000-0002-0000-0600-000016000000}">
      <formula1>0</formula1>
    </dataValidation>
    <dataValidation type="whole" imeMode="halfAlpha" operator="greaterThan" allowBlank="1" showInputMessage="1" showErrorMessage="1" errorTitle="市民農園等利用者数入力セル" error="利用者数は整数です" sqref="AQ12:AQ648" xr:uid="{00000000-0002-0000-0600-000017000000}">
      <formula1>0</formula1>
    </dataValidation>
    <dataValidation type="whole" imeMode="halfAlpha" operator="greaterThan" allowBlank="1" showInputMessage="1" showErrorMessage="1" errorTitle="体験民宿利用者数入力セル" error="利用者数は整数です" sqref="AT12:AT648" xr:uid="{00000000-0002-0000-0600-000018000000}">
      <formula1>0</formula1>
    </dataValidation>
    <dataValidation type="whole" imeMode="halfAlpha" operator="greaterThan" allowBlank="1" showInputMessage="1" showErrorMessage="1" errorTitle="体験民宿の施設数入力セル" error="施設数は整数です" sqref="AS12:AS648" xr:uid="{00000000-0002-0000-0600-000019000000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" sqref="AF12:AF29 AD12:AD29" xr:uid="{74AC4C70-C22D-407B-883E-7794AC23E8FF}">
      <formula1>0</formula1>
    </dataValidation>
  </dataValidations>
  <pageMargins left="0.39370078740157483" right="0.39370078740157483" top="0.78740157480314965" bottom="0.78740157480314965" header="0.51181102362204722" footer="0.51181102362204722"/>
  <pageSetup paperSize="8" scale="85" fitToWidth="2" pageOrder="overThenDown" orientation="landscape" r:id="rId1"/>
  <headerFooter alignWithMargins="0">
    <oddHeader>&amp;L&amp;18（様式４－１）集落協定ＤＳ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42"/>
  </sheetPr>
  <dimension ref="A1:BM29"/>
  <sheetViews>
    <sheetView view="pageBreakPreview" zoomScaleNormal="70" zoomScaleSheetLayoutView="100" workbookViewId="0">
      <pane xSplit="6" ySplit="11" topLeftCell="G12" activePane="bottomRight" state="frozen"/>
      <selection activeCell="T30" sqref="T30"/>
      <selection pane="topRight" activeCell="T30" sqref="T30"/>
      <selection pane="bottomLeft" activeCell="T30" sqref="T30"/>
      <selection pane="bottomRight" activeCell="O14" sqref="O14"/>
    </sheetView>
  </sheetViews>
  <sheetFormatPr defaultRowHeight="13.5"/>
  <cols>
    <col min="1" max="2" width="9.5" hidden="1" customWidth="1"/>
    <col min="3" max="3" width="10.5" hidden="1" customWidth="1"/>
    <col min="4" max="4" width="8" hidden="1" customWidth="1"/>
    <col min="5" max="5" width="15" customWidth="1"/>
    <col min="6" max="6" width="4.75" hidden="1" customWidth="1"/>
    <col min="7" max="7" width="8" customWidth="1"/>
    <col min="8" max="8" width="18.25" customWidth="1"/>
    <col min="9" max="11" width="8.125" customWidth="1"/>
    <col min="12" max="13" width="8.125" hidden="1" customWidth="1"/>
    <col min="14" max="14" width="8.125" customWidth="1"/>
    <col min="15" max="15" width="18.25" customWidth="1"/>
    <col min="16" max="33" width="8" customWidth="1"/>
    <col min="34" max="34" width="20.75" customWidth="1"/>
    <col min="35" max="47" width="8" customWidth="1"/>
    <col min="48" max="48" width="19.75" customWidth="1"/>
    <col min="49" max="55" width="8" customWidth="1"/>
    <col min="56" max="56" width="19.5" customWidth="1"/>
    <col min="57" max="63" width="8" customWidth="1"/>
    <col min="64" max="64" width="20.875" customWidth="1"/>
    <col min="65" max="65" width="23.375" customWidth="1"/>
  </cols>
  <sheetData>
    <row r="1" spans="1:65" s="6" customFormat="1" ht="24" customHeight="1">
      <c r="A1" s="514" t="s">
        <v>123</v>
      </c>
      <c r="B1" s="515"/>
      <c r="C1" s="515"/>
      <c r="D1" s="515"/>
      <c r="E1" s="515"/>
      <c r="F1" s="516"/>
      <c r="G1" s="170" t="s">
        <v>4044</v>
      </c>
      <c r="H1" s="685" t="s">
        <v>127</v>
      </c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686"/>
      <c r="AD1" s="686"/>
      <c r="AE1" s="686"/>
      <c r="AF1" s="686"/>
      <c r="AG1" s="686"/>
      <c r="AH1" s="686"/>
      <c r="AI1" s="686"/>
      <c r="AJ1" s="686"/>
      <c r="AK1" s="686"/>
      <c r="AL1" s="686"/>
      <c r="AM1" s="686"/>
      <c r="AN1" s="686"/>
      <c r="AO1" s="686"/>
      <c r="AP1" s="686"/>
      <c r="AQ1" s="686"/>
      <c r="AR1" s="686"/>
      <c r="AS1" s="686"/>
      <c r="AT1" s="686"/>
      <c r="AU1" s="686"/>
      <c r="AV1" s="686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  <c r="BH1" s="687"/>
      <c r="BI1" s="687"/>
      <c r="BJ1" s="687"/>
      <c r="BK1" s="687"/>
      <c r="BL1" s="688"/>
      <c r="BM1" s="669" t="s">
        <v>114</v>
      </c>
    </row>
    <row r="2" spans="1:65" s="6" customFormat="1" ht="17.25" customHeight="1">
      <c r="A2" s="518" t="s">
        <v>113</v>
      </c>
      <c r="B2" s="518" t="s">
        <v>8</v>
      </c>
      <c r="C2" s="518" t="s">
        <v>20</v>
      </c>
      <c r="D2" s="518" t="s">
        <v>9</v>
      </c>
      <c r="E2" s="520" t="s">
        <v>41</v>
      </c>
      <c r="F2" s="520"/>
      <c r="G2" s="518" t="s">
        <v>122</v>
      </c>
      <c r="H2" s="689" t="s">
        <v>28</v>
      </c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0"/>
      <c r="AW2" s="691"/>
      <c r="AX2" s="691"/>
      <c r="AY2" s="691"/>
      <c r="AZ2" s="691"/>
      <c r="BA2" s="691"/>
      <c r="BB2" s="691"/>
      <c r="BC2" s="691"/>
      <c r="BD2" s="691"/>
      <c r="BE2" s="691"/>
      <c r="BF2" s="691"/>
      <c r="BG2" s="691"/>
      <c r="BH2" s="691"/>
      <c r="BI2" s="691"/>
      <c r="BJ2" s="691"/>
      <c r="BK2" s="691"/>
      <c r="BL2" s="692"/>
      <c r="BM2" s="670"/>
    </row>
    <row r="3" spans="1:65" s="6" customFormat="1" ht="20.25" customHeight="1">
      <c r="A3" s="518"/>
      <c r="B3" s="518"/>
      <c r="C3" s="518"/>
      <c r="D3" s="518"/>
      <c r="E3" s="520"/>
      <c r="F3" s="520"/>
      <c r="G3" s="518"/>
      <c r="H3" s="62" t="s">
        <v>2127</v>
      </c>
      <c r="I3" s="693"/>
      <c r="J3" s="693"/>
      <c r="K3" s="693"/>
      <c r="L3" s="693"/>
      <c r="M3" s="693"/>
      <c r="N3" s="693"/>
      <c r="O3" s="694"/>
      <c r="P3" s="348" t="s">
        <v>4080</v>
      </c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7"/>
      <c r="BM3" s="670"/>
    </row>
    <row r="4" spans="1:65" s="6" customFormat="1" ht="14.25" customHeight="1">
      <c r="A4" s="518"/>
      <c r="B4" s="518"/>
      <c r="C4" s="518"/>
      <c r="D4" s="518"/>
      <c r="E4" s="520"/>
      <c r="F4" s="539" t="s">
        <v>21</v>
      </c>
      <c r="G4" s="518"/>
      <c r="H4" s="672" t="s">
        <v>2128</v>
      </c>
      <c r="I4" s="497" t="s">
        <v>4126</v>
      </c>
      <c r="J4" s="497" t="s">
        <v>4127</v>
      </c>
      <c r="K4" s="506" t="s">
        <v>4085</v>
      </c>
      <c r="L4" s="321"/>
      <c r="M4" s="320"/>
      <c r="N4" s="506" t="s">
        <v>4082</v>
      </c>
      <c r="O4" s="320"/>
      <c r="P4" s="675" t="s">
        <v>2131</v>
      </c>
      <c r="Q4" s="676"/>
      <c r="R4" s="676"/>
      <c r="S4" s="676"/>
      <c r="T4" s="676"/>
      <c r="U4" s="676"/>
      <c r="V4" s="676"/>
      <c r="W4" s="677"/>
      <c r="X4" s="680" t="s">
        <v>2139</v>
      </c>
      <c r="Y4" s="681"/>
      <c r="Z4" s="682"/>
      <c r="AA4" s="682"/>
      <c r="AB4" s="682"/>
      <c r="AC4" s="682"/>
      <c r="AD4" s="682"/>
      <c r="AE4" s="682"/>
      <c r="AF4" s="682"/>
      <c r="AG4" s="682"/>
      <c r="AH4" s="588"/>
      <c r="AI4" s="680" t="s">
        <v>2150</v>
      </c>
      <c r="AJ4" s="681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588"/>
      <c r="AW4" s="680" t="s">
        <v>2162</v>
      </c>
      <c r="AX4" s="681"/>
      <c r="AY4" s="681"/>
      <c r="AZ4" s="681"/>
      <c r="BA4" s="681"/>
      <c r="BB4" s="681"/>
      <c r="BC4" s="681"/>
      <c r="BD4" s="588"/>
      <c r="BE4" s="680" t="s">
        <v>2163</v>
      </c>
      <c r="BF4" s="681"/>
      <c r="BG4" s="681"/>
      <c r="BH4" s="681"/>
      <c r="BI4" s="681"/>
      <c r="BJ4" s="681"/>
      <c r="BK4" s="681"/>
      <c r="BL4" s="588"/>
      <c r="BM4" s="670"/>
    </row>
    <row r="5" spans="1:65" s="6" customFormat="1" ht="17.25" customHeight="1">
      <c r="A5" s="518"/>
      <c r="B5" s="518"/>
      <c r="C5" s="518"/>
      <c r="D5" s="518"/>
      <c r="E5" s="520"/>
      <c r="F5" s="540"/>
      <c r="G5" s="518"/>
      <c r="H5" s="673"/>
      <c r="I5" s="678"/>
      <c r="J5" s="678"/>
      <c r="K5" s="678"/>
      <c r="L5" s="497" t="s">
        <v>4084</v>
      </c>
      <c r="M5" s="497" t="s">
        <v>4083</v>
      </c>
      <c r="N5" s="678"/>
      <c r="O5" s="497" t="s">
        <v>4081</v>
      </c>
      <c r="P5" s="666" t="s">
        <v>2132</v>
      </c>
      <c r="Q5" s="674" t="s">
        <v>2129</v>
      </c>
      <c r="R5" s="674" t="s">
        <v>2130</v>
      </c>
      <c r="S5" s="674" t="s">
        <v>2134</v>
      </c>
      <c r="T5" s="674" t="s">
        <v>2135</v>
      </c>
      <c r="U5" s="674" t="s">
        <v>2136</v>
      </c>
      <c r="V5" s="674" t="s">
        <v>2137</v>
      </c>
      <c r="W5" s="498" t="s">
        <v>2138</v>
      </c>
      <c r="X5" s="666" t="s">
        <v>2140</v>
      </c>
      <c r="Y5" s="497" t="s">
        <v>2142</v>
      </c>
      <c r="Z5" s="497" t="s">
        <v>2143</v>
      </c>
      <c r="AA5" s="497" t="s">
        <v>2144</v>
      </c>
      <c r="AB5" s="497" t="s">
        <v>2145</v>
      </c>
      <c r="AC5" s="497" t="s">
        <v>2146</v>
      </c>
      <c r="AD5" s="665" t="s">
        <v>2147</v>
      </c>
      <c r="AE5" s="497" t="s">
        <v>2148</v>
      </c>
      <c r="AF5" s="665" t="s">
        <v>2149</v>
      </c>
      <c r="AG5" s="662" t="s">
        <v>2138</v>
      </c>
      <c r="AH5" s="336"/>
      <c r="AI5" s="666" t="s">
        <v>2140</v>
      </c>
      <c r="AJ5" s="665" t="s">
        <v>2151</v>
      </c>
      <c r="AK5" s="665" t="s">
        <v>2152</v>
      </c>
      <c r="AL5" s="665" t="s">
        <v>2153</v>
      </c>
      <c r="AM5" s="665" t="s">
        <v>2154</v>
      </c>
      <c r="AN5" s="665" t="s">
        <v>2155</v>
      </c>
      <c r="AO5" s="665" t="s">
        <v>2156</v>
      </c>
      <c r="AP5" s="665" t="s">
        <v>2157</v>
      </c>
      <c r="AQ5" s="665" t="s">
        <v>2158</v>
      </c>
      <c r="AR5" s="665" t="s">
        <v>2159</v>
      </c>
      <c r="AS5" s="665" t="s">
        <v>2160</v>
      </c>
      <c r="AT5" s="665" t="s">
        <v>2161</v>
      </c>
      <c r="AU5" s="662" t="s">
        <v>2138</v>
      </c>
      <c r="AV5" s="336"/>
      <c r="AW5" s="666" t="s">
        <v>2140</v>
      </c>
      <c r="AX5" s="663" t="s">
        <v>2164</v>
      </c>
      <c r="AY5" s="683" t="s">
        <v>2165</v>
      </c>
      <c r="AZ5" s="663" t="s">
        <v>2166</v>
      </c>
      <c r="BA5" s="663" t="s">
        <v>2167</v>
      </c>
      <c r="BB5" s="663" t="s">
        <v>2168</v>
      </c>
      <c r="BC5" s="662" t="s">
        <v>2138</v>
      </c>
      <c r="BD5" s="336"/>
      <c r="BE5" s="666" t="s">
        <v>2140</v>
      </c>
      <c r="BF5" s="663" t="s">
        <v>2169</v>
      </c>
      <c r="BG5" s="663" t="s">
        <v>2170</v>
      </c>
      <c r="BH5" s="663" t="s">
        <v>2171</v>
      </c>
      <c r="BI5" s="663" t="s">
        <v>2172</v>
      </c>
      <c r="BJ5" s="663" t="s">
        <v>2173</v>
      </c>
      <c r="BK5" s="662" t="s">
        <v>2138</v>
      </c>
      <c r="BL5" s="336"/>
      <c r="BM5" s="670"/>
    </row>
    <row r="6" spans="1:65" s="6" customFormat="1" ht="17.25" customHeight="1">
      <c r="A6" s="518"/>
      <c r="B6" s="518"/>
      <c r="C6" s="518"/>
      <c r="D6" s="518"/>
      <c r="E6" s="520"/>
      <c r="F6" s="540"/>
      <c r="G6" s="518"/>
      <c r="H6" s="673"/>
      <c r="I6" s="678"/>
      <c r="J6" s="678"/>
      <c r="K6" s="678"/>
      <c r="L6" s="678"/>
      <c r="M6" s="678"/>
      <c r="N6" s="678"/>
      <c r="O6" s="678"/>
      <c r="P6" s="667"/>
      <c r="Q6" s="445"/>
      <c r="R6" s="445"/>
      <c r="S6" s="445"/>
      <c r="T6" s="445"/>
      <c r="U6" s="445"/>
      <c r="V6" s="445"/>
      <c r="W6" s="445"/>
      <c r="X6" s="667"/>
      <c r="Y6" s="498"/>
      <c r="Z6" s="498"/>
      <c r="AA6" s="498"/>
      <c r="AB6" s="498"/>
      <c r="AC6" s="498"/>
      <c r="AD6" s="663"/>
      <c r="AE6" s="498"/>
      <c r="AF6" s="663"/>
      <c r="AG6" s="663"/>
      <c r="AH6" s="663" t="s">
        <v>4087</v>
      </c>
      <c r="AI6" s="667"/>
      <c r="AJ6" s="663"/>
      <c r="AK6" s="663"/>
      <c r="AL6" s="663"/>
      <c r="AM6" s="663"/>
      <c r="AN6" s="663"/>
      <c r="AO6" s="663"/>
      <c r="AP6" s="663"/>
      <c r="AQ6" s="663"/>
      <c r="AR6" s="663"/>
      <c r="AS6" s="663"/>
      <c r="AT6" s="663"/>
      <c r="AU6" s="663"/>
      <c r="AV6" s="663" t="s">
        <v>4087</v>
      </c>
      <c r="AW6" s="667"/>
      <c r="AX6" s="663"/>
      <c r="AY6" s="683"/>
      <c r="AZ6" s="663"/>
      <c r="BA6" s="663"/>
      <c r="BB6" s="663"/>
      <c r="BC6" s="663"/>
      <c r="BD6" s="663" t="s">
        <v>4087</v>
      </c>
      <c r="BE6" s="667"/>
      <c r="BF6" s="663"/>
      <c r="BG6" s="663"/>
      <c r="BH6" s="663"/>
      <c r="BI6" s="663"/>
      <c r="BJ6" s="663"/>
      <c r="BK6" s="663"/>
      <c r="BL6" s="663" t="s">
        <v>4087</v>
      </c>
      <c r="BM6" s="670"/>
    </row>
    <row r="7" spans="1:65" s="6" customFormat="1" ht="17.25" customHeight="1">
      <c r="A7" s="518"/>
      <c r="B7" s="518"/>
      <c r="C7" s="518"/>
      <c r="D7" s="518"/>
      <c r="E7" s="520"/>
      <c r="F7" s="540"/>
      <c r="G7" s="518"/>
      <c r="H7" s="673"/>
      <c r="I7" s="678"/>
      <c r="J7" s="678"/>
      <c r="K7" s="678"/>
      <c r="L7" s="678"/>
      <c r="M7" s="678"/>
      <c r="N7" s="678"/>
      <c r="O7" s="678"/>
      <c r="P7" s="667"/>
      <c r="Q7" s="445"/>
      <c r="R7" s="445"/>
      <c r="S7" s="445"/>
      <c r="T7" s="445"/>
      <c r="U7" s="445"/>
      <c r="V7" s="445"/>
      <c r="W7" s="445"/>
      <c r="X7" s="667"/>
      <c r="Y7" s="498"/>
      <c r="Z7" s="498"/>
      <c r="AA7" s="498"/>
      <c r="AB7" s="498"/>
      <c r="AC7" s="498"/>
      <c r="AD7" s="663"/>
      <c r="AE7" s="498"/>
      <c r="AF7" s="663"/>
      <c r="AG7" s="663"/>
      <c r="AH7" s="678"/>
      <c r="AI7" s="667"/>
      <c r="AJ7" s="663"/>
      <c r="AK7" s="663"/>
      <c r="AL7" s="663"/>
      <c r="AM7" s="663"/>
      <c r="AN7" s="663"/>
      <c r="AO7" s="663"/>
      <c r="AP7" s="663"/>
      <c r="AQ7" s="663"/>
      <c r="AR7" s="663"/>
      <c r="AS7" s="663"/>
      <c r="AT7" s="663"/>
      <c r="AU7" s="663"/>
      <c r="AV7" s="678"/>
      <c r="AW7" s="667"/>
      <c r="AX7" s="663"/>
      <c r="AY7" s="683"/>
      <c r="AZ7" s="663"/>
      <c r="BA7" s="663"/>
      <c r="BB7" s="663"/>
      <c r="BC7" s="663"/>
      <c r="BD7" s="678"/>
      <c r="BE7" s="667"/>
      <c r="BF7" s="663"/>
      <c r="BG7" s="663"/>
      <c r="BH7" s="663"/>
      <c r="BI7" s="663"/>
      <c r="BJ7" s="663"/>
      <c r="BK7" s="663"/>
      <c r="BL7" s="678"/>
      <c r="BM7" s="670"/>
    </row>
    <row r="8" spans="1:65" s="6" customFormat="1" ht="17.25" customHeight="1">
      <c r="A8" s="518"/>
      <c r="B8" s="518"/>
      <c r="C8" s="518"/>
      <c r="D8" s="518"/>
      <c r="E8" s="520"/>
      <c r="F8" s="540"/>
      <c r="G8" s="518"/>
      <c r="H8" s="673"/>
      <c r="I8" s="678"/>
      <c r="J8" s="678"/>
      <c r="K8" s="678"/>
      <c r="L8" s="678"/>
      <c r="M8" s="678"/>
      <c r="N8" s="678"/>
      <c r="O8" s="678"/>
      <c r="P8" s="667"/>
      <c r="Q8" s="445"/>
      <c r="R8" s="445"/>
      <c r="S8" s="445"/>
      <c r="T8" s="445"/>
      <c r="U8" s="445"/>
      <c r="V8" s="445"/>
      <c r="W8" s="445"/>
      <c r="X8" s="667"/>
      <c r="Y8" s="498"/>
      <c r="Z8" s="498"/>
      <c r="AA8" s="498"/>
      <c r="AB8" s="498"/>
      <c r="AC8" s="498"/>
      <c r="AD8" s="663"/>
      <c r="AE8" s="498"/>
      <c r="AF8" s="663"/>
      <c r="AG8" s="663"/>
      <c r="AH8" s="678"/>
      <c r="AI8" s="667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78"/>
      <c r="AW8" s="667"/>
      <c r="AX8" s="663"/>
      <c r="AY8" s="683"/>
      <c r="AZ8" s="663"/>
      <c r="BA8" s="663"/>
      <c r="BB8" s="663"/>
      <c r="BC8" s="663"/>
      <c r="BD8" s="678"/>
      <c r="BE8" s="667"/>
      <c r="BF8" s="663"/>
      <c r="BG8" s="663"/>
      <c r="BH8" s="663"/>
      <c r="BI8" s="663"/>
      <c r="BJ8" s="663"/>
      <c r="BK8" s="663"/>
      <c r="BL8" s="678"/>
      <c r="BM8" s="670"/>
    </row>
    <row r="9" spans="1:65" s="6" customFormat="1" ht="36.75" customHeight="1">
      <c r="A9" s="518"/>
      <c r="B9" s="518"/>
      <c r="C9" s="518"/>
      <c r="D9" s="518"/>
      <c r="E9" s="520"/>
      <c r="F9" s="540"/>
      <c r="G9" s="518"/>
      <c r="H9" s="673"/>
      <c r="I9" s="679"/>
      <c r="J9" s="679"/>
      <c r="K9" s="679"/>
      <c r="L9" s="679"/>
      <c r="M9" s="679"/>
      <c r="N9" s="679"/>
      <c r="O9" s="679"/>
      <c r="P9" s="668"/>
      <c r="Q9" s="446"/>
      <c r="R9" s="446"/>
      <c r="S9" s="446"/>
      <c r="T9" s="446"/>
      <c r="U9" s="446"/>
      <c r="V9" s="446"/>
      <c r="W9" s="446"/>
      <c r="X9" s="668"/>
      <c r="Y9" s="499"/>
      <c r="Z9" s="499"/>
      <c r="AA9" s="499"/>
      <c r="AB9" s="499"/>
      <c r="AC9" s="499"/>
      <c r="AD9" s="664"/>
      <c r="AE9" s="499"/>
      <c r="AF9" s="664"/>
      <c r="AG9" s="664"/>
      <c r="AH9" s="679"/>
      <c r="AI9" s="668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79"/>
      <c r="AW9" s="668"/>
      <c r="AX9" s="664"/>
      <c r="AY9" s="684"/>
      <c r="AZ9" s="664"/>
      <c r="BA9" s="664"/>
      <c r="BB9" s="664"/>
      <c r="BC9" s="664"/>
      <c r="BD9" s="679"/>
      <c r="BE9" s="668"/>
      <c r="BF9" s="664"/>
      <c r="BG9" s="664"/>
      <c r="BH9" s="664"/>
      <c r="BI9" s="664"/>
      <c r="BJ9" s="664"/>
      <c r="BK9" s="664"/>
      <c r="BL9" s="679"/>
      <c r="BM9" s="671"/>
    </row>
    <row r="10" spans="1:65" s="7" customFormat="1" ht="14.25" customHeight="1">
      <c r="A10" s="19" t="s">
        <v>134</v>
      </c>
      <c r="B10" s="19" t="s">
        <v>135</v>
      </c>
      <c r="C10" s="19" t="s">
        <v>136</v>
      </c>
      <c r="D10" s="19" t="s">
        <v>137</v>
      </c>
      <c r="E10" s="19" t="s">
        <v>138</v>
      </c>
      <c r="F10" s="19" t="s">
        <v>139</v>
      </c>
      <c r="G10" s="19">
        <v>247</v>
      </c>
      <c r="H10" s="22">
        <f>'⑥活動内容（共通）'!BV10+1</f>
        <v>347</v>
      </c>
      <c r="I10" s="22">
        <f>H10+1</f>
        <v>348</v>
      </c>
      <c r="J10" s="20">
        <f t="shared" ref="J10:O10" si="0">I10+1</f>
        <v>349</v>
      </c>
      <c r="K10" s="20">
        <f t="shared" si="0"/>
        <v>350</v>
      </c>
      <c r="L10" s="20">
        <f t="shared" si="0"/>
        <v>351</v>
      </c>
      <c r="M10" s="20">
        <f t="shared" si="0"/>
        <v>352</v>
      </c>
      <c r="N10" s="20">
        <f t="shared" si="0"/>
        <v>353</v>
      </c>
      <c r="O10" s="20">
        <f t="shared" si="0"/>
        <v>354</v>
      </c>
      <c r="P10" s="21">
        <f>O10+1</f>
        <v>355</v>
      </c>
      <c r="Q10" s="20">
        <f t="shared" ref="Q10:S10" si="1">P10+1</f>
        <v>356</v>
      </c>
      <c r="R10" s="20">
        <f t="shared" si="1"/>
        <v>357</v>
      </c>
      <c r="S10" s="20">
        <f t="shared" si="1"/>
        <v>358</v>
      </c>
      <c r="T10" s="20">
        <f t="shared" ref="T10" si="2">S10+1</f>
        <v>359</v>
      </c>
      <c r="U10" s="20">
        <f t="shared" ref="U10" si="3">T10+1</f>
        <v>360</v>
      </c>
      <c r="V10" s="20">
        <f t="shared" ref="V10" si="4">U10+1</f>
        <v>361</v>
      </c>
      <c r="W10" s="20">
        <f t="shared" ref="W10" si="5">V10+1</f>
        <v>362</v>
      </c>
      <c r="X10" s="21">
        <f>W10+1</f>
        <v>363</v>
      </c>
      <c r="Y10" s="20">
        <f>X10+1</f>
        <v>364</v>
      </c>
      <c r="Z10" s="20">
        <f t="shared" ref="Z10:AI10" si="6">Y10+1</f>
        <v>365</v>
      </c>
      <c r="AA10" s="20">
        <f t="shared" si="6"/>
        <v>366</v>
      </c>
      <c r="AB10" s="20">
        <f t="shared" si="6"/>
        <v>367</v>
      </c>
      <c r="AC10" s="20">
        <f t="shared" si="6"/>
        <v>368</v>
      </c>
      <c r="AD10" s="20">
        <f t="shared" si="6"/>
        <v>369</v>
      </c>
      <c r="AE10" s="20">
        <f t="shared" si="6"/>
        <v>370</v>
      </c>
      <c r="AF10" s="20">
        <f t="shared" si="6"/>
        <v>371</v>
      </c>
      <c r="AG10" s="20">
        <f t="shared" si="6"/>
        <v>372</v>
      </c>
      <c r="AH10" s="20">
        <f t="shared" si="6"/>
        <v>373</v>
      </c>
      <c r="AI10" s="21">
        <f t="shared" si="6"/>
        <v>374</v>
      </c>
      <c r="AJ10" s="20">
        <f>AI10+1</f>
        <v>375</v>
      </c>
      <c r="AK10" s="20">
        <f t="shared" ref="AK10:AW10" si="7">AJ10+1</f>
        <v>376</v>
      </c>
      <c r="AL10" s="20">
        <f t="shared" si="7"/>
        <v>377</v>
      </c>
      <c r="AM10" s="20">
        <f t="shared" si="7"/>
        <v>378</v>
      </c>
      <c r="AN10" s="20">
        <f t="shared" si="7"/>
        <v>379</v>
      </c>
      <c r="AO10" s="20">
        <f t="shared" si="7"/>
        <v>380</v>
      </c>
      <c r="AP10" s="20">
        <f t="shared" si="7"/>
        <v>381</v>
      </c>
      <c r="AQ10" s="20">
        <f t="shared" si="7"/>
        <v>382</v>
      </c>
      <c r="AR10" s="20">
        <f t="shared" si="7"/>
        <v>383</v>
      </c>
      <c r="AS10" s="20">
        <f t="shared" si="7"/>
        <v>384</v>
      </c>
      <c r="AT10" s="20">
        <f t="shared" si="7"/>
        <v>385</v>
      </c>
      <c r="AU10" s="20">
        <f t="shared" si="7"/>
        <v>386</v>
      </c>
      <c r="AV10" s="20">
        <f t="shared" si="7"/>
        <v>387</v>
      </c>
      <c r="AW10" s="21">
        <f t="shared" si="7"/>
        <v>388</v>
      </c>
      <c r="AX10" s="20">
        <f>AW10+1</f>
        <v>389</v>
      </c>
      <c r="AY10" s="20">
        <f t="shared" ref="AY10" si="8">AX10+1</f>
        <v>390</v>
      </c>
      <c r="AZ10" s="20">
        <f t="shared" ref="AZ10" si="9">AY10+1</f>
        <v>391</v>
      </c>
      <c r="BA10" s="20">
        <f t="shared" ref="BA10" si="10">AZ10+1</f>
        <v>392</v>
      </c>
      <c r="BB10" s="20">
        <f t="shared" ref="BB10" si="11">BA10+1</f>
        <v>393</v>
      </c>
      <c r="BC10" s="20">
        <f t="shared" ref="BC10:BE10" si="12">BB10+1</f>
        <v>394</v>
      </c>
      <c r="BD10" s="20">
        <f t="shared" si="12"/>
        <v>395</v>
      </c>
      <c r="BE10" s="21">
        <f t="shared" si="12"/>
        <v>396</v>
      </c>
      <c r="BF10" s="20">
        <f>BE10+1</f>
        <v>397</v>
      </c>
      <c r="BG10" s="20">
        <f t="shared" ref="BG10" si="13">BF10+1</f>
        <v>398</v>
      </c>
      <c r="BH10" s="20">
        <f t="shared" ref="BH10" si="14">BG10+1</f>
        <v>399</v>
      </c>
      <c r="BI10" s="20">
        <f t="shared" ref="BI10" si="15">BH10+1</f>
        <v>400</v>
      </c>
      <c r="BJ10" s="20">
        <f t="shared" ref="BJ10" si="16">BI10+1</f>
        <v>401</v>
      </c>
      <c r="BK10" s="20">
        <f t="shared" ref="BK10:BM10" si="17">BJ10+1</f>
        <v>402</v>
      </c>
      <c r="BL10" s="20">
        <f t="shared" si="17"/>
        <v>403</v>
      </c>
      <c r="BM10" s="20">
        <f t="shared" si="17"/>
        <v>404</v>
      </c>
    </row>
    <row r="11" spans="1:65" s="29" customFormat="1" ht="10.5" customHeight="1" thickBot="1">
      <c r="A11" s="31" t="s">
        <v>1996</v>
      </c>
      <c r="B11" s="31" t="s">
        <v>1996</v>
      </c>
      <c r="C11" s="31" t="s">
        <v>1996</v>
      </c>
      <c r="D11" s="31" t="s">
        <v>1996</v>
      </c>
      <c r="E11" s="31" t="s">
        <v>1996</v>
      </c>
      <c r="F11" s="31" t="s">
        <v>1996</v>
      </c>
      <c r="G11" s="31" t="s">
        <v>1996</v>
      </c>
      <c r="H11" s="27" t="s">
        <v>1994</v>
      </c>
      <c r="I11" s="27" t="s">
        <v>1994</v>
      </c>
      <c r="J11" s="27" t="s">
        <v>1994</v>
      </c>
      <c r="K11" s="27" t="s">
        <v>1994</v>
      </c>
      <c r="L11" s="27" t="s">
        <v>1995</v>
      </c>
      <c r="M11" s="27" t="s">
        <v>1995</v>
      </c>
      <c r="N11" s="27" t="s">
        <v>1994</v>
      </c>
      <c r="O11" s="27" t="s">
        <v>4063</v>
      </c>
      <c r="P11" s="63" t="s">
        <v>1996</v>
      </c>
      <c r="Q11" s="27" t="s">
        <v>1995</v>
      </c>
      <c r="R11" s="27" t="s">
        <v>1995</v>
      </c>
      <c r="S11" s="27" t="s">
        <v>1995</v>
      </c>
      <c r="T11" s="27" t="s">
        <v>1995</v>
      </c>
      <c r="U11" s="27" t="s">
        <v>1995</v>
      </c>
      <c r="V11" s="27" t="s">
        <v>1995</v>
      </c>
      <c r="W11" s="27" t="s">
        <v>1995</v>
      </c>
      <c r="X11" s="63" t="s">
        <v>1996</v>
      </c>
      <c r="Y11" s="27" t="s">
        <v>2141</v>
      </c>
      <c r="Z11" s="27" t="s">
        <v>2141</v>
      </c>
      <c r="AA11" s="27" t="s">
        <v>2141</v>
      </c>
      <c r="AB11" s="27" t="s">
        <v>2141</v>
      </c>
      <c r="AC11" s="27" t="s">
        <v>2141</v>
      </c>
      <c r="AD11" s="27" t="s">
        <v>2141</v>
      </c>
      <c r="AE11" s="27" t="s">
        <v>2141</v>
      </c>
      <c r="AF11" s="27" t="s">
        <v>1994</v>
      </c>
      <c r="AG11" s="27" t="s">
        <v>2141</v>
      </c>
      <c r="AH11" s="27" t="s">
        <v>4086</v>
      </c>
      <c r="AI11" s="63" t="s">
        <v>1996</v>
      </c>
      <c r="AJ11" s="27" t="s">
        <v>2141</v>
      </c>
      <c r="AK11" s="27" t="s">
        <v>2141</v>
      </c>
      <c r="AL11" s="27" t="s">
        <v>2141</v>
      </c>
      <c r="AM11" s="27" t="s">
        <v>2141</v>
      </c>
      <c r="AN11" s="27" t="s">
        <v>2141</v>
      </c>
      <c r="AO11" s="27" t="s">
        <v>2141</v>
      </c>
      <c r="AP11" s="27" t="s">
        <v>1994</v>
      </c>
      <c r="AQ11" s="27" t="s">
        <v>1994</v>
      </c>
      <c r="AR11" s="27" t="s">
        <v>1994</v>
      </c>
      <c r="AS11" s="27" t="s">
        <v>1994</v>
      </c>
      <c r="AT11" s="27" t="s">
        <v>1994</v>
      </c>
      <c r="AU11" s="27" t="s">
        <v>1994</v>
      </c>
      <c r="AV11" s="27" t="s">
        <v>4086</v>
      </c>
      <c r="AW11" s="63" t="s">
        <v>1996</v>
      </c>
      <c r="AX11" s="27" t="s">
        <v>1994</v>
      </c>
      <c r="AY11" s="27" t="s">
        <v>1994</v>
      </c>
      <c r="AZ11" s="27" t="s">
        <v>1994</v>
      </c>
      <c r="BA11" s="27" t="s">
        <v>1994</v>
      </c>
      <c r="BB11" s="27" t="s">
        <v>1994</v>
      </c>
      <c r="BC11" s="27" t="s">
        <v>1994</v>
      </c>
      <c r="BD11" s="27" t="s">
        <v>4086</v>
      </c>
      <c r="BE11" s="63" t="s">
        <v>1996</v>
      </c>
      <c r="BF11" s="27" t="s">
        <v>1994</v>
      </c>
      <c r="BG11" s="27" t="s">
        <v>1994</v>
      </c>
      <c r="BH11" s="27" t="s">
        <v>1994</v>
      </c>
      <c r="BI11" s="27" t="s">
        <v>1994</v>
      </c>
      <c r="BJ11" s="27" t="s">
        <v>1994</v>
      </c>
      <c r="BK11" s="27" t="s">
        <v>1994</v>
      </c>
      <c r="BL11" s="27" t="s">
        <v>4086</v>
      </c>
      <c r="BM11" s="29" t="s">
        <v>1999</v>
      </c>
    </row>
    <row r="12" spans="1:65" s="106" customFormat="1" ht="14.45" customHeight="1">
      <c r="A12" s="247">
        <f>①協定識別事項②協定参加者!A12</f>
        <v>303900001</v>
      </c>
      <c r="B12" s="247" t="str">
        <f>①協定識別事項②協定参加者!B12</f>
        <v>和歌山県</v>
      </c>
      <c r="C12" s="247" t="str">
        <f>①協定識別事項②協定参加者!C12</f>
        <v>印南町</v>
      </c>
      <c r="D12" s="247">
        <f>①協定識別事項②協定参加者!D12</f>
        <v>30390</v>
      </c>
      <c r="E12" s="247" t="str">
        <f>①協定識別事項②協定参加者!E12</f>
        <v>上洞</v>
      </c>
      <c r="F12" s="247">
        <f>①協定識別事項②協定参加者!F12</f>
        <v>1</v>
      </c>
      <c r="G12" s="247">
        <f>⑤交付金額!G12</f>
        <v>1</v>
      </c>
      <c r="H12" s="246">
        <v>3</v>
      </c>
      <c r="I12" s="406">
        <v>1</v>
      </c>
      <c r="J12" s="405">
        <v>1</v>
      </c>
      <c r="K12" s="405">
        <v>1</v>
      </c>
      <c r="L12" s="246"/>
      <c r="M12" s="246"/>
      <c r="N12" s="246"/>
      <c r="O12" s="246"/>
      <c r="P12" s="248">
        <f t="shared" ref="P12:P29" si="18">Q12+R12+S12+T12+U12+V12+W12</f>
        <v>48944</v>
      </c>
      <c r="Q12" s="407"/>
      <c r="R12" s="407"/>
      <c r="S12" s="407"/>
      <c r="T12" s="407"/>
      <c r="U12" s="407"/>
      <c r="V12" s="407"/>
      <c r="W12" s="407">
        <v>48944</v>
      </c>
      <c r="X12" s="248">
        <f t="shared" ref="X12:X29" si="19">Y12+Z12+AA12+AB12+AC12+AD12+AE12+AF12+AG12</f>
        <v>4</v>
      </c>
      <c r="Y12" s="408"/>
      <c r="Z12" s="408"/>
      <c r="AA12" s="408">
        <v>1</v>
      </c>
      <c r="AB12" s="408"/>
      <c r="AC12" s="408">
        <v>1</v>
      </c>
      <c r="AD12" s="408">
        <v>1</v>
      </c>
      <c r="AE12" s="408">
        <v>1</v>
      </c>
      <c r="AF12" s="408"/>
      <c r="AG12" s="408"/>
      <c r="AH12" s="337"/>
      <c r="AI12" s="248">
        <f>AJ12+AK12+AL12+AM12+AN12+AO12+AS12+AT12+AU12+AP12+AQ12+AR12</f>
        <v>2</v>
      </c>
      <c r="AJ12" s="409"/>
      <c r="AK12" s="409"/>
      <c r="AL12" s="409"/>
      <c r="AM12" s="409"/>
      <c r="AN12" s="409">
        <v>1</v>
      </c>
      <c r="AO12" s="409"/>
      <c r="AP12" s="409"/>
      <c r="AQ12" s="409"/>
      <c r="AR12" s="409"/>
      <c r="AS12" s="409">
        <v>1</v>
      </c>
      <c r="AT12" s="409"/>
      <c r="AU12" s="409"/>
      <c r="AV12" s="337"/>
      <c r="AW12" s="248">
        <f>AX12+AY12+AZ12+BA12+BB12+BC12</f>
        <v>1</v>
      </c>
      <c r="AX12" s="410"/>
      <c r="AY12" s="410"/>
      <c r="AZ12" s="410"/>
      <c r="BA12" s="410"/>
      <c r="BB12" s="410">
        <v>1</v>
      </c>
      <c r="BC12" s="249"/>
      <c r="BD12" s="337"/>
      <c r="BE12" s="248">
        <f>BF12+BG12+BH12+BI12+BJ12+BK12</f>
        <v>1</v>
      </c>
      <c r="BF12" s="411"/>
      <c r="BG12" s="411"/>
      <c r="BH12" s="411"/>
      <c r="BI12" s="411"/>
      <c r="BJ12" s="411">
        <v>1</v>
      </c>
      <c r="BK12" s="249"/>
      <c r="BL12" s="337"/>
      <c r="BM12" s="232"/>
    </row>
    <row r="13" spans="1:65" s="106" customFormat="1" ht="14.45" customHeight="1">
      <c r="A13" s="247">
        <f>①協定識別事項②協定参加者!A13</f>
        <v>303900002</v>
      </c>
      <c r="B13" s="247" t="str">
        <f>①協定識別事項②協定参加者!B13</f>
        <v>和歌山県</v>
      </c>
      <c r="C13" s="247" t="str">
        <f>①協定識別事項②協定参加者!C13</f>
        <v>印南町</v>
      </c>
      <c r="D13" s="247">
        <f>①協定識別事項②協定参加者!D13</f>
        <v>30390</v>
      </c>
      <c r="E13" s="247" t="str">
        <f>①協定識別事項②協定参加者!E13</f>
        <v>竹ノ川</v>
      </c>
      <c r="F13" s="247">
        <f>①協定識別事項②協定参加者!F13</f>
        <v>2</v>
      </c>
      <c r="G13" s="247">
        <f>⑤交付金額!G13</f>
        <v>1</v>
      </c>
      <c r="H13" s="403">
        <v>3</v>
      </c>
      <c r="I13" s="406">
        <v>1</v>
      </c>
      <c r="J13" s="405">
        <v>1</v>
      </c>
      <c r="K13" s="405">
        <v>1</v>
      </c>
      <c r="L13" s="246"/>
      <c r="M13" s="246"/>
      <c r="N13" s="246"/>
      <c r="O13" s="246"/>
      <c r="P13" s="248">
        <f t="shared" si="18"/>
        <v>69399</v>
      </c>
      <c r="Q13" s="407">
        <v>53969</v>
      </c>
      <c r="R13" s="407"/>
      <c r="S13" s="407"/>
      <c r="T13" s="407"/>
      <c r="U13" s="407"/>
      <c r="V13" s="407">
        <v>11926</v>
      </c>
      <c r="W13" s="407">
        <v>3504</v>
      </c>
      <c r="X13" s="248">
        <f t="shared" si="19"/>
        <v>3</v>
      </c>
      <c r="Y13" s="408"/>
      <c r="Z13" s="408"/>
      <c r="AA13" s="408"/>
      <c r="AB13" s="408">
        <v>1</v>
      </c>
      <c r="AC13" s="408">
        <v>1</v>
      </c>
      <c r="AD13" s="408"/>
      <c r="AE13" s="408">
        <v>1</v>
      </c>
      <c r="AF13" s="408"/>
      <c r="AG13" s="408"/>
      <c r="AH13" s="337"/>
      <c r="AI13" s="248">
        <f t="shared" ref="AI13:AI29" si="20">AJ13+AK13+AL13+AM13+AN13+AO13+AS13+AT13+AU13+AP13+AQ13+AR13</f>
        <v>2</v>
      </c>
      <c r="AJ13" s="409"/>
      <c r="AK13" s="409"/>
      <c r="AL13" s="409"/>
      <c r="AM13" s="409"/>
      <c r="AN13" s="409">
        <v>1</v>
      </c>
      <c r="AO13" s="409"/>
      <c r="AP13" s="409"/>
      <c r="AQ13" s="409"/>
      <c r="AR13" s="409"/>
      <c r="AS13" s="409">
        <v>1</v>
      </c>
      <c r="AT13" s="409"/>
      <c r="AU13" s="409"/>
      <c r="AV13" s="337"/>
      <c r="AW13" s="248">
        <f t="shared" ref="AW13:AW29" si="21">AX13+AY13+AZ13+BA13+BB13+BC13</f>
        <v>1</v>
      </c>
      <c r="AX13" s="410"/>
      <c r="AY13" s="410"/>
      <c r="AZ13" s="410"/>
      <c r="BA13" s="410"/>
      <c r="BB13" s="410">
        <v>1</v>
      </c>
      <c r="BC13" s="249"/>
      <c r="BD13" s="337"/>
      <c r="BE13" s="248">
        <f t="shared" ref="BE13:BE29" si="22">BF13+BG13+BH13+BI13+BJ13+BK13</f>
        <v>1</v>
      </c>
      <c r="BF13" s="411"/>
      <c r="BG13" s="411"/>
      <c r="BH13" s="411"/>
      <c r="BI13" s="411"/>
      <c r="BJ13" s="411">
        <v>1</v>
      </c>
      <c r="BK13" s="249"/>
      <c r="BL13" s="337"/>
      <c r="BM13" s="232"/>
    </row>
    <row r="14" spans="1:65" s="106" customFormat="1" ht="14.45" customHeight="1">
      <c r="A14" s="247">
        <f>①協定識別事項②協定参加者!A14</f>
        <v>303900003</v>
      </c>
      <c r="B14" s="247" t="str">
        <f>①協定識別事項②協定参加者!B14</f>
        <v>和歌山県</v>
      </c>
      <c r="C14" s="247" t="str">
        <f>①協定識別事項②協定参加者!C14</f>
        <v>印南町</v>
      </c>
      <c r="D14" s="247">
        <f>①協定識別事項②協定参加者!D14</f>
        <v>30390</v>
      </c>
      <c r="E14" s="247" t="str">
        <f>①協定識別事項②協定参加者!E14</f>
        <v>下皆瀬川</v>
      </c>
      <c r="F14" s="247">
        <f>①協定識別事項②協定参加者!F14</f>
        <v>3</v>
      </c>
      <c r="G14" s="247">
        <f>⑤交付金額!G14</f>
        <v>1</v>
      </c>
      <c r="H14" s="403">
        <v>3</v>
      </c>
      <c r="I14" s="406">
        <v>1</v>
      </c>
      <c r="J14" s="405">
        <v>1</v>
      </c>
      <c r="K14" s="405">
        <v>1</v>
      </c>
      <c r="L14" s="246"/>
      <c r="M14" s="246"/>
      <c r="N14" s="246"/>
      <c r="O14" s="246"/>
      <c r="P14" s="248">
        <f t="shared" si="18"/>
        <v>20881</v>
      </c>
      <c r="Q14" s="407">
        <v>13673</v>
      </c>
      <c r="R14" s="407"/>
      <c r="S14" s="407">
        <v>1322</v>
      </c>
      <c r="T14" s="407"/>
      <c r="U14" s="407"/>
      <c r="V14" s="407"/>
      <c r="W14" s="407">
        <v>5886</v>
      </c>
      <c r="X14" s="248">
        <f t="shared" si="19"/>
        <v>2</v>
      </c>
      <c r="Y14" s="408"/>
      <c r="Z14" s="408"/>
      <c r="AA14" s="408"/>
      <c r="AB14" s="408"/>
      <c r="AC14" s="408"/>
      <c r="AD14" s="408">
        <v>1</v>
      </c>
      <c r="AE14" s="408">
        <v>1</v>
      </c>
      <c r="AF14" s="408"/>
      <c r="AG14" s="408"/>
      <c r="AH14" s="337"/>
      <c r="AI14" s="248">
        <f t="shared" si="20"/>
        <v>2</v>
      </c>
      <c r="AJ14" s="409"/>
      <c r="AK14" s="409"/>
      <c r="AL14" s="409"/>
      <c r="AM14" s="409"/>
      <c r="AN14" s="409"/>
      <c r="AO14" s="409"/>
      <c r="AP14" s="409">
        <v>1</v>
      </c>
      <c r="AQ14" s="409"/>
      <c r="AR14" s="409"/>
      <c r="AS14" s="409">
        <v>1</v>
      </c>
      <c r="AT14" s="409"/>
      <c r="AU14" s="409"/>
      <c r="AV14" s="337"/>
      <c r="AW14" s="248">
        <f t="shared" si="21"/>
        <v>1</v>
      </c>
      <c r="AX14" s="410"/>
      <c r="AY14" s="410"/>
      <c r="AZ14" s="410"/>
      <c r="BA14" s="410"/>
      <c r="BB14" s="410">
        <v>1</v>
      </c>
      <c r="BC14" s="249"/>
      <c r="BD14" s="337"/>
      <c r="BE14" s="248">
        <f t="shared" si="22"/>
        <v>1</v>
      </c>
      <c r="BF14" s="411"/>
      <c r="BG14" s="411"/>
      <c r="BH14" s="411"/>
      <c r="BI14" s="411"/>
      <c r="BJ14" s="411">
        <v>1</v>
      </c>
      <c r="BK14" s="249"/>
      <c r="BL14" s="337"/>
      <c r="BM14" s="232"/>
    </row>
    <row r="15" spans="1:65" s="106" customFormat="1" ht="14.25" customHeight="1">
      <c r="A15" s="247">
        <f>①協定識別事項②協定参加者!A15</f>
        <v>303900004</v>
      </c>
      <c r="B15" s="247" t="str">
        <f>①協定識別事項②協定参加者!B15</f>
        <v>和歌山県</v>
      </c>
      <c r="C15" s="247" t="str">
        <f>①協定識別事項②協定参加者!C15</f>
        <v>印南町</v>
      </c>
      <c r="D15" s="247">
        <f>①協定識別事項②協定参加者!D15</f>
        <v>30390</v>
      </c>
      <c r="E15" s="247" t="str">
        <f>①協定識別事項②協定参加者!E15</f>
        <v>崎ノ原</v>
      </c>
      <c r="F15" s="247">
        <f>①協定識別事項②協定参加者!F15</f>
        <v>4</v>
      </c>
      <c r="G15" s="247">
        <f>⑤交付金額!G15</f>
        <v>1</v>
      </c>
      <c r="H15" s="403">
        <v>3</v>
      </c>
      <c r="I15" s="406">
        <v>1</v>
      </c>
      <c r="J15" s="405">
        <v>1</v>
      </c>
      <c r="K15" s="405">
        <v>1</v>
      </c>
      <c r="L15" s="246"/>
      <c r="M15" s="246"/>
      <c r="N15" s="246"/>
      <c r="O15" s="246"/>
      <c r="P15" s="248">
        <f t="shared" si="18"/>
        <v>33149</v>
      </c>
      <c r="Q15" s="407">
        <v>31305</v>
      </c>
      <c r="R15" s="407"/>
      <c r="S15" s="407">
        <v>1844</v>
      </c>
      <c r="T15" s="407"/>
      <c r="U15" s="407"/>
      <c r="V15" s="407"/>
      <c r="W15" s="407"/>
      <c r="X15" s="248">
        <f t="shared" si="19"/>
        <v>4</v>
      </c>
      <c r="Y15" s="408"/>
      <c r="Z15" s="408"/>
      <c r="AA15" s="408">
        <v>1</v>
      </c>
      <c r="AB15" s="408"/>
      <c r="AC15" s="408">
        <v>1</v>
      </c>
      <c r="AD15" s="408">
        <v>1</v>
      </c>
      <c r="AE15" s="408">
        <v>1</v>
      </c>
      <c r="AF15" s="408"/>
      <c r="AG15" s="408"/>
      <c r="AH15" s="337"/>
      <c r="AI15" s="248">
        <f t="shared" si="20"/>
        <v>2</v>
      </c>
      <c r="AJ15" s="409"/>
      <c r="AK15" s="409"/>
      <c r="AL15" s="409"/>
      <c r="AM15" s="409"/>
      <c r="AN15" s="409">
        <v>1</v>
      </c>
      <c r="AO15" s="409"/>
      <c r="AP15" s="409"/>
      <c r="AQ15" s="409"/>
      <c r="AR15" s="409"/>
      <c r="AS15" s="409">
        <v>1</v>
      </c>
      <c r="AT15" s="409"/>
      <c r="AU15" s="409"/>
      <c r="AV15" s="337"/>
      <c r="AW15" s="248">
        <f t="shared" si="21"/>
        <v>1</v>
      </c>
      <c r="AX15" s="410"/>
      <c r="AY15" s="410"/>
      <c r="AZ15" s="410"/>
      <c r="BA15" s="410"/>
      <c r="BB15" s="410">
        <v>1</v>
      </c>
      <c r="BC15" s="249"/>
      <c r="BD15" s="337"/>
      <c r="BE15" s="248">
        <f t="shared" si="22"/>
        <v>1</v>
      </c>
      <c r="BF15" s="411"/>
      <c r="BG15" s="411"/>
      <c r="BH15" s="411"/>
      <c r="BI15" s="411"/>
      <c r="BJ15" s="411">
        <v>1</v>
      </c>
      <c r="BK15" s="249"/>
      <c r="BL15" s="337"/>
      <c r="BM15" s="232"/>
    </row>
    <row r="16" spans="1:65" s="106" customFormat="1" ht="14.45" customHeight="1">
      <c r="A16" s="247">
        <f>①協定識別事項②協定参加者!A16</f>
        <v>303900005</v>
      </c>
      <c r="B16" s="247" t="str">
        <f>①協定識別事項②協定参加者!B16</f>
        <v>和歌山県</v>
      </c>
      <c r="C16" s="247" t="str">
        <f>①協定識別事項②協定参加者!C16</f>
        <v>印南町</v>
      </c>
      <c r="D16" s="247">
        <f>①協定識別事項②協定参加者!D16</f>
        <v>30390</v>
      </c>
      <c r="E16" s="247" t="str">
        <f>①協定識別事項②協定参加者!E16</f>
        <v>丹生</v>
      </c>
      <c r="F16" s="247">
        <f>①協定識別事項②協定参加者!F16</f>
        <v>5</v>
      </c>
      <c r="G16" s="247">
        <f>⑤交付金額!G16</f>
        <v>1</v>
      </c>
      <c r="H16" s="403">
        <v>3</v>
      </c>
      <c r="I16" s="406">
        <v>1</v>
      </c>
      <c r="J16" s="405">
        <v>1</v>
      </c>
      <c r="K16" s="405">
        <v>1</v>
      </c>
      <c r="L16" s="246"/>
      <c r="M16" s="246"/>
      <c r="N16" s="246"/>
      <c r="O16" s="246"/>
      <c r="P16" s="248">
        <f t="shared" si="18"/>
        <v>83779</v>
      </c>
      <c r="Q16" s="407">
        <v>55384</v>
      </c>
      <c r="R16" s="407">
        <v>24139</v>
      </c>
      <c r="S16" s="407"/>
      <c r="T16" s="407">
        <v>4256</v>
      </c>
      <c r="U16" s="407"/>
      <c r="V16" s="407"/>
      <c r="W16" s="407"/>
      <c r="X16" s="248">
        <f t="shared" si="19"/>
        <v>3</v>
      </c>
      <c r="Y16" s="408"/>
      <c r="Z16" s="408"/>
      <c r="AA16" s="408">
        <v>1</v>
      </c>
      <c r="AB16" s="408"/>
      <c r="AC16" s="408"/>
      <c r="AD16" s="408">
        <v>1</v>
      </c>
      <c r="AE16" s="408">
        <v>1</v>
      </c>
      <c r="AF16" s="408"/>
      <c r="AG16" s="408"/>
      <c r="AH16" s="337"/>
      <c r="AI16" s="248">
        <f t="shared" si="20"/>
        <v>2</v>
      </c>
      <c r="AJ16" s="409"/>
      <c r="AK16" s="409"/>
      <c r="AL16" s="409"/>
      <c r="AM16" s="409"/>
      <c r="AN16" s="409">
        <v>1</v>
      </c>
      <c r="AO16" s="409"/>
      <c r="AP16" s="409"/>
      <c r="AQ16" s="409"/>
      <c r="AR16" s="409"/>
      <c r="AS16" s="409">
        <v>1</v>
      </c>
      <c r="AT16" s="409"/>
      <c r="AU16" s="409"/>
      <c r="AV16" s="337"/>
      <c r="AW16" s="248">
        <f t="shared" si="21"/>
        <v>1</v>
      </c>
      <c r="AX16" s="410"/>
      <c r="AY16" s="410"/>
      <c r="AZ16" s="410"/>
      <c r="BA16" s="410"/>
      <c r="BB16" s="410">
        <v>1</v>
      </c>
      <c r="BC16" s="249"/>
      <c r="BD16" s="337"/>
      <c r="BE16" s="248">
        <f t="shared" si="22"/>
        <v>1</v>
      </c>
      <c r="BF16" s="411"/>
      <c r="BG16" s="411"/>
      <c r="BH16" s="411"/>
      <c r="BI16" s="411"/>
      <c r="BJ16" s="411">
        <v>1</v>
      </c>
      <c r="BK16" s="249"/>
      <c r="BL16" s="337"/>
      <c r="BM16" s="232"/>
    </row>
    <row r="17" spans="1:65" s="106" customFormat="1" ht="14.45" customHeight="1">
      <c r="A17" s="247">
        <f>①協定識別事項②協定参加者!A17</f>
        <v>303900006</v>
      </c>
      <c r="B17" s="247" t="str">
        <f>①協定識別事項②協定参加者!B17</f>
        <v>和歌山県</v>
      </c>
      <c r="C17" s="247" t="str">
        <f>①協定識別事項②協定参加者!C17</f>
        <v>印南町</v>
      </c>
      <c r="D17" s="247">
        <f>①協定識別事項②協定参加者!D17</f>
        <v>30390</v>
      </c>
      <c r="E17" s="247" t="str">
        <f>①協定識別事項②協定参加者!E17</f>
        <v>脇ノ谷</v>
      </c>
      <c r="F17" s="247">
        <f>①協定識別事項②協定参加者!F17</f>
        <v>6</v>
      </c>
      <c r="G17" s="247">
        <f>⑤交付金額!G17</f>
        <v>0</v>
      </c>
      <c r="H17" s="246"/>
      <c r="I17" s="406"/>
      <c r="J17" s="405"/>
      <c r="K17" s="405"/>
      <c r="L17" s="246"/>
      <c r="M17" s="246"/>
      <c r="N17" s="246"/>
      <c r="O17" s="246"/>
      <c r="P17" s="248">
        <f t="shared" si="18"/>
        <v>0</v>
      </c>
      <c r="Q17" s="407"/>
      <c r="R17" s="407"/>
      <c r="S17" s="407"/>
      <c r="T17" s="407"/>
      <c r="U17" s="407"/>
      <c r="V17" s="407"/>
      <c r="W17" s="407"/>
      <c r="X17" s="248">
        <f t="shared" si="19"/>
        <v>0</v>
      </c>
      <c r="Y17" s="408"/>
      <c r="Z17" s="408"/>
      <c r="AA17" s="408"/>
      <c r="AB17" s="408"/>
      <c r="AC17" s="408"/>
      <c r="AD17" s="408"/>
      <c r="AE17" s="408"/>
      <c r="AF17" s="408"/>
      <c r="AG17" s="408"/>
      <c r="AH17" s="337"/>
      <c r="AI17" s="248">
        <f t="shared" si="20"/>
        <v>0</v>
      </c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337"/>
      <c r="AW17" s="248">
        <f t="shared" si="21"/>
        <v>0</v>
      </c>
      <c r="AX17" s="410"/>
      <c r="AY17" s="410"/>
      <c r="AZ17" s="410"/>
      <c r="BA17" s="410"/>
      <c r="BB17" s="410"/>
      <c r="BC17" s="249"/>
      <c r="BD17" s="337"/>
      <c r="BE17" s="248">
        <f t="shared" si="22"/>
        <v>0</v>
      </c>
      <c r="BF17" s="411"/>
      <c r="BG17" s="411"/>
      <c r="BH17" s="411"/>
      <c r="BI17" s="411"/>
      <c r="BJ17" s="411"/>
      <c r="BK17" s="249"/>
      <c r="BL17" s="337"/>
      <c r="BM17" s="232"/>
    </row>
    <row r="18" spans="1:65" s="106" customFormat="1" ht="14.45" customHeight="1">
      <c r="A18" s="247">
        <f>①協定識別事項②協定参加者!A18</f>
        <v>303900007</v>
      </c>
      <c r="B18" s="247" t="str">
        <f>①協定識別事項②協定参加者!B18</f>
        <v>和歌山県</v>
      </c>
      <c r="C18" s="247" t="str">
        <f>①協定識別事項②協定参加者!C18</f>
        <v>印南町</v>
      </c>
      <c r="D18" s="247">
        <f>①協定識別事項②協定参加者!D18</f>
        <v>30390</v>
      </c>
      <c r="E18" s="247" t="str">
        <f>①協定識別事項②協定参加者!E18</f>
        <v>下津川</v>
      </c>
      <c r="F18" s="247">
        <f>①協定識別事項②協定参加者!F18</f>
        <v>7</v>
      </c>
      <c r="G18" s="247">
        <f>⑤交付金額!G18</f>
        <v>0</v>
      </c>
      <c r="H18" s="246"/>
      <c r="I18" s="406"/>
      <c r="J18" s="405"/>
      <c r="K18" s="405"/>
      <c r="L18" s="246"/>
      <c r="M18" s="246"/>
      <c r="N18" s="246"/>
      <c r="O18" s="246"/>
      <c r="P18" s="248">
        <f t="shared" si="18"/>
        <v>0</v>
      </c>
      <c r="Q18" s="407"/>
      <c r="R18" s="407"/>
      <c r="S18" s="407"/>
      <c r="T18" s="407"/>
      <c r="U18" s="407"/>
      <c r="V18" s="407"/>
      <c r="W18" s="407"/>
      <c r="X18" s="248">
        <f t="shared" si="19"/>
        <v>0</v>
      </c>
      <c r="Y18" s="408"/>
      <c r="Z18" s="408"/>
      <c r="AA18" s="408"/>
      <c r="AB18" s="408"/>
      <c r="AC18" s="408"/>
      <c r="AD18" s="408"/>
      <c r="AE18" s="408"/>
      <c r="AF18" s="408"/>
      <c r="AG18" s="408"/>
      <c r="AH18" s="337"/>
      <c r="AI18" s="248">
        <f t="shared" si="20"/>
        <v>0</v>
      </c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337"/>
      <c r="AW18" s="248">
        <f t="shared" si="21"/>
        <v>0</v>
      </c>
      <c r="AX18" s="410"/>
      <c r="AY18" s="410"/>
      <c r="AZ18" s="410"/>
      <c r="BA18" s="410"/>
      <c r="BB18" s="410"/>
      <c r="BC18" s="249"/>
      <c r="BD18" s="337"/>
      <c r="BE18" s="248">
        <f t="shared" si="22"/>
        <v>0</v>
      </c>
      <c r="BF18" s="411"/>
      <c r="BG18" s="411"/>
      <c r="BH18" s="411"/>
      <c r="BI18" s="411"/>
      <c r="BJ18" s="411"/>
      <c r="BK18" s="249"/>
      <c r="BL18" s="337"/>
      <c r="BM18" s="232"/>
    </row>
    <row r="19" spans="1:65" s="106" customFormat="1" ht="14.45" customHeight="1">
      <c r="A19" s="247">
        <f>①協定識別事項②協定参加者!A19</f>
        <v>303900008</v>
      </c>
      <c r="B19" s="247" t="str">
        <f>①協定識別事項②協定参加者!B19</f>
        <v>和歌山県</v>
      </c>
      <c r="C19" s="247" t="str">
        <f>①協定識別事項②協定参加者!C19</f>
        <v>印南町</v>
      </c>
      <c r="D19" s="247">
        <f>①協定識別事項②協定参加者!D19</f>
        <v>30390</v>
      </c>
      <c r="E19" s="247" t="str">
        <f>①協定識別事項②協定参加者!E19</f>
        <v>大川</v>
      </c>
      <c r="F19" s="247">
        <f>①協定識別事項②協定参加者!F19</f>
        <v>8</v>
      </c>
      <c r="G19" s="247">
        <f>⑤交付金額!G19</f>
        <v>0</v>
      </c>
      <c r="H19" s="246"/>
      <c r="I19" s="406"/>
      <c r="J19" s="405"/>
      <c r="K19" s="405"/>
      <c r="L19" s="246"/>
      <c r="M19" s="246"/>
      <c r="N19" s="246"/>
      <c r="O19" s="246"/>
      <c r="P19" s="248">
        <f t="shared" si="18"/>
        <v>0</v>
      </c>
      <c r="Q19" s="407"/>
      <c r="R19" s="407"/>
      <c r="S19" s="407"/>
      <c r="T19" s="407"/>
      <c r="U19" s="407"/>
      <c r="V19" s="407"/>
      <c r="W19" s="407"/>
      <c r="X19" s="248">
        <f t="shared" si="19"/>
        <v>0</v>
      </c>
      <c r="Y19" s="408"/>
      <c r="Z19" s="408"/>
      <c r="AA19" s="408"/>
      <c r="AB19" s="408"/>
      <c r="AC19" s="408"/>
      <c r="AD19" s="408"/>
      <c r="AE19" s="408"/>
      <c r="AF19" s="408"/>
      <c r="AG19" s="408"/>
      <c r="AH19" s="337"/>
      <c r="AI19" s="248">
        <f t="shared" si="20"/>
        <v>0</v>
      </c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337"/>
      <c r="AW19" s="248">
        <f t="shared" si="21"/>
        <v>0</v>
      </c>
      <c r="AX19" s="410"/>
      <c r="AY19" s="410"/>
      <c r="AZ19" s="410"/>
      <c r="BA19" s="410"/>
      <c r="BB19" s="410"/>
      <c r="BC19" s="249"/>
      <c r="BD19" s="337"/>
      <c r="BE19" s="248">
        <f t="shared" si="22"/>
        <v>0</v>
      </c>
      <c r="BF19" s="411"/>
      <c r="BG19" s="411"/>
      <c r="BH19" s="411"/>
      <c r="BI19" s="411"/>
      <c r="BJ19" s="411"/>
      <c r="BK19" s="249"/>
      <c r="BL19" s="337"/>
      <c r="BM19" s="232"/>
    </row>
    <row r="20" spans="1:65" s="106" customFormat="1" ht="14.45" customHeight="1">
      <c r="A20" s="247">
        <f>①協定識別事項②協定参加者!A20</f>
        <v>303900009</v>
      </c>
      <c r="B20" s="247" t="str">
        <f>①協定識別事項②協定参加者!B20</f>
        <v>和歌山県</v>
      </c>
      <c r="C20" s="247" t="str">
        <f>①協定識別事項②協定参加者!C20</f>
        <v>印南町</v>
      </c>
      <c r="D20" s="247">
        <f>①協定識別事項②協定参加者!D20</f>
        <v>30390</v>
      </c>
      <c r="E20" s="247" t="str">
        <f>①協定識別事項②協定参加者!E20</f>
        <v>内田</v>
      </c>
      <c r="F20" s="247">
        <f>①協定識別事項②協定参加者!F20</f>
        <v>9</v>
      </c>
      <c r="G20" s="247">
        <f>⑤交付金額!G20</f>
        <v>0</v>
      </c>
      <c r="H20" s="246"/>
      <c r="I20" s="406"/>
      <c r="J20" s="405"/>
      <c r="K20" s="405"/>
      <c r="L20" s="246"/>
      <c r="M20" s="246"/>
      <c r="N20" s="246"/>
      <c r="O20" s="246"/>
      <c r="P20" s="248">
        <f t="shared" si="18"/>
        <v>0</v>
      </c>
      <c r="Q20" s="407"/>
      <c r="R20" s="407"/>
      <c r="S20" s="407"/>
      <c r="T20" s="407"/>
      <c r="U20" s="407"/>
      <c r="V20" s="407"/>
      <c r="W20" s="407"/>
      <c r="X20" s="248">
        <f t="shared" si="19"/>
        <v>0</v>
      </c>
      <c r="Y20" s="408"/>
      <c r="Z20" s="408"/>
      <c r="AA20" s="408"/>
      <c r="AB20" s="408"/>
      <c r="AC20" s="408"/>
      <c r="AD20" s="408"/>
      <c r="AE20" s="408"/>
      <c r="AF20" s="408"/>
      <c r="AG20" s="408"/>
      <c r="AH20" s="337"/>
      <c r="AI20" s="248">
        <f t="shared" si="20"/>
        <v>0</v>
      </c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337"/>
      <c r="AW20" s="248">
        <f t="shared" si="21"/>
        <v>0</v>
      </c>
      <c r="AX20" s="410"/>
      <c r="AY20" s="410"/>
      <c r="AZ20" s="410"/>
      <c r="BA20" s="410"/>
      <c r="BB20" s="410"/>
      <c r="BC20" s="249"/>
      <c r="BD20" s="337"/>
      <c r="BE20" s="248">
        <f t="shared" si="22"/>
        <v>0</v>
      </c>
      <c r="BF20" s="411"/>
      <c r="BG20" s="411"/>
      <c r="BH20" s="411"/>
      <c r="BI20" s="411"/>
      <c r="BJ20" s="411"/>
      <c r="BK20" s="249"/>
      <c r="BL20" s="337"/>
      <c r="BM20" s="232"/>
    </row>
    <row r="21" spans="1:65" s="106" customFormat="1" ht="14.45" customHeight="1">
      <c r="A21" s="247">
        <f>①協定識別事項②協定参加者!A21</f>
        <v>303900010</v>
      </c>
      <c r="B21" s="247" t="str">
        <f>①協定識別事項②協定参加者!B21</f>
        <v>和歌山県</v>
      </c>
      <c r="C21" s="247" t="str">
        <f>①協定識別事項②協定参加者!C21</f>
        <v>印南町</v>
      </c>
      <c r="D21" s="247">
        <f>①協定識別事項②協定参加者!D21</f>
        <v>30390</v>
      </c>
      <c r="E21" s="247" t="str">
        <f>①協定識別事項②協定参加者!E21</f>
        <v>大白河</v>
      </c>
      <c r="F21" s="247">
        <f>①協定識別事項②協定参加者!F21</f>
        <v>10</v>
      </c>
      <c r="G21" s="247">
        <f>⑤交付金額!G21</f>
        <v>1</v>
      </c>
      <c r="H21" s="403">
        <v>3</v>
      </c>
      <c r="I21" s="406">
        <v>1</v>
      </c>
      <c r="J21" s="405">
        <v>1</v>
      </c>
      <c r="K21" s="405">
        <v>1</v>
      </c>
      <c r="L21" s="246"/>
      <c r="M21" s="246"/>
      <c r="N21" s="246"/>
      <c r="O21" s="246"/>
      <c r="P21" s="248">
        <f t="shared" si="18"/>
        <v>71526</v>
      </c>
      <c r="Q21" s="407">
        <v>29641</v>
      </c>
      <c r="R21" s="407">
        <v>31189</v>
      </c>
      <c r="S21" s="407">
        <v>4307</v>
      </c>
      <c r="T21" s="407">
        <v>6389</v>
      </c>
      <c r="U21" s="407"/>
      <c r="V21" s="407"/>
      <c r="W21" s="407"/>
      <c r="X21" s="248">
        <f t="shared" si="19"/>
        <v>2</v>
      </c>
      <c r="Y21" s="408"/>
      <c r="Z21" s="408"/>
      <c r="AA21" s="408"/>
      <c r="AB21" s="408">
        <v>1</v>
      </c>
      <c r="AC21" s="408"/>
      <c r="AD21" s="408"/>
      <c r="AE21" s="408">
        <v>1</v>
      </c>
      <c r="AF21" s="408"/>
      <c r="AG21" s="408"/>
      <c r="AH21" s="337"/>
      <c r="AI21" s="248">
        <f t="shared" si="20"/>
        <v>1</v>
      </c>
      <c r="AJ21" s="409"/>
      <c r="AK21" s="409"/>
      <c r="AL21" s="409"/>
      <c r="AM21" s="409"/>
      <c r="AN21" s="409"/>
      <c r="AO21" s="409"/>
      <c r="AP21" s="409"/>
      <c r="AQ21" s="409"/>
      <c r="AR21" s="409"/>
      <c r="AS21" s="409">
        <v>1</v>
      </c>
      <c r="AT21" s="409"/>
      <c r="AU21" s="409"/>
      <c r="AV21" s="337"/>
      <c r="AW21" s="248">
        <f t="shared" si="21"/>
        <v>1</v>
      </c>
      <c r="AX21" s="410"/>
      <c r="AY21" s="410"/>
      <c r="AZ21" s="410"/>
      <c r="BA21" s="410"/>
      <c r="BB21" s="410">
        <v>1</v>
      </c>
      <c r="BC21" s="249"/>
      <c r="BD21" s="337"/>
      <c r="BE21" s="248">
        <f t="shared" si="22"/>
        <v>1</v>
      </c>
      <c r="BF21" s="411"/>
      <c r="BG21" s="411"/>
      <c r="BH21" s="411"/>
      <c r="BI21" s="411"/>
      <c r="BJ21" s="411">
        <v>1</v>
      </c>
      <c r="BK21" s="249"/>
      <c r="BL21" s="337"/>
      <c r="BM21" s="232"/>
    </row>
    <row r="22" spans="1:65" s="106" customFormat="1" ht="14.45" customHeight="1">
      <c r="A22" s="247">
        <f>①協定識別事項②協定参加者!A22</f>
        <v>303900011</v>
      </c>
      <c r="B22" s="247" t="str">
        <f>①協定識別事項②協定参加者!B22</f>
        <v>和歌山県</v>
      </c>
      <c r="C22" s="247" t="str">
        <f>①協定識別事項②協定参加者!C22</f>
        <v>印南町</v>
      </c>
      <c r="D22" s="247">
        <f>①協定識別事項②協定参加者!D22</f>
        <v>30390</v>
      </c>
      <c r="E22" s="247" t="str">
        <f>①協定識別事項②協定参加者!E22</f>
        <v>小白河</v>
      </c>
      <c r="F22" s="247">
        <f>①協定識別事項②協定参加者!F22</f>
        <v>11</v>
      </c>
      <c r="G22" s="247">
        <f>⑤交付金額!G22</f>
        <v>0</v>
      </c>
      <c r="H22" s="246"/>
      <c r="I22" s="406"/>
      <c r="J22" s="405"/>
      <c r="K22" s="405"/>
      <c r="L22" s="246"/>
      <c r="M22" s="246"/>
      <c r="N22" s="246"/>
      <c r="O22" s="246"/>
      <c r="P22" s="248">
        <f t="shared" si="18"/>
        <v>0</v>
      </c>
      <c r="Q22" s="407"/>
      <c r="R22" s="407"/>
      <c r="S22" s="407"/>
      <c r="T22" s="407"/>
      <c r="U22" s="407"/>
      <c r="V22" s="407"/>
      <c r="W22" s="407"/>
      <c r="X22" s="248">
        <f t="shared" si="19"/>
        <v>0</v>
      </c>
      <c r="Y22" s="408"/>
      <c r="Z22" s="408"/>
      <c r="AA22" s="408"/>
      <c r="AB22" s="408"/>
      <c r="AC22" s="408"/>
      <c r="AD22" s="408"/>
      <c r="AE22" s="408"/>
      <c r="AF22" s="408"/>
      <c r="AG22" s="408"/>
      <c r="AH22" s="337"/>
      <c r="AI22" s="248">
        <f t="shared" si="20"/>
        <v>0</v>
      </c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337"/>
      <c r="AW22" s="248">
        <f t="shared" si="21"/>
        <v>0</v>
      </c>
      <c r="AX22" s="410"/>
      <c r="AY22" s="410"/>
      <c r="AZ22" s="410"/>
      <c r="BA22" s="410"/>
      <c r="BB22" s="410"/>
      <c r="BC22" s="249"/>
      <c r="BD22" s="337"/>
      <c r="BE22" s="248">
        <f t="shared" si="22"/>
        <v>0</v>
      </c>
      <c r="BF22" s="411"/>
      <c r="BG22" s="411"/>
      <c r="BH22" s="411"/>
      <c r="BI22" s="411"/>
      <c r="BJ22" s="411"/>
      <c r="BK22" s="249"/>
      <c r="BL22" s="337"/>
      <c r="BM22" s="232"/>
    </row>
    <row r="23" spans="1:65" s="244" customFormat="1" ht="14.45" customHeight="1">
      <c r="A23" s="247">
        <f>①協定識別事項②協定参加者!A23</f>
        <v>303900012</v>
      </c>
      <c r="B23" s="247" t="str">
        <f>①協定識別事項②協定参加者!B23</f>
        <v>和歌山県</v>
      </c>
      <c r="C23" s="247" t="str">
        <f>①協定識別事項②協定参加者!C23</f>
        <v>印南町</v>
      </c>
      <c r="D23" s="247">
        <f>①協定識別事項②協定参加者!D23</f>
        <v>30390</v>
      </c>
      <c r="E23" s="247" t="str">
        <f>①協定識別事項②協定参加者!E23</f>
        <v>南畑上</v>
      </c>
      <c r="F23" s="247">
        <f>①協定識別事項②協定参加者!F23</f>
        <v>12</v>
      </c>
      <c r="G23" s="247">
        <f>⑤交付金額!G23</f>
        <v>0</v>
      </c>
      <c r="H23" s="246"/>
      <c r="I23" s="406"/>
      <c r="J23" s="405"/>
      <c r="K23" s="405"/>
      <c r="L23" s="246"/>
      <c r="M23" s="246"/>
      <c r="N23" s="246"/>
      <c r="O23" s="246"/>
      <c r="P23" s="248">
        <f t="shared" si="18"/>
        <v>0</v>
      </c>
      <c r="Q23" s="407"/>
      <c r="R23" s="407"/>
      <c r="S23" s="407"/>
      <c r="T23" s="407"/>
      <c r="U23" s="407"/>
      <c r="V23" s="407"/>
      <c r="W23" s="407"/>
      <c r="X23" s="248">
        <f t="shared" si="19"/>
        <v>0</v>
      </c>
      <c r="Y23" s="408"/>
      <c r="Z23" s="408"/>
      <c r="AA23" s="408"/>
      <c r="AB23" s="408"/>
      <c r="AC23" s="408"/>
      <c r="AD23" s="408"/>
      <c r="AE23" s="408"/>
      <c r="AF23" s="408"/>
      <c r="AG23" s="408"/>
      <c r="AH23" s="337"/>
      <c r="AI23" s="248">
        <f t="shared" si="20"/>
        <v>0</v>
      </c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337"/>
      <c r="AW23" s="248">
        <f t="shared" si="21"/>
        <v>0</v>
      </c>
      <c r="AX23" s="410"/>
      <c r="AY23" s="410"/>
      <c r="AZ23" s="410"/>
      <c r="BA23" s="410"/>
      <c r="BB23" s="410"/>
      <c r="BC23" s="249"/>
      <c r="BD23" s="337"/>
      <c r="BE23" s="248">
        <f t="shared" si="22"/>
        <v>0</v>
      </c>
      <c r="BF23" s="411"/>
      <c r="BG23" s="411"/>
      <c r="BH23" s="411"/>
      <c r="BI23" s="411"/>
      <c r="BJ23" s="411"/>
      <c r="BK23" s="249"/>
      <c r="BL23" s="337"/>
      <c r="BM23" s="232"/>
    </row>
    <row r="24" spans="1:65" s="244" customFormat="1" ht="14.45" customHeight="1">
      <c r="A24" s="247">
        <f>①協定識別事項②協定参加者!A24</f>
        <v>303900013</v>
      </c>
      <c r="B24" s="247" t="str">
        <f>①協定識別事項②協定参加者!B24</f>
        <v>和歌山県</v>
      </c>
      <c r="C24" s="247" t="str">
        <f>①協定識別事項②協定参加者!C24</f>
        <v>印南町</v>
      </c>
      <c r="D24" s="247">
        <f>①協定識別事項②協定参加者!D24</f>
        <v>30390</v>
      </c>
      <c r="E24" s="247" t="str">
        <f>①協定識別事項②協定参加者!E24</f>
        <v>南畑下</v>
      </c>
      <c r="F24" s="247">
        <f>①協定識別事項②協定参加者!F24</f>
        <v>13</v>
      </c>
      <c r="G24" s="247">
        <f>⑤交付金額!G24</f>
        <v>1</v>
      </c>
      <c r="H24" s="403">
        <v>3</v>
      </c>
      <c r="I24" s="406">
        <v>1</v>
      </c>
      <c r="J24" s="405">
        <v>1</v>
      </c>
      <c r="K24" s="405">
        <v>1</v>
      </c>
      <c r="L24" s="246"/>
      <c r="M24" s="246"/>
      <c r="N24" s="246"/>
      <c r="O24" s="246"/>
      <c r="P24" s="248">
        <f t="shared" si="18"/>
        <v>67698</v>
      </c>
      <c r="Q24" s="407">
        <v>64768</v>
      </c>
      <c r="R24" s="407">
        <v>2930</v>
      </c>
      <c r="S24" s="407"/>
      <c r="T24" s="407"/>
      <c r="U24" s="407"/>
      <c r="V24" s="407"/>
      <c r="W24" s="407"/>
      <c r="X24" s="248">
        <f t="shared" si="19"/>
        <v>4</v>
      </c>
      <c r="Y24" s="408"/>
      <c r="Z24" s="408"/>
      <c r="AA24" s="408"/>
      <c r="AB24" s="408">
        <v>1</v>
      </c>
      <c r="AC24" s="408">
        <v>1</v>
      </c>
      <c r="AD24" s="408">
        <v>1</v>
      </c>
      <c r="AE24" s="408">
        <v>1</v>
      </c>
      <c r="AF24" s="408"/>
      <c r="AG24" s="408"/>
      <c r="AH24" s="337"/>
      <c r="AI24" s="248">
        <f t="shared" si="20"/>
        <v>2</v>
      </c>
      <c r="AJ24" s="409"/>
      <c r="AK24" s="409"/>
      <c r="AL24" s="409"/>
      <c r="AM24" s="409"/>
      <c r="AN24" s="409">
        <v>1</v>
      </c>
      <c r="AO24" s="409"/>
      <c r="AP24" s="409"/>
      <c r="AQ24" s="409"/>
      <c r="AR24" s="409"/>
      <c r="AS24" s="409">
        <v>1</v>
      </c>
      <c r="AT24" s="409"/>
      <c r="AU24" s="409"/>
      <c r="AV24" s="337"/>
      <c r="AW24" s="248">
        <f t="shared" si="21"/>
        <v>1</v>
      </c>
      <c r="AX24" s="410"/>
      <c r="AY24" s="410"/>
      <c r="AZ24" s="410"/>
      <c r="BA24" s="410"/>
      <c r="BB24" s="410">
        <v>1</v>
      </c>
      <c r="BC24" s="249"/>
      <c r="BD24" s="337"/>
      <c r="BE24" s="248">
        <f t="shared" si="22"/>
        <v>1</v>
      </c>
      <c r="BF24" s="411"/>
      <c r="BG24" s="411"/>
      <c r="BH24" s="411"/>
      <c r="BI24" s="411"/>
      <c r="BJ24" s="411">
        <v>1</v>
      </c>
      <c r="BK24" s="249"/>
      <c r="BL24" s="337"/>
      <c r="BM24" s="232"/>
    </row>
    <row r="25" spans="1:65" s="244" customFormat="1" ht="14.45" customHeight="1">
      <c r="A25" s="247">
        <f>①協定識別事項②協定参加者!A25</f>
        <v>303900014</v>
      </c>
      <c r="B25" s="247" t="str">
        <f>①協定識別事項②協定参加者!B25</f>
        <v>和歌山県</v>
      </c>
      <c r="C25" s="247" t="str">
        <f>①協定識別事項②協定参加者!C25</f>
        <v>印南町</v>
      </c>
      <c r="D25" s="247">
        <f>①協定識別事項②協定参加者!D25</f>
        <v>30390</v>
      </c>
      <c r="E25" s="247" t="str">
        <f>①協定識別事項②協定参加者!E25</f>
        <v>中越下</v>
      </c>
      <c r="F25" s="247">
        <f>①協定識別事項②協定参加者!F25</f>
        <v>14</v>
      </c>
      <c r="G25" s="247">
        <f>⑤交付金額!G25</f>
        <v>1</v>
      </c>
      <c r="H25" s="403">
        <v>3</v>
      </c>
      <c r="I25" s="406">
        <v>1</v>
      </c>
      <c r="J25" s="405">
        <v>1</v>
      </c>
      <c r="K25" s="405">
        <v>1</v>
      </c>
      <c r="L25" s="246"/>
      <c r="M25" s="246"/>
      <c r="N25" s="246"/>
      <c r="O25" s="246"/>
      <c r="P25" s="248">
        <f t="shared" si="18"/>
        <v>29161</v>
      </c>
      <c r="Q25" s="407">
        <v>24321</v>
      </c>
      <c r="R25" s="407">
        <v>3786</v>
      </c>
      <c r="S25" s="407"/>
      <c r="T25" s="407"/>
      <c r="U25" s="407"/>
      <c r="V25" s="407">
        <v>1054</v>
      </c>
      <c r="W25" s="407"/>
      <c r="X25" s="248">
        <f t="shared" si="19"/>
        <v>5</v>
      </c>
      <c r="Y25" s="408"/>
      <c r="Z25" s="408"/>
      <c r="AA25" s="408">
        <v>1</v>
      </c>
      <c r="AB25" s="408">
        <v>1</v>
      </c>
      <c r="AC25" s="408">
        <v>1</v>
      </c>
      <c r="AD25" s="408">
        <v>1</v>
      </c>
      <c r="AE25" s="408">
        <v>1</v>
      </c>
      <c r="AF25" s="408"/>
      <c r="AG25" s="408"/>
      <c r="AH25" s="337"/>
      <c r="AI25" s="248">
        <f t="shared" si="20"/>
        <v>2</v>
      </c>
      <c r="AJ25" s="409"/>
      <c r="AK25" s="409"/>
      <c r="AL25" s="409"/>
      <c r="AM25" s="409"/>
      <c r="AN25" s="409">
        <v>1</v>
      </c>
      <c r="AO25" s="409"/>
      <c r="AP25" s="409"/>
      <c r="AQ25" s="409"/>
      <c r="AR25" s="409"/>
      <c r="AS25" s="409">
        <v>1</v>
      </c>
      <c r="AT25" s="409"/>
      <c r="AU25" s="409"/>
      <c r="AV25" s="337"/>
      <c r="AW25" s="248">
        <f t="shared" si="21"/>
        <v>1</v>
      </c>
      <c r="AX25" s="410"/>
      <c r="AY25" s="410"/>
      <c r="AZ25" s="410"/>
      <c r="BA25" s="410"/>
      <c r="BB25" s="410">
        <v>1</v>
      </c>
      <c r="BC25" s="249"/>
      <c r="BD25" s="337"/>
      <c r="BE25" s="248">
        <f t="shared" si="22"/>
        <v>1</v>
      </c>
      <c r="BF25" s="411"/>
      <c r="BG25" s="411"/>
      <c r="BH25" s="411"/>
      <c r="BI25" s="411"/>
      <c r="BJ25" s="411">
        <v>1</v>
      </c>
      <c r="BK25" s="249"/>
      <c r="BL25" s="337"/>
      <c r="BM25" s="232"/>
    </row>
    <row r="26" spans="1:65" s="244" customFormat="1" ht="14.45" customHeight="1">
      <c r="A26" s="247">
        <f>①協定識別事項②協定参加者!A26</f>
        <v>303900015</v>
      </c>
      <c r="B26" s="247" t="str">
        <f>①協定識別事項②協定参加者!B26</f>
        <v>和歌山県</v>
      </c>
      <c r="C26" s="247" t="str">
        <f>①協定識別事項②協定参加者!C26</f>
        <v>印南町</v>
      </c>
      <c r="D26" s="247">
        <f>①協定識別事項②協定参加者!D26</f>
        <v>30390</v>
      </c>
      <c r="E26" s="247" t="str">
        <f>①協定識別事項②協定参加者!E26</f>
        <v>峠谷</v>
      </c>
      <c r="F26" s="247">
        <f>①協定識別事項②協定参加者!F26</f>
        <v>15</v>
      </c>
      <c r="G26" s="247">
        <f>⑤交付金額!G26</f>
        <v>1</v>
      </c>
      <c r="H26" s="403">
        <v>3</v>
      </c>
      <c r="I26" s="406">
        <v>1</v>
      </c>
      <c r="J26" s="405">
        <v>1</v>
      </c>
      <c r="K26" s="405">
        <v>1</v>
      </c>
      <c r="L26" s="246"/>
      <c r="M26" s="246"/>
      <c r="N26" s="246"/>
      <c r="O26" s="246"/>
      <c r="P26" s="248">
        <f t="shared" si="18"/>
        <v>14738</v>
      </c>
      <c r="Q26" s="407">
        <v>2280</v>
      </c>
      <c r="R26" s="407">
        <v>9439</v>
      </c>
      <c r="S26" s="407"/>
      <c r="T26" s="407"/>
      <c r="U26" s="407"/>
      <c r="V26" s="407"/>
      <c r="W26" s="407">
        <v>3019</v>
      </c>
      <c r="X26" s="248">
        <f t="shared" si="19"/>
        <v>3</v>
      </c>
      <c r="Y26" s="408">
        <v>1</v>
      </c>
      <c r="Z26" s="408"/>
      <c r="AA26" s="408"/>
      <c r="AB26" s="408"/>
      <c r="AC26" s="408">
        <v>1</v>
      </c>
      <c r="AD26" s="408"/>
      <c r="AE26" s="408">
        <v>1</v>
      </c>
      <c r="AF26" s="408"/>
      <c r="AG26" s="408"/>
      <c r="AH26" s="337"/>
      <c r="AI26" s="248">
        <f t="shared" si="20"/>
        <v>3</v>
      </c>
      <c r="AJ26" s="409">
        <v>1</v>
      </c>
      <c r="AK26" s="409"/>
      <c r="AL26" s="409"/>
      <c r="AM26" s="409"/>
      <c r="AN26" s="409">
        <v>1</v>
      </c>
      <c r="AO26" s="409"/>
      <c r="AP26" s="409"/>
      <c r="AQ26" s="409"/>
      <c r="AR26" s="409"/>
      <c r="AS26" s="409">
        <v>1</v>
      </c>
      <c r="AT26" s="409"/>
      <c r="AU26" s="409"/>
      <c r="AV26" s="337"/>
      <c r="AW26" s="248">
        <f t="shared" si="21"/>
        <v>1</v>
      </c>
      <c r="AX26" s="410">
        <v>1</v>
      </c>
      <c r="AY26" s="410"/>
      <c r="AZ26" s="410"/>
      <c r="BA26" s="410"/>
      <c r="BB26" s="410"/>
      <c r="BC26" s="249"/>
      <c r="BD26" s="337"/>
      <c r="BE26" s="248">
        <f t="shared" si="22"/>
        <v>1</v>
      </c>
      <c r="BF26" s="411"/>
      <c r="BG26" s="411"/>
      <c r="BH26" s="411"/>
      <c r="BI26" s="411"/>
      <c r="BJ26" s="411">
        <v>1</v>
      </c>
      <c r="BK26" s="249"/>
      <c r="BL26" s="337"/>
      <c r="BM26" s="232"/>
    </row>
    <row r="27" spans="1:65" s="244" customFormat="1" ht="14.45" customHeight="1">
      <c r="A27" s="247">
        <f>①協定識別事項②協定参加者!A27</f>
        <v>303900016</v>
      </c>
      <c r="B27" s="247" t="str">
        <f>①協定識別事項②協定参加者!B27</f>
        <v>和歌山県</v>
      </c>
      <c r="C27" s="247" t="str">
        <f>①協定識別事項②協定参加者!C27</f>
        <v>印南町</v>
      </c>
      <c r="D27" s="247">
        <f>①協定識別事項②協定参加者!D27</f>
        <v>30390</v>
      </c>
      <c r="E27" s="247" t="str">
        <f>①協定識別事項②協定参加者!E27</f>
        <v>立石</v>
      </c>
      <c r="F27" s="247">
        <f>①協定識別事項②協定参加者!F27</f>
        <v>16</v>
      </c>
      <c r="G27" s="247">
        <f>⑤交付金額!G27</f>
        <v>1</v>
      </c>
      <c r="H27" s="403">
        <v>3</v>
      </c>
      <c r="I27" s="406">
        <v>1</v>
      </c>
      <c r="J27" s="405">
        <v>1</v>
      </c>
      <c r="K27" s="405">
        <v>1</v>
      </c>
      <c r="L27" s="246"/>
      <c r="M27" s="246"/>
      <c r="N27" s="246"/>
      <c r="O27" s="246"/>
      <c r="P27" s="248">
        <f t="shared" si="18"/>
        <v>24028</v>
      </c>
      <c r="Q27" s="407">
        <v>10924</v>
      </c>
      <c r="R27" s="407">
        <v>3534</v>
      </c>
      <c r="S27" s="407"/>
      <c r="T27" s="407">
        <v>1809</v>
      </c>
      <c r="U27" s="407"/>
      <c r="V27" s="407">
        <v>7761</v>
      </c>
      <c r="W27" s="407"/>
      <c r="X27" s="248">
        <f t="shared" si="19"/>
        <v>2</v>
      </c>
      <c r="Y27" s="408"/>
      <c r="Z27" s="408"/>
      <c r="AA27" s="408"/>
      <c r="AB27" s="408"/>
      <c r="AC27" s="408">
        <v>1</v>
      </c>
      <c r="AD27" s="408"/>
      <c r="AE27" s="408">
        <v>1</v>
      </c>
      <c r="AF27" s="408"/>
      <c r="AG27" s="408"/>
      <c r="AH27" s="337"/>
      <c r="AI27" s="248">
        <f t="shared" si="20"/>
        <v>2</v>
      </c>
      <c r="AJ27" s="409"/>
      <c r="AK27" s="409"/>
      <c r="AL27" s="409"/>
      <c r="AM27" s="409"/>
      <c r="AN27" s="409">
        <v>1</v>
      </c>
      <c r="AO27" s="409"/>
      <c r="AP27" s="409"/>
      <c r="AQ27" s="409"/>
      <c r="AR27" s="409"/>
      <c r="AS27" s="409">
        <v>1</v>
      </c>
      <c r="AT27" s="409"/>
      <c r="AU27" s="409"/>
      <c r="AV27" s="337"/>
      <c r="AW27" s="248">
        <f t="shared" si="21"/>
        <v>1</v>
      </c>
      <c r="AX27" s="410"/>
      <c r="AY27" s="410"/>
      <c r="AZ27" s="410"/>
      <c r="BA27" s="410"/>
      <c r="BB27" s="410">
        <v>1</v>
      </c>
      <c r="BC27" s="249"/>
      <c r="BD27" s="337"/>
      <c r="BE27" s="248">
        <f t="shared" si="22"/>
        <v>1</v>
      </c>
      <c r="BF27" s="411"/>
      <c r="BG27" s="411"/>
      <c r="BH27" s="411"/>
      <c r="BI27" s="411"/>
      <c r="BJ27" s="411">
        <v>1</v>
      </c>
      <c r="BK27" s="249"/>
      <c r="BL27" s="337"/>
      <c r="BM27" s="232"/>
    </row>
    <row r="28" spans="1:65" s="244" customFormat="1" ht="14.45" customHeight="1">
      <c r="A28" s="247">
        <f>①協定識別事項②協定参加者!A28</f>
        <v>303900017</v>
      </c>
      <c r="B28" s="247" t="str">
        <f>①協定識別事項②協定参加者!B28</f>
        <v>和歌山県</v>
      </c>
      <c r="C28" s="247" t="str">
        <f>①協定識別事項②協定参加者!C28</f>
        <v>印南町</v>
      </c>
      <c r="D28" s="247">
        <f>①協定識別事項②協定参加者!D28</f>
        <v>30390</v>
      </c>
      <c r="E28" s="247" t="str">
        <f>①協定識別事項②協定参加者!E28</f>
        <v>西山口</v>
      </c>
      <c r="F28" s="247">
        <f>①協定識別事項②協定参加者!F28</f>
        <v>17</v>
      </c>
      <c r="G28" s="247">
        <f>⑤交付金額!G28</f>
        <v>1</v>
      </c>
      <c r="H28" s="403">
        <v>3</v>
      </c>
      <c r="I28" s="406">
        <v>1</v>
      </c>
      <c r="J28" s="405">
        <v>1</v>
      </c>
      <c r="K28" s="405">
        <v>1</v>
      </c>
      <c r="L28" s="246"/>
      <c r="M28" s="246"/>
      <c r="N28" s="246"/>
      <c r="O28" s="246"/>
      <c r="P28" s="248">
        <f t="shared" si="18"/>
        <v>88625</v>
      </c>
      <c r="Q28" s="407">
        <v>46526</v>
      </c>
      <c r="R28" s="407">
        <v>20506</v>
      </c>
      <c r="S28" s="407"/>
      <c r="T28" s="407">
        <v>9043</v>
      </c>
      <c r="U28" s="407"/>
      <c r="V28" s="407">
        <v>12550</v>
      </c>
      <c r="W28" s="407"/>
      <c r="X28" s="248">
        <f t="shared" si="19"/>
        <v>2</v>
      </c>
      <c r="Y28" s="408"/>
      <c r="Z28" s="408"/>
      <c r="AA28" s="408"/>
      <c r="AB28" s="408"/>
      <c r="AC28" s="408">
        <v>1</v>
      </c>
      <c r="AD28" s="408"/>
      <c r="AE28" s="408">
        <v>1</v>
      </c>
      <c r="AF28" s="408"/>
      <c r="AG28" s="408"/>
      <c r="AH28" s="337"/>
      <c r="AI28" s="248">
        <f t="shared" si="20"/>
        <v>1</v>
      </c>
      <c r="AJ28" s="409"/>
      <c r="AK28" s="409"/>
      <c r="AL28" s="409"/>
      <c r="AM28" s="409"/>
      <c r="AN28" s="409"/>
      <c r="AO28" s="409"/>
      <c r="AP28" s="409"/>
      <c r="AQ28" s="409"/>
      <c r="AR28" s="409"/>
      <c r="AS28" s="409">
        <v>1</v>
      </c>
      <c r="AT28" s="409"/>
      <c r="AU28" s="409"/>
      <c r="AV28" s="337"/>
      <c r="AW28" s="248">
        <f t="shared" si="21"/>
        <v>1</v>
      </c>
      <c r="AX28" s="410"/>
      <c r="AY28" s="410"/>
      <c r="AZ28" s="410"/>
      <c r="BA28" s="410"/>
      <c r="BB28" s="410">
        <v>1</v>
      </c>
      <c r="BC28" s="249"/>
      <c r="BD28" s="337"/>
      <c r="BE28" s="248">
        <f t="shared" si="22"/>
        <v>1</v>
      </c>
      <c r="BF28" s="411"/>
      <c r="BG28" s="411"/>
      <c r="BH28" s="411"/>
      <c r="BI28" s="411"/>
      <c r="BJ28" s="411">
        <v>1</v>
      </c>
      <c r="BK28" s="249"/>
      <c r="BL28" s="337"/>
      <c r="BM28" s="232"/>
    </row>
    <row r="29" spans="1:65" s="244" customFormat="1" ht="14.45" customHeight="1">
      <c r="A29" s="247">
        <f>①協定識別事項②協定参加者!A29</f>
        <v>303900018</v>
      </c>
      <c r="B29" s="247" t="str">
        <f>①協定識別事項②協定参加者!B29</f>
        <v>和歌山県</v>
      </c>
      <c r="C29" s="247" t="str">
        <f>①協定識別事項②協定参加者!C29</f>
        <v>印南町</v>
      </c>
      <c r="D29" s="247">
        <f>①協定識別事項②協定参加者!D29</f>
        <v>30390</v>
      </c>
      <c r="E29" s="247" t="str">
        <f>①協定識別事項②協定参加者!E29</f>
        <v>崎山</v>
      </c>
      <c r="F29" s="247">
        <f>①協定識別事項②協定参加者!F29</f>
        <v>18</v>
      </c>
      <c r="G29" s="247">
        <f>⑤交付金額!G29</f>
        <v>0</v>
      </c>
      <c r="H29" s="246"/>
      <c r="I29" s="406"/>
      <c r="J29" s="405"/>
      <c r="K29" s="405"/>
      <c r="L29" s="246"/>
      <c r="M29" s="246"/>
      <c r="N29" s="246"/>
      <c r="O29" s="246"/>
      <c r="P29" s="248">
        <f t="shared" si="18"/>
        <v>0</v>
      </c>
      <c r="Q29" s="407"/>
      <c r="R29" s="407"/>
      <c r="S29" s="407"/>
      <c r="T29" s="407"/>
      <c r="U29" s="407"/>
      <c r="V29" s="407"/>
      <c r="W29" s="407"/>
      <c r="X29" s="248">
        <f t="shared" si="19"/>
        <v>0</v>
      </c>
      <c r="Y29" s="408"/>
      <c r="Z29" s="408"/>
      <c r="AA29" s="408"/>
      <c r="AB29" s="408"/>
      <c r="AC29" s="408"/>
      <c r="AD29" s="408"/>
      <c r="AE29" s="408"/>
      <c r="AF29" s="408"/>
      <c r="AG29" s="408"/>
      <c r="AH29" s="337"/>
      <c r="AI29" s="248">
        <f t="shared" si="20"/>
        <v>0</v>
      </c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09"/>
      <c r="AV29" s="337"/>
      <c r="AW29" s="248">
        <f t="shared" si="21"/>
        <v>0</v>
      </c>
      <c r="AX29" s="410"/>
      <c r="AY29" s="410"/>
      <c r="AZ29" s="410"/>
      <c r="BA29" s="410"/>
      <c r="BB29" s="410"/>
      <c r="BC29" s="249"/>
      <c r="BD29" s="337"/>
      <c r="BE29" s="248">
        <f t="shared" si="22"/>
        <v>0</v>
      </c>
      <c r="BF29" s="411"/>
      <c r="BG29" s="411"/>
      <c r="BH29" s="411"/>
      <c r="BI29" s="411"/>
      <c r="BJ29" s="411"/>
      <c r="BK29" s="249"/>
      <c r="BL29" s="337"/>
      <c r="BM29" s="232"/>
    </row>
  </sheetData>
  <autoFilter ref="A11:BM11" xr:uid="{00000000-0009-0000-0000-000007000000}"/>
  <mergeCells count="75">
    <mergeCell ref="BL6:BL9"/>
    <mergeCell ref="BE4:BL4"/>
    <mergeCell ref="H1:BL1"/>
    <mergeCell ref="H2:BL2"/>
    <mergeCell ref="I3:O3"/>
    <mergeCell ref="O5:O9"/>
    <mergeCell ref="N4:N9"/>
    <mergeCell ref="M5:M9"/>
    <mergeCell ref="L5:L9"/>
    <mergeCell ref="K4:K9"/>
    <mergeCell ref="J4:J9"/>
    <mergeCell ref="I4:I9"/>
    <mergeCell ref="AE5:AE9"/>
    <mergeCell ref="BE5:BE9"/>
    <mergeCell ref="BH5:BH9"/>
    <mergeCell ref="BI5:BI9"/>
    <mergeCell ref="BJ5:BJ9"/>
    <mergeCell ref="BK5:BK9"/>
    <mergeCell ref="AH6:AH9"/>
    <mergeCell ref="X4:AH4"/>
    <mergeCell ref="AV6:AV9"/>
    <mergeCell ref="AI4:AV4"/>
    <mergeCell ref="BD6:BD9"/>
    <mergeCell ref="AW4:BD4"/>
    <mergeCell ref="AW5:AW9"/>
    <mergeCell ref="AX5:AX9"/>
    <mergeCell ref="AY5:AY9"/>
    <mergeCell ref="AZ5:AZ9"/>
    <mergeCell ref="BA5:BA9"/>
    <mergeCell ref="BC5:BC9"/>
    <mergeCell ref="P5:P9"/>
    <mergeCell ref="Z5:Z9"/>
    <mergeCell ref="AG5:AG9"/>
    <mergeCell ref="Q5:Q9"/>
    <mergeCell ref="X5:X9"/>
    <mergeCell ref="BM1:BM9"/>
    <mergeCell ref="BG5:BG9"/>
    <mergeCell ref="H4:H9"/>
    <mergeCell ref="BB5:BB9"/>
    <mergeCell ref="BF5:BF9"/>
    <mergeCell ref="Y5:Y9"/>
    <mergeCell ref="AF5:AF9"/>
    <mergeCell ref="R5:R9"/>
    <mergeCell ref="S5:S9"/>
    <mergeCell ref="T5:T9"/>
    <mergeCell ref="U5:U9"/>
    <mergeCell ref="V5:V9"/>
    <mergeCell ref="AA5:AA9"/>
    <mergeCell ref="AB5:AB9"/>
    <mergeCell ref="W5:W9"/>
    <mergeCell ref="P4:W4"/>
    <mergeCell ref="A1:F1"/>
    <mergeCell ref="A2:A9"/>
    <mergeCell ref="C2:C9"/>
    <mergeCell ref="D2:D9"/>
    <mergeCell ref="E2:E9"/>
    <mergeCell ref="F2:F3"/>
    <mergeCell ref="B2:B9"/>
    <mergeCell ref="F4:F9"/>
    <mergeCell ref="G2:G9"/>
    <mergeCell ref="AU5:AU9"/>
    <mergeCell ref="AP5:AP9"/>
    <mergeCell ref="AQ5:AQ9"/>
    <mergeCell ref="AR5:AR9"/>
    <mergeCell ref="AI5:AI9"/>
    <mergeCell ref="AJ5:AJ9"/>
    <mergeCell ref="AK5:AK9"/>
    <mergeCell ref="AL5:AL9"/>
    <mergeCell ref="AM5:AM9"/>
    <mergeCell ref="AN5:AN9"/>
    <mergeCell ref="AO5:AO9"/>
    <mergeCell ref="AS5:AS9"/>
    <mergeCell ref="AT5:AT9"/>
    <mergeCell ref="AC5:AC9"/>
    <mergeCell ref="AD5:AD9"/>
  </mergeCells>
  <phoneticPr fontId="3"/>
  <conditionalFormatting sqref="P12:P29">
    <cfRule type="expression" dxfId="273" priority="20">
      <formula>IF(G12=0,P12&gt;=1)</formula>
    </cfRule>
    <cfRule type="expression" dxfId="272" priority="129" stopIfTrue="1">
      <formula>IF(H12&gt;2,P12=0)</formula>
    </cfRule>
  </conditionalFormatting>
  <conditionalFormatting sqref="H12:H29">
    <cfRule type="expression" dxfId="271" priority="22">
      <formula>IF(G12=0,H12&gt;=1)</formula>
    </cfRule>
    <cfRule type="expression" dxfId="270" priority="45">
      <formula>IF(G12=1,H12&lt;1)</formula>
    </cfRule>
  </conditionalFormatting>
  <conditionalFormatting sqref="X12:X29">
    <cfRule type="expression" dxfId="269" priority="19">
      <formula>IF(G12=0,X12&gt;=1)</formula>
    </cfRule>
    <cfRule type="expression" dxfId="268" priority="44" stopIfTrue="1">
      <formula>IF(H12&gt;2,X12=0)</formula>
    </cfRule>
  </conditionalFormatting>
  <conditionalFormatting sqref="BE12:BE29">
    <cfRule type="expression" dxfId="267" priority="41" stopIfTrue="1">
      <formula>IF(H12&gt;2,BE12=0)</formula>
    </cfRule>
  </conditionalFormatting>
  <conditionalFormatting sqref="AI12:AI29">
    <cfRule type="expression" dxfId="266" priority="18">
      <formula>IF(G12=0,AI12&gt;=1)</formula>
    </cfRule>
    <cfRule type="expression" dxfId="265" priority="1518" stopIfTrue="1">
      <formula>IF(H12&gt;2,AI12=0)</formula>
    </cfRule>
  </conditionalFormatting>
  <conditionalFormatting sqref="K12:K29">
    <cfRule type="expression" dxfId="264" priority="27">
      <formula>IF(L12+M12&lt;&gt;0,K12=0)</formula>
    </cfRule>
  </conditionalFormatting>
  <conditionalFormatting sqref="L12:L29">
    <cfRule type="expression" dxfId="263" priority="26">
      <formula>IF(K12=1,L12=0)</formula>
    </cfRule>
  </conditionalFormatting>
  <conditionalFormatting sqref="M12:M29">
    <cfRule type="expression" dxfId="262" priority="25">
      <formula>IF(K12=1,M12=0)</formula>
    </cfRule>
  </conditionalFormatting>
  <conditionalFormatting sqref="O12:O29 AV12:AV29 BD12:BD29 BL12:BL29">
    <cfRule type="expression" dxfId="261" priority="24">
      <formula>IF(N12=1,O12="")</formula>
    </cfRule>
  </conditionalFormatting>
  <conditionalFormatting sqref="N12:N29">
    <cfRule type="cellIs" dxfId="260" priority="2" operator="greaterThanOrEqual">
      <formula>2</formula>
    </cfRule>
    <cfRule type="expression" dxfId="259" priority="23">
      <formula>IF(O12&lt;&gt;"",N12=0)</formula>
    </cfRule>
  </conditionalFormatting>
  <conditionalFormatting sqref="AW12:AW29">
    <cfRule type="expression" dxfId="258" priority="17">
      <formula>IF(G12=0,AW12&gt;=1)</formula>
    </cfRule>
  </conditionalFormatting>
  <conditionalFormatting sqref="BE12:BE29">
    <cfRule type="expression" dxfId="257" priority="16">
      <formula>IF(G12=0,BE12&gt;=1)</formula>
    </cfRule>
  </conditionalFormatting>
  <conditionalFormatting sqref="AW12:AW29">
    <cfRule type="expression" dxfId="256" priority="1519" stopIfTrue="1">
      <formula>IF(H12&gt;2,AW12=0)</formula>
    </cfRule>
  </conditionalFormatting>
  <conditionalFormatting sqref="AH12:AH29">
    <cfRule type="expression" dxfId="255" priority="15">
      <formula>IF(AG12&gt;=1,AH12="")</formula>
    </cfRule>
  </conditionalFormatting>
  <conditionalFormatting sqref="AG12:AG29 AU12:AU29 BC12:BC29 BK12:BK29">
    <cfRule type="expression" dxfId="254" priority="14">
      <formula>IF(AH12&lt;&gt;"",AG12=0)</formula>
    </cfRule>
  </conditionalFormatting>
  <conditionalFormatting sqref="BF12:BK29 AX12:BC29 AJ12:AU29 Y12:AG29 I12:K29">
    <cfRule type="cellIs" dxfId="253" priority="7" operator="greaterThanOrEqual">
      <formula>2</formula>
    </cfRule>
  </conditionalFormatting>
  <dataValidations count="25">
    <dataValidation type="custom" allowBlank="1" showInputMessage="1" errorTitle="関数セル" error="入力不要" sqref="O4:O5 N4 L4:M5 H4:H11 I11:K11 N11:O11 I4:K4 I10:O10" xr:uid="{00000000-0002-0000-0700-000000000000}">
      <formula1>"IF(SUM(I11:N11)&gt;0,1,0)"</formula1>
    </dataValidation>
    <dataValidation type="custom" allowBlank="1" showInputMessage="1" showErrorMessage="1" errorTitle="関数セル" error="入力不要" sqref="F12:F29" xr:uid="{00000000-0002-0000-0700-000001000000}">
      <formula1>"'①協定識別＆②参加者'!F11"</formula1>
    </dataValidation>
    <dataValidation type="custom" allowBlank="1" showInputMessage="1" showErrorMessage="1" errorTitle="関数セル" error="入力不要" sqref="A12:A29" xr:uid="{00000000-0002-0000-0700-000002000000}">
      <formula1>"'①協定識別＆②参加者'!A11"</formula1>
    </dataValidation>
    <dataValidation type="custom" allowBlank="1" showInputMessage="1" showErrorMessage="1" errorTitle="関数セル" error="入力不要" sqref="B12:B29" xr:uid="{00000000-0002-0000-0700-000003000000}">
      <formula1>"'①協定識別＆②参加者'!B11"</formula1>
    </dataValidation>
    <dataValidation type="custom" allowBlank="1" showInputMessage="1" showErrorMessage="1" errorTitle="関数セル" error="入力不要" sqref="C12:C29" xr:uid="{00000000-0002-0000-0700-000004000000}">
      <formula1>"'①協定識別＆②参加者'!C11"</formula1>
    </dataValidation>
    <dataValidation type="custom" allowBlank="1" showInputMessage="1" showErrorMessage="1" errorTitle="関数セル" error="入力不要" sqref="D12:D29" xr:uid="{00000000-0002-0000-0700-000005000000}">
      <formula1>"'①協定識別＆②参加者'!D11"</formula1>
    </dataValidation>
    <dataValidation type="custom" allowBlank="1" showInputMessage="1" showErrorMessage="1" errorTitle="関数セル" error="入力不要" sqref="E12:E29" xr:uid="{00000000-0002-0000-0700-000006000000}">
      <formula1>"'①協定識別＆②参加者'!E11"</formula1>
    </dataValidation>
    <dataValidation type="custom" allowBlank="1" showInputMessage="1" showErrorMessage="1" errorTitle="関数セル" error="入力不要" sqref="G12:G29" xr:uid="{00000000-0002-0000-0700-000007000000}">
      <formula1>"⑤交付金額!G11"</formula1>
    </dataValidation>
    <dataValidation type="list" allowBlank="1" showInputMessage="1" showErrorMessage="1" errorTitle="集落戦略作成状況" error="「1」、「2」、「3」のいずれかを選択" sqref="H12:H29" xr:uid="{00000000-0002-0000-0700-000008000000}">
      <formula1>"1,2,3"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集落の現状" prompt="該当する場合に「1」を入力" sqref="Y12:AG29" xr:uid="{00000000-0002-0000-0700-000009000000}">
      <formula1>"1"</formula1>
    </dataValidation>
    <dataValidation type="list" imeMode="halfAlpha" operator="greaterThanOrEqual" allowBlank="1" showInputMessage="1" showErrorMessage="1" errorTitle="対応の方向性" error="該当する場合に「1」を入力。_x000a_該当しない場合は空白。" promptTitle="集落の現状" prompt="該当する場合に「1」を入力" sqref="BF12:BK29 AX12:BC29 AJ12:AU29" xr:uid="{00000000-0002-0000-0700-00000A000000}">
      <formula1>"1"</formula1>
    </dataValidation>
    <dataValidation type="whole" imeMode="halfAlpha" operator="greaterThanOrEqual" allowBlank="1" showInputMessage="1" showErrorMessage="1" errorTitle="面積入力セル" error="面積（単位：㎡）を入力して下さい。" promptTitle="農用地の将来像" prompt="面積（単位：㎡）を入力" sqref="Q12:W29" xr:uid="{00000000-0002-0000-0700-00000B000000}">
      <formula1>0</formula1>
    </dataValidation>
    <dataValidation type="list" allowBlank="1" showInputMessage="1" showErrorMessage="1" error="該当する活動を行った場合に「1」を入力" prompt="該当する活動を行った場合に「1」を入力" sqref="K12:K29 N12:N29" xr:uid="{00000000-0002-0000-0700-00000C000000}">
      <formula1>"1"</formula1>
    </dataValidation>
    <dataValidation allowBlank="1" showInputMessage="1" errorTitle="集落戦略作成状況" error="「1」、「2」、「3」のいずれかを選択" prompt="その他の具体的な内容を記載" sqref="O12:O29" xr:uid="{00000000-0002-0000-0700-00000D000000}"/>
    <dataValidation type="whole" operator="greaterThan" allowBlank="1" showInputMessage="1" showErrorMessage="1" error="当該年度の話し合いの開催回数を記載" sqref="L12:L29" xr:uid="{00000000-0002-0000-0700-00000E000000}">
      <formula1>0</formula1>
    </dataValidation>
    <dataValidation type="whole" operator="greaterThan" showInputMessage="1" showErrorMessage="1" error="当該年度の話し合いの参加者延べ人数を記載" sqref="M12:M29" xr:uid="{00000000-0002-0000-0700-00000F000000}">
      <formula1>0</formula1>
    </dataValidation>
    <dataValidation type="custom" imeMode="halfAlpha" operator="equal" allowBlank="1" showInputMessage="1" showErrorMessage="1" errorTitle="該当事項の合計" error="計算式が入っています。変更しないで下さい。" sqref="AI12:AI29" xr:uid="{00000000-0002-0000-0700-000010000000}">
      <formula1>"AJ14+AK14+AL14+AM14+AN14+AO14+AS14+AT14+AU14+AP14+AQ14+AR14"</formula1>
    </dataValidation>
    <dataValidation type="custom" imeMode="halfAlpha" operator="equal" allowBlank="1" showInputMessage="1" showErrorMessage="1" errorTitle="該当事項の合計" error="計算式が入っています。変更しないで下さい。" sqref="X12:X29" xr:uid="{00000000-0002-0000-0700-000011000000}">
      <formula1>"Z14+AA14+AB14+AC14+AD14+AE14+AF14+AG14+AH14"</formula1>
    </dataValidation>
    <dataValidation type="custom" imeMode="halfAlpha" operator="equal" allowBlank="1" showInputMessage="1" showErrorMessage="1" errorTitle="協定農用地の将来像の合計" error="計算式が入っています。変更しないで下さい。" sqref="P12:P29" xr:uid="{00000000-0002-0000-0700-000012000000}">
      <formula1>"R14+S14+T14+U14+V14+W14+X14"</formula1>
    </dataValidation>
    <dataValidation imeMode="halfAlpha" operator="greaterThanOrEqual" allowBlank="1" showInputMessage="1" errorTitle="集落の現状" error="該当する場合に「1」を入力。_x000a_該当しない場合は空白。" promptTitle="集落の現状" prompt="該当する場合に「1」を入力" sqref="AH12:AH29" xr:uid="{00000000-0002-0000-0700-000013000000}"/>
    <dataValidation imeMode="halfAlpha" operator="greaterThanOrEqual" allowBlank="1" showInputMessage="1" errorTitle="対応の方向性" error="該当する場合に「1」を入力。_x000a_該当しない場合は空白。" promptTitle="集落の現状" prompt="該当する場合に「1」を入力" sqref="BL12:BL29 BD12:BD29 AV12:AV29" xr:uid="{00000000-0002-0000-0700-000014000000}"/>
    <dataValidation type="custom" imeMode="halfAlpha" operator="equal" allowBlank="1" showInputMessage="1" showErrorMessage="1" errorTitle="該当事項の合計" error="計算式が入っています。変更しないで下さい。" sqref="BE12:BE29" xr:uid="{00000000-0002-0000-0700-000015000000}">
      <formula1>"BG14+BH14+BI14+BJ14+BK14+BL14"</formula1>
    </dataValidation>
    <dataValidation type="custom" imeMode="halfAlpha" operator="equal" allowBlank="1" showInputMessage="1" showErrorMessage="1" errorTitle="該当事項の合計" error="計算式が入っています。変更しないで下さい。" sqref="AW12:AW29" xr:uid="{00000000-0002-0000-0700-000016000000}">
      <formula1>"AY14+AZ14+BA14+BB14+BC14+BD14"</formula1>
    </dataValidation>
    <dataValidation type="list" imeMode="halfAlpha" operator="greaterThanOrEqual" allowBlank="1" showInputMessage="1" showErrorMessage="1" error="該当する場合に「1」を入力。_x000a_該当しない場合は空白。" prompt="作成済みの場合「1」を入力" sqref="I12:I29" xr:uid="{00000000-0002-0000-0700-000017000000}">
      <formula1>"1"</formula1>
    </dataValidation>
    <dataValidation type="list" allowBlank="1" showInputMessage="1" showErrorMessage="1" error="該当する活動を行った場合に「1」を入力" prompt="作成済みの場合「1」を入力" sqref="J12:J29" xr:uid="{00000000-0002-0000-0700-000018000000}">
      <formula1>"1"</formula1>
    </dataValidation>
  </dataValidations>
  <pageMargins left="0.39370078740157483" right="0.39370078740157483" top="0.78740157480314965" bottom="0.78740157480314965" header="0.51181102362204722" footer="0.51181102362204722"/>
  <pageSetup paperSize="9" scale="60" fitToWidth="2" pageOrder="overThenDown" orientation="landscape" r:id="rId1"/>
  <headerFooter alignWithMargins="0">
    <oddHeader>&amp;L&amp;20（様式４－１）集落協定ＤＳ &amp;A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greaterThan" id="{B3198593-B9AE-4D9F-B670-D7A72CA0B58C}">
            <xm:f>③協定面積④加算措置!H12</xm:f>
            <x14:dxf>
              <fill>
                <patternFill>
                  <bgColor rgb="FFFF0000"/>
                </patternFill>
              </fill>
            </x14:dxf>
          </x14:cfRule>
          <xm:sqref>P12:P29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HT25"/>
  <sheetViews>
    <sheetView zoomScale="85" zoomScaleNormal="85" workbookViewId="0">
      <pane xSplit="3" ySplit="13" topLeftCell="D14" activePane="bottomRight" state="frozen"/>
      <selection activeCell="T30" sqref="T30"/>
      <selection pane="topRight" activeCell="T30" sqref="T30"/>
      <selection pane="bottomLeft" activeCell="T30" sqref="T30"/>
      <selection pane="bottomRight" activeCell="T30" sqref="T30"/>
    </sheetView>
  </sheetViews>
  <sheetFormatPr defaultRowHeight="13.5"/>
  <cols>
    <col min="1" max="1" width="10" style="72" customWidth="1"/>
    <col min="4" max="4" width="8.125" style="72" customWidth="1"/>
    <col min="5" max="5" width="14.875" customWidth="1"/>
    <col min="6" max="6" width="8.125" customWidth="1"/>
    <col min="7" max="7" width="3.875" customWidth="1"/>
    <col min="8" max="9" width="6.5" customWidth="1"/>
    <col min="10" max="10" width="9.875" customWidth="1"/>
    <col min="11" max="20" width="6.5" customWidth="1"/>
    <col min="21" max="21" width="8.125" customWidth="1"/>
    <col min="22" max="31" width="5.5" customWidth="1"/>
    <col min="32" max="33" width="6.5" customWidth="1"/>
    <col min="34" max="34" width="10.125" customWidth="1"/>
    <col min="35" max="124" width="8.125" customWidth="1"/>
    <col min="125" max="132" width="7" customWidth="1"/>
    <col min="133" max="148" width="8.125" customWidth="1"/>
    <col min="149" max="191" width="5.75" customWidth="1"/>
    <col min="192" max="192" width="8.75" customWidth="1"/>
    <col min="193" max="194" width="10.125" customWidth="1"/>
    <col min="195" max="195" width="10.75" customWidth="1"/>
    <col min="196" max="200" width="8.125" customWidth="1"/>
    <col min="201" max="201" width="6.125" style="302" customWidth="1"/>
    <col min="202" max="209" width="6.25" style="302" customWidth="1"/>
    <col min="210" max="210" width="9.125" style="302" customWidth="1"/>
    <col min="211" max="221" width="6.25" style="302" customWidth="1"/>
    <col min="222" max="222" width="10" style="302" customWidth="1"/>
    <col min="223" max="223" width="21.625" customWidth="1"/>
  </cols>
  <sheetData>
    <row r="1" spans="1:228" s="173" customFormat="1" ht="14.25">
      <c r="A1" s="171">
        <f>SUBTOTAL(2,A14:A172)</f>
        <v>0</v>
      </c>
      <c r="H1" s="171">
        <f>SUBTOTAL(2,H14:H172)</f>
        <v>0</v>
      </c>
      <c r="I1" s="171">
        <f>SUBTOTAL(2,I14:I172)</f>
        <v>0</v>
      </c>
      <c r="J1" s="171">
        <f>SUBTOTAL(3,J14:J172)</f>
        <v>0</v>
      </c>
      <c r="K1" s="171">
        <f>SUBTOTAL(2,K14:K172)</f>
        <v>0</v>
      </c>
      <c r="L1" s="171">
        <f>SUBTOTAL(2,L14:L172)</f>
        <v>0</v>
      </c>
      <c r="M1" s="172">
        <f t="shared" ref="M1:AH1" si="0">SUBTOTAL(9,M14:M172)</f>
        <v>0</v>
      </c>
      <c r="N1" s="172">
        <f t="shared" si="0"/>
        <v>0</v>
      </c>
      <c r="O1" s="172">
        <f t="shared" si="0"/>
        <v>0</v>
      </c>
      <c r="P1" s="172">
        <f t="shared" si="0"/>
        <v>0</v>
      </c>
      <c r="Q1" s="172">
        <f t="shared" si="0"/>
        <v>0</v>
      </c>
      <c r="R1" s="172">
        <f t="shared" si="0"/>
        <v>0</v>
      </c>
      <c r="S1" s="172">
        <f t="shared" si="0"/>
        <v>0</v>
      </c>
      <c r="T1" s="172">
        <f t="shared" si="0"/>
        <v>0</v>
      </c>
      <c r="U1" s="172">
        <f t="shared" si="0"/>
        <v>0</v>
      </c>
      <c r="V1" s="172">
        <f t="shared" si="0"/>
        <v>0</v>
      </c>
      <c r="W1" s="172">
        <f t="shared" si="0"/>
        <v>0</v>
      </c>
      <c r="X1" s="172">
        <f t="shared" si="0"/>
        <v>0</v>
      </c>
      <c r="Y1" s="172">
        <f t="shared" si="0"/>
        <v>0</v>
      </c>
      <c r="Z1" s="172">
        <f t="shared" si="0"/>
        <v>0</v>
      </c>
      <c r="AA1" s="172">
        <f t="shared" si="0"/>
        <v>0</v>
      </c>
      <c r="AB1" s="172">
        <f t="shared" si="0"/>
        <v>0</v>
      </c>
      <c r="AC1" s="172">
        <f t="shared" si="0"/>
        <v>0</v>
      </c>
      <c r="AD1" s="172">
        <f t="shared" si="0"/>
        <v>0</v>
      </c>
      <c r="AE1" s="172">
        <f t="shared" si="0"/>
        <v>0</v>
      </c>
      <c r="AF1" s="172">
        <f t="shared" si="0"/>
        <v>0</v>
      </c>
      <c r="AG1" s="172">
        <f t="shared" si="0"/>
        <v>0</v>
      </c>
      <c r="AH1" s="172">
        <f t="shared" si="0"/>
        <v>0</v>
      </c>
      <c r="AI1" s="171">
        <f>SUBTOTAL(3,AI14:AI172)</f>
        <v>12</v>
      </c>
      <c r="AJ1" s="172">
        <f t="shared" ref="AJ1:BO1" si="1">SUBTOTAL(9,AJ14:AJ172)</f>
        <v>0</v>
      </c>
      <c r="AK1" s="172">
        <f t="shared" si="1"/>
        <v>0</v>
      </c>
      <c r="AL1" s="172">
        <f t="shared" si="1"/>
        <v>0</v>
      </c>
      <c r="AM1" s="172">
        <f t="shared" si="1"/>
        <v>0</v>
      </c>
      <c r="AN1" s="172">
        <f t="shared" si="1"/>
        <v>0</v>
      </c>
      <c r="AO1" s="172">
        <f t="shared" si="1"/>
        <v>0</v>
      </c>
      <c r="AP1" s="172">
        <f t="shared" si="1"/>
        <v>0</v>
      </c>
      <c r="AQ1" s="172">
        <f t="shared" si="1"/>
        <v>0</v>
      </c>
      <c r="AR1" s="172">
        <f t="shared" si="1"/>
        <v>0</v>
      </c>
      <c r="AS1" s="172">
        <f t="shared" si="1"/>
        <v>0</v>
      </c>
      <c r="AT1" s="172">
        <f t="shared" si="1"/>
        <v>0</v>
      </c>
      <c r="AU1" s="172">
        <f t="shared" si="1"/>
        <v>0</v>
      </c>
      <c r="AV1" s="172">
        <f t="shared" si="1"/>
        <v>0</v>
      </c>
      <c r="AW1" s="172">
        <f t="shared" si="1"/>
        <v>0</v>
      </c>
      <c r="AX1" s="172">
        <f t="shared" si="1"/>
        <v>0</v>
      </c>
      <c r="AY1" s="172">
        <f t="shared" si="1"/>
        <v>0</v>
      </c>
      <c r="AZ1" s="172">
        <f t="shared" si="1"/>
        <v>0</v>
      </c>
      <c r="BA1" s="172">
        <f t="shared" si="1"/>
        <v>0</v>
      </c>
      <c r="BB1" s="172">
        <f t="shared" si="1"/>
        <v>0</v>
      </c>
      <c r="BC1" s="172">
        <f t="shared" si="1"/>
        <v>0</v>
      </c>
      <c r="BD1" s="172">
        <f t="shared" si="1"/>
        <v>0</v>
      </c>
      <c r="BE1" s="172">
        <f t="shared" si="1"/>
        <v>0</v>
      </c>
      <c r="BF1" s="172">
        <f t="shared" si="1"/>
        <v>0</v>
      </c>
      <c r="BG1" s="172">
        <f t="shared" si="1"/>
        <v>0</v>
      </c>
      <c r="BH1" s="172">
        <f t="shared" si="1"/>
        <v>0</v>
      </c>
      <c r="BI1" s="172">
        <f t="shared" si="1"/>
        <v>0</v>
      </c>
      <c r="BJ1" s="172">
        <f t="shared" si="1"/>
        <v>0</v>
      </c>
      <c r="BK1" s="172">
        <f t="shared" si="1"/>
        <v>0</v>
      </c>
      <c r="BL1" s="172">
        <f t="shared" si="1"/>
        <v>0</v>
      </c>
      <c r="BM1" s="172">
        <f t="shared" si="1"/>
        <v>0</v>
      </c>
      <c r="BN1" s="172">
        <f t="shared" si="1"/>
        <v>0</v>
      </c>
      <c r="BO1" s="172">
        <f t="shared" si="1"/>
        <v>0</v>
      </c>
      <c r="BP1" s="172">
        <f t="shared" ref="BP1:CO1" si="2">SUBTOTAL(9,BP14:BP172)</f>
        <v>0</v>
      </c>
      <c r="BQ1" s="172">
        <f t="shared" si="2"/>
        <v>0</v>
      </c>
      <c r="BR1" s="172">
        <f t="shared" si="2"/>
        <v>0</v>
      </c>
      <c r="BS1" s="172">
        <f t="shared" si="2"/>
        <v>0</v>
      </c>
      <c r="BT1" s="172">
        <f t="shared" si="2"/>
        <v>0</v>
      </c>
      <c r="BU1" s="172">
        <f t="shared" si="2"/>
        <v>0</v>
      </c>
      <c r="BV1" s="172">
        <f t="shared" si="2"/>
        <v>0</v>
      </c>
      <c r="BW1" s="172">
        <f t="shared" si="2"/>
        <v>0</v>
      </c>
      <c r="BX1" s="172">
        <f t="shared" si="2"/>
        <v>0</v>
      </c>
      <c r="BY1" s="172">
        <f t="shared" si="2"/>
        <v>0</v>
      </c>
      <c r="BZ1" s="172">
        <f t="shared" si="2"/>
        <v>0</v>
      </c>
      <c r="CA1" s="172">
        <f t="shared" si="2"/>
        <v>0</v>
      </c>
      <c r="CB1" s="172">
        <f t="shared" si="2"/>
        <v>0</v>
      </c>
      <c r="CC1" s="172">
        <f t="shared" si="2"/>
        <v>0</v>
      </c>
      <c r="CD1" s="172">
        <f t="shared" si="2"/>
        <v>0</v>
      </c>
      <c r="CE1" s="172">
        <f t="shared" si="2"/>
        <v>0</v>
      </c>
      <c r="CF1" s="172">
        <f t="shared" si="2"/>
        <v>0</v>
      </c>
      <c r="CG1" s="172">
        <f t="shared" si="2"/>
        <v>0</v>
      </c>
      <c r="CH1" s="172">
        <f t="shared" si="2"/>
        <v>0</v>
      </c>
      <c r="CI1" s="172">
        <f t="shared" si="2"/>
        <v>0</v>
      </c>
      <c r="CJ1" s="172">
        <f t="shared" si="2"/>
        <v>0</v>
      </c>
      <c r="CK1" s="172">
        <f t="shared" si="2"/>
        <v>0</v>
      </c>
      <c r="CL1" s="172">
        <f t="shared" si="2"/>
        <v>0</v>
      </c>
      <c r="CM1" s="172">
        <f t="shared" si="2"/>
        <v>0</v>
      </c>
      <c r="CN1" s="172">
        <f t="shared" si="2"/>
        <v>0</v>
      </c>
      <c r="CO1" s="172">
        <f t="shared" si="2"/>
        <v>0</v>
      </c>
      <c r="CP1" s="172">
        <f>SUBTOTAL(2,CP14:CP172)</f>
        <v>0</v>
      </c>
      <c r="CQ1" s="172">
        <f t="shared" ref="CQ1:DV1" si="3">SUBTOTAL(9,CQ14:CQ172)</f>
        <v>0</v>
      </c>
      <c r="CR1" s="172">
        <f t="shared" si="3"/>
        <v>0</v>
      </c>
      <c r="CS1" s="172">
        <f t="shared" si="3"/>
        <v>0</v>
      </c>
      <c r="CT1" s="172">
        <f t="shared" si="3"/>
        <v>0</v>
      </c>
      <c r="CU1" s="172">
        <f t="shared" si="3"/>
        <v>0</v>
      </c>
      <c r="CV1" s="172">
        <f t="shared" si="3"/>
        <v>0</v>
      </c>
      <c r="CW1" s="172">
        <f t="shared" si="3"/>
        <v>0</v>
      </c>
      <c r="CX1" s="172">
        <f t="shared" si="3"/>
        <v>0</v>
      </c>
      <c r="CY1" s="172">
        <f t="shared" si="3"/>
        <v>0</v>
      </c>
      <c r="CZ1" s="172">
        <f t="shared" si="3"/>
        <v>0</v>
      </c>
      <c r="DA1" s="172">
        <f t="shared" si="3"/>
        <v>0</v>
      </c>
      <c r="DB1" s="172">
        <f t="shared" si="3"/>
        <v>0</v>
      </c>
      <c r="DC1" s="172">
        <f t="shared" si="3"/>
        <v>0</v>
      </c>
      <c r="DD1" s="172">
        <f t="shared" si="3"/>
        <v>0</v>
      </c>
      <c r="DE1" s="172">
        <f t="shared" si="3"/>
        <v>0</v>
      </c>
      <c r="DF1" s="172">
        <f t="shared" si="3"/>
        <v>0</v>
      </c>
      <c r="DG1" s="172">
        <f t="shared" si="3"/>
        <v>0</v>
      </c>
      <c r="DH1" s="172">
        <f t="shared" si="3"/>
        <v>0</v>
      </c>
      <c r="DI1" s="172">
        <f t="shared" si="3"/>
        <v>0</v>
      </c>
      <c r="DJ1" s="172">
        <f t="shared" si="3"/>
        <v>0</v>
      </c>
      <c r="DK1" s="172">
        <f t="shared" si="3"/>
        <v>0</v>
      </c>
      <c r="DL1" s="172">
        <f t="shared" si="3"/>
        <v>0</v>
      </c>
      <c r="DM1" s="172">
        <f t="shared" si="3"/>
        <v>0</v>
      </c>
      <c r="DN1" s="172">
        <f t="shared" si="3"/>
        <v>0</v>
      </c>
      <c r="DO1" s="172">
        <f t="shared" si="3"/>
        <v>0</v>
      </c>
      <c r="DP1" s="172">
        <f t="shared" si="3"/>
        <v>0</v>
      </c>
      <c r="DQ1" s="172">
        <f t="shared" si="3"/>
        <v>0</v>
      </c>
      <c r="DR1" s="172">
        <f t="shared" si="3"/>
        <v>0</v>
      </c>
      <c r="DS1" s="172">
        <f t="shared" si="3"/>
        <v>0</v>
      </c>
      <c r="DT1" s="172">
        <f t="shared" si="3"/>
        <v>0</v>
      </c>
      <c r="DU1" s="172">
        <f t="shared" si="3"/>
        <v>0</v>
      </c>
      <c r="DV1" s="172">
        <f t="shared" si="3"/>
        <v>0</v>
      </c>
      <c r="DW1" s="172">
        <f t="shared" ref="DW1:FB1" si="4">SUBTOTAL(9,DW14:DW172)</f>
        <v>0</v>
      </c>
      <c r="DX1" s="172">
        <f t="shared" si="4"/>
        <v>0</v>
      </c>
      <c r="DY1" s="172">
        <f t="shared" si="4"/>
        <v>0</v>
      </c>
      <c r="DZ1" s="172">
        <f t="shared" si="4"/>
        <v>0</v>
      </c>
      <c r="EA1" s="172">
        <f t="shared" si="4"/>
        <v>0</v>
      </c>
      <c r="EB1" s="172">
        <f t="shared" si="4"/>
        <v>0</v>
      </c>
      <c r="EC1" s="172">
        <f t="shared" si="4"/>
        <v>0</v>
      </c>
      <c r="ED1" s="172">
        <f t="shared" si="4"/>
        <v>0</v>
      </c>
      <c r="EE1" s="172">
        <f t="shared" si="4"/>
        <v>0</v>
      </c>
      <c r="EF1" s="172">
        <f t="shared" si="4"/>
        <v>0</v>
      </c>
      <c r="EG1" s="172">
        <f t="shared" si="4"/>
        <v>0</v>
      </c>
      <c r="EH1" s="172">
        <f t="shared" si="4"/>
        <v>0</v>
      </c>
      <c r="EI1" s="172">
        <f t="shared" si="4"/>
        <v>0</v>
      </c>
      <c r="EJ1" s="172">
        <f t="shared" si="4"/>
        <v>0</v>
      </c>
      <c r="EK1" s="172">
        <f t="shared" si="4"/>
        <v>0</v>
      </c>
      <c r="EL1" s="172">
        <f t="shared" si="4"/>
        <v>0</v>
      </c>
      <c r="EM1" s="172">
        <f t="shared" si="4"/>
        <v>0</v>
      </c>
      <c r="EN1" s="172">
        <f t="shared" si="4"/>
        <v>0</v>
      </c>
      <c r="EO1" s="172">
        <f t="shared" si="4"/>
        <v>0</v>
      </c>
      <c r="EP1" s="172">
        <f t="shared" si="4"/>
        <v>0</v>
      </c>
      <c r="EQ1" s="172">
        <f t="shared" si="4"/>
        <v>0</v>
      </c>
      <c r="ER1" s="172">
        <f t="shared" si="4"/>
        <v>0</v>
      </c>
      <c r="ES1" s="172">
        <f t="shared" si="4"/>
        <v>0</v>
      </c>
      <c r="ET1" s="172">
        <f t="shared" si="4"/>
        <v>0</v>
      </c>
      <c r="EU1" s="172">
        <f t="shared" si="4"/>
        <v>0</v>
      </c>
      <c r="EV1" s="172">
        <f t="shared" si="4"/>
        <v>0</v>
      </c>
      <c r="EW1" s="172">
        <f t="shared" si="4"/>
        <v>0</v>
      </c>
      <c r="EX1" s="172">
        <f t="shared" si="4"/>
        <v>0</v>
      </c>
      <c r="EY1" s="172">
        <f t="shared" si="4"/>
        <v>0</v>
      </c>
      <c r="EZ1" s="172">
        <f t="shared" si="4"/>
        <v>0</v>
      </c>
      <c r="FA1" s="172">
        <f t="shared" si="4"/>
        <v>0</v>
      </c>
      <c r="FB1" s="172">
        <f t="shared" si="4"/>
        <v>0</v>
      </c>
      <c r="FC1" s="172">
        <f t="shared" ref="FC1:GH1" si="5">SUBTOTAL(9,FC14:FC172)</f>
        <v>0</v>
      </c>
      <c r="FD1" s="172">
        <f t="shared" si="5"/>
        <v>0</v>
      </c>
      <c r="FE1" s="172">
        <f t="shared" si="5"/>
        <v>0</v>
      </c>
      <c r="FF1" s="172">
        <f t="shared" si="5"/>
        <v>0</v>
      </c>
      <c r="FG1" s="172">
        <f t="shared" si="5"/>
        <v>0</v>
      </c>
      <c r="FH1" s="172">
        <f t="shared" si="5"/>
        <v>0</v>
      </c>
      <c r="FI1" s="172">
        <f t="shared" si="5"/>
        <v>0</v>
      </c>
      <c r="FJ1" s="172">
        <f t="shared" si="5"/>
        <v>0</v>
      </c>
      <c r="FK1" s="172">
        <f t="shared" si="5"/>
        <v>0</v>
      </c>
      <c r="FL1" s="172">
        <f t="shared" si="5"/>
        <v>0</v>
      </c>
      <c r="FM1" s="172">
        <f t="shared" si="5"/>
        <v>0</v>
      </c>
      <c r="FN1" s="172">
        <f t="shared" si="5"/>
        <v>0</v>
      </c>
      <c r="FO1" s="172">
        <f t="shared" si="5"/>
        <v>0</v>
      </c>
      <c r="FP1" s="172">
        <f t="shared" si="5"/>
        <v>0</v>
      </c>
      <c r="FQ1" s="172">
        <f t="shared" si="5"/>
        <v>0</v>
      </c>
      <c r="FR1" s="172">
        <f t="shared" si="5"/>
        <v>0</v>
      </c>
      <c r="FS1" s="172">
        <f t="shared" si="5"/>
        <v>0</v>
      </c>
      <c r="FT1" s="172">
        <f t="shared" si="5"/>
        <v>0</v>
      </c>
      <c r="FU1" s="172">
        <f t="shared" si="5"/>
        <v>0</v>
      </c>
      <c r="FV1" s="172">
        <f t="shared" si="5"/>
        <v>0</v>
      </c>
      <c r="FW1" s="172">
        <f t="shared" si="5"/>
        <v>0</v>
      </c>
      <c r="FX1" s="172">
        <f t="shared" si="5"/>
        <v>0</v>
      </c>
      <c r="FY1" s="172">
        <f t="shared" si="5"/>
        <v>0</v>
      </c>
      <c r="FZ1" s="172">
        <f t="shared" si="5"/>
        <v>0</v>
      </c>
      <c r="GA1" s="172">
        <f t="shared" si="5"/>
        <v>0</v>
      </c>
      <c r="GB1" s="172">
        <f t="shared" si="5"/>
        <v>0</v>
      </c>
      <c r="GC1" s="172">
        <f t="shared" si="5"/>
        <v>0</v>
      </c>
      <c r="GD1" s="172">
        <f t="shared" si="5"/>
        <v>0</v>
      </c>
      <c r="GE1" s="172">
        <f t="shared" si="5"/>
        <v>0</v>
      </c>
      <c r="GF1" s="172">
        <f t="shared" si="5"/>
        <v>0</v>
      </c>
      <c r="GG1" s="172">
        <f t="shared" si="5"/>
        <v>0</v>
      </c>
      <c r="GH1" s="172">
        <f t="shared" si="5"/>
        <v>0</v>
      </c>
      <c r="GI1" s="172">
        <f t="shared" ref="GI1:HN1" si="6">SUBTOTAL(9,GI14:GI172)</f>
        <v>0</v>
      </c>
      <c r="GJ1" s="172">
        <f t="shared" si="6"/>
        <v>0</v>
      </c>
      <c r="GK1" s="172">
        <f t="shared" si="6"/>
        <v>0</v>
      </c>
      <c r="GL1" s="172">
        <f t="shared" si="6"/>
        <v>0</v>
      </c>
      <c r="GM1" s="172">
        <f t="shared" si="6"/>
        <v>0</v>
      </c>
      <c r="GN1" s="172">
        <f t="shared" si="6"/>
        <v>0</v>
      </c>
      <c r="GO1" s="172">
        <f t="shared" si="6"/>
        <v>0</v>
      </c>
      <c r="GP1" s="172">
        <f t="shared" si="6"/>
        <v>0</v>
      </c>
      <c r="GQ1" s="172">
        <f t="shared" si="6"/>
        <v>0</v>
      </c>
      <c r="GR1" s="172">
        <f t="shared" si="6"/>
        <v>0</v>
      </c>
      <c r="GS1" s="172">
        <f t="shared" si="6"/>
        <v>0</v>
      </c>
      <c r="GT1" s="172">
        <f t="shared" si="6"/>
        <v>0</v>
      </c>
      <c r="GU1" s="172">
        <f t="shared" si="6"/>
        <v>0</v>
      </c>
      <c r="GV1" s="172">
        <f t="shared" si="6"/>
        <v>0</v>
      </c>
      <c r="GW1" s="172">
        <f t="shared" si="6"/>
        <v>0</v>
      </c>
      <c r="GX1" s="172">
        <f t="shared" si="6"/>
        <v>0</v>
      </c>
      <c r="GY1" s="172">
        <f t="shared" si="6"/>
        <v>0</v>
      </c>
      <c r="GZ1" s="172">
        <f t="shared" si="6"/>
        <v>0</v>
      </c>
      <c r="HA1" s="172">
        <f t="shared" si="6"/>
        <v>0</v>
      </c>
      <c r="HB1" s="172">
        <f t="shared" si="6"/>
        <v>0</v>
      </c>
      <c r="HC1" s="172">
        <f t="shared" si="6"/>
        <v>0</v>
      </c>
      <c r="HD1" s="172">
        <f t="shared" si="6"/>
        <v>0</v>
      </c>
      <c r="HE1" s="172">
        <f t="shared" si="6"/>
        <v>0</v>
      </c>
      <c r="HF1" s="172">
        <f t="shared" si="6"/>
        <v>0</v>
      </c>
      <c r="HG1" s="172">
        <f t="shared" si="6"/>
        <v>0</v>
      </c>
      <c r="HH1" s="172">
        <f t="shared" si="6"/>
        <v>0</v>
      </c>
      <c r="HI1" s="172">
        <f t="shared" si="6"/>
        <v>0</v>
      </c>
      <c r="HJ1" s="172">
        <f t="shared" si="6"/>
        <v>0</v>
      </c>
      <c r="HK1" s="172">
        <f t="shared" si="6"/>
        <v>0</v>
      </c>
      <c r="HL1" s="172">
        <f t="shared" si="6"/>
        <v>0</v>
      </c>
      <c r="HM1" s="172">
        <f t="shared" si="6"/>
        <v>0</v>
      </c>
      <c r="HN1" s="172">
        <f t="shared" si="6"/>
        <v>0</v>
      </c>
    </row>
    <row r="2" spans="1:228" s="173" customFormat="1" ht="7.15" customHeight="1">
      <c r="A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1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</row>
    <row r="3" spans="1:228" s="69" customFormat="1" ht="24" customHeight="1">
      <c r="A3" s="375" t="s">
        <v>10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67"/>
      <c r="M3" s="467" t="s">
        <v>2174</v>
      </c>
      <c r="N3" s="468"/>
      <c r="O3" s="468"/>
      <c r="P3" s="468"/>
      <c r="Q3" s="468"/>
      <c r="R3" s="468"/>
      <c r="S3" s="468"/>
      <c r="T3" s="468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795" t="s">
        <v>2175</v>
      </c>
      <c r="AG3" s="796"/>
      <c r="AH3" s="797"/>
      <c r="AI3" s="798" t="s">
        <v>2176</v>
      </c>
      <c r="AJ3" s="798"/>
      <c r="AK3" s="798"/>
      <c r="AL3" s="798"/>
      <c r="AM3" s="798"/>
      <c r="AN3" s="798"/>
      <c r="AO3" s="798"/>
      <c r="AP3" s="798"/>
      <c r="AQ3" s="798"/>
      <c r="AR3" s="798"/>
      <c r="AS3" s="798"/>
      <c r="AT3" s="798"/>
      <c r="AU3" s="798"/>
      <c r="AV3" s="798"/>
      <c r="AW3" s="798"/>
      <c r="AX3" s="798"/>
      <c r="AY3" s="798"/>
      <c r="AZ3" s="798"/>
      <c r="BA3" s="798"/>
      <c r="BB3" s="798"/>
      <c r="BC3" s="798"/>
      <c r="BD3" s="798"/>
      <c r="BE3" s="798"/>
      <c r="BF3" s="798"/>
      <c r="BG3" s="798"/>
      <c r="BH3" s="798"/>
      <c r="BI3" s="798"/>
      <c r="BJ3" s="798"/>
      <c r="BK3" s="798"/>
      <c r="BL3" s="798"/>
      <c r="BM3" s="798"/>
      <c r="BN3" s="798"/>
      <c r="BO3" s="798"/>
      <c r="BP3" s="798"/>
      <c r="BQ3" s="798"/>
      <c r="BR3" s="798"/>
      <c r="BS3" s="798"/>
      <c r="BT3" s="798"/>
      <c r="BU3" s="798"/>
      <c r="BV3" s="798"/>
      <c r="BW3" s="798"/>
      <c r="BX3" s="798"/>
      <c r="BY3" s="798"/>
      <c r="BZ3" s="798"/>
      <c r="CA3" s="798"/>
      <c r="CB3" s="798"/>
      <c r="CC3" s="798"/>
      <c r="CD3" s="798"/>
      <c r="CE3" s="798"/>
      <c r="CF3" s="798"/>
      <c r="CG3" s="798"/>
      <c r="CH3" s="798"/>
      <c r="CI3" s="798"/>
      <c r="CJ3" s="798"/>
      <c r="CK3" s="798"/>
      <c r="CL3" s="798"/>
      <c r="CM3" s="798"/>
      <c r="CN3" s="798"/>
      <c r="CO3" s="798"/>
      <c r="CP3" s="798"/>
      <c r="CQ3" s="798"/>
      <c r="CR3" s="798"/>
      <c r="CS3" s="798"/>
      <c r="CT3" s="798"/>
      <c r="CU3" s="798"/>
      <c r="CV3" s="798"/>
      <c r="CW3" s="798"/>
      <c r="CX3" s="798"/>
      <c r="CY3" s="798"/>
      <c r="CZ3" s="798"/>
      <c r="DA3" s="798"/>
      <c r="DB3" s="798"/>
      <c r="DC3" s="798"/>
      <c r="DD3" s="798"/>
      <c r="DE3" s="798"/>
      <c r="DF3" s="798"/>
      <c r="DG3" s="798"/>
      <c r="DH3" s="798"/>
      <c r="DI3" s="798"/>
      <c r="DJ3" s="798"/>
      <c r="DK3" s="798"/>
      <c r="DL3" s="798"/>
      <c r="DM3" s="798"/>
      <c r="DN3" s="798"/>
      <c r="DO3" s="798"/>
      <c r="DP3" s="798"/>
      <c r="DQ3" s="798"/>
      <c r="DR3" s="798"/>
      <c r="DS3" s="798"/>
      <c r="DT3" s="798"/>
      <c r="DU3" s="798"/>
      <c r="DV3" s="798"/>
      <c r="DW3" s="798"/>
      <c r="DX3" s="798"/>
      <c r="DY3" s="798"/>
      <c r="DZ3" s="798"/>
      <c r="EA3" s="798"/>
      <c r="EB3" s="798"/>
      <c r="EC3" s="798"/>
      <c r="ED3" s="798"/>
      <c r="EE3" s="798"/>
      <c r="EF3" s="798"/>
      <c r="EG3" s="798"/>
      <c r="EH3" s="798"/>
      <c r="EI3" s="798"/>
      <c r="EJ3" s="798"/>
      <c r="EK3" s="798"/>
      <c r="EL3" s="798"/>
      <c r="EM3" s="798"/>
      <c r="EN3" s="798"/>
      <c r="EO3" s="798"/>
      <c r="EP3" s="798"/>
      <c r="EQ3" s="798"/>
      <c r="ER3" s="798"/>
      <c r="ES3" s="799" t="s">
        <v>2177</v>
      </c>
      <c r="ET3" s="800"/>
      <c r="EU3" s="800"/>
      <c r="EV3" s="800"/>
      <c r="EW3" s="800"/>
      <c r="EX3" s="800"/>
      <c r="EY3" s="800"/>
      <c r="EZ3" s="800"/>
      <c r="FA3" s="800"/>
      <c r="FB3" s="800"/>
      <c r="FC3" s="800"/>
      <c r="FD3" s="800"/>
      <c r="FE3" s="800"/>
      <c r="FF3" s="800"/>
      <c r="FG3" s="800"/>
      <c r="FH3" s="800"/>
      <c r="FI3" s="800"/>
      <c r="FJ3" s="800"/>
      <c r="FK3" s="800"/>
      <c r="FL3" s="800"/>
      <c r="FM3" s="800"/>
      <c r="FN3" s="800"/>
      <c r="FO3" s="800"/>
      <c r="FP3" s="800"/>
      <c r="FQ3" s="800"/>
      <c r="FR3" s="800"/>
      <c r="FS3" s="800"/>
      <c r="FT3" s="800"/>
      <c r="FU3" s="800"/>
      <c r="FV3" s="800"/>
      <c r="FW3" s="800"/>
      <c r="FX3" s="800"/>
      <c r="FY3" s="800"/>
      <c r="FZ3" s="800"/>
      <c r="GA3" s="800"/>
      <c r="GB3" s="800"/>
      <c r="GC3" s="800"/>
      <c r="GD3" s="800"/>
      <c r="GE3" s="800"/>
      <c r="GF3" s="800"/>
      <c r="GG3" s="800"/>
      <c r="GH3" s="800"/>
      <c r="GI3" s="800"/>
      <c r="GJ3" s="800"/>
      <c r="GK3" s="800"/>
      <c r="GL3" s="800"/>
      <c r="GM3" s="736" t="s">
        <v>174</v>
      </c>
      <c r="GN3" s="803" t="s">
        <v>2178</v>
      </c>
      <c r="GO3" s="804"/>
      <c r="GP3" s="804"/>
      <c r="GQ3" s="804"/>
      <c r="GR3" s="804"/>
      <c r="GS3" s="363"/>
      <c r="GT3" s="363"/>
      <c r="GU3" s="363"/>
      <c r="GV3" s="363"/>
      <c r="GW3" s="363"/>
      <c r="GX3" s="363"/>
      <c r="GY3" s="363"/>
      <c r="GZ3" s="363"/>
      <c r="HA3" s="363"/>
      <c r="HB3" s="363"/>
      <c r="HC3" s="363"/>
      <c r="HD3" s="363"/>
      <c r="HE3" s="363"/>
      <c r="HF3" s="363"/>
      <c r="HG3" s="363"/>
      <c r="HH3" s="363"/>
      <c r="HI3" s="363"/>
      <c r="HJ3" s="363"/>
      <c r="HK3" s="363"/>
      <c r="HL3" s="363"/>
      <c r="HM3" s="363"/>
      <c r="HN3" s="363"/>
      <c r="HO3" s="792" t="s">
        <v>114</v>
      </c>
      <c r="HP3" s="68"/>
      <c r="HQ3" s="68"/>
      <c r="HR3" s="68"/>
      <c r="HS3" s="68"/>
      <c r="HT3" s="68"/>
    </row>
    <row r="4" spans="1:228" ht="18" customHeight="1">
      <c r="A4" s="787" t="s">
        <v>113</v>
      </c>
      <c r="B4" s="463" t="s">
        <v>8</v>
      </c>
      <c r="C4" s="463" t="s">
        <v>20</v>
      </c>
      <c r="D4" s="463" t="s">
        <v>9</v>
      </c>
      <c r="E4" s="783" t="s">
        <v>2179</v>
      </c>
      <c r="F4" s="210"/>
      <c r="G4" s="805" t="s">
        <v>4019</v>
      </c>
      <c r="H4" s="439" t="s">
        <v>2180</v>
      </c>
      <c r="I4" s="439" t="s">
        <v>93</v>
      </c>
      <c r="J4" s="443" t="s">
        <v>130</v>
      </c>
      <c r="K4" s="791" t="s">
        <v>2181</v>
      </c>
      <c r="L4" s="437" t="s">
        <v>153</v>
      </c>
      <c r="M4" s="801" t="s">
        <v>2182</v>
      </c>
      <c r="N4" s="437" t="s">
        <v>2183</v>
      </c>
      <c r="O4" s="437" t="s">
        <v>2184</v>
      </c>
      <c r="P4" s="437" t="s">
        <v>2185</v>
      </c>
      <c r="Q4" s="437" t="s">
        <v>2186</v>
      </c>
      <c r="R4" s="437" t="s">
        <v>2187</v>
      </c>
      <c r="S4" s="437" t="s">
        <v>2188</v>
      </c>
      <c r="T4" s="443" t="s">
        <v>22</v>
      </c>
      <c r="U4" s="470" t="s">
        <v>150</v>
      </c>
      <c r="V4" s="66"/>
      <c r="W4" s="66"/>
      <c r="X4" s="66"/>
      <c r="Y4" s="66"/>
      <c r="Z4" s="66"/>
      <c r="AA4" s="66"/>
      <c r="AB4" s="66"/>
      <c r="AC4" s="66"/>
      <c r="AD4" s="66"/>
      <c r="AE4" s="67"/>
      <c r="AF4" s="812" t="s">
        <v>120</v>
      </c>
      <c r="AG4" s="813"/>
      <c r="AH4" s="770" t="s">
        <v>2189</v>
      </c>
      <c r="AI4" s="773" t="s">
        <v>115</v>
      </c>
      <c r="AJ4" s="776" t="s">
        <v>60</v>
      </c>
      <c r="AK4" s="500" t="s">
        <v>2190</v>
      </c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5"/>
      <c r="BC4" s="625"/>
      <c r="BD4" s="625"/>
      <c r="BE4" s="625"/>
      <c r="BF4" s="625"/>
      <c r="BG4" s="625"/>
      <c r="BH4" s="625"/>
      <c r="BI4" s="625"/>
      <c r="BJ4" s="625"/>
      <c r="BK4" s="625"/>
      <c r="BL4" s="625"/>
      <c r="BM4" s="625"/>
      <c r="BN4" s="625"/>
      <c r="BO4" s="625"/>
      <c r="BP4" s="625"/>
      <c r="BQ4" s="625"/>
      <c r="BR4" s="625"/>
      <c r="BS4" s="625"/>
      <c r="BT4" s="625"/>
      <c r="BU4" s="625"/>
      <c r="BV4" s="625"/>
      <c r="BW4" s="625"/>
      <c r="BX4" s="625"/>
      <c r="BY4" s="625"/>
      <c r="BZ4" s="625"/>
      <c r="CA4" s="625"/>
      <c r="CB4" s="625"/>
      <c r="CC4" s="625"/>
      <c r="CD4" s="625"/>
      <c r="CE4" s="625"/>
      <c r="CF4" s="625"/>
      <c r="CG4" s="625"/>
      <c r="CH4" s="625"/>
      <c r="CI4" s="625"/>
      <c r="CJ4" s="625"/>
      <c r="CK4" s="625"/>
      <c r="CL4" s="625"/>
      <c r="CM4" s="625"/>
      <c r="CN4" s="625"/>
      <c r="CO4" s="625"/>
      <c r="CP4" s="625"/>
      <c r="CQ4" s="625"/>
      <c r="CR4" s="625"/>
      <c r="CS4" s="625"/>
      <c r="CT4" s="625"/>
      <c r="CU4" s="625"/>
      <c r="CV4" s="625"/>
      <c r="CW4" s="625"/>
      <c r="CX4" s="625"/>
      <c r="CY4" s="625"/>
      <c r="CZ4" s="625"/>
      <c r="DA4" s="625"/>
      <c r="DB4" s="625"/>
      <c r="DC4" s="625"/>
      <c r="DD4" s="625"/>
      <c r="DE4" s="625"/>
      <c r="DF4" s="625"/>
      <c r="DG4" s="625"/>
      <c r="DH4" s="625"/>
      <c r="DI4" s="625"/>
      <c r="DJ4" s="625"/>
      <c r="DK4" s="625"/>
      <c r="DL4" s="625"/>
      <c r="DM4" s="625"/>
      <c r="DN4" s="625"/>
      <c r="DO4" s="625"/>
      <c r="DP4" s="625"/>
      <c r="DQ4" s="625"/>
      <c r="DR4" s="625"/>
      <c r="DS4" s="726"/>
      <c r="DT4" s="500" t="s">
        <v>2116</v>
      </c>
      <c r="DU4" s="779"/>
      <c r="DV4" s="779"/>
      <c r="DW4" s="779"/>
      <c r="DX4" s="779"/>
      <c r="DY4" s="779"/>
      <c r="DZ4" s="779"/>
      <c r="EA4" s="779"/>
      <c r="EB4" s="780"/>
      <c r="EC4" s="447" t="s">
        <v>2191</v>
      </c>
      <c r="ED4" s="768"/>
      <c r="EE4" s="443" t="s">
        <v>2192</v>
      </c>
      <c r="EF4" s="443"/>
      <c r="EG4" s="443"/>
      <c r="EH4" s="443"/>
      <c r="EI4" s="443"/>
      <c r="EJ4" s="491" t="s">
        <v>2193</v>
      </c>
      <c r="EK4" s="492"/>
      <c r="EL4" s="622" t="s">
        <v>2194</v>
      </c>
      <c r="EM4" s="491" t="s">
        <v>2195</v>
      </c>
      <c r="EN4" s="495"/>
      <c r="EO4" s="495"/>
      <c r="EP4" s="495"/>
      <c r="EQ4" s="495"/>
      <c r="ER4" s="759"/>
      <c r="ES4" s="745" t="s">
        <v>2196</v>
      </c>
      <c r="ET4" s="748" t="s">
        <v>129</v>
      </c>
      <c r="EU4" s="749"/>
      <c r="EV4" s="749"/>
      <c r="EW4" s="749"/>
      <c r="EX4" s="749"/>
      <c r="EY4" s="749"/>
      <c r="EZ4" s="749"/>
      <c r="FA4" s="749"/>
      <c r="FB4" s="749"/>
      <c r="FC4" s="749"/>
      <c r="FD4" s="749"/>
      <c r="FE4" s="749"/>
      <c r="FF4" s="749"/>
      <c r="FG4" s="749"/>
      <c r="FH4" s="749"/>
      <c r="FI4" s="749"/>
      <c r="FJ4" s="749"/>
      <c r="FK4" s="749"/>
      <c r="FL4" s="749"/>
      <c r="FM4" s="749"/>
      <c r="FN4" s="749"/>
      <c r="FO4" s="749"/>
      <c r="FP4" s="749"/>
      <c r="FQ4" s="749"/>
      <c r="FR4" s="749"/>
      <c r="FS4" s="749"/>
      <c r="FT4" s="749"/>
      <c r="FU4" s="749"/>
      <c r="FV4" s="749"/>
      <c r="FW4" s="749"/>
      <c r="FX4" s="749"/>
      <c r="FY4" s="749"/>
      <c r="FZ4" s="749"/>
      <c r="GA4" s="749"/>
      <c r="GB4" s="749"/>
      <c r="GC4" s="749"/>
      <c r="GD4" s="749"/>
      <c r="GE4" s="749"/>
      <c r="GF4" s="749"/>
      <c r="GG4" s="749"/>
      <c r="GH4" s="749"/>
      <c r="GI4" s="749"/>
      <c r="GJ4" s="756" t="s">
        <v>2197</v>
      </c>
      <c r="GK4" s="757"/>
      <c r="GL4" s="758"/>
      <c r="GM4" s="736"/>
      <c r="GN4" s="808" t="s">
        <v>2198</v>
      </c>
      <c r="GO4" s="809"/>
      <c r="GP4" s="809"/>
      <c r="GQ4" s="809"/>
      <c r="GR4" s="809"/>
      <c r="GS4" s="809"/>
      <c r="GT4" s="809"/>
      <c r="GU4" s="809"/>
      <c r="GV4" s="809"/>
      <c r="GW4" s="809"/>
      <c r="GX4" s="809"/>
      <c r="GY4" s="809"/>
      <c r="GZ4" s="809"/>
      <c r="HA4" s="809"/>
      <c r="HB4" s="809"/>
      <c r="HC4" s="809"/>
      <c r="HD4" s="809"/>
      <c r="HE4" s="809"/>
      <c r="HF4" s="809"/>
      <c r="HG4" s="809"/>
      <c r="HH4" s="809"/>
      <c r="HI4" s="809"/>
      <c r="HJ4" s="809"/>
      <c r="HK4" s="809"/>
      <c r="HL4" s="809"/>
      <c r="HM4" s="809"/>
      <c r="HN4" s="809"/>
      <c r="HO4" s="793"/>
      <c r="HP4" s="1"/>
      <c r="HQ4" s="1"/>
      <c r="HR4" s="1"/>
      <c r="HS4" s="1"/>
      <c r="HT4" s="1"/>
    </row>
    <row r="5" spans="1:228" ht="18" customHeight="1">
      <c r="A5" s="787"/>
      <c r="B5" s="464"/>
      <c r="C5" s="464"/>
      <c r="D5" s="464"/>
      <c r="E5" s="783"/>
      <c r="F5" s="450" t="s">
        <v>21</v>
      </c>
      <c r="G5" s="806"/>
      <c r="H5" s="443"/>
      <c r="I5" s="443"/>
      <c r="J5" s="443"/>
      <c r="K5" s="726"/>
      <c r="L5" s="438"/>
      <c r="M5" s="802"/>
      <c r="N5" s="438"/>
      <c r="O5" s="438"/>
      <c r="P5" s="438"/>
      <c r="Q5" s="438"/>
      <c r="R5" s="438"/>
      <c r="S5" s="438"/>
      <c r="T5" s="443"/>
      <c r="U5" s="464"/>
      <c r="V5" s="788" t="s">
        <v>2000</v>
      </c>
      <c r="W5" s="788" t="s">
        <v>2009</v>
      </c>
      <c r="X5" s="788" t="s">
        <v>2001</v>
      </c>
      <c r="Y5" s="788" t="s">
        <v>2002</v>
      </c>
      <c r="Z5" s="788" t="s">
        <v>2003</v>
      </c>
      <c r="AA5" s="788" t="s">
        <v>2004</v>
      </c>
      <c r="AB5" s="788" t="s">
        <v>2005</v>
      </c>
      <c r="AC5" s="788" t="s">
        <v>2006</v>
      </c>
      <c r="AD5" s="788" t="s">
        <v>2007</v>
      </c>
      <c r="AE5" s="788" t="s">
        <v>2008</v>
      </c>
      <c r="AF5" s="814"/>
      <c r="AG5" s="618"/>
      <c r="AH5" s="771"/>
      <c r="AI5" s="774"/>
      <c r="AJ5" s="777"/>
      <c r="AK5" s="764" t="s">
        <v>45</v>
      </c>
      <c r="AL5" s="781"/>
      <c r="AM5" s="781"/>
      <c r="AN5" s="781"/>
      <c r="AO5" s="781"/>
      <c r="AP5" s="781"/>
      <c r="AQ5" s="781"/>
      <c r="AR5" s="781"/>
      <c r="AS5" s="781"/>
      <c r="AT5" s="781"/>
      <c r="AU5" s="781"/>
      <c r="AV5" s="781"/>
      <c r="AW5" s="781"/>
      <c r="AX5" s="781"/>
      <c r="AY5" s="781"/>
      <c r="AZ5" s="781"/>
      <c r="BA5" s="781"/>
      <c r="BB5" s="781"/>
      <c r="BC5" s="781"/>
      <c r="BD5" s="781"/>
      <c r="BE5" s="781"/>
      <c r="BF5" s="781"/>
      <c r="BG5" s="781"/>
      <c r="BH5" s="781"/>
      <c r="BI5" s="781"/>
      <c r="BJ5" s="781"/>
      <c r="BK5" s="781"/>
      <c r="BL5" s="781"/>
      <c r="BM5" s="781"/>
      <c r="BN5" s="781"/>
      <c r="BO5" s="781"/>
      <c r="BP5" s="781"/>
      <c r="BQ5" s="781"/>
      <c r="BR5" s="781"/>
      <c r="BS5" s="781"/>
      <c r="BT5" s="781"/>
      <c r="BU5" s="781"/>
      <c r="BV5" s="781"/>
      <c r="BW5" s="781"/>
      <c r="BX5" s="781"/>
      <c r="BY5" s="781"/>
      <c r="BZ5" s="781"/>
      <c r="CA5" s="781"/>
      <c r="CB5" s="781"/>
      <c r="CC5" s="781"/>
      <c r="CD5" s="781"/>
      <c r="CE5" s="781"/>
      <c r="CF5" s="781"/>
      <c r="CG5" s="781"/>
      <c r="CH5" s="781"/>
      <c r="CI5" s="781"/>
      <c r="CJ5" s="781"/>
      <c r="CK5" s="781"/>
      <c r="CL5" s="781"/>
      <c r="CM5" s="781"/>
      <c r="CN5" s="781"/>
      <c r="CO5" s="781"/>
      <c r="CP5" s="781"/>
      <c r="CQ5" s="781"/>
      <c r="CR5" s="781"/>
      <c r="CS5" s="781"/>
      <c r="CT5" s="781"/>
      <c r="CU5" s="781"/>
      <c r="CV5" s="781"/>
      <c r="CW5" s="781"/>
      <c r="CX5" s="781"/>
      <c r="CY5" s="781"/>
      <c r="CZ5" s="781"/>
      <c r="DA5" s="781"/>
      <c r="DB5" s="781"/>
      <c r="DC5" s="781"/>
      <c r="DD5" s="781"/>
      <c r="DE5" s="781"/>
      <c r="DF5" s="781"/>
      <c r="DG5" s="781"/>
      <c r="DH5" s="781"/>
      <c r="DI5" s="781"/>
      <c r="DJ5" s="781"/>
      <c r="DK5" s="781"/>
      <c r="DL5" s="781"/>
      <c r="DM5" s="781"/>
      <c r="DN5" s="781"/>
      <c r="DO5" s="781"/>
      <c r="DP5" s="781"/>
      <c r="DQ5" s="781"/>
      <c r="DR5" s="781"/>
      <c r="DS5" s="782"/>
      <c r="DT5" s="551" t="s">
        <v>4079</v>
      </c>
      <c r="DU5" s="673" t="s">
        <v>2117</v>
      </c>
      <c r="DV5" s="673"/>
      <c r="DW5" s="673"/>
      <c r="DX5" s="673" t="s">
        <v>2118</v>
      </c>
      <c r="DY5" s="673"/>
      <c r="DZ5" s="673"/>
      <c r="EA5" s="673"/>
      <c r="EB5" s="673"/>
      <c r="EC5" s="449"/>
      <c r="ED5" s="769"/>
      <c r="EE5" s="443"/>
      <c r="EF5" s="443"/>
      <c r="EG5" s="443"/>
      <c r="EH5" s="443"/>
      <c r="EI5" s="443"/>
      <c r="EJ5" s="493"/>
      <c r="EK5" s="494"/>
      <c r="EL5" s="623"/>
      <c r="EM5" s="493"/>
      <c r="EN5" s="496"/>
      <c r="EO5" s="496"/>
      <c r="EP5" s="496"/>
      <c r="EQ5" s="496"/>
      <c r="ER5" s="760"/>
      <c r="ES5" s="746"/>
      <c r="ET5" s="734" t="s">
        <v>2199</v>
      </c>
      <c r="EU5" s="734"/>
      <c r="EV5" s="734"/>
      <c r="EW5" s="734"/>
      <c r="EX5" s="734"/>
      <c r="EY5" s="734"/>
      <c r="EZ5" s="734"/>
      <c r="FA5" s="734"/>
      <c r="FB5" s="734"/>
      <c r="FC5" s="734"/>
      <c r="FD5" s="734"/>
      <c r="FE5" s="734"/>
      <c r="FF5" s="734"/>
      <c r="FG5" s="734"/>
      <c r="FH5" s="734"/>
      <c r="FI5" s="734"/>
      <c r="FJ5" s="734"/>
      <c r="FK5" s="734"/>
      <c r="FL5" s="734"/>
      <c r="FM5" s="734" t="s">
        <v>2200</v>
      </c>
      <c r="FN5" s="734"/>
      <c r="FO5" s="734"/>
      <c r="FP5" s="734"/>
      <c r="FQ5" s="734"/>
      <c r="FR5" s="734"/>
      <c r="FS5" s="734"/>
      <c r="FT5" s="734"/>
      <c r="FU5" s="734"/>
      <c r="FV5" s="734"/>
      <c r="FW5" s="734"/>
      <c r="FX5" s="734"/>
      <c r="FY5" s="734"/>
      <c r="FZ5" s="734"/>
      <c r="GA5" s="734"/>
      <c r="GB5" s="734"/>
      <c r="GC5" s="734"/>
      <c r="GD5" s="734"/>
      <c r="GE5" s="734"/>
      <c r="GF5" s="734"/>
      <c r="GG5" s="734"/>
      <c r="GH5" s="734"/>
      <c r="GI5" s="735"/>
      <c r="GJ5" s="728" t="s">
        <v>2197</v>
      </c>
      <c r="GK5" s="208"/>
      <c r="GL5" s="209"/>
      <c r="GM5" s="736"/>
      <c r="GN5" s="731" t="s">
        <v>2201</v>
      </c>
      <c r="GO5" s="721" t="s">
        <v>177</v>
      </c>
      <c r="GP5" s="210"/>
      <c r="GQ5" s="210"/>
      <c r="GR5" s="438" t="s">
        <v>156</v>
      </c>
      <c r="GS5" s="447" t="s">
        <v>4094</v>
      </c>
      <c r="GT5" s="698"/>
      <c r="GU5" s="698"/>
      <c r="GV5" s="698"/>
      <c r="GW5" s="698"/>
      <c r="GX5" s="698"/>
      <c r="GY5" s="698"/>
      <c r="GZ5" s="698"/>
      <c r="HA5" s="698"/>
      <c r="HB5" s="699"/>
      <c r="HC5" s="447" t="s">
        <v>4115</v>
      </c>
      <c r="HD5" s="698"/>
      <c r="HE5" s="698"/>
      <c r="HF5" s="698"/>
      <c r="HG5" s="698"/>
      <c r="HH5" s="698"/>
      <c r="HI5" s="698"/>
      <c r="HJ5" s="698"/>
      <c r="HK5" s="698"/>
      <c r="HL5" s="698"/>
      <c r="HM5" s="698"/>
      <c r="HN5" s="698"/>
      <c r="HO5" s="793"/>
      <c r="HP5" s="1"/>
      <c r="HQ5" s="1"/>
      <c r="HR5" s="1"/>
      <c r="HS5" s="1"/>
      <c r="HT5" s="1"/>
    </row>
    <row r="6" spans="1:228" ht="18" customHeight="1">
      <c r="A6" s="787"/>
      <c r="B6" s="464"/>
      <c r="C6" s="464"/>
      <c r="D6" s="464"/>
      <c r="E6" s="783"/>
      <c r="F6" s="451"/>
      <c r="G6" s="806"/>
      <c r="H6" s="443"/>
      <c r="I6" s="443"/>
      <c r="J6" s="443"/>
      <c r="K6" s="726"/>
      <c r="L6" s="438"/>
      <c r="M6" s="802"/>
      <c r="N6" s="438"/>
      <c r="O6" s="438"/>
      <c r="P6" s="438"/>
      <c r="Q6" s="438"/>
      <c r="R6" s="438"/>
      <c r="S6" s="438"/>
      <c r="T6" s="443"/>
      <c r="U6" s="464"/>
      <c r="V6" s="789"/>
      <c r="W6" s="789"/>
      <c r="X6" s="789"/>
      <c r="Y6" s="789"/>
      <c r="Z6" s="789"/>
      <c r="AA6" s="789"/>
      <c r="AB6" s="789"/>
      <c r="AC6" s="789"/>
      <c r="AD6" s="789"/>
      <c r="AE6" s="789"/>
      <c r="AF6" s="767" t="s">
        <v>2202</v>
      </c>
      <c r="AG6" s="606" t="s">
        <v>3</v>
      </c>
      <c r="AH6" s="771"/>
      <c r="AI6" s="774"/>
      <c r="AJ6" s="777"/>
      <c r="AK6" s="781" t="s">
        <v>53</v>
      </c>
      <c r="AL6" s="785"/>
      <c r="AM6" s="785"/>
      <c r="AN6" s="785"/>
      <c r="AO6" s="785"/>
      <c r="AP6" s="785"/>
      <c r="AQ6" s="786"/>
      <c r="AR6" s="764" t="s">
        <v>0</v>
      </c>
      <c r="AS6" s="785"/>
      <c r="AT6" s="785"/>
      <c r="AU6" s="785"/>
      <c r="AV6" s="785"/>
      <c r="AW6" s="785"/>
      <c r="AX6" s="786"/>
      <c r="AY6" s="764" t="s">
        <v>1</v>
      </c>
      <c r="AZ6" s="785"/>
      <c r="BA6" s="785"/>
      <c r="BB6" s="785"/>
      <c r="BC6" s="785"/>
      <c r="BD6" s="785"/>
      <c r="BE6" s="785"/>
      <c r="BF6" s="786"/>
      <c r="BG6" s="764" t="s">
        <v>2</v>
      </c>
      <c r="BH6" s="273"/>
      <c r="BI6" s="273"/>
      <c r="BJ6" s="273"/>
      <c r="BK6" s="273"/>
      <c r="BL6" s="273"/>
      <c r="BM6" s="612" t="s">
        <v>43</v>
      </c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4"/>
      <c r="CP6" s="612" t="s">
        <v>44</v>
      </c>
      <c r="CQ6" s="613"/>
      <c r="CR6" s="613"/>
      <c r="CS6" s="613"/>
      <c r="CT6" s="613"/>
      <c r="CU6" s="613"/>
      <c r="CV6" s="613"/>
      <c r="CW6" s="613"/>
      <c r="CX6" s="613"/>
      <c r="CY6" s="613"/>
      <c r="CZ6" s="613"/>
      <c r="DA6" s="613"/>
      <c r="DB6" s="613"/>
      <c r="DC6" s="613"/>
      <c r="DD6" s="613"/>
      <c r="DE6" s="613"/>
      <c r="DF6" s="613"/>
      <c r="DG6" s="613"/>
      <c r="DH6" s="613"/>
      <c r="DI6" s="613"/>
      <c r="DJ6" s="613"/>
      <c r="DK6" s="613"/>
      <c r="DL6" s="613"/>
      <c r="DM6" s="613"/>
      <c r="DN6" s="613"/>
      <c r="DO6" s="613"/>
      <c r="DP6" s="613"/>
      <c r="DQ6" s="613"/>
      <c r="DR6" s="613"/>
      <c r="DS6" s="614"/>
      <c r="DT6" s="575"/>
      <c r="DU6" s="673"/>
      <c r="DV6" s="673"/>
      <c r="DW6" s="673"/>
      <c r="DX6" s="673"/>
      <c r="DY6" s="673"/>
      <c r="DZ6" s="673"/>
      <c r="EA6" s="673"/>
      <c r="EB6" s="672"/>
      <c r="EC6" s="447" t="s">
        <v>176</v>
      </c>
      <c r="ED6" s="274"/>
      <c r="EE6" s="764" t="s">
        <v>2203</v>
      </c>
      <c r="EF6" s="765"/>
      <c r="EG6" s="765"/>
      <c r="EH6" s="765"/>
      <c r="EI6" s="766"/>
      <c r="EJ6" s="713" t="s">
        <v>132</v>
      </c>
      <c r="EK6" s="274"/>
      <c r="EL6" s="623"/>
      <c r="EM6" s="491" t="s">
        <v>2204</v>
      </c>
      <c r="EN6" s="491" t="s">
        <v>2205</v>
      </c>
      <c r="EO6" s="491" t="s">
        <v>2206</v>
      </c>
      <c r="EP6" s="491" t="s">
        <v>2207</v>
      </c>
      <c r="EQ6" s="275"/>
      <c r="ER6" s="276"/>
      <c r="ES6" s="746"/>
      <c r="ET6" s="736" t="s">
        <v>14</v>
      </c>
      <c r="EU6" s="737"/>
      <c r="EV6" s="737"/>
      <c r="EW6" s="737"/>
      <c r="EX6" s="737"/>
      <c r="EY6" s="737"/>
      <c r="EZ6" s="737"/>
      <c r="FA6" s="737"/>
      <c r="FB6" s="737"/>
      <c r="FC6" s="737"/>
      <c r="FD6" s="737"/>
      <c r="FE6" s="737"/>
      <c r="FF6" s="738"/>
      <c r="FG6" s="706" t="s">
        <v>2208</v>
      </c>
      <c r="FH6" s="750" t="s">
        <v>19</v>
      </c>
      <c r="FI6" s="750"/>
      <c r="FJ6" s="750"/>
      <c r="FK6" s="750"/>
      <c r="FL6" s="750"/>
      <c r="FM6" s="751" t="s">
        <v>2209</v>
      </c>
      <c r="FN6" s="752" t="s">
        <v>35</v>
      </c>
      <c r="FO6" s="752"/>
      <c r="FP6" s="752"/>
      <c r="FQ6" s="753" t="s">
        <v>36</v>
      </c>
      <c r="FR6" s="754"/>
      <c r="FS6" s="754"/>
      <c r="FT6" s="754"/>
      <c r="FU6" s="754"/>
      <c r="FV6" s="754"/>
      <c r="FW6" s="754"/>
      <c r="FX6" s="754"/>
      <c r="FY6" s="754"/>
      <c r="FZ6" s="755"/>
      <c r="GA6" s="753" t="s">
        <v>37</v>
      </c>
      <c r="GB6" s="754"/>
      <c r="GC6" s="754"/>
      <c r="GD6" s="754"/>
      <c r="GE6" s="754"/>
      <c r="GF6" s="754"/>
      <c r="GG6" s="754"/>
      <c r="GH6" s="755"/>
      <c r="GI6" s="710" t="s">
        <v>74</v>
      </c>
      <c r="GJ6" s="729"/>
      <c r="GK6" s="761" t="s">
        <v>2210</v>
      </c>
      <c r="GL6" s="761" t="s">
        <v>2211</v>
      </c>
      <c r="GM6" s="736"/>
      <c r="GN6" s="732"/>
      <c r="GO6" s="448"/>
      <c r="GP6" s="501" t="s">
        <v>55</v>
      </c>
      <c r="GQ6" s="502"/>
      <c r="GR6" s="438"/>
      <c r="GS6" s="700"/>
      <c r="GT6" s="701"/>
      <c r="GU6" s="701"/>
      <c r="GV6" s="701"/>
      <c r="GW6" s="701"/>
      <c r="GX6" s="701"/>
      <c r="GY6" s="701"/>
      <c r="GZ6" s="701"/>
      <c r="HA6" s="701"/>
      <c r="HB6" s="594"/>
      <c r="HC6" s="700"/>
      <c r="HD6" s="701"/>
      <c r="HE6" s="701"/>
      <c r="HF6" s="701"/>
      <c r="HG6" s="701"/>
      <c r="HH6" s="701"/>
      <c r="HI6" s="701"/>
      <c r="HJ6" s="701"/>
      <c r="HK6" s="701"/>
      <c r="HL6" s="701"/>
      <c r="HM6" s="701"/>
      <c r="HN6" s="701"/>
      <c r="HO6" s="793"/>
      <c r="HP6" s="1"/>
      <c r="HQ6" s="1"/>
      <c r="HR6" s="1"/>
      <c r="HS6" s="1"/>
      <c r="HT6" s="1"/>
    </row>
    <row r="7" spans="1:228" ht="15.75" customHeight="1">
      <c r="A7" s="787"/>
      <c r="B7" s="464"/>
      <c r="C7" s="464"/>
      <c r="D7" s="464"/>
      <c r="E7" s="783"/>
      <c r="F7" s="451"/>
      <c r="G7" s="806"/>
      <c r="H7" s="443"/>
      <c r="I7" s="443"/>
      <c r="J7" s="443"/>
      <c r="K7" s="726"/>
      <c r="L7" s="438"/>
      <c r="M7" s="802"/>
      <c r="N7" s="438"/>
      <c r="O7" s="438"/>
      <c r="P7" s="438"/>
      <c r="Q7" s="438"/>
      <c r="R7" s="438"/>
      <c r="S7" s="438"/>
      <c r="T7" s="443"/>
      <c r="U7" s="464"/>
      <c r="V7" s="789"/>
      <c r="W7" s="789"/>
      <c r="X7" s="789"/>
      <c r="Y7" s="789"/>
      <c r="Z7" s="789"/>
      <c r="AA7" s="789"/>
      <c r="AB7" s="789"/>
      <c r="AC7" s="789"/>
      <c r="AD7" s="789"/>
      <c r="AE7" s="789"/>
      <c r="AF7" s="767"/>
      <c r="AG7" s="606"/>
      <c r="AH7" s="771"/>
      <c r="AI7" s="774"/>
      <c r="AJ7" s="777"/>
      <c r="AK7" s="783"/>
      <c r="AL7" s="521" t="s">
        <v>23</v>
      </c>
      <c r="AM7" s="521" t="s">
        <v>24</v>
      </c>
      <c r="AN7" s="521" t="s">
        <v>25</v>
      </c>
      <c r="AO7" s="521" t="s">
        <v>26</v>
      </c>
      <c r="AP7" s="521" t="s">
        <v>82</v>
      </c>
      <c r="AQ7" s="521" t="s">
        <v>1980</v>
      </c>
      <c r="AR7" s="721"/>
      <c r="AS7" s="521" t="s">
        <v>23</v>
      </c>
      <c r="AT7" s="521" t="s">
        <v>24</v>
      </c>
      <c r="AU7" s="521" t="s">
        <v>25</v>
      </c>
      <c r="AV7" s="521" t="s">
        <v>82</v>
      </c>
      <c r="AW7" s="521" t="s">
        <v>1988</v>
      </c>
      <c r="AX7" s="521" t="s">
        <v>1989</v>
      </c>
      <c r="AY7" s="721"/>
      <c r="AZ7" s="521" t="s">
        <v>23</v>
      </c>
      <c r="BA7" s="521" t="s">
        <v>24</v>
      </c>
      <c r="BB7" s="521" t="s">
        <v>27</v>
      </c>
      <c r="BC7" s="521" t="s">
        <v>25</v>
      </c>
      <c r="BD7" s="521" t="s">
        <v>83</v>
      </c>
      <c r="BE7" s="521" t="s">
        <v>1990</v>
      </c>
      <c r="BF7" s="521" t="s">
        <v>1991</v>
      </c>
      <c r="BG7" s="721"/>
      <c r="BH7" s="521" t="s">
        <v>23</v>
      </c>
      <c r="BI7" s="521" t="s">
        <v>24</v>
      </c>
      <c r="BJ7" s="521" t="s">
        <v>82</v>
      </c>
      <c r="BK7" s="521" t="s">
        <v>2212</v>
      </c>
      <c r="BL7" s="521" t="s">
        <v>2213</v>
      </c>
      <c r="BM7" s="523" t="s">
        <v>99</v>
      </c>
      <c r="BN7" s="764" t="s">
        <v>101</v>
      </c>
      <c r="BO7" s="501" t="s">
        <v>106</v>
      </c>
      <c r="BP7" s="502"/>
      <c r="BQ7" s="502"/>
      <c r="BR7" s="502"/>
      <c r="BS7" s="502"/>
      <c r="BT7" s="503"/>
      <c r="BU7" s="764" t="s">
        <v>102</v>
      </c>
      <c r="BV7" s="501" t="s">
        <v>107</v>
      </c>
      <c r="BW7" s="502"/>
      <c r="BX7" s="502"/>
      <c r="BY7" s="502"/>
      <c r="BZ7" s="502"/>
      <c r="CA7" s="503"/>
      <c r="CB7" s="764" t="s">
        <v>103</v>
      </c>
      <c r="CC7" s="501" t="s">
        <v>108</v>
      </c>
      <c r="CD7" s="502"/>
      <c r="CE7" s="502"/>
      <c r="CF7" s="502"/>
      <c r="CG7" s="502"/>
      <c r="CH7" s="502"/>
      <c r="CI7" s="503"/>
      <c r="CJ7" s="764" t="s">
        <v>104</v>
      </c>
      <c r="CK7" s="723" t="s">
        <v>109</v>
      </c>
      <c r="CL7" s="724"/>
      <c r="CM7" s="724"/>
      <c r="CN7" s="724"/>
      <c r="CO7" s="725"/>
      <c r="CP7" s="810" t="s">
        <v>1987</v>
      </c>
      <c r="CQ7" s="522" t="s">
        <v>100</v>
      </c>
      <c r="CR7" s="721" t="s">
        <v>105</v>
      </c>
      <c r="CS7" s="501" t="s">
        <v>94</v>
      </c>
      <c r="CT7" s="502"/>
      <c r="CU7" s="502"/>
      <c r="CV7" s="502"/>
      <c r="CW7" s="502"/>
      <c r="CX7" s="503"/>
      <c r="CY7" s="721" t="s">
        <v>110</v>
      </c>
      <c r="CZ7" s="501" t="s">
        <v>95</v>
      </c>
      <c r="DA7" s="502"/>
      <c r="DB7" s="502"/>
      <c r="DC7" s="502"/>
      <c r="DD7" s="502"/>
      <c r="DE7" s="503"/>
      <c r="DF7" s="721" t="s">
        <v>111</v>
      </c>
      <c r="DG7" s="501" t="s">
        <v>96</v>
      </c>
      <c r="DH7" s="502"/>
      <c r="DI7" s="502"/>
      <c r="DJ7" s="502"/>
      <c r="DK7" s="502"/>
      <c r="DL7" s="502"/>
      <c r="DM7" s="503"/>
      <c r="DN7" s="721" t="s">
        <v>112</v>
      </c>
      <c r="DO7" s="723" t="s">
        <v>97</v>
      </c>
      <c r="DP7" s="724"/>
      <c r="DQ7" s="724"/>
      <c r="DR7" s="724"/>
      <c r="DS7" s="725"/>
      <c r="DT7" s="575"/>
      <c r="DU7" s="702" t="s">
        <v>2304</v>
      </c>
      <c r="DV7" s="702" t="s">
        <v>2119</v>
      </c>
      <c r="DW7" s="695" t="s">
        <v>2120</v>
      </c>
      <c r="DX7" s="702" t="s">
        <v>2121</v>
      </c>
      <c r="DY7" s="702" t="s">
        <v>2122</v>
      </c>
      <c r="DZ7" s="702" t="s">
        <v>2123</v>
      </c>
      <c r="EA7" s="702" t="s">
        <v>2124</v>
      </c>
      <c r="EB7" s="695" t="s">
        <v>2305</v>
      </c>
      <c r="EC7" s="438"/>
      <c r="ED7" s="726" t="s">
        <v>117</v>
      </c>
      <c r="EE7" s="721"/>
      <c r="EF7" s="443" t="s">
        <v>119</v>
      </c>
      <c r="EG7" s="501" t="s">
        <v>55</v>
      </c>
      <c r="EH7" s="502"/>
      <c r="EI7" s="503"/>
      <c r="EJ7" s="445"/>
      <c r="EK7" s="445" t="s">
        <v>119</v>
      </c>
      <c r="EL7" s="623"/>
      <c r="EM7" s="713"/>
      <c r="EN7" s="713"/>
      <c r="EO7" s="713"/>
      <c r="EP7" s="713"/>
      <c r="EQ7" s="444" t="s">
        <v>2214</v>
      </c>
      <c r="ER7" s="739" t="s">
        <v>2215</v>
      </c>
      <c r="ES7" s="746"/>
      <c r="ET7" s="742" t="s">
        <v>2216</v>
      </c>
      <c r="EU7" s="720" t="s">
        <v>54</v>
      </c>
      <c r="EV7" s="707" t="s">
        <v>2217</v>
      </c>
      <c r="EW7" s="707" t="s">
        <v>2218</v>
      </c>
      <c r="EX7" s="707" t="s">
        <v>2219</v>
      </c>
      <c r="EY7" s="707" t="s">
        <v>56</v>
      </c>
      <c r="EZ7" s="707" t="s">
        <v>2220</v>
      </c>
      <c r="FA7" s="707" t="s">
        <v>31</v>
      </c>
      <c r="FB7" s="707" t="s">
        <v>169</v>
      </c>
      <c r="FC7" s="707" t="s">
        <v>178</v>
      </c>
      <c r="FD7" s="707" t="s">
        <v>179</v>
      </c>
      <c r="FE7" s="707" t="s">
        <v>180</v>
      </c>
      <c r="FF7" s="707" t="s">
        <v>181</v>
      </c>
      <c r="FG7" s="706"/>
      <c r="FH7" s="716" t="s">
        <v>32</v>
      </c>
      <c r="FI7" s="202"/>
      <c r="FJ7" s="714" t="s">
        <v>33</v>
      </c>
      <c r="FK7" s="203"/>
      <c r="FL7" s="714" t="s">
        <v>34</v>
      </c>
      <c r="FM7" s="706"/>
      <c r="FN7" s="716" t="s">
        <v>38</v>
      </c>
      <c r="FO7" s="202"/>
      <c r="FP7" s="714" t="s">
        <v>39</v>
      </c>
      <c r="FQ7" s="718" t="s">
        <v>16</v>
      </c>
      <c r="FR7" s="206"/>
      <c r="FS7" s="207"/>
      <c r="FT7" s="718" t="s">
        <v>17</v>
      </c>
      <c r="FU7" s="206"/>
      <c r="FV7" s="207"/>
      <c r="FW7" s="718" t="s">
        <v>65</v>
      </c>
      <c r="FX7" s="206"/>
      <c r="FY7" s="207"/>
      <c r="FZ7" s="720" t="s">
        <v>66</v>
      </c>
      <c r="GA7" s="707" t="s">
        <v>67</v>
      </c>
      <c r="GB7" s="707" t="s">
        <v>68</v>
      </c>
      <c r="GC7" s="707" t="s">
        <v>69</v>
      </c>
      <c r="GD7" s="707" t="s">
        <v>70</v>
      </c>
      <c r="GE7" s="707" t="s">
        <v>71</v>
      </c>
      <c r="GF7" s="707" t="s">
        <v>72</v>
      </c>
      <c r="GG7" s="707" t="s">
        <v>2221</v>
      </c>
      <c r="GH7" s="714" t="s">
        <v>73</v>
      </c>
      <c r="GI7" s="711"/>
      <c r="GJ7" s="729"/>
      <c r="GK7" s="762"/>
      <c r="GL7" s="762"/>
      <c r="GM7" s="736"/>
      <c r="GN7" s="732"/>
      <c r="GO7" s="448"/>
      <c r="GP7" s="437" t="s">
        <v>2222</v>
      </c>
      <c r="GQ7" s="447" t="s">
        <v>2223</v>
      </c>
      <c r="GR7" s="438"/>
      <c r="GS7" s="437" t="s">
        <v>4107</v>
      </c>
      <c r="GT7" s="437" t="s">
        <v>4108</v>
      </c>
      <c r="GU7" s="437" t="s">
        <v>4109</v>
      </c>
      <c r="GV7" s="437" t="s">
        <v>4110</v>
      </c>
      <c r="GW7" s="437" t="s">
        <v>4111</v>
      </c>
      <c r="GX7" s="437" t="s">
        <v>4112</v>
      </c>
      <c r="GY7" s="437" t="s">
        <v>4113</v>
      </c>
      <c r="GZ7" s="437" t="s">
        <v>4114</v>
      </c>
      <c r="HA7" s="447" t="s">
        <v>22</v>
      </c>
      <c r="HB7" s="364"/>
      <c r="HC7" s="437" t="s">
        <v>4116</v>
      </c>
      <c r="HD7" s="437" t="s">
        <v>4117</v>
      </c>
      <c r="HE7" s="437" t="s">
        <v>4118</v>
      </c>
      <c r="HF7" s="437" t="s">
        <v>4119</v>
      </c>
      <c r="HG7" s="437" t="s">
        <v>4120</v>
      </c>
      <c r="HH7" s="437" t="s">
        <v>4121</v>
      </c>
      <c r="HI7" s="437" t="s">
        <v>4122</v>
      </c>
      <c r="HJ7" s="437" t="s">
        <v>4123</v>
      </c>
      <c r="HK7" s="437" t="s">
        <v>4124</v>
      </c>
      <c r="HL7" s="437" t="s">
        <v>4125</v>
      </c>
      <c r="HM7" s="447" t="s">
        <v>22</v>
      </c>
      <c r="HN7" s="362"/>
      <c r="HO7" s="793"/>
      <c r="HP7" s="1"/>
      <c r="HQ7" s="1"/>
      <c r="HR7" s="1"/>
      <c r="HS7" s="1"/>
      <c r="HT7" s="1"/>
    </row>
    <row r="8" spans="1:228" ht="13.5" customHeight="1">
      <c r="A8" s="787"/>
      <c r="B8" s="464"/>
      <c r="C8" s="464"/>
      <c r="D8" s="464"/>
      <c r="E8" s="783"/>
      <c r="F8" s="451"/>
      <c r="G8" s="806"/>
      <c r="H8" s="443"/>
      <c r="I8" s="443"/>
      <c r="J8" s="443"/>
      <c r="K8" s="726"/>
      <c r="L8" s="438"/>
      <c r="M8" s="802"/>
      <c r="N8" s="438"/>
      <c r="O8" s="438"/>
      <c r="P8" s="438"/>
      <c r="Q8" s="438"/>
      <c r="R8" s="438"/>
      <c r="S8" s="438"/>
      <c r="T8" s="443"/>
      <c r="U8" s="464"/>
      <c r="V8" s="789"/>
      <c r="W8" s="789"/>
      <c r="X8" s="789"/>
      <c r="Y8" s="789"/>
      <c r="Z8" s="789"/>
      <c r="AA8" s="789"/>
      <c r="AB8" s="789"/>
      <c r="AC8" s="789"/>
      <c r="AD8" s="789"/>
      <c r="AE8" s="789"/>
      <c r="AF8" s="767"/>
      <c r="AG8" s="606"/>
      <c r="AH8" s="771"/>
      <c r="AI8" s="774"/>
      <c r="AJ8" s="777"/>
      <c r="AK8" s="783"/>
      <c r="AL8" s="521"/>
      <c r="AM8" s="521"/>
      <c r="AN8" s="521"/>
      <c r="AO8" s="521"/>
      <c r="AP8" s="521"/>
      <c r="AQ8" s="521"/>
      <c r="AR8" s="721"/>
      <c r="AS8" s="521"/>
      <c r="AT8" s="521"/>
      <c r="AU8" s="521"/>
      <c r="AV8" s="521"/>
      <c r="AW8" s="521"/>
      <c r="AX8" s="521"/>
      <c r="AY8" s="721"/>
      <c r="AZ8" s="521"/>
      <c r="BA8" s="521"/>
      <c r="BB8" s="521"/>
      <c r="BC8" s="521"/>
      <c r="BD8" s="521"/>
      <c r="BE8" s="521"/>
      <c r="BF8" s="521"/>
      <c r="BG8" s="721"/>
      <c r="BH8" s="521"/>
      <c r="BI8" s="521"/>
      <c r="BJ8" s="521"/>
      <c r="BK8" s="521"/>
      <c r="BL8" s="521"/>
      <c r="BM8" s="523"/>
      <c r="BN8" s="721"/>
      <c r="BO8" s="437" t="s">
        <v>23</v>
      </c>
      <c r="BP8" s="437" t="s">
        <v>24</v>
      </c>
      <c r="BQ8" s="437" t="s">
        <v>25</v>
      </c>
      <c r="BR8" s="437" t="s">
        <v>26</v>
      </c>
      <c r="BS8" s="437" t="s">
        <v>82</v>
      </c>
      <c r="BT8" s="437" t="s">
        <v>1980</v>
      </c>
      <c r="BU8" s="721"/>
      <c r="BV8" s="437" t="s">
        <v>23</v>
      </c>
      <c r="BW8" s="437" t="s">
        <v>24</v>
      </c>
      <c r="BX8" s="437" t="s">
        <v>25</v>
      </c>
      <c r="BY8" s="437" t="s">
        <v>82</v>
      </c>
      <c r="BZ8" s="437" t="s">
        <v>1988</v>
      </c>
      <c r="CA8" s="437" t="s">
        <v>1989</v>
      </c>
      <c r="CB8" s="721"/>
      <c r="CC8" s="437" t="s">
        <v>23</v>
      </c>
      <c r="CD8" s="437" t="s">
        <v>24</v>
      </c>
      <c r="CE8" s="437" t="s">
        <v>27</v>
      </c>
      <c r="CF8" s="437" t="s">
        <v>25</v>
      </c>
      <c r="CG8" s="437" t="s">
        <v>83</v>
      </c>
      <c r="CH8" s="437" t="s">
        <v>1990</v>
      </c>
      <c r="CI8" s="437" t="s">
        <v>1991</v>
      </c>
      <c r="CJ8" s="721"/>
      <c r="CK8" s="437" t="s">
        <v>23</v>
      </c>
      <c r="CL8" s="437" t="s">
        <v>24</v>
      </c>
      <c r="CM8" s="437" t="s">
        <v>82</v>
      </c>
      <c r="CN8" s="437" t="s">
        <v>2212</v>
      </c>
      <c r="CO8" s="437" t="s">
        <v>2213</v>
      </c>
      <c r="CP8" s="810"/>
      <c r="CQ8" s="523"/>
      <c r="CR8" s="721"/>
      <c r="CS8" s="437" t="s">
        <v>23</v>
      </c>
      <c r="CT8" s="437" t="s">
        <v>24</v>
      </c>
      <c r="CU8" s="437" t="s">
        <v>25</v>
      </c>
      <c r="CV8" s="437" t="s">
        <v>26</v>
      </c>
      <c r="CW8" s="437" t="s">
        <v>82</v>
      </c>
      <c r="CX8" s="437" t="s">
        <v>1980</v>
      </c>
      <c r="CY8" s="721"/>
      <c r="CZ8" s="437" t="s">
        <v>23</v>
      </c>
      <c r="DA8" s="437" t="s">
        <v>24</v>
      </c>
      <c r="DB8" s="437" t="s">
        <v>25</v>
      </c>
      <c r="DC8" s="437" t="s">
        <v>82</v>
      </c>
      <c r="DD8" s="437" t="s">
        <v>1988</v>
      </c>
      <c r="DE8" s="437" t="s">
        <v>1989</v>
      </c>
      <c r="DF8" s="721"/>
      <c r="DG8" s="437" t="s">
        <v>23</v>
      </c>
      <c r="DH8" s="437" t="s">
        <v>24</v>
      </c>
      <c r="DI8" s="437" t="s">
        <v>27</v>
      </c>
      <c r="DJ8" s="437" t="s">
        <v>25</v>
      </c>
      <c r="DK8" s="437" t="s">
        <v>83</v>
      </c>
      <c r="DL8" s="437" t="s">
        <v>1990</v>
      </c>
      <c r="DM8" s="437" t="s">
        <v>1991</v>
      </c>
      <c r="DN8" s="721"/>
      <c r="DO8" s="437" t="s">
        <v>23</v>
      </c>
      <c r="DP8" s="437" t="s">
        <v>24</v>
      </c>
      <c r="DQ8" s="437" t="s">
        <v>82</v>
      </c>
      <c r="DR8" s="727" t="s">
        <v>2212</v>
      </c>
      <c r="DS8" s="727" t="s">
        <v>2213</v>
      </c>
      <c r="DT8" s="575"/>
      <c r="DU8" s="448"/>
      <c r="DV8" s="448"/>
      <c r="DW8" s="696"/>
      <c r="DX8" s="448"/>
      <c r="DY8" s="448"/>
      <c r="DZ8" s="448"/>
      <c r="EA8" s="448"/>
      <c r="EB8" s="696"/>
      <c r="EC8" s="438"/>
      <c r="ED8" s="726"/>
      <c r="EE8" s="721"/>
      <c r="EF8" s="443"/>
      <c r="EG8" s="437" t="s">
        <v>5</v>
      </c>
      <c r="EH8" s="437" t="s">
        <v>7</v>
      </c>
      <c r="EI8" s="437" t="s">
        <v>6</v>
      </c>
      <c r="EJ8" s="445"/>
      <c r="EK8" s="445"/>
      <c r="EL8" s="623"/>
      <c r="EM8" s="713"/>
      <c r="EN8" s="713"/>
      <c r="EO8" s="713"/>
      <c r="EP8" s="713"/>
      <c r="EQ8" s="445"/>
      <c r="ER8" s="740"/>
      <c r="ES8" s="746"/>
      <c r="ET8" s="743"/>
      <c r="EU8" s="717"/>
      <c r="EV8" s="708"/>
      <c r="EW8" s="708"/>
      <c r="EX8" s="708"/>
      <c r="EY8" s="708"/>
      <c r="EZ8" s="708"/>
      <c r="FA8" s="708"/>
      <c r="FB8" s="708"/>
      <c r="FC8" s="708"/>
      <c r="FD8" s="708"/>
      <c r="FE8" s="708"/>
      <c r="FF8" s="708"/>
      <c r="FG8" s="706"/>
      <c r="FH8" s="717"/>
      <c r="FI8" s="710" t="s">
        <v>2224</v>
      </c>
      <c r="FJ8" s="708"/>
      <c r="FK8" s="710" t="s">
        <v>2225</v>
      </c>
      <c r="FL8" s="715"/>
      <c r="FM8" s="706"/>
      <c r="FN8" s="717"/>
      <c r="FO8" s="710" t="s">
        <v>2226</v>
      </c>
      <c r="FP8" s="715"/>
      <c r="FQ8" s="719"/>
      <c r="FR8" s="703" t="s">
        <v>2227</v>
      </c>
      <c r="FS8" s="703" t="s">
        <v>2228</v>
      </c>
      <c r="FT8" s="719"/>
      <c r="FU8" s="703" t="s">
        <v>2229</v>
      </c>
      <c r="FV8" s="703" t="s">
        <v>2230</v>
      </c>
      <c r="FW8" s="719"/>
      <c r="FX8" s="703" t="s">
        <v>2231</v>
      </c>
      <c r="FY8" s="703" t="s">
        <v>2232</v>
      </c>
      <c r="FZ8" s="717"/>
      <c r="GA8" s="708"/>
      <c r="GB8" s="708"/>
      <c r="GC8" s="708"/>
      <c r="GD8" s="708"/>
      <c r="GE8" s="708"/>
      <c r="GF8" s="708"/>
      <c r="GG8" s="708"/>
      <c r="GH8" s="715"/>
      <c r="GI8" s="711"/>
      <c r="GJ8" s="729"/>
      <c r="GK8" s="762"/>
      <c r="GL8" s="762"/>
      <c r="GM8" s="736"/>
      <c r="GN8" s="732"/>
      <c r="GO8" s="448"/>
      <c r="GP8" s="438"/>
      <c r="GQ8" s="448"/>
      <c r="GR8" s="438"/>
      <c r="GS8" s="438"/>
      <c r="GT8" s="438"/>
      <c r="GU8" s="438"/>
      <c r="GV8" s="438"/>
      <c r="GW8" s="438"/>
      <c r="GX8" s="438"/>
      <c r="GY8" s="438"/>
      <c r="GZ8" s="438"/>
      <c r="HA8" s="438"/>
      <c r="HB8" s="437" t="s">
        <v>149</v>
      </c>
      <c r="HC8" s="438"/>
      <c r="HD8" s="438"/>
      <c r="HE8" s="438"/>
      <c r="HF8" s="438"/>
      <c r="HG8" s="438"/>
      <c r="HH8" s="438"/>
      <c r="HI8" s="438"/>
      <c r="HJ8" s="438"/>
      <c r="HK8" s="438"/>
      <c r="HL8" s="438"/>
      <c r="HM8" s="438"/>
      <c r="HN8" s="447" t="s">
        <v>149</v>
      </c>
      <c r="HO8" s="793"/>
      <c r="HP8" s="1"/>
      <c r="HQ8" s="1"/>
      <c r="HR8" s="1"/>
      <c r="HS8" s="1"/>
      <c r="HT8" s="1"/>
    </row>
    <row r="9" spans="1:228" ht="13.5" customHeight="1">
      <c r="A9" s="787"/>
      <c r="B9" s="464"/>
      <c r="C9" s="464"/>
      <c r="D9" s="464"/>
      <c r="E9" s="783"/>
      <c r="F9" s="451"/>
      <c r="G9" s="806"/>
      <c r="H9" s="443"/>
      <c r="I9" s="443"/>
      <c r="J9" s="443"/>
      <c r="K9" s="726"/>
      <c r="L9" s="438"/>
      <c r="M9" s="802"/>
      <c r="N9" s="438"/>
      <c r="O9" s="438"/>
      <c r="P9" s="438"/>
      <c r="Q9" s="438"/>
      <c r="R9" s="438"/>
      <c r="S9" s="438"/>
      <c r="T9" s="443"/>
      <c r="U9" s="464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67"/>
      <c r="AG9" s="606"/>
      <c r="AH9" s="771"/>
      <c r="AI9" s="774"/>
      <c r="AJ9" s="777"/>
      <c r="AK9" s="783"/>
      <c r="AL9" s="521"/>
      <c r="AM9" s="521"/>
      <c r="AN9" s="521"/>
      <c r="AO9" s="521"/>
      <c r="AP9" s="521"/>
      <c r="AQ9" s="521"/>
      <c r="AR9" s="721"/>
      <c r="AS9" s="521"/>
      <c r="AT9" s="521"/>
      <c r="AU9" s="521"/>
      <c r="AV9" s="521"/>
      <c r="AW9" s="521"/>
      <c r="AX9" s="521"/>
      <c r="AY9" s="721"/>
      <c r="AZ9" s="521"/>
      <c r="BA9" s="521"/>
      <c r="BB9" s="521"/>
      <c r="BC9" s="521"/>
      <c r="BD9" s="521"/>
      <c r="BE9" s="521"/>
      <c r="BF9" s="521"/>
      <c r="BG9" s="721"/>
      <c r="BH9" s="521"/>
      <c r="BI9" s="521"/>
      <c r="BJ9" s="521"/>
      <c r="BK9" s="521"/>
      <c r="BL9" s="521"/>
      <c r="BM9" s="523"/>
      <c r="BN9" s="721"/>
      <c r="BO9" s="438"/>
      <c r="BP9" s="438"/>
      <c r="BQ9" s="438"/>
      <c r="BR9" s="438"/>
      <c r="BS9" s="438"/>
      <c r="BT9" s="438"/>
      <c r="BU9" s="721"/>
      <c r="BV9" s="438"/>
      <c r="BW9" s="438"/>
      <c r="BX9" s="438"/>
      <c r="BY9" s="438"/>
      <c r="BZ9" s="438"/>
      <c r="CA9" s="438"/>
      <c r="CB9" s="721"/>
      <c r="CC9" s="438"/>
      <c r="CD9" s="438"/>
      <c r="CE9" s="438"/>
      <c r="CF9" s="438"/>
      <c r="CG9" s="438"/>
      <c r="CH9" s="438"/>
      <c r="CI9" s="438"/>
      <c r="CJ9" s="721"/>
      <c r="CK9" s="438"/>
      <c r="CL9" s="438"/>
      <c r="CM9" s="438"/>
      <c r="CN9" s="438"/>
      <c r="CO9" s="438"/>
      <c r="CP9" s="810"/>
      <c r="CQ9" s="523"/>
      <c r="CR9" s="721"/>
      <c r="CS9" s="438"/>
      <c r="CT9" s="438"/>
      <c r="CU9" s="438"/>
      <c r="CV9" s="438"/>
      <c r="CW9" s="438"/>
      <c r="CX9" s="438"/>
      <c r="CY9" s="721"/>
      <c r="CZ9" s="438"/>
      <c r="DA9" s="438"/>
      <c r="DB9" s="438"/>
      <c r="DC9" s="438"/>
      <c r="DD9" s="438"/>
      <c r="DE9" s="438"/>
      <c r="DF9" s="721"/>
      <c r="DG9" s="438"/>
      <c r="DH9" s="438"/>
      <c r="DI9" s="438"/>
      <c r="DJ9" s="438"/>
      <c r="DK9" s="438"/>
      <c r="DL9" s="438"/>
      <c r="DM9" s="438"/>
      <c r="DN9" s="721"/>
      <c r="DO9" s="438"/>
      <c r="DP9" s="438"/>
      <c r="DQ9" s="438"/>
      <c r="DR9" s="454"/>
      <c r="DS9" s="454"/>
      <c r="DT9" s="575"/>
      <c r="DU9" s="448"/>
      <c r="DV9" s="448"/>
      <c r="DW9" s="696"/>
      <c r="DX9" s="448"/>
      <c r="DY9" s="448"/>
      <c r="DZ9" s="448"/>
      <c r="EA9" s="448"/>
      <c r="EB9" s="696"/>
      <c r="EC9" s="438"/>
      <c r="ED9" s="726"/>
      <c r="EE9" s="721"/>
      <c r="EF9" s="443"/>
      <c r="EG9" s="438"/>
      <c r="EH9" s="438"/>
      <c r="EI9" s="438"/>
      <c r="EJ9" s="445"/>
      <c r="EK9" s="445"/>
      <c r="EL9" s="623"/>
      <c r="EM9" s="713"/>
      <c r="EN9" s="713"/>
      <c r="EO9" s="713"/>
      <c r="EP9" s="713"/>
      <c r="EQ9" s="445"/>
      <c r="ER9" s="740"/>
      <c r="ES9" s="746"/>
      <c r="ET9" s="743"/>
      <c r="EU9" s="717"/>
      <c r="EV9" s="708"/>
      <c r="EW9" s="708"/>
      <c r="EX9" s="708"/>
      <c r="EY9" s="708"/>
      <c r="EZ9" s="708"/>
      <c r="FA9" s="708"/>
      <c r="FB9" s="708"/>
      <c r="FC9" s="708"/>
      <c r="FD9" s="708"/>
      <c r="FE9" s="708"/>
      <c r="FF9" s="708"/>
      <c r="FG9" s="706"/>
      <c r="FH9" s="717"/>
      <c r="FI9" s="711"/>
      <c r="FJ9" s="708"/>
      <c r="FK9" s="711"/>
      <c r="FL9" s="715"/>
      <c r="FM9" s="706"/>
      <c r="FN9" s="717"/>
      <c r="FO9" s="711"/>
      <c r="FP9" s="715"/>
      <c r="FQ9" s="719"/>
      <c r="FR9" s="704"/>
      <c r="FS9" s="704"/>
      <c r="FT9" s="719"/>
      <c r="FU9" s="704"/>
      <c r="FV9" s="704"/>
      <c r="FW9" s="719"/>
      <c r="FX9" s="704"/>
      <c r="FY9" s="704"/>
      <c r="FZ9" s="717"/>
      <c r="GA9" s="708"/>
      <c r="GB9" s="708"/>
      <c r="GC9" s="708"/>
      <c r="GD9" s="708"/>
      <c r="GE9" s="708"/>
      <c r="GF9" s="708"/>
      <c r="GG9" s="708"/>
      <c r="GH9" s="715"/>
      <c r="GI9" s="711"/>
      <c r="GJ9" s="729"/>
      <c r="GK9" s="762"/>
      <c r="GL9" s="762"/>
      <c r="GM9" s="736"/>
      <c r="GN9" s="732"/>
      <c r="GO9" s="448"/>
      <c r="GP9" s="438"/>
      <c r="GQ9" s="448"/>
      <c r="GR9" s="438"/>
      <c r="GS9" s="438"/>
      <c r="GT9" s="438"/>
      <c r="GU9" s="438"/>
      <c r="GV9" s="438"/>
      <c r="GW9" s="438"/>
      <c r="GX9" s="438"/>
      <c r="GY9" s="438"/>
      <c r="GZ9" s="438"/>
      <c r="HA9" s="438"/>
      <c r="HB9" s="438"/>
      <c r="HC9" s="438"/>
      <c r="HD9" s="438"/>
      <c r="HE9" s="438"/>
      <c r="HF9" s="438"/>
      <c r="HG9" s="438"/>
      <c r="HH9" s="438"/>
      <c r="HI9" s="438"/>
      <c r="HJ9" s="438"/>
      <c r="HK9" s="438"/>
      <c r="HL9" s="438"/>
      <c r="HM9" s="438"/>
      <c r="HN9" s="448"/>
      <c r="HO9" s="793"/>
      <c r="HP9" s="1"/>
      <c r="HQ9" s="1"/>
      <c r="HR9" s="1"/>
      <c r="HS9" s="1"/>
      <c r="HT9" s="1"/>
    </row>
    <row r="10" spans="1:228" ht="13.5" customHeight="1">
      <c r="A10" s="787"/>
      <c r="B10" s="464"/>
      <c r="C10" s="464"/>
      <c r="D10" s="464"/>
      <c r="E10" s="783"/>
      <c r="F10" s="451"/>
      <c r="G10" s="806"/>
      <c r="H10" s="443"/>
      <c r="I10" s="443"/>
      <c r="J10" s="443"/>
      <c r="K10" s="726"/>
      <c r="L10" s="438"/>
      <c r="M10" s="802"/>
      <c r="N10" s="438"/>
      <c r="O10" s="438"/>
      <c r="P10" s="438"/>
      <c r="Q10" s="438"/>
      <c r="R10" s="438"/>
      <c r="S10" s="438"/>
      <c r="T10" s="443"/>
      <c r="U10" s="464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67"/>
      <c r="AG10" s="606"/>
      <c r="AH10" s="771"/>
      <c r="AI10" s="774"/>
      <c r="AJ10" s="777"/>
      <c r="AK10" s="783"/>
      <c r="AL10" s="521"/>
      <c r="AM10" s="521"/>
      <c r="AN10" s="521"/>
      <c r="AO10" s="521"/>
      <c r="AP10" s="521"/>
      <c r="AQ10" s="521"/>
      <c r="AR10" s="721"/>
      <c r="AS10" s="521"/>
      <c r="AT10" s="521"/>
      <c r="AU10" s="521"/>
      <c r="AV10" s="521"/>
      <c r="AW10" s="521"/>
      <c r="AX10" s="521"/>
      <c r="AY10" s="721"/>
      <c r="AZ10" s="521"/>
      <c r="BA10" s="521"/>
      <c r="BB10" s="521"/>
      <c r="BC10" s="521"/>
      <c r="BD10" s="521"/>
      <c r="BE10" s="521"/>
      <c r="BF10" s="521"/>
      <c r="BG10" s="721"/>
      <c r="BH10" s="521"/>
      <c r="BI10" s="521"/>
      <c r="BJ10" s="521"/>
      <c r="BK10" s="521"/>
      <c r="BL10" s="521"/>
      <c r="BM10" s="523"/>
      <c r="BN10" s="721"/>
      <c r="BO10" s="438"/>
      <c r="BP10" s="438"/>
      <c r="BQ10" s="438"/>
      <c r="BR10" s="438"/>
      <c r="BS10" s="438"/>
      <c r="BT10" s="438"/>
      <c r="BU10" s="721"/>
      <c r="BV10" s="438"/>
      <c r="BW10" s="438"/>
      <c r="BX10" s="438"/>
      <c r="BY10" s="438"/>
      <c r="BZ10" s="438"/>
      <c r="CA10" s="438"/>
      <c r="CB10" s="721"/>
      <c r="CC10" s="438"/>
      <c r="CD10" s="438"/>
      <c r="CE10" s="438"/>
      <c r="CF10" s="438"/>
      <c r="CG10" s="438"/>
      <c r="CH10" s="438"/>
      <c r="CI10" s="438"/>
      <c r="CJ10" s="721"/>
      <c r="CK10" s="438"/>
      <c r="CL10" s="438"/>
      <c r="CM10" s="438"/>
      <c r="CN10" s="438"/>
      <c r="CO10" s="438"/>
      <c r="CP10" s="810"/>
      <c r="CQ10" s="523"/>
      <c r="CR10" s="721"/>
      <c r="CS10" s="438"/>
      <c r="CT10" s="438"/>
      <c r="CU10" s="438"/>
      <c r="CV10" s="438"/>
      <c r="CW10" s="438"/>
      <c r="CX10" s="438"/>
      <c r="CY10" s="721"/>
      <c r="CZ10" s="438"/>
      <c r="DA10" s="438"/>
      <c r="DB10" s="438"/>
      <c r="DC10" s="438"/>
      <c r="DD10" s="438"/>
      <c r="DE10" s="438"/>
      <c r="DF10" s="721"/>
      <c r="DG10" s="438"/>
      <c r="DH10" s="438"/>
      <c r="DI10" s="438"/>
      <c r="DJ10" s="438"/>
      <c r="DK10" s="438"/>
      <c r="DL10" s="438"/>
      <c r="DM10" s="438"/>
      <c r="DN10" s="721"/>
      <c r="DO10" s="438"/>
      <c r="DP10" s="438"/>
      <c r="DQ10" s="438"/>
      <c r="DR10" s="454"/>
      <c r="DS10" s="454"/>
      <c r="DT10" s="575"/>
      <c r="DU10" s="448"/>
      <c r="DV10" s="448"/>
      <c r="DW10" s="696"/>
      <c r="DX10" s="448"/>
      <c r="DY10" s="448"/>
      <c r="DZ10" s="448"/>
      <c r="EA10" s="448"/>
      <c r="EB10" s="696"/>
      <c r="EC10" s="438"/>
      <c r="ED10" s="726"/>
      <c r="EE10" s="721"/>
      <c r="EF10" s="443"/>
      <c r="EG10" s="438"/>
      <c r="EH10" s="438"/>
      <c r="EI10" s="438"/>
      <c r="EJ10" s="445"/>
      <c r="EK10" s="445"/>
      <c r="EL10" s="623"/>
      <c r="EM10" s="713"/>
      <c r="EN10" s="713"/>
      <c r="EO10" s="713"/>
      <c r="EP10" s="713"/>
      <c r="EQ10" s="445"/>
      <c r="ER10" s="740"/>
      <c r="ES10" s="746"/>
      <c r="ET10" s="743"/>
      <c r="EU10" s="717"/>
      <c r="EV10" s="708"/>
      <c r="EW10" s="708"/>
      <c r="EX10" s="708"/>
      <c r="EY10" s="708"/>
      <c r="EZ10" s="708"/>
      <c r="FA10" s="708"/>
      <c r="FB10" s="708"/>
      <c r="FC10" s="708"/>
      <c r="FD10" s="708"/>
      <c r="FE10" s="708"/>
      <c r="FF10" s="708"/>
      <c r="FG10" s="706"/>
      <c r="FH10" s="717"/>
      <c r="FI10" s="711"/>
      <c r="FJ10" s="708"/>
      <c r="FK10" s="711"/>
      <c r="FL10" s="715"/>
      <c r="FM10" s="706"/>
      <c r="FN10" s="717"/>
      <c r="FO10" s="711"/>
      <c r="FP10" s="715"/>
      <c r="FQ10" s="719"/>
      <c r="FR10" s="704"/>
      <c r="FS10" s="704"/>
      <c r="FT10" s="719"/>
      <c r="FU10" s="704"/>
      <c r="FV10" s="704"/>
      <c r="FW10" s="719"/>
      <c r="FX10" s="704"/>
      <c r="FY10" s="704"/>
      <c r="FZ10" s="717"/>
      <c r="GA10" s="708"/>
      <c r="GB10" s="708"/>
      <c r="GC10" s="708"/>
      <c r="GD10" s="708"/>
      <c r="GE10" s="708"/>
      <c r="GF10" s="708"/>
      <c r="GG10" s="708"/>
      <c r="GH10" s="715"/>
      <c r="GI10" s="711"/>
      <c r="GJ10" s="729"/>
      <c r="GK10" s="762"/>
      <c r="GL10" s="762"/>
      <c r="GM10" s="736"/>
      <c r="GN10" s="732"/>
      <c r="GO10" s="448"/>
      <c r="GP10" s="438"/>
      <c r="GQ10" s="448"/>
      <c r="GR10" s="438"/>
      <c r="GS10" s="438"/>
      <c r="GT10" s="438"/>
      <c r="GU10" s="438"/>
      <c r="GV10" s="438"/>
      <c r="GW10" s="438"/>
      <c r="GX10" s="438"/>
      <c r="GY10" s="438"/>
      <c r="GZ10" s="438"/>
      <c r="HA10" s="438"/>
      <c r="HB10" s="438"/>
      <c r="HC10" s="438"/>
      <c r="HD10" s="438"/>
      <c r="HE10" s="438"/>
      <c r="HF10" s="438"/>
      <c r="HG10" s="438"/>
      <c r="HH10" s="438"/>
      <c r="HI10" s="438"/>
      <c r="HJ10" s="438"/>
      <c r="HK10" s="438"/>
      <c r="HL10" s="438"/>
      <c r="HM10" s="438"/>
      <c r="HN10" s="448"/>
      <c r="HO10" s="793"/>
      <c r="HP10" s="1"/>
      <c r="HQ10" s="1"/>
      <c r="HR10" s="1"/>
      <c r="HS10" s="1"/>
      <c r="HT10" s="1"/>
    </row>
    <row r="11" spans="1:228" ht="24.75" customHeight="1">
      <c r="A11" s="787"/>
      <c r="B11" s="464"/>
      <c r="C11" s="464"/>
      <c r="D11" s="464"/>
      <c r="E11" s="783"/>
      <c r="F11" s="452"/>
      <c r="G11" s="807"/>
      <c r="H11" s="443"/>
      <c r="I11" s="443"/>
      <c r="J11" s="443"/>
      <c r="K11" s="726"/>
      <c r="L11" s="439"/>
      <c r="M11" s="791"/>
      <c r="N11" s="439"/>
      <c r="O11" s="439"/>
      <c r="P11" s="439"/>
      <c r="Q11" s="439"/>
      <c r="R11" s="439"/>
      <c r="S11" s="439"/>
      <c r="T11" s="443"/>
      <c r="U11" s="464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67"/>
      <c r="AG11" s="606"/>
      <c r="AH11" s="772"/>
      <c r="AI11" s="775"/>
      <c r="AJ11" s="778"/>
      <c r="AK11" s="784"/>
      <c r="AL11" s="521"/>
      <c r="AM11" s="521"/>
      <c r="AN11" s="521"/>
      <c r="AO11" s="521"/>
      <c r="AP11" s="521"/>
      <c r="AQ11" s="521"/>
      <c r="AR11" s="722"/>
      <c r="AS11" s="521"/>
      <c r="AT11" s="521"/>
      <c r="AU11" s="521"/>
      <c r="AV11" s="521"/>
      <c r="AW11" s="521"/>
      <c r="AX11" s="521"/>
      <c r="AY11" s="722"/>
      <c r="AZ11" s="521"/>
      <c r="BA11" s="521"/>
      <c r="BB11" s="521"/>
      <c r="BC11" s="521"/>
      <c r="BD11" s="521"/>
      <c r="BE11" s="521"/>
      <c r="BF11" s="521"/>
      <c r="BG11" s="722"/>
      <c r="BH11" s="521"/>
      <c r="BI11" s="521"/>
      <c r="BJ11" s="521"/>
      <c r="BK11" s="521"/>
      <c r="BL11" s="521"/>
      <c r="BM11" s="523"/>
      <c r="BN11" s="722"/>
      <c r="BO11" s="439"/>
      <c r="BP11" s="439"/>
      <c r="BQ11" s="439"/>
      <c r="BR11" s="439"/>
      <c r="BS11" s="439"/>
      <c r="BT11" s="439"/>
      <c r="BU11" s="722"/>
      <c r="BV11" s="439"/>
      <c r="BW11" s="439"/>
      <c r="BX11" s="439"/>
      <c r="BY11" s="439"/>
      <c r="BZ11" s="439"/>
      <c r="CA11" s="439"/>
      <c r="CB11" s="722"/>
      <c r="CC11" s="439"/>
      <c r="CD11" s="439"/>
      <c r="CE11" s="439"/>
      <c r="CF11" s="439"/>
      <c r="CG11" s="439"/>
      <c r="CH11" s="439"/>
      <c r="CI11" s="439"/>
      <c r="CJ11" s="722"/>
      <c r="CK11" s="439"/>
      <c r="CL11" s="439"/>
      <c r="CM11" s="439"/>
      <c r="CN11" s="439"/>
      <c r="CO11" s="439"/>
      <c r="CP11" s="811"/>
      <c r="CQ11" s="523"/>
      <c r="CR11" s="722"/>
      <c r="CS11" s="439"/>
      <c r="CT11" s="439"/>
      <c r="CU11" s="439"/>
      <c r="CV11" s="439"/>
      <c r="CW11" s="439"/>
      <c r="CX11" s="439"/>
      <c r="CY11" s="722"/>
      <c r="CZ11" s="439"/>
      <c r="DA11" s="439"/>
      <c r="DB11" s="439"/>
      <c r="DC11" s="439"/>
      <c r="DD11" s="439"/>
      <c r="DE11" s="439"/>
      <c r="DF11" s="722"/>
      <c r="DG11" s="439"/>
      <c r="DH11" s="439"/>
      <c r="DI11" s="439"/>
      <c r="DJ11" s="439"/>
      <c r="DK11" s="439"/>
      <c r="DL11" s="439"/>
      <c r="DM11" s="439"/>
      <c r="DN11" s="722"/>
      <c r="DO11" s="439"/>
      <c r="DP11" s="439"/>
      <c r="DQ11" s="439"/>
      <c r="DR11" s="455"/>
      <c r="DS11" s="455"/>
      <c r="DT11" s="576"/>
      <c r="DU11" s="449"/>
      <c r="DV11" s="449"/>
      <c r="DW11" s="697"/>
      <c r="DX11" s="449"/>
      <c r="DY11" s="449"/>
      <c r="DZ11" s="449"/>
      <c r="EA11" s="449"/>
      <c r="EB11" s="697"/>
      <c r="EC11" s="439"/>
      <c r="ED11" s="726"/>
      <c r="EE11" s="721"/>
      <c r="EF11" s="437"/>
      <c r="EG11" s="439"/>
      <c r="EH11" s="439"/>
      <c r="EI11" s="439"/>
      <c r="EJ11" s="446"/>
      <c r="EK11" s="446"/>
      <c r="EL11" s="624"/>
      <c r="EM11" s="493"/>
      <c r="EN11" s="493"/>
      <c r="EO11" s="493"/>
      <c r="EP11" s="493"/>
      <c r="EQ11" s="446"/>
      <c r="ER11" s="741"/>
      <c r="ES11" s="747"/>
      <c r="ET11" s="744"/>
      <c r="EU11" s="717"/>
      <c r="EV11" s="708"/>
      <c r="EW11" s="708"/>
      <c r="EX11" s="708"/>
      <c r="EY11" s="708"/>
      <c r="EZ11" s="708"/>
      <c r="FA11" s="708"/>
      <c r="FB11" s="709"/>
      <c r="FC11" s="708"/>
      <c r="FD11" s="708"/>
      <c r="FE11" s="708"/>
      <c r="FF11" s="709"/>
      <c r="FG11" s="706"/>
      <c r="FH11" s="717"/>
      <c r="FI11" s="712"/>
      <c r="FJ11" s="708"/>
      <c r="FK11" s="712"/>
      <c r="FL11" s="715"/>
      <c r="FM11" s="706"/>
      <c r="FN11" s="717"/>
      <c r="FO11" s="712"/>
      <c r="FP11" s="715"/>
      <c r="FQ11" s="719"/>
      <c r="FR11" s="705"/>
      <c r="FS11" s="705"/>
      <c r="FT11" s="719"/>
      <c r="FU11" s="705"/>
      <c r="FV11" s="705"/>
      <c r="FW11" s="719"/>
      <c r="FX11" s="705"/>
      <c r="FY11" s="705"/>
      <c r="FZ11" s="717"/>
      <c r="GA11" s="708"/>
      <c r="GB11" s="708"/>
      <c r="GC11" s="708"/>
      <c r="GD11" s="708"/>
      <c r="GE11" s="708"/>
      <c r="GF11" s="708"/>
      <c r="GG11" s="708"/>
      <c r="GH11" s="715"/>
      <c r="GI11" s="712"/>
      <c r="GJ11" s="730"/>
      <c r="GK11" s="763"/>
      <c r="GL11" s="763"/>
      <c r="GM11" s="736"/>
      <c r="GN11" s="733"/>
      <c r="GO11" s="449"/>
      <c r="GP11" s="439"/>
      <c r="GQ11" s="449"/>
      <c r="GR11" s="439"/>
      <c r="GS11" s="439"/>
      <c r="GT11" s="439"/>
      <c r="GU11" s="439"/>
      <c r="GV11" s="439"/>
      <c r="GW11" s="439"/>
      <c r="GX11" s="439"/>
      <c r="GY11" s="439"/>
      <c r="GZ11" s="439"/>
      <c r="HA11" s="439"/>
      <c r="HB11" s="439"/>
      <c r="HC11" s="439"/>
      <c r="HD11" s="439"/>
      <c r="HE11" s="439"/>
      <c r="HF11" s="439"/>
      <c r="HG11" s="439"/>
      <c r="HH11" s="439"/>
      <c r="HI11" s="439"/>
      <c r="HJ11" s="439"/>
      <c r="HK11" s="439"/>
      <c r="HL11" s="439"/>
      <c r="HM11" s="439"/>
      <c r="HN11" s="449"/>
      <c r="HO11" s="794"/>
      <c r="HP11" s="1"/>
      <c r="HQ11" s="1"/>
      <c r="HR11" s="1"/>
      <c r="HS11" s="1"/>
      <c r="HT11" s="1"/>
    </row>
    <row r="12" spans="1:228" s="161" customFormat="1" ht="14.25" customHeight="1">
      <c r="A12" s="211">
        <v>1</v>
      </c>
      <c r="B12" s="212">
        <f>A12+1</f>
        <v>2</v>
      </c>
      <c r="C12" s="212">
        <f t="shared" ref="C12:BM12" si="7">B12+1</f>
        <v>3</v>
      </c>
      <c r="D12" s="212">
        <f t="shared" si="7"/>
        <v>4</v>
      </c>
      <c r="E12" s="212">
        <f t="shared" si="7"/>
        <v>5</v>
      </c>
      <c r="F12" s="212">
        <f t="shared" si="7"/>
        <v>6</v>
      </c>
      <c r="G12" s="213"/>
      <c r="H12" s="22">
        <f>F12+1</f>
        <v>7</v>
      </c>
      <c r="I12" s="214">
        <f t="shared" si="7"/>
        <v>8</v>
      </c>
      <c r="J12" s="214">
        <f t="shared" si="7"/>
        <v>9</v>
      </c>
      <c r="K12" s="214">
        <f t="shared" si="7"/>
        <v>10</v>
      </c>
      <c r="L12" s="214">
        <f t="shared" si="7"/>
        <v>11</v>
      </c>
      <c r="M12" s="214">
        <f t="shared" si="7"/>
        <v>12</v>
      </c>
      <c r="N12" s="214">
        <f t="shared" si="7"/>
        <v>13</v>
      </c>
      <c r="O12" s="214">
        <f t="shared" si="7"/>
        <v>14</v>
      </c>
      <c r="P12" s="214">
        <f t="shared" si="7"/>
        <v>15</v>
      </c>
      <c r="Q12" s="214">
        <f t="shared" si="7"/>
        <v>16</v>
      </c>
      <c r="R12" s="214">
        <f t="shared" si="7"/>
        <v>17</v>
      </c>
      <c r="S12" s="214">
        <f t="shared" si="7"/>
        <v>18</v>
      </c>
      <c r="T12" s="214">
        <f t="shared" si="7"/>
        <v>19</v>
      </c>
      <c r="U12" s="212">
        <f t="shared" si="7"/>
        <v>20</v>
      </c>
      <c r="V12" s="214">
        <f t="shared" si="7"/>
        <v>21</v>
      </c>
      <c r="W12" s="214">
        <f t="shared" si="7"/>
        <v>22</v>
      </c>
      <c r="X12" s="214">
        <f t="shared" si="7"/>
        <v>23</v>
      </c>
      <c r="Y12" s="214">
        <f t="shared" si="7"/>
        <v>24</v>
      </c>
      <c r="Z12" s="214">
        <f t="shared" si="7"/>
        <v>25</v>
      </c>
      <c r="AA12" s="214">
        <f t="shared" si="7"/>
        <v>26</v>
      </c>
      <c r="AB12" s="214">
        <f t="shared" si="7"/>
        <v>27</v>
      </c>
      <c r="AC12" s="214">
        <f t="shared" si="7"/>
        <v>28</v>
      </c>
      <c r="AD12" s="214">
        <f t="shared" si="7"/>
        <v>29</v>
      </c>
      <c r="AE12" s="214">
        <f t="shared" si="7"/>
        <v>30</v>
      </c>
      <c r="AF12" s="215">
        <f t="shared" si="7"/>
        <v>31</v>
      </c>
      <c r="AG12" s="214">
        <f t="shared" si="7"/>
        <v>32</v>
      </c>
      <c r="AH12" s="216">
        <f t="shared" si="7"/>
        <v>33</v>
      </c>
      <c r="AI12" s="217">
        <f>AH12+1</f>
        <v>34</v>
      </c>
      <c r="AJ12" s="218">
        <f t="shared" si="7"/>
        <v>35</v>
      </c>
      <c r="AK12" s="218">
        <f t="shared" si="7"/>
        <v>36</v>
      </c>
      <c r="AL12" s="218">
        <f t="shared" si="7"/>
        <v>37</v>
      </c>
      <c r="AM12" s="218">
        <f t="shared" si="7"/>
        <v>38</v>
      </c>
      <c r="AN12" s="218">
        <f t="shared" si="7"/>
        <v>39</v>
      </c>
      <c r="AO12" s="218">
        <f t="shared" si="7"/>
        <v>40</v>
      </c>
      <c r="AP12" s="218">
        <f t="shared" si="7"/>
        <v>41</v>
      </c>
      <c r="AQ12" s="218">
        <f t="shared" si="7"/>
        <v>42</v>
      </c>
      <c r="AR12" s="218">
        <f t="shared" si="7"/>
        <v>43</v>
      </c>
      <c r="AS12" s="218">
        <f t="shared" si="7"/>
        <v>44</v>
      </c>
      <c r="AT12" s="218">
        <f t="shared" si="7"/>
        <v>45</v>
      </c>
      <c r="AU12" s="218">
        <f t="shared" si="7"/>
        <v>46</v>
      </c>
      <c r="AV12" s="218">
        <f t="shared" si="7"/>
        <v>47</v>
      </c>
      <c r="AW12" s="218">
        <f t="shared" si="7"/>
        <v>48</v>
      </c>
      <c r="AX12" s="218">
        <f t="shared" si="7"/>
        <v>49</v>
      </c>
      <c r="AY12" s="218">
        <f t="shared" si="7"/>
        <v>50</v>
      </c>
      <c r="AZ12" s="218">
        <f t="shared" si="7"/>
        <v>51</v>
      </c>
      <c r="BA12" s="218">
        <f t="shared" si="7"/>
        <v>52</v>
      </c>
      <c r="BB12" s="218">
        <f t="shared" si="7"/>
        <v>53</v>
      </c>
      <c r="BC12" s="218">
        <f t="shared" si="7"/>
        <v>54</v>
      </c>
      <c r="BD12" s="218">
        <f t="shared" si="7"/>
        <v>55</v>
      </c>
      <c r="BE12" s="218">
        <f t="shared" si="7"/>
        <v>56</v>
      </c>
      <c r="BF12" s="218">
        <f t="shared" si="7"/>
        <v>57</v>
      </c>
      <c r="BG12" s="218">
        <f t="shared" si="7"/>
        <v>58</v>
      </c>
      <c r="BH12" s="218">
        <f t="shared" si="7"/>
        <v>59</v>
      </c>
      <c r="BI12" s="218">
        <f t="shared" si="7"/>
        <v>60</v>
      </c>
      <c r="BJ12" s="218">
        <f t="shared" si="7"/>
        <v>61</v>
      </c>
      <c r="BK12" s="218">
        <f t="shared" si="7"/>
        <v>62</v>
      </c>
      <c r="BL12" s="218">
        <f t="shared" si="7"/>
        <v>63</v>
      </c>
      <c r="BM12" s="218">
        <f t="shared" si="7"/>
        <v>64</v>
      </c>
      <c r="BN12" s="218">
        <f>BM12+1</f>
        <v>65</v>
      </c>
      <c r="BO12" s="214">
        <f t="shared" ref="BO12:DU12" si="8">BN12+1</f>
        <v>66</v>
      </c>
      <c r="BP12" s="214">
        <f t="shared" si="8"/>
        <v>67</v>
      </c>
      <c r="BQ12" s="214">
        <f t="shared" si="8"/>
        <v>68</v>
      </c>
      <c r="BR12" s="214">
        <f t="shared" si="8"/>
        <v>69</v>
      </c>
      <c r="BS12" s="214">
        <f t="shared" si="8"/>
        <v>70</v>
      </c>
      <c r="BT12" s="214">
        <f t="shared" si="8"/>
        <v>71</v>
      </c>
      <c r="BU12" s="218">
        <f t="shared" si="8"/>
        <v>72</v>
      </c>
      <c r="BV12" s="214">
        <f t="shared" si="8"/>
        <v>73</v>
      </c>
      <c r="BW12" s="214">
        <f t="shared" si="8"/>
        <v>74</v>
      </c>
      <c r="BX12" s="214">
        <f t="shared" si="8"/>
        <v>75</v>
      </c>
      <c r="BY12" s="214">
        <f t="shared" si="8"/>
        <v>76</v>
      </c>
      <c r="BZ12" s="214">
        <f t="shared" si="8"/>
        <v>77</v>
      </c>
      <c r="CA12" s="214">
        <f t="shared" si="8"/>
        <v>78</v>
      </c>
      <c r="CB12" s="218">
        <f t="shared" si="8"/>
        <v>79</v>
      </c>
      <c r="CC12" s="214">
        <f t="shared" si="8"/>
        <v>80</v>
      </c>
      <c r="CD12" s="214">
        <f t="shared" si="8"/>
        <v>81</v>
      </c>
      <c r="CE12" s="214">
        <f t="shared" si="8"/>
        <v>82</v>
      </c>
      <c r="CF12" s="214">
        <f t="shared" si="8"/>
        <v>83</v>
      </c>
      <c r="CG12" s="214">
        <f t="shared" si="8"/>
        <v>84</v>
      </c>
      <c r="CH12" s="214">
        <f t="shared" si="8"/>
        <v>85</v>
      </c>
      <c r="CI12" s="214">
        <f t="shared" si="8"/>
        <v>86</v>
      </c>
      <c r="CJ12" s="218">
        <f t="shared" si="8"/>
        <v>87</v>
      </c>
      <c r="CK12" s="214">
        <f t="shared" si="8"/>
        <v>88</v>
      </c>
      <c r="CL12" s="214">
        <f t="shared" si="8"/>
        <v>89</v>
      </c>
      <c r="CM12" s="214">
        <f t="shared" si="8"/>
        <v>90</v>
      </c>
      <c r="CN12" s="214">
        <f t="shared" si="8"/>
        <v>91</v>
      </c>
      <c r="CO12" s="214">
        <f t="shared" si="8"/>
        <v>92</v>
      </c>
      <c r="CP12" s="214">
        <f t="shared" si="8"/>
        <v>93</v>
      </c>
      <c r="CQ12" s="218">
        <f t="shared" si="8"/>
        <v>94</v>
      </c>
      <c r="CR12" s="218">
        <f t="shared" si="8"/>
        <v>95</v>
      </c>
      <c r="CS12" s="214">
        <f t="shared" si="8"/>
        <v>96</v>
      </c>
      <c r="CT12" s="214">
        <f t="shared" si="8"/>
        <v>97</v>
      </c>
      <c r="CU12" s="214">
        <f t="shared" si="8"/>
        <v>98</v>
      </c>
      <c r="CV12" s="214">
        <f t="shared" si="8"/>
        <v>99</v>
      </c>
      <c r="CW12" s="214">
        <f t="shared" si="8"/>
        <v>100</v>
      </c>
      <c r="CX12" s="214">
        <f t="shared" si="8"/>
        <v>101</v>
      </c>
      <c r="CY12" s="218">
        <f t="shared" si="8"/>
        <v>102</v>
      </c>
      <c r="CZ12" s="214">
        <f t="shared" si="8"/>
        <v>103</v>
      </c>
      <c r="DA12" s="214">
        <f t="shared" si="8"/>
        <v>104</v>
      </c>
      <c r="DB12" s="214">
        <f t="shared" si="8"/>
        <v>105</v>
      </c>
      <c r="DC12" s="214">
        <f t="shared" si="8"/>
        <v>106</v>
      </c>
      <c r="DD12" s="214">
        <f t="shared" si="8"/>
        <v>107</v>
      </c>
      <c r="DE12" s="214">
        <f t="shared" si="8"/>
        <v>108</v>
      </c>
      <c r="DF12" s="218">
        <f t="shared" si="8"/>
        <v>109</v>
      </c>
      <c r="DG12" s="214">
        <f t="shared" si="8"/>
        <v>110</v>
      </c>
      <c r="DH12" s="214">
        <f t="shared" si="8"/>
        <v>111</v>
      </c>
      <c r="DI12" s="214">
        <f t="shared" si="8"/>
        <v>112</v>
      </c>
      <c r="DJ12" s="214">
        <f t="shared" si="8"/>
        <v>113</v>
      </c>
      <c r="DK12" s="214">
        <f t="shared" si="8"/>
        <v>114</v>
      </c>
      <c r="DL12" s="214">
        <f t="shared" si="8"/>
        <v>115</v>
      </c>
      <c r="DM12" s="214">
        <f t="shared" si="8"/>
        <v>116</v>
      </c>
      <c r="DN12" s="218">
        <f t="shared" si="8"/>
        <v>117</v>
      </c>
      <c r="DO12" s="214">
        <f t="shared" si="8"/>
        <v>118</v>
      </c>
      <c r="DP12" s="214">
        <f t="shared" si="8"/>
        <v>119</v>
      </c>
      <c r="DQ12" s="214">
        <f t="shared" si="8"/>
        <v>120</v>
      </c>
      <c r="DR12" s="214">
        <f t="shared" si="8"/>
        <v>121</v>
      </c>
      <c r="DS12" s="214">
        <f t="shared" si="8"/>
        <v>122</v>
      </c>
      <c r="DT12" s="212">
        <f t="shared" si="8"/>
        <v>123</v>
      </c>
      <c r="DU12" s="214">
        <f t="shared" si="8"/>
        <v>124</v>
      </c>
      <c r="DV12" s="70">
        <f t="shared" ref="DV12:ED12" si="9">DU12+1</f>
        <v>125</v>
      </c>
      <c r="DW12" s="70">
        <f t="shared" si="9"/>
        <v>126</v>
      </c>
      <c r="DX12" s="70">
        <f t="shared" si="9"/>
        <v>127</v>
      </c>
      <c r="DY12" s="70">
        <f t="shared" si="9"/>
        <v>128</v>
      </c>
      <c r="DZ12" s="70">
        <f t="shared" si="9"/>
        <v>129</v>
      </c>
      <c r="EA12" s="70">
        <f t="shared" si="9"/>
        <v>130</v>
      </c>
      <c r="EB12" s="70">
        <f t="shared" si="9"/>
        <v>131</v>
      </c>
      <c r="EC12" s="70">
        <f t="shared" si="9"/>
        <v>132</v>
      </c>
      <c r="ED12" s="70">
        <f t="shared" si="9"/>
        <v>133</v>
      </c>
      <c r="EE12" s="218">
        <f t="shared" ref="EE12:EX12" si="10">ED12+1</f>
        <v>134</v>
      </c>
      <c r="EF12" s="214">
        <f t="shared" si="10"/>
        <v>135</v>
      </c>
      <c r="EG12" s="214">
        <f t="shared" si="10"/>
        <v>136</v>
      </c>
      <c r="EH12" s="214">
        <f t="shared" si="10"/>
        <v>137</v>
      </c>
      <c r="EI12" s="214">
        <f t="shared" si="10"/>
        <v>138</v>
      </c>
      <c r="EJ12" s="214">
        <f t="shared" si="10"/>
        <v>139</v>
      </c>
      <c r="EK12" s="214">
        <f t="shared" si="10"/>
        <v>140</v>
      </c>
      <c r="EL12" s="218">
        <f t="shared" si="10"/>
        <v>141</v>
      </c>
      <c r="EM12" s="214">
        <f t="shared" si="10"/>
        <v>142</v>
      </c>
      <c r="EN12" s="214">
        <f t="shared" si="10"/>
        <v>143</v>
      </c>
      <c r="EO12" s="214">
        <f t="shared" si="10"/>
        <v>144</v>
      </c>
      <c r="EP12" s="214">
        <f t="shared" si="10"/>
        <v>145</v>
      </c>
      <c r="EQ12" s="214">
        <f t="shared" si="10"/>
        <v>146</v>
      </c>
      <c r="ER12" s="219">
        <f t="shared" si="10"/>
        <v>147</v>
      </c>
      <c r="ES12" s="220">
        <f t="shared" si="10"/>
        <v>148</v>
      </c>
      <c r="ET12" s="218">
        <f t="shared" si="10"/>
        <v>149</v>
      </c>
      <c r="EU12" s="214">
        <f t="shared" si="10"/>
        <v>150</v>
      </c>
      <c r="EV12" s="214">
        <f t="shared" si="10"/>
        <v>151</v>
      </c>
      <c r="EW12" s="214">
        <f t="shared" si="10"/>
        <v>152</v>
      </c>
      <c r="EX12" s="214">
        <f t="shared" si="10"/>
        <v>153</v>
      </c>
      <c r="EY12" s="214">
        <f>EX12+1</f>
        <v>154</v>
      </c>
      <c r="EZ12" s="214">
        <f>EY12+1</f>
        <v>155</v>
      </c>
      <c r="FA12" s="214">
        <f>EZ12+1</f>
        <v>156</v>
      </c>
      <c r="FB12" s="214">
        <f>FA12+1</f>
        <v>157</v>
      </c>
      <c r="FC12" s="214">
        <f t="shared" ref="FC12:GR12" si="11">FB12+1</f>
        <v>158</v>
      </c>
      <c r="FD12" s="214">
        <f t="shared" si="11"/>
        <v>159</v>
      </c>
      <c r="FE12" s="214">
        <f t="shared" si="11"/>
        <v>160</v>
      </c>
      <c r="FF12" s="214">
        <f t="shared" si="11"/>
        <v>161</v>
      </c>
      <c r="FG12" s="218">
        <f t="shared" si="11"/>
        <v>162</v>
      </c>
      <c r="FH12" s="214">
        <f t="shared" si="11"/>
        <v>163</v>
      </c>
      <c r="FI12" s="214">
        <f t="shared" si="11"/>
        <v>164</v>
      </c>
      <c r="FJ12" s="214">
        <f t="shared" si="11"/>
        <v>165</v>
      </c>
      <c r="FK12" s="214">
        <f t="shared" si="11"/>
        <v>166</v>
      </c>
      <c r="FL12" s="214">
        <f t="shared" si="11"/>
        <v>167</v>
      </c>
      <c r="FM12" s="218">
        <f t="shared" si="11"/>
        <v>168</v>
      </c>
      <c r="FN12" s="214">
        <f t="shared" si="11"/>
        <v>169</v>
      </c>
      <c r="FO12" s="214">
        <f t="shared" si="11"/>
        <v>170</v>
      </c>
      <c r="FP12" s="214">
        <f t="shared" si="11"/>
        <v>171</v>
      </c>
      <c r="FQ12" s="214">
        <f t="shared" si="11"/>
        <v>172</v>
      </c>
      <c r="FR12" s="214">
        <f t="shared" si="11"/>
        <v>173</v>
      </c>
      <c r="FS12" s="214">
        <f t="shared" si="11"/>
        <v>174</v>
      </c>
      <c r="FT12" s="214">
        <f t="shared" si="11"/>
        <v>175</v>
      </c>
      <c r="FU12" s="214">
        <f t="shared" si="11"/>
        <v>176</v>
      </c>
      <c r="FV12" s="214">
        <f t="shared" si="11"/>
        <v>177</v>
      </c>
      <c r="FW12" s="214">
        <f t="shared" si="11"/>
        <v>178</v>
      </c>
      <c r="FX12" s="214">
        <f t="shared" si="11"/>
        <v>179</v>
      </c>
      <c r="FY12" s="214">
        <f t="shared" si="11"/>
        <v>180</v>
      </c>
      <c r="FZ12" s="214">
        <f t="shared" si="11"/>
        <v>181</v>
      </c>
      <c r="GA12" s="214">
        <f t="shared" si="11"/>
        <v>182</v>
      </c>
      <c r="GB12" s="214">
        <f t="shared" si="11"/>
        <v>183</v>
      </c>
      <c r="GC12" s="214">
        <f t="shared" si="11"/>
        <v>184</v>
      </c>
      <c r="GD12" s="214">
        <f t="shared" si="11"/>
        <v>185</v>
      </c>
      <c r="GE12" s="214">
        <f t="shared" si="11"/>
        <v>186</v>
      </c>
      <c r="GF12" s="214">
        <f t="shared" si="11"/>
        <v>187</v>
      </c>
      <c r="GG12" s="214">
        <f t="shared" si="11"/>
        <v>188</v>
      </c>
      <c r="GH12" s="214">
        <f t="shared" si="11"/>
        <v>189</v>
      </c>
      <c r="GI12" s="214">
        <f t="shared" si="11"/>
        <v>190</v>
      </c>
      <c r="GJ12" s="214">
        <f t="shared" si="11"/>
        <v>191</v>
      </c>
      <c r="GK12" s="214">
        <f t="shared" si="11"/>
        <v>192</v>
      </c>
      <c r="GL12" s="214">
        <f t="shared" si="11"/>
        <v>193</v>
      </c>
      <c r="GM12" s="219">
        <f t="shared" si="11"/>
        <v>194</v>
      </c>
      <c r="GN12" s="220">
        <f>GM12+1</f>
        <v>195</v>
      </c>
      <c r="GO12" s="218">
        <f t="shared" si="11"/>
        <v>196</v>
      </c>
      <c r="GP12" s="214">
        <f t="shared" si="11"/>
        <v>197</v>
      </c>
      <c r="GQ12" s="214">
        <f t="shared" si="11"/>
        <v>198</v>
      </c>
      <c r="GR12" s="221">
        <f t="shared" si="11"/>
        <v>199</v>
      </c>
      <c r="GS12" s="12">
        <f>GR12+1</f>
        <v>200</v>
      </c>
      <c r="GT12" s="12">
        <f t="shared" ref="GT12:HO12" si="12">GS12+1</f>
        <v>201</v>
      </c>
      <c r="GU12" s="12">
        <f t="shared" si="12"/>
        <v>202</v>
      </c>
      <c r="GV12" s="12">
        <f t="shared" si="12"/>
        <v>203</v>
      </c>
      <c r="GW12" s="12">
        <f t="shared" si="12"/>
        <v>204</v>
      </c>
      <c r="GX12" s="12">
        <f t="shared" si="12"/>
        <v>205</v>
      </c>
      <c r="GY12" s="12">
        <f t="shared" si="12"/>
        <v>206</v>
      </c>
      <c r="GZ12" s="12">
        <f t="shared" si="12"/>
        <v>207</v>
      </c>
      <c r="HA12" s="12">
        <f t="shared" si="12"/>
        <v>208</v>
      </c>
      <c r="HB12" s="12">
        <f t="shared" si="12"/>
        <v>209</v>
      </c>
      <c r="HC12" s="12">
        <f t="shared" si="12"/>
        <v>210</v>
      </c>
      <c r="HD12" s="12">
        <f t="shared" si="12"/>
        <v>211</v>
      </c>
      <c r="HE12" s="12">
        <f t="shared" si="12"/>
        <v>212</v>
      </c>
      <c r="HF12" s="12">
        <f t="shared" si="12"/>
        <v>213</v>
      </c>
      <c r="HG12" s="12">
        <f t="shared" si="12"/>
        <v>214</v>
      </c>
      <c r="HH12" s="12">
        <f t="shared" si="12"/>
        <v>215</v>
      </c>
      <c r="HI12" s="12">
        <f t="shared" si="12"/>
        <v>216</v>
      </c>
      <c r="HJ12" s="12">
        <f t="shared" si="12"/>
        <v>217</v>
      </c>
      <c r="HK12" s="12">
        <f t="shared" si="12"/>
        <v>218</v>
      </c>
      <c r="HL12" s="12">
        <f t="shared" si="12"/>
        <v>219</v>
      </c>
      <c r="HM12" s="12">
        <f t="shared" si="12"/>
        <v>220</v>
      </c>
      <c r="HN12" s="17">
        <f t="shared" si="12"/>
        <v>221</v>
      </c>
      <c r="HO12" s="371">
        <f t="shared" si="12"/>
        <v>222</v>
      </c>
    </row>
    <row r="13" spans="1:228" s="106" customFormat="1" ht="10.15" customHeight="1" thickBot="1">
      <c r="A13" s="198" t="s">
        <v>1996</v>
      </c>
      <c r="B13" s="199" t="s">
        <v>1996</v>
      </c>
      <c r="C13" s="199" t="s">
        <v>1996</v>
      </c>
      <c r="D13" s="199" t="s">
        <v>1996</v>
      </c>
      <c r="E13" s="199" t="s">
        <v>1996</v>
      </c>
      <c r="F13" s="199" t="s">
        <v>1996</v>
      </c>
      <c r="G13" s="33" t="s">
        <v>1996</v>
      </c>
      <c r="H13" s="200" t="s">
        <v>1994</v>
      </c>
      <c r="I13" s="200" t="s">
        <v>1994</v>
      </c>
      <c r="J13" s="100" t="s">
        <v>1997</v>
      </c>
      <c r="K13" s="100" t="s">
        <v>1994</v>
      </c>
      <c r="L13" s="100" t="s">
        <v>1994</v>
      </c>
      <c r="M13" s="100" t="s">
        <v>1994</v>
      </c>
      <c r="N13" s="100" t="s">
        <v>1994</v>
      </c>
      <c r="O13" s="100" t="s">
        <v>1994</v>
      </c>
      <c r="P13" s="100" t="s">
        <v>1994</v>
      </c>
      <c r="Q13" s="100" t="s">
        <v>1994</v>
      </c>
      <c r="R13" s="100" t="s">
        <v>1994</v>
      </c>
      <c r="S13" s="100" t="s">
        <v>1994</v>
      </c>
      <c r="T13" s="100" t="s">
        <v>1994</v>
      </c>
      <c r="U13" s="101" t="s">
        <v>1996</v>
      </c>
      <c r="V13" s="100" t="s">
        <v>1995</v>
      </c>
      <c r="W13" s="100" t="s">
        <v>1995</v>
      </c>
      <c r="X13" s="100" t="s">
        <v>1995</v>
      </c>
      <c r="Y13" s="100" t="s">
        <v>1995</v>
      </c>
      <c r="Z13" s="100" t="s">
        <v>1995</v>
      </c>
      <c r="AA13" s="100" t="s">
        <v>1995</v>
      </c>
      <c r="AB13" s="100" t="s">
        <v>1995</v>
      </c>
      <c r="AC13" s="100" t="s">
        <v>1995</v>
      </c>
      <c r="AD13" s="100" t="s">
        <v>1995</v>
      </c>
      <c r="AE13" s="100" t="s">
        <v>1995</v>
      </c>
      <c r="AF13" s="99" t="s">
        <v>1994</v>
      </c>
      <c r="AG13" s="100" t="s">
        <v>1994</v>
      </c>
      <c r="AH13" s="169" t="s">
        <v>1995</v>
      </c>
      <c r="AI13" s="103" t="s">
        <v>1996</v>
      </c>
      <c r="AJ13" s="103" t="s">
        <v>1996</v>
      </c>
      <c r="AK13" s="103" t="s">
        <v>1996</v>
      </c>
      <c r="AL13" s="103" t="s">
        <v>1996</v>
      </c>
      <c r="AM13" s="103" t="s">
        <v>1996</v>
      </c>
      <c r="AN13" s="103" t="s">
        <v>1996</v>
      </c>
      <c r="AO13" s="103" t="s">
        <v>1996</v>
      </c>
      <c r="AP13" s="103" t="s">
        <v>1996</v>
      </c>
      <c r="AQ13" s="103" t="s">
        <v>1996</v>
      </c>
      <c r="AR13" s="103" t="s">
        <v>1996</v>
      </c>
      <c r="AS13" s="103" t="s">
        <v>1996</v>
      </c>
      <c r="AT13" s="103" t="s">
        <v>1996</v>
      </c>
      <c r="AU13" s="103" t="s">
        <v>1996</v>
      </c>
      <c r="AV13" s="103" t="s">
        <v>1996</v>
      </c>
      <c r="AW13" s="103" t="s">
        <v>1996</v>
      </c>
      <c r="AX13" s="103" t="s">
        <v>1996</v>
      </c>
      <c r="AY13" s="103" t="s">
        <v>1996</v>
      </c>
      <c r="AZ13" s="103" t="s">
        <v>1996</v>
      </c>
      <c r="BA13" s="103" t="s">
        <v>1996</v>
      </c>
      <c r="BB13" s="103" t="s">
        <v>1996</v>
      </c>
      <c r="BC13" s="103" t="s">
        <v>1996</v>
      </c>
      <c r="BD13" s="103" t="s">
        <v>1996</v>
      </c>
      <c r="BE13" s="103" t="s">
        <v>1996</v>
      </c>
      <c r="BF13" s="103" t="s">
        <v>1996</v>
      </c>
      <c r="BG13" s="103" t="s">
        <v>1996</v>
      </c>
      <c r="BH13" s="103" t="s">
        <v>1996</v>
      </c>
      <c r="BI13" s="103" t="s">
        <v>1996</v>
      </c>
      <c r="BJ13" s="103" t="s">
        <v>1996</v>
      </c>
      <c r="BK13" s="103" t="s">
        <v>1996</v>
      </c>
      <c r="BL13" s="103" t="s">
        <v>1996</v>
      </c>
      <c r="BM13" s="103" t="s">
        <v>1996</v>
      </c>
      <c r="BN13" s="103" t="s">
        <v>1996</v>
      </c>
      <c r="BO13" s="100" t="s">
        <v>1995</v>
      </c>
      <c r="BP13" s="100" t="s">
        <v>1995</v>
      </c>
      <c r="BQ13" s="100" t="s">
        <v>1995</v>
      </c>
      <c r="BR13" s="100" t="s">
        <v>1995</v>
      </c>
      <c r="BS13" s="100" t="s">
        <v>1995</v>
      </c>
      <c r="BT13" s="100" t="s">
        <v>1995</v>
      </c>
      <c r="BU13" s="103" t="s">
        <v>1996</v>
      </c>
      <c r="BV13" s="100" t="s">
        <v>1995</v>
      </c>
      <c r="BW13" s="100" t="s">
        <v>1995</v>
      </c>
      <c r="BX13" s="100" t="s">
        <v>1995</v>
      </c>
      <c r="BY13" s="100" t="s">
        <v>1995</v>
      </c>
      <c r="BZ13" s="100" t="s">
        <v>1995</v>
      </c>
      <c r="CA13" s="100" t="s">
        <v>1995</v>
      </c>
      <c r="CB13" s="103" t="s">
        <v>1996</v>
      </c>
      <c r="CC13" s="100" t="s">
        <v>1995</v>
      </c>
      <c r="CD13" s="100" t="s">
        <v>1995</v>
      </c>
      <c r="CE13" s="100" t="s">
        <v>1995</v>
      </c>
      <c r="CF13" s="100" t="s">
        <v>1995</v>
      </c>
      <c r="CG13" s="100" t="s">
        <v>1995</v>
      </c>
      <c r="CH13" s="100" t="s">
        <v>1995</v>
      </c>
      <c r="CI13" s="100" t="s">
        <v>1995</v>
      </c>
      <c r="CJ13" s="103" t="s">
        <v>1996</v>
      </c>
      <c r="CK13" s="100" t="s">
        <v>1995</v>
      </c>
      <c r="CL13" s="100" t="s">
        <v>1995</v>
      </c>
      <c r="CM13" s="100" t="s">
        <v>1995</v>
      </c>
      <c r="CN13" s="100" t="s">
        <v>1995</v>
      </c>
      <c r="CO13" s="100" t="s">
        <v>1995</v>
      </c>
      <c r="CP13" s="100" t="s">
        <v>1994</v>
      </c>
      <c r="CQ13" s="103" t="s">
        <v>1996</v>
      </c>
      <c r="CR13" s="103" t="s">
        <v>1996</v>
      </c>
      <c r="CS13" s="100" t="s">
        <v>1995</v>
      </c>
      <c r="CT13" s="100" t="s">
        <v>1995</v>
      </c>
      <c r="CU13" s="100" t="s">
        <v>1995</v>
      </c>
      <c r="CV13" s="100" t="s">
        <v>1995</v>
      </c>
      <c r="CW13" s="100" t="s">
        <v>1995</v>
      </c>
      <c r="CX13" s="100" t="s">
        <v>1995</v>
      </c>
      <c r="CY13" s="103" t="s">
        <v>1996</v>
      </c>
      <c r="CZ13" s="100" t="s">
        <v>1995</v>
      </c>
      <c r="DA13" s="100" t="s">
        <v>1995</v>
      </c>
      <c r="DB13" s="100" t="s">
        <v>1995</v>
      </c>
      <c r="DC13" s="100" t="s">
        <v>1995</v>
      </c>
      <c r="DD13" s="100" t="s">
        <v>1995</v>
      </c>
      <c r="DE13" s="100" t="s">
        <v>1995</v>
      </c>
      <c r="DF13" s="103" t="s">
        <v>1996</v>
      </c>
      <c r="DG13" s="100" t="s">
        <v>1995</v>
      </c>
      <c r="DH13" s="100" t="s">
        <v>1995</v>
      </c>
      <c r="DI13" s="100" t="s">
        <v>1995</v>
      </c>
      <c r="DJ13" s="100" t="s">
        <v>1995</v>
      </c>
      <c r="DK13" s="100" t="s">
        <v>1995</v>
      </c>
      <c r="DL13" s="100" t="s">
        <v>1995</v>
      </c>
      <c r="DM13" s="100" t="s">
        <v>1995</v>
      </c>
      <c r="DN13" s="103" t="s">
        <v>1996</v>
      </c>
      <c r="DO13" s="100" t="s">
        <v>1995</v>
      </c>
      <c r="DP13" s="100" t="s">
        <v>1995</v>
      </c>
      <c r="DQ13" s="100" t="s">
        <v>1995</v>
      </c>
      <c r="DR13" s="100" t="s">
        <v>1995</v>
      </c>
      <c r="DS13" s="100" t="s">
        <v>1995</v>
      </c>
      <c r="DT13" s="322" t="s">
        <v>1996</v>
      </c>
      <c r="DU13" s="100" t="s">
        <v>1995</v>
      </c>
      <c r="DV13" s="100" t="s">
        <v>1995</v>
      </c>
      <c r="DW13" s="100" t="s">
        <v>1995</v>
      </c>
      <c r="DX13" s="100" t="s">
        <v>1995</v>
      </c>
      <c r="DY13" s="100" t="s">
        <v>1995</v>
      </c>
      <c r="DZ13" s="100" t="s">
        <v>1995</v>
      </c>
      <c r="EA13" s="100" t="s">
        <v>1995</v>
      </c>
      <c r="EB13" s="100" t="s">
        <v>1995</v>
      </c>
      <c r="EC13" s="102" t="s">
        <v>1995</v>
      </c>
      <c r="ED13" s="100" t="s">
        <v>1995</v>
      </c>
      <c r="EE13" s="103" t="s">
        <v>1996</v>
      </c>
      <c r="EF13" s="100" t="s">
        <v>1995</v>
      </c>
      <c r="EG13" s="100" t="s">
        <v>1995</v>
      </c>
      <c r="EH13" s="100" t="s">
        <v>1995</v>
      </c>
      <c r="EI13" s="100" t="s">
        <v>1995</v>
      </c>
      <c r="EJ13" s="100" t="s">
        <v>1995</v>
      </c>
      <c r="EK13" s="100" t="s">
        <v>1995</v>
      </c>
      <c r="EL13" s="103" t="s">
        <v>1996</v>
      </c>
      <c r="EM13" s="100" t="s">
        <v>1995</v>
      </c>
      <c r="EN13" s="100" t="s">
        <v>1995</v>
      </c>
      <c r="EO13" s="100" t="s">
        <v>1995</v>
      </c>
      <c r="EP13" s="100" t="s">
        <v>1995</v>
      </c>
      <c r="EQ13" s="100" t="s">
        <v>1994</v>
      </c>
      <c r="ER13" s="102" t="s">
        <v>1994</v>
      </c>
      <c r="ES13" s="104" t="s">
        <v>1996</v>
      </c>
      <c r="ET13" s="103" t="s">
        <v>1996</v>
      </c>
      <c r="EU13" s="100" t="s">
        <v>1994</v>
      </c>
      <c r="EV13" s="100" t="s">
        <v>1994</v>
      </c>
      <c r="EW13" s="100" t="s">
        <v>1994</v>
      </c>
      <c r="EX13" s="100" t="s">
        <v>1994</v>
      </c>
      <c r="EY13" s="100" t="s">
        <v>1994</v>
      </c>
      <c r="EZ13" s="100" t="s">
        <v>1994</v>
      </c>
      <c r="FA13" s="100" t="s">
        <v>1994</v>
      </c>
      <c r="FB13" s="100" t="s">
        <v>1994</v>
      </c>
      <c r="FC13" s="100" t="s">
        <v>1994</v>
      </c>
      <c r="FD13" s="100" t="s">
        <v>1994</v>
      </c>
      <c r="FE13" s="100" t="s">
        <v>1994</v>
      </c>
      <c r="FF13" s="100" t="s">
        <v>1994</v>
      </c>
      <c r="FG13" s="103" t="s">
        <v>1996</v>
      </c>
      <c r="FH13" s="100" t="s">
        <v>1994</v>
      </c>
      <c r="FI13" s="100" t="s">
        <v>1995</v>
      </c>
      <c r="FJ13" s="100" t="s">
        <v>1994</v>
      </c>
      <c r="FK13" s="100" t="s">
        <v>1995</v>
      </c>
      <c r="FL13" s="100" t="s">
        <v>1994</v>
      </c>
      <c r="FM13" s="103" t="s">
        <v>1996</v>
      </c>
      <c r="FN13" s="100" t="s">
        <v>1994</v>
      </c>
      <c r="FO13" s="100" t="s">
        <v>1995</v>
      </c>
      <c r="FP13" s="100" t="s">
        <v>1994</v>
      </c>
      <c r="FQ13" s="100" t="s">
        <v>1994</v>
      </c>
      <c r="FR13" s="100" t="s">
        <v>1995</v>
      </c>
      <c r="FS13" s="100" t="s">
        <v>1995</v>
      </c>
      <c r="FT13" s="100" t="s">
        <v>1994</v>
      </c>
      <c r="FU13" s="100" t="s">
        <v>1995</v>
      </c>
      <c r="FV13" s="100" t="s">
        <v>1995</v>
      </c>
      <c r="FW13" s="100" t="s">
        <v>1994</v>
      </c>
      <c r="FX13" s="100" t="s">
        <v>1995</v>
      </c>
      <c r="FY13" s="100" t="s">
        <v>1995</v>
      </c>
      <c r="FZ13" s="100" t="s">
        <v>1994</v>
      </c>
      <c r="GA13" s="100" t="s">
        <v>1994</v>
      </c>
      <c r="GB13" s="100" t="s">
        <v>1994</v>
      </c>
      <c r="GC13" s="100" t="s">
        <v>1994</v>
      </c>
      <c r="GD13" s="100" t="s">
        <v>1994</v>
      </c>
      <c r="GE13" s="100" t="s">
        <v>1994</v>
      </c>
      <c r="GF13" s="100" t="s">
        <v>1994</v>
      </c>
      <c r="GG13" s="100" t="s">
        <v>1994</v>
      </c>
      <c r="GH13" s="100" t="s">
        <v>1994</v>
      </c>
      <c r="GI13" s="100" t="s">
        <v>1994</v>
      </c>
      <c r="GJ13" s="100" t="s">
        <v>1994</v>
      </c>
      <c r="GK13" s="100" t="s">
        <v>1995</v>
      </c>
      <c r="GL13" s="100" t="s">
        <v>1995</v>
      </c>
      <c r="GM13" s="102" t="s">
        <v>1995</v>
      </c>
      <c r="GN13" s="104" t="s">
        <v>1996</v>
      </c>
      <c r="GO13" s="103" t="s">
        <v>1996</v>
      </c>
      <c r="GP13" s="100" t="s">
        <v>1995</v>
      </c>
      <c r="GQ13" s="100" t="s">
        <v>1995</v>
      </c>
      <c r="GR13" s="100" t="s">
        <v>1995</v>
      </c>
      <c r="GS13" s="308" t="s">
        <v>1994</v>
      </c>
      <c r="GT13" s="308" t="s">
        <v>1994</v>
      </c>
      <c r="GU13" s="308" t="s">
        <v>1994</v>
      </c>
      <c r="GV13" s="308" t="s">
        <v>1994</v>
      </c>
      <c r="GW13" s="308" t="s">
        <v>1994</v>
      </c>
      <c r="GX13" s="308" t="s">
        <v>1994</v>
      </c>
      <c r="GY13" s="308" t="s">
        <v>1994</v>
      </c>
      <c r="GZ13" s="308" t="s">
        <v>1994</v>
      </c>
      <c r="HA13" s="308" t="s">
        <v>1994</v>
      </c>
      <c r="HB13" s="308" t="s">
        <v>1997</v>
      </c>
      <c r="HC13" s="308" t="s">
        <v>1994</v>
      </c>
      <c r="HD13" s="308" t="s">
        <v>1994</v>
      </c>
      <c r="HE13" s="308" t="s">
        <v>1994</v>
      </c>
      <c r="HF13" s="308" t="s">
        <v>1994</v>
      </c>
      <c r="HG13" s="308" t="s">
        <v>1994</v>
      </c>
      <c r="HH13" s="308" t="s">
        <v>1994</v>
      </c>
      <c r="HI13" s="308" t="s">
        <v>1994</v>
      </c>
      <c r="HJ13" s="308" t="s">
        <v>1994</v>
      </c>
      <c r="HK13" s="308" t="s">
        <v>1994</v>
      </c>
      <c r="HL13" s="308" t="s">
        <v>1994</v>
      </c>
      <c r="HM13" s="308" t="s">
        <v>1994</v>
      </c>
      <c r="HN13" s="80" t="s">
        <v>1997</v>
      </c>
      <c r="HO13" s="105" t="s">
        <v>1997</v>
      </c>
    </row>
    <row r="14" spans="1:228" s="244" customFormat="1" ht="14.45" customHeight="1">
      <c r="A14" s="227"/>
      <c r="B14" s="228" t="str">
        <f>IFERROR(VLOOKUP(A14,様式１②!$F$10:$K$32,2,0),"")</f>
        <v/>
      </c>
      <c r="C14" s="228" t="str">
        <f>IFERROR(VLOOKUP(A14,様式１②!$F$10:$K$32,3,0),"")</f>
        <v/>
      </c>
      <c r="D14" s="229" t="str">
        <f>IFERROR(VLOOKUP(A14,様式１②!$F$10:$K$32,4,0),"")</f>
        <v/>
      </c>
      <c r="E14" s="229" t="str">
        <f>IFERROR(VLOOKUP(A14,様式１②!$F$10:$K$32,5,0),"")</f>
        <v/>
      </c>
      <c r="F14" s="229" t="str">
        <f>IFERROR(VLOOKUP(A14,様式１②!$F$10:$K$32,6,0),"")</f>
        <v/>
      </c>
      <c r="G14" s="230" t="str">
        <f t="shared" ref="G14" si="13">IFERROR(D14*10000+F14,"")</f>
        <v/>
      </c>
      <c r="H14" s="231"/>
      <c r="I14" s="231"/>
      <c r="J14" s="232"/>
      <c r="K14" s="232"/>
      <c r="L14" s="233"/>
      <c r="M14" s="233"/>
      <c r="N14" s="232"/>
      <c r="O14" s="232"/>
      <c r="P14" s="232"/>
      <c r="Q14" s="232"/>
      <c r="R14" s="232"/>
      <c r="S14" s="232"/>
      <c r="T14" s="232"/>
      <c r="U14" s="229">
        <f t="shared" ref="U14" si="14">SUM(V14:AE14)</f>
        <v>0</v>
      </c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4"/>
      <c r="AG14" s="232"/>
      <c r="AH14" s="235"/>
      <c r="AI14" s="236" t="str">
        <f t="shared" ref="AI14" si="15">IF(CQ14*BM14&gt;0,"通特併存",IF(BM14&lt;&gt;0,"通常",IF(CQ14&lt;&gt;0,"特認",IF(CQ14*BM14=0,""))))</f>
        <v/>
      </c>
      <c r="AJ14" s="237">
        <f t="shared" ref="AJ14" si="16">AK14+AR14+AY14+BG14</f>
        <v>0</v>
      </c>
      <c r="AK14" s="237">
        <f t="shared" ref="AK14" si="17">AL14+AM14+AN14+AO14+AP14+AQ14</f>
        <v>0</v>
      </c>
      <c r="AL14" s="237">
        <f t="shared" ref="AL14" si="18">BO14+CS14</f>
        <v>0</v>
      </c>
      <c r="AM14" s="237">
        <f t="shared" ref="AM14" si="19">BP14+CT14</f>
        <v>0</v>
      </c>
      <c r="AN14" s="237">
        <f t="shared" ref="AN14" si="20">BQ14+CU14</f>
        <v>0</v>
      </c>
      <c r="AO14" s="237">
        <f t="shared" ref="AO14" si="21">BR14+CV14</f>
        <v>0</v>
      </c>
      <c r="AP14" s="237">
        <f t="shared" ref="AP14" si="22">BS14+CW14</f>
        <v>0</v>
      </c>
      <c r="AQ14" s="237">
        <f t="shared" ref="AQ14" si="23">BT14+CX14</f>
        <v>0</v>
      </c>
      <c r="AR14" s="237">
        <f t="shared" ref="AR14" si="24">AS14+AT14+AU14+AV14+AW14+AX14</f>
        <v>0</v>
      </c>
      <c r="AS14" s="237">
        <f t="shared" ref="AS14" si="25">BV14+CZ14</f>
        <v>0</v>
      </c>
      <c r="AT14" s="237">
        <f t="shared" ref="AT14" si="26">BW14+DA14</f>
        <v>0</v>
      </c>
      <c r="AU14" s="237">
        <f t="shared" ref="AU14" si="27">BX14+DB14</f>
        <v>0</v>
      </c>
      <c r="AV14" s="237">
        <f t="shared" ref="AV14" si="28">BY14+DC14</f>
        <v>0</v>
      </c>
      <c r="AW14" s="237">
        <f t="shared" ref="AW14" si="29">BZ14+DD14</f>
        <v>0</v>
      </c>
      <c r="AX14" s="237">
        <f t="shared" ref="AX14" si="30">CA14+DE14</f>
        <v>0</v>
      </c>
      <c r="AY14" s="237">
        <f t="shared" ref="AY14" si="31">AZ14+BA14+BB14+BC14+BD14+BE14+BF14</f>
        <v>0</v>
      </c>
      <c r="AZ14" s="237">
        <f t="shared" ref="AZ14" si="32">CC14+DG14</f>
        <v>0</v>
      </c>
      <c r="BA14" s="237">
        <f t="shared" ref="BA14" si="33">CD14+DH14</f>
        <v>0</v>
      </c>
      <c r="BB14" s="237">
        <f t="shared" ref="BB14" si="34">CE14+DI14</f>
        <v>0</v>
      </c>
      <c r="BC14" s="237">
        <f t="shared" ref="BC14" si="35">CF14+DJ14</f>
        <v>0</v>
      </c>
      <c r="BD14" s="237">
        <f t="shared" ref="BD14" si="36">CG14+DK14</f>
        <v>0</v>
      </c>
      <c r="BE14" s="237">
        <f t="shared" ref="BE14" si="37">CH14+DL14</f>
        <v>0</v>
      </c>
      <c r="BF14" s="237">
        <f t="shared" ref="BF14" si="38">CI14+DM14</f>
        <v>0</v>
      </c>
      <c r="BG14" s="237">
        <f t="shared" ref="BG14" si="39">BH14+BI14+BJ14+BK14+BL14</f>
        <v>0</v>
      </c>
      <c r="BH14" s="237">
        <f t="shared" ref="BH14" si="40">CK14+DO14</f>
        <v>0</v>
      </c>
      <c r="BI14" s="237">
        <f t="shared" ref="BI14" si="41">CL14+DP14</f>
        <v>0</v>
      </c>
      <c r="BJ14" s="237">
        <f t="shared" ref="BJ14" si="42">CM14+DQ14</f>
        <v>0</v>
      </c>
      <c r="BK14" s="237">
        <f t="shared" ref="BK14" si="43">CN14+DR14</f>
        <v>0</v>
      </c>
      <c r="BL14" s="237">
        <f t="shared" ref="BL14" si="44">CO14+DS14</f>
        <v>0</v>
      </c>
      <c r="BM14" s="237">
        <f t="shared" ref="BM14" si="45">BN14+BU14+CB14+CJ14</f>
        <v>0</v>
      </c>
      <c r="BN14" s="237">
        <f t="shared" ref="BN14" si="46">BO14+BP14+BQ14+BR14+BS14+BT14</f>
        <v>0</v>
      </c>
      <c r="BO14" s="238"/>
      <c r="BP14" s="238"/>
      <c r="BQ14" s="238"/>
      <c r="BR14" s="238"/>
      <c r="BS14" s="238"/>
      <c r="BT14" s="238"/>
      <c r="BU14" s="237">
        <f t="shared" ref="BU14" si="47">BV14+BW14+BX14+BY14+BZ14+CA14</f>
        <v>0</v>
      </c>
      <c r="BV14" s="238"/>
      <c r="BW14" s="238"/>
      <c r="BX14" s="238"/>
      <c r="BY14" s="238"/>
      <c r="BZ14" s="238"/>
      <c r="CA14" s="238"/>
      <c r="CB14" s="237">
        <f t="shared" ref="CB14" si="48">CC14+CD14+CE14+CF14+CG14+CH14+CI14</f>
        <v>0</v>
      </c>
      <c r="CC14" s="238"/>
      <c r="CD14" s="238"/>
      <c r="CE14" s="238"/>
      <c r="CF14" s="238"/>
      <c r="CG14" s="238"/>
      <c r="CH14" s="238"/>
      <c r="CI14" s="238"/>
      <c r="CJ14" s="237">
        <f t="shared" ref="CJ14" si="49">CK14+CL14+CM14+CN14+CO14</f>
        <v>0</v>
      </c>
      <c r="CK14" s="238"/>
      <c r="CL14" s="238"/>
      <c r="CM14" s="238"/>
      <c r="CN14" s="238"/>
      <c r="CO14" s="238"/>
      <c r="CP14" s="238"/>
      <c r="CQ14" s="237">
        <f t="shared" ref="CQ14" si="50">CR14+CY14+DF14+DN14</f>
        <v>0</v>
      </c>
      <c r="CR14" s="237">
        <f t="shared" ref="CR14" si="51">CS14+CT14+CU14+CV14+CW14+CX14</f>
        <v>0</v>
      </c>
      <c r="CS14" s="238"/>
      <c r="CT14" s="238"/>
      <c r="CU14" s="238"/>
      <c r="CV14" s="238"/>
      <c r="CW14" s="238"/>
      <c r="CX14" s="238"/>
      <c r="CY14" s="237">
        <f t="shared" ref="CY14" si="52">CZ14+DA14+DB14+DC14+DD14+DE14</f>
        <v>0</v>
      </c>
      <c r="CZ14" s="238"/>
      <c r="DA14" s="238"/>
      <c r="DB14" s="238"/>
      <c r="DC14" s="238"/>
      <c r="DD14" s="238"/>
      <c r="DE14" s="238"/>
      <c r="DF14" s="237">
        <f t="shared" ref="DF14" si="53">DG14+DH14+DI14+DJ14+DK14+DL14+DM14</f>
        <v>0</v>
      </c>
      <c r="DG14" s="238"/>
      <c r="DH14" s="238"/>
      <c r="DI14" s="238"/>
      <c r="DJ14" s="238"/>
      <c r="DK14" s="238"/>
      <c r="DL14" s="238"/>
      <c r="DM14" s="238"/>
      <c r="DN14" s="237">
        <f t="shared" ref="DN14" si="54">DO14+DP14+DQ14+DR14+DS14</f>
        <v>0</v>
      </c>
      <c r="DO14" s="238"/>
      <c r="DP14" s="238"/>
      <c r="DQ14" s="238"/>
      <c r="DR14" s="238"/>
      <c r="DS14" s="238"/>
      <c r="DT14" s="323">
        <f>DU14+DV14+DW14+DX14+DY14+DZ14+EA14+EB14</f>
        <v>0</v>
      </c>
      <c r="DU14" s="238"/>
      <c r="DV14" s="238"/>
      <c r="DW14" s="238"/>
      <c r="DX14" s="238"/>
      <c r="DY14" s="238"/>
      <c r="DZ14" s="238"/>
      <c r="EA14" s="238"/>
      <c r="EB14" s="238"/>
      <c r="EC14" s="239"/>
      <c r="ED14" s="238"/>
      <c r="EE14" s="237">
        <f t="shared" ref="EE14" si="55">EG14+EH14+EI14</f>
        <v>0</v>
      </c>
      <c r="EF14" s="238"/>
      <c r="EG14" s="238"/>
      <c r="EH14" s="238"/>
      <c r="EI14" s="238"/>
      <c r="EJ14" s="238"/>
      <c r="EK14" s="238"/>
      <c r="EL14" s="237">
        <f t="shared" ref="EL14" si="56">EM14+EN14+EO14+EP14</f>
        <v>0</v>
      </c>
      <c r="EM14" s="232"/>
      <c r="EN14" s="232"/>
      <c r="EO14" s="232"/>
      <c r="EP14" s="232"/>
      <c r="EQ14" s="232"/>
      <c r="ER14" s="240"/>
      <c r="ES14" s="241">
        <f t="shared" ref="ES14" si="57">IF(ET14+FG14+FM14&gt;2,1,0)</f>
        <v>0</v>
      </c>
      <c r="ET14" s="242">
        <f t="shared" ref="ET14" si="58">IF(SUM(EU14:FF14)&gt;0,1,0)</f>
        <v>0</v>
      </c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42">
        <f t="shared" ref="FG14" si="59">IF((FH14+FJ14+FL14)&gt;0,1,0)</f>
        <v>0</v>
      </c>
      <c r="FH14" s="232"/>
      <c r="FI14" s="232"/>
      <c r="FJ14" s="232"/>
      <c r="FK14" s="232"/>
      <c r="FL14" s="232"/>
      <c r="FM14" s="242">
        <f t="shared" ref="FM14" si="60">IF(SUM(FN14,FP14,FQ14,FT14,FW14,FZ14:GI14)&gt;0,1,0)</f>
        <v>0</v>
      </c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3"/>
      <c r="GL14" s="238"/>
      <c r="GM14" s="239"/>
      <c r="GN14" s="241">
        <f t="shared" ref="GN14" si="61">IF((GP14+GQ14)&gt;0,1,0)</f>
        <v>0</v>
      </c>
      <c r="GO14" s="242">
        <f t="shared" ref="GO14" si="62">GP14+GQ14</f>
        <v>0</v>
      </c>
      <c r="GP14" s="232"/>
      <c r="GQ14" s="232"/>
      <c r="GR14" s="233"/>
      <c r="GS14" s="311"/>
      <c r="GT14" s="311"/>
      <c r="GU14" s="311"/>
      <c r="GV14" s="311"/>
      <c r="GW14" s="311"/>
      <c r="GX14" s="311"/>
      <c r="GY14" s="311"/>
      <c r="GZ14" s="311"/>
      <c r="HA14" s="311"/>
      <c r="HB14" s="310"/>
      <c r="HC14" s="311"/>
      <c r="HD14" s="311"/>
      <c r="HE14" s="311"/>
      <c r="HF14" s="311"/>
      <c r="HG14" s="311"/>
      <c r="HH14" s="311"/>
      <c r="HI14" s="311"/>
      <c r="HJ14" s="311"/>
      <c r="HK14" s="311"/>
      <c r="HL14" s="311"/>
      <c r="HM14" s="311"/>
      <c r="HN14" s="310"/>
      <c r="HO14" s="243"/>
    </row>
    <row r="15" spans="1:228" s="244" customFormat="1" ht="14.45" customHeight="1">
      <c r="A15" s="227"/>
      <c r="B15" s="228" t="str">
        <f>IFERROR(VLOOKUP(A15,様式１②!$F$10:$K$32,2,0),"")</f>
        <v/>
      </c>
      <c r="C15" s="228" t="str">
        <f>IFERROR(VLOOKUP(A15,様式１②!$F$10:$K$32,3,0),"")</f>
        <v/>
      </c>
      <c r="D15" s="229" t="str">
        <f>IFERROR(VLOOKUP(A15,様式１②!$F$10:$K$32,4,0),"")</f>
        <v/>
      </c>
      <c r="E15" s="229" t="str">
        <f>IFERROR(VLOOKUP(A15,様式１②!$F$10:$K$32,5,0),"")</f>
        <v/>
      </c>
      <c r="F15" s="229" t="str">
        <f>IFERROR(VLOOKUP(A15,様式１②!$F$10:$K$32,6,0),"")</f>
        <v/>
      </c>
      <c r="G15" s="230" t="str">
        <f t="shared" ref="G15:G25" si="63">IFERROR(D15*10000+F15,"")</f>
        <v/>
      </c>
      <c r="H15" s="231"/>
      <c r="I15" s="231"/>
      <c r="J15" s="232"/>
      <c r="K15" s="232"/>
      <c r="L15" s="233"/>
      <c r="M15" s="233"/>
      <c r="N15" s="232"/>
      <c r="O15" s="232"/>
      <c r="P15" s="232"/>
      <c r="Q15" s="232"/>
      <c r="R15" s="232"/>
      <c r="S15" s="232"/>
      <c r="T15" s="232"/>
      <c r="U15" s="229">
        <f t="shared" ref="U15:U25" si="64">SUM(V15:AE15)</f>
        <v>0</v>
      </c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4"/>
      <c r="AG15" s="232"/>
      <c r="AH15" s="235"/>
      <c r="AI15" s="236" t="str">
        <f t="shared" ref="AI15:AI25" si="65">IF(CQ15*BM15&gt;0,"通特併存",IF(BM15&lt;&gt;0,"通常",IF(CQ15&lt;&gt;0,"特認",IF(CQ15*BM15=0,""))))</f>
        <v/>
      </c>
      <c r="AJ15" s="237">
        <f t="shared" ref="AJ15:AJ25" si="66">AK15+AR15+AY15+BG15</f>
        <v>0</v>
      </c>
      <c r="AK15" s="237">
        <f t="shared" ref="AK15:AK25" si="67">AL15+AM15+AN15+AO15+AP15+AQ15</f>
        <v>0</v>
      </c>
      <c r="AL15" s="237">
        <f t="shared" ref="AL15:AL25" si="68">BO15+CS15</f>
        <v>0</v>
      </c>
      <c r="AM15" s="237">
        <f t="shared" ref="AM15:AM25" si="69">BP15+CT15</f>
        <v>0</v>
      </c>
      <c r="AN15" s="237">
        <f t="shared" ref="AN15:AN25" si="70">BQ15+CU15</f>
        <v>0</v>
      </c>
      <c r="AO15" s="237">
        <f t="shared" ref="AO15:AO25" si="71">BR15+CV15</f>
        <v>0</v>
      </c>
      <c r="AP15" s="237">
        <f t="shared" ref="AP15:AP25" si="72">BS15+CW15</f>
        <v>0</v>
      </c>
      <c r="AQ15" s="237">
        <f t="shared" ref="AQ15:AQ25" si="73">BT15+CX15</f>
        <v>0</v>
      </c>
      <c r="AR15" s="237">
        <f t="shared" ref="AR15:AR25" si="74">AS15+AT15+AU15+AV15+AW15+AX15</f>
        <v>0</v>
      </c>
      <c r="AS15" s="237">
        <f t="shared" ref="AS15:AS25" si="75">BV15+CZ15</f>
        <v>0</v>
      </c>
      <c r="AT15" s="237">
        <f t="shared" ref="AT15:AT25" si="76">BW15+DA15</f>
        <v>0</v>
      </c>
      <c r="AU15" s="237">
        <f t="shared" ref="AU15:AU25" si="77">BX15+DB15</f>
        <v>0</v>
      </c>
      <c r="AV15" s="237">
        <f t="shared" ref="AV15:AV25" si="78">BY15+DC15</f>
        <v>0</v>
      </c>
      <c r="AW15" s="237">
        <f t="shared" ref="AW15:AW25" si="79">BZ15+DD15</f>
        <v>0</v>
      </c>
      <c r="AX15" s="237">
        <f t="shared" ref="AX15:AX25" si="80">CA15+DE15</f>
        <v>0</v>
      </c>
      <c r="AY15" s="237">
        <f t="shared" ref="AY15:AY25" si="81">AZ15+BA15+BB15+BC15+BD15+BE15+BF15</f>
        <v>0</v>
      </c>
      <c r="AZ15" s="237">
        <f t="shared" ref="AZ15:AZ25" si="82">CC15+DG15</f>
        <v>0</v>
      </c>
      <c r="BA15" s="237">
        <f t="shared" ref="BA15:BA25" si="83">CD15+DH15</f>
        <v>0</v>
      </c>
      <c r="BB15" s="237">
        <f t="shared" ref="BB15:BB25" si="84">CE15+DI15</f>
        <v>0</v>
      </c>
      <c r="BC15" s="237">
        <f t="shared" ref="BC15:BC25" si="85">CF15+DJ15</f>
        <v>0</v>
      </c>
      <c r="BD15" s="237">
        <f t="shared" ref="BD15:BD25" si="86">CG15+DK15</f>
        <v>0</v>
      </c>
      <c r="BE15" s="237">
        <f t="shared" ref="BE15:BE25" si="87">CH15+DL15</f>
        <v>0</v>
      </c>
      <c r="BF15" s="237">
        <f t="shared" ref="BF15:BF25" si="88">CI15+DM15</f>
        <v>0</v>
      </c>
      <c r="BG15" s="237">
        <f t="shared" ref="BG15:BG25" si="89">BH15+BI15+BJ15+BK15+BL15</f>
        <v>0</v>
      </c>
      <c r="BH15" s="237">
        <f t="shared" ref="BH15:BH25" si="90">CK15+DO15</f>
        <v>0</v>
      </c>
      <c r="BI15" s="237">
        <f t="shared" ref="BI15:BI25" si="91">CL15+DP15</f>
        <v>0</v>
      </c>
      <c r="BJ15" s="237">
        <f t="shared" ref="BJ15:BJ25" si="92">CM15+DQ15</f>
        <v>0</v>
      </c>
      <c r="BK15" s="237">
        <f t="shared" ref="BK15:BK25" si="93">CN15+DR15</f>
        <v>0</v>
      </c>
      <c r="BL15" s="237">
        <f t="shared" ref="BL15:BL25" si="94">CO15+DS15</f>
        <v>0</v>
      </c>
      <c r="BM15" s="237">
        <f t="shared" ref="BM15:BM25" si="95">BN15+BU15+CB15+CJ15</f>
        <v>0</v>
      </c>
      <c r="BN15" s="237">
        <f t="shared" ref="BN15:BN25" si="96">BO15+BP15+BQ15+BR15+BS15+BT15</f>
        <v>0</v>
      </c>
      <c r="BO15" s="238"/>
      <c r="BP15" s="238"/>
      <c r="BQ15" s="238"/>
      <c r="BR15" s="238"/>
      <c r="BS15" s="238"/>
      <c r="BT15" s="238"/>
      <c r="BU15" s="237">
        <f t="shared" ref="BU15:BU25" si="97">BV15+BW15+BX15+BY15+BZ15+CA15</f>
        <v>0</v>
      </c>
      <c r="BV15" s="238"/>
      <c r="BW15" s="238"/>
      <c r="BX15" s="238"/>
      <c r="BY15" s="238"/>
      <c r="BZ15" s="238"/>
      <c r="CA15" s="238"/>
      <c r="CB15" s="237">
        <f t="shared" ref="CB15:CB25" si="98">CC15+CD15+CE15+CF15+CG15+CH15+CI15</f>
        <v>0</v>
      </c>
      <c r="CC15" s="238"/>
      <c r="CD15" s="238"/>
      <c r="CE15" s="238"/>
      <c r="CF15" s="238"/>
      <c r="CG15" s="238"/>
      <c r="CH15" s="238"/>
      <c r="CI15" s="238"/>
      <c r="CJ15" s="237">
        <f t="shared" ref="CJ15:CJ25" si="99">CK15+CL15+CM15+CN15+CO15</f>
        <v>0</v>
      </c>
      <c r="CK15" s="238"/>
      <c r="CL15" s="238"/>
      <c r="CM15" s="238"/>
      <c r="CN15" s="238"/>
      <c r="CO15" s="238"/>
      <c r="CP15" s="238"/>
      <c r="CQ15" s="237">
        <f t="shared" ref="CQ15:CQ25" si="100">CR15+CY15+DF15+DN15</f>
        <v>0</v>
      </c>
      <c r="CR15" s="237">
        <f t="shared" ref="CR15:CR25" si="101">CS15+CT15+CU15+CV15+CW15+CX15</f>
        <v>0</v>
      </c>
      <c r="CS15" s="238"/>
      <c r="CT15" s="238"/>
      <c r="CU15" s="238"/>
      <c r="CV15" s="238"/>
      <c r="CW15" s="238"/>
      <c r="CX15" s="238"/>
      <c r="CY15" s="237">
        <f t="shared" ref="CY15:CY25" si="102">CZ15+DA15+DB15+DC15+DD15+DE15</f>
        <v>0</v>
      </c>
      <c r="CZ15" s="238"/>
      <c r="DA15" s="238"/>
      <c r="DB15" s="238"/>
      <c r="DC15" s="238"/>
      <c r="DD15" s="238"/>
      <c r="DE15" s="238"/>
      <c r="DF15" s="237">
        <f t="shared" ref="DF15:DF25" si="103">DG15+DH15+DI15+DJ15+DK15+DL15+DM15</f>
        <v>0</v>
      </c>
      <c r="DG15" s="238"/>
      <c r="DH15" s="238"/>
      <c r="DI15" s="238"/>
      <c r="DJ15" s="238"/>
      <c r="DK15" s="238"/>
      <c r="DL15" s="238"/>
      <c r="DM15" s="238"/>
      <c r="DN15" s="237">
        <f t="shared" ref="DN15:DN25" si="104">DO15+DP15+DQ15+DR15+DS15</f>
        <v>0</v>
      </c>
      <c r="DO15" s="238"/>
      <c r="DP15" s="238"/>
      <c r="DQ15" s="238"/>
      <c r="DR15" s="238"/>
      <c r="DS15" s="238"/>
      <c r="DT15" s="323">
        <f t="shared" ref="DT15:DT25" si="105">DU15+DV15+DW15+DX15+DY15+DZ15+EA15+EB15</f>
        <v>0</v>
      </c>
      <c r="DU15" s="238"/>
      <c r="DV15" s="238"/>
      <c r="DW15" s="238"/>
      <c r="DX15" s="238"/>
      <c r="DY15" s="238"/>
      <c r="DZ15" s="238"/>
      <c r="EA15" s="238"/>
      <c r="EB15" s="238"/>
      <c r="EC15" s="239"/>
      <c r="ED15" s="238"/>
      <c r="EE15" s="237">
        <f t="shared" ref="EE15:EE25" si="106">EG15+EH15+EI15</f>
        <v>0</v>
      </c>
      <c r="EF15" s="238"/>
      <c r="EG15" s="238"/>
      <c r="EH15" s="238"/>
      <c r="EI15" s="238"/>
      <c r="EJ15" s="238"/>
      <c r="EK15" s="238"/>
      <c r="EL15" s="237">
        <f t="shared" ref="EL15:EL25" si="107">EM15+EN15+EO15+EP15</f>
        <v>0</v>
      </c>
      <c r="EM15" s="232"/>
      <c r="EN15" s="232"/>
      <c r="EO15" s="232"/>
      <c r="EP15" s="232"/>
      <c r="EQ15" s="232"/>
      <c r="ER15" s="240"/>
      <c r="ES15" s="241">
        <f t="shared" ref="ES15:ES25" si="108">IF(ET15+FG15+FM15&gt;2,1,0)</f>
        <v>0</v>
      </c>
      <c r="ET15" s="242">
        <f t="shared" ref="ET15:ET25" si="109">IF(SUM(EU15:FF15)&gt;0,1,0)</f>
        <v>0</v>
      </c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42">
        <f t="shared" ref="FG15:FG25" si="110">IF((FH15+FJ15+FL15)&gt;0,1,0)</f>
        <v>0</v>
      </c>
      <c r="FH15" s="232"/>
      <c r="FI15" s="232"/>
      <c r="FJ15" s="232"/>
      <c r="FK15" s="232"/>
      <c r="FL15" s="232"/>
      <c r="FM15" s="242">
        <f t="shared" ref="FM15:FM25" si="111">IF(SUM(FN15,FP15,FQ15,FT15,FW15,FZ15:GI15)&gt;0,1,0)</f>
        <v>0</v>
      </c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3"/>
      <c r="GL15" s="238"/>
      <c r="GM15" s="239"/>
      <c r="GN15" s="241">
        <f t="shared" ref="GN15:GN25" si="112">IF((GP15+GQ15)&gt;0,1,0)</f>
        <v>0</v>
      </c>
      <c r="GO15" s="242">
        <f t="shared" ref="GO15:GO25" si="113">GP15+GQ15</f>
        <v>0</v>
      </c>
      <c r="GP15" s="232"/>
      <c r="GQ15" s="232"/>
      <c r="GR15" s="233"/>
      <c r="GS15" s="311"/>
      <c r="GT15" s="311"/>
      <c r="GU15" s="311"/>
      <c r="GV15" s="311"/>
      <c r="GW15" s="311"/>
      <c r="GX15" s="311"/>
      <c r="GY15" s="311"/>
      <c r="GZ15" s="311"/>
      <c r="HA15" s="311"/>
      <c r="HB15" s="310"/>
      <c r="HC15" s="311"/>
      <c r="HD15" s="311"/>
      <c r="HE15" s="311"/>
      <c r="HF15" s="311"/>
      <c r="HG15" s="311"/>
      <c r="HH15" s="311"/>
      <c r="HI15" s="311"/>
      <c r="HJ15" s="311"/>
      <c r="HK15" s="311"/>
      <c r="HL15" s="311"/>
      <c r="HM15" s="311"/>
      <c r="HN15" s="310"/>
      <c r="HO15" s="243"/>
    </row>
    <row r="16" spans="1:228" s="244" customFormat="1" ht="14.45" customHeight="1">
      <c r="A16" s="227"/>
      <c r="B16" s="228" t="str">
        <f>IFERROR(VLOOKUP(A16,様式１②!$F$10:$K$32,2,0),"")</f>
        <v/>
      </c>
      <c r="C16" s="228" t="str">
        <f>IFERROR(VLOOKUP(A16,様式１②!$F$10:$K$32,3,0),"")</f>
        <v/>
      </c>
      <c r="D16" s="229" t="str">
        <f>IFERROR(VLOOKUP(A16,様式１②!$F$10:$K$32,4,0),"")</f>
        <v/>
      </c>
      <c r="E16" s="229" t="str">
        <f>IFERROR(VLOOKUP(A16,様式１②!$F$10:$K$32,5,0),"")</f>
        <v/>
      </c>
      <c r="F16" s="229" t="str">
        <f>IFERROR(VLOOKUP(A16,様式１②!$F$10:$K$32,6,0),"")</f>
        <v/>
      </c>
      <c r="G16" s="230" t="str">
        <f t="shared" si="63"/>
        <v/>
      </c>
      <c r="H16" s="231"/>
      <c r="I16" s="231"/>
      <c r="J16" s="232"/>
      <c r="K16" s="232"/>
      <c r="L16" s="233"/>
      <c r="M16" s="233"/>
      <c r="N16" s="232"/>
      <c r="O16" s="232"/>
      <c r="P16" s="232"/>
      <c r="Q16" s="232"/>
      <c r="R16" s="232"/>
      <c r="S16" s="232"/>
      <c r="T16" s="232"/>
      <c r="U16" s="229">
        <f t="shared" si="64"/>
        <v>0</v>
      </c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4"/>
      <c r="AG16" s="232"/>
      <c r="AH16" s="235"/>
      <c r="AI16" s="236" t="str">
        <f t="shared" si="65"/>
        <v/>
      </c>
      <c r="AJ16" s="237">
        <f t="shared" si="66"/>
        <v>0</v>
      </c>
      <c r="AK16" s="237">
        <f t="shared" si="67"/>
        <v>0</v>
      </c>
      <c r="AL16" s="237">
        <f t="shared" si="68"/>
        <v>0</v>
      </c>
      <c r="AM16" s="237">
        <f t="shared" si="69"/>
        <v>0</v>
      </c>
      <c r="AN16" s="237">
        <f t="shared" si="70"/>
        <v>0</v>
      </c>
      <c r="AO16" s="237">
        <f t="shared" si="71"/>
        <v>0</v>
      </c>
      <c r="AP16" s="237">
        <f t="shared" si="72"/>
        <v>0</v>
      </c>
      <c r="AQ16" s="237">
        <f t="shared" si="73"/>
        <v>0</v>
      </c>
      <c r="AR16" s="237">
        <f t="shared" si="74"/>
        <v>0</v>
      </c>
      <c r="AS16" s="237">
        <f t="shared" si="75"/>
        <v>0</v>
      </c>
      <c r="AT16" s="237">
        <f t="shared" si="76"/>
        <v>0</v>
      </c>
      <c r="AU16" s="237">
        <f t="shared" si="77"/>
        <v>0</v>
      </c>
      <c r="AV16" s="237">
        <f t="shared" si="78"/>
        <v>0</v>
      </c>
      <c r="AW16" s="237">
        <f t="shared" si="79"/>
        <v>0</v>
      </c>
      <c r="AX16" s="237">
        <f t="shared" si="80"/>
        <v>0</v>
      </c>
      <c r="AY16" s="237">
        <f t="shared" si="81"/>
        <v>0</v>
      </c>
      <c r="AZ16" s="237">
        <f t="shared" si="82"/>
        <v>0</v>
      </c>
      <c r="BA16" s="237">
        <f t="shared" si="83"/>
        <v>0</v>
      </c>
      <c r="BB16" s="237">
        <f t="shared" si="84"/>
        <v>0</v>
      </c>
      <c r="BC16" s="237">
        <f t="shared" si="85"/>
        <v>0</v>
      </c>
      <c r="BD16" s="237">
        <f t="shared" si="86"/>
        <v>0</v>
      </c>
      <c r="BE16" s="237">
        <f t="shared" si="87"/>
        <v>0</v>
      </c>
      <c r="BF16" s="237">
        <f t="shared" si="88"/>
        <v>0</v>
      </c>
      <c r="BG16" s="237">
        <f t="shared" si="89"/>
        <v>0</v>
      </c>
      <c r="BH16" s="237">
        <f t="shared" si="90"/>
        <v>0</v>
      </c>
      <c r="BI16" s="237">
        <f t="shared" si="91"/>
        <v>0</v>
      </c>
      <c r="BJ16" s="237">
        <f t="shared" si="92"/>
        <v>0</v>
      </c>
      <c r="BK16" s="237">
        <f t="shared" si="93"/>
        <v>0</v>
      </c>
      <c r="BL16" s="237">
        <f t="shared" si="94"/>
        <v>0</v>
      </c>
      <c r="BM16" s="237">
        <f t="shared" si="95"/>
        <v>0</v>
      </c>
      <c r="BN16" s="237">
        <f t="shared" si="96"/>
        <v>0</v>
      </c>
      <c r="BO16" s="238"/>
      <c r="BP16" s="238"/>
      <c r="BQ16" s="238"/>
      <c r="BR16" s="238"/>
      <c r="BS16" s="238"/>
      <c r="BT16" s="238"/>
      <c r="BU16" s="237">
        <f t="shared" si="97"/>
        <v>0</v>
      </c>
      <c r="BV16" s="238"/>
      <c r="BW16" s="238"/>
      <c r="BX16" s="238"/>
      <c r="BY16" s="238"/>
      <c r="BZ16" s="238"/>
      <c r="CA16" s="238"/>
      <c r="CB16" s="237">
        <f t="shared" si="98"/>
        <v>0</v>
      </c>
      <c r="CC16" s="238"/>
      <c r="CD16" s="238"/>
      <c r="CE16" s="238"/>
      <c r="CF16" s="238"/>
      <c r="CG16" s="238"/>
      <c r="CH16" s="238"/>
      <c r="CI16" s="238"/>
      <c r="CJ16" s="237">
        <f t="shared" si="99"/>
        <v>0</v>
      </c>
      <c r="CK16" s="238"/>
      <c r="CL16" s="238"/>
      <c r="CM16" s="238"/>
      <c r="CN16" s="238"/>
      <c r="CO16" s="238"/>
      <c r="CP16" s="238"/>
      <c r="CQ16" s="237">
        <f t="shared" si="100"/>
        <v>0</v>
      </c>
      <c r="CR16" s="237">
        <f t="shared" si="101"/>
        <v>0</v>
      </c>
      <c r="CS16" s="238"/>
      <c r="CT16" s="238"/>
      <c r="CU16" s="238"/>
      <c r="CV16" s="238"/>
      <c r="CW16" s="238"/>
      <c r="CX16" s="238"/>
      <c r="CY16" s="237">
        <f t="shared" si="102"/>
        <v>0</v>
      </c>
      <c r="CZ16" s="238"/>
      <c r="DA16" s="238"/>
      <c r="DB16" s="238"/>
      <c r="DC16" s="238"/>
      <c r="DD16" s="238"/>
      <c r="DE16" s="238"/>
      <c r="DF16" s="237">
        <f t="shared" si="103"/>
        <v>0</v>
      </c>
      <c r="DG16" s="238"/>
      <c r="DH16" s="238"/>
      <c r="DI16" s="238"/>
      <c r="DJ16" s="238"/>
      <c r="DK16" s="238"/>
      <c r="DL16" s="238"/>
      <c r="DM16" s="238"/>
      <c r="DN16" s="237">
        <f t="shared" si="104"/>
        <v>0</v>
      </c>
      <c r="DO16" s="238"/>
      <c r="DP16" s="238"/>
      <c r="DQ16" s="238"/>
      <c r="DR16" s="238"/>
      <c r="DS16" s="238"/>
      <c r="DT16" s="323">
        <f t="shared" si="105"/>
        <v>0</v>
      </c>
      <c r="DU16" s="238"/>
      <c r="DV16" s="238"/>
      <c r="DW16" s="238"/>
      <c r="DX16" s="238"/>
      <c r="DY16" s="238"/>
      <c r="DZ16" s="238"/>
      <c r="EA16" s="238"/>
      <c r="EB16" s="238"/>
      <c r="EC16" s="239"/>
      <c r="ED16" s="238"/>
      <c r="EE16" s="237">
        <f t="shared" si="106"/>
        <v>0</v>
      </c>
      <c r="EF16" s="238"/>
      <c r="EG16" s="238"/>
      <c r="EH16" s="238"/>
      <c r="EI16" s="238"/>
      <c r="EJ16" s="238"/>
      <c r="EK16" s="238"/>
      <c r="EL16" s="237">
        <f t="shared" si="107"/>
        <v>0</v>
      </c>
      <c r="EM16" s="232"/>
      <c r="EN16" s="232"/>
      <c r="EO16" s="232"/>
      <c r="EP16" s="232"/>
      <c r="EQ16" s="232"/>
      <c r="ER16" s="240"/>
      <c r="ES16" s="241">
        <f t="shared" si="108"/>
        <v>0</v>
      </c>
      <c r="ET16" s="242">
        <f t="shared" si="109"/>
        <v>0</v>
      </c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42">
        <f t="shared" si="110"/>
        <v>0</v>
      </c>
      <c r="FH16" s="232"/>
      <c r="FI16" s="232"/>
      <c r="FJ16" s="232"/>
      <c r="FK16" s="232"/>
      <c r="FL16" s="232"/>
      <c r="FM16" s="242">
        <f t="shared" si="111"/>
        <v>0</v>
      </c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3"/>
      <c r="GL16" s="238"/>
      <c r="GM16" s="239"/>
      <c r="GN16" s="241">
        <f t="shared" si="112"/>
        <v>0</v>
      </c>
      <c r="GO16" s="242">
        <f t="shared" si="113"/>
        <v>0</v>
      </c>
      <c r="GP16" s="232"/>
      <c r="GQ16" s="232"/>
      <c r="GR16" s="233"/>
      <c r="GS16" s="311"/>
      <c r="GT16" s="311"/>
      <c r="GU16" s="311"/>
      <c r="GV16" s="311"/>
      <c r="GW16" s="311"/>
      <c r="GX16" s="311"/>
      <c r="GY16" s="311"/>
      <c r="GZ16" s="311"/>
      <c r="HA16" s="311"/>
      <c r="HB16" s="310"/>
      <c r="HC16" s="311"/>
      <c r="HD16" s="311"/>
      <c r="HE16" s="311"/>
      <c r="HF16" s="311"/>
      <c r="HG16" s="311"/>
      <c r="HH16" s="311"/>
      <c r="HI16" s="311"/>
      <c r="HJ16" s="311"/>
      <c r="HK16" s="311"/>
      <c r="HL16" s="311"/>
      <c r="HM16" s="311"/>
      <c r="HN16" s="310"/>
      <c r="HO16" s="243"/>
    </row>
    <row r="17" spans="1:223" s="244" customFormat="1" ht="14.45" customHeight="1">
      <c r="A17" s="227"/>
      <c r="B17" s="228" t="str">
        <f>IFERROR(VLOOKUP(A17,様式１②!$F$10:$K$32,2,0),"")</f>
        <v/>
      </c>
      <c r="C17" s="228" t="str">
        <f>IFERROR(VLOOKUP(A17,様式１②!$F$10:$K$32,3,0),"")</f>
        <v/>
      </c>
      <c r="D17" s="229" t="str">
        <f>IFERROR(VLOOKUP(A17,様式１②!$F$10:$K$32,4,0),"")</f>
        <v/>
      </c>
      <c r="E17" s="229" t="str">
        <f>IFERROR(VLOOKUP(A17,様式１②!$F$10:$K$32,5,0),"")</f>
        <v/>
      </c>
      <c r="F17" s="229" t="str">
        <f>IFERROR(VLOOKUP(A17,様式１②!$F$10:$K$32,6,0),"")</f>
        <v/>
      </c>
      <c r="G17" s="230" t="str">
        <f t="shared" si="63"/>
        <v/>
      </c>
      <c r="H17" s="231"/>
      <c r="I17" s="231"/>
      <c r="J17" s="232"/>
      <c r="K17" s="232"/>
      <c r="L17" s="233"/>
      <c r="M17" s="233"/>
      <c r="N17" s="232"/>
      <c r="O17" s="232"/>
      <c r="P17" s="232"/>
      <c r="Q17" s="232"/>
      <c r="R17" s="232"/>
      <c r="S17" s="232"/>
      <c r="T17" s="232"/>
      <c r="U17" s="229">
        <f t="shared" si="64"/>
        <v>0</v>
      </c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4"/>
      <c r="AG17" s="232"/>
      <c r="AH17" s="235"/>
      <c r="AI17" s="236" t="str">
        <f t="shared" si="65"/>
        <v/>
      </c>
      <c r="AJ17" s="237">
        <f t="shared" si="66"/>
        <v>0</v>
      </c>
      <c r="AK17" s="237">
        <f t="shared" si="67"/>
        <v>0</v>
      </c>
      <c r="AL17" s="237">
        <f t="shared" si="68"/>
        <v>0</v>
      </c>
      <c r="AM17" s="237">
        <f t="shared" si="69"/>
        <v>0</v>
      </c>
      <c r="AN17" s="237">
        <f t="shared" si="70"/>
        <v>0</v>
      </c>
      <c r="AO17" s="237">
        <f t="shared" si="71"/>
        <v>0</v>
      </c>
      <c r="AP17" s="237">
        <f t="shared" si="72"/>
        <v>0</v>
      </c>
      <c r="AQ17" s="237">
        <f t="shared" si="73"/>
        <v>0</v>
      </c>
      <c r="AR17" s="237">
        <f t="shared" si="74"/>
        <v>0</v>
      </c>
      <c r="AS17" s="237">
        <f t="shared" si="75"/>
        <v>0</v>
      </c>
      <c r="AT17" s="237">
        <f t="shared" si="76"/>
        <v>0</v>
      </c>
      <c r="AU17" s="237">
        <f t="shared" si="77"/>
        <v>0</v>
      </c>
      <c r="AV17" s="237">
        <f t="shared" si="78"/>
        <v>0</v>
      </c>
      <c r="AW17" s="237">
        <f t="shared" si="79"/>
        <v>0</v>
      </c>
      <c r="AX17" s="237">
        <f t="shared" si="80"/>
        <v>0</v>
      </c>
      <c r="AY17" s="237">
        <f t="shared" si="81"/>
        <v>0</v>
      </c>
      <c r="AZ17" s="237">
        <f t="shared" si="82"/>
        <v>0</v>
      </c>
      <c r="BA17" s="237">
        <f t="shared" si="83"/>
        <v>0</v>
      </c>
      <c r="BB17" s="237">
        <f t="shared" si="84"/>
        <v>0</v>
      </c>
      <c r="BC17" s="237">
        <f t="shared" si="85"/>
        <v>0</v>
      </c>
      <c r="BD17" s="237">
        <f t="shared" si="86"/>
        <v>0</v>
      </c>
      <c r="BE17" s="237">
        <f t="shared" si="87"/>
        <v>0</v>
      </c>
      <c r="BF17" s="237">
        <f t="shared" si="88"/>
        <v>0</v>
      </c>
      <c r="BG17" s="237">
        <f t="shared" si="89"/>
        <v>0</v>
      </c>
      <c r="BH17" s="237">
        <f t="shared" si="90"/>
        <v>0</v>
      </c>
      <c r="BI17" s="237">
        <f t="shared" si="91"/>
        <v>0</v>
      </c>
      <c r="BJ17" s="237">
        <f t="shared" si="92"/>
        <v>0</v>
      </c>
      <c r="BK17" s="237">
        <f t="shared" si="93"/>
        <v>0</v>
      </c>
      <c r="BL17" s="237">
        <f t="shared" si="94"/>
        <v>0</v>
      </c>
      <c r="BM17" s="237">
        <f t="shared" si="95"/>
        <v>0</v>
      </c>
      <c r="BN17" s="237">
        <f t="shared" si="96"/>
        <v>0</v>
      </c>
      <c r="BO17" s="238"/>
      <c r="BP17" s="238"/>
      <c r="BQ17" s="238"/>
      <c r="BR17" s="238"/>
      <c r="BS17" s="238"/>
      <c r="BT17" s="238"/>
      <c r="BU17" s="237">
        <f t="shared" si="97"/>
        <v>0</v>
      </c>
      <c r="BV17" s="238"/>
      <c r="BW17" s="238"/>
      <c r="BX17" s="238"/>
      <c r="BY17" s="238"/>
      <c r="BZ17" s="238"/>
      <c r="CA17" s="238"/>
      <c r="CB17" s="237">
        <f t="shared" si="98"/>
        <v>0</v>
      </c>
      <c r="CC17" s="238"/>
      <c r="CD17" s="238"/>
      <c r="CE17" s="238"/>
      <c r="CF17" s="238"/>
      <c r="CG17" s="238"/>
      <c r="CH17" s="238"/>
      <c r="CI17" s="238"/>
      <c r="CJ17" s="237">
        <f t="shared" si="99"/>
        <v>0</v>
      </c>
      <c r="CK17" s="238"/>
      <c r="CL17" s="238"/>
      <c r="CM17" s="238"/>
      <c r="CN17" s="238"/>
      <c r="CO17" s="238"/>
      <c r="CP17" s="238"/>
      <c r="CQ17" s="237">
        <f t="shared" si="100"/>
        <v>0</v>
      </c>
      <c r="CR17" s="237">
        <f t="shared" si="101"/>
        <v>0</v>
      </c>
      <c r="CS17" s="238"/>
      <c r="CT17" s="238"/>
      <c r="CU17" s="238"/>
      <c r="CV17" s="238"/>
      <c r="CW17" s="238"/>
      <c r="CX17" s="238"/>
      <c r="CY17" s="237">
        <f t="shared" si="102"/>
        <v>0</v>
      </c>
      <c r="CZ17" s="238"/>
      <c r="DA17" s="238"/>
      <c r="DB17" s="238"/>
      <c r="DC17" s="238"/>
      <c r="DD17" s="238"/>
      <c r="DE17" s="238"/>
      <c r="DF17" s="237">
        <f t="shared" si="103"/>
        <v>0</v>
      </c>
      <c r="DG17" s="238"/>
      <c r="DH17" s="238"/>
      <c r="DI17" s="238"/>
      <c r="DJ17" s="238"/>
      <c r="DK17" s="238"/>
      <c r="DL17" s="238"/>
      <c r="DM17" s="238"/>
      <c r="DN17" s="237">
        <f t="shared" si="104"/>
        <v>0</v>
      </c>
      <c r="DO17" s="238"/>
      <c r="DP17" s="238"/>
      <c r="DQ17" s="238"/>
      <c r="DR17" s="238"/>
      <c r="DS17" s="238"/>
      <c r="DT17" s="323">
        <f t="shared" si="105"/>
        <v>0</v>
      </c>
      <c r="DU17" s="238"/>
      <c r="DV17" s="238"/>
      <c r="DW17" s="238"/>
      <c r="DX17" s="238"/>
      <c r="DY17" s="238"/>
      <c r="DZ17" s="238"/>
      <c r="EA17" s="238"/>
      <c r="EB17" s="238"/>
      <c r="EC17" s="239"/>
      <c r="ED17" s="238"/>
      <c r="EE17" s="237">
        <f t="shared" si="106"/>
        <v>0</v>
      </c>
      <c r="EF17" s="238"/>
      <c r="EG17" s="238"/>
      <c r="EH17" s="238"/>
      <c r="EI17" s="238"/>
      <c r="EJ17" s="238"/>
      <c r="EK17" s="238"/>
      <c r="EL17" s="237">
        <f t="shared" si="107"/>
        <v>0</v>
      </c>
      <c r="EM17" s="232"/>
      <c r="EN17" s="232"/>
      <c r="EO17" s="232"/>
      <c r="EP17" s="232"/>
      <c r="EQ17" s="232"/>
      <c r="ER17" s="240"/>
      <c r="ES17" s="241">
        <f t="shared" si="108"/>
        <v>0</v>
      </c>
      <c r="ET17" s="242">
        <f t="shared" si="109"/>
        <v>0</v>
      </c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42">
        <f t="shared" si="110"/>
        <v>0</v>
      </c>
      <c r="FH17" s="232"/>
      <c r="FI17" s="232"/>
      <c r="FJ17" s="232"/>
      <c r="FK17" s="232"/>
      <c r="FL17" s="232"/>
      <c r="FM17" s="242">
        <f t="shared" si="111"/>
        <v>0</v>
      </c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3"/>
      <c r="GL17" s="238"/>
      <c r="GM17" s="239"/>
      <c r="GN17" s="241">
        <f t="shared" si="112"/>
        <v>0</v>
      </c>
      <c r="GO17" s="242">
        <f t="shared" si="113"/>
        <v>0</v>
      </c>
      <c r="GP17" s="232"/>
      <c r="GQ17" s="232"/>
      <c r="GR17" s="233"/>
      <c r="GS17" s="311"/>
      <c r="GT17" s="311"/>
      <c r="GU17" s="311"/>
      <c r="GV17" s="311"/>
      <c r="GW17" s="311"/>
      <c r="GX17" s="311"/>
      <c r="GY17" s="311"/>
      <c r="GZ17" s="311"/>
      <c r="HA17" s="311"/>
      <c r="HB17" s="310"/>
      <c r="HC17" s="311"/>
      <c r="HD17" s="311"/>
      <c r="HE17" s="311"/>
      <c r="HF17" s="311"/>
      <c r="HG17" s="311"/>
      <c r="HH17" s="311"/>
      <c r="HI17" s="311"/>
      <c r="HJ17" s="311"/>
      <c r="HK17" s="311"/>
      <c r="HL17" s="311"/>
      <c r="HM17" s="311"/>
      <c r="HN17" s="310"/>
      <c r="HO17" s="243"/>
    </row>
    <row r="18" spans="1:223" s="244" customFormat="1" ht="14.45" customHeight="1">
      <c r="A18" s="227"/>
      <c r="B18" s="228" t="str">
        <f>IFERROR(VLOOKUP(A18,様式１②!$F$10:$K$32,2,0),"")</f>
        <v/>
      </c>
      <c r="C18" s="228" t="str">
        <f>IFERROR(VLOOKUP(A18,様式１②!$F$10:$K$32,3,0),"")</f>
        <v/>
      </c>
      <c r="D18" s="229" t="str">
        <f>IFERROR(VLOOKUP(A18,様式１②!$F$10:$K$32,4,0),"")</f>
        <v/>
      </c>
      <c r="E18" s="229" t="str">
        <f>IFERROR(VLOOKUP(A18,様式１②!$F$10:$K$32,5,0),"")</f>
        <v/>
      </c>
      <c r="F18" s="229" t="str">
        <f>IFERROR(VLOOKUP(A18,様式１②!$F$10:$K$32,6,0),"")</f>
        <v/>
      </c>
      <c r="G18" s="230" t="str">
        <f t="shared" si="63"/>
        <v/>
      </c>
      <c r="H18" s="231"/>
      <c r="I18" s="231"/>
      <c r="J18" s="232"/>
      <c r="K18" s="232"/>
      <c r="L18" s="233"/>
      <c r="M18" s="233"/>
      <c r="N18" s="232"/>
      <c r="O18" s="232"/>
      <c r="P18" s="232"/>
      <c r="Q18" s="232"/>
      <c r="R18" s="232"/>
      <c r="S18" s="232"/>
      <c r="T18" s="232"/>
      <c r="U18" s="229">
        <f t="shared" si="64"/>
        <v>0</v>
      </c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4"/>
      <c r="AG18" s="232"/>
      <c r="AH18" s="235"/>
      <c r="AI18" s="236" t="str">
        <f t="shared" si="65"/>
        <v/>
      </c>
      <c r="AJ18" s="237">
        <f t="shared" si="66"/>
        <v>0</v>
      </c>
      <c r="AK18" s="237">
        <f t="shared" si="67"/>
        <v>0</v>
      </c>
      <c r="AL18" s="237">
        <f t="shared" si="68"/>
        <v>0</v>
      </c>
      <c r="AM18" s="237">
        <f t="shared" si="69"/>
        <v>0</v>
      </c>
      <c r="AN18" s="237">
        <f t="shared" si="70"/>
        <v>0</v>
      </c>
      <c r="AO18" s="237">
        <f t="shared" si="71"/>
        <v>0</v>
      </c>
      <c r="AP18" s="237">
        <f t="shared" si="72"/>
        <v>0</v>
      </c>
      <c r="AQ18" s="237">
        <f t="shared" si="73"/>
        <v>0</v>
      </c>
      <c r="AR18" s="237">
        <f t="shared" si="74"/>
        <v>0</v>
      </c>
      <c r="AS18" s="237">
        <f t="shared" si="75"/>
        <v>0</v>
      </c>
      <c r="AT18" s="237">
        <f t="shared" si="76"/>
        <v>0</v>
      </c>
      <c r="AU18" s="237">
        <f t="shared" si="77"/>
        <v>0</v>
      </c>
      <c r="AV18" s="237">
        <f t="shared" si="78"/>
        <v>0</v>
      </c>
      <c r="AW18" s="237">
        <f t="shared" si="79"/>
        <v>0</v>
      </c>
      <c r="AX18" s="237">
        <f t="shared" si="80"/>
        <v>0</v>
      </c>
      <c r="AY18" s="237">
        <f t="shared" si="81"/>
        <v>0</v>
      </c>
      <c r="AZ18" s="237">
        <f t="shared" si="82"/>
        <v>0</v>
      </c>
      <c r="BA18" s="237">
        <f t="shared" si="83"/>
        <v>0</v>
      </c>
      <c r="BB18" s="237">
        <f t="shared" si="84"/>
        <v>0</v>
      </c>
      <c r="BC18" s="237">
        <f t="shared" si="85"/>
        <v>0</v>
      </c>
      <c r="BD18" s="237">
        <f t="shared" si="86"/>
        <v>0</v>
      </c>
      <c r="BE18" s="237">
        <f t="shared" si="87"/>
        <v>0</v>
      </c>
      <c r="BF18" s="237">
        <f t="shared" si="88"/>
        <v>0</v>
      </c>
      <c r="BG18" s="237">
        <f t="shared" si="89"/>
        <v>0</v>
      </c>
      <c r="BH18" s="237">
        <f t="shared" si="90"/>
        <v>0</v>
      </c>
      <c r="BI18" s="237">
        <f t="shared" si="91"/>
        <v>0</v>
      </c>
      <c r="BJ18" s="237">
        <f t="shared" si="92"/>
        <v>0</v>
      </c>
      <c r="BK18" s="237">
        <f t="shared" si="93"/>
        <v>0</v>
      </c>
      <c r="BL18" s="237">
        <f t="shared" si="94"/>
        <v>0</v>
      </c>
      <c r="BM18" s="237">
        <f t="shared" si="95"/>
        <v>0</v>
      </c>
      <c r="BN18" s="237">
        <f t="shared" si="96"/>
        <v>0</v>
      </c>
      <c r="BO18" s="238"/>
      <c r="BP18" s="238"/>
      <c r="BQ18" s="238"/>
      <c r="BR18" s="238"/>
      <c r="BS18" s="238"/>
      <c r="BT18" s="238"/>
      <c r="BU18" s="237">
        <f t="shared" si="97"/>
        <v>0</v>
      </c>
      <c r="BV18" s="238"/>
      <c r="BW18" s="238"/>
      <c r="BX18" s="238"/>
      <c r="BY18" s="238"/>
      <c r="BZ18" s="238"/>
      <c r="CA18" s="238"/>
      <c r="CB18" s="237">
        <f t="shared" si="98"/>
        <v>0</v>
      </c>
      <c r="CC18" s="238"/>
      <c r="CD18" s="238"/>
      <c r="CE18" s="238"/>
      <c r="CF18" s="238"/>
      <c r="CG18" s="238"/>
      <c r="CH18" s="238"/>
      <c r="CI18" s="238"/>
      <c r="CJ18" s="237">
        <f t="shared" si="99"/>
        <v>0</v>
      </c>
      <c r="CK18" s="238"/>
      <c r="CL18" s="238"/>
      <c r="CM18" s="238"/>
      <c r="CN18" s="238"/>
      <c r="CO18" s="238"/>
      <c r="CP18" s="238"/>
      <c r="CQ18" s="237">
        <f t="shared" si="100"/>
        <v>0</v>
      </c>
      <c r="CR18" s="237">
        <f t="shared" si="101"/>
        <v>0</v>
      </c>
      <c r="CS18" s="238"/>
      <c r="CT18" s="238"/>
      <c r="CU18" s="238"/>
      <c r="CV18" s="238"/>
      <c r="CW18" s="238"/>
      <c r="CX18" s="238"/>
      <c r="CY18" s="237">
        <f t="shared" si="102"/>
        <v>0</v>
      </c>
      <c r="CZ18" s="238"/>
      <c r="DA18" s="238"/>
      <c r="DB18" s="238"/>
      <c r="DC18" s="238"/>
      <c r="DD18" s="238"/>
      <c r="DE18" s="238"/>
      <c r="DF18" s="237">
        <f t="shared" si="103"/>
        <v>0</v>
      </c>
      <c r="DG18" s="238"/>
      <c r="DH18" s="238"/>
      <c r="DI18" s="238"/>
      <c r="DJ18" s="238"/>
      <c r="DK18" s="238"/>
      <c r="DL18" s="238"/>
      <c r="DM18" s="238"/>
      <c r="DN18" s="237">
        <f t="shared" si="104"/>
        <v>0</v>
      </c>
      <c r="DO18" s="238"/>
      <c r="DP18" s="238"/>
      <c r="DQ18" s="238"/>
      <c r="DR18" s="238"/>
      <c r="DS18" s="238"/>
      <c r="DT18" s="323">
        <f t="shared" si="105"/>
        <v>0</v>
      </c>
      <c r="DU18" s="238"/>
      <c r="DV18" s="238"/>
      <c r="DW18" s="238"/>
      <c r="DX18" s="238"/>
      <c r="DY18" s="238"/>
      <c r="DZ18" s="238"/>
      <c r="EA18" s="238"/>
      <c r="EB18" s="238"/>
      <c r="EC18" s="239"/>
      <c r="ED18" s="238"/>
      <c r="EE18" s="237">
        <f t="shared" si="106"/>
        <v>0</v>
      </c>
      <c r="EF18" s="238"/>
      <c r="EG18" s="238"/>
      <c r="EH18" s="238"/>
      <c r="EI18" s="238"/>
      <c r="EJ18" s="238"/>
      <c r="EK18" s="238"/>
      <c r="EL18" s="237">
        <f t="shared" si="107"/>
        <v>0</v>
      </c>
      <c r="EM18" s="232"/>
      <c r="EN18" s="232"/>
      <c r="EO18" s="232"/>
      <c r="EP18" s="232"/>
      <c r="EQ18" s="232"/>
      <c r="ER18" s="240"/>
      <c r="ES18" s="241">
        <f t="shared" si="108"/>
        <v>0</v>
      </c>
      <c r="ET18" s="242">
        <f t="shared" si="109"/>
        <v>0</v>
      </c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42">
        <f t="shared" si="110"/>
        <v>0</v>
      </c>
      <c r="FH18" s="232"/>
      <c r="FI18" s="232"/>
      <c r="FJ18" s="232"/>
      <c r="FK18" s="232"/>
      <c r="FL18" s="232"/>
      <c r="FM18" s="242">
        <f t="shared" si="111"/>
        <v>0</v>
      </c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3"/>
      <c r="GL18" s="238"/>
      <c r="GM18" s="239"/>
      <c r="GN18" s="241">
        <f t="shared" si="112"/>
        <v>0</v>
      </c>
      <c r="GO18" s="242">
        <f t="shared" si="113"/>
        <v>0</v>
      </c>
      <c r="GP18" s="232"/>
      <c r="GQ18" s="232"/>
      <c r="GR18" s="233"/>
      <c r="GS18" s="311"/>
      <c r="GT18" s="311"/>
      <c r="GU18" s="311"/>
      <c r="GV18" s="311"/>
      <c r="GW18" s="311"/>
      <c r="GX18" s="311"/>
      <c r="GY18" s="311"/>
      <c r="GZ18" s="311"/>
      <c r="HA18" s="311"/>
      <c r="HB18" s="310"/>
      <c r="HC18" s="311"/>
      <c r="HD18" s="311"/>
      <c r="HE18" s="311"/>
      <c r="HF18" s="311"/>
      <c r="HG18" s="311"/>
      <c r="HH18" s="311"/>
      <c r="HI18" s="311"/>
      <c r="HJ18" s="311"/>
      <c r="HK18" s="311"/>
      <c r="HL18" s="311"/>
      <c r="HM18" s="311"/>
      <c r="HN18" s="310"/>
      <c r="HO18" s="243"/>
    </row>
    <row r="19" spans="1:223" s="244" customFormat="1" ht="14.45" customHeight="1">
      <c r="A19" s="227"/>
      <c r="B19" s="228" t="str">
        <f>IFERROR(VLOOKUP(A19,様式１②!$F$10:$K$32,2,0),"")</f>
        <v/>
      </c>
      <c r="C19" s="228" t="str">
        <f>IFERROR(VLOOKUP(A19,様式１②!$F$10:$K$32,3,0),"")</f>
        <v/>
      </c>
      <c r="D19" s="229" t="str">
        <f>IFERROR(VLOOKUP(A19,様式１②!$F$10:$K$32,4,0),"")</f>
        <v/>
      </c>
      <c r="E19" s="229" t="str">
        <f>IFERROR(VLOOKUP(A19,様式１②!$F$10:$K$32,5,0),"")</f>
        <v/>
      </c>
      <c r="F19" s="229" t="str">
        <f>IFERROR(VLOOKUP(A19,様式１②!$F$10:$K$32,6,0),"")</f>
        <v/>
      </c>
      <c r="G19" s="230" t="str">
        <f t="shared" si="63"/>
        <v/>
      </c>
      <c r="H19" s="231"/>
      <c r="I19" s="231"/>
      <c r="J19" s="232"/>
      <c r="K19" s="232"/>
      <c r="L19" s="233"/>
      <c r="M19" s="233"/>
      <c r="N19" s="232"/>
      <c r="O19" s="232"/>
      <c r="P19" s="232"/>
      <c r="Q19" s="232"/>
      <c r="R19" s="232"/>
      <c r="S19" s="232"/>
      <c r="T19" s="232"/>
      <c r="U19" s="229">
        <f t="shared" si="64"/>
        <v>0</v>
      </c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4"/>
      <c r="AG19" s="232"/>
      <c r="AH19" s="235"/>
      <c r="AI19" s="236" t="str">
        <f t="shared" si="65"/>
        <v/>
      </c>
      <c r="AJ19" s="237">
        <f t="shared" si="66"/>
        <v>0</v>
      </c>
      <c r="AK19" s="237">
        <f t="shared" si="67"/>
        <v>0</v>
      </c>
      <c r="AL19" s="237">
        <f t="shared" si="68"/>
        <v>0</v>
      </c>
      <c r="AM19" s="237">
        <f t="shared" si="69"/>
        <v>0</v>
      </c>
      <c r="AN19" s="237">
        <f t="shared" si="70"/>
        <v>0</v>
      </c>
      <c r="AO19" s="237">
        <f t="shared" si="71"/>
        <v>0</v>
      </c>
      <c r="AP19" s="237">
        <f t="shared" si="72"/>
        <v>0</v>
      </c>
      <c r="AQ19" s="237">
        <f t="shared" si="73"/>
        <v>0</v>
      </c>
      <c r="AR19" s="237">
        <f t="shared" si="74"/>
        <v>0</v>
      </c>
      <c r="AS19" s="237">
        <f t="shared" si="75"/>
        <v>0</v>
      </c>
      <c r="AT19" s="237">
        <f t="shared" si="76"/>
        <v>0</v>
      </c>
      <c r="AU19" s="237">
        <f t="shared" si="77"/>
        <v>0</v>
      </c>
      <c r="AV19" s="237">
        <f t="shared" si="78"/>
        <v>0</v>
      </c>
      <c r="AW19" s="237">
        <f t="shared" si="79"/>
        <v>0</v>
      </c>
      <c r="AX19" s="237">
        <f t="shared" si="80"/>
        <v>0</v>
      </c>
      <c r="AY19" s="237">
        <f t="shared" si="81"/>
        <v>0</v>
      </c>
      <c r="AZ19" s="237">
        <f t="shared" si="82"/>
        <v>0</v>
      </c>
      <c r="BA19" s="237">
        <f t="shared" si="83"/>
        <v>0</v>
      </c>
      <c r="BB19" s="237">
        <f t="shared" si="84"/>
        <v>0</v>
      </c>
      <c r="BC19" s="237">
        <f t="shared" si="85"/>
        <v>0</v>
      </c>
      <c r="BD19" s="237">
        <f t="shared" si="86"/>
        <v>0</v>
      </c>
      <c r="BE19" s="237">
        <f t="shared" si="87"/>
        <v>0</v>
      </c>
      <c r="BF19" s="237">
        <f t="shared" si="88"/>
        <v>0</v>
      </c>
      <c r="BG19" s="237">
        <f t="shared" si="89"/>
        <v>0</v>
      </c>
      <c r="BH19" s="237">
        <f t="shared" si="90"/>
        <v>0</v>
      </c>
      <c r="BI19" s="237">
        <f t="shared" si="91"/>
        <v>0</v>
      </c>
      <c r="BJ19" s="237">
        <f t="shared" si="92"/>
        <v>0</v>
      </c>
      <c r="BK19" s="237">
        <f t="shared" si="93"/>
        <v>0</v>
      </c>
      <c r="BL19" s="237">
        <f t="shared" si="94"/>
        <v>0</v>
      </c>
      <c r="BM19" s="237">
        <f t="shared" si="95"/>
        <v>0</v>
      </c>
      <c r="BN19" s="237">
        <f t="shared" si="96"/>
        <v>0</v>
      </c>
      <c r="BO19" s="238"/>
      <c r="BP19" s="238"/>
      <c r="BQ19" s="238"/>
      <c r="BR19" s="238"/>
      <c r="BS19" s="238"/>
      <c r="BT19" s="238"/>
      <c r="BU19" s="237">
        <f t="shared" si="97"/>
        <v>0</v>
      </c>
      <c r="BV19" s="238"/>
      <c r="BW19" s="238"/>
      <c r="BX19" s="238"/>
      <c r="BY19" s="238"/>
      <c r="BZ19" s="238"/>
      <c r="CA19" s="238"/>
      <c r="CB19" s="237">
        <f t="shared" si="98"/>
        <v>0</v>
      </c>
      <c r="CC19" s="238"/>
      <c r="CD19" s="238"/>
      <c r="CE19" s="238"/>
      <c r="CF19" s="238"/>
      <c r="CG19" s="238"/>
      <c r="CH19" s="238"/>
      <c r="CI19" s="238"/>
      <c r="CJ19" s="237">
        <f t="shared" si="99"/>
        <v>0</v>
      </c>
      <c r="CK19" s="238"/>
      <c r="CL19" s="238"/>
      <c r="CM19" s="238"/>
      <c r="CN19" s="238"/>
      <c r="CO19" s="238"/>
      <c r="CP19" s="238"/>
      <c r="CQ19" s="237">
        <f t="shared" si="100"/>
        <v>0</v>
      </c>
      <c r="CR19" s="237">
        <f t="shared" si="101"/>
        <v>0</v>
      </c>
      <c r="CS19" s="238"/>
      <c r="CT19" s="238"/>
      <c r="CU19" s="238"/>
      <c r="CV19" s="238"/>
      <c r="CW19" s="238"/>
      <c r="CX19" s="238"/>
      <c r="CY19" s="237">
        <f t="shared" si="102"/>
        <v>0</v>
      </c>
      <c r="CZ19" s="238"/>
      <c r="DA19" s="238"/>
      <c r="DB19" s="238"/>
      <c r="DC19" s="238"/>
      <c r="DD19" s="238"/>
      <c r="DE19" s="238"/>
      <c r="DF19" s="237">
        <f t="shared" si="103"/>
        <v>0</v>
      </c>
      <c r="DG19" s="238"/>
      <c r="DH19" s="238"/>
      <c r="DI19" s="238"/>
      <c r="DJ19" s="238"/>
      <c r="DK19" s="238"/>
      <c r="DL19" s="238"/>
      <c r="DM19" s="238"/>
      <c r="DN19" s="237">
        <f t="shared" si="104"/>
        <v>0</v>
      </c>
      <c r="DO19" s="238"/>
      <c r="DP19" s="238"/>
      <c r="DQ19" s="238"/>
      <c r="DR19" s="238"/>
      <c r="DS19" s="238"/>
      <c r="DT19" s="323">
        <f t="shared" si="105"/>
        <v>0</v>
      </c>
      <c r="DU19" s="238"/>
      <c r="DV19" s="238"/>
      <c r="DW19" s="238"/>
      <c r="DX19" s="238"/>
      <c r="DY19" s="238"/>
      <c r="DZ19" s="238"/>
      <c r="EA19" s="238"/>
      <c r="EB19" s="238"/>
      <c r="EC19" s="239"/>
      <c r="ED19" s="238"/>
      <c r="EE19" s="237">
        <f t="shared" si="106"/>
        <v>0</v>
      </c>
      <c r="EF19" s="238"/>
      <c r="EG19" s="238"/>
      <c r="EH19" s="238"/>
      <c r="EI19" s="238"/>
      <c r="EJ19" s="238"/>
      <c r="EK19" s="238"/>
      <c r="EL19" s="237">
        <f t="shared" si="107"/>
        <v>0</v>
      </c>
      <c r="EM19" s="232"/>
      <c r="EN19" s="232"/>
      <c r="EO19" s="232"/>
      <c r="EP19" s="232"/>
      <c r="EQ19" s="232"/>
      <c r="ER19" s="240"/>
      <c r="ES19" s="241">
        <f t="shared" si="108"/>
        <v>0</v>
      </c>
      <c r="ET19" s="242">
        <f t="shared" si="109"/>
        <v>0</v>
      </c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42">
        <f t="shared" si="110"/>
        <v>0</v>
      </c>
      <c r="FH19" s="232"/>
      <c r="FI19" s="232"/>
      <c r="FJ19" s="232"/>
      <c r="FK19" s="232"/>
      <c r="FL19" s="232"/>
      <c r="FM19" s="242">
        <f t="shared" si="111"/>
        <v>0</v>
      </c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3"/>
      <c r="GL19" s="238"/>
      <c r="GM19" s="239"/>
      <c r="GN19" s="241">
        <f t="shared" si="112"/>
        <v>0</v>
      </c>
      <c r="GO19" s="242">
        <f t="shared" si="113"/>
        <v>0</v>
      </c>
      <c r="GP19" s="232"/>
      <c r="GQ19" s="232"/>
      <c r="GR19" s="233"/>
      <c r="GS19" s="311"/>
      <c r="GT19" s="311"/>
      <c r="GU19" s="311"/>
      <c r="GV19" s="311"/>
      <c r="GW19" s="311"/>
      <c r="GX19" s="311"/>
      <c r="GY19" s="311"/>
      <c r="GZ19" s="311"/>
      <c r="HA19" s="311"/>
      <c r="HB19" s="310"/>
      <c r="HC19" s="311"/>
      <c r="HD19" s="311"/>
      <c r="HE19" s="311"/>
      <c r="HF19" s="311"/>
      <c r="HG19" s="311"/>
      <c r="HH19" s="311"/>
      <c r="HI19" s="311"/>
      <c r="HJ19" s="311"/>
      <c r="HK19" s="311"/>
      <c r="HL19" s="311"/>
      <c r="HM19" s="311"/>
      <c r="HN19" s="310"/>
      <c r="HO19" s="243"/>
    </row>
    <row r="20" spans="1:223" s="244" customFormat="1" ht="14.45" customHeight="1">
      <c r="A20" s="227"/>
      <c r="B20" s="228" t="str">
        <f>IFERROR(VLOOKUP(A20,様式１②!$F$10:$K$32,2,0),"")</f>
        <v/>
      </c>
      <c r="C20" s="228" t="str">
        <f>IFERROR(VLOOKUP(A20,様式１②!$F$10:$K$32,3,0),"")</f>
        <v/>
      </c>
      <c r="D20" s="229" t="str">
        <f>IFERROR(VLOOKUP(A20,様式１②!$F$10:$K$32,4,0),"")</f>
        <v/>
      </c>
      <c r="E20" s="229" t="str">
        <f>IFERROR(VLOOKUP(A20,様式１②!$F$10:$K$32,5,0),"")</f>
        <v/>
      </c>
      <c r="F20" s="229" t="str">
        <f>IFERROR(VLOOKUP(A20,様式１②!$F$10:$K$32,6,0),"")</f>
        <v/>
      </c>
      <c r="G20" s="230" t="str">
        <f t="shared" si="63"/>
        <v/>
      </c>
      <c r="H20" s="231"/>
      <c r="I20" s="231"/>
      <c r="J20" s="232"/>
      <c r="K20" s="232"/>
      <c r="L20" s="233"/>
      <c r="M20" s="233"/>
      <c r="N20" s="232"/>
      <c r="O20" s="232"/>
      <c r="P20" s="232"/>
      <c r="Q20" s="232"/>
      <c r="R20" s="232"/>
      <c r="S20" s="232"/>
      <c r="T20" s="232"/>
      <c r="U20" s="229">
        <f t="shared" si="64"/>
        <v>0</v>
      </c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4"/>
      <c r="AG20" s="232"/>
      <c r="AH20" s="235"/>
      <c r="AI20" s="236" t="str">
        <f t="shared" si="65"/>
        <v/>
      </c>
      <c r="AJ20" s="237">
        <f t="shared" si="66"/>
        <v>0</v>
      </c>
      <c r="AK20" s="237">
        <f t="shared" si="67"/>
        <v>0</v>
      </c>
      <c r="AL20" s="237">
        <f t="shared" si="68"/>
        <v>0</v>
      </c>
      <c r="AM20" s="237">
        <f t="shared" si="69"/>
        <v>0</v>
      </c>
      <c r="AN20" s="237">
        <f t="shared" si="70"/>
        <v>0</v>
      </c>
      <c r="AO20" s="237">
        <f t="shared" si="71"/>
        <v>0</v>
      </c>
      <c r="AP20" s="237">
        <f t="shared" si="72"/>
        <v>0</v>
      </c>
      <c r="AQ20" s="237">
        <f t="shared" si="73"/>
        <v>0</v>
      </c>
      <c r="AR20" s="237">
        <f t="shared" si="74"/>
        <v>0</v>
      </c>
      <c r="AS20" s="237">
        <f t="shared" si="75"/>
        <v>0</v>
      </c>
      <c r="AT20" s="237">
        <f t="shared" si="76"/>
        <v>0</v>
      </c>
      <c r="AU20" s="237">
        <f t="shared" si="77"/>
        <v>0</v>
      </c>
      <c r="AV20" s="237">
        <f t="shared" si="78"/>
        <v>0</v>
      </c>
      <c r="AW20" s="237">
        <f t="shared" si="79"/>
        <v>0</v>
      </c>
      <c r="AX20" s="237">
        <f t="shared" si="80"/>
        <v>0</v>
      </c>
      <c r="AY20" s="237">
        <f t="shared" si="81"/>
        <v>0</v>
      </c>
      <c r="AZ20" s="237">
        <f t="shared" si="82"/>
        <v>0</v>
      </c>
      <c r="BA20" s="237">
        <f t="shared" si="83"/>
        <v>0</v>
      </c>
      <c r="BB20" s="237">
        <f t="shared" si="84"/>
        <v>0</v>
      </c>
      <c r="BC20" s="237">
        <f t="shared" si="85"/>
        <v>0</v>
      </c>
      <c r="BD20" s="237">
        <f t="shared" si="86"/>
        <v>0</v>
      </c>
      <c r="BE20" s="237">
        <f t="shared" si="87"/>
        <v>0</v>
      </c>
      <c r="BF20" s="237">
        <f t="shared" si="88"/>
        <v>0</v>
      </c>
      <c r="BG20" s="237">
        <f t="shared" si="89"/>
        <v>0</v>
      </c>
      <c r="BH20" s="237">
        <f t="shared" si="90"/>
        <v>0</v>
      </c>
      <c r="BI20" s="237">
        <f t="shared" si="91"/>
        <v>0</v>
      </c>
      <c r="BJ20" s="237">
        <f t="shared" si="92"/>
        <v>0</v>
      </c>
      <c r="BK20" s="237">
        <f t="shared" si="93"/>
        <v>0</v>
      </c>
      <c r="BL20" s="237">
        <f t="shared" si="94"/>
        <v>0</v>
      </c>
      <c r="BM20" s="237">
        <f t="shared" si="95"/>
        <v>0</v>
      </c>
      <c r="BN20" s="237">
        <f t="shared" si="96"/>
        <v>0</v>
      </c>
      <c r="BO20" s="238"/>
      <c r="BP20" s="238"/>
      <c r="BQ20" s="238"/>
      <c r="BR20" s="238"/>
      <c r="BS20" s="238"/>
      <c r="BT20" s="238"/>
      <c r="BU20" s="237">
        <f t="shared" si="97"/>
        <v>0</v>
      </c>
      <c r="BV20" s="238"/>
      <c r="BW20" s="238"/>
      <c r="BX20" s="238"/>
      <c r="BY20" s="238"/>
      <c r="BZ20" s="238"/>
      <c r="CA20" s="238"/>
      <c r="CB20" s="237">
        <f t="shared" si="98"/>
        <v>0</v>
      </c>
      <c r="CC20" s="238"/>
      <c r="CD20" s="238"/>
      <c r="CE20" s="238"/>
      <c r="CF20" s="238"/>
      <c r="CG20" s="238"/>
      <c r="CH20" s="238"/>
      <c r="CI20" s="238"/>
      <c r="CJ20" s="237">
        <f t="shared" si="99"/>
        <v>0</v>
      </c>
      <c r="CK20" s="238"/>
      <c r="CL20" s="238"/>
      <c r="CM20" s="238"/>
      <c r="CN20" s="238"/>
      <c r="CO20" s="238"/>
      <c r="CP20" s="238"/>
      <c r="CQ20" s="237">
        <f t="shared" si="100"/>
        <v>0</v>
      </c>
      <c r="CR20" s="237">
        <f t="shared" si="101"/>
        <v>0</v>
      </c>
      <c r="CS20" s="238"/>
      <c r="CT20" s="238"/>
      <c r="CU20" s="238"/>
      <c r="CV20" s="238"/>
      <c r="CW20" s="238"/>
      <c r="CX20" s="238"/>
      <c r="CY20" s="237">
        <f t="shared" si="102"/>
        <v>0</v>
      </c>
      <c r="CZ20" s="238"/>
      <c r="DA20" s="238"/>
      <c r="DB20" s="238"/>
      <c r="DC20" s="238"/>
      <c r="DD20" s="238"/>
      <c r="DE20" s="238"/>
      <c r="DF20" s="237">
        <f t="shared" si="103"/>
        <v>0</v>
      </c>
      <c r="DG20" s="238"/>
      <c r="DH20" s="238"/>
      <c r="DI20" s="238"/>
      <c r="DJ20" s="238"/>
      <c r="DK20" s="238"/>
      <c r="DL20" s="238"/>
      <c r="DM20" s="238"/>
      <c r="DN20" s="237">
        <f t="shared" si="104"/>
        <v>0</v>
      </c>
      <c r="DO20" s="238"/>
      <c r="DP20" s="238"/>
      <c r="DQ20" s="238"/>
      <c r="DR20" s="238"/>
      <c r="DS20" s="238"/>
      <c r="DT20" s="323">
        <f t="shared" si="105"/>
        <v>0</v>
      </c>
      <c r="DU20" s="238"/>
      <c r="DV20" s="238"/>
      <c r="DW20" s="238"/>
      <c r="DX20" s="238"/>
      <c r="DY20" s="238"/>
      <c r="DZ20" s="238"/>
      <c r="EA20" s="238"/>
      <c r="EB20" s="238"/>
      <c r="EC20" s="239"/>
      <c r="ED20" s="238"/>
      <c r="EE20" s="237">
        <f t="shared" si="106"/>
        <v>0</v>
      </c>
      <c r="EF20" s="238"/>
      <c r="EG20" s="238"/>
      <c r="EH20" s="238"/>
      <c r="EI20" s="238"/>
      <c r="EJ20" s="238"/>
      <c r="EK20" s="238"/>
      <c r="EL20" s="237">
        <f t="shared" si="107"/>
        <v>0</v>
      </c>
      <c r="EM20" s="232"/>
      <c r="EN20" s="232"/>
      <c r="EO20" s="232"/>
      <c r="EP20" s="232"/>
      <c r="EQ20" s="232"/>
      <c r="ER20" s="240"/>
      <c r="ES20" s="241">
        <f t="shared" si="108"/>
        <v>0</v>
      </c>
      <c r="ET20" s="242">
        <f t="shared" si="109"/>
        <v>0</v>
      </c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2"/>
      <c r="FF20" s="232"/>
      <c r="FG20" s="242">
        <f t="shared" si="110"/>
        <v>0</v>
      </c>
      <c r="FH20" s="232"/>
      <c r="FI20" s="232"/>
      <c r="FJ20" s="232"/>
      <c r="FK20" s="232"/>
      <c r="FL20" s="232"/>
      <c r="FM20" s="242">
        <f t="shared" si="111"/>
        <v>0</v>
      </c>
      <c r="FN20" s="232"/>
      <c r="FO20" s="232"/>
      <c r="FP20" s="232"/>
      <c r="FQ20" s="232"/>
      <c r="FR20" s="232"/>
      <c r="FS20" s="232"/>
      <c r="FT20" s="232"/>
      <c r="FU20" s="232"/>
      <c r="FV20" s="232"/>
      <c r="FW20" s="232"/>
      <c r="FX20" s="232"/>
      <c r="FY20" s="232"/>
      <c r="FZ20" s="232"/>
      <c r="GA20" s="232"/>
      <c r="GB20" s="232"/>
      <c r="GC20" s="232"/>
      <c r="GD20" s="232"/>
      <c r="GE20" s="232"/>
      <c r="GF20" s="232"/>
      <c r="GG20" s="232"/>
      <c r="GH20" s="232"/>
      <c r="GI20" s="232"/>
      <c r="GJ20" s="232"/>
      <c r="GK20" s="233"/>
      <c r="GL20" s="238"/>
      <c r="GM20" s="239"/>
      <c r="GN20" s="241">
        <f t="shared" si="112"/>
        <v>0</v>
      </c>
      <c r="GO20" s="242">
        <f t="shared" si="113"/>
        <v>0</v>
      </c>
      <c r="GP20" s="232"/>
      <c r="GQ20" s="232"/>
      <c r="GR20" s="233"/>
      <c r="GS20" s="311"/>
      <c r="GT20" s="311"/>
      <c r="GU20" s="311"/>
      <c r="GV20" s="311"/>
      <c r="GW20" s="311"/>
      <c r="GX20" s="311"/>
      <c r="GY20" s="311"/>
      <c r="GZ20" s="311"/>
      <c r="HA20" s="311"/>
      <c r="HB20" s="310"/>
      <c r="HC20" s="311"/>
      <c r="HD20" s="311"/>
      <c r="HE20" s="311"/>
      <c r="HF20" s="311"/>
      <c r="HG20" s="311"/>
      <c r="HH20" s="311"/>
      <c r="HI20" s="311"/>
      <c r="HJ20" s="311"/>
      <c r="HK20" s="311"/>
      <c r="HL20" s="311"/>
      <c r="HM20" s="311"/>
      <c r="HN20" s="310"/>
      <c r="HO20" s="243"/>
    </row>
    <row r="21" spans="1:223" s="244" customFormat="1" ht="14.45" customHeight="1">
      <c r="A21" s="227"/>
      <c r="B21" s="228" t="str">
        <f>IFERROR(VLOOKUP(A21,様式１②!$F$10:$K$32,2,0),"")</f>
        <v/>
      </c>
      <c r="C21" s="228" t="str">
        <f>IFERROR(VLOOKUP(A21,様式１②!$F$10:$K$32,3,0),"")</f>
        <v/>
      </c>
      <c r="D21" s="229" t="str">
        <f>IFERROR(VLOOKUP(A21,様式１②!$F$10:$K$32,4,0),"")</f>
        <v/>
      </c>
      <c r="E21" s="229" t="str">
        <f>IFERROR(VLOOKUP(A21,様式１②!$F$10:$K$32,5,0),"")</f>
        <v/>
      </c>
      <c r="F21" s="229" t="str">
        <f>IFERROR(VLOOKUP(A21,様式１②!$F$10:$K$32,6,0),"")</f>
        <v/>
      </c>
      <c r="G21" s="230" t="str">
        <f t="shared" si="63"/>
        <v/>
      </c>
      <c r="H21" s="231"/>
      <c r="I21" s="231"/>
      <c r="J21" s="232"/>
      <c r="K21" s="232"/>
      <c r="L21" s="233"/>
      <c r="M21" s="233"/>
      <c r="N21" s="232"/>
      <c r="O21" s="232"/>
      <c r="P21" s="232"/>
      <c r="Q21" s="232"/>
      <c r="R21" s="232"/>
      <c r="S21" s="232"/>
      <c r="T21" s="232"/>
      <c r="U21" s="229">
        <f t="shared" si="64"/>
        <v>0</v>
      </c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4"/>
      <c r="AG21" s="232"/>
      <c r="AH21" s="235"/>
      <c r="AI21" s="236" t="str">
        <f t="shared" si="65"/>
        <v/>
      </c>
      <c r="AJ21" s="237">
        <f t="shared" si="66"/>
        <v>0</v>
      </c>
      <c r="AK21" s="237">
        <f t="shared" si="67"/>
        <v>0</v>
      </c>
      <c r="AL21" s="237">
        <f t="shared" si="68"/>
        <v>0</v>
      </c>
      <c r="AM21" s="237">
        <f t="shared" si="69"/>
        <v>0</v>
      </c>
      <c r="AN21" s="237">
        <f t="shared" si="70"/>
        <v>0</v>
      </c>
      <c r="AO21" s="237">
        <f t="shared" si="71"/>
        <v>0</v>
      </c>
      <c r="AP21" s="237">
        <f t="shared" si="72"/>
        <v>0</v>
      </c>
      <c r="AQ21" s="237">
        <f t="shared" si="73"/>
        <v>0</v>
      </c>
      <c r="AR21" s="237">
        <f t="shared" si="74"/>
        <v>0</v>
      </c>
      <c r="AS21" s="237">
        <f t="shared" si="75"/>
        <v>0</v>
      </c>
      <c r="AT21" s="237">
        <f t="shared" si="76"/>
        <v>0</v>
      </c>
      <c r="AU21" s="237">
        <f t="shared" si="77"/>
        <v>0</v>
      </c>
      <c r="AV21" s="237">
        <f t="shared" si="78"/>
        <v>0</v>
      </c>
      <c r="AW21" s="237">
        <f t="shared" si="79"/>
        <v>0</v>
      </c>
      <c r="AX21" s="237">
        <f t="shared" si="80"/>
        <v>0</v>
      </c>
      <c r="AY21" s="237">
        <f t="shared" si="81"/>
        <v>0</v>
      </c>
      <c r="AZ21" s="237">
        <f t="shared" si="82"/>
        <v>0</v>
      </c>
      <c r="BA21" s="237">
        <f t="shared" si="83"/>
        <v>0</v>
      </c>
      <c r="BB21" s="237">
        <f t="shared" si="84"/>
        <v>0</v>
      </c>
      <c r="BC21" s="237">
        <f t="shared" si="85"/>
        <v>0</v>
      </c>
      <c r="BD21" s="237">
        <f t="shared" si="86"/>
        <v>0</v>
      </c>
      <c r="BE21" s="237">
        <f t="shared" si="87"/>
        <v>0</v>
      </c>
      <c r="BF21" s="237">
        <f t="shared" si="88"/>
        <v>0</v>
      </c>
      <c r="BG21" s="237">
        <f t="shared" si="89"/>
        <v>0</v>
      </c>
      <c r="BH21" s="237">
        <f t="shared" si="90"/>
        <v>0</v>
      </c>
      <c r="BI21" s="237">
        <f t="shared" si="91"/>
        <v>0</v>
      </c>
      <c r="BJ21" s="237">
        <f t="shared" si="92"/>
        <v>0</v>
      </c>
      <c r="BK21" s="237">
        <f t="shared" si="93"/>
        <v>0</v>
      </c>
      <c r="BL21" s="237">
        <f t="shared" si="94"/>
        <v>0</v>
      </c>
      <c r="BM21" s="237">
        <f t="shared" si="95"/>
        <v>0</v>
      </c>
      <c r="BN21" s="237">
        <f t="shared" si="96"/>
        <v>0</v>
      </c>
      <c r="BO21" s="238"/>
      <c r="BP21" s="238"/>
      <c r="BQ21" s="238"/>
      <c r="BR21" s="238"/>
      <c r="BS21" s="238"/>
      <c r="BT21" s="238"/>
      <c r="BU21" s="237">
        <f t="shared" si="97"/>
        <v>0</v>
      </c>
      <c r="BV21" s="238"/>
      <c r="BW21" s="238"/>
      <c r="BX21" s="238"/>
      <c r="BY21" s="238"/>
      <c r="BZ21" s="238"/>
      <c r="CA21" s="238"/>
      <c r="CB21" s="237">
        <f t="shared" si="98"/>
        <v>0</v>
      </c>
      <c r="CC21" s="238"/>
      <c r="CD21" s="238"/>
      <c r="CE21" s="238"/>
      <c r="CF21" s="238"/>
      <c r="CG21" s="238"/>
      <c r="CH21" s="238"/>
      <c r="CI21" s="238"/>
      <c r="CJ21" s="237">
        <f t="shared" si="99"/>
        <v>0</v>
      </c>
      <c r="CK21" s="238"/>
      <c r="CL21" s="238"/>
      <c r="CM21" s="238"/>
      <c r="CN21" s="238"/>
      <c r="CO21" s="238"/>
      <c r="CP21" s="238"/>
      <c r="CQ21" s="237">
        <f t="shared" si="100"/>
        <v>0</v>
      </c>
      <c r="CR21" s="237">
        <f t="shared" si="101"/>
        <v>0</v>
      </c>
      <c r="CS21" s="238"/>
      <c r="CT21" s="238"/>
      <c r="CU21" s="238"/>
      <c r="CV21" s="238"/>
      <c r="CW21" s="238"/>
      <c r="CX21" s="238"/>
      <c r="CY21" s="237">
        <f t="shared" si="102"/>
        <v>0</v>
      </c>
      <c r="CZ21" s="238"/>
      <c r="DA21" s="238"/>
      <c r="DB21" s="238"/>
      <c r="DC21" s="238"/>
      <c r="DD21" s="238"/>
      <c r="DE21" s="238"/>
      <c r="DF21" s="237">
        <f t="shared" si="103"/>
        <v>0</v>
      </c>
      <c r="DG21" s="238"/>
      <c r="DH21" s="238"/>
      <c r="DI21" s="238"/>
      <c r="DJ21" s="238"/>
      <c r="DK21" s="238"/>
      <c r="DL21" s="238"/>
      <c r="DM21" s="238"/>
      <c r="DN21" s="237">
        <f t="shared" si="104"/>
        <v>0</v>
      </c>
      <c r="DO21" s="238"/>
      <c r="DP21" s="238"/>
      <c r="DQ21" s="238"/>
      <c r="DR21" s="238"/>
      <c r="DS21" s="238"/>
      <c r="DT21" s="323">
        <f t="shared" si="105"/>
        <v>0</v>
      </c>
      <c r="DU21" s="238"/>
      <c r="DV21" s="238"/>
      <c r="DW21" s="238"/>
      <c r="DX21" s="238"/>
      <c r="DY21" s="238"/>
      <c r="DZ21" s="238"/>
      <c r="EA21" s="238"/>
      <c r="EB21" s="238"/>
      <c r="EC21" s="239"/>
      <c r="ED21" s="238"/>
      <c r="EE21" s="237">
        <f t="shared" si="106"/>
        <v>0</v>
      </c>
      <c r="EF21" s="238"/>
      <c r="EG21" s="238"/>
      <c r="EH21" s="238"/>
      <c r="EI21" s="238"/>
      <c r="EJ21" s="238"/>
      <c r="EK21" s="238"/>
      <c r="EL21" s="237">
        <f t="shared" si="107"/>
        <v>0</v>
      </c>
      <c r="EM21" s="232"/>
      <c r="EN21" s="232"/>
      <c r="EO21" s="232"/>
      <c r="EP21" s="232"/>
      <c r="EQ21" s="232"/>
      <c r="ER21" s="240"/>
      <c r="ES21" s="241">
        <f t="shared" si="108"/>
        <v>0</v>
      </c>
      <c r="ET21" s="242">
        <f t="shared" si="109"/>
        <v>0</v>
      </c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42">
        <f t="shared" si="110"/>
        <v>0</v>
      </c>
      <c r="FH21" s="232"/>
      <c r="FI21" s="232"/>
      <c r="FJ21" s="232"/>
      <c r="FK21" s="232"/>
      <c r="FL21" s="232"/>
      <c r="FM21" s="242">
        <f t="shared" si="111"/>
        <v>0</v>
      </c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2"/>
      <c r="FY21" s="232"/>
      <c r="FZ21" s="232"/>
      <c r="GA21" s="232"/>
      <c r="GB21" s="232"/>
      <c r="GC21" s="232"/>
      <c r="GD21" s="232"/>
      <c r="GE21" s="232"/>
      <c r="GF21" s="232"/>
      <c r="GG21" s="232"/>
      <c r="GH21" s="232"/>
      <c r="GI21" s="232"/>
      <c r="GJ21" s="232"/>
      <c r="GK21" s="233"/>
      <c r="GL21" s="238"/>
      <c r="GM21" s="239"/>
      <c r="GN21" s="241">
        <f t="shared" si="112"/>
        <v>0</v>
      </c>
      <c r="GO21" s="242">
        <f t="shared" si="113"/>
        <v>0</v>
      </c>
      <c r="GP21" s="232"/>
      <c r="GQ21" s="232"/>
      <c r="GR21" s="233"/>
      <c r="GS21" s="311"/>
      <c r="GT21" s="311"/>
      <c r="GU21" s="311"/>
      <c r="GV21" s="311"/>
      <c r="GW21" s="311"/>
      <c r="GX21" s="311"/>
      <c r="GY21" s="311"/>
      <c r="GZ21" s="311"/>
      <c r="HA21" s="311"/>
      <c r="HB21" s="310"/>
      <c r="HC21" s="311"/>
      <c r="HD21" s="311"/>
      <c r="HE21" s="311"/>
      <c r="HF21" s="311"/>
      <c r="HG21" s="311"/>
      <c r="HH21" s="311"/>
      <c r="HI21" s="311"/>
      <c r="HJ21" s="311"/>
      <c r="HK21" s="311"/>
      <c r="HL21" s="311"/>
      <c r="HM21" s="311"/>
      <c r="HN21" s="310"/>
      <c r="HO21" s="243"/>
    </row>
    <row r="22" spans="1:223" s="244" customFormat="1" ht="14.45" customHeight="1">
      <c r="A22" s="227"/>
      <c r="B22" s="228" t="str">
        <f>IFERROR(VLOOKUP(A22,様式１②!$F$10:$K$32,2,0),"")</f>
        <v/>
      </c>
      <c r="C22" s="228" t="str">
        <f>IFERROR(VLOOKUP(A22,様式１②!$F$10:$K$32,3,0),"")</f>
        <v/>
      </c>
      <c r="D22" s="229" t="str">
        <f>IFERROR(VLOOKUP(A22,様式１②!$F$10:$K$32,4,0),"")</f>
        <v/>
      </c>
      <c r="E22" s="229" t="str">
        <f>IFERROR(VLOOKUP(A22,様式１②!$F$10:$K$32,5,0),"")</f>
        <v/>
      </c>
      <c r="F22" s="229" t="str">
        <f>IFERROR(VLOOKUP(A22,様式１②!$F$10:$K$32,6,0),"")</f>
        <v/>
      </c>
      <c r="G22" s="230" t="str">
        <f t="shared" si="63"/>
        <v/>
      </c>
      <c r="H22" s="231"/>
      <c r="I22" s="231"/>
      <c r="J22" s="232"/>
      <c r="K22" s="232"/>
      <c r="L22" s="233"/>
      <c r="M22" s="233"/>
      <c r="N22" s="232"/>
      <c r="O22" s="232"/>
      <c r="P22" s="232"/>
      <c r="Q22" s="232"/>
      <c r="R22" s="232"/>
      <c r="S22" s="232"/>
      <c r="T22" s="232"/>
      <c r="U22" s="229">
        <f t="shared" si="64"/>
        <v>0</v>
      </c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4"/>
      <c r="AG22" s="232"/>
      <c r="AH22" s="235"/>
      <c r="AI22" s="236" t="str">
        <f t="shared" si="65"/>
        <v/>
      </c>
      <c r="AJ22" s="237">
        <f t="shared" si="66"/>
        <v>0</v>
      </c>
      <c r="AK22" s="237">
        <f t="shared" si="67"/>
        <v>0</v>
      </c>
      <c r="AL22" s="237">
        <f t="shared" si="68"/>
        <v>0</v>
      </c>
      <c r="AM22" s="237">
        <f t="shared" si="69"/>
        <v>0</v>
      </c>
      <c r="AN22" s="237">
        <f t="shared" si="70"/>
        <v>0</v>
      </c>
      <c r="AO22" s="237">
        <f t="shared" si="71"/>
        <v>0</v>
      </c>
      <c r="AP22" s="237">
        <f t="shared" si="72"/>
        <v>0</v>
      </c>
      <c r="AQ22" s="237">
        <f t="shared" si="73"/>
        <v>0</v>
      </c>
      <c r="AR22" s="237">
        <f t="shared" si="74"/>
        <v>0</v>
      </c>
      <c r="AS22" s="237">
        <f t="shared" si="75"/>
        <v>0</v>
      </c>
      <c r="AT22" s="237">
        <f t="shared" si="76"/>
        <v>0</v>
      </c>
      <c r="AU22" s="237">
        <f t="shared" si="77"/>
        <v>0</v>
      </c>
      <c r="AV22" s="237">
        <f t="shared" si="78"/>
        <v>0</v>
      </c>
      <c r="AW22" s="237">
        <f t="shared" si="79"/>
        <v>0</v>
      </c>
      <c r="AX22" s="237">
        <f t="shared" si="80"/>
        <v>0</v>
      </c>
      <c r="AY22" s="237">
        <f t="shared" si="81"/>
        <v>0</v>
      </c>
      <c r="AZ22" s="237">
        <f t="shared" si="82"/>
        <v>0</v>
      </c>
      <c r="BA22" s="237">
        <f t="shared" si="83"/>
        <v>0</v>
      </c>
      <c r="BB22" s="237">
        <f t="shared" si="84"/>
        <v>0</v>
      </c>
      <c r="BC22" s="237">
        <f t="shared" si="85"/>
        <v>0</v>
      </c>
      <c r="BD22" s="237">
        <f t="shared" si="86"/>
        <v>0</v>
      </c>
      <c r="BE22" s="237">
        <f t="shared" si="87"/>
        <v>0</v>
      </c>
      <c r="BF22" s="237">
        <f t="shared" si="88"/>
        <v>0</v>
      </c>
      <c r="BG22" s="237">
        <f t="shared" si="89"/>
        <v>0</v>
      </c>
      <c r="BH22" s="237">
        <f t="shared" si="90"/>
        <v>0</v>
      </c>
      <c r="BI22" s="237">
        <f t="shared" si="91"/>
        <v>0</v>
      </c>
      <c r="BJ22" s="237">
        <f t="shared" si="92"/>
        <v>0</v>
      </c>
      <c r="BK22" s="237">
        <f t="shared" si="93"/>
        <v>0</v>
      </c>
      <c r="BL22" s="237">
        <f t="shared" si="94"/>
        <v>0</v>
      </c>
      <c r="BM22" s="237">
        <f t="shared" si="95"/>
        <v>0</v>
      </c>
      <c r="BN22" s="237">
        <f t="shared" si="96"/>
        <v>0</v>
      </c>
      <c r="BO22" s="238"/>
      <c r="BP22" s="238"/>
      <c r="BQ22" s="238"/>
      <c r="BR22" s="238"/>
      <c r="BS22" s="238"/>
      <c r="BT22" s="238"/>
      <c r="BU22" s="237">
        <f t="shared" si="97"/>
        <v>0</v>
      </c>
      <c r="BV22" s="238"/>
      <c r="BW22" s="238"/>
      <c r="BX22" s="238"/>
      <c r="BY22" s="238"/>
      <c r="BZ22" s="238"/>
      <c r="CA22" s="238"/>
      <c r="CB22" s="237">
        <f t="shared" si="98"/>
        <v>0</v>
      </c>
      <c r="CC22" s="238"/>
      <c r="CD22" s="238"/>
      <c r="CE22" s="238"/>
      <c r="CF22" s="238"/>
      <c r="CG22" s="238"/>
      <c r="CH22" s="238"/>
      <c r="CI22" s="238"/>
      <c r="CJ22" s="237">
        <f t="shared" si="99"/>
        <v>0</v>
      </c>
      <c r="CK22" s="238"/>
      <c r="CL22" s="238"/>
      <c r="CM22" s="238"/>
      <c r="CN22" s="238"/>
      <c r="CO22" s="238"/>
      <c r="CP22" s="238"/>
      <c r="CQ22" s="237">
        <f t="shared" si="100"/>
        <v>0</v>
      </c>
      <c r="CR22" s="237">
        <f t="shared" si="101"/>
        <v>0</v>
      </c>
      <c r="CS22" s="238"/>
      <c r="CT22" s="238"/>
      <c r="CU22" s="238"/>
      <c r="CV22" s="238"/>
      <c r="CW22" s="238"/>
      <c r="CX22" s="238"/>
      <c r="CY22" s="237">
        <f t="shared" si="102"/>
        <v>0</v>
      </c>
      <c r="CZ22" s="238"/>
      <c r="DA22" s="238"/>
      <c r="DB22" s="238"/>
      <c r="DC22" s="238"/>
      <c r="DD22" s="238"/>
      <c r="DE22" s="238"/>
      <c r="DF22" s="237">
        <f t="shared" si="103"/>
        <v>0</v>
      </c>
      <c r="DG22" s="238"/>
      <c r="DH22" s="238"/>
      <c r="DI22" s="238"/>
      <c r="DJ22" s="238"/>
      <c r="DK22" s="238"/>
      <c r="DL22" s="238"/>
      <c r="DM22" s="238"/>
      <c r="DN22" s="237">
        <f t="shared" si="104"/>
        <v>0</v>
      </c>
      <c r="DO22" s="238"/>
      <c r="DP22" s="238"/>
      <c r="DQ22" s="238"/>
      <c r="DR22" s="238"/>
      <c r="DS22" s="238"/>
      <c r="DT22" s="323">
        <f t="shared" si="105"/>
        <v>0</v>
      </c>
      <c r="DU22" s="238"/>
      <c r="DV22" s="238"/>
      <c r="DW22" s="238"/>
      <c r="DX22" s="238"/>
      <c r="DY22" s="238"/>
      <c r="DZ22" s="238"/>
      <c r="EA22" s="238"/>
      <c r="EB22" s="238"/>
      <c r="EC22" s="239"/>
      <c r="ED22" s="238"/>
      <c r="EE22" s="237">
        <f t="shared" si="106"/>
        <v>0</v>
      </c>
      <c r="EF22" s="238"/>
      <c r="EG22" s="238"/>
      <c r="EH22" s="238"/>
      <c r="EI22" s="238"/>
      <c r="EJ22" s="238"/>
      <c r="EK22" s="238"/>
      <c r="EL22" s="237">
        <f t="shared" si="107"/>
        <v>0</v>
      </c>
      <c r="EM22" s="232"/>
      <c r="EN22" s="232"/>
      <c r="EO22" s="232"/>
      <c r="EP22" s="232"/>
      <c r="EQ22" s="232"/>
      <c r="ER22" s="240"/>
      <c r="ES22" s="241">
        <f t="shared" si="108"/>
        <v>0</v>
      </c>
      <c r="ET22" s="242">
        <f t="shared" si="109"/>
        <v>0</v>
      </c>
      <c r="EU22" s="232"/>
      <c r="EV22" s="232"/>
      <c r="EW22" s="232"/>
      <c r="EX22" s="232"/>
      <c r="EY22" s="232"/>
      <c r="EZ22" s="232"/>
      <c r="FA22" s="232"/>
      <c r="FB22" s="232"/>
      <c r="FC22" s="232"/>
      <c r="FD22" s="232"/>
      <c r="FE22" s="232"/>
      <c r="FF22" s="232"/>
      <c r="FG22" s="242">
        <f t="shared" si="110"/>
        <v>0</v>
      </c>
      <c r="FH22" s="232"/>
      <c r="FI22" s="232"/>
      <c r="FJ22" s="232"/>
      <c r="FK22" s="232"/>
      <c r="FL22" s="232"/>
      <c r="FM22" s="242">
        <f t="shared" si="111"/>
        <v>0</v>
      </c>
      <c r="FN22" s="232"/>
      <c r="FO22" s="232"/>
      <c r="FP22" s="232"/>
      <c r="FQ22" s="232"/>
      <c r="FR22" s="232"/>
      <c r="FS22" s="232"/>
      <c r="FT22" s="232"/>
      <c r="FU22" s="232"/>
      <c r="FV22" s="232"/>
      <c r="FW22" s="232"/>
      <c r="FX22" s="232"/>
      <c r="FY22" s="232"/>
      <c r="FZ22" s="232"/>
      <c r="GA22" s="232"/>
      <c r="GB22" s="232"/>
      <c r="GC22" s="232"/>
      <c r="GD22" s="232"/>
      <c r="GE22" s="232"/>
      <c r="GF22" s="232"/>
      <c r="GG22" s="232"/>
      <c r="GH22" s="232"/>
      <c r="GI22" s="232"/>
      <c r="GJ22" s="232"/>
      <c r="GK22" s="233"/>
      <c r="GL22" s="238"/>
      <c r="GM22" s="239"/>
      <c r="GN22" s="241">
        <f t="shared" si="112"/>
        <v>0</v>
      </c>
      <c r="GO22" s="242">
        <f t="shared" si="113"/>
        <v>0</v>
      </c>
      <c r="GP22" s="232"/>
      <c r="GQ22" s="232"/>
      <c r="GR22" s="233"/>
      <c r="GS22" s="311"/>
      <c r="GT22" s="311"/>
      <c r="GU22" s="311"/>
      <c r="GV22" s="311"/>
      <c r="GW22" s="311"/>
      <c r="GX22" s="311"/>
      <c r="GY22" s="311"/>
      <c r="GZ22" s="311"/>
      <c r="HA22" s="311"/>
      <c r="HB22" s="310"/>
      <c r="HC22" s="311"/>
      <c r="HD22" s="311"/>
      <c r="HE22" s="311"/>
      <c r="HF22" s="311"/>
      <c r="HG22" s="311"/>
      <c r="HH22" s="311"/>
      <c r="HI22" s="311"/>
      <c r="HJ22" s="311"/>
      <c r="HK22" s="311"/>
      <c r="HL22" s="311"/>
      <c r="HM22" s="311"/>
      <c r="HN22" s="310"/>
      <c r="HO22" s="243"/>
    </row>
    <row r="23" spans="1:223" s="244" customFormat="1" ht="14.45" customHeight="1">
      <c r="A23" s="227"/>
      <c r="B23" s="228" t="str">
        <f>IFERROR(VLOOKUP(A23,様式１②!$F$10:$K$32,2,0),"")</f>
        <v/>
      </c>
      <c r="C23" s="228" t="str">
        <f>IFERROR(VLOOKUP(A23,様式１②!$F$10:$K$32,3,0),"")</f>
        <v/>
      </c>
      <c r="D23" s="229" t="str">
        <f>IFERROR(VLOOKUP(A23,様式１②!$F$10:$K$32,4,0),"")</f>
        <v/>
      </c>
      <c r="E23" s="229" t="str">
        <f>IFERROR(VLOOKUP(A23,様式１②!$F$10:$K$32,5,0),"")</f>
        <v/>
      </c>
      <c r="F23" s="229" t="str">
        <f>IFERROR(VLOOKUP(A23,様式１②!$F$10:$K$32,6,0),"")</f>
        <v/>
      </c>
      <c r="G23" s="230" t="str">
        <f t="shared" si="63"/>
        <v/>
      </c>
      <c r="H23" s="231"/>
      <c r="I23" s="231"/>
      <c r="J23" s="232"/>
      <c r="K23" s="232"/>
      <c r="L23" s="233"/>
      <c r="M23" s="233"/>
      <c r="N23" s="232"/>
      <c r="O23" s="232"/>
      <c r="P23" s="232"/>
      <c r="Q23" s="232"/>
      <c r="R23" s="232"/>
      <c r="S23" s="232"/>
      <c r="T23" s="232"/>
      <c r="U23" s="229">
        <f t="shared" si="64"/>
        <v>0</v>
      </c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4"/>
      <c r="AG23" s="232"/>
      <c r="AH23" s="235"/>
      <c r="AI23" s="236" t="str">
        <f t="shared" si="65"/>
        <v/>
      </c>
      <c r="AJ23" s="237">
        <f t="shared" si="66"/>
        <v>0</v>
      </c>
      <c r="AK23" s="237">
        <f t="shared" si="67"/>
        <v>0</v>
      </c>
      <c r="AL23" s="237">
        <f t="shared" si="68"/>
        <v>0</v>
      </c>
      <c r="AM23" s="237">
        <f t="shared" si="69"/>
        <v>0</v>
      </c>
      <c r="AN23" s="237">
        <f t="shared" si="70"/>
        <v>0</v>
      </c>
      <c r="AO23" s="237">
        <f t="shared" si="71"/>
        <v>0</v>
      </c>
      <c r="AP23" s="237">
        <f t="shared" si="72"/>
        <v>0</v>
      </c>
      <c r="AQ23" s="237">
        <f t="shared" si="73"/>
        <v>0</v>
      </c>
      <c r="AR23" s="237">
        <f t="shared" si="74"/>
        <v>0</v>
      </c>
      <c r="AS23" s="237">
        <f t="shared" si="75"/>
        <v>0</v>
      </c>
      <c r="AT23" s="237">
        <f t="shared" si="76"/>
        <v>0</v>
      </c>
      <c r="AU23" s="237">
        <f t="shared" si="77"/>
        <v>0</v>
      </c>
      <c r="AV23" s="237">
        <f t="shared" si="78"/>
        <v>0</v>
      </c>
      <c r="AW23" s="237">
        <f t="shared" si="79"/>
        <v>0</v>
      </c>
      <c r="AX23" s="237">
        <f t="shared" si="80"/>
        <v>0</v>
      </c>
      <c r="AY23" s="237">
        <f t="shared" si="81"/>
        <v>0</v>
      </c>
      <c r="AZ23" s="237">
        <f t="shared" si="82"/>
        <v>0</v>
      </c>
      <c r="BA23" s="237">
        <f t="shared" si="83"/>
        <v>0</v>
      </c>
      <c r="BB23" s="237">
        <f t="shared" si="84"/>
        <v>0</v>
      </c>
      <c r="BC23" s="237">
        <f t="shared" si="85"/>
        <v>0</v>
      </c>
      <c r="BD23" s="237">
        <f t="shared" si="86"/>
        <v>0</v>
      </c>
      <c r="BE23" s="237">
        <f t="shared" si="87"/>
        <v>0</v>
      </c>
      <c r="BF23" s="237">
        <f t="shared" si="88"/>
        <v>0</v>
      </c>
      <c r="BG23" s="237">
        <f t="shared" si="89"/>
        <v>0</v>
      </c>
      <c r="BH23" s="237">
        <f t="shared" si="90"/>
        <v>0</v>
      </c>
      <c r="BI23" s="237">
        <f t="shared" si="91"/>
        <v>0</v>
      </c>
      <c r="BJ23" s="237">
        <f t="shared" si="92"/>
        <v>0</v>
      </c>
      <c r="BK23" s="237">
        <f t="shared" si="93"/>
        <v>0</v>
      </c>
      <c r="BL23" s="237">
        <f t="shared" si="94"/>
        <v>0</v>
      </c>
      <c r="BM23" s="237">
        <f t="shared" si="95"/>
        <v>0</v>
      </c>
      <c r="BN23" s="237">
        <f t="shared" si="96"/>
        <v>0</v>
      </c>
      <c r="BO23" s="238"/>
      <c r="BP23" s="238"/>
      <c r="BQ23" s="238"/>
      <c r="BR23" s="238"/>
      <c r="BS23" s="238"/>
      <c r="BT23" s="238"/>
      <c r="BU23" s="237">
        <f t="shared" si="97"/>
        <v>0</v>
      </c>
      <c r="BV23" s="238"/>
      <c r="BW23" s="238"/>
      <c r="BX23" s="238"/>
      <c r="BY23" s="238"/>
      <c r="BZ23" s="238"/>
      <c r="CA23" s="238"/>
      <c r="CB23" s="237">
        <f t="shared" si="98"/>
        <v>0</v>
      </c>
      <c r="CC23" s="238"/>
      <c r="CD23" s="238"/>
      <c r="CE23" s="238"/>
      <c r="CF23" s="238"/>
      <c r="CG23" s="238"/>
      <c r="CH23" s="238"/>
      <c r="CI23" s="238"/>
      <c r="CJ23" s="237">
        <f t="shared" si="99"/>
        <v>0</v>
      </c>
      <c r="CK23" s="238"/>
      <c r="CL23" s="238"/>
      <c r="CM23" s="238"/>
      <c r="CN23" s="238"/>
      <c r="CO23" s="238"/>
      <c r="CP23" s="238"/>
      <c r="CQ23" s="237">
        <f t="shared" si="100"/>
        <v>0</v>
      </c>
      <c r="CR23" s="237">
        <f t="shared" si="101"/>
        <v>0</v>
      </c>
      <c r="CS23" s="238"/>
      <c r="CT23" s="238"/>
      <c r="CU23" s="238"/>
      <c r="CV23" s="238"/>
      <c r="CW23" s="238"/>
      <c r="CX23" s="238"/>
      <c r="CY23" s="237">
        <f t="shared" si="102"/>
        <v>0</v>
      </c>
      <c r="CZ23" s="238"/>
      <c r="DA23" s="238"/>
      <c r="DB23" s="238"/>
      <c r="DC23" s="238"/>
      <c r="DD23" s="238"/>
      <c r="DE23" s="238"/>
      <c r="DF23" s="237">
        <f t="shared" si="103"/>
        <v>0</v>
      </c>
      <c r="DG23" s="238"/>
      <c r="DH23" s="238"/>
      <c r="DI23" s="238"/>
      <c r="DJ23" s="238"/>
      <c r="DK23" s="238"/>
      <c r="DL23" s="238"/>
      <c r="DM23" s="238"/>
      <c r="DN23" s="237">
        <f t="shared" si="104"/>
        <v>0</v>
      </c>
      <c r="DO23" s="238"/>
      <c r="DP23" s="238"/>
      <c r="DQ23" s="238"/>
      <c r="DR23" s="238"/>
      <c r="DS23" s="238"/>
      <c r="DT23" s="323">
        <f t="shared" si="105"/>
        <v>0</v>
      </c>
      <c r="DU23" s="238"/>
      <c r="DV23" s="238"/>
      <c r="DW23" s="238"/>
      <c r="DX23" s="238"/>
      <c r="DY23" s="238"/>
      <c r="DZ23" s="238"/>
      <c r="EA23" s="238"/>
      <c r="EB23" s="238"/>
      <c r="EC23" s="239"/>
      <c r="ED23" s="238"/>
      <c r="EE23" s="237">
        <f t="shared" si="106"/>
        <v>0</v>
      </c>
      <c r="EF23" s="238"/>
      <c r="EG23" s="238"/>
      <c r="EH23" s="238"/>
      <c r="EI23" s="238"/>
      <c r="EJ23" s="238"/>
      <c r="EK23" s="238"/>
      <c r="EL23" s="237">
        <f t="shared" si="107"/>
        <v>0</v>
      </c>
      <c r="EM23" s="232"/>
      <c r="EN23" s="232"/>
      <c r="EO23" s="232"/>
      <c r="EP23" s="232"/>
      <c r="EQ23" s="232"/>
      <c r="ER23" s="240"/>
      <c r="ES23" s="241">
        <f t="shared" si="108"/>
        <v>0</v>
      </c>
      <c r="ET23" s="242">
        <f t="shared" si="109"/>
        <v>0</v>
      </c>
      <c r="EU23" s="232"/>
      <c r="EV23" s="232"/>
      <c r="EW23" s="232"/>
      <c r="EX23" s="232"/>
      <c r="EY23" s="232"/>
      <c r="EZ23" s="232"/>
      <c r="FA23" s="232"/>
      <c r="FB23" s="232"/>
      <c r="FC23" s="232"/>
      <c r="FD23" s="232"/>
      <c r="FE23" s="232"/>
      <c r="FF23" s="232"/>
      <c r="FG23" s="242">
        <f t="shared" si="110"/>
        <v>0</v>
      </c>
      <c r="FH23" s="232"/>
      <c r="FI23" s="232"/>
      <c r="FJ23" s="232"/>
      <c r="FK23" s="232"/>
      <c r="FL23" s="232"/>
      <c r="FM23" s="242">
        <f t="shared" si="111"/>
        <v>0</v>
      </c>
      <c r="FN23" s="232"/>
      <c r="FO23" s="232"/>
      <c r="FP23" s="232"/>
      <c r="FQ23" s="232"/>
      <c r="FR23" s="232"/>
      <c r="FS23" s="232"/>
      <c r="FT23" s="232"/>
      <c r="FU23" s="232"/>
      <c r="FV23" s="232"/>
      <c r="FW23" s="232"/>
      <c r="FX23" s="232"/>
      <c r="FY23" s="232"/>
      <c r="FZ23" s="232"/>
      <c r="GA23" s="232"/>
      <c r="GB23" s="232"/>
      <c r="GC23" s="232"/>
      <c r="GD23" s="232"/>
      <c r="GE23" s="232"/>
      <c r="GF23" s="232"/>
      <c r="GG23" s="232"/>
      <c r="GH23" s="232"/>
      <c r="GI23" s="232"/>
      <c r="GJ23" s="232"/>
      <c r="GK23" s="233"/>
      <c r="GL23" s="238"/>
      <c r="GM23" s="239"/>
      <c r="GN23" s="241">
        <f t="shared" si="112"/>
        <v>0</v>
      </c>
      <c r="GO23" s="242">
        <f t="shared" si="113"/>
        <v>0</v>
      </c>
      <c r="GP23" s="232"/>
      <c r="GQ23" s="232"/>
      <c r="GR23" s="233"/>
      <c r="GS23" s="311"/>
      <c r="GT23" s="311"/>
      <c r="GU23" s="311"/>
      <c r="GV23" s="311"/>
      <c r="GW23" s="311"/>
      <c r="GX23" s="311"/>
      <c r="GY23" s="311"/>
      <c r="GZ23" s="311"/>
      <c r="HA23" s="311"/>
      <c r="HB23" s="310"/>
      <c r="HC23" s="311"/>
      <c r="HD23" s="311"/>
      <c r="HE23" s="311"/>
      <c r="HF23" s="311"/>
      <c r="HG23" s="311"/>
      <c r="HH23" s="311"/>
      <c r="HI23" s="311"/>
      <c r="HJ23" s="311"/>
      <c r="HK23" s="311"/>
      <c r="HL23" s="311"/>
      <c r="HM23" s="311"/>
      <c r="HN23" s="310"/>
      <c r="HO23" s="243"/>
    </row>
    <row r="24" spans="1:223" s="244" customFormat="1" ht="14.45" customHeight="1">
      <c r="A24" s="227"/>
      <c r="B24" s="228" t="str">
        <f>IFERROR(VLOOKUP(A24,様式１②!$F$10:$K$32,2,0),"")</f>
        <v/>
      </c>
      <c r="C24" s="228" t="str">
        <f>IFERROR(VLOOKUP(A24,様式１②!$F$10:$K$32,3,0),"")</f>
        <v/>
      </c>
      <c r="D24" s="229" t="str">
        <f>IFERROR(VLOOKUP(A24,様式１②!$F$10:$K$32,4,0),"")</f>
        <v/>
      </c>
      <c r="E24" s="229" t="str">
        <f>IFERROR(VLOOKUP(A24,様式１②!$F$10:$K$32,5,0),"")</f>
        <v/>
      </c>
      <c r="F24" s="229" t="str">
        <f>IFERROR(VLOOKUP(A24,様式１②!$F$10:$K$32,6,0),"")</f>
        <v/>
      </c>
      <c r="G24" s="230" t="str">
        <f t="shared" si="63"/>
        <v/>
      </c>
      <c r="H24" s="231"/>
      <c r="I24" s="231"/>
      <c r="J24" s="232"/>
      <c r="K24" s="232"/>
      <c r="L24" s="233"/>
      <c r="M24" s="233"/>
      <c r="N24" s="232"/>
      <c r="O24" s="232"/>
      <c r="P24" s="232"/>
      <c r="Q24" s="232"/>
      <c r="R24" s="232"/>
      <c r="S24" s="232"/>
      <c r="T24" s="232"/>
      <c r="U24" s="229">
        <f t="shared" si="64"/>
        <v>0</v>
      </c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4"/>
      <c r="AG24" s="232"/>
      <c r="AH24" s="235"/>
      <c r="AI24" s="236" t="str">
        <f t="shared" si="65"/>
        <v/>
      </c>
      <c r="AJ24" s="237">
        <f t="shared" si="66"/>
        <v>0</v>
      </c>
      <c r="AK24" s="237">
        <f t="shared" si="67"/>
        <v>0</v>
      </c>
      <c r="AL24" s="237">
        <f t="shared" si="68"/>
        <v>0</v>
      </c>
      <c r="AM24" s="237">
        <f t="shared" si="69"/>
        <v>0</v>
      </c>
      <c r="AN24" s="237">
        <f t="shared" si="70"/>
        <v>0</v>
      </c>
      <c r="AO24" s="237">
        <f t="shared" si="71"/>
        <v>0</v>
      </c>
      <c r="AP24" s="237">
        <f t="shared" si="72"/>
        <v>0</v>
      </c>
      <c r="AQ24" s="237">
        <f t="shared" si="73"/>
        <v>0</v>
      </c>
      <c r="AR24" s="237">
        <f t="shared" si="74"/>
        <v>0</v>
      </c>
      <c r="AS24" s="237">
        <f t="shared" si="75"/>
        <v>0</v>
      </c>
      <c r="AT24" s="237">
        <f t="shared" si="76"/>
        <v>0</v>
      </c>
      <c r="AU24" s="237">
        <f t="shared" si="77"/>
        <v>0</v>
      </c>
      <c r="AV24" s="237">
        <f t="shared" si="78"/>
        <v>0</v>
      </c>
      <c r="AW24" s="237">
        <f t="shared" si="79"/>
        <v>0</v>
      </c>
      <c r="AX24" s="237">
        <f t="shared" si="80"/>
        <v>0</v>
      </c>
      <c r="AY24" s="237">
        <f t="shared" si="81"/>
        <v>0</v>
      </c>
      <c r="AZ24" s="237">
        <f t="shared" si="82"/>
        <v>0</v>
      </c>
      <c r="BA24" s="237">
        <f t="shared" si="83"/>
        <v>0</v>
      </c>
      <c r="BB24" s="237">
        <f t="shared" si="84"/>
        <v>0</v>
      </c>
      <c r="BC24" s="237">
        <f t="shared" si="85"/>
        <v>0</v>
      </c>
      <c r="BD24" s="237">
        <f t="shared" si="86"/>
        <v>0</v>
      </c>
      <c r="BE24" s="237">
        <f t="shared" si="87"/>
        <v>0</v>
      </c>
      <c r="BF24" s="237">
        <f t="shared" si="88"/>
        <v>0</v>
      </c>
      <c r="BG24" s="237">
        <f t="shared" si="89"/>
        <v>0</v>
      </c>
      <c r="BH24" s="237">
        <f t="shared" si="90"/>
        <v>0</v>
      </c>
      <c r="BI24" s="237">
        <f t="shared" si="91"/>
        <v>0</v>
      </c>
      <c r="BJ24" s="237">
        <f t="shared" si="92"/>
        <v>0</v>
      </c>
      <c r="BK24" s="237">
        <f t="shared" si="93"/>
        <v>0</v>
      </c>
      <c r="BL24" s="237">
        <f t="shared" si="94"/>
        <v>0</v>
      </c>
      <c r="BM24" s="237">
        <f t="shared" si="95"/>
        <v>0</v>
      </c>
      <c r="BN24" s="237">
        <f t="shared" si="96"/>
        <v>0</v>
      </c>
      <c r="BO24" s="238"/>
      <c r="BP24" s="238"/>
      <c r="BQ24" s="238"/>
      <c r="BR24" s="238"/>
      <c r="BS24" s="238"/>
      <c r="BT24" s="238"/>
      <c r="BU24" s="237">
        <f t="shared" si="97"/>
        <v>0</v>
      </c>
      <c r="BV24" s="238"/>
      <c r="BW24" s="238"/>
      <c r="BX24" s="238"/>
      <c r="BY24" s="238"/>
      <c r="BZ24" s="238"/>
      <c r="CA24" s="238"/>
      <c r="CB24" s="237">
        <f t="shared" si="98"/>
        <v>0</v>
      </c>
      <c r="CC24" s="238"/>
      <c r="CD24" s="238"/>
      <c r="CE24" s="238"/>
      <c r="CF24" s="238"/>
      <c r="CG24" s="238"/>
      <c r="CH24" s="238"/>
      <c r="CI24" s="238"/>
      <c r="CJ24" s="237">
        <f t="shared" si="99"/>
        <v>0</v>
      </c>
      <c r="CK24" s="238"/>
      <c r="CL24" s="238"/>
      <c r="CM24" s="238"/>
      <c r="CN24" s="238"/>
      <c r="CO24" s="238"/>
      <c r="CP24" s="238"/>
      <c r="CQ24" s="237">
        <f t="shared" si="100"/>
        <v>0</v>
      </c>
      <c r="CR24" s="237">
        <f t="shared" si="101"/>
        <v>0</v>
      </c>
      <c r="CS24" s="238"/>
      <c r="CT24" s="238"/>
      <c r="CU24" s="238"/>
      <c r="CV24" s="238"/>
      <c r="CW24" s="238"/>
      <c r="CX24" s="238"/>
      <c r="CY24" s="237">
        <f t="shared" si="102"/>
        <v>0</v>
      </c>
      <c r="CZ24" s="238"/>
      <c r="DA24" s="238"/>
      <c r="DB24" s="238"/>
      <c r="DC24" s="238"/>
      <c r="DD24" s="238"/>
      <c r="DE24" s="238"/>
      <c r="DF24" s="237">
        <f t="shared" si="103"/>
        <v>0</v>
      </c>
      <c r="DG24" s="238"/>
      <c r="DH24" s="238"/>
      <c r="DI24" s="238"/>
      <c r="DJ24" s="238"/>
      <c r="DK24" s="238"/>
      <c r="DL24" s="238"/>
      <c r="DM24" s="238"/>
      <c r="DN24" s="237">
        <f t="shared" si="104"/>
        <v>0</v>
      </c>
      <c r="DO24" s="238"/>
      <c r="DP24" s="238"/>
      <c r="DQ24" s="238"/>
      <c r="DR24" s="238"/>
      <c r="DS24" s="238"/>
      <c r="DT24" s="323">
        <f t="shared" si="105"/>
        <v>0</v>
      </c>
      <c r="DU24" s="238"/>
      <c r="DV24" s="238"/>
      <c r="DW24" s="238"/>
      <c r="DX24" s="238"/>
      <c r="DY24" s="238"/>
      <c r="DZ24" s="238"/>
      <c r="EA24" s="238"/>
      <c r="EB24" s="238"/>
      <c r="EC24" s="239"/>
      <c r="ED24" s="238"/>
      <c r="EE24" s="237">
        <f t="shared" si="106"/>
        <v>0</v>
      </c>
      <c r="EF24" s="238"/>
      <c r="EG24" s="238"/>
      <c r="EH24" s="238"/>
      <c r="EI24" s="238"/>
      <c r="EJ24" s="238"/>
      <c r="EK24" s="238"/>
      <c r="EL24" s="237">
        <f t="shared" si="107"/>
        <v>0</v>
      </c>
      <c r="EM24" s="232"/>
      <c r="EN24" s="232"/>
      <c r="EO24" s="232"/>
      <c r="EP24" s="232"/>
      <c r="EQ24" s="232"/>
      <c r="ER24" s="240"/>
      <c r="ES24" s="241">
        <f t="shared" si="108"/>
        <v>0</v>
      </c>
      <c r="ET24" s="242">
        <f t="shared" si="109"/>
        <v>0</v>
      </c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42">
        <f t="shared" si="110"/>
        <v>0</v>
      </c>
      <c r="FH24" s="232"/>
      <c r="FI24" s="232"/>
      <c r="FJ24" s="232"/>
      <c r="FK24" s="232"/>
      <c r="FL24" s="232"/>
      <c r="FM24" s="242">
        <f t="shared" si="111"/>
        <v>0</v>
      </c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2"/>
      <c r="FY24" s="232"/>
      <c r="FZ24" s="232"/>
      <c r="GA24" s="232"/>
      <c r="GB24" s="232"/>
      <c r="GC24" s="232"/>
      <c r="GD24" s="232"/>
      <c r="GE24" s="232"/>
      <c r="GF24" s="232"/>
      <c r="GG24" s="232"/>
      <c r="GH24" s="232"/>
      <c r="GI24" s="232"/>
      <c r="GJ24" s="232"/>
      <c r="GK24" s="233"/>
      <c r="GL24" s="238"/>
      <c r="GM24" s="239"/>
      <c r="GN24" s="241">
        <f t="shared" si="112"/>
        <v>0</v>
      </c>
      <c r="GO24" s="242">
        <f t="shared" si="113"/>
        <v>0</v>
      </c>
      <c r="GP24" s="232"/>
      <c r="GQ24" s="232"/>
      <c r="GR24" s="233"/>
      <c r="GS24" s="311"/>
      <c r="GT24" s="311"/>
      <c r="GU24" s="311"/>
      <c r="GV24" s="311"/>
      <c r="GW24" s="311"/>
      <c r="GX24" s="311"/>
      <c r="GY24" s="311"/>
      <c r="GZ24" s="311"/>
      <c r="HA24" s="311"/>
      <c r="HB24" s="310"/>
      <c r="HC24" s="311"/>
      <c r="HD24" s="311"/>
      <c r="HE24" s="311"/>
      <c r="HF24" s="311"/>
      <c r="HG24" s="311"/>
      <c r="HH24" s="311"/>
      <c r="HI24" s="311"/>
      <c r="HJ24" s="311"/>
      <c r="HK24" s="311"/>
      <c r="HL24" s="311"/>
      <c r="HM24" s="311"/>
      <c r="HN24" s="310"/>
      <c r="HO24" s="243"/>
    </row>
    <row r="25" spans="1:223" s="244" customFormat="1" ht="14.45" customHeight="1">
      <c r="A25" s="227"/>
      <c r="B25" s="228" t="str">
        <f>IFERROR(VLOOKUP(A25,様式１②!$F$10:$K$32,2,0),"")</f>
        <v/>
      </c>
      <c r="C25" s="228" t="str">
        <f>IFERROR(VLOOKUP(A25,様式１②!$F$10:$K$32,3,0),"")</f>
        <v/>
      </c>
      <c r="D25" s="229" t="str">
        <f>IFERROR(VLOOKUP(A25,様式１②!$F$10:$K$32,4,0),"")</f>
        <v/>
      </c>
      <c r="E25" s="229" t="str">
        <f>IFERROR(VLOOKUP(A25,様式１②!$F$10:$K$32,5,0),"")</f>
        <v/>
      </c>
      <c r="F25" s="229" t="str">
        <f>IFERROR(VLOOKUP(A25,様式１②!$F$10:$K$32,6,0),"")</f>
        <v/>
      </c>
      <c r="G25" s="230" t="str">
        <f t="shared" si="63"/>
        <v/>
      </c>
      <c r="H25" s="231"/>
      <c r="I25" s="231"/>
      <c r="J25" s="232"/>
      <c r="K25" s="232"/>
      <c r="L25" s="233"/>
      <c r="M25" s="233"/>
      <c r="N25" s="232"/>
      <c r="O25" s="232"/>
      <c r="P25" s="232"/>
      <c r="Q25" s="232"/>
      <c r="R25" s="232"/>
      <c r="S25" s="232"/>
      <c r="T25" s="232"/>
      <c r="U25" s="229">
        <f t="shared" si="64"/>
        <v>0</v>
      </c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4"/>
      <c r="AG25" s="232"/>
      <c r="AH25" s="235"/>
      <c r="AI25" s="236" t="str">
        <f t="shared" si="65"/>
        <v/>
      </c>
      <c r="AJ25" s="237">
        <f t="shared" si="66"/>
        <v>0</v>
      </c>
      <c r="AK25" s="237">
        <f t="shared" si="67"/>
        <v>0</v>
      </c>
      <c r="AL25" s="237">
        <f t="shared" si="68"/>
        <v>0</v>
      </c>
      <c r="AM25" s="237">
        <f t="shared" si="69"/>
        <v>0</v>
      </c>
      <c r="AN25" s="237">
        <f t="shared" si="70"/>
        <v>0</v>
      </c>
      <c r="AO25" s="237">
        <f t="shared" si="71"/>
        <v>0</v>
      </c>
      <c r="AP25" s="237">
        <f t="shared" si="72"/>
        <v>0</v>
      </c>
      <c r="AQ25" s="237">
        <f t="shared" si="73"/>
        <v>0</v>
      </c>
      <c r="AR25" s="237">
        <f t="shared" si="74"/>
        <v>0</v>
      </c>
      <c r="AS25" s="237">
        <f t="shared" si="75"/>
        <v>0</v>
      </c>
      <c r="AT25" s="237">
        <f t="shared" si="76"/>
        <v>0</v>
      </c>
      <c r="AU25" s="237">
        <f t="shared" si="77"/>
        <v>0</v>
      </c>
      <c r="AV25" s="237">
        <f t="shared" si="78"/>
        <v>0</v>
      </c>
      <c r="AW25" s="237">
        <f t="shared" si="79"/>
        <v>0</v>
      </c>
      <c r="AX25" s="237">
        <f t="shared" si="80"/>
        <v>0</v>
      </c>
      <c r="AY25" s="237">
        <f t="shared" si="81"/>
        <v>0</v>
      </c>
      <c r="AZ25" s="237">
        <f t="shared" si="82"/>
        <v>0</v>
      </c>
      <c r="BA25" s="237">
        <f t="shared" si="83"/>
        <v>0</v>
      </c>
      <c r="BB25" s="237">
        <f t="shared" si="84"/>
        <v>0</v>
      </c>
      <c r="BC25" s="237">
        <f t="shared" si="85"/>
        <v>0</v>
      </c>
      <c r="BD25" s="237">
        <f t="shared" si="86"/>
        <v>0</v>
      </c>
      <c r="BE25" s="237">
        <f t="shared" si="87"/>
        <v>0</v>
      </c>
      <c r="BF25" s="237">
        <f t="shared" si="88"/>
        <v>0</v>
      </c>
      <c r="BG25" s="237">
        <f t="shared" si="89"/>
        <v>0</v>
      </c>
      <c r="BH25" s="237">
        <f t="shared" si="90"/>
        <v>0</v>
      </c>
      <c r="BI25" s="237">
        <f t="shared" si="91"/>
        <v>0</v>
      </c>
      <c r="BJ25" s="237">
        <f t="shared" si="92"/>
        <v>0</v>
      </c>
      <c r="BK25" s="237">
        <f t="shared" si="93"/>
        <v>0</v>
      </c>
      <c r="BL25" s="237">
        <f t="shared" si="94"/>
        <v>0</v>
      </c>
      <c r="BM25" s="237">
        <f t="shared" si="95"/>
        <v>0</v>
      </c>
      <c r="BN25" s="237">
        <f t="shared" si="96"/>
        <v>0</v>
      </c>
      <c r="BO25" s="238"/>
      <c r="BP25" s="238"/>
      <c r="BQ25" s="238"/>
      <c r="BR25" s="238"/>
      <c r="BS25" s="238"/>
      <c r="BT25" s="238"/>
      <c r="BU25" s="237">
        <f t="shared" si="97"/>
        <v>0</v>
      </c>
      <c r="BV25" s="238"/>
      <c r="BW25" s="238"/>
      <c r="BX25" s="238"/>
      <c r="BY25" s="238"/>
      <c r="BZ25" s="238"/>
      <c r="CA25" s="238"/>
      <c r="CB25" s="237">
        <f t="shared" si="98"/>
        <v>0</v>
      </c>
      <c r="CC25" s="238"/>
      <c r="CD25" s="238"/>
      <c r="CE25" s="238"/>
      <c r="CF25" s="238"/>
      <c r="CG25" s="238"/>
      <c r="CH25" s="238"/>
      <c r="CI25" s="238"/>
      <c r="CJ25" s="237">
        <f t="shared" si="99"/>
        <v>0</v>
      </c>
      <c r="CK25" s="238"/>
      <c r="CL25" s="238"/>
      <c r="CM25" s="238"/>
      <c r="CN25" s="238"/>
      <c r="CO25" s="238"/>
      <c r="CP25" s="238"/>
      <c r="CQ25" s="237">
        <f t="shared" si="100"/>
        <v>0</v>
      </c>
      <c r="CR25" s="237">
        <f t="shared" si="101"/>
        <v>0</v>
      </c>
      <c r="CS25" s="238"/>
      <c r="CT25" s="238"/>
      <c r="CU25" s="238"/>
      <c r="CV25" s="238"/>
      <c r="CW25" s="238"/>
      <c r="CX25" s="238"/>
      <c r="CY25" s="237">
        <f t="shared" si="102"/>
        <v>0</v>
      </c>
      <c r="CZ25" s="238"/>
      <c r="DA25" s="238"/>
      <c r="DB25" s="238"/>
      <c r="DC25" s="238"/>
      <c r="DD25" s="238"/>
      <c r="DE25" s="238"/>
      <c r="DF25" s="237">
        <f t="shared" si="103"/>
        <v>0</v>
      </c>
      <c r="DG25" s="238"/>
      <c r="DH25" s="238"/>
      <c r="DI25" s="238"/>
      <c r="DJ25" s="238"/>
      <c r="DK25" s="238"/>
      <c r="DL25" s="238"/>
      <c r="DM25" s="238"/>
      <c r="DN25" s="237">
        <f t="shared" si="104"/>
        <v>0</v>
      </c>
      <c r="DO25" s="238"/>
      <c r="DP25" s="238"/>
      <c r="DQ25" s="238"/>
      <c r="DR25" s="238"/>
      <c r="DS25" s="238"/>
      <c r="DT25" s="323">
        <f t="shared" si="105"/>
        <v>0</v>
      </c>
      <c r="DU25" s="238"/>
      <c r="DV25" s="238"/>
      <c r="DW25" s="238"/>
      <c r="DX25" s="238"/>
      <c r="DY25" s="238"/>
      <c r="DZ25" s="238"/>
      <c r="EA25" s="238"/>
      <c r="EB25" s="238"/>
      <c r="EC25" s="239"/>
      <c r="ED25" s="238"/>
      <c r="EE25" s="237">
        <f t="shared" si="106"/>
        <v>0</v>
      </c>
      <c r="EF25" s="238"/>
      <c r="EG25" s="238"/>
      <c r="EH25" s="238"/>
      <c r="EI25" s="238"/>
      <c r="EJ25" s="238"/>
      <c r="EK25" s="238"/>
      <c r="EL25" s="237">
        <f t="shared" si="107"/>
        <v>0</v>
      </c>
      <c r="EM25" s="232"/>
      <c r="EN25" s="232"/>
      <c r="EO25" s="232"/>
      <c r="EP25" s="232"/>
      <c r="EQ25" s="232"/>
      <c r="ER25" s="240"/>
      <c r="ES25" s="241">
        <f t="shared" si="108"/>
        <v>0</v>
      </c>
      <c r="ET25" s="242">
        <f t="shared" si="109"/>
        <v>0</v>
      </c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42">
        <f t="shared" si="110"/>
        <v>0</v>
      </c>
      <c r="FH25" s="232"/>
      <c r="FI25" s="232"/>
      <c r="FJ25" s="232"/>
      <c r="FK25" s="232"/>
      <c r="FL25" s="232"/>
      <c r="FM25" s="242">
        <f t="shared" si="111"/>
        <v>0</v>
      </c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  <c r="GA25" s="232"/>
      <c r="GB25" s="232"/>
      <c r="GC25" s="232"/>
      <c r="GD25" s="232"/>
      <c r="GE25" s="232"/>
      <c r="GF25" s="232"/>
      <c r="GG25" s="232"/>
      <c r="GH25" s="232"/>
      <c r="GI25" s="232"/>
      <c r="GJ25" s="232"/>
      <c r="GK25" s="233"/>
      <c r="GL25" s="238"/>
      <c r="GM25" s="239"/>
      <c r="GN25" s="241">
        <f t="shared" si="112"/>
        <v>0</v>
      </c>
      <c r="GO25" s="242">
        <f t="shared" si="113"/>
        <v>0</v>
      </c>
      <c r="GP25" s="232"/>
      <c r="GQ25" s="232"/>
      <c r="GR25" s="233"/>
      <c r="GS25" s="311"/>
      <c r="GT25" s="311"/>
      <c r="GU25" s="311"/>
      <c r="GV25" s="311"/>
      <c r="GW25" s="311"/>
      <c r="GX25" s="311"/>
      <c r="GY25" s="311"/>
      <c r="GZ25" s="311"/>
      <c r="HA25" s="311"/>
      <c r="HB25" s="310"/>
      <c r="HC25" s="311"/>
      <c r="HD25" s="311"/>
      <c r="HE25" s="311"/>
      <c r="HF25" s="311"/>
      <c r="HG25" s="311"/>
      <c r="HH25" s="311"/>
      <c r="HI25" s="311"/>
      <c r="HJ25" s="311"/>
      <c r="HK25" s="311"/>
      <c r="HL25" s="311"/>
      <c r="HM25" s="311"/>
      <c r="HN25" s="310"/>
      <c r="HO25" s="243"/>
    </row>
  </sheetData>
  <autoFilter ref="A13:HO25" xr:uid="{00000000-0009-0000-0000-000008000000}"/>
  <dataConsolidate/>
  <mergeCells count="266">
    <mergeCell ref="GN3:GR3"/>
    <mergeCell ref="CS8:CS11"/>
    <mergeCell ref="CT8:CT11"/>
    <mergeCell ref="BI7:BI11"/>
    <mergeCell ref="AQ7:AQ11"/>
    <mergeCell ref="G4:G11"/>
    <mergeCell ref="AY6:AY11"/>
    <mergeCell ref="AZ6:BF6"/>
    <mergeCell ref="BG6:BG11"/>
    <mergeCell ref="AX7:AX11"/>
    <mergeCell ref="GN4:HN4"/>
    <mergeCell ref="BJ7:BJ11"/>
    <mergeCell ref="BK7:BK11"/>
    <mergeCell ref="BL7:BL11"/>
    <mergeCell ref="BW8:BW11"/>
    <mergeCell ref="BX8:BX11"/>
    <mergeCell ref="CP7:CP11"/>
    <mergeCell ref="R4:R11"/>
    <mergeCell ref="S4:S11"/>
    <mergeCell ref="AP7:AP11"/>
    <mergeCell ref="BH7:BH11"/>
    <mergeCell ref="AR6:AR11"/>
    <mergeCell ref="AS6:AX6"/>
    <mergeCell ref="AF4:AG5"/>
    <mergeCell ref="HO3:HO11"/>
    <mergeCell ref="M3:T3"/>
    <mergeCell ref="AF3:AH3"/>
    <mergeCell ref="AI3:ER3"/>
    <mergeCell ref="ES3:GL3"/>
    <mergeCell ref="GM3:GM11"/>
    <mergeCell ref="M4:M11"/>
    <mergeCell ref="N4:N11"/>
    <mergeCell ref="DU5:DW6"/>
    <mergeCell ref="DX5:EB6"/>
    <mergeCell ref="DU7:DU11"/>
    <mergeCell ref="AA5:AA11"/>
    <mergeCell ref="AB5:AB11"/>
    <mergeCell ref="AC5:AC11"/>
    <mergeCell ref="AD5:AD11"/>
    <mergeCell ref="O4:O11"/>
    <mergeCell ref="BQ8:BQ11"/>
    <mergeCell ref="BR8:BR11"/>
    <mergeCell ref="BS8:BS11"/>
    <mergeCell ref="CQ7:CQ11"/>
    <mergeCell ref="CD8:CD11"/>
    <mergeCell ref="CE8:CE11"/>
    <mergeCell ref="CF8:CF11"/>
    <mergeCell ref="CG8:CG11"/>
    <mergeCell ref="A4:A11"/>
    <mergeCell ref="B4:B11"/>
    <mergeCell ref="C4:C11"/>
    <mergeCell ref="D4:D11"/>
    <mergeCell ref="E4:E11"/>
    <mergeCell ref="H4:H11"/>
    <mergeCell ref="I4:I11"/>
    <mergeCell ref="J4:J11"/>
    <mergeCell ref="AE5:AE11"/>
    <mergeCell ref="T4:T11"/>
    <mergeCell ref="Q4:Q11"/>
    <mergeCell ref="K4:K11"/>
    <mergeCell ref="L4:L11"/>
    <mergeCell ref="P4:P11"/>
    <mergeCell ref="F5:F11"/>
    <mergeCell ref="V5:V11"/>
    <mergeCell ref="W5:W11"/>
    <mergeCell ref="X5:X11"/>
    <mergeCell ref="Y5:Y11"/>
    <mergeCell ref="Z5:Z11"/>
    <mergeCell ref="U4:U11"/>
    <mergeCell ref="AH4:AH11"/>
    <mergeCell ref="AI4:AI11"/>
    <mergeCell ref="AJ4:AJ11"/>
    <mergeCell ref="AK4:DS4"/>
    <mergeCell ref="DT5:DT11"/>
    <mergeCell ref="DT4:EB4"/>
    <mergeCell ref="CU8:CU11"/>
    <mergeCell ref="AK5:DS5"/>
    <mergeCell ref="AK6:AK11"/>
    <mergeCell ref="AL6:AQ6"/>
    <mergeCell ref="CY7:CY11"/>
    <mergeCell ref="BY8:BY11"/>
    <mergeCell ref="BV8:BV11"/>
    <mergeCell ref="CO8:CO11"/>
    <mergeCell ref="DX7:DX11"/>
    <mergeCell ref="CC8:CC11"/>
    <mergeCell ref="CB7:CB11"/>
    <mergeCell ref="CC7:CI7"/>
    <mergeCell ref="CJ7:CJ11"/>
    <mergeCell ref="CK7:CO7"/>
    <mergeCell ref="CV8:CV11"/>
    <mergeCell ref="CW8:CW11"/>
    <mergeCell ref="CH8:CH11"/>
    <mergeCell ref="CI8:CI11"/>
    <mergeCell ref="AF6:AF11"/>
    <mergeCell ref="AG6:AG11"/>
    <mergeCell ref="AL7:AL11"/>
    <mergeCell ref="AM7:AM11"/>
    <mergeCell ref="BZ8:BZ11"/>
    <mergeCell ref="CA8:CA11"/>
    <mergeCell ref="DM8:DM11"/>
    <mergeCell ref="EC4:ED5"/>
    <mergeCell ref="EE4:EI5"/>
    <mergeCell ref="DK8:DK11"/>
    <mergeCell ref="DG8:DG11"/>
    <mergeCell ref="DB8:DB11"/>
    <mergeCell ref="DL8:DL11"/>
    <mergeCell ref="DH8:DH11"/>
    <mergeCell ref="DI8:DI11"/>
    <mergeCell ref="CZ7:DE7"/>
    <mergeCell ref="DF7:DF11"/>
    <mergeCell ref="DG7:DM7"/>
    <mergeCell ref="DJ8:DJ11"/>
    <mergeCell ref="DE8:DE11"/>
    <mergeCell ref="CZ8:CZ11"/>
    <mergeCell ref="BM7:BM11"/>
    <mergeCell ref="AS7:AS11"/>
    <mergeCell ref="AT7:AT11"/>
    <mergeCell ref="BM6:CO6"/>
    <mergeCell ref="EF6:EI6"/>
    <mergeCell ref="CP6:DS6"/>
    <mergeCell ref="EC6:EC11"/>
    <mergeCell ref="EE6:EE11"/>
    <mergeCell ref="BP8:BP11"/>
    <mergeCell ref="BO8:BO11"/>
    <mergeCell ref="DY7:DY11"/>
    <mergeCell ref="DZ7:DZ11"/>
    <mergeCell ref="EB7:EB11"/>
    <mergeCell ref="DV7:DV11"/>
    <mergeCell ref="BT8:BT11"/>
    <mergeCell ref="DC8:DC11"/>
    <mergeCell ref="DA8:DA11"/>
    <mergeCell ref="CK8:CK11"/>
    <mergeCell ref="CL8:CL11"/>
    <mergeCell ref="CM8:CM11"/>
    <mergeCell ref="CN8:CN11"/>
    <mergeCell ref="CR7:CR11"/>
    <mergeCell ref="CS7:CX7"/>
    <mergeCell ref="CX8:CX11"/>
    <mergeCell ref="EG8:EG11"/>
    <mergeCell ref="EH8:EH11"/>
    <mergeCell ref="EI8:EI11"/>
    <mergeCell ref="GJ4:GL4"/>
    <mergeCell ref="ET5:FL5"/>
    <mergeCell ref="EL4:EL11"/>
    <mergeCell ref="EM4:ER5"/>
    <mergeCell ref="GI6:GI11"/>
    <mergeCell ref="GK6:GK11"/>
    <mergeCell ref="GL6:GL11"/>
    <mergeCell ref="EJ4:EK5"/>
    <mergeCell ref="AN7:AN11"/>
    <mergeCell ref="AO7:AO11"/>
    <mergeCell ref="AU7:AU11"/>
    <mergeCell ref="AV7:AV11"/>
    <mergeCell ref="AW7:AW11"/>
    <mergeCell ref="BN7:BN11"/>
    <mergeCell ref="BO7:BT7"/>
    <mergeCell ref="BU7:BU11"/>
    <mergeCell ref="BV7:CA7"/>
    <mergeCell ref="AZ7:AZ11"/>
    <mergeCell ref="BA7:BA11"/>
    <mergeCell ref="BB7:BB11"/>
    <mergeCell ref="BC7:BC11"/>
    <mergeCell ref="BD7:BD11"/>
    <mergeCell ref="BE7:BE11"/>
    <mergeCell ref="BF7:BF11"/>
    <mergeCell ref="FC7:FC11"/>
    <mergeCell ref="FD7:FD11"/>
    <mergeCell ref="FE7:FE11"/>
    <mergeCell ref="FF7:FF11"/>
    <mergeCell ref="ET6:FF6"/>
    <mergeCell ref="EQ7:EQ11"/>
    <mergeCell ref="ER7:ER11"/>
    <mergeCell ref="ET7:ET11"/>
    <mergeCell ref="EU7:EU11"/>
    <mergeCell ref="EZ7:EZ11"/>
    <mergeCell ref="ES4:ES11"/>
    <mergeCell ref="ET4:GI4"/>
    <mergeCell ref="GE7:GE11"/>
    <mergeCell ref="FY8:FY11"/>
    <mergeCell ref="FH6:FL6"/>
    <mergeCell ref="FM6:FM11"/>
    <mergeCell ref="FN6:FP6"/>
    <mergeCell ref="FQ6:FZ6"/>
    <mergeCell ref="GA6:GH6"/>
    <mergeCell ref="GP7:GP11"/>
    <mergeCell ref="GQ7:GQ11"/>
    <mergeCell ref="FV8:FV11"/>
    <mergeCell ref="GJ5:GJ11"/>
    <mergeCell ref="GC7:GC11"/>
    <mergeCell ref="GF7:GF11"/>
    <mergeCell ref="GN5:GN11"/>
    <mergeCell ref="GO5:GO11"/>
    <mergeCell ref="FM5:GI5"/>
    <mergeCell ref="GH7:GH11"/>
    <mergeCell ref="DD8:DD11"/>
    <mergeCell ref="FH7:FH11"/>
    <mergeCell ref="GD7:GD11"/>
    <mergeCell ref="FJ7:FJ11"/>
    <mergeCell ref="FO8:FO11"/>
    <mergeCell ref="DN7:DN11"/>
    <mergeCell ref="DO7:DS7"/>
    <mergeCell ref="ED7:ED11"/>
    <mergeCell ref="EF7:EF11"/>
    <mergeCell ref="EG7:EI7"/>
    <mergeCell ref="EN6:EN11"/>
    <mergeCell ref="GA7:GA11"/>
    <mergeCell ref="EW7:EW11"/>
    <mergeCell ref="EX7:EX11"/>
    <mergeCell ref="EY7:EY11"/>
    <mergeCell ref="EP6:EP11"/>
    <mergeCell ref="EK7:EK11"/>
    <mergeCell ref="DQ8:DQ11"/>
    <mergeCell ref="DR8:DR11"/>
    <mergeCell ref="DS8:DS11"/>
    <mergeCell ref="DO8:DO11"/>
    <mergeCell ref="DP8:DP11"/>
    <mergeCell ref="EJ6:EJ11"/>
    <mergeCell ref="EO6:EO11"/>
    <mergeCell ref="HE7:HE11"/>
    <mergeCell ref="GS7:GS11"/>
    <mergeCell ref="EA7:EA11"/>
    <mergeCell ref="FS8:FS11"/>
    <mergeCell ref="FX8:FX11"/>
    <mergeCell ref="FG6:FG11"/>
    <mergeCell ref="FA7:FA11"/>
    <mergeCell ref="FB7:FB11"/>
    <mergeCell ref="FU8:FU11"/>
    <mergeCell ref="FI8:FI11"/>
    <mergeCell ref="FK8:FK11"/>
    <mergeCell ref="EV7:EV11"/>
    <mergeCell ref="EM6:EM11"/>
    <mergeCell ref="GP6:GQ6"/>
    <mergeCell ref="FL7:FL11"/>
    <mergeCell ref="FN7:FN11"/>
    <mergeCell ref="FP7:FP11"/>
    <mergeCell ref="FQ7:FQ11"/>
    <mergeCell ref="FT7:FT11"/>
    <mergeCell ref="FR8:FR11"/>
    <mergeCell ref="GG7:GG11"/>
    <mergeCell ref="FW7:FW11"/>
    <mergeCell ref="FZ7:FZ11"/>
    <mergeCell ref="GB7:GB11"/>
    <mergeCell ref="GT7:GT11"/>
    <mergeCell ref="GU7:GU11"/>
    <mergeCell ref="DW7:DW11"/>
    <mergeCell ref="HN8:HN11"/>
    <mergeCell ref="GS5:HB6"/>
    <mergeCell ref="HC5:HN6"/>
    <mergeCell ref="HF7:HF11"/>
    <mergeCell ref="HG7:HG11"/>
    <mergeCell ref="HH7:HH11"/>
    <mergeCell ref="HI7:HI11"/>
    <mergeCell ref="HJ7:HJ11"/>
    <mergeCell ref="HK7:HK11"/>
    <mergeCell ref="HL7:HL11"/>
    <mergeCell ref="HM7:HM11"/>
    <mergeCell ref="HB8:HB11"/>
    <mergeCell ref="GV7:GV11"/>
    <mergeCell ref="GW7:GW11"/>
    <mergeCell ref="GX7:GX11"/>
    <mergeCell ref="GY7:GY11"/>
    <mergeCell ref="GR5:GR11"/>
    <mergeCell ref="GZ7:GZ11"/>
    <mergeCell ref="HA7:HA11"/>
    <mergeCell ref="HC7:HC11"/>
    <mergeCell ref="HD7:HD11"/>
  </mergeCells>
  <phoneticPr fontId="3"/>
  <conditionalFormatting sqref="M14:M25">
    <cfRule type="cellIs" dxfId="251" priority="146" stopIfTrue="1" operator="lessThanOrEqual">
      <formula>IF(M14&gt;0,N14+O14+P14+Q14+R14+S14+T14,-1)</formula>
    </cfRule>
  </conditionalFormatting>
  <conditionalFormatting sqref="N14:N25">
    <cfRule type="cellIs" dxfId="250" priority="147" stopIfTrue="1" operator="lessThanOrEqual">
      <formula>IF(N14&gt;0,M14+O14+P14+Q14+S14+T14,-1)</formula>
    </cfRule>
  </conditionalFormatting>
  <conditionalFormatting sqref="O14:O25">
    <cfRule type="cellIs" dxfId="249" priority="148" stopIfTrue="1" operator="lessThanOrEqual">
      <formula>IF(O14&gt;0,M14+N14+P14+Q14+R14+S14+T14,-1)</formula>
    </cfRule>
  </conditionalFormatting>
  <conditionalFormatting sqref="P14:P25">
    <cfRule type="cellIs" dxfId="248" priority="149" stopIfTrue="1" operator="lessThanOrEqual">
      <formula>IF(P14&gt;0,M14+N14+O14+Q14+R14+S14+T14,-1)</formula>
    </cfRule>
  </conditionalFormatting>
  <conditionalFormatting sqref="Q14:Q25">
    <cfRule type="cellIs" dxfId="247" priority="150" stopIfTrue="1" operator="lessThanOrEqual">
      <formula>IF(Q14&gt;0,M14+N14+O14+P14+R14+S14+T14,-1)</formula>
    </cfRule>
  </conditionalFormatting>
  <conditionalFormatting sqref="R14:R25">
    <cfRule type="cellIs" dxfId="246" priority="151" stopIfTrue="1" operator="lessThanOrEqual">
      <formula>IF(R14&gt;0,M14+N14+O14+P14+Q14+S14+T14,-1)</formula>
    </cfRule>
  </conditionalFormatting>
  <conditionalFormatting sqref="S14:S25">
    <cfRule type="cellIs" dxfId="245" priority="152" stopIfTrue="1" operator="lessThanOrEqual">
      <formula>IF(S14&gt;0,M14+N14+O14+P14+Q14+R14+T14,-1)</formula>
    </cfRule>
  </conditionalFormatting>
  <conditionalFormatting sqref="AI14:AI25">
    <cfRule type="cellIs" dxfId="244" priority="153" stopIfTrue="1" operator="notEqual">
      <formula>IF(CQ14*BM14&gt;0,"通特併存",IF(BM14&lt;&gt;0,"通常",IF(CQ14&lt;&gt;0,"特認",IF(CQ14*BM14=0,""))))</formula>
    </cfRule>
  </conditionalFormatting>
  <conditionalFormatting sqref="CQ14:CQ25 BM14:BM25">
    <cfRule type="cellIs" dxfId="243" priority="160" stopIfTrue="1" operator="notEqual">
      <formula>BN14+BU14+CB14+CJ14</formula>
    </cfRule>
  </conditionalFormatting>
  <conditionalFormatting sqref="BN14:BN25 BU14:BU25 CR14:CR25 CY14:CY25">
    <cfRule type="cellIs" dxfId="242" priority="161" stopIfTrue="1" operator="notEqual">
      <formula>BO14+BP14+BQ14+BR14+BS14+BT14</formula>
    </cfRule>
  </conditionalFormatting>
  <conditionalFormatting sqref="CB14:CB25 DF14:DF25">
    <cfRule type="cellIs" dxfId="241" priority="162" stopIfTrue="1" operator="notEqual">
      <formula>CC14+CD14+CE14+CF14+CG14+CH14+CI14</formula>
    </cfRule>
  </conditionalFormatting>
  <conditionalFormatting sqref="CJ14:CJ25 DN14:DN25">
    <cfRule type="cellIs" dxfId="240" priority="163" stopIfTrue="1" operator="notEqual">
      <formula>CK14+CL14+CM14+CN14+CO14</formula>
    </cfRule>
  </conditionalFormatting>
  <conditionalFormatting sqref="AF14:AG25">
    <cfRule type="expression" dxfId="239" priority="165" stopIfTrue="1">
      <formula>$AF14+$AG14&lt;&gt;1</formula>
    </cfRule>
  </conditionalFormatting>
  <conditionalFormatting sqref="AJ14:AJ25">
    <cfRule type="cellIs" dxfId="238" priority="166" stopIfTrue="1" operator="notEqual">
      <formula>AK14+AR14+AY14+BG14</formula>
    </cfRule>
    <cfRule type="cellIs" dxfId="237" priority="167" stopIfTrue="1" operator="equal">
      <formula>0</formula>
    </cfRule>
  </conditionalFormatting>
  <conditionalFormatting sqref="EX14:EX25">
    <cfRule type="cellIs" dxfId="236" priority="168" stopIfTrue="1" operator="notEqual">
      <formula>IF(GM14&gt;0,1,"")</formula>
    </cfRule>
  </conditionalFormatting>
  <conditionalFormatting sqref="EQ14:EQ25">
    <cfRule type="cellIs" dxfId="235" priority="169" stopIfTrue="1" operator="equal">
      <formula>IF(EP14&gt;0,ER14,1)</formula>
    </cfRule>
  </conditionalFormatting>
  <conditionalFormatting sqref="ER14:ER25">
    <cfRule type="cellIs" dxfId="234" priority="170" stopIfTrue="1" operator="equal">
      <formula>IF(EP14&gt;0,EQ14,1)</formula>
    </cfRule>
  </conditionalFormatting>
  <conditionalFormatting sqref="EI14:EI25">
    <cfRule type="cellIs" dxfId="233" priority="172" stopIfTrue="1" operator="greaterThan">
      <formula>AY14</formula>
    </cfRule>
  </conditionalFormatting>
  <conditionalFormatting sqref="EG14:EG25">
    <cfRule type="cellIs" dxfId="232" priority="173" stopIfTrue="1" operator="greaterThan">
      <formula>AK14</formula>
    </cfRule>
  </conditionalFormatting>
  <conditionalFormatting sqref="EH14:EH25">
    <cfRule type="cellIs" dxfId="231" priority="174" stopIfTrue="1" operator="greaterThan">
      <formula>AR14</formula>
    </cfRule>
  </conditionalFormatting>
  <conditionalFormatting sqref="GP14:GP25">
    <cfRule type="cellIs" dxfId="230" priority="177" stopIfTrue="1" operator="greaterThan">
      <formula>$AL14</formula>
    </cfRule>
  </conditionalFormatting>
  <conditionalFormatting sqref="GK14:GK25">
    <cfRule type="expression" dxfId="229" priority="180" stopIfTrue="1">
      <formula>OR(AND(GJ14=0,GK14&gt;0),AND(GJ14=1,GK14=0))</formula>
    </cfRule>
    <cfRule type="expression" dxfId="228" priority="181" stopIfTrue="1">
      <formula>IF(GK14&lt;&gt;"",GK14&lt;5000)</formula>
    </cfRule>
  </conditionalFormatting>
  <conditionalFormatting sqref="GL14:GL25">
    <cfRule type="cellIs" dxfId="227" priority="182" stopIfTrue="1" operator="greaterThan">
      <formula>EM14+EN14+EO14</formula>
    </cfRule>
  </conditionalFormatting>
  <conditionalFormatting sqref="K14:L25">
    <cfRule type="containsBlanks" dxfId="226" priority="144" stopIfTrue="1">
      <formula>LEN(TRIM(K14))=0</formula>
    </cfRule>
    <cfRule type="cellIs" dxfId="225" priority="145" stopIfTrue="1" operator="notBetween">
      <formula>0</formula>
      <formula>2</formula>
    </cfRule>
  </conditionalFormatting>
  <conditionalFormatting sqref="EC14:EC25">
    <cfRule type="cellIs" dxfId="224" priority="183" stopIfTrue="1" operator="greaterThan">
      <formula>AK14+AR14+AY14</formula>
    </cfRule>
  </conditionalFormatting>
  <conditionalFormatting sqref="EK14:EK25">
    <cfRule type="cellIs" dxfId="223" priority="184" stopIfTrue="1" operator="greaterThan">
      <formula>EJ14</formula>
    </cfRule>
  </conditionalFormatting>
  <conditionalFormatting sqref="EJ14:EJ25">
    <cfRule type="cellIs" dxfId="222" priority="143" stopIfTrue="1" operator="greaterThan">
      <formula>AJ14</formula>
    </cfRule>
  </conditionalFormatting>
  <conditionalFormatting sqref="EP14:EP25 FQ14:FQ25 FT14:FT25 FW14:FW25">
    <cfRule type="expression" dxfId="221" priority="142" stopIfTrue="1">
      <formula>IF(OR(EQ14&gt;0,ER14&gt;0),EP14=0)</formula>
    </cfRule>
  </conditionalFormatting>
  <conditionalFormatting sqref="FH14:FH25 FJ14:FJ25 FN14:FN25">
    <cfRule type="expression" dxfId="220" priority="141" stopIfTrue="1">
      <formula>IF(FI14&gt;0,FH14=0)</formula>
    </cfRule>
  </conditionalFormatting>
  <conditionalFormatting sqref="FI14:FI25 FK14:FK25 FO14:FO25 FR14:FR25 FU14:FU25 FX14:FX25">
    <cfRule type="expression" dxfId="219" priority="140" stopIfTrue="1">
      <formula>IF(FH14=1,FI14=0)</formula>
    </cfRule>
  </conditionalFormatting>
  <conditionalFormatting sqref="FS14:FS25 FV14:FV25 FY14:FY25">
    <cfRule type="expression" dxfId="218" priority="133" stopIfTrue="1">
      <formula>IF(FQ14=1,FS14=0)</formula>
    </cfRule>
  </conditionalFormatting>
  <conditionalFormatting sqref="M14:M25">
    <cfRule type="expression" dxfId="217" priority="126" stopIfTrue="1">
      <formula>SUM(M14:T14)=0</formula>
    </cfRule>
  </conditionalFormatting>
  <conditionalFormatting sqref="N14:N25">
    <cfRule type="expression" dxfId="216" priority="125" stopIfTrue="1">
      <formula>SUM(M14:T14)=0</formula>
    </cfRule>
  </conditionalFormatting>
  <conditionalFormatting sqref="O14:O25">
    <cfRule type="expression" dxfId="215" priority="124" stopIfTrue="1">
      <formula>SUM(M14:T14)=0</formula>
    </cfRule>
  </conditionalFormatting>
  <conditionalFormatting sqref="P14:P25">
    <cfRule type="expression" dxfId="214" priority="123" stopIfTrue="1">
      <formula>SUM(M14:T14)=0</formula>
    </cfRule>
  </conditionalFormatting>
  <conditionalFormatting sqref="Q14:Q25">
    <cfRule type="expression" dxfId="213" priority="122" stopIfTrue="1">
      <formula>SUM(M14:T14)=0</formula>
    </cfRule>
  </conditionalFormatting>
  <conditionalFormatting sqref="R14:R25">
    <cfRule type="expression" dxfId="212" priority="121" stopIfTrue="1">
      <formula>SUM(M14:T14)=0</formula>
    </cfRule>
  </conditionalFormatting>
  <conditionalFormatting sqref="S14:S25">
    <cfRule type="expression" dxfId="211" priority="120" stopIfTrue="1">
      <formula>SUM(M14:T14)=0</formula>
    </cfRule>
  </conditionalFormatting>
  <conditionalFormatting sqref="GQ14:GQ25">
    <cfRule type="cellIs" dxfId="210" priority="118" stopIfTrue="1" operator="greaterThan">
      <formula>$AS14</formula>
    </cfRule>
  </conditionalFormatting>
  <conditionalFormatting sqref="T14:T25">
    <cfRule type="cellIs" dxfId="209" priority="117" stopIfTrue="1" operator="lessThanOrEqual">
      <formula>IF(T14&gt;0,M14+N14+O14+P14+Q14+R14+S14,-1)</formula>
    </cfRule>
  </conditionalFormatting>
  <conditionalFormatting sqref="T14:T25">
    <cfRule type="expression" dxfId="208" priority="116" stopIfTrue="1">
      <formula>SUM(M14:T14)=0</formula>
    </cfRule>
  </conditionalFormatting>
  <conditionalFormatting sqref="U14:U25">
    <cfRule type="cellIs" dxfId="207" priority="115" stopIfTrue="1" operator="notEqual">
      <formula>SUM($V14:$AE14)</formula>
    </cfRule>
  </conditionalFormatting>
  <conditionalFormatting sqref="GN14:GN25">
    <cfRule type="cellIs" dxfId="206" priority="185" stopIfTrue="1" operator="notEqual">
      <formula>IF((GP14+GQ14)&gt;0,1,0)</formula>
    </cfRule>
  </conditionalFormatting>
  <conditionalFormatting sqref="AS14:AX25 AZ14:BF25">
    <cfRule type="cellIs" dxfId="205" priority="206" stopIfTrue="1" operator="notEqual">
      <formula>BV14+CZ14</formula>
    </cfRule>
  </conditionalFormatting>
  <conditionalFormatting sqref="CP14:CP25">
    <cfRule type="expression" dxfId="204" priority="112">
      <formula>IF(CQ14&gt;0,CP14="")</formula>
    </cfRule>
    <cfRule type="expression" dxfId="203" priority="113">
      <formula>IF($CQ14=0,$CP14&gt;0)</formula>
    </cfRule>
  </conditionalFormatting>
  <conditionalFormatting sqref="I14:I25">
    <cfRule type="cellIs" dxfId="202" priority="63" operator="greaterThan">
      <formula>6</formula>
    </cfRule>
    <cfRule type="expression" dxfId="201" priority="111" stopIfTrue="1">
      <formula>AND(I14&lt;&gt;"",I14&lt;H14)</formula>
    </cfRule>
  </conditionalFormatting>
  <conditionalFormatting sqref="H14:H25">
    <cfRule type="cellIs" dxfId="200" priority="64" operator="greaterThan">
      <formula>6</formula>
    </cfRule>
    <cfRule type="containsBlanks" dxfId="199" priority="110">
      <formula>LEN(TRIM(H14))=0</formula>
    </cfRule>
  </conditionalFormatting>
  <conditionalFormatting sqref="U14:U25">
    <cfRule type="cellIs" dxfId="198" priority="107" operator="lessThan">
      <formula>N14</formula>
    </cfRule>
    <cfRule type="cellIs" dxfId="197" priority="108" operator="lessThan">
      <formula>M14</formula>
    </cfRule>
  </conditionalFormatting>
  <conditionalFormatting sqref="AH14:AH25">
    <cfRule type="cellIs" dxfId="196" priority="106" operator="equal">
      <formula>0</formula>
    </cfRule>
  </conditionalFormatting>
  <conditionalFormatting sqref="CW14:CW25 DC14:DC25 DK14:DK25 DQ14:DQ25">
    <cfRule type="cellIs" dxfId="195" priority="86" operator="greaterThanOrEqual">
      <formula>1</formula>
    </cfRule>
  </conditionalFormatting>
  <conditionalFormatting sqref="ED14:ED25 EF14:EF25">
    <cfRule type="cellIs" dxfId="194" priority="82" operator="greaterThan">
      <formula>EC14</formula>
    </cfRule>
  </conditionalFormatting>
  <conditionalFormatting sqref="B14:B25">
    <cfRule type="expression" dxfId="193" priority="77">
      <formula>IF(A14&gt;0,B14="")</formula>
    </cfRule>
  </conditionalFormatting>
  <conditionalFormatting sqref="C14:C25">
    <cfRule type="expression" dxfId="192" priority="76">
      <formula>IF(A14&gt;0,C14="")</formula>
    </cfRule>
  </conditionalFormatting>
  <conditionalFormatting sqref="D14:D25">
    <cfRule type="expression" dxfId="191" priority="75">
      <formula>IF(A14&gt;0,D14="")</formula>
    </cfRule>
  </conditionalFormatting>
  <conditionalFormatting sqref="E14:E25">
    <cfRule type="expression" dxfId="190" priority="74">
      <formula>IF(A14&gt;0,E14="")</formula>
    </cfRule>
  </conditionalFormatting>
  <conditionalFormatting sqref="F14:F25">
    <cfRule type="expression" dxfId="189" priority="73">
      <formula>IF(A14&gt;0,F14=0)</formula>
    </cfRule>
  </conditionalFormatting>
  <conditionalFormatting sqref="A14:A25">
    <cfRule type="cellIs" dxfId="188" priority="66" operator="notEqual">
      <formula>D14*10000+F14</formula>
    </cfRule>
  </conditionalFormatting>
  <conditionalFormatting sqref="AK14:AK25 AR14:AR25">
    <cfRule type="cellIs" dxfId="187" priority="1290" stopIfTrue="1" operator="notEqual">
      <formula>BN14+CR14</formula>
    </cfRule>
    <cfRule type="cellIs" dxfId="186" priority="1291" stopIfTrue="1" operator="notEqual">
      <formula>AL14+AM14+AN14+AO14+AP14+AQ14</formula>
    </cfRule>
  </conditionalFormatting>
  <conditionalFormatting sqref="AY14:AY25">
    <cfRule type="cellIs" dxfId="185" priority="1292" stopIfTrue="1" operator="notEqual">
      <formula>CB14+DF14</formula>
    </cfRule>
    <cfRule type="cellIs" dxfId="184" priority="1293" stopIfTrue="1" operator="notEqual">
      <formula>AZ14+BA14+BB14+BC14+BD14+BE14+BF14</formula>
    </cfRule>
  </conditionalFormatting>
  <conditionalFormatting sqref="BG14:BG25">
    <cfRule type="cellIs" dxfId="183" priority="1294" stopIfTrue="1" operator="notEqual">
      <formula>CJ14+DN14</formula>
    </cfRule>
    <cfRule type="cellIs" dxfId="182" priority="1295" stopIfTrue="1" operator="notEqual">
      <formula>BH14+BI14+BJ14+BK14+BL14</formula>
    </cfRule>
  </conditionalFormatting>
  <conditionalFormatting sqref="EL14:EL25">
    <cfRule type="cellIs" dxfId="181" priority="1298" stopIfTrue="1" operator="notEqual">
      <formula>AJ14</formula>
    </cfRule>
    <cfRule type="cellIs" dxfId="180" priority="1299" stopIfTrue="1" operator="notEqual">
      <formula>EM14+EN14+EO14+EP14</formula>
    </cfRule>
  </conditionalFormatting>
  <conditionalFormatting sqref="EE14:EE25">
    <cfRule type="cellIs" dxfId="179" priority="1303" stopIfTrue="1" operator="greaterThan">
      <formula>AK14+AR14+AY14</formula>
    </cfRule>
    <cfRule type="cellIs" dxfId="178" priority="1304" stopIfTrue="1" operator="notEqual">
      <formula>EG14+EH14+EI14</formula>
    </cfRule>
  </conditionalFormatting>
  <conditionalFormatting sqref="GO14:GO25">
    <cfRule type="cellIs" dxfId="177" priority="1305" stopIfTrue="1" operator="greaterThan">
      <formula>$AK14+$AR14</formula>
    </cfRule>
    <cfRule type="cellIs" dxfId="176" priority="1306" stopIfTrue="1" operator="greaterThan">
      <formula>$GP14+$GQ14</formula>
    </cfRule>
  </conditionalFormatting>
  <conditionalFormatting sqref="EV14:EV25">
    <cfRule type="cellIs" dxfId="175" priority="1307" stopIfTrue="1" operator="notEqual">
      <formula>IF(EE14&gt;0,1,"")</formula>
    </cfRule>
  </conditionalFormatting>
  <conditionalFormatting sqref="EW14:EW25">
    <cfRule type="cellIs" dxfId="174" priority="1308" stopIfTrue="1" operator="notEqual">
      <formula>IF(EC14&gt;0,1,"")</formula>
    </cfRule>
  </conditionalFormatting>
  <conditionalFormatting sqref="GJ14:GJ25">
    <cfRule type="cellIs" dxfId="173" priority="1309" stopIfTrue="1" operator="notEqual">
      <formula>IF((AF14*EP14)&gt;0,1,"")</formula>
    </cfRule>
  </conditionalFormatting>
  <conditionalFormatting sqref="ET14:ET25">
    <cfRule type="cellIs" dxfId="172" priority="1310" stopIfTrue="1" operator="notEqual">
      <formula>IF(SUM(EU14:FF14)&gt;0,1,0)</formula>
    </cfRule>
    <cfRule type="cellIs" dxfId="171" priority="1311" stopIfTrue="1" operator="notEqual">
      <formula>IF(AND(AG14=1,EP14&gt;=1),1,0)</formula>
    </cfRule>
  </conditionalFormatting>
  <conditionalFormatting sqref="ES14:ES25">
    <cfRule type="cellIs" dxfId="170" priority="1312" operator="notEqual">
      <formula>IF(ET14+FG14+FM14&gt;2,1,0)</formula>
    </cfRule>
    <cfRule type="cellIs" dxfId="169" priority="1313" stopIfTrue="1" operator="notEqual">
      <formula>IF(AND(AG14=1,EP14&gt;=1),1,0)</formula>
    </cfRule>
  </conditionalFormatting>
  <conditionalFormatting sqref="FG14:FG25">
    <cfRule type="cellIs" dxfId="168" priority="1314" stopIfTrue="1" operator="notEqual">
      <formula>IF((FH14+FJ14+FL14)&gt;0,1,0)</formula>
    </cfRule>
    <cfRule type="cellIs" dxfId="167" priority="1315" stopIfTrue="1" operator="notEqual">
      <formula>IF(AND(AG14=1,EP14&gt;=1),1,0)</formula>
    </cfRule>
  </conditionalFormatting>
  <conditionalFormatting sqref="FM14:FM25">
    <cfRule type="cellIs" dxfId="166" priority="1316" stopIfTrue="1" operator="notEqual">
      <formula>IF(FN14+FP14+FQ14+FT14+FW14+SUM(FZ14:GI14)&gt;0,1,0)</formula>
    </cfRule>
    <cfRule type="cellIs" dxfId="165" priority="1317" stopIfTrue="1" operator="notEqual">
      <formula>IF(AND(AG14=1,EP14&gt;=1),1,0)</formula>
    </cfRule>
  </conditionalFormatting>
  <conditionalFormatting sqref="FD14:FD25">
    <cfRule type="cellIs" dxfId="164" priority="1318" operator="notEqual">
      <formula>IF(EJ14&gt;0,1,"")</formula>
    </cfRule>
  </conditionalFormatting>
  <conditionalFormatting sqref="EJ14:EJ25">
    <cfRule type="cellIs" dxfId="163" priority="65" operator="lessThan">
      <formula>EK14</formula>
    </cfRule>
  </conditionalFormatting>
  <conditionalFormatting sqref="U1">
    <cfRule type="cellIs" dxfId="162" priority="62" operator="notEqual">
      <formula>$V$1+$W$1+$X$1+$Y$1+$Z$1+$AA$1+$AB$1+$AC$1+$AD$1+$AE$1</formula>
    </cfRule>
  </conditionalFormatting>
  <conditionalFormatting sqref="AJ1">
    <cfRule type="cellIs" dxfId="161" priority="61" operator="notEqual">
      <formula>$BM$1+$CQ$1</formula>
    </cfRule>
  </conditionalFormatting>
  <conditionalFormatting sqref="AK1">
    <cfRule type="cellIs" dxfId="160" priority="60" operator="notEqual">
      <formula>$BN$1+$CR$1</formula>
    </cfRule>
  </conditionalFormatting>
  <conditionalFormatting sqref="AL1">
    <cfRule type="cellIs" dxfId="159" priority="59" operator="notEqual">
      <formula>$BO$1+$CS$1</formula>
    </cfRule>
  </conditionalFormatting>
  <conditionalFormatting sqref="AM1">
    <cfRule type="cellIs" dxfId="158" priority="58" operator="notEqual">
      <formula>$BP$1+$CT$1</formula>
    </cfRule>
  </conditionalFormatting>
  <conditionalFormatting sqref="AN1">
    <cfRule type="cellIs" dxfId="157" priority="57" operator="notEqual">
      <formula>$BQ$1+$CU$1</formula>
    </cfRule>
  </conditionalFormatting>
  <conditionalFormatting sqref="AO1">
    <cfRule type="cellIs" dxfId="156" priority="56" operator="notEqual">
      <formula>$BR$1+$CV$1</formula>
    </cfRule>
  </conditionalFormatting>
  <conditionalFormatting sqref="AP1">
    <cfRule type="cellIs" dxfId="155" priority="55" operator="notEqual">
      <formula>$BS$1+$CW$1</formula>
    </cfRule>
  </conditionalFormatting>
  <conditionalFormatting sqref="AQ1">
    <cfRule type="cellIs" dxfId="154" priority="54" operator="notEqual">
      <formula>$BT$1+$CX$1</formula>
    </cfRule>
  </conditionalFormatting>
  <conditionalFormatting sqref="AR1">
    <cfRule type="cellIs" dxfId="153" priority="53" operator="notEqual">
      <formula>$BU$1+$CY$1</formula>
    </cfRule>
  </conditionalFormatting>
  <conditionalFormatting sqref="AS1">
    <cfRule type="cellIs" dxfId="152" priority="52" operator="notEqual">
      <formula>BV1+CZ1</formula>
    </cfRule>
  </conditionalFormatting>
  <conditionalFormatting sqref="AT1">
    <cfRule type="cellIs" dxfId="151" priority="51" operator="notEqual">
      <formula>BW1+DA1</formula>
    </cfRule>
  </conditionalFormatting>
  <conditionalFormatting sqref="AU1">
    <cfRule type="cellIs" dxfId="150" priority="50" operator="notEqual">
      <formula>BX1+DB1</formula>
    </cfRule>
  </conditionalFormatting>
  <conditionalFormatting sqref="AV1">
    <cfRule type="cellIs" dxfId="149" priority="49" operator="notEqual">
      <formula>BY1+DC1</formula>
    </cfRule>
  </conditionalFormatting>
  <conditionalFormatting sqref="AW1">
    <cfRule type="cellIs" dxfId="148" priority="48" operator="notEqual">
      <formula>BZ1+DD1</formula>
    </cfRule>
  </conditionalFormatting>
  <conditionalFormatting sqref="AX1">
    <cfRule type="cellIs" dxfId="147" priority="47" operator="notEqual">
      <formula>CA1+DE1</formula>
    </cfRule>
  </conditionalFormatting>
  <conditionalFormatting sqref="AY1">
    <cfRule type="cellIs" dxfId="146" priority="46" operator="notEqual">
      <formula>$CB$1+$DF$1</formula>
    </cfRule>
  </conditionalFormatting>
  <conditionalFormatting sqref="AZ1">
    <cfRule type="cellIs" dxfId="145" priority="45" operator="notEqual">
      <formula>CC1+DG1</formula>
    </cfRule>
  </conditionalFormatting>
  <conditionalFormatting sqref="BA1">
    <cfRule type="cellIs" dxfId="144" priority="44" operator="notEqual">
      <formula>CD1+DH1</formula>
    </cfRule>
  </conditionalFormatting>
  <conditionalFormatting sqref="BB1">
    <cfRule type="cellIs" dxfId="143" priority="43" operator="notEqual">
      <formula>CE1+DI1</formula>
    </cfRule>
  </conditionalFormatting>
  <conditionalFormatting sqref="BC1">
    <cfRule type="cellIs" dxfId="142" priority="42" operator="notEqual">
      <formula>CF1+DJ1</formula>
    </cfRule>
  </conditionalFormatting>
  <conditionalFormatting sqref="BD1">
    <cfRule type="cellIs" dxfId="141" priority="41" operator="notEqual">
      <formula>CG1+DK1</formula>
    </cfRule>
  </conditionalFormatting>
  <conditionalFormatting sqref="BE1">
    <cfRule type="cellIs" dxfId="140" priority="40" operator="notEqual">
      <formula>CH1+DL1</formula>
    </cfRule>
  </conditionalFormatting>
  <conditionalFormatting sqref="BF1">
    <cfRule type="cellIs" dxfId="139" priority="39" operator="notEqual">
      <formula>CI1+DM1</formula>
    </cfRule>
  </conditionalFormatting>
  <conditionalFormatting sqref="BG1">
    <cfRule type="cellIs" dxfId="138" priority="38" operator="notEqual">
      <formula>$CJ$1+$DN$1</formula>
    </cfRule>
  </conditionalFormatting>
  <conditionalFormatting sqref="BH1">
    <cfRule type="cellIs" dxfId="137" priority="37" operator="notEqual">
      <formula>CK1+DO1</formula>
    </cfRule>
  </conditionalFormatting>
  <conditionalFormatting sqref="BI1">
    <cfRule type="cellIs" dxfId="136" priority="36" operator="notEqual">
      <formula>CL1+DP1</formula>
    </cfRule>
  </conditionalFormatting>
  <conditionalFormatting sqref="BJ1">
    <cfRule type="cellIs" dxfId="135" priority="35" operator="notEqual">
      <formula>CM1+DQ1</formula>
    </cfRule>
  </conditionalFormatting>
  <conditionalFormatting sqref="BK1">
    <cfRule type="cellIs" dxfId="134" priority="34" operator="notEqual">
      <formula>CN1+DR1</formula>
    </cfRule>
  </conditionalFormatting>
  <conditionalFormatting sqref="BL1">
    <cfRule type="cellIs" dxfId="133" priority="33" operator="notEqual">
      <formula>CO1+DS1</formula>
    </cfRule>
  </conditionalFormatting>
  <conditionalFormatting sqref="BM1">
    <cfRule type="cellIs" dxfId="132" priority="32" operator="notEqual">
      <formula>BN1+BU1+CB1+CJ1</formula>
    </cfRule>
  </conditionalFormatting>
  <conditionalFormatting sqref="BN1">
    <cfRule type="cellIs" dxfId="131" priority="31" operator="notEqual">
      <formula>BO1+BP1+BQ1+BR1+BS1+BT1</formula>
    </cfRule>
  </conditionalFormatting>
  <conditionalFormatting sqref="BU1">
    <cfRule type="cellIs" dxfId="130" priority="30" operator="notEqual">
      <formula>BV1+BW1+BX1+BY1+BZ1+CA1</formula>
    </cfRule>
  </conditionalFormatting>
  <conditionalFormatting sqref="CJ1">
    <cfRule type="cellIs" dxfId="129" priority="28" operator="notEqual">
      <formula>CK1+CL1+CM1+CN1+CO1</formula>
    </cfRule>
  </conditionalFormatting>
  <conditionalFormatting sqref="CQ1">
    <cfRule type="cellIs" dxfId="128" priority="27" operator="notEqual">
      <formula>CR1+CY1+DF1+DN1</formula>
    </cfRule>
  </conditionalFormatting>
  <conditionalFormatting sqref="CR1">
    <cfRule type="cellIs" dxfId="127" priority="26" operator="notEqual">
      <formula>CS1+CT1+CU1+CV1+CW1+CX1</formula>
    </cfRule>
  </conditionalFormatting>
  <conditionalFormatting sqref="CY1">
    <cfRule type="cellIs" dxfId="126" priority="25" operator="notEqual">
      <formula>CZ1+DA1+DB1+DC1+DD1+DE1</formula>
    </cfRule>
  </conditionalFormatting>
  <conditionalFormatting sqref="DF1">
    <cfRule type="cellIs" dxfId="125" priority="24" operator="notEqual">
      <formula>DG1+DH1+DI1+DJ1+DK1+DL1+DM1</formula>
    </cfRule>
  </conditionalFormatting>
  <conditionalFormatting sqref="DN1">
    <cfRule type="cellIs" dxfId="124" priority="23" operator="notEqual">
      <formula>DO1+DP1+DQ1+DR1+DS1</formula>
    </cfRule>
  </conditionalFormatting>
  <conditionalFormatting sqref="ED1">
    <cfRule type="cellIs" dxfId="123" priority="22" operator="greaterThan">
      <formula>$EC$1</formula>
    </cfRule>
  </conditionalFormatting>
  <conditionalFormatting sqref="EE1">
    <cfRule type="cellIs" dxfId="122" priority="21" operator="notEqual">
      <formula>$EG$1+$EH$1+$EI$1</formula>
    </cfRule>
  </conditionalFormatting>
  <conditionalFormatting sqref="EF1">
    <cfRule type="cellIs" dxfId="121" priority="20" operator="greaterThan">
      <formula>$EE$1</formula>
    </cfRule>
  </conditionalFormatting>
  <conditionalFormatting sqref="EK1">
    <cfRule type="cellIs" dxfId="120" priority="19" operator="greaterThan">
      <formula>$EJ$1</formula>
    </cfRule>
  </conditionalFormatting>
  <conditionalFormatting sqref="GP1">
    <cfRule type="cellIs" dxfId="119" priority="16" operator="greaterThan">
      <formula>$AL$1</formula>
    </cfRule>
  </conditionalFormatting>
  <conditionalFormatting sqref="GQ1">
    <cfRule type="cellIs" dxfId="118" priority="15" operator="greaterThan">
      <formula>$AS$1</formula>
    </cfRule>
  </conditionalFormatting>
  <conditionalFormatting sqref="EL1">
    <cfRule type="cellIs" dxfId="117" priority="17" operator="notEqual">
      <formula>AJ1</formula>
    </cfRule>
    <cfRule type="cellIs" dxfId="116" priority="18" operator="notEqual">
      <formula>EM1+EN1+EO1+EP1</formula>
    </cfRule>
  </conditionalFormatting>
  <conditionalFormatting sqref="CB1">
    <cfRule type="cellIs" dxfId="115" priority="1490" operator="notEqual">
      <formula>CC1+CD1+CE1+CF1+CG1+#REF!+CI1</formula>
    </cfRule>
  </conditionalFormatting>
  <conditionalFormatting sqref="GR14:GR25">
    <cfRule type="expression" dxfId="114" priority="114" stopIfTrue="1">
      <formula>$GR14&gt;$GO14*6</formula>
    </cfRule>
    <cfRule type="expression" dxfId="113" priority="178" stopIfTrue="1">
      <formula>IF($GN14=1,$GR14&lt;1)</formula>
    </cfRule>
  </conditionalFormatting>
  <conditionalFormatting sqref="GS14:HA25">
    <cfRule type="expression" dxfId="112" priority="4" stopIfTrue="1">
      <formula>IF($GN14=1,(SUM($GS14:$HA14)&lt;1))</formula>
    </cfRule>
  </conditionalFormatting>
  <conditionalFormatting sqref="HB14:HB25">
    <cfRule type="expression" dxfId="111" priority="3" stopIfTrue="1">
      <formula>IF($HA14=1,$HB14="")</formula>
    </cfRule>
  </conditionalFormatting>
  <conditionalFormatting sqref="HC14:HM25">
    <cfRule type="expression" dxfId="110" priority="2" stopIfTrue="1">
      <formula>IF($GN14=1,(SUM($HC14:$HM14)&lt;1))</formula>
    </cfRule>
  </conditionalFormatting>
  <conditionalFormatting sqref="HN14:HN25">
    <cfRule type="expression" dxfId="109" priority="1" stopIfTrue="1">
      <formula>IF($HM14=1,$HN14="")</formula>
    </cfRule>
  </conditionalFormatting>
  <conditionalFormatting sqref="G14:G25">
    <cfRule type="duplicateValues" dxfId="108" priority="1970"/>
  </conditionalFormatting>
  <conditionalFormatting sqref="A14:A25">
    <cfRule type="expression" dxfId="107" priority="1977">
      <formula>IF(COUNTIF($F$5:$F$25,A14)&gt;1,G14&lt;&gt;"統合")</formula>
    </cfRule>
    <cfRule type="expression" dxfId="106" priority="1978" stopIfTrue="1">
      <formula>AND($L14="廃止",A14 &lt;&gt;"")</formula>
    </cfRule>
  </conditionalFormatting>
  <dataValidations count="73">
    <dataValidation type="whole" imeMode="halfAlpha" operator="greaterThan" allowBlank="1" showInputMessage="1" showErrorMessage="1" errorTitle="加算額" error="当該項目の金額を単位（円）で入力" sqref="GR14:GR25" xr:uid="{00000000-0002-0000-0800-000000000000}">
      <formula1>0</formula1>
    </dataValidation>
    <dataValidation type="list" imeMode="halfAlpha" operator="equal" allowBlank="1" showInputMessage="1" showErrorMessage="1" errorTitle="交付対象者の経営形態" error="該当する経営形態の欄に「1」を入力" sqref="M14:T25" xr:uid="{00000000-0002-0000-0800-000001000000}">
      <formula1>"1"</formula1>
    </dataValidation>
    <dataValidation type="whole" imeMode="off" operator="greaterThan" allowBlank="1" showInputMessage="1" showErrorMessage="1" errorTitle="金額入力セル" error="当該項目の金額を単位（円）で入力" sqref="AH14:AH25" xr:uid="{00000000-0002-0000-0800-000002000000}">
      <formula1>0</formula1>
    </dataValidation>
    <dataValidation type="list" imeMode="halfAlpha" operator="equal" allowBlank="1" showInputMessage="1" showErrorMessage="1" errorTitle="交付単価区分セル" error="該当単価区分に「1」を入力" sqref="AF14:AG25" xr:uid="{00000000-0002-0000-0800-000003000000}">
      <formula1>"1"</formula1>
    </dataValidation>
    <dataValidation type="list" imeMode="halfAlpha" operator="equal" allowBlank="1" showInputMessage="1" showErrorMessage="1" errorTitle="統合した協定確認セル" error="「0」、「1」、「2」以外入力不可" sqref="K14:L25" xr:uid="{00000000-0002-0000-0800-000004000000}">
      <formula1>"0,1,2"</formula1>
    </dataValidation>
    <dataValidation type="list" imeMode="off" allowBlank="1" showInputMessage="1" showErrorMessage="1" errorTitle="特認基準区分" error="入力するのは1～4のいずれかの数値のみです" sqref="CP14:CP25" xr:uid="{00000000-0002-0000-0800-000005000000}">
      <formula1>"1,2,3,4"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入力は不要" sqref="BV14:CA25 GK14:GM25 CC14:CI25 CK14:CO25 CS14:CX25 CZ14:DE25 DG14:DM25 FU14:FU25 EC14:ED25 EF14:EK25 EM14:EP25 FO14:FO25 FR14:FR25 DO14:DS25 BO14:BT25" xr:uid="{00000000-0002-0000-0800-000006000000}">
      <formula1>0</formula1>
    </dataValidation>
    <dataValidation imeMode="hiragana" allowBlank="1" showInputMessage="1" showErrorMessage="1" sqref="J14:J25" xr:uid="{00000000-0002-0000-0800-000007000000}"/>
    <dataValidation type="list" imeMode="off" operator="equal" allowBlank="1" showInputMessage="1" showErrorMessage="1" errorTitle="該当協定選択セル" error="該当する場合「1」を入力" sqref="EQ14:ER25" xr:uid="{00000000-0002-0000-0800-000008000000}">
      <formula1>"1"</formula1>
    </dataValidation>
    <dataValidation type="list" imeMode="off" operator="equal" allowBlank="1" showInputMessage="1" showErrorMessage="1" errorTitle="取組状況セル" error="当該項目に取り組んでいる場合「1」を入力" sqref="FJ14:FJ25 FH14:FH25 EU14:FF25 FL14:FL25 FN14:FN25 FP14:FQ25 FT14:FT25 FW14:FW25 FZ14:GJ25" xr:uid="{00000000-0002-0000-0800-000009000000}">
      <formula1>"1"</formula1>
    </dataValidation>
    <dataValidation type="whole" imeMode="off" operator="greaterThan" allowBlank="1" showInputMessage="1" showErrorMessage="1" errorTitle="棚田オーナー数入力セル" error="棚田オーナーの数は整数です" sqref="FS14:FS25" xr:uid="{00000000-0002-0000-0800-00000A000000}">
      <formula1>0</formula1>
    </dataValidation>
    <dataValidation type="whole" imeMode="off" operator="greaterThan" allowBlank="1" showInputMessage="1" showErrorMessage="1" errorTitle="利用者数入力セル" error="利用者数は整数です" sqref="FV14:FV25 FY14:FY25" xr:uid="{00000000-0002-0000-0800-00000B000000}">
      <formula1>0</formula1>
    </dataValidation>
    <dataValidation type="whole" imeMode="off" operator="greaterThan" allowBlank="1" showInputMessage="1" showErrorMessage="1" errorTitle="施設数入力セル" error="施設数は整数です" sqref="FX14:FX25" xr:uid="{00000000-0002-0000-0800-00000C000000}">
      <formula1>0</formula1>
    </dataValidation>
    <dataValidation type="custom" imeMode="disabled" allowBlank="1" showInputMessage="1" showErrorMessage="1" error="数式が入っています。変更しないで下さい。" sqref="AJ14:AJ25" xr:uid="{00000000-0002-0000-0800-00000D000000}">
      <formula1>"AK12+AR12+AY12+BG12"</formula1>
    </dataValidation>
    <dataValidation type="list" allowBlank="1" showInputMessage="1" showErrorMessage="1" promptTitle="2（令和2）" prompt="年度を入力" sqref="H14:I25" xr:uid="{00000000-0002-0000-0800-00000E000000}">
      <formula1>"2"</formula1>
    </dataValidation>
    <dataValidation type="custom" allowBlank="1" showInputMessage="1" showErrorMessage="1" error="数式が入っています。変更しないで下さい。" promptTitle="自動入力" prompt="協定識別コードを記入すると自動入力されます" sqref="B14:B25" xr:uid="{00000000-0002-0000-0800-00000F000000}">
      <formula1>"IFERROR(VLOOKUP(A12,様式１②!$F$9:$K$158,2,0),"""")"</formula1>
    </dataValidation>
    <dataValidation type="custom" allowBlank="1" showInputMessage="1" showErrorMessage="1" error="数式が入っています。変更しないで下さい。" promptTitle="自動入力" prompt="協定識別コードを記入すると自動入力されます" sqref="C14:C25" xr:uid="{00000000-0002-0000-0800-000010000000}">
      <formula1>"IFERROR(VLOOKUP(A12,様式１②!$F$9:$K$158,3,0),"""")"</formula1>
    </dataValidation>
    <dataValidation type="custom" imeMode="halfAlpha" allowBlank="1" showInputMessage="1" showErrorMessage="1" errorTitle="コード入力セル" error="数式が入っています。変更しないで下さい。" promptTitle="自動入力" prompt="協定識別コードを記入すると自動入力されます" sqref="D14:D25" xr:uid="{00000000-0002-0000-0800-000011000000}">
      <formula1>"IFERROR(VLOOKUP(A12,様式１②!$F$9:$K$158,5,0),"""")"</formula1>
    </dataValidation>
    <dataValidation type="custom" imeMode="hiragana" allowBlank="1" showInputMessage="1" showErrorMessage="1" error="数式が入っています。変更しないで下さい。" promptTitle="自動入力" prompt="協定識別コードを記入すると自動入力されます" sqref="E14:E25" xr:uid="{00000000-0002-0000-0800-000012000000}">
      <formula1>"IFERROR(VLOOKUP(A12,様式１②!$F$9:$K$158,5,0),"""")"</formula1>
    </dataValidation>
    <dataValidation type="custom" imeMode="off" operator="greaterThanOrEqual" allowBlank="1" showInputMessage="1" showErrorMessage="1" errorTitle="協定整理番号" error="数式が入っています。変更しないで下さい。" promptTitle="自動入力" prompt="協定識別コードを記入すると自動入力されます" sqref="F14:F25" xr:uid="{00000000-0002-0000-0800-000013000000}">
      <formula1>"IFERROR(VLOOKUP(A12,様式１②!$F$9:$K$158,6,0),"""")"</formula1>
    </dataValidation>
    <dataValidation type="custom" imeMode="halfAlpha" operator="greaterThanOrEqual" allowBlank="1" showInputMessage="1" showErrorMessage="1" errorTitle="協定整理番号" error="数式が入っています。変更しないで下さい。" promptTitle="自動入力" prompt="協定識別コードを記入すると自動入力されます" sqref="G14:G25" xr:uid="{00000000-0002-0000-0800-000014000000}">
      <formula1>"IFERROR(D12*10000+F12,"""")"</formula1>
    </dataValidation>
    <dataValidation type="custom" imeMode="halfAlpha" allowBlank="1" showInputMessage="1" showErrorMessage="1" errorTitle="協定参加者の年齢区分別計" error="数式が入っています。変更しないで下さい。" sqref="U14:U25" xr:uid="{00000000-0002-0000-0800-000015000000}">
      <formula1>"SUM(V12:AE12)"</formula1>
    </dataValidation>
    <dataValidation type="whole" imeMode="halfAlpha" operator="greaterThan" allowBlank="1" showInputMessage="1" showErrorMessage="1" errorTitle="協定参加者の年齢区分" error="整数で記載" sqref="W14:W25 Z14:AE25" xr:uid="{00000000-0002-0000-0800-000016000000}">
      <formula1>0</formula1>
    </dataValidation>
    <dataValidation type="whole" imeMode="halfAlpha" operator="greaterThan" allowBlank="1" showInputMessage="1" showErrorMessage="1" errorTitle="協定参加者の年齢区分" error="整数で記載_x000a_" sqref="V14:V25 X14:Y25" xr:uid="{00000000-0002-0000-0800-000017000000}">
      <formula1>0</formula1>
    </dataValidation>
    <dataValidation type="custom" imeMode="halfAlpha" allowBlank="1" showInputMessage="1" showErrorMessage="1" errorTitle="地域区分" error="数式が入っています。変更しないで下さい。" sqref="AI14:AI25" xr:uid="{00000000-0002-0000-0800-000018000000}">
      <formula1>"IF(DA12*BW12&gt;0,""通特併存"",IF(BW12&lt;&gt;0,""通常"",IF(DA12&lt;&gt;0,""特認"",IF(DA12*BW12=0,""""))))"</formula1>
    </dataValidation>
    <dataValidation type="custom" imeMode="halfAlpha" allowBlank="1" showInputMessage="1" showErrorMessage="1" errorTitle="関数セル" error="数式が入っています。変更しないで下さい。" sqref="AK14:AK25" xr:uid="{00000000-0002-0000-0800-000019000000}">
      <formula1>"AL12+AM12+AN12+AO12+AP12+AQ12"</formula1>
    </dataValidation>
    <dataValidation type="custom" imeMode="halfAlpha" allowBlank="1" showInputMessage="1" showErrorMessage="1" errorTitle="関数セル" error="数式が入っています。変更しないで下さい。" sqref="AQ14:AQ25" xr:uid="{00000000-0002-0000-0800-00001A000000}">
      <formula1>"SUM(BT12,CX12)"</formula1>
    </dataValidation>
    <dataValidation type="custom" imeMode="halfAlpha" allowBlank="1" showInputMessage="1" showErrorMessage="1" errorTitle="関数セル" error="数式が入っています。変更しないで下さい。" sqref="AR14:AR25" xr:uid="{00000000-0002-0000-0800-00001B000000}">
      <formula1>"SUM(AS12:AX12)"</formula1>
    </dataValidation>
    <dataValidation type="custom" imeMode="halfAlpha" allowBlank="1" showInputMessage="1" showErrorMessage="1" errorTitle="関数セル" error="数式が入っています。変更しないで下さい。" sqref="AS14:AS25" xr:uid="{00000000-0002-0000-0800-00001C000000}">
      <formula1>"BV12+CZ12"</formula1>
    </dataValidation>
    <dataValidation type="custom" allowBlank="1" showInputMessage="1" showErrorMessage="1" errorTitle="関数セル" error="数式が入っています。変更しないで下さい。" sqref="AT14:AT25" xr:uid="{00000000-0002-0000-0800-00001D000000}">
      <formula1>"BW12+DA12"</formula1>
    </dataValidation>
    <dataValidation type="custom" imeMode="halfAlpha" allowBlank="1" showInputMessage="1" showErrorMessage="1" errorTitle="関数セル" error="数式が入っています。変更しないで下さい。" sqref="AU14:AU25" xr:uid="{00000000-0002-0000-0800-00001E000000}">
      <formula1>"BM11+CL11"</formula1>
    </dataValidation>
    <dataValidation type="custom" imeMode="halfAlpha" allowBlank="1" showInputMessage="1" showErrorMessage="1" errorTitle="関数セル" error="数式が入っています。変更しないで下さい。" sqref="AV14:AV25" xr:uid="{00000000-0002-0000-0800-00001F000000}">
      <formula1>"BN11+CM11"</formula1>
    </dataValidation>
    <dataValidation type="custom" allowBlank="1" showInputMessage="1" showErrorMessage="1" errorTitle="関数セル" error="数式が入っています。変更しないで下さい。" sqref="AW14:AX25" xr:uid="{00000000-0002-0000-0800-000020000000}">
      <formula1>"BO11+CN11"</formula1>
    </dataValidation>
    <dataValidation type="custom" imeMode="halfAlpha" allowBlank="1" showInputMessage="1" showErrorMessage="1" errorTitle="関数セル" error="数式が入っています。変更しないで下さい。" sqref="AZ14:AZ25" xr:uid="{00000000-0002-0000-0800-000021000000}">
      <formula1>"BQ11+CP11"</formula1>
    </dataValidation>
    <dataValidation type="custom" imeMode="halfAlpha" allowBlank="1" showInputMessage="1" showErrorMessage="1" errorTitle="関数セル" error="数式が入っています。変更しないで下さい。" sqref="BA14:BA25" xr:uid="{00000000-0002-0000-0800-000022000000}">
      <formula1>"BR11+CQ11"</formula1>
    </dataValidation>
    <dataValidation type="custom" imeMode="halfAlpha" allowBlank="1" showInputMessage="1" showErrorMessage="1" errorTitle="関数セル" error="数式が入っています。変更しないで下さい。" sqref="BB14:BB25" xr:uid="{00000000-0002-0000-0800-000023000000}">
      <formula1>"BS11+CR11"</formula1>
    </dataValidation>
    <dataValidation type="custom" imeMode="halfAlpha" allowBlank="1" showInputMessage="1" showErrorMessage="1" errorTitle="関数セル" error="数式が入っています。変更しないで下さい。" sqref="BC14:BC25" xr:uid="{00000000-0002-0000-0800-000024000000}">
      <formula1>"BT11+CS11"</formula1>
    </dataValidation>
    <dataValidation type="custom" imeMode="halfAlpha" allowBlank="1" showInputMessage="1" showErrorMessage="1" errorTitle="関数セル" error="数式が入っています。変更しないで下さい。" sqref="BD14:BD25" xr:uid="{00000000-0002-0000-0800-000025000000}">
      <formula1>"BU11+CT11"</formula1>
    </dataValidation>
    <dataValidation type="custom" imeMode="halfAlpha" allowBlank="1" showInputMessage="1" showErrorMessage="1" errorTitle="関数セル" error="数式が入っています。変更しないで下さい。" sqref="BE14:BF25" xr:uid="{00000000-0002-0000-0800-000026000000}">
      <formula1>"BV11+CU11"</formula1>
    </dataValidation>
    <dataValidation type="custom" imeMode="halfAlpha" allowBlank="1" showInputMessage="1" showErrorMessage="1" errorTitle="関数セル" error="数式が入っています。変更しないで下さい。" sqref="BH14:BH25" xr:uid="{00000000-0002-0000-0800-000027000000}">
      <formula1>"BX11+CW11"</formula1>
    </dataValidation>
    <dataValidation type="custom" imeMode="halfAlpha" allowBlank="1" showInputMessage="1" showErrorMessage="1" errorTitle="関数セル" error="数式が入っています。変更しないで下さい。" sqref="BI14:BI25" xr:uid="{00000000-0002-0000-0800-000028000000}">
      <formula1>"BY11+CX11"</formula1>
    </dataValidation>
    <dataValidation type="custom" imeMode="halfAlpha" allowBlank="1" showInputMessage="1" showErrorMessage="1" errorTitle="関数セル" error="数式が入っています。変更しないで下さい。" sqref="BJ14:BJ25" xr:uid="{00000000-0002-0000-0800-000029000000}">
      <formula1>"BZ11+CY11"</formula1>
    </dataValidation>
    <dataValidation type="custom" imeMode="halfAlpha" allowBlank="1" showInputMessage="1" showErrorMessage="1" errorTitle="関数セル" error="数式が入っています。変更しないで下さい。" sqref="BK14:BL25" xr:uid="{00000000-0002-0000-0800-00002A000000}">
      <formula1>"CA11+CZ11"</formula1>
    </dataValidation>
    <dataValidation type="custom" imeMode="halfAlpha" allowBlank="1" showInputMessage="1" showErrorMessage="1" errorTitle="関数セル" error="数式が入っています。変更しないで下さい。" sqref="AL14:AL25" xr:uid="{00000000-0002-0000-0800-00002B000000}">
      <formula1>"BO12+CS12"</formula1>
    </dataValidation>
    <dataValidation type="custom" imeMode="halfAlpha" allowBlank="1" showInputMessage="1" showErrorMessage="1" errorTitle="関数セル" error="数式が入っています。変更しないで下さい。" sqref="AN14:AN25" xr:uid="{00000000-0002-0000-0800-00002C000000}">
      <formula1>"SUM(BQ12,CU12)"</formula1>
    </dataValidation>
    <dataValidation type="custom" imeMode="halfAlpha" allowBlank="1" showInputMessage="1" showErrorMessage="1" errorTitle="関数セル" error="数式が入っています。変更しないで下さい。" sqref="AM14:AM25" xr:uid="{00000000-0002-0000-0800-00002D000000}">
      <formula1>"SUM(BP12,CT12)"</formula1>
    </dataValidation>
    <dataValidation type="custom" imeMode="halfAlpha" allowBlank="1" showInputMessage="1" showErrorMessage="1" errorTitle="関数セル" error="数式が入っています。変更しないで下さい。" sqref="AO14:AO25" xr:uid="{00000000-0002-0000-0800-00002E000000}">
      <formula1>"SUM(BR12,CV12)"</formula1>
    </dataValidation>
    <dataValidation type="custom" imeMode="halfAlpha" allowBlank="1" showInputMessage="1" showErrorMessage="1" errorTitle="関数セル" error="数式が入っています。変更しないで下さい。" sqref="AP14:AP25" xr:uid="{00000000-0002-0000-0800-00002F000000}">
      <formula1>"SUM(BS12,CW12)"</formula1>
    </dataValidation>
    <dataValidation type="custom" imeMode="off" allowBlank="1" showInputMessage="1" showErrorMessage="1" errorTitle="関数セル" error="数式が入っています。変更しないで下さい。" sqref="FG14:FG25" xr:uid="{00000000-0002-0000-0800-000030000000}">
      <formula1>"IF(SUM(FG12,FI12,FK12)&gt;0,1,0)"</formula1>
    </dataValidation>
    <dataValidation type="custom" imeMode="off" allowBlank="1" showInputMessage="1" showErrorMessage="1" errorTitle="関数セル" error="数式が入っています。変更しないで下さい。" sqref="ET14:ET25" xr:uid="{00000000-0002-0000-0800-000031000000}">
      <formula1>"IF(SUM(ET12:FE12)&gt;0,1,0)"</formula1>
    </dataValidation>
    <dataValidation type="custom" imeMode="off" allowBlank="1" showInputMessage="1" showErrorMessage="1" errorTitle="関数セル" error="数式が入っています。変更しないで下さい。" sqref="ES14:ES25" xr:uid="{00000000-0002-0000-0800-000032000000}">
      <formula1>"IF(SUM(ES12,FF12,FL12)&gt;2,1,0)"</formula1>
    </dataValidation>
    <dataValidation type="custom" imeMode="halfAlpha" allowBlank="1" showInputMessage="1" showErrorMessage="1" errorTitle="関数セル" error="数式が入っています。変更しないで下さい。_x000a_" sqref="EL14:EL25" xr:uid="{00000000-0002-0000-0800-000033000000}">
      <formula1>"DU11+DV11+DW11+DX11"</formula1>
    </dataValidation>
    <dataValidation type="whole" imeMode="halfAlpha" operator="greaterThan" allowBlank="1" showInputMessage="1" showErrorMessage="1" errorTitle="畑（20度以上）" error="面積の単位は㎡_x000a_（小数点第1位切り捨て、整数止め）_x000a_「0」の入力は不要" sqref="GQ14:GQ25" xr:uid="{00000000-0002-0000-0800-000034000000}">
      <formula1>0</formula1>
    </dataValidation>
    <dataValidation type="whole" imeMode="halfAlpha" operator="greaterThan" allowBlank="1" showInputMessage="1" showErrorMessage="1" errorTitle="田（1/10以上）" error="面積の単位は㎡_x000a_（小数点第1位切り捨て、整数止め）_x000a_「0」の入力は不要" sqref="GP14:GP25" xr:uid="{00000000-0002-0000-0800-000035000000}">
      <formula1>0</formula1>
    </dataValidation>
    <dataValidation type="whole" imeMode="off" operator="greaterThan" allowBlank="1" showInputMessage="1" showErrorMessage="1" errorTitle="水路の延長入力セル" error="面積の単位はm_x000a_（小数点第１位切り捨て、整数止め）_x000a_「0」の入力は不要" sqref="FI14:FI25" xr:uid="{00000000-0002-0000-0800-000036000000}">
      <formula1>0</formula1>
    </dataValidation>
    <dataValidation type="whole" imeMode="off" operator="greaterThan" allowBlank="1" showInputMessage="1" showErrorMessage="1" errorTitle="農道の延長入力セル" error="面積の単位はm_x000a_（小数点第１位切り捨て、整数止め）_x000a_「0」の入力は不要" sqref="FK14:FK25" xr:uid="{00000000-0002-0000-0800-000037000000}">
      <formula1>0</formula1>
    </dataValidation>
    <dataValidation type="custom" imeMode="off" operator="greaterThan" allowBlank="1" showInputMessage="1" showErrorMessage="1" errorTitle="面積入力セル" error="計算式が入っています。変更しないで下さい。" sqref="DT14:DT25" xr:uid="{00000000-0002-0000-0800-000038000000}">
      <formula1>"DU14+DV14+DW14+DX14+DY14+DZ14+EA14+EB14"</formula1>
    </dataValidation>
    <dataValidation type="whole" imeMode="off" operator="greaterThan" allowBlank="1" showInputMessage="1" showErrorMessage="1" errorTitle="協定農用地の除外面積" error="除外面積を整数で記入（単位：㎡）" promptTitle="協定農用地の一部除外面積" prompt="協定農用地の一部を除外面積した場合面積を記載（単位：㎡）" sqref="DU14:EB25" xr:uid="{00000000-0002-0000-0800-000039000000}">
      <formula1>0</formula1>
    </dataValidation>
    <dataValidation operator="greaterThan" allowBlank="1" showInputMessage="1" showErrorMessage="1" sqref="HN14:HN25" xr:uid="{00000000-0002-0000-0800-00003A000000}"/>
    <dataValidation type="list" imeMode="off" operator="greaterThan" allowBlank="1" showInputMessage="1" showErrorMessage="1" errorTitle="超急傾斜農地の保全活動" error="当該項目に該当する場合「1」を入力" sqref="GS14:HA25 HC14:HM25" xr:uid="{00000000-0002-0000-0800-00003B000000}">
      <formula1>"1"</formula1>
    </dataValidation>
    <dataValidation type="custom" imeMode="halfAlpha" allowBlank="1" showInputMessage="1" showErrorMessage="1" errorTitle="関数セル" error="数式が入っています。変更しないで下さい。" sqref="CR14:CR25 CJ14:CJ25 BU14:BU25" xr:uid="{00000000-0002-0000-0800-00003C000000}">
      <formula1>SUM(BV14:CA14)</formula1>
    </dataValidation>
    <dataValidation type="custom" imeMode="halfAlpha" allowBlank="1" showInputMessage="1" showErrorMessage="1" errorTitle="関数セル" error="数式が入っています。変更しないで下さい。" sqref="AY14:AY25" xr:uid="{00000000-0002-0000-0800-00003D000000}">
      <formula1>SUM(AZ14:BF14)</formula1>
    </dataValidation>
    <dataValidation type="custom" imeMode="off" allowBlank="1" showInputMessage="1" showErrorMessage="1" errorTitle="関数セル" error="数式が入っています。変更しないで下さい。" sqref="BG14:BG25" xr:uid="{00000000-0002-0000-0800-00003E000000}">
      <formula1>SUM(BH14:BL14)</formula1>
    </dataValidation>
    <dataValidation type="custom" allowBlank="1" showInputMessage="1" showErrorMessage="1" errorTitle="関数セル" error="数式が入っています。変更しないで下さい。" sqref="BM14:BM25" xr:uid="{00000000-0002-0000-0800-00003F000000}">
      <formula1>SUM(BN14,BU14,CB14,CJ14)</formula1>
    </dataValidation>
    <dataValidation type="custom" imeMode="halfAlpha" allowBlank="1" showInputMessage="1" showErrorMessage="1" errorTitle="関数セル" error="数式が入っています。変更しないで下さい。" sqref="BN14:BN25" xr:uid="{00000000-0002-0000-0800-000040000000}">
      <formula1>SUM(BO14:BT14)</formula1>
    </dataValidation>
    <dataValidation type="custom" imeMode="off" allowBlank="1" showInputMessage="1" showErrorMessage="1" errorTitle="関数セル" error="数式が入っています。変更しないで下さい。" sqref="GN14:GN25" xr:uid="{00000000-0002-0000-0800-000041000000}">
      <formula1>IF(SUM(GP14,GQ14)&gt;0,1,0)</formula1>
    </dataValidation>
    <dataValidation type="custom" imeMode="halfAlpha" allowBlank="1" showInputMessage="1" showErrorMessage="1" errorTitle="関数セル" error="数式が入っています。変更しないで下さい。" sqref="FM14:FM25" xr:uid="{00000000-0002-0000-0800-000042000000}">
      <formula1>IF(SUM(FN14,FP14,FQ14,FT14,FW14,FZ14:GI14)&gt;0,1,0)</formula1>
    </dataValidation>
    <dataValidation type="custom" imeMode="off" allowBlank="1" showInputMessage="1" showErrorMessage="1" errorTitle="関数セル" error="数式が入っています。変更しないで下さい。" sqref="EE14:EE25" xr:uid="{00000000-0002-0000-0800-000043000000}">
      <formula1>SUM(EG14:EI14)</formula1>
    </dataValidation>
    <dataValidation type="custom" imeMode="halfAlpha" allowBlank="1" showInputMessage="1" showErrorMessage="1" errorTitle="関数セル" error="数式が入っています。変更しないで下さい。" sqref="DN14:DN25" xr:uid="{00000000-0002-0000-0800-000044000000}">
      <formula1>SUM(DO14:DS14)</formula1>
    </dataValidation>
    <dataValidation type="custom" imeMode="halfAlpha" allowBlank="1" showInputMessage="1" showErrorMessage="1" errorTitle="関数セル" error="数式が入っています。変更しないで下さい。" sqref="DF14:DF25 CB14:CB25" xr:uid="{00000000-0002-0000-0800-000045000000}">
      <formula1>SUM(CC14:CI14)</formula1>
    </dataValidation>
    <dataValidation type="custom" imeMode="halfAlpha" allowBlank="1" showInputMessage="1" showErrorMessage="1" errorTitle="関数セル" error="数式が入っています。変更しないで下さい。" sqref="CY14:CY25" xr:uid="{00000000-0002-0000-0800-000046000000}">
      <formula1>SUM(CZ14:DE14)</formula1>
    </dataValidation>
    <dataValidation type="custom" showInputMessage="1" showErrorMessage="1" errorTitle="関数セル" error="数式が入っています。変更しないで下さい。" sqref="CQ14:CQ25" xr:uid="{00000000-0002-0000-0800-000047000000}">
      <formula1>SUM(CR14,CY14,DF14,DN14)</formula1>
    </dataValidation>
    <dataValidation type="custom" imeMode="halfAlpha" operator="greaterThanOrEqual" allowBlank="1" showInputMessage="1" showErrorMessage="1" errorTitle="超急傾斜面積" error="計算式が入っています。変更しないで下さい。" sqref="GO14:GO25" xr:uid="{00000000-0002-0000-0800-000048000000}">
      <formula1>SUM(GP14:GQ14)</formula1>
    </dataValidation>
  </dataValidations>
  <pageMargins left="0.59055118110236227" right="0.39370078740157483" top="0.78740157480314965" bottom="0.78740157480314965" header="0.31496062992125984" footer="0.31496062992125984"/>
  <pageSetup paperSize="9" scale="5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DM50"/>
  <sheetViews>
    <sheetView view="pageBreakPreview" zoomScale="60" zoomScaleNormal="100" workbookViewId="0">
      <pane xSplit="2" ySplit="7" topLeftCell="AB8" activePane="bottomRight" state="frozen"/>
      <selection activeCell="T30" sqref="T30"/>
      <selection pane="topRight" activeCell="T30" sqref="T30"/>
      <selection pane="bottomLeft" activeCell="T30" sqref="T30"/>
      <selection pane="bottomRight" activeCell="T30" sqref="T30"/>
    </sheetView>
  </sheetViews>
  <sheetFormatPr defaultRowHeight="13.5"/>
  <cols>
    <col min="3" max="9" width="6" style="73" customWidth="1"/>
    <col min="10" max="11" width="6.375" style="73" customWidth="1"/>
    <col min="12" max="12" width="6.25" style="87" customWidth="1"/>
    <col min="13" max="46" width="6.25" style="88" customWidth="1"/>
    <col min="47" max="50" width="4.125" style="73" customWidth="1"/>
    <col min="51" max="53" width="5.375" style="73" customWidth="1"/>
    <col min="54" max="57" width="6.25" style="73" customWidth="1"/>
    <col min="58" max="61" width="4.5" style="73" customWidth="1"/>
    <col min="62" max="68" width="6.875" style="89" customWidth="1"/>
    <col min="69" max="69" width="16.125" style="89" customWidth="1"/>
    <col min="70" max="70" width="7.375" style="89" customWidth="1"/>
    <col min="71" max="77" width="7.125" style="89" customWidth="1"/>
    <col min="78" max="78" width="15.625" style="89" customWidth="1"/>
    <col min="79" max="79" width="7.125" style="89" customWidth="1"/>
    <col min="80" max="80" width="15.625" style="89" customWidth="1"/>
    <col min="82" max="82" width="5.125" style="87" customWidth="1"/>
    <col min="83" max="116" width="5.125" style="88" customWidth="1"/>
    <col min="117" max="117" width="4" customWidth="1"/>
  </cols>
  <sheetData>
    <row r="1" spans="1:117" s="177" customFormat="1" ht="12">
      <c r="A1" s="174"/>
      <c r="B1" s="174"/>
      <c r="C1" s="174">
        <f>SUBTOTAL(2,C9:C78)</f>
        <v>1</v>
      </c>
      <c r="D1" s="175">
        <f>SUBTOTAL(9,D9:D1628)</f>
        <v>1</v>
      </c>
      <c r="E1" s="175">
        <f>SUBTOTAL(9,E9:E1628)</f>
        <v>1</v>
      </c>
      <c r="F1" s="175">
        <f>SUBTOTAL(9,F9:F1628)</f>
        <v>0</v>
      </c>
      <c r="G1" s="175">
        <f>SUBTOTAL(9,G9:G1628)</f>
        <v>1</v>
      </c>
      <c r="H1" s="174">
        <f>COUNTIF(H9:H78,"&gt;0")</f>
        <v>1</v>
      </c>
      <c r="I1" s="174">
        <f>COUNTIF(I9:I78,"&gt;0")</f>
        <v>1</v>
      </c>
      <c r="J1" s="175">
        <f>SUBTOTAL(9,J9:J1628)</f>
        <v>1</v>
      </c>
      <c r="K1" s="174">
        <f>COUNTIF(K9:K78,"&gt;0")</f>
        <v>1</v>
      </c>
      <c r="L1" s="175">
        <f t="shared" ref="L1:AQ1" si="0">SUBTOTAL(9,L9:L1628)</f>
        <v>1040189</v>
      </c>
      <c r="M1" s="175">
        <f t="shared" si="0"/>
        <v>616945</v>
      </c>
      <c r="N1" s="175">
        <f t="shared" si="0"/>
        <v>0</v>
      </c>
      <c r="O1" s="175">
        <f t="shared" si="0"/>
        <v>0</v>
      </c>
      <c r="P1" s="175">
        <f t="shared" si="0"/>
        <v>0</v>
      </c>
      <c r="Q1" s="175">
        <f t="shared" si="0"/>
        <v>0</v>
      </c>
      <c r="R1" s="175">
        <f t="shared" si="0"/>
        <v>64951</v>
      </c>
      <c r="S1" s="175">
        <f t="shared" si="0"/>
        <v>358293</v>
      </c>
      <c r="T1" s="175">
        <f t="shared" si="0"/>
        <v>0</v>
      </c>
      <c r="U1" s="175">
        <f t="shared" si="0"/>
        <v>0</v>
      </c>
      <c r="V1" s="175">
        <f t="shared" si="0"/>
        <v>0</v>
      </c>
      <c r="W1" s="175">
        <f t="shared" si="0"/>
        <v>0</v>
      </c>
      <c r="X1" s="175">
        <f t="shared" si="0"/>
        <v>0</v>
      </c>
      <c r="Y1" s="175">
        <f t="shared" si="0"/>
        <v>0</v>
      </c>
      <c r="Z1" s="175">
        <f t="shared" si="0"/>
        <v>0</v>
      </c>
      <c r="AA1" s="175">
        <f t="shared" si="0"/>
        <v>0</v>
      </c>
      <c r="AB1" s="175">
        <f t="shared" si="0"/>
        <v>0</v>
      </c>
      <c r="AC1" s="175">
        <f t="shared" si="0"/>
        <v>0</v>
      </c>
      <c r="AD1" s="175">
        <f t="shared" si="0"/>
        <v>0</v>
      </c>
      <c r="AE1" s="175">
        <f t="shared" si="0"/>
        <v>0</v>
      </c>
      <c r="AF1" s="175">
        <f t="shared" si="0"/>
        <v>0</v>
      </c>
      <c r="AG1" s="175">
        <f t="shared" si="0"/>
        <v>0</v>
      </c>
      <c r="AH1" s="175">
        <f t="shared" si="0"/>
        <v>0</v>
      </c>
      <c r="AI1" s="175">
        <f t="shared" si="0"/>
        <v>0</v>
      </c>
      <c r="AJ1" s="175">
        <f t="shared" si="0"/>
        <v>0</v>
      </c>
      <c r="AK1" s="175">
        <f t="shared" si="0"/>
        <v>0</v>
      </c>
      <c r="AL1" s="175">
        <f t="shared" si="0"/>
        <v>0</v>
      </c>
      <c r="AM1" s="175">
        <f t="shared" si="0"/>
        <v>0</v>
      </c>
      <c r="AN1" s="175">
        <f t="shared" si="0"/>
        <v>0</v>
      </c>
      <c r="AO1" s="175">
        <f t="shared" si="0"/>
        <v>0</v>
      </c>
      <c r="AP1" s="175">
        <f t="shared" si="0"/>
        <v>0</v>
      </c>
      <c r="AQ1" s="175">
        <f t="shared" si="0"/>
        <v>0</v>
      </c>
      <c r="AR1" s="175">
        <f t="shared" ref="AR1:CA1" si="1">SUBTOTAL(9,AR9:AR1628)</f>
        <v>0</v>
      </c>
      <c r="AS1" s="175">
        <f t="shared" si="1"/>
        <v>0</v>
      </c>
      <c r="AT1" s="175">
        <f t="shared" si="1"/>
        <v>0</v>
      </c>
      <c r="AU1" s="175">
        <f t="shared" si="1"/>
        <v>0</v>
      </c>
      <c r="AV1" s="175">
        <f t="shared" si="1"/>
        <v>0</v>
      </c>
      <c r="AW1" s="175">
        <f t="shared" si="1"/>
        <v>0</v>
      </c>
      <c r="AX1" s="175">
        <f t="shared" si="1"/>
        <v>0</v>
      </c>
      <c r="AY1" s="175">
        <f t="shared" si="1"/>
        <v>0</v>
      </c>
      <c r="AZ1" s="175">
        <f t="shared" si="1"/>
        <v>0</v>
      </c>
      <c r="BA1" s="175">
        <f t="shared" si="1"/>
        <v>0</v>
      </c>
      <c r="BB1" s="175">
        <f t="shared" si="1"/>
        <v>0</v>
      </c>
      <c r="BC1" s="175">
        <f t="shared" si="1"/>
        <v>0</v>
      </c>
      <c r="BD1" s="175">
        <f t="shared" si="1"/>
        <v>0</v>
      </c>
      <c r="BE1" s="175">
        <f t="shared" si="1"/>
        <v>0</v>
      </c>
      <c r="BF1" s="175">
        <f t="shared" si="1"/>
        <v>0</v>
      </c>
      <c r="BG1" s="175">
        <f t="shared" si="1"/>
        <v>1</v>
      </c>
      <c r="BH1" s="175">
        <f t="shared" si="1"/>
        <v>0</v>
      </c>
      <c r="BI1" s="175">
        <f t="shared" si="1"/>
        <v>0</v>
      </c>
      <c r="BJ1" s="175">
        <f t="shared" si="1"/>
        <v>0</v>
      </c>
      <c r="BK1" s="175">
        <f t="shared" si="1"/>
        <v>0</v>
      </c>
      <c r="BL1" s="175">
        <f t="shared" si="1"/>
        <v>0</v>
      </c>
      <c r="BM1" s="175">
        <f t="shared" si="1"/>
        <v>0</v>
      </c>
      <c r="BN1" s="175">
        <f t="shared" si="1"/>
        <v>0</v>
      </c>
      <c r="BO1" s="175">
        <f t="shared" si="1"/>
        <v>0</v>
      </c>
      <c r="BP1" s="175">
        <f t="shared" si="1"/>
        <v>0</v>
      </c>
      <c r="BQ1" s="175">
        <f t="shared" si="1"/>
        <v>0</v>
      </c>
      <c r="BR1" s="175">
        <f t="shared" si="1"/>
        <v>0</v>
      </c>
      <c r="BS1" s="175">
        <f t="shared" si="1"/>
        <v>0</v>
      </c>
      <c r="BT1" s="175">
        <f t="shared" si="1"/>
        <v>0</v>
      </c>
      <c r="BU1" s="175">
        <f t="shared" si="1"/>
        <v>0</v>
      </c>
      <c r="BV1" s="175">
        <f t="shared" si="1"/>
        <v>0</v>
      </c>
      <c r="BW1" s="175">
        <f t="shared" si="1"/>
        <v>0</v>
      </c>
      <c r="BX1" s="175">
        <f t="shared" si="1"/>
        <v>0</v>
      </c>
      <c r="BY1" s="175">
        <f t="shared" si="1"/>
        <v>0</v>
      </c>
      <c r="BZ1" s="175">
        <f t="shared" si="1"/>
        <v>0</v>
      </c>
      <c r="CA1" s="175">
        <f t="shared" si="1"/>
        <v>0</v>
      </c>
      <c r="CB1" s="176"/>
      <c r="CC1" s="177">
        <f>COUNTIF(CD9:CD78,"&gt;0")</f>
        <v>1</v>
      </c>
      <c r="CD1" s="175">
        <f t="shared" ref="CD1:DM1" si="2">SUBTOTAL(9,CD9:CD1628)</f>
        <v>1026207</v>
      </c>
      <c r="CE1" s="175">
        <f t="shared" si="2"/>
        <v>610086</v>
      </c>
      <c r="CF1" s="175">
        <f t="shared" si="2"/>
        <v>0</v>
      </c>
      <c r="CG1" s="175">
        <f t="shared" si="2"/>
        <v>0</v>
      </c>
      <c r="CH1" s="175">
        <f t="shared" si="2"/>
        <v>0</v>
      </c>
      <c r="CI1" s="175">
        <f t="shared" si="2"/>
        <v>0</v>
      </c>
      <c r="CJ1" s="175">
        <f t="shared" si="2"/>
        <v>64951</v>
      </c>
      <c r="CK1" s="175">
        <f t="shared" si="2"/>
        <v>351170</v>
      </c>
      <c r="CL1" s="175">
        <f t="shared" si="2"/>
        <v>0</v>
      </c>
      <c r="CM1" s="175">
        <f t="shared" si="2"/>
        <v>0</v>
      </c>
      <c r="CN1" s="175">
        <f t="shared" si="2"/>
        <v>0</v>
      </c>
      <c r="CO1" s="175">
        <f t="shared" si="2"/>
        <v>0</v>
      </c>
      <c r="CP1" s="175">
        <f t="shared" si="2"/>
        <v>0</v>
      </c>
      <c r="CQ1" s="175">
        <f t="shared" si="2"/>
        <v>0</v>
      </c>
      <c r="CR1" s="175">
        <f t="shared" si="2"/>
        <v>0</v>
      </c>
      <c r="CS1" s="175">
        <f t="shared" si="2"/>
        <v>0</v>
      </c>
      <c r="CT1" s="175">
        <f t="shared" si="2"/>
        <v>0</v>
      </c>
      <c r="CU1" s="175">
        <f t="shared" si="2"/>
        <v>0</v>
      </c>
      <c r="CV1" s="175">
        <f t="shared" si="2"/>
        <v>0</v>
      </c>
      <c r="CW1" s="175">
        <f t="shared" si="2"/>
        <v>0</v>
      </c>
      <c r="CX1" s="175">
        <f t="shared" si="2"/>
        <v>0</v>
      </c>
      <c r="CY1" s="175">
        <f t="shared" si="2"/>
        <v>0</v>
      </c>
      <c r="CZ1" s="175">
        <f t="shared" si="2"/>
        <v>0</v>
      </c>
      <c r="DA1" s="175">
        <f t="shared" si="2"/>
        <v>0</v>
      </c>
      <c r="DB1" s="175">
        <f t="shared" si="2"/>
        <v>0</v>
      </c>
      <c r="DC1" s="175">
        <f t="shared" si="2"/>
        <v>0</v>
      </c>
      <c r="DD1" s="175">
        <f t="shared" si="2"/>
        <v>0</v>
      </c>
      <c r="DE1" s="175">
        <f t="shared" si="2"/>
        <v>0</v>
      </c>
      <c r="DF1" s="175">
        <f t="shared" si="2"/>
        <v>0</v>
      </c>
      <c r="DG1" s="175">
        <f t="shared" si="2"/>
        <v>0</v>
      </c>
      <c r="DH1" s="175">
        <f t="shared" si="2"/>
        <v>0</v>
      </c>
      <c r="DI1" s="175">
        <f t="shared" si="2"/>
        <v>0</v>
      </c>
      <c r="DJ1" s="175">
        <f t="shared" si="2"/>
        <v>0</v>
      </c>
      <c r="DK1" s="175">
        <f t="shared" si="2"/>
        <v>0</v>
      </c>
      <c r="DL1" s="175">
        <f t="shared" si="2"/>
        <v>0</v>
      </c>
      <c r="DM1" s="175">
        <f t="shared" si="2"/>
        <v>1</v>
      </c>
    </row>
    <row r="2" spans="1:117" s="177" customFormat="1" ht="14.45" customHeight="1" thickBo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</row>
    <row r="3" spans="1:117" s="73" customFormat="1" ht="13.5" customHeight="1">
      <c r="A3" s="896" t="s">
        <v>2233</v>
      </c>
      <c r="B3" s="896" t="s">
        <v>2234</v>
      </c>
      <c r="C3" s="899" t="s">
        <v>2020</v>
      </c>
      <c r="D3" s="902" t="s">
        <v>2235</v>
      </c>
      <c r="E3" s="903"/>
      <c r="F3" s="903"/>
      <c r="G3" s="903"/>
      <c r="H3" s="903"/>
      <c r="I3" s="904"/>
      <c r="J3" s="869" t="s">
        <v>2236</v>
      </c>
      <c r="K3" s="871"/>
      <c r="L3" s="851" t="s">
        <v>2237</v>
      </c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851"/>
      <c r="AK3" s="851"/>
      <c r="AL3" s="851"/>
      <c r="AM3" s="851"/>
      <c r="AN3" s="851"/>
      <c r="AO3" s="851"/>
      <c r="AP3" s="851"/>
      <c r="AQ3" s="851"/>
      <c r="AR3" s="851"/>
      <c r="AS3" s="851"/>
      <c r="AT3" s="851"/>
      <c r="AU3" s="869" t="s">
        <v>2238</v>
      </c>
      <c r="AV3" s="870"/>
      <c r="AW3" s="870"/>
      <c r="AX3" s="871"/>
      <c r="AY3" s="875" t="s">
        <v>2239</v>
      </c>
      <c r="AZ3" s="876"/>
      <c r="BA3" s="876"/>
      <c r="BB3" s="876"/>
      <c r="BC3" s="876"/>
      <c r="BD3" s="876"/>
      <c r="BE3" s="877"/>
      <c r="BF3" s="878" t="s">
        <v>2240</v>
      </c>
      <c r="BG3" s="879"/>
      <c r="BH3" s="879"/>
      <c r="BI3" s="880"/>
      <c r="BJ3" s="882" t="s">
        <v>2241</v>
      </c>
      <c r="BK3" s="883"/>
      <c r="BL3" s="883"/>
      <c r="BM3" s="883"/>
      <c r="BN3" s="883"/>
      <c r="BO3" s="883"/>
      <c r="BP3" s="883"/>
      <c r="BQ3" s="883"/>
      <c r="BR3" s="883"/>
      <c r="BS3" s="884" t="s">
        <v>2242</v>
      </c>
      <c r="BT3" s="885"/>
      <c r="BU3" s="885"/>
      <c r="BV3" s="885"/>
      <c r="BW3" s="885"/>
      <c r="BX3" s="885"/>
      <c r="BY3" s="885"/>
      <c r="BZ3" s="885"/>
      <c r="CA3" s="885"/>
      <c r="CB3" s="886"/>
      <c r="CD3" s="914" t="s">
        <v>4039</v>
      </c>
      <c r="CE3" s="915"/>
      <c r="CF3" s="915"/>
      <c r="CG3" s="915"/>
      <c r="CH3" s="915"/>
      <c r="CI3" s="915"/>
      <c r="CJ3" s="915"/>
      <c r="CK3" s="915"/>
      <c r="CL3" s="915"/>
      <c r="CM3" s="915"/>
      <c r="CN3" s="915"/>
      <c r="CO3" s="915"/>
      <c r="CP3" s="915"/>
      <c r="CQ3" s="915"/>
      <c r="CR3" s="915"/>
      <c r="CS3" s="915"/>
      <c r="CT3" s="915"/>
      <c r="CU3" s="915"/>
      <c r="CV3" s="915"/>
      <c r="CW3" s="915"/>
      <c r="CX3" s="915"/>
      <c r="CY3" s="915"/>
      <c r="CZ3" s="915"/>
      <c r="DA3" s="915"/>
      <c r="DB3" s="915"/>
      <c r="DC3" s="915"/>
      <c r="DD3" s="915"/>
      <c r="DE3" s="915"/>
      <c r="DF3" s="915"/>
      <c r="DG3" s="915"/>
      <c r="DH3" s="915"/>
      <c r="DI3" s="915"/>
      <c r="DJ3" s="915"/>
      <c r="DK3" s="915"/>
      <c r="DL3" s="915"/>
      <c r="DM3" s="152" t="s">
        <v>4027</v>
      </c>
    </row>
    <row r="4" spans="1:117" s="73" customFormat="1" ht="13.5" customHeight="1">
      <c r="A4" s="897"/>
      <c r="B4" s="897"/>
      <c r="C4" s="900"/>
      <c r="D4" s="907" t="s">
        <v>2243</v>
      </c>
      <c r="E4" s="908"/>
      <c r="F4" s="908"/>
      <c r="G4" s="908" t="s">
        <v>2244</v>
      </c>
      <c r="H4" s="908"/>
      <c r="I4" s="909"/>
      <c r="J4" s="872"/>
      <c r="K4" s="874"/>
      <c r="L4" s="852" t="s">
        <v>2245</v>
      </c>
      <c r="M4" s="855" t="s">
        <v>2246</v>
      </c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7"/>
      <c r="AD4" s="846" t="s">
        <v>2247</v>
      </c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  <c r="AS4" s="847"/>
      <c r="AT4" s="848"/>
      <c r="AU4" s="872"/>
      <c r="AV4" s="873"/>
      <c r="AW4" s="873"/>
      <c r="AX4" s="874"/>
      <c r="AY4" s="850" t="s">
        <v>2248</v>
      </c>
      <c r="AZ4" s="817" t="s">
        <v>2249</v>
      </c>
      <c r="BA4" s="74"/>
      <c r="BB4" s="834" t="s">
        <v>2250</v>
      </c>
      <c r="BC4" s="835"/>
      <c r="BD4" s="835"/>
      <c r="BE4" s="836"/>
      <c r="BF4" s="840" t="s">
        <v>2251</v>
      </c>
      <c r="BG4" s="841"/>
      <c r="BH4" s="841"/>
      <c r="BI4" s="842"/>
      <c r="BJ4" s="887" t="s">
        <v>2252</v>
      </c>
      <c r="BK4" s="888"/>
      <c r="BL4" s="888"/>
      <c r="BM4" s="888"/>
      <c r="BN4" s="888"/>
      <c r="BO4" s="888"/>
      <c r="BP4" s="888"/>
      <c r="BQ4" s="889"/>
      <c r="BR4" s="826" t="s">
        <v>2253</v>
      </c>
      <c r="BS4" s="887" t="s">
        <v>2254</v>
      </c>
      <c r="BT4" s="888"/>
      <c r="BU4" s="888"/>
      <c r="BV4" s="888"/>
      <c r="BW4" s="888"/>
      <c r="BX4" s="888"/>
      <c r="BY4" s="888"/>
      <c r="BZ4" s="889"/>
      <c r="CA4" s="890" t="s">
        <v>2255</v>
      </c>
      <c r="CB4" s="892" t="s">
        <v>2256</v>
      </c>
      <c r="CD4" s="916" t="s">
        <v>2306</v>
      </c>
      <c r="CE4" s="919" t="s">
        <v>2246</v>
      </c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1"/>
      <c r="CV4" s="919" t="s">
        <v>2247</v>
      </c>
      <c r="CW4" s="920"/>
      <c r="CX4" s="920"/>
      <c r="CY4" s="920"/>
      <c r="CZ4" s="920"/>
      <c r="DA4" s="920"/>
      <c r="DB4" s="920"/>
      <c r="DC4" s="920"/>
      <c r="DD4" s="920"/>
      <c r="DE4" s="920"/>
      <c r="DF4" s="920"/>
      <c r="DG4" s="920"/>
      <c r="DH4" s="920"/>
      <c r="DI4" s="920"/>
      <c r="DJ4" s="920"/>
      <c r="DK4" s="920"/>
      <c r="DL4" s="922"/>
      <c r="DM4" s="815" t="s">
        <v>4028</v>
      </c>
    </row>
    <row r="5" spans="1:117" s="73" customFormat="1" ht="13.5" customHeight="1">
      <c r="A5" s="897"/>
      <c r="B5" s="897"/>
      <c r="C5" s="900"/>
      <c r="D5" s="910" t="s">
        <v>2257</v>
      </c>
      <c r="E5" s="75"/>
      <c r="F5" s="76"/>
      <c r="G5" s="912" t="s">
        <v>2258</v>
      </c>
      <c r="H5" s="96"/>
      <c r="I5" s="98"/>
      <c r="J5" s="905"/>
      <c r="K5" s="906"/>
      <c r="L5" s="853"/>
      <c r="M5" s="862" t="s">
        <v>2259</v>
      </c>
      <c r="N5" s="863"/>
      <c r="O5" s="863"/>
      <c r="P5" s="863"/>
      <c r="Q5" s="864"/>
      <c r="R5" s="843" t="s">
        <v>2260</v>
      </c>
      <c r="S5" s="844"/>
      <c r="T5" s="844"/>
      <c r="U5" s="845"/>
      <c r="V5" s="843" t="s">
        <v>2261</v>
      </c>
      <c r="W5" s="844"/>
      <c r="X5" s="844"/>
      <c r="Y5" s="844"/>
      <c r="Z5" s="845"/>
      <c r="AA5" s="843" t="s">
        <v>2262</v>
      </c>
      <c r="AB5" s="844"/>
      <c r="AC5" s="849"/>
      <c r="AD5" s="881" t="s">
        <v>2259</v>
      </c>
      <c r="AE5" s="844"/>
      <c r="AF5" s="844"/>
      <c r="AG5" s="844"/>
      <c r="AH5" s="845"/>
      <c r="AI5" s="843" t="s">
        <v>2263</v>
      </c>
      <c r="AJ5" s="844"/>
      <c r="AK5" s="844"/>
      <c r="AL5" s="845"/>
      <c r="AM5" s="843" t="s">
        <v>2264</v>
      </c>
      <c r="AN5" s="844"/>
      <c r="AO5" s="844"/>
      <c r="AP5" s="844"/>
      <c r="AQ5" s="845"/>
      <c r="AR5" s="843" t="s">
        <v>2262</v>
      </c>
      <c r="AS5" s="844"/>
      <c r="AT5" s="849"/>
      <c r="AU5" s="865" t="s">
        <v>2265</v>
      </c>
      <c r="AV5" s="77"/>
      <c r="AW5" s="78"/>
      <c r="AX5" s="92"/>
      <c r="AY5" s="850"/>
      <c r="AZ5" s="818"/>
      <c r="BA5" s="867" t="s">
        <v>2266</v>
      </c>
      <c r="BB5" s="837"/>
      <c r="BC5" s="838"/>
      <c r="BD5" s="838"/>
      <c r="BE5" s="839"/>
      <c r="BF5" s="858" t="s">
        <v>2268</v>
      </c>
      <c r="BG5" s="860" t="s">
        <v>2269</v>
      </c>
      <c r="BH5" s="860" t="s">
        <v>2270</v>
      </c>
      <c r="BI5" s="822" t="s">
        <v>2267</v>
      </c>
      <c r="BJ5" s="824" t="s">
        <v>2271</v>
      </c>
      <c r="BK5" s="826" t="s">
        <v>2272</v>
      </c>
      <c r="BL5" s="826" t="s">
        <v>2273</v>
      </c>
      <c r="BM5" s="826" t="s">
        <v>2274</v>
      </c>
      <c r="BN5" s="826" t="s">
        <v>2275</v>
      </c>
      <c r="BO5" s="826" t="s">
        <v>2276</v>
      </c>
      <c r="BP5" s="828" t="s">
        <v>2277</v>
      </c>
      <c r="BQ5" s="830" t="s">
        <v>2278</v>
      </c>
      <c r="BR5" s="827"/>
      <c r="BS5" s="832" t="s">
        <v>2279</v>
      </c>
      <c r="BT5" s="820" t="s">
        <v>2280</v>
      </c>
      <c r="BU5" s="820" t="s">
        <v>2281</v>
      </c>
      <c r="BV5" s="820" t="s">
        <v>2282</v>
      </c>
      <c r="BW5" s="820" t="s">
        <v>2283</v>
      </c>
      <c r="BX5" s="820" t="s">
        <v>2284</v>
      </c>
      <c r="BY5" s="820" t="s">
        <v>2285</v>
      </c>
      <c r="BZ5" s="895" t="s">
        <v>2286</v>
      </c>
      <c r="CA5" s="890"/>
      <c r="CB5" s="893"/>
      <c r="CD5" s="917"/>
      <c r="CE5" s="923" t="s">
        <v>2259</v>
      </c>
      <c r="CF5" s="924"/>
      <c r="CG5" s="924"/>
      <c r="CH5" s="924"/>
      <c r="CI5" s="925"/>
      <c r="CJ5" s="926" t="s">
        <v>2260</v>
      </c>
      <c r="CK5" s="927"/>
      <c r="CL5" s="927"/>
      <c r="CM5" s="928"/>
      <c r="CN5" s="926" t="s">
        <v>2261</v>
      </c>
      <c r="CO5" s="927"/>
      <c r="CP5" s="927"/>
      <c r="CQ5" s="927"/>
      <c r="CR5" s="928"/>
      <c r="CS5" s="926" t="s">
        <v>2262</v>
      </c>
      <c r="CT5" s="927"/>
      <c r="CU5" s="929"/>
      <c r="CV5" s="930" t="s">
        <v>2259</v>
      </c>
      <c r="CW5" s="927"/>
      <c r="CX5" s="927"/>
      <c r="CY5" s="927"/>
      <c r="CZ5" s="928"/>
      <c r="DA5" s="926" t="s">
        <v>2263</v>
      </c>
      <c r="DB5" s="927"/>
      <c r="DC5" s="927"/>
      <c r="DD5" s="928"/>
      <c r="DE5" s="926" t="s">
        <v>2264</v>
      </c>
      <c r="DF5" s="927"/>
      <c r="DG5" s="927"/>
      <c r="DH5" s="927"/>
      <c r="DI5" s="928"/>
      <c r="DJ5" s="926" t="s">
        <v>2262</v>
      </c>
      <c r="DK5" s="927"/>
      <c r="DL5" s="927"/>
      <c r="DM5" s="816"/>
    </row>
    <row r="6" spans="1:117" s="73" customFormat="1" ht="105.75" customHeight="1">
      <c r="A6" s="898"/>
      <c r="B6" s="898"/>
      <c r="C6" s="901"/>
      <c r="D6" s="911"/>
      <c r="E6" s="71" t="s">
        <v>2287</v>
      </c>
      <c r="F6" s="71" t="s">
        <v>2288</v>
      </c>
      <c r="G6" s="913"/>
      <c r="H6" s="71" t="s">
        <v>4128</v>
      </c>
      <c r="I6" s="84" t="s">
        <v>2289</v>
      </c>
      <c r="J6" s="97" t="s">
        <v>2290</v>
      </c>
      <c r="K6" s="84" t="s">
        <v>2291</v>
      </c>
      <c r="L6" s="854"/>
      <c r="M6" s="94" t="s">
        <v>23</v>
      </c>
      <c r="N6" s="79" t="s">
        <v>2292</v>
      </c>
      <c r="O6" s="79" t="s">
        <v>2293</v>
      </c>
      <c r="P6" s="79" t="s">
        <v>2294</v>
      </c>
      <c r="Q6" s="79" t="s">
        <v>82</v>
      </c>
      <c r="R6" s="79" t="s">
        <v>23</v>
      </c>
      <c r="S6" s="79" t="s">
        <v>2292</v>
      </c>
      <c r="T6" s="79" t="s">
        <v>2294</v>
      </c>
      <c r="U6" s="79" t="s">
        <v>82</v>
      </c>
      <c r="V6" s="79" t="s">
        <v>23</v>
      </c>
      <c r="W6" s="79" t="s">
        <v>2292</v>
      </c>
      <c r="X6" s="79" t="s">
        <v>2295</v>
      </c>
      <c r="Y6" s="79" t="s">
        <v>2294</v>
      </c>
      <c r="Z6" s="79" t="s">
        <v>82</v>
      </c>
      <c r="AA6" s="79" t="s">
        <v>23</v>
      </c>
      <c r="AB6" s="79" t="s">
        <v>2292</v>
      </c>
      <c r="AC6" s="95" t="s">
        <v>82</v>
      </c>
      <c r="AD6" s="94" t="s">
        <v>23</v>
      </c>
      <c r="AE6" s="79" t="s">
        <v>2292</v>
      </c>
      <c r="AF6" s="79" t="s">
        <v>2293</v>
      </c>
      <c r="AG6" s="79" t="s">
        <v>2294</v>
      </c>
      <c r="AH6" s="79" t="s">
        <v>82</v>
      </c>
      <c r="AI6" s="79" t="s">
        <v>23</v>
      </c>
      <c r="AJ6" s="79" t="s">
        <v>2292</v>
      </c>
      <c r="AK6" s="79" t="s">
        <v>2294</v>
      </c>
      <c r="AL6" s="79" t="s">
        <v>82</v>
      </c>
      <c r="AM6" s="79" t="s">
        <v>23</v>
      </c>
      <c r="AN6" s="79" t="s">
        <v>2292</v>
      </c>
      <c r="AO6" s="79" t="s">
        <v>2295</v>
      </c>
      <c r="AP6" s="79" t="s">
        <v>2294</v>
      </c>
      <c r="AQ6" s="79" t="s">
        <v>82</v>
      </c>
      <c r="AR6" s="79" t="s">
        <v>23</v>
      </c>
      <c r="AS6" s="79" t="s">
        <v>2292</v>
      </c>
      <c r="AT6" s="95" t="s">
        <v>82</v>
      </c>
      <c r="AU6" s="866"/>
      <c r="AV6" s="80" t="s">
        <v>2296</v>
      </c>
      <c r="AW6" s="81" t="s">
        <v>2297</v>
      </c>
      <c r="AX6" s="93" t="s">
        <v>2298</v>
      </c>
      <c r="AY6" s="850"/>
      <c r="AZ6" s="819"/>
      <c r="BA6" s="868"/>
      <c r="BB6" s="82" t="s">
        <v>2299</v>
      </c>
      <c r="BC6" s="83" t="s">
        <v>2300</v>
      </c>
      <c r="BD6" s="83" t="s">
        <v>2301</v>
      </c>
      <c r="BE6" s="91" t="s">
        <v>2012</v>
      </c>
      <c r="BF6" s="859"/>
      <c r="BG6" s="861"/>
      <c r="BH6" s="861"/>
      <c r="BI6" s="823"/>
      <c r="BJ6" s="825"/>
      <c r="BK6" s="827"/>
      <c r="BL6" s="827"/>
      <c r="BM6" s="827"/>
      <c r="BN6" s="827"/>
      <c r="BO6" s="827"/>
      <c r="BP6" s="829"/>
      <c r="BQ6" s="831"/>
      <c r="BR6" s="827"/>
      <c r="BS6" s="833"/>
      <c r="BT6" s="821"/>
      <c r="BU6" s="821" t="s">
        <v>2281</v>
      </c>
      <c r="BV6" s="821" t="s">
        <v>2282</v>
      </c>
      <c r="BW6" s="821"/>
      <c r="BX6" s="821" t="s">
        <v>2284</v>
      </c>
      <c r="BY6" s="821" t="s">
        <v>2285</v>
      </c>
      <c r="BZ6" s="895"/>
      <c r="CA6" s="891"/>
      <c r="CB6" s="894"/>
      <c r="CD6" s="918"/>
      <c r="CE6" s="115" t="s">
        <v>23</v>
      </c>
      <c r="CF6" s="116" t="s">
        <v>2292</v>
      </c>
      <c r="CG6" s="116" t="s">
        <v>2293</v>
      </c>
      <c r="CH6" s="116" t="s">
        <v>2294</v>
      </c>
      <c r="CI6" s="116" t="s">
        <v>82</v>
      </c>
      <c r="CJ6" s="116" t="s">
        <v>23</v>
      </c>
      <c r="CK6" s="116" t="s">
        <v>2292</v>
      </c>
      <c r="CL6" s="116" t="s">
        <v>2294</v>
      </c>
      <c r="CM6" s="116" t="s">
        <v>82</v>
      </c>
      <c r="CN6" s="116" t="s">
        <v>23</v>
      </c>
      <c r="CO6" s="116" t="s">
        <v>2292</v>
      </c>
      <c r="CP6" s="116" t="s">
        <v>2295</v>
      </c>
      <c r="CQ6" s="116" t="s">
        <v>2294</v>
      </c>
      <c r="CR6" s="116" t="s">
        <v>82</v>
      </c>
      <c r="CS6" s="116" t="s">
        <v>23</v>
      </c>
      <c r="CT6" s="116" t="s">
        <v>2292</v>
      </c>
      <c r="CU6" s="117" t="s">
        <v>82</v>
      </c>
      <c r="CV6" s="115" t="s">
        <v>23</v>
      </c>
      <c r="CW6" s="116" t="s">
        <v>2292</v>
      </c>
      <c r="CX6" s="116" t="s">
        <v>2293</v>
      </c>
      <c r="CY6" s="116" t="s">
        <v>2294</v>
      </c>
      <c r="CZ6" s="116" t="s">
        <v>82</v>
      </c>
      <c r="DA6" s="116" t="s">
        <v>23</v>
      </c>
      <c r="DB6" s="116" t="s">
        <v>2292</v>
      </c>
      <c r="DC6" s="116" t="s">
        <v>2294</v>
      </c>
      <c r="DD6" s="116" t="s">
        <v>82</v>
      </c>
      <c r="DE6" s="116" t="s">
        <v>23</v>
      </c>
      <c r="DF6" s="116" t="s">
        <v>2292</v>
      </c>
      <c r="DG6" s="116" t="s">
        <v>2295</v>
      </c>
      <c r="DH6" s="116" t="s">
        <v>2294</v>
      </c>
      <c r="DI6" s="116" t="s">
        <v>82</v>
      </c>
      <c r="DJ6" s="116" t="s">
        <v>23</v>
      </c>
      <c r="DK6" s="116" t="s">
        <v>2292</v>
      </c>
      <c r="DL6" s="147" t="s">
        <v>82</v>
      </c>
      <c r="DM6" s="816"/>
    </row>
    <row r="7" spans="1:117" s="85" customFormat="1" ht="13.5" customHeight="1">
      <c r="A7" s="324">
        <v>1</v>
      </c>
      <c r="B7" s="324">
        <f>A7+1</f>
        <v>2</v>
      </c>
      <c r="C7" s="326">
        <f>B7+1</f>
        <v>3</v>
      </c>
      <c r="D7" s="329">
        <f t="shared" ref="D7:BO7" si="3">C7+1</f>
        <v>4</v>
      </c>
      <c r="E7" s="324">
        <f t="shared" si="3"/>
        <v>5</v>
      </c>
      <c r="F7" s="324">
        <f t="shared" si="3"/>
        <v>6</v>
      </c>
      <c r="G7" s="324">
        <f t="shared" si="3"/>
        <v>7</v>
      </c>
      <c r="H7" s="324">
        <f t="shared" si="3"/>
        <v>8</v>
      </c>
      <c r="I7" s="327">
        <f t="shared" si="3"/>
        <v>9</v>
      </c>
      <c r="J7" s="325">
        <f t="shared" si="3"/>
        <v>10</v>
      </c>
      <c r="K7" s="327">
        <f t="shared" si="3"/>
        <v>11</v>
      </c>
      <c r="L7" s="328">
        <f t="shared" si="3"/>
        <v>12</v>
      </c>
      <c r="M7" s="325">
        <f t="shared" si="3"/>
        <v>13</v>
      </c>
      <c r="N7" s="324">
        <f t="shared" si="3"/>
        <v>14</v>
      </c>
      <c r="O7" s="324">
        <f t="shared" si="3"/>
        <v>15</v>
      </c>
      <c r="P7" s="324">
        <f t="shared" si="3"/>
        <v>16</v>
      </c>
      <c r="Q7" s="324">
        <f t="shared" si="3"/>
        <v>17</v>
      </c>
      <c r="R7" s="324">
        <f t="shared" si="3"/>
        <v>18</v>
      </c>
      <c r="S7" s="324">
        <f t="shared" si="3"/>
        <v>19</v>
      </c>
      <c r="T7" s="324">
        <f t="shared" si="3"/>
        <v>20</v>
      </c>
      <c r="U7" s="324">
        <f t="shared" si="3"/>
        <v>21</v>
      </c>
      <c r="V7" s="324">
        <f t="shared" si="3"/>
        <v>22</v>
      </c>
      <c r="W7" s="324">
        <f t="shared" si="3"/>
        <v>23</v>
      </c>
      <c r="X7" s="324">
        <f t="shared" si="3"/>
        <v>24</v>
      </c>
      <c r="Y7" s="324">
        <f t="shared" si="3"/>
        <v>25</v>
      </c>
      <c r="Z7" s="324">
        <f t="shared" si="3"/>
        <v>26</v>
      </c>
      <c r="AA7" s="324">
        <f t="shared" si="3"/>
        <v>27</v>
      </c>
      <c r="AB7" s="324">
        <f t="shared" si="3"/>
        <v>28</v>
      </c>
      <c r="AC7" s="327">
        <f t="shared" si="3"/>
        <v>29</v>
      </c>
      <c r="AD7" s="325">
        <f t="shared" si="3"/>
        <v>30</v>
      </c>
      <c r="AE7" s="324">
        <f t="shared" si="3"/>
        <v>31</v>
      </c>
      <c r="AF7" s="324">
        <f t="shared" si="3"/>
        <v>32</v>
      </c>
      <c r="AG7" s="324">
        <f t="shared" si="3"/>
        <v>33</v>
      </c>
      <c r="AH7" s="324">
        <f t="shared" si="3"/>
        <v>34</v>
      </c>
      <c r="AI7" s="324">
        <f t="shared" si="3"/>
        <v>35</v>
      </c>
      <c r="AJ7" s="324">
        <f t="shared" si="3"/>
        <v>36</v>
      </c>
      <c r="AK7" s="324">
        <f t="shared" si="3"/>
        <v>37</v>
      </c>
      <c r="AL7" s="324">
        <f t="shared" si="3"/>
        <v>38</v>
      </c>
      <c r="AM7" s="324">
        <f t="shared" si="3"/>
        <v>39</v>
      </c>
      <c r="AN7" s="324">
        <f t="shared" si="3"/>
        <v>40</v>
      </c>
      <c r="AO7" s="324">
        <f t="shared" si="3"/>
        <v>41</v>
      </c>
      <c r="AP7" s="324">
        <f t="shared" si="3"/>
        <v>42</v>
      </c>
      <c r="AQ7" s="324">
        <f t="shared" si="3"/>
        <v>43</v>
      </c>
      <c r="AR7" s="324">
        <f t="shared" si="3"/>
        <v>44</v>
      </c>
      <c r="AS7" s="324">
        <f t="shared" si="3"/>
        <v>45</v>
      </c>
      <c r="AT7" s="327">
        <f t="shared" si="3"/>
        <v>46</v>
      </c>
      <c r="AU7" s="325">
        <f t="shared" si="3"/>
        <v>47</v>
      </c>
      <c r="AV7" s="324">
        <f t="shared" si="3"/>
        <v>48</v>
      </c>
      <c r="AW7" s="324">
        <f t="shared" si="3"/>
        <v>49</v>
      </c>
      <c r="AX7" s="327">
        <f t="shared" si="3"/>
        <v>50</v>
      </c>
      <c r="AY7" s="325">
        <f t="shared" si="3"/>
        <v>51</v>
      </c>
      <c r="AZ7" s="324">
        <f t="shared" si="3"/>
        <v>52</v>
      </c>
      <c r="BA7" s="324">
        <f t="shared" si="3"/>
        <v>53</v>
      </c>
      <c r="BB7" s="324">
        <f t="shared" si="3"/>
        <v>54</v>
      </c>
      <c r="BC7" s="324">
        <f t="shared" si="3"/>
        <v>55</v>
      </c>
      <c r="BD7" s="324">
        <f t="shared" si="3"/>
        <v>56</v>
      </c>
      <c r="BE7" s="327">
        <f t="shared" si="3"/>
        <v>57</v>
      </c>
      <c r="BF7" s="325">
        <f t="shared" si="3"/>
        <v>58</v>
      </c>
      <c r="BG7" s="324">
        <f t="shared" si="3"/>
        <v>59</v>
      </c>
      <c r="BH7" s="324">
        <f t="shared" si="3"/>
        <v>60</v>
      </c>
      <c r="BI7" s="327">
        <f t="shared" si="3"/>
        <v>61</v>
      </c>
      <c r="BJ7" s="325">
        <f t="shared" si="3"/>
        <v>62</v>
      </c>
      <c r="BK7" s="324">
        <f t="shared" si="3"/>
        <v>63</v>
      </c>
      <c r="BL7" s="324">
        <f t="shared" si="3"/>
        <v>64</v>
      </c>
      <c r="BM7" s="324">
        <f t="shared" si="3"/>
        <v>65</v>
      </c>
      <c r="BN7" s="324">
        <f t="shared" si="3"/>
        <v>66</v>
      </c>
      <c r="BO7" s="324">
        <f t="shared" si="3"/>
        <v>67</v>
      </c>
      <c r="BP7" s="324">
        <f t="shared" ref="BP7:CB7" si="4">BO7+1</f>
        <v>68</v>
      </c>
      <c r="BQ7" s="324">
        <f t="shared" si="4"/>
        <v>69</v>
      </c>
      <c r="BR7" s="327">
        <f t="shared" si="4"/>
        <v>70</v>
      </c>
      <c r="BS7" s="325">
        <f t="shared" si="4"/>
        <v>71</v>
      </c>
      <c r="BT7" s="324">
        <f t="shared" si="4"/>
        <v>72</v>
      </c>
      <c r="BU7" s="324">
        <f t="shared" si="4"/>
        <v>73</v>
      </c>
      <c r="BV7" s="324">
        <f t="shared" si="4"/>
        <v>74</v>
      </c>
      <c r="BW7" s="324">
        <f t="shared" si="4"/>
        <v>75</v>
      </c>
      <c r="BX7" s="324">
        <f t="shared" si="4"/>
        <v>76</v>
      </c>
      <c r="BY7" s="324">
        <f t="shared" si="4"/>
        <v>77</v>
      </c>
      <c r="BZ7" s="324">
        <f t="shared" si="4"/>
        <v>78</v>
      </c>
      <c r="CA7" s="324">
        <f t="shared" si="4"/>
        <v>79</v>
      </c>
      <c r="CB7" s="327">
        <f t="shared" si="4"/>
        <v>80</v>
      </c>
      <c r="CD7" s="118"/>
      <c r="CE7" s="119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1"/>
      <c r="CV7" s="119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50"/>
      <c r="DM7" s="153"/>
    </row>
    <row r="8" spans="1:117" s="222" customFormat="1" ht="10.5" customHeight="1" thickBot="1">
      <c r="A8" s="192" t="s">
        <v>1994</v>
      </c>
      <c r="B8" s="192" t="s">
        <v>2302</v>
      </c>
      <c r="C8" s="165" t="s">
        <v>1996</v>
      </c>
      <c r="D8" s="166" t="s">
        <v>1996</v>
      </c>
      <c r="E8" s="192" t="s">
        <v>1994</v>
      </c>
      <c r="F8" s="192" t="s">
        <v>1994</v>
      </c>
      <c r="G8" s="192" t="s">
        <v>1994</v>
      </c>
      <c r="H8" s="192" t="s">
        <v>1994</v>
      </c>
      <c r="I8" s="193" t="s">
        <v>1994</v>
      </c>
      <c r="J8" s="191" t="s">
        <v>1994</v>
      </c>
      <c r="K8" s="193" t="s">
        <v>1994</v>
      </c>
      <c r="L8" s="194" t="s">
        <v>1996</v>
      </c>
      <c r="M8" s="191" t="s">
        <v>1995</v>
      </c>
      <c r="N8" s="192" t="s">
        <v>1995</v>
      </c>
      <c r="O8" s="192" t="s">
        <v>1995</v>
      </c>
      <c r="P8" s="192" t="s">
        <v>1995</v>
      </c>
      <c r="Q8" s="192" t="s">
        <v>1995</v>
      </c>
      <c r="R8" s="192" t="s">
        <v>1995</v>
      </c>
      <c r="S8" s="192" t="s">
        <v>1995</v>
      </c>
      <c r="T8" s="192" t="s">
        <v>1995</v>
      </c>
      <c r="U8" s="192" t="s">
        <v>1995</v>
      </c>
      <c r="V8" s="192" t="s">
        <v>1995</v>
      </c>
      <c r="W8" s="192" t="s">
        <v>1995</v>
      </c>
      <c r="X8" s="192" t="s">
        <v>1995</v>
      </c>
      <c r="Y8" s="192" t="s">
        <v>1995</v>
      </c>
      <c r="Z8" s="192" t="s">
        <v>1995</v>
      </c>
      <c r="AA8" s="192" t="s">
        <v>1995</v>
      </c>
      <c r="AB8" s="192" t="s">
        <v>1995</v>
      </c>
      <c r="AC8" s="193" t="s">
        <v>1995</v>
      </c>
      <c r="AD8" s="191" t="s">
        <v>1995</v>
      </c>
      <c r="AE8" s="192" t="s">
        <v>1995</v>
      </c>
      <c r="AF8" s="192" t="s">
        <v>1995</v>
      </c>
      <c r="AG8" s="192" t="s">
        <v>1995</v>
      </c>
      <c r="AH8" s="192" t="s">
        <v>1995</v>
      </c>
      <c r="AI8" s="192" t="s">
        <v>1995</v>
      </c>
      <c r="AJ8" s="192" t="s">
        <v>1995</v>
      </c>
      <c r="AK8" s="192" t="s">
        <v>1995</v>
      </c>
      <c r="AL8" s="192" t="s">
        <v>1995</v>
      </c>
      <c r="AM8" s="192" t="s">
        <v>1995</v>
      </c>
      <c r="AN8" s="192" t="s">
        <v>1995</v>
      </c>
      <c r="AO8" s="192" t="s">
        <v>1995</v>
      </c>
      <c r="AP8" s="192" t="s">
        <v>1995</v>
      </c>
      <c r="AQ8" s="192" t="s">
        <v>1995</v>
      </c>
      <c r="AR8" s="192" t="s">
        <v>1995</v>
      </c>
      <c r="AS8" s="192" t="s">
        <v>1995</v>
      </c>
      <c r="AT8" s="193" t="s">
        <v>1995</v>
      </c>
      <c r="AU8" s="191" t="s">
        <v>1994</v>
      </c>
      <c r="AV8" s="192" t="s">
        <v>1994</v>
      </c>
      <c r="AW8" s="192" t="s">
        <v>1994</v>
      </c>
      <c r="AX8" s="193" t="s">
        <v>1994</v>
      </c>
      <c r="AY8" s="191" t="s">
        <v>1994</v>
      </c>
      <c r="AZ8" s="192" t="s">
        <v>1995</v>
      </c>
      <c r="BA8" s="192" t="s">
        <v>1995</v>
      </c>
      <c r="BB8" s="192" t="s">
        <v>2303</v>
      </c>
      <c r="BC8" s="192" t="s">
        <v>2303</v>
      </c>
      <c r="BD8" s="192" t="s">
        <v>2303</v>
      </c>
      <c r="BE8" s="193" t="s">
        <v>2303</v>
      </c>
      <c r="BF8" s="191" t="s">
        <v>2302</v>
      </c>
      <c r="BG8" s="195" t="s">
        <v>2302</v>
      </c>
      <c r="BH8" s="195" t="s">
        <v>2302</v>
      </c>
      <c r="BI8" s="196" t="s">
        <v>4040</v>
      </c>
      <c r="BJ8" s="191" t="s">
        <v>1994</v>
      </c>
      <c r="BK8" s="192" t="s">
        <v>1994</v>
      </c>
      <c r="BL8" s="192" t="s">
        <v>1994</v>
      </c>
      <c r="BM8" s="192" t="s">
        <v>1994</v>
      </c>
      <c r="BN8" s="192" t="s">
        <v>1994</v>
      </c>
      <c r="BO8" s="192" t="s">
        <v>1994</v>
      </c>
      <c r="BP8" s="192" t="s">
        <v>1994</v>
      </c>
      <c r="BQ8" s="192" t="s">
        <v>4040</v>
      </c>
      <c r="BR8" s="197" t="s">
        <v>1994</v>
      </c>
      <c r="BS8" s="191" t="s">
        <v>1994</v>
      </c>
      <c r="BT8" s="192" t="s">
        <v>1994</v>
      </c>
      <c r="BU8" s="192" t="s">
        <v>1994</v>
      </c>
      <c r="BV8" s="192" t="s">
        <v>1994</v>
      </c>
      <c r="BW8" s="192" t="s">
        <v>1994</v>
      </c>
      <c r="BX8" s="192" t="s">
        <v>1994</v>
      </c>
      <c r="BY8" s="192" t="s">
        <v>1994</v>
      </c>
      <c r="BZ8" s="192" t="s">
        <v>4040</v>
      </c>
      <c r="CA8" s="192" t="s">
        <v>1994</v>
      </c>
      <c r="CB8" s="193" t="s">
        <v>4040</v>
      </c>
      <c r="CD8" s="146" t="s">
        <v>1996</v>
      </c>
      <c r="CE8" s="223" t="s">
        <v>1995</v>
      </c>
      <c r="CF8" s="33" t="s">
        <v>1995</v>
      </c>
      <c r="CG8" s="33" t="s">
        <v>1995</v>
      </c>
      <c r="CH8" s="33" t="s">
        <v>1995</v>
      </c>
      <c r="CI8" s="33" t="s">
        <v>1995</v>
      </c>
      <c r="CJ8" s="33" t="s">
        <v>1995</v>
      </c>
      <c r="CK8" s="33" t="s">
        <v>1995</v>
      </c>
      <c r="CL8" s="33" t="s">
        <v>1995</v>
      </c>
      <c r="CM8" s="33" t="s">
        <v>1995</v>
      </c>
      <c r="CN8" s="33" t="s">
        <v>1995</v>
      </c>
      <c r="CO8" s="33" t="s">
        <v>1995</v>
      </c>
      <c r="CP8" s="33" t="s">
        <v>1995</v>
      </c>
      <c r="CQ8" s="33" t="s">
        <v>1995</v>
      </c>
      <c r="CR8" s="33" t="s">
        <v>1995</v>
      </c>
      <c r="CS8" s="33" t="s">
        <v>1995</v>
      </c>
      <c r="CT8" s="33" t="s">
        <v>1995</v>
      </c>
      <c r="CU8" s="224" t="s">
        <v>1995</v>
      </c>
      <c r="CV8" s="223" t="s">
        <v>1995</v>
      </c>
      <c r="CW8" s="33" t="s">
        <v>1995</v>
      </c>
      <c r="CX8" s="33" t="s">
        <v>1995</v>
      </c>
      <c r="CY8" s="33" t="s">
        <v>1995</v>
      </c>
      <c r="CZ8" s="33" t="s">
        <v>1995</v>
      </c>
      <c r="DA8" s="33" t="s">
        <v>1995</v>
      </c>
      <c r="DB8" s="33" t="s">
        <v>1995</v>
      </c>
      <c r="DC8" s="33" t="s">
        <v>1995</v>
      </c>
      <c r="DD8" s="33" t="s">
        <v>1995</v>
      </c>
      <c r="DE8" s="33" t="s">
        <v>1995</v>
      </c>
      <c r="DF8" s="33" t="s">
        <v>1995</v>
      </c>
      <c r="DG8" s="33" t="s">
        <v>1995</v>
      </c>
      <c r="DH8" s="33" t="s">
        <v>1995</v>
      </c>
      <c r="DI8" s="33" t="s">
        <v>1995</v>
      </c>
      <c r="DJ8" s="33" t="s">
        <v>1995</v>
      </c>
      <c r="DK8" s="33" t="s">
        <v>1995</v>
      </c>
      <c r="DL8" s="225" t="s">
        <v>1995</v>
      </c>
      <c r="DM8" s="226"/>
    </row>
    <row r="9" spans="1:117">
      <c r="A9" s="90" t="s">
        <v>1438</v>
      </c>
      <c r="B9" s="90" t="s">
        <v>1456</v>
      </c>
      <c r="C9" s="126">
        <f>IF(ISERROR(VLOOKUP(A9&amp;B9,地方公共団体コード!D:E,2,0)),"",VLOOKUP(A9&amp;B9,地方公共団体コード!D:E,2,0))</f>
        <v>30390</v>
      </c>
      <c r="D9" s="107">
        <f t="shared" ref="D9" si="5">IF(SUM(E9:F9)&gt;=1,1,0)</f>
        <v>1</v>
      </c>
      <c r="E9" s="108">
        <v>1</v>
      </c>
      <c r="F9" s="108"/>
      <c r="G9" s="108">
        <v>1</v>
      </c>
      <c r="H9" s="108">
        <v>2</v>
      </c>
      <c r="I9" s="109">
        <v>2</v>
      </c>
      <c r="J9" s="110">
        <v>1</v>
      </c>
      <c r="K9" s="109">
        <v>27</v>
      </c>
      <c r="L9" s="167">
        <f t="shared" ref="L9" si="6">SUM(M9:AT9)</f>
        <v>1040189</v>
      </c>
      <c r="M9" s="168">
        <v>616945</v>
      </c>
      <c r="N9" s="155"/>
      <c r="O9" s="155"/>
      <c r="P9" s="155"/>
      <c r="Q9" s="155"/>
      <c r="R9" s="155">
        <v>64951</v>
      </c>
      <c r="S9" s="155">
        <v>358293</v>
      </c>
      <c r="T9" s="155"/>
      <c r="U9" s="155"/>
      <c r="V9" s="155"/>
      <c r="W9" s="155"/>
      <c r="X9" s="155"/>
      <c r="Y9" s="155"/>
      <c r="Z9" s="155"/>
      <c r="AA9" s="155"/>
      <c r="AB9" s="155"/>
      <c r="AC9" s="154"/>
      <c r="AD9" s="168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4"/>
      <c r="AU9" s="110">
        <v>0</v>
      </c>
      <c r="AV9" s="108"/>
      <c r="AW9" s="108"/>
      <c r="AX9" s="109"/>
      <c r="AY9" s="110">
        <v>0</v>
      </c>
      <c r="AZ9" s="111"/>
      <c r="BA9" s="111"/>
      <c r="BB9" s="111"/>
      <c r="BC9" s="111"/>
      <c r="BD9" s="111"/>
      <c r="BE9" s="112"/>
      <c r="BF9" s="110">
        <v>0</v>
      </c>
      <c r="BG9" s="108">
        <v>1</v>
      </c>
      <c r="BH9" s="108">
        <v>0</v>
      </c>
      <c r="BI9" s="188"/>
      <c r="BJ9" s="110"/>
      <c r="BK9" s="108"/>
      <c r="BL9" s="108"/>
      <c r="BM9" s="108"/>
      <c r="BN9" s="108"/>
      <c r="BO9" s="108"/>
      <c r="BP9" s="108"/>
      <c r="BQ9" s="189"/>
      <c r="BR9" s="113"/>
      <c r="BS9" s="110"/>
      <c r="BT9" s="108"/>
      <c r="BU9" s="108"/>
      <c r="BV9" s="108"/>
      <c r="BW9" s="108"/>
      <c r="BX9" s="108"/>
      <c r="BY9" s="108"/>
      <c r="BZ9" s="189"/>
      <c r="CA9" s="108"/>
      <c r="CB9" s="190"/>
      <c r="CC9" s="160"/>
      <c r="CD9" s="122">
        <f t="shared" ref="CD9" si="7">SUM(CE9:DL9)</f>
        <v>1026207</v>
      </c>
      <c r="CE9" s="125">
        <f>SUMIFS(③協定面積④加算措置!$AM$12:$AM$230,③協定面積④加算措置!$C$12:$C$230,様式４!$B9)+SUMIFS(様式３!$BO$14:$BO$25,様式３!$C$14:$C$25,様式４!$B9)</f>
        <v>610086</v>
      </c>
      <c r="CF9" s="123">
        <f>SUMIFS(③協定面積④加算措置!$AN$12:$AN$230,③協定面積④加算措置!$C$12:$C$230,様式４!$B9)+SUMIFS(様式３!$BP$14:$BP$25,様式３!$C$14:$C$25,様式４!$B9)</f>
        <v>0</v>
      </c>
      <c r="CG9" s="123">
        <f>SUMIFS(③協定面積④加算措置!$AO$12:$AO$230,③協定面積④加算措置!$C$12:$C$230,様式４!$B9)+SUMIFS(様式３!$BQ$14:$BQ$25,様式３!$C$14:$C$25,様式４!$B9)</f>
        <v>0</v>
      </c>
      <c r="CH9" s="123">
        <f>SUMIFS(③協定面積④加算措置!$AP$12:$AP$230,③協定面積④加算措置!$C$12:$C$230,様式４!$B9)+SUMIFS(様式３!$BR$14:$BR$25,様式３!$C$14:$C$25,様式４!$B9)</f>
        <v>0</v>
      </c>
      <c r="CI9" s="123">
        <f>SUMIFS(③協定面積④加算措置!$AQ$12:$AQ$230,③協定面積④加算措置!$C$12:$C$230,様式４!$B9)+SUMIFS(様式３!$BS$14:$BS$25,様式３!$C$14:$C$25,様式４!$B9)</f>
        <v>0</v>
      </c>
      <c r="CJ9" s="123">
        <f>SUMIFS(③協定面積④加算措置!$AT$12:$AT$230,③協定面積④加算措置!$C$12:$C$230,様式４!$B9)+SUMIFS(様式３!$BV$14:$BV$25,様式３!$C$14:$C$25,様式４!$B9)</f>
        <v>64951</v>
      </c>
      <c r="CK9" s="123">
        <f>SUMIFS(③協定面積④加算措置!$AU$12:$AU$230,③協定面積④加算措置!$C$12:$C$230,様式４!$B9)+SUMIFS(様式３!$BW$14:$BW$25,様式３!$C$14:$C$25,様式４!$B9)</f>
        <v>351170</v>
      </c>
      <c r="CL9" s="123">
        <f>SUMIFS(③協定面積④加算措置!$AV$12:$AV$230,③協定面積④加算措置!$C$12:$C$230,様式４!$B9)+SUMIFS(様式３!$BX$14:$BX$25,様式３!$C$14:$C$25,様式４!$B9)</f>
        <v>0</v>
      </c>
      <c r="CM9" s="123">
        <f>SUMIFS(③協定面積④加算措置!$AW$12:$AW$230,③協定面積④加算措置!$C$12:$C$230,様式４!$B9)+SUMIFS(様式３!$BY$14:$BY$25,様式３!$C$14:$C$25,様式４!$B9)</f>
        <v>0</v>
      </c>
      <c r="CN9" s="123">
        <f>SUMIFS(③協定面積④加算措置!$BA$12:$BA$230,③協定面積④加算措置!$C$12:$C$230,様式４!$B9)+SUMIFS(様式３!$CC$14:$CC$25,様式３!$C$14:$C$25,様式４!$B9)</f>
        <v>0</v>
      </c>
      <c r="CO9" s="123">
        <f>SUMIFS(③協定面積④加算措置!$BB$12:$BB$230,③協定面積④加算措置!$C$12:$C$230,様式４!$B9)+SUMIFS(様式３!$CD$14:$CD$25,様式３!$C$14:$C$25,様式４!$B9)</f>
        <v>0</v>
      </c>
      <c r="CP9" s="123">
        <f>SUMIFS(③協定面積④加算措置!$BC$12:$BC$230,③協定面積④加算措置!$C$12:$C$230,様式４!$B9)+SUMIFS(様式３!$CE$14:$CE$25,様式３!$C$14:$C$25,様式４!$B9)</f>
        <v>0</v>
      </c>
      <c r="CQ9" s="123">
        <f>SUMIFS(③協定面積④加算措置!$BD$12:$BD$230,③協定面積④加算措置!$C$12:$C$230,様式４!$B9)+SUMIFS(様式３!$CF$14:$CF$25,様式３!$C$14:$C$25,様式４!$B9)</f>
        <v>0</v>
      </c>
      <c r="CR9" s="123">
        <f>SUMIFS(③協定面積④加算措置!$BE$12:$BE$230,③協定面積④加算措置!$C$12:$C$230,様式４!$B9)+SUMIFS(様式３!$CG$14:$CG$25,様式３!$C$14:$C$25,様式４!$B9)</f>
        <v>0</v>
      </c>
      <c r="CS9" s="123">
        <f>SUMIFS(③協定面積④加算措置!$BI$12:$BI$230,③協定面積④加算措置!$C$12:$C$230,様式４!$B9)+SUMIFS(様式３!$CK$14:$CK$25,様式３!$C$14:$C$25,様式４!$B9)</f>
        <v>0</v>
      </c>
      <c r="CT9" s="123">
        <f>SUMIFS(③協定面積④加算措置!$BJ$12:$BJ$230,③協定面積④加算措置!$C$12:$C$230,様式４!$B9)+SUMIFS(様式３!$CL$14:$CL$25,様式３!$C$14:$C$25,様式４!$B9)</f>
        <v>0</v>
      </c>
      <c r="CU9" s="124">
        <f>SUMIFS(③協定面積④加算措置!$BK$12:$BK$230,③協定面積④加算措置!$C$12:$C$230,様式４!$B9)+SUMIFS(様式３!$CM$14:$CM$25,様式３!$C$14:$C$25,様式４!$B9)</f>
        <v>0</v>
      </c>
      <c r="CV9" s="125">
        <f>SUMIFS(③協定面積④加算措置!$BQ$12:$BQ$230,③協定面積④加算措置!$C$12:$C$230,様式４!$B9)+SUMIFS(様式３!$CS$14:$CS$25,様式３!$C$14:$C$25,様式４!$B9)</f>
        <v>0</v>
      </c>
      <c r="CW9" s="123">
        <f>SUMIFS(③協定面積④加算措置!$BR$12:$BR$230,③協定面積④加算措置!$C$12:$C$230,様式４!$B9)+SUMIFS(様式３!$CT$14:$CT$25,様式３!$C$14:$C$25,様式４!$B9)</f>
        <v>0</v>
      </c>
      <c r="CX9" s="123">
        <f>SUMIFS(③協定面積④加算措置!$BS$12:$BS$230,③協定面積④加算措置!$C$12:$C$230,様式４!$B9)+SUMIFS(様式３!$CU$14:$CU$25,様式３!$C$14:$C$25,様式４!$B9)</f>
        <v>0</v>
      </c>
      <c r="CY9" s="123">
        <f>SUMIFS(③協定面積④加算措置!$BT$12:$BT$230,③協定面積④加算措置!$C$12:$C$230,様式４!$B9)+SUMIFS(様式３!$CV$14:$CV$25,様式３!$C$14:$C$25,様式４!$B9)</f>
        <v>0</v>
      </c>
      <c r="CZ9" s="123">
        <f>SUMIFS(③協定面積④加算措置!$BU$12:$BU$230,③協定面積④加算措置!$C$12:$C$230,様式４!$B9)+SUMIFS(様式３!$CW$14:$CW$25,様式３!$C$14:$C$25,様式４!$B9)</f>
        <v>0</v>
      </c>
      <c r="DA9" s="123">
        <f>SUMIFS(③協定面積④加算措置!$BX$12:$BX$230,③協定面積④加算措置!$C$12:$C$230,様式４!$B9)+SUMIFS(様式３!$CZ$14:$CZ$25,様式３!$C$14:$C$25,様式４!$B9)</f>
        <v>0</v>
      </c>
      <c r="DB9" s="123">
        <f>SUMIFS(③協定面積④加算措置!$BY$12:$BY$230,③協定面積④加算措置!$C$12:$C$230,様式４!$B9)+SUMIFS(様式３!$DA$14:$DA$25,様式３!$C$14:$C$25,様式４!$B9)</f>
        <v>0</v>
      </c>
      <c r="DC9" s="123">
        <f>SUMIFS(③協定面積④加算措置!$BZ$12:$BZ$230,③協定面積④加算措置!$C$12:$C$230,様式４!$B9)+SUMIFS(様式３!$DB$14:$DB$25,様式３!$C$14:$C$25,様式４!$B9)</f>
        <v>0</v>
      </c>
      <c r="DD9" s="123">
        <f>SUMIFS(③協定面積④加算措置!$CA$12:$CA$230,③協定面積④加算措置!$C$12:$C$230,様式４!$B9)+SUMIFS(様式３!$DC$14:$DC$25,様式３!$C$14:$C$25,様式４!$B9)</f>
        <v>0</v>
      </c>
      <c r="DE9" s="123">
        <f>SUMIFS(③協定面積④加算措置!$CE$12:$CE$230,③協定面積④加算措置!$C$12:$C$230,様式４!$B9)+SUMIFS(様式３!$DG$14:$DG$25,様式３!$C$14:$C$25,様式４!$B9)</f>
        <v>0</v>
      </c>
      <c r="DF9" s="123">
        <f>SUMIFS(③協定面積④加算措置!$CF$12:$CF$230,③協定面積④加算措置!$C$12:$C$230,様式４!$B9)+SUMIFS(様式３!$DH$14:$DH$25,様式３!$C$14:$C$25,様式４!$B9)</f>
        <v>0</v>
      </c>
      <c r="DG9" s="123">
        <f>SUMIFS(③協定面積④加算措置!$CG$12:$CG$230,③協定面積④加算措置!$C$12:$C$230,様式４!$B9)+SUMIFS(様式３!$DI$14:$DI$25,様式３!$C$14:$C$25,様式４!$B9)</f>
        <v>0</v>
      </c>
      <c r="DH9" s="123">
        <f>SUMIFS(③協定面積④加算措置!$CH$12:$CH$230,③協定面積④加算措置!$C$12:$C$230,様式４!$B9)+SUMIFS(様式３!$DJ$14:$DJ$25,様式３!$C$14:$C$25,様式４!$B9)</f>
        <v>0</v>
      </c>
      <c r="DI9" s="123">
        <f>SUMIFS(③協定面積④加算措置!$CI$12:$CI$230,③協定面積④加算措置!$C$12:$C$230,様式４!$B9)+SUMIFS(様式３!$DK$14:$DK$25,様式３!$C$14:$C$25,様式４!$B9)</f>
        <v>0</v>
      </c>
      <c r="DJ9" s="123">
        <f>SUMIFS(③協定面積④加算措置!$CM$12:$CM$230,③協定面積④加算措置!$C$12:$C$230,様式４!$B9)+SUMIFS(様式３!$DO$14:$DO$25,様式３!$C$14:$C$25,様式４!$B9)</f>
        <v>0</v>
      </c>
      <c r="DK9" s="123">
        <f>SUMIFS(③協定面積④加算措置!$CN$12:$CN$230,③協定面積④加算措置!$C$12:$C$230,様式４!$B9)+SUMIFS(様式３!$DP$14:$DP$25,様式３!$C$14:$C$25,様式４!$B9)</f>
        <v>0</v>
      </c>
      <c r="DL9" s="151">
        <f>SUMIFS(③協定面積④加算措置!$CO$12:$CO$230,③協定面積④加算措置!$C$12:$C$230,様式４!$B9)+SUMIFS(様式３!$DQ$14:$DQ$25,様式３!$C$14:$C$25,様式４!$B9)</f>
        <v>0</v>
      </c>
      <c r="DM9" s="164">
        <f>IFERROR(VLOOKUP($C9,地方公共団体コード!$E$2:$F$32,2,0),"")</f>
        <v>1</v>
      </c>
    </row>
    <row r="10" spans="1:117">
      <c r="A10" s="90"/>
      <c r="B10" s="90"/>
      <c r="C10" s="126" t="str">
        <f>IF(ISERROR(VLOOKUP(A10&amp;B10,地方公共団体コード!D:E,2,0)),"",VLOOKUP(A10&amp;B10,地方公共団体コード!D:E,2,0))</f>
        <v/>
      </c>
      <c r="D10" s="107">
        <f t="shared" ref="D10:D50" si="8">IF(SUM(E10:F10)&gt;=1,1,0)</f>
        <v>0</v>
      </c>
      <c r="E10" s="108"/>
      <c r="F10" s="108"/>
      <c r="G10" s="108"/>
      <c r="H10" s="108"/>
      <c r="I10" s="109"/>
      <c r="J10" s="110"/>
      <c r="K10" s="109"/>
      <c r="L10" s="167">
        <f t="shared" ref="L10:L50" si="9">SUM(M10:AT10)</f>
        <v>0</v>
      </c>
      <c r="M10" s="168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4"/>
      <c r="AD10" s="168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4"/>
      <c r="AU10" s="110"/>
      <c r="AV10" s="108"/>
      <c r="AW10" s="108"/>
      <c r="AX10" s="109"/>
      <c r="AY10" s="110"/>
      <c r="AZ10" s="111"/>
      <c r="BA10" s="111"/>
      <c r="BB10" s="111"/>
      <c r="BC10" s="111"/>
      <c r="BD10" s="111"/>
      <c r="BE10" s="112"/>
      <c r="BF10" s="110"/>
      <c r="BG10" s="108"/>
      <c r="BH10" s="108"/>
      <c r="BI10" s="188"/>
      <c r="BJ10" s="110"/>
      <c r="BK10" s="108"/>
      <c r="BL10" s="108"/>
      <c r="BM10" s="108"/>
      <c r="BN10" s="108"/>
      <c r="BO10" s="108"/>
      <c r="BP10" s="108"/>
      <c r="BQ10" s="189"/>
      <c r="BR10" s="113"/>
      <c r="BS10" s="110"/>
      <c r="BT10" s="108"/>
      <c r="BU10" s="108"/>
      <c r="BV10" s="108"/>
      <c r="BW10" s="108"/>
      <c r="BX10" s="108"/>
      <c r="BY10" s="108"/>
      <c r="BZ10" s="189"/>
      <c r="CA10" s="108"/>
      <c r="CB10" s="190"/>
      <c r="CC10" s="160"/>
      <c r="CD10" s="122">
        <f t="shared" ref="CD10:CD50" si="10">SUM(CE10:DL10)</f>
        <v>0</v>
      </c>
      <c r="CE10" s="125">
        <f>SUMIFS(③協定面積④加算措置!$AM$12:$AM$230,③協定面積④加算措置!$C$12:$C$230,様式４!$B10)+SUMIFS(様式３!$BO$14:$BO$25,様式３!$C$14:$C$25,様式４!$B10)</f>
        <v>0</v>
      </c>
      <c r="CF10" s="123">
        <f>SUMIFS(③協定面積④加算措置!$AN$12:$AN$230,③協定面積④加算措置!$C$12:$C$230,様式４!$B10)+SUMIFS(様式３!$BP$14:$BP$25,様式３!$C$14:$C$25,様式４!$B10)</f>
        <v>0</v>
      </c>
      <c r="CG10" s="123">
        <f>SUMIFS(③協定面積④加算措置!$AO$12:$AO$230,③協定面積④加算措置!$C$12:$C$230,様式４!$B10)+SUMIFS(様式３!$BQ$14:$BQ$25,様式３!$C$14:$C$25,様式４!$B10)</f>
        <v>0</v>
      </c>
      <c r="CH10" s="123">
        <f>SUMIFS(③協定面積④加算措置!$AP$12:$AP$230,③協定面積④加算措置!$C$12:$C$230,様式４!$B10)+SUMIFS(様式３!$BR$14:$BR$25,様式３!$C$14:$C$25,様式４!$B10)</f>
        <v>0</v>
      </c>
      <c r="CI10" s="123">
        <f>SUMIFS(③協定面積④加算措置!$AQ$12:$AQ$230,③協定面積④加算措置!$C$12:$C$230,様式４!$B10)+SUMIFS(様式３!$BS$14:$BS$25,様式３!$C$14:$C$25,様式４!$B10)</f>
        <v>0</v>
      </c>
      <c r="CJ10" s="123">
        <f>SUMIFS(③協定面積④加算措置!$AT$12:$AT$230,③協定面積④加算措置!$C$12:$C$230,様式４!$B10)+SUMIFS(様式３!$BV$14:$BV$25,様式３!$C$14:$C$25,様式４!$B10)</f>
        <v>0</v>
      </c>
      <c r="CK10" s="123">
        <f>SUMIFS(③協定面積④加算措置!$AU$12:$AU$230,③協定面積④加算措置!$C$12:$C$230,様式４!$B10)+SUMIFS(様式３!$BW$14:$BW$25,様式３!$C$14:$C$25,様式４!$B10)</f>
        <v>0</v>
      </c>
      <c r="CL10" s="123">
        <f>SUMIFS(③協定面積④加算措置!$AV$12:$AV$230,③協定面積④加算措置!$C$12:$C$230,様式４!$B10)+SUMIFS(様式３!$BX$14:$BX$25,様式３!$C$14:$C$25,様式４!$B10)</f>
        <v>0</v>
      </c>
      <c r="CM10" s="123">
        <f>SUMIFS(③協定面積④加算措置!$AW$12:$AW$230,③協定面積④加算措置!$C$12:$C$230,様式４!$B10)+SUMIFS(様式３!$BY$14:$BY$25,様式３!$C$14:$C$25,様式４!$B10)</f>
        <v>0</v>
      </c>
      <c r="CN10" s="123">
        <f>SUMIFS(③協定面積④加算措置!$BA$12:$BA$230,③協定面積④加算措置!$C$12:$C$230,様式４!$B10)+SUMIFS(様式３!$CC$14:$CC$25,様式３!$C$14:$C$25,様式４!$B10)</f>
        <v>0</v>
      </c>
      <c r="CO10" s="123">
        <f>SUMIFS(③協定面積④加算措置!$BB$12:$BB$230,③協定面積④加算措置!$C$12:$C$230,様式４!$B10)+SUMIFS(様式３!$CD$14:$CD$25,様式３!$C$14:$C$25,様式４!$B10)</f>
        <v>0</v>
      </c>
      <c r="CP10" s="123">
        <f>SUMIFS(③協定面積④加算措置!$BC$12:$BC$230,③協定面積④加算措置!$C$12:$C$230,様式４!$B10)+SUMIFS(様式３!$CE$14:$CE$25,様式３!$C$14:$C$25,様式４!$B10)</f>
        <v>0</v>
      </c>
      <c r="CQ10" s="123">
        <f>SUMIFS(③協定面積④加算措置!$BD$12:$BD$230,③協定面積④加算措置!$C$12:$C$230,様式４!$B10)+SUMIFS(様式３!$CF$14:$CF$25,様式３!$C$14:$C$25,様式４!$B10)</f>
        <v>0</v>
      </c>
      <c r="CR10" s="123">
        <f>SUMIFS(③協定面積④加算措置!$BE$12:$BE$230,③協定面積④加算措置!$C$12:$C$230,様式４!$B10)+SUMIFS(様式３!$CG$14:$CG$25,様式３!$C$14:$C$25,様式４!$B10)</f>
        <v>0</v>
      </c>
      <c r="CS10" s="123">
        <f>SUMIFS(③協定面積④加算措置!$BI$12:$BI$230,③協定面積④加算措置!$C$12:$C$230,様式４!$B10)+SUMIFS(様式３!$CK$14:$CK$25,様式３!$C$14:$C$25,様式４!$B10)</f>
        <v>0</v>
      </c>
      <c r="CT10" s="123">
        <f>SUMIFS(③協定面積④加算措置!$BJ$12:$BJ$230,③協定面積④加算措置!$C$12:$C$230,様式４!$B10)+SUMIFS(様式３!$CL$14:$CL$25,様式３!$C$14:$C$25,様式４!$B10)</f>
        <v>0</v>
      </c>
      <c r="CU10" s="124">
        <f>SUMIFS(③協定面積④加算措置!$BK$12:$BK$230,③協定面積④加算措置!$C$12:$C$230,様式４!$B10)+SUMIFS(様式３!$CM$14:$CM$25,様式３!$C$14:$C$25,様式４!$B10)</f>
        <v>0</v>
      </c>
      <c r="CV10" s="125">
        <f>SUMIFS(③協定面積④加算措置!$BQ$12:$BQ$230,③協定面積④加算措置!$C$12:$C$230,様式４!$B10)+SUMIFS(様式３!$CS$14:$CS$25,様式３!$C$14:$C$25,様式４!$B10)</f>
        <v>0</v>
      </c>
      <c r="CW10" s="123">
        <f>SUMIFS(③協定面積④加算措置!$BR$12:$BR$230,③協定面積④加算措置!$C$12:$C$230,様式４!$B10)+SUMIFS(様式３!$CT$14:$CT$25,様式３!$C$14:$C$25,様式４!$B10)</f>
        <v>0</v>
      </c>
      <c r="CX10" s="123">
        <f>SUMIFS(③協定面積④加算措置!$BS$12:$BS$230,③協定面積④加算措置!$C$12:$C$230,様式４!$B10)+SUMIFS(様式３!$CU$14:$CU$25,様式３!$C$14:$C$25,様式４!$B10)</f>
        <v>0</v>
      </c>
      <c r="CY10" s="123">
        <f>SUMIFS(③協定面積④加算措置!$BT$12:$BT$230,③協定面積④加算措置!$C$12:$C$230,様式４!$B10)+SUMIFS(様式３!$CV$14:$CV$25,様式３!$C$14:$C$25,様式４!$B10)</f>
        <v>0</v>
      </c>
      <c r="CZ10" s="123">
        <f>SUMIFS(③協定面積④加算措置!$BU$12:$BU$230,③協定面積④加算措置!$C$12:$C$230,様式４!$B10)+SUMIFS(様式３!$CW$14:$CW$25,様式３!$C$14:$C$25,様式４!$B10)</f>
        <v>0</v>
      </c>
      <c r="DA10" s="123">
        <f>SUMIFS(③協定面積④加算措置!$BX$12:$BX$230,③協定面積④加算措置!$C$12:$C$230,様式４!$B10)+SUMIFS(様式３!$CZ$14:$CZ$25,様式３!$C$14:$C$25,様式４!$B10)</f>
        <v>0</v>
      </c>
      <c r="DB10" s="123">
        <f>SUMIFS(③協定面積④加算措置!$BY$12:$BY$230,③協定面積④加算措置!$C$12:$C$230,様式４!$B10)+SUMIFS(様式３!$DA$14:$DA$25,様式３!$C$14:$C$25,様式４!$B10)</f>
        <v>0</v>
      </c>
      <c r="DC10" s="123">
        <f>SUMIFS(③協定面積④加算措置!$BZ$12:$BZ$230,③協定面積④加算措置!$C$12:$C$230,様式４!$B10)+SUMIFS(様式３!$DB$14:$DB$25,様式３!$C$14:$C$25,様式４!$B10)</f>
        <v>0</v>
      </c>
      <c r="DD10" s="123">
        <f>SUMIFS(③協定面積④加算措置!$CA$12:$CA$230,③協定面積④加算措置!$C$12:$C$230,様式４!$B10)+SUMIFS(様式３!$DC$14:$DC$25,様式３!$C$14:$C$25,様式４!$B10)</f>
        <v>0</v>
      </c>
      <c r="DE10" s="123">
        <f>SUMIFS(③協定面積④加算措置!$CE$12:$CE$230,③協定面積④加算措置!$C$12:$C$230,様式４!$B10)+SUMIFS(様式３!$DG$14:$DG$25,様式３!$C$14:$C$25,様式４!$B10)</f>
        <v>0</v>
      </c>
      <c r="DF10" s="123">
        <f>SUMIFS(③協定面積④加算措置!$CF$12:$CF$230,③協定面積④加算措置!$C$12:$C$230,様式４!$B10)+SUMIFS(様式３!$DH$14:$DH$25,様式３!$C$14:$C$25,様式４!$B10)</f>
        <v>0</v>
      </c>
      <c r="DG10" s="123">
        <f>SUMIFS(③協定面積④加算措置!$CG$12:$CG$230,③協定面積④加算措置!$C$12:$C$230,様式４!$B10)+SUMIFS(様式３!$DI$14:$DI$25,様式３!$C$14:$C$25,様式４!$B10)</f>
        <v>0</v>
      </c>
      <c r="DH10" s="123">
        <f>SUMIFS(③協定面積④加算措置!$CH$12:$CH$230,③協定面積④加算措置!$C$12:$C$230,様式４!$B10)+SUMIFS(様式３!$DJ$14:$DJ$25,様式３!$C$14:$C$25,様式４!$B10)</f>
        <v>0</v>
      </c>
      <c r="DI10" s="123">
        <f>SUMIFS(③協定面積④加算措置!$CI$12:$CI$230,③協定面積④加算措置!$C$12:$C$230,様式４!$B10)+SUMIFS(様式３!$DK$14:$DK$25,様式３!$C$14:$C$25,様式４!$B10)</f>
        <v>0</v>
      </c>
      <c r="DJ10" s="123">
        <f>SUMIFS(③協定面積④加算措置!$CM$12:$CM$230,③協定面積④加算措置!$C$12:$C$230,様式４!$B10)+SUMIFS(様式３!$DO$14:$DO$25,様式３!$C$14:$C$25,様式４!$B10)</f>
        <v>0</v>
      </c>
      <c r="DK10" s="123">
        <f>SUMIFS(③協定面積④加算措置!$CN$12:$CN$230,③協定面積④加算措置!$C$12:$C$230,様式４!$B10)+SUMIFS(様式３!$DP$14:$DP$25,様式３!$C$14:$C$25,様式４!$B10)</f>
        <v>0</v>
      </c>
      <c r="DL10" s="151">
        <f>SUMIFS(③協定面積④加算措置!$CO$12:$CO$230,③協定面積④加算措置!$C$12:$C$230,様式４!$B10)+SUMIFS(様式３!$DQ$14:$DQ$25,様式３!$C$14:$C$25,様式４!$B10)</f>
        <v>0</v>
      </c>
      <c r="DM10" s="164" t="str">
        <f>IFERROR(VLOOKUP($C10,地方公共団体コード!$E$2:$F$32,2,0),"")</f>
        <v/>
      </c>
    </row>
    <row r="11" spans="1:117">
      <c r="A11" s="90"/>
      <c r="B11" s="90"/>
      <c r="C11" s="126" t="str">
        <f>IF(ISERROR(VLOOKUP(A11&amp;B11,地方公共団体コード!D:E,2,0)),"",VLOOKUP(A11&amp;B11,地方公共団体コード!D:E,2,0))</f>
        <v/>
      </c>
      <c r="D11" s="107">
        <f t="shared" si="8"/>
        <v>0</v>
      </c>
      <c r="E11" s="108"/>
      <c r="F11" s="108"/>
      <c r="G11" s="108"/>
      <c r="H11" s="108"/>
      <c r="I11" s="109"/>
      <c r="J11" s="110"/>
      <c r="K11" s="109"/>
      <c r="L11" s="167">
        <f t="shared" si="9"/>
        <v>0</v>
      </c>
      <c r="M11" s="168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4"/>
      <c r="AD11" s="168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4"/>
      <c r="AU11" s="110"/>
      <c r="AV11" s="108"/>
      <c r="AW11" s="108"/>
      <c r="AX11" s="109"/>
      <c r="AY11" s="110"/>
      <c r="AZ11" s="111"/>
      <c r="BA11" s="111"/>
      <c r="BB11" s="111"/>
      <c r="BC11" s="111"/>
      <c r="BD11" s="111"/>
      <c r="BE11" s="112"/>
      <c r="BF11" s="110"/>
      <c r="BG11" s="108"/>
      <c r="BH11" s="108"/>
      <c r="BI11" s="188"/>
      <c r="BJ11" s="110"/>
      <c r="BK11" s="108"/>
      <c r="BL11" s="108"/>
      <c r="BM11" s="108"/>
      <c r="BN11" s="108"/>
      <c r="BO11" s="108"/>
      <c r="BP11" s="108"/>
      <c r="BQ11" s="189"/>
      <c r="BR11" s="113"/>
      <c r="BS11" s="110"/>
      <c r="BT11" s="108"/>
      <c r="BU11" s="108"/>
      <c r="BV11" s="108"/>
      <c r="BW11" s="108"/>
      <c r="BX11" s="108"/>
      <c r="BY11" s="108"/>
      <c r="BZ11" s="189"/>
      <c r="CA11" s="108"/>
      <c r="CB11" s="190"/>
      <c r="CC11" s="160"/>
      <c r="CD11" s="122">
        <f t="shared" si="10"/>
        <v>0</v>
      </c>
      <c r="CE11" s="125">
        <f>SUMIFS(③協定面積④加算措置!$AM$12:$AM$230,③協定面積④加算措置!$C$12:$C$230,様式４!$B11)+SUMIFS(様式３!$BO$14:$BO$25,様式３!$C$14:$C$25,様式４!$B11)</f>
        <v>0</v>
      </c>
      <c r="CF11" s="123">
        <f>SUMIFS(③協定面積④加算措置!$AN$12:$AN$230,③協定面積④加算措置!$C$12:$C$230,様式４!$B11)+SUMIFS(様式３!$BP$14:$BP$25,様式３!$C$14:$C$25,様式４!$B11)</f>
        <v>0</v>
      </c>
      <c r="CG11" s="123">
        <f>SUMIFS(③協定面積④加算措置!$AO$12:$AO$230,③協定面積④加算措置!$C$12:$C$230,様式４!$B11)+SUMIFS(様式３!$BQ$14:$BQ$25,様式３!$C$14:$C$25,様式４!$B11)</f>
        <v>0</v>
      </c>
      <c r="CH11" s="123">
        <f>SUMIFS(③協定面積④加算措置!$AP$12:$AP$230,③協定面積④加算措置!$C$12:$C$230,様式４!$B11)+SUMIFS(様式３!$BR$14:$BR$25,様式３!$C$14:$C$25,様式４!$B11)</f>
        <v>0</v>
      </c>
      <c r="CI11" s="123">
        <f>SUMIFS(③協定面積④加算措置!$AQ$12:$AQ$230,③協定面積④加算措置!$C$12:$C$230,様式４!$B11)+SUMIFS(様式３!$BS$14:$BS$25,様式３!$C$14:$C$25,様式４!$B11)</f>
        <v>0</v>
      </c>
      <c r="CJ11" s="123">
        <f>SUMIFS(③協定面積④加算措置!$AT$12:$AT$230,③協定面積④加算措置!$C$12:$C$230,様式４!$B11)+SUMIFS(様式３!$BV$14:$BV$25,様式３!$C$14:$C$25,様式４!$B11)</f>
        <v>0</v>
      </c>
      <c r="CK11" s="123">
        <f>SUMIFS(③協定面積④加算措置!$AU$12:$AU$230,③協定面積④加算措置!$C$12:$C$230,様式４!$B11)+SUMIFS(様式３!$BW$14:$BW$25,様式３!$C$14:$C$25,様式４!$B11)</f>
        <v>0</v>
      </c>
      <c r="CL11" s="123">
        <f>SUMIFS(③協定面積④加算措置!$AV$12:$AV$230,③協定面積④加算措置!$C$12:$C$230,様式４!$B11)+SUMIFS(様式３!$BX$14:$BX$25,様式３!$C$14:$C$25,様式４!$B11)</f>
        <v>0</v>
      </c>
      <c r="CM11" s="123">
        <f>SUMIFS(③協定面積④加算措置!$AW$12:$AW$230,③協定面積④加算措置!$C$12:$C$230,様式４!$B11)+SUMIFS(様式３!$BY$14:$BY$25,様式３!$C$14:$C$25,様式４!$B11)</f>
        <v>0</v>
      </c>
      <c r="CN11" s="123">
        <f>SUMIFS(③協定面積④加算措置!$BA$12:$BA$230,③協定面積④加算措置!$C$12:$C$230,様式４!$B11)+SUMIFS(様式３!$CC$14:$CC$25,様式３!$C$14:$C$25,様式４!$B11)</f>
        <v>0</v>
      </c>
      <c r="CO11" s="123">
        <f>SUMIFS(③協定面積④加算措置!$BB$12:$BB$230,③協定面積④加算措置!$C$12:$C$230,様式４!$B11)+SUMIFS(様式３!$CD$14:$CD$25,様式３!$C$14:$C$25,様式４!$B11)</f>
        <v>0</v>
      </c>
      <c r="CP11" s="123">
        <f>SUMIFS(③協定面積④加算措置!$BC$12:$BC$230,③協定面積④加算措置!$C$12:$C$230,様式４!$B11)+SUMIFS(様式３!$CE$14:$CE$25,様式３!$C$14:$C$25,様式４!$B11)</f>
        <v>0</v>
      </c>
      <c r="CQ11" s="123">
        <f>SUMIFS(③協定面積④加算措置!$BD$12:$BD$230,③協定面積④加算措置!$C$12:$C$230,様式４!$B11)+SUMIFS(様式３!$CF$14:$CF$25,様式３!$C$14:$C$25,様式４!$B11)</f>
        <v>0</v>
      </c>
      <c r="CR11" s="123">
        <f>SUMIFS(③協定面積④加算措置!$BE$12:$BE$230,③協定面積④加算措置!$C$12:$C$230,様式４!$B11)+SUMIFS(様式３!$CG$14:$CG$25,様式３!$C$14:$C$25,様式４!$B11)</f>
        <v>0</v>
      </c>
      <c r="CS11" s="123">
        <f>SUMIFS(③協定面積④加算措置!$BI$12:$BI$230,③協定面積④加算措置!$C$12:$C$230,様式４!$B11)+SUMIFS(様式３!$CK$14:$CK$25,様式３!$C$14:$C$25,様式４!$B11)</f>
        <v>0</v>
      </c>
      <c r="CT11" s="123">
        <f>SUMIFS(③協定面積④加算措置!$BJ$12:$BJ$230,③協定面積④加算措置!$C$12:$C$230,様式４!$B11)+SUMIFS(様式３!$CL$14:$CL$25,様式３!$C$14:$C$25,様式４!$B11)</f>
        <v>0</v>
      </c>
      <c r="CU11" s="124">
        <f>SUMIFS(③協定面積④加算措置!$BK$12:$BK$230,③協定面積④加算措置!$C$12:$C$230,様式４!$B11)+SUMIFS(様式３!$CM$14:$CM$25,様式３!$C$14:$C$25,様式４!$B11)</f>
        <v>0</v>
      </c>
      <c r="CV11" s="125">
        <f>SUMIFS(③協定面積④加算措置!$BQ$12:$BQ$230,③協定面積④加算措置!$C$12:$C$230,様式４!$B11)+SUMIFS(様式３!$CS$14:$CS$25,様式３!$C$14:$C$25,様式４!$B11)</f>
        <v>0</v>
      </c>
      <c r="CW11" s="123">
        <f>SUMIFS(③協定面積④加算措置!$BR$12:$BR$230,③協定面積④加算措置!$C$12:$C$230,様式４!$B11)+SUMIFS(様式３!$CT$14:$CT$25,様式３!$C$14:$C$25,様式４!$B11)</f>
        <v>0</v>
      </c>
      <c r="CX11" s="123">
        <f>SUMIFS(③協定面積④加算措置!$BS$12:$BS$230,③協定面積④加算措置!$C$12:$C$230,様式４!$B11)+SUMIFS(様式３!$CU$14:$CU$25,様式３!$C$14:$C$25,様式４!$B11)</f>
        <v>0</v>
      </c>
      <c r="CY11" s="123">
        <f>SUMIFS(③協定面積④加算措置!$BT$12:$BT$230,③協定面積④加算措置!$C$12:$C$230,様式４!$B11)+SUMIFS(様式３!$CV$14:$CV$25,様式３!$C$14:$C$25,様式４!$B11)</f>
        <v>0</v>
      </c>
      <c r="CZ11" s="123">
        <f>SUMIFS(③協定面積④加算措置!$BU$12:$BU$230,③協定面積④加算措置!$C$12:$C$230,様式４!$B11)+SUMIFS(様式３!$CW$14:$CW$25,様式３!$C$14:$C$25,様式４!$B11)</f>
        <v>0</v>
      </c>
      <c r="DA11" s="123">
        <f>SUMIFS(③協定面積④加算措置!$BX$12:$BX$230,③協定面積④加算措置!$C$12:$C$230,様式４!$B11)+SUMIFS(様式３!$CZ$14:$CZ$25,様式３!$C$14:$C$25,様式４!$B11)</f>
        <v>0</v>
      </c>
      <c r="DB11" s="123">
        <f>SUMIFS(③協定面積④加算措置!$BY$12:$BY$230,③協定面積④加算措置!$C$12:$C$230,様式４!$B11)+SUMIFS(様式３!$DA$14:$DA$25,様式３!$C$14:$C$25,様式４!$B11)</f>
        <v>0</v>
      </c>
      <c r="DC11" s="123">
        <f>SUMIFS(③協定面積④加算措置!$BZ$12:$BZ$230,③協定面積④加算措置!$C$12:$C$230,様式４!$B11)+SUMIFS(様式３!$DB$14:$DB$25,様式３!$C$14:$C$25,様式４!$B11)</f>
        <v>0</v>
      </c>
      <c r="DD11" s="123">
        <f>SUMIFS(③協定面積④加算措置!$CA$12:$CA$230,③協定面積④加算措置!$C$12:$C$230,様式４!$B11)+SUMIFS(様式３!$DC$14:$DC$25,様式３!$C$14:$C$25,様式４!$B11)</f>
        <v>0</v>
      </c>
      <c r="DE11" s="123">
        <f>SUMIFS(③協定面積④加算措置!$CE$12:$CE$230,③協定面積④加算措置!$C$12:$C$230,様式４!$B11)+SUMIFS(様式３!$DG$14:$DG$25,様式３!$C$14:$C$25,様式４!$B11)</f>
        <v>0</v>
      </c>
      <c r="DF11" s="123">
        <f>SUMIFS(③協定面積④加算措置!$CF$12:$CF$230,③協定面積④加算措置!$C$12:$C$230,様式４!$B11)+SUMIFS(様式３!$DH$14:$DH$25,様式３!$C$14:$C$25,様式４!$B11)</f>
        <v>0</v>
      </c>
      <c r="DG11" s="123">
        <f>SUMIFS(③協定面積④加算措置!$CG$12:$CG$230,③協定面積④加算措置!$C$12:$C$230,様式４!$B11)+SUMIFS(様式３!$DI$14:$DI$25,様式３!$C$14:$C$25,様式４!$B11)</f>
        <v>0</v>
      </c>
      <c r="DH11" s="123">
        <f>SUMIFS(③協定面積④加算措置!$CH$12:$CH$230,③協定面積④加算措置!$C$12:$C$230,様式４!$B11)+SUMIFS(様式３!$DJ$14:$DJ$25,様式３!$C$14:$C$25,様式４!$B11)</f>
        <v>0</v>
      </c>
      <c r="DI11" s="123">
        <f>SUMIFS(③協定面積④加算措置!$CI$12:$CI$230,③協定面積④加算措置!$C$12:$C$230,様式４!$B11)+SUMIFS(様式３!$DK$14:$DK$25,様式３!$C$14:$C$25,様式４!$B11)</f>
        <v>0</v>
      </c>
      <c r="DJ11" s="123">
        <f>SUMIFS(③協定面積④加算措置!$CM$12:$CM$230,③協定面積④加算措置!$C$12:$C$230,様式４!$B11)+SUMIFS(様式３!$DO$14:$DO$25,様式３!$C$14:$C$25,様式４!$B11)</f>
        <v>0</v>
      </c>
      <c r="DK11" s="123">
        <f>SUMIFS(③協定面積④加算措置!$CN$12:$CN$230,③協定面積④加算措置!$C$12:$C$230,様式４!$B11)+SUMIFS(様式３!$DP$14:$DP$25,様式３!$C$14:$C$25,様式４!$B11)</f>
        <v>0</v>
      </c>
      <c r="DL11" s="151">
        <f>SUMIFS(③協定面積④加算措置!$CO$12:$CO$230,③協定面積④加算措置!$C$12:$C$230,様式４!$B11)+SUMIFS(様式３!$DQ$14:$DQ$25,様式３!$C$14:$C$25,様式４!$B11)</f>
        <v>0</v>
      </c>
      <c r="DM11" s="164" t="str">
        <f>IFERROR(VLOOKUP($C11,地方公共団体コード!$E$2:$F$32,2,0),"")</f>
        <v/>
      </c>
    </row>
    <row r="12" spans="1:117">
      <c r="A12" s="90"/>
      <c r="B12" s="90"/>
      <c r="C12" s="126" t="str">
        <f>IF(ISERROR(VLOOKUP(A12&amp;B12,地方公共団体コード!D:E,2,0)),"",VLOOKUP(A12&amp;B12,地方公共団体コード!D:E,2,0))</f>
        <v/>
      </c>
      <c r="D12" s="107">
        <f t="shared" si="8"/>
        <v>0</v>
      </c>
      <c r="E12" s="108"/>
      <c r="F12" s="108"/>
      <c r="G12" s="108"/>
      <c r="H12" s="108"/>
      <c r="I12" s="109"/>
      <c r="J12" s="110"/>
      <c r="K12" s="109"/>
      <c r="L12" s="167">
        <f t="shared" si="9"/>
        <v>0</v>
      </c>
      <c r="M12" s="168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4"/>
      <c r="AD12" s="168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4"/>
      <c r="AU12" s="110"/>
      <c r="AV12" s="108"/>
      <c r="AW12" s="108"/>
      <c r="AX12" s="109"/>
      <c r="AY12" s="110"/>
      <c r="AZ12" s="111"/>
      <c r="BA12" s="111"/>
      <c r="BB12" s="111"/>
      <c r="BC12" s="111"/>
      <c r="BD12" s="111"/>
      <c r="BE12" s="112"/>
      <c r="BF12" s="110"/>
      <c r="BG12" s="108"/>
      <c r="BH12" s="108"/>
      <c r="BI12" s="188"/>
      <c r="BJ12" s="110"/>
      <c r="BK12" s="108"/>
      <c r="BL12" s="108"/>
      <c r="BM12" s="108"/>
      <c r="BN12" s="108"/>
      <c r="BO12" s="108"/>
      <c r="BP12" s="108"/>
      <c r="BQ12" s="189"/>
      <c r="BR12" s="113"/>
      <c r="BS12" s="110"/>
      <c r="BT12" s="108"/>
      <c r="BU12" s="108"/>
      <c r="BV12" s="108"/>
      <c r="BW12" s="108"/>
      <c r="BX12" s="108"/>
      <c r="BY12" s="108"/>
      <c r="BZ12" s="189"/>
      <c r="CA12" s="108"/>
      <c r="CB12" s="190"/>
      <c r="CC12" s="160"/>
      <c r="CD12" s="122">
        <f t="shared" si="10"/>
        <v>0</v>
      </c>
      <c r="CE12" s="125">
        <f>SUMIFS(③協定面積④加算措置!$AM$12:$AM$230,③協定面積④加算措置!$C$12:$C$230,様式４!$B12)+SUMIFS(様式３!$BO$14:$BO$25,様式３!$C$14:$C$25,様式４!$B12)</f>
        <v>0</v>
      </c>
      <c r="CF12" s="123">
        <f>SUMIFS(③協定面積④加算措置!$AN$12:$AN$230,③協定面積④加算措置!$C$12:$C$230,様式４!$B12)+SUMIFS(様式３!$BP$14:$BP$25,様式３!$C$14:$C$25,様式４!$B12)</f>
        <v>0</v>
      </c>
      <c r="CG12" s="123">
        <f>SUMIFS(③協定面積④加算措置!$AO$12:$AO$230,③協定面積④加算措置!$C$12:$C$230,様式４!$B12)+SUMIFS(様式３!$BQ$14:$BQ$25,様式３!$C$14:$C$25,様式４!$B12)</f>
        <v>0</v>
      </c>
      <c r="CH12" s="123">
        <f>SUMIFS(③協定面積④加算措置!$AP$12:$AP$230,③協定面積④加算措置!$C$12:$C$230,様式４!$B12)+SUMIFS(様式３!$BR$14:$BR$25,様式３!$C$14:$C$25,様式４!$B12)</f>
        <v>0</v>
      </c>
      <c r="CI12" s="123">
        <f>SUMIFS(③協定面積④加算措置!$AQ$12:$AQ$230,③協定面積④加算措置!$C$12:$C$230,様式４!$B12)+SUMIFS(様式３!$BS$14:$BS$25,様式３!$C$14:$C$25,様式４!$B12)</f>
        <v>0</v>
      </c>
      <c r="CJ12" s="123">
        <f>SUMIFS(③協定面積④加算措置!$AT$12:$AT$230,③協定面積④加算措置!$C$12:$C$230,様式４!$B12)+SUMIFS(様式３!$BV$14:$BV$25,様式３!$C$14:$C$25,様式４!$B12)</f>
        <v>0</v>
      </c>
      <c r="CK12" s="123">
        <f>SUMIFS(③協定面積④加算措置!$AU$12:$AU$230,③協定面積④加算措置!$C$12:$C$230,様式４!$B12)+SUMIFS(様式３!$BW$14:$BW$25,様式３!$C$14:$C$25,様式４!$B12)</f>
        <v>0</v>
      </c>
      <c r="CL12" s="123">
        <f>SUMIFS(③協定面積④加算措置!$AV$12:$AV$230,③協定面積④加算措置!$C$12:$C$230,様式４!$B12)+SUMIFS(様式３!$BX$14:$BX$25,様式３!$C$14:$C$25,様式４!$B12)</f>
        <v>0</v>
      </c>
      <c r="CM12" s="123">
        <f>SUMIFS(③協定面積④加算措置!$AW$12:$AW$230,③協定面積④加算措置!$C$12:$C$230,様式４!$B12)+SUMIFS(様式３!$BY$14:$BY$25,様式３!$C$14:$C$25,様式４!$B12)</f>
        <v>0</v>
      </c>
      <c r="CN12" s="123">
        <f>SUMIFS(③協定面積④加算措置!$BA$12:$BA$230,③協定面積④加算措置!$C$12:$C$230,様式４!$B12)+SUMIFS(様式３!$CC$14:$CC$25,様式３!$C$14:$C$25,様式４!$B12)</f>
        <v>0</v>
      </c>
      <c r="CO12" s="123">
        <f>SUMIFS(③協定面積④加算措置!$BB$12:$BB$230,③協定面積④加算措置!$C$12:$C$230,様式４!$B12)+SUMIFS(様式３!$CD$14:$CD$25,様式３!$C$14:$C$25,様式４!$B12)</f>
        <v>0</v>
      </c>
      <c r="CP12" s="123">
        <f>SUMIFS(③協定面積④加算措置!$BC$12:$BC$230,③協定面積④加算措置!$C$12:$C$230,様式４!$B12)+SUMIFS(様式３!$CE$14:$CE$25,様式３!$C$14:$C$25,様式４!$B12)</f>
        <v>0</v>
      </c>
      <c r="CQ12" s="123">
        <f>SUMIFS(③協定面積④加算措置!$BD$12:$BD$230,③協定面積④加算措置!$C$12:$C$230,様式４!$B12)+SUMIFS(様式３!$CF$14:$CF$25,様式３!$C$14:$C$25,様式４!$B12)</f>
        <v>0</v>
      </c>
      <c r="CR12" s="123">
        <f>SUMIFS(③協定面積④加算措置!$BE$12:$BE$230,③協定面積④加算措置!$C$12:$C$230,様式４!$B12)+SUMIFS(様式３!$CG$14:$CG$25,様式３!$C$14:$C$25,様式４!$B12)</f>
        <v>0</v>
      </c>
      <c r="CS12" s="123">
        <f>SUMIFS(③協定面積④加算措置!$BI$12:$BI$230,③協定面積④加算措置!$C$12:$C$230,様式４!$B12)+SUMIFS(様式３!$CK$14:$CK$25,様式３!$C$14:$C$25,様式４!$B12)</f>
        <v>0</v>
      </c>
      <c r="CT12" s="123">
        <f>SUMIFS(③協定面積④加算措置!$BJ$12:$BJ$230,③協定面積④加算措置!$C$12:$C$230,様式４!$B12)+SUMIFS(様式３!$CL$14:$CL$25,様式３!$C$14:$C$25,様式４!$B12)</f>
        <v>0</v>
      </c>
      <c r="CU12" s="124">
        <f>SUMIFS(③協定面積④加算措置!$BK$12:$BK$230,③協定面積④加算措置!$C$12:$C$230,様式４!$B12)+SUMIFS(様式３!$CM$14:$CM$25,様式３!$C$14:$C$25,様式４!$B12)</f>
        <v>0</v>
      </c>
      <c r="CV12" s="125">
        <f>SUMIFS(③協定面積④加算措置!$BQ$12:$BQ$230,③協定面積④加算措置!$C$12:$C$230,様式４!$B12)+SUMIFS(様式３!$CS$14:$CS$25,様式３!$C$14:$C$25,様式４!$B12)</f>
        <v>0</v>
      </c>
      <c r="CW12" s="123">
        <f>SUMIFS(③協定面積④加算措置!$BR$12:$BR$230,③協定面積④加算措置!$C$12:$C$230,様式４!$B12)+SUMIFS(様式３!$CT$14:$CT$25,様式３!$C$14:$C$25,様式４!$B12)</f>
        <v>0</v>
      </c>
      <c r="CX12" s="123">
        <f>SUMIFS(③協定面積④加算措置!$BS$12:$BS$230,③協定面積④加算措置!$C$12:$C$230,様式４!$B12)+SUMIFS(様式３!$CU$14:$CU$25,様式３!$C$14:$C$25,様式４!$B12)</f>
        <v>0</v>
      </c>
      <c r="CY12" s="123">
        <f>SUMIFS(③協定面積④加算措置!$BT$12:$BT$230,③協定面積④加算措置!$C$12:$C$230,様式４!$B12)+SUMIFS(様式３!$CV$14:$CV$25,様式３!$C$14:$C$25,様式４!$B12)</f>
        <v>0</v>
      </c>
      <c r="CZ12" s="123">
        <f>SUMIFS(③協定面積④加算措置!$BU$12:$BU$230,③協定面積④加算措置!$C$12:$C$230,様式４!$B12)+SUMIFS(様式３!$CW$14:$CW$25,様式３!$C$14:$C$25,様式４!$B12)</f>
        <v>0</v>
      </c>
      <c r="DA12" s="123">
        <f>SUMIFS(③協定面積④加算措置!$BX$12:$BX$230,③協定面積④加算措置!$C$12:$C$230,様式４!$B12)+SUMIFS(様式３!$CZ$14:$CZ$25,様式３!$C$14:$C$25,様式４!$B12)</f>
        <v>0</v>
      </c>
      <c r="DB12" s="123">
        <f>SUMIFS(③協定面積④加算措置!$BY$12:$BY$230,③協定面積④加算措置!$C$12:$C$230,様式４!$B12)+SUMIFS(様式３!$DA$14:$DA$25,様式３!$C$14:$C$25,様式４!$B12)</f>
        <v>0</v>
      </c>
      <c r="DC12" s="123">
        <f>SUMIFS(③協定面積④加算措置!$BZ$12:$BZ$230,③協定面積④加算措置!$C$12:$C$230,様式４!$B12)+SUMIFS(様式３!$DB$14:$DB$25,様式３!$C$14:$C$25,様式４!$B12)</f>
        <v>0</v>
      </c>
      <c r="DD12" s="123">
        <f>SUMIFS(③協定面積④加算措置!$CA$12:$CA$230,③協定面積④加算措置!$C$12:$C$230,様式４!$B12)+SUMIFS(様式３!$DC$14:$DC$25,様式３!$C$14:$C$25,様式４!$B12)</f>
        <v>0</v>
      </c>
      <c r="DE12" s="123">
        <f>SUMIFS(③協定面積④加算措置!$CE$12:$CE$230,③協定面積④加算措置!$C$12:$C$230,様式４!$B12)+SUMIFS(様式３!$DG$14:$DG$25,様式３!$C$14:$C$25,様式４!$B12)</f>
        <v>0</v>
      </c>
      <c r="DF12" s="123">
        <f>SUMIFS(③協定面積④加算措置!$CF$12:$CF$230,③協定面積④加算措置!$C$12:$C$230,様式４!$B12)+SUMIFS(様式３!$DH$14:$DH$25,様式３!$C$14:$C$25,様式４!$B12)</f>
        <v>0</v>
      </c>
      <c r="DG12" s="123">
        <f>SUMIFS(③協定面積④加算措置!$CG$12:$CG$230,③協定面積④加算措置!$C$12:$C$230,様式４!$B12)+SUMIFS(様式３!$DI$14:$DI$25,様式３!$C$14:$C$25,様式４!$B12)</f>
        <v>0</v>
      </c>
      <c r="DH12" s="123">
        <f>SUMIFS(③協定面積④加算措置!$CH$12:$CH$230,③協定面積④加算措置!$C$12:$C$230,様式４!$B12)+SUMIFS(様式３!$DJ$14:$DJ$25,様式３!$C$14:$C$25,様式４!$B12)</f>
        <v>0</v>
      </c>
      <c r="DI12" s="123">
        <f>SUMIFS(③協定面積④加算措置!$CI$12:$CI$230,③協定面積④加算措置!$C$12:$C$230,様式４!$B12)+SUMIFS(様式３!$DK$14:$DK$25,様式３!$C$14:$C$25,様式４!$B12)</f>
        <v>0</v>
      </c>
      <c r="DJ12" s="123">
        <f>SUMIFS(③協定面積④加算措置!$CM$12:$CM$230,③協定面積④加算措置!$C$12:$C$230,様式４!$B12)+SUMIFS(様式３!$DO$14:$DO$25,様式３!$C$14:$C$25,様式４!$B12)</f>
        <v>0</v>
      </c>
      <c r="DK12" s="123">
        <f>SUMIFS(③協定面積④加算措置!$CN$12:$CN$230,③協定面積④加算措置!$C$12:$C$230,様式４!$B12)+SUMIFS(様式３!$DP$14:$DP$25,様式３!$C$14:$C$25,様式４!$B12)</f>
        <v>0</v>
      </c>
      <c r="DL12" s="151">
        <f>SUMIFS(③協定面積④加算措置!$CO$12:$CO$230,③協定面積④加算措置!$C$12:$C$230,様式４!$B12)+SUMIFS(様式３!$DQ$14:$DQ$25,様式３!$C$14:$C$25,様式４!$B12)</f>
        <v>0</v>
      </c>
      <c r="DM12" s="164" t="str">
        <f>IFERROR(VLOOKUP($C12,地方公共団体コード!$E$2:$F$32,2,0),"")</f>
        <v/>
      </c>
    </row>
    <row r="13" spans="1:117">
      <c r="A13" s="90"/>
      <c r="B13" s="90"/>
      <c r="C13" s="126" t="str">
        <f>IF(ISERROR(VLOOKUP(A13&amp;B13,地方公共団体コード!D:E,2,0)),"",VLOOKUP(A13&amp;B13,地方公共団体コード!D:E,2,0))</f>
        <v/>
      </c>
      <c r="D13" s="107">
        <f t="shared" si="8"/>
        <v>0</v>
      </c>
      <c r="E13" s="108"/>
      <c r="F13" s="108"/>
      <c r="G13" s="108"/>
      <c r="H13" s="108"/>
      <c r="I13" s="109"/>
      <c r="J13" s="110"/>
      <c r="K13" s="109"/>
      <c r="L13" s="167">
        <f t="shared" si="9"/>
        <v>0</v>
      </c>
      <c r="M13" s="168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4"/>
      <c r="AD13" s="168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4"/>
      <c r="AU13" s="110"/>
      <c r="AV13" s="108"/>
      <c r="AW13" s="108"/>
      <c r="AX13" s="109"/>
      <c r="AY13" s="110"/>
      <c r="AZ13" s="111"/>
      <c r="BA13" s="111"/>
      <c r="BB13" s="111"/>
      <c r="BC13" s="111"/>
      <c r="BD13" s="111"/>
      <c r="BE13" s="112"/>
      <c r="BF13" s="110"/>
      <c r="BG13" s="108"/>
      <c r="BH13" s="108"/>
      <c r="BI13" s="188"/>
      <c r="BJ13" s="110"/>
      <c r="BK13" s="108"/>
      <c r="BL13" s="108"/>
      <c r="BM13" s="108"/>
      <c r="BN13" s="108"/>
      <c r="BO13" s="108"/>
      <c r="BP13" s="108"/>
      <c r="BQ13" s="189"/>
      <c r="BR13" s="113"/>
      <c r="BS13" s="110"/>
      <c r="BT13" s="108"/>
      <c r="BU13" s="108"/>
      <c r="BV13" s="108"/>
      <c r="BW13" s="108"/>
      <c r="BX13" s="108"/>
      <c r="BY13" s="108"/>
      <c r="BZ13" s="189"/>
      <c r="CA13" s="108"/>
      <c r="CB13" s="190"/>
      <c r="CC13" s="160"/>
      <c r="CD13" s="122">
        <f t="shared" si="10"/>
        <v>0</v>
      </c>
      <c r="CE13" s="125">
        <f>SUMIFS(③協定面積④加算措置!$AM$12:$AM$230,③協定面積④加算措置!$C$12:$C$230,様式４!$B13)+SUMIFS(様式３!$BO$14:$BO$25,様式３!$C$14:$C$25,様式４!$B13)</f>
        <v>0</v>
      </c>
      <c r="CF13" s="123">
        <f>SUMIFS(③協定面積④加算措置!$AN$12:$AN$230,③協定面積④加算措置!$C$12:$C$230,様式４!$B13)+SUMIFS(様式３!$BP$14:$BP$25,様式３!$C$14:$C$25,様式４!$B13)</f>
        <v>0</v>
      </c>
      <c r="CG13" s="123">
        <f>SUMIFS(③協定面積④加算措置!$AO$12:$AO$230,③協定面積④加算措置!$C$12:$C$230,様式４!$B13)+SUMIFS(様式３!$BQ$14:$BQ$25,様式３!$C$14:$C$25,様式４!$B13)</f>
        <v>0</v>
      </c>
      <c r="CH13" s="123">
        <f>SUMIFS(③協定面積④加算措置!$AP$12:$AP$230,③協定面積④加算措置!$C$12:$C$230,様式４!$B13)+SUMIFS(様式３!$BR$14:$BR$25,様式３!$C$14:$C$25,様式４!$B13)</f>
        <v>0</v>
      </c>
      <c r="CI13" s="123">
        <f>SUMIFS(③協定面積④加算措置!$AQ$12:$AQ$230,③協定面積④加算措置!$C$12:$C$230,様式４!$B13)+SUMIFS(様式３!$BS$14:$BS$25,様式３!$C$14:$C$25,様式４!$B13)</f>
        <v>0</v>
      </c>
      <c r="CJ13" s="123">
        <f>SUMIFS(③協定面積④加算措置!$AT$12:$AT$230,③協定面積④加算措置!$C$12:$C$230,様式４!$B13)+SUMIFS(様式３!$BV$14:$BV$25,様式３!$C$14:$C$25,様式４!$B13)</f>
        <v>0</v>
      </c>
      <c r="CK13" s="123">
        <f>SUMIFS(③協定面積④加算措置!$AU$12:$AU$230,③協定面積④加算措置!$C$12:$C$230,様式４!$B13)+SUMIFS(様式３!$BW$14:$BW$25,様式３!$C$14:$C$25,様式４!$B13)</f>
        <v>0</v>
      </c>
      <c r="CL13" s="123">
        <f>SUMIFS(③協定面積④加算措置!$AV$12:$AV$230,③協定面積④加算措置!$C$12:$C$230,様式４!$B13)+SUMIFS(様式３!$BX$14:$BX$25,様式３!$C$14:$C$25,様式４!$B13)</f>
        <v>0</v>
      </c>
      <c r="CM13" s="123">
        <f>SUMIFS(③協定面積④加算措置!$AW$12:$AW$230,③協定面積④加算措置!$C$12:$C$230,様式４!$B13)+SUMIFS(様式３!$BY$14:$BY$25,様式３!$C$14:$C$25,様式４!$B13)</f>
        <v>0</v>
      </c>
      <c r="CN13" s="123">
        <f>SUMIFS(③協定面積④加算措置!$BA$12:$BA$230,③協定面積④加算措置!$C$12:$C$230,様式４!$B13)+SUMIFS(様式３!$CC$14:$CC$25,様式３!$C$14:$C$25,様式４!$B13)</f>
        <v>0</v>
      </c>
      <c r="CO13" s="123">
        <f>SUMIFS(③協定面積④加算措置!$BB$12:$BB$230,③協定面積④加算措置!$C$12:$C$230,様式４!$B13)+SUMIFS(様式３!$CD$14:$CD$25,様式３!$C$14:$C$25,様式４!$B13)</f>
        <v>0</v>
      </c>
      <c r="CP13" s="123">
        <f>SUMIFS(③協定面積④加算措置!$BC$12:$BC$230,③協定面積④加算措置!$C$12:$C$230,様式４!$B13)+SUMIFS(様式３!$CE$14:$CE$25,様式３!$C$14:$C$25,様式４!$B13)</f>
        <v>0</v>
      </c>
      <c r="CQ13" s="123">
        <f>SUMIFS(③協定面積④加算措置!$BD$12:$BD$230,③協定面積④加算措置!$C$12:$C$230,様式４!$B13)+SUMIFS(様式３!$CF$14:$CF$25,様式３!$C$14:$C$25,様式４!$B13)</f>
        <v>0</v>
      </c>
      <c r="CR13" s="123">
        <f>SUMIFS(③協定面積④加算措置!$BE$12:$BE$230,③協定面積④加算措置!$C$12:$C$230,様式４!$B13)+SUMIFS(様式３!$CG$14:$CG$25,様式３!$C$14:$C$25,様式４!$B13)</f>
        <v>0</v>
      </c>
      <c r="CS13" s="123">
        <f>SUMIFS(③協定面積④加算措置!$BI$12:$BI$230,③協定面積④加算措置!$C$12:$C$230,様式４!$B13)+SUMIFS(様式３!$CK$14:$CK$25,様式３!$C$14:$C$25,様式４!$B13)</f>
        <v>0</v>
      </c>
      <c r="CT13" s="123">
        <f>SUMIFS(③協定面積④加算措置!$BJ$12:$BJ$230,③協定面積④加算措置!$C$12:$C$230,様式４!$B13)+SUMIFS(様式３!$CL$14:$CL$25,様式３!$C$14:$C$25,様式４!$B13)</f>
        <v>0</v>
      </c>
      <c r="CU13" s="124">
        <f>SUMIFS(③協定面積④加算措置!$BK$12:$BK$230,③協定面積④加算措置!$C$12:$C$230,様式４!$B13)+SUMIFS(様式３!$CM$14:$CM$25,様式３!$C$14:$C$25,様式４!$B13)</f>
        <v>0</v>
      </c>
      <c r="CV13" s="125">
        <f>SUMIFS(③協定面積④加算措置!$BQ$12:$BQ$230,③協定面積④加算措置!$C$12:$C$230,様式４!$B13)+SUMIFS(様式３!$CS$14:$CS$25,様式３!$C$14:$C$25,様式４!$B13)</f>
        <v>0</v>
      </c>
      <c r="CW13" s="123">
        <f>SUMIFS(③協定面積④加算措置!$BR$12:$BR$230,③協定面積④加算措置!$C$12:$C$230,様式４!$B13)+SUMIFS(様式３!$CT$14:$CT$25,様式３!$C$14:$C$25,様式４!$B13)</f>
        <v>0</v>
      </c>
      <c r="CX13" s="123">
        <f>SUMIFS(③協定面積④加算措置!$BS$12:$BS$230,③協定面積④加算措置!$C$12:$C$230,様式４!$B13)+SUMIFS(様式３!$CU$14:$CU$25,様式３!$C$14:$C$25,様式４!$B13)</f>
        <v>0</v>
      </c>
      <c r="CY13" s="123">
        <f>SUMIFS(③協定面積④加算措置!$BT$12:$BT$230,③協定面積④加算措置!$C$12:$C$230,様式４!$B13)+SUMIFS(様式３!$CV$14:$CV$25,様式３!$C$14:$C$25,様式４!$B13)</f>
        <v>0</v>
      </c>
      <c r="CZ13" s="123">
        <f>SUMIFS(③協定面積④加算措置!$BU$12:$BU$230,③協定面積④加算措置!$C$12:$C$230,様式４!$B13)+SUMIFS(様式３!$CW$14:$CW$25,様式３!$C$14:$C$25,様式４!$B13)</f>
        <v>0</v>
      </c>
      <c r="DA13" s="123">
        <f>SUMIFS(③協定面積④加算措置!$BX$12:$BX$230,③協定面積④加算措置!$C$12:$C$230,様式４!$B13)+SUMIFS(様式３!$CZ$14:$CZ$25,様式３!$C$14:$C$25,様式４!$B13)</f>
        <v>0</v>
      </c>
      <c r="DB13" s="123">
        <f>SUMIFS(③協定面積④加算措置!$BY$12:$BY$230,③協定面積④加算措置!$C$12:$C$230,様式４!$B13)+SUMIFS(様式３!$DA$14:$DA$25,様式３!$C$14:$C$25,様式４!$B13)</f>
        <v>0</v>
      </c>
      <c r="DC13" s="123">
        <f>SUMIFS(③協定面積④加算措置!$BZ$12:$BZ$230,③協定面積④加算措置!$C$12:$C$230,様式４!$B13)+SUMIFS(様式３!$DB$14:$DB$25,様式３!$C$14:$C$25,様式４!$B13)</f>
        <v>0</v>
      </c>
      <c r="DD13" s="123">
        <f>SUMIFS(③協定面積④加算措置!$CA$12:$CA$230,③協定面積④加算措置!$C$12:$C$230,様式４!$B13)+SUMIFS(様式３!$DC$14:$DC$25,様式３!$C$14:$C$25,様式４!$B13)</f>
        <v>0</v>
      </c>
      <c r="DE13" s="123">
        <f>SUMIFS(③協定面積④加算措置!$CE$12:$CE$230,③協定面積④加算措置!$C$12:$C$230,様式４!$B13)+SUMIFS(様式３!$DG$14:$DG$25,様式３!$C$14:$C$25,様式４!$B13)</f>
        <v>0</v>
      </c>
      <c r="DF13" s="123">
        <f>SUMIFS(③協定面積④加算措置!$CF$12:$CF$230,③協定面積④加算措置!$C$12:$C$230,様式４!$B13)+SUMIFS(様式３!$DH$14:$DH$25,様式３!$C$14:$C$25,様式４!$B13)</f>
        <v>0</v>
      </c>
      <c r="DG13" s="123">
        <f>SUMIFS(③協定面積④加算措置!$CG$12:$CG$230,③協定面積④加算措置!$C$12:$C$230,様式４!$B13)+SUMIFS(様式３!$DI$14:$DI$25,様式３!$C$14:$C$25,様式４!$B13)</f>
        <v>0</v>
      </c>
      <c r="DH13" s="123">
        <f>SUMIFS(③協定面積④加算措置!$CH$12:$CH$230,③協定面積④加算措置!$C$12:$C$230,様式４!$B13)+SUMIFS(様式３!$DJ$14:$DJ$25,様式３!$C$14:$C$25,様式４!$B13)</f>
        <v>0</v>
      </c>
      <c r="DI13" s="123">
        <f>SUMIFS(③協定面積④加算措置!$CI$12:$CI$230,③協定面積④加算措置!$C$12:$C$230,様式４!$B13)+SUMIFS(様式３!$DK$14:$DK$25,様式３!$C$14:$C$25,様式４!$B13)</f>
        <v>0</v>
      </c>
      <c r="DJ13" s="123">
        <f>SUMIFS(③協定面積④加算措置!$CM$12:$CM$230,③協定面積④加算措置!$C$12:$C$230,様式４!$B13)+SUMIFS(様式３!$DO$14:$DO$25,様式３!$C$14:$C$25,様式４!$B13)</f>
        <v>0</v>
      </c>
      <c r="DK13" s="123">
        <f>SUMIFS(③協定面積④加算措置!$CN$12:$CN$230,③協定面積④加算措置!$C$12:$C$230,様式４!$B13)+SUMIFS(様式３!$DP$14:$DP$25,様式３!$C$14:$C$25,様式４!$B13)</f>
        <v>0</v>
      </c>
      <c r="DL13" s="151">
        <f>SUMIFS(③協定面積④加算措置!$CO$12:$CO$230,③協定面積④加算措置!$C$12:$C$230,様式４!$B13)+SUMIFS(様式３!$DQ$14:$DQ$25,様式３!$C$14:$C$25,様式４!$B13)</f>
        <v>0</v>
      </c>
      <c r="DM13" s="164" t="str">
        <f>IFERROR(VLOOKUP($C13,地方公共団体コード!$E$2:$F$32,2,0),"")</f>
        <v/>
      </c>
    </row>
    <row r="14" spans="1:117">
      <c r="A14" s="90"/>
      <c r="B14" s="90"/>
      <c r="C14" s="126" t="str">
        <f>IF(ISERROR(VLOOKUP(A14&amp;B14,地方公共団体コード!D:E,2,0)),"",VLOOKUP(A14&amp;B14,地方公共団体コード!D:E,2,0))</f>
        <v/>
      </c>
      <c r="D14" s="107">
        <f t="shared" si="8"/>
        <v>0</v>
      </c>
      <c r="E14" s="108"/>
      <c r="F14" s="108"/>
      <c r="G14" s="108"/>
      <c r="H14" s="108"/>
      <c r="I14" s="109"/>
      <c r="J14" s="110"/>
      <c r="K14" s="109"/>
      <c r="L14" s="167">
        <f t="shared" si="9"/>
        <v>0</v>
      </c>
      <c r="M14" s="168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4"/>
      <c r="AD14" s="168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4"/>
      <c r="AU14" s="110"/>
      <c r="AV14" s="108"/>
      <c r="AW14" s="108"/>
      <c r="AX14" s="109"/>
      <c r="AY14" s="110"/>
      <c r="AZ14" s="111"/>
      <c r="BA14" s="111"/>
      <c r="BB14" s="111"/>
      <c r="BC14" s="111"/>
      <c r="BD14" s="111"/>
      <c r="BE14" s="112"/>
      <c r="BF14" s="110"/>
      <c r="BG14" s="108"/>
      <c r="BH14" s="108"/>
      <c r="BI14" s="188"/>
      <c r="BJ14" s="110"/>
      <c r="BK14" s="108"/>
      <c r="BL14" s="108"/>
      <c r="BM14" s="108"/>
      <c r="BN14" s="108"/>
      <c r="BO14" s="108"/>
      <c r="BP14" s="108"/>
      <c r="BQ14" s="189"/>
      <c r="BR14" s="113"/>
      <c r="BS14" s="110"/>
      <c r="BT14" s="108"/>
      <c r="BU14" s="108"/>
      <c r="BV14" s="108"/>
      <c r="BW14" s="108"/>
      <c r="BX14" s="108"/>
      <c r="BY14" s="108"/>
      <c r="BZ14" s="189"/>
      <c r="CA14" s="108"/>
      <c r="CB14" s="190"/>
      <c r="CC14" s="160"/>
      <c r="CD14" s="122">
        <f t="shared" si="10"/>
        <v>0</v>
      </c>
      <c r="CE14" s="125">
        <f>SUMIFS(③協定面積④加算措置!$AM$12:$AM$230,③協定面積④加算措置!$C$12:$C$230,様式４!$B14)+SUMIFS(様式３!$BO$14:$BO$25,様式３!$C$14:$C$25,様式４!$B14)</f>
        <v>0</v>
      </c>
      <c r="CF14" s="123">
        <f>SUMIFS(③協定面積④加算措置!$AN$12:$AN$230,③協定面積④加算措置!$C$12:$C$230,様式４!$B14)+SUMIFS(様式３!$BP$14:$BP$25,様式３!$C$14:$C$25,様式４!$B14)</f>
        <v>0</v>
      </c>
      <c r="CG14" s="123">
        <f>SUMIFS(③協定面積④加算措置!$AO$12:$AO$230,③協定面積④加算措置!$C$12:$C$230,様式４!$B14)+SUMIFS(様式３!$BQ$14:$BQ$25,様式３!$C$14:$C$25,様式４!$B14)</f>
        <v>0</v>
      </c>
      <c r="CH14" s="123">
        <f>SUMIFS(③協定面積④加算措置!$AP$12:$AP$230,③協定面積④加算措置!$C$12:$C$230,様式４!$B14)+SUMIFS(様式３!$BR$14:$BR$25,様式３!$C$14:$C$25,様式４!$B14)</f>
        <v>0</v>
      </c>
      <c r="CI14" s="123">
        <f>SUMIFS(③協定面積④加算措置!$AQ$12:$AQ$230,③協定面積④加算措置!$C$12:$C$230,様式４!$B14)+SUMIFS(様式３!$BS$14:$BS$25,様式３!$C$14:$C$25,様式４!$B14)</f>
        <v>0</v>
      </c>
      <c r="CJ14" s="123">
        <f>SUMIFS(③協定面積④加算措置!$AT$12:$AT$230,③協定面積④加算措置!$C$12:$C$230,様式４!$B14)+SUMIFS(様式３!$BV$14:$BV$25,様式３!$C$14:$C$25,様式４!$B14)</f>
        <v>0</v>
      </c>
      <c r="CK14" s="123">
        <f>SUMIFS(③協定面積④加算措置!$AU$12:$AU$230,③協定面積④加算措置!$C$12:$C$230,様式４!$B14)+SUMIFS(様式３!$BW$14:$BW$25,様式３!$C$14:$C$25,様式４!$B14)</f>
        <v>0</v>
      </c>
      <c r="CL14" s="123">
        <f>SUMIFS(③協定面積④加算措置!$AV$12:$AV$230,③協定面積④加算措置!$C$12:$C$230,様式４!$B14)+SUMIFS(様式３!$BX$14:$BX$25,様式３!$C$14:$C$25,様式４!$B14)</f>
        <v>0</v>
      </c>
      <c r="CM14" s="123">
        <f>SUMIFS(③協定面積④加算措置!$AW$12:$AW$230,③協定面積④加算措置!$C$12:$C$230,様式４!$B14)+SUMIFS(様式３!$BY$14:$BY$25,様式３!$C$14:$C$25,様式４!$B14)</f>
        <v>0</v>
      </c>
      <c r="CN14" s="123">
        <f>SUMIFS(③協定面積④加算措置!$BA$12:$BA$230,③協定面積④加算措置!$C$12:$C$230,様式４!$B14)+SUMIFS(様式３!$CC$14:$CC$25,様式３!$C$14:$C$25,様式４!$B14)</f>
        <v>0</v>
      </c>
      <c r="CO14" s="123">
        <f>SUMIFS(③協定面積④加算措置!$BB$12:$BB$230,③協定面積④加算措置!$C$12:$C$230,様式４!$B14)+SUMIFS(様式３!$CD$14:$CD$25,様式３!$C$14:$C$25,様式４!$B14)</f>
        <v>0</v>
      </c>
      <c r="CP14" s="123">
        <f>SUMIFS(③協定面積④加算措置!$BC$12:$BC$230,③協定面積④加算措置!$C$12:$C$230,様式４!$B14)+SUMIFS(様式３!$CE$14:$CE$25,様式３!$C$14:$C$25,様式４!$B14)</f>
        <v>0</v>
      </c>
      <c r="CQ14" s="123">
        <f>SUMIFS(③協定面積④加算措置!$BD$12:$BD$230,③協定面積④加算措置!$C$12:$C$230,様式４!$B14)+SUMIFS(様式３!$CF$14:$CF$25,様式３!$C$14:$C$25,様式４!$B14)</f>
        <v>0</v>
      </c>
      <c r="CR14" s="123">
        <f>SUMIFS(③協定面積④加算措置!$BE$12:$BE$230,③協定面積④加算措置!$C$12:$C$230,様式４!$B14)+SUMIFS(様式３!$CG$14:$CG$25,様式３!$C$14:$C$25,様式４!$B14)</f>
        <v>0</v>
      </c>
      <c r="CS14" s="123">
        <f>SUMIFS(③協定面積④加算措置!$BI$12:$BI$230,③協定面積④加算措置!$C$12:$C$230,様式４!$B14)+SUMIFS(様式３!$CK$14:$CK$25,様式３!$C$14:$C$25,様式４!$B14)</f>
        <v>0</v>
      </c>
      <c r="CT14" s="123">
        <f>SUMIFS(③協定面積④加算措置!$BJ$12:$BJ$230,③協定面積④加算措置!$C$12:$C$230,様式４!$B14)+SUMIFS(様式３!$CL$14:$CL$25,様式３!$C$14:$C$25,様式４!$B14)</f>
        <v>0</v>
      </c>
      <c r="CU14" s="124">
        <f>SUMIFS(③協定面積④加算措置!$BK$12:$BK$230,③協定面積④加算措置!$C$12:$C$230,様式４!$B14)+SUMIFS(様式３!$CM$14:$CM$25,様式３!$C$14:$C$25,様式４!$B14)</f>
        <v>0</v>
      </c>
      <c r="CV14" s="125">
        <f>SUMIFS(③協定面積④加算措置!$BQ$12:$BQ$230,③協定面積④加算措置!$C$12:$C$230,様式４!$B14)+SUMIFS(様式３!$CS$14:$CS$25,様式３!$C$14:$C$25,様式４!$B14)</f>
        <v>0</v>
      </c>
      <c r="CW14" s="123">
        <f>SUMIFS(③協定面積④加算措置!$BR$12:$BR$230,③協定面積④加算措置!$C$12:$C$230,様式４!$B14)+SUMIFS(様式３!$CT$14:$CT$25,様式３!$C$14:$C$25,様式４!$B14)</f>
        <v>0</v>
      </c>
      <c r="CX14" s="123">
        <f>SUMIFS(③協定面積④加算措置!$BS$12:$BS$230,③協定面積④加算措置!$C$12:$C$230,様式４!$B14)+SUMIFS(様式３!$CU$14:$CU$25,様式３!$C$14:$C$25,様式４!$B14)</f>
        <v>0</v>
      </c>
      <c r="CY14" s="123">
        <f>SUMIFS(③協定面積④加算措置!$BT$12:$BT$230,③協定面積④加算措置!$C$12:$C$230,様式４!$B14)+SUMIFS(様式３!$CV$14:$CV$25,様式３!$C$14:$C$25,様式４!$B14)</f>
        <v>0</v>
      </c>
      <c r="CZ14" s="123">
        <f>SUMIFS(③協定面積④加算措置!$BU$12:$BU$230,③協定面積④加算措置!$C$12:$C$230,様式４!$B14)+SUMIFS(様式３!$CW$14:$CW$25,様式３!$C$14:$C$25,様式４!$B14)</f>
        <v>0</v>
      </c>
      <c r="DA14" s="123">
        <f>SUMIFS(③協定面積④加算措置!$BX$12:$BX$230,③協定面積④加算措置!$C$12:$C$230,様式４!$B14)+SUMIFS(様式３!$CZ$14:$CZ$25,様式３!$C$14:$C$25,様式４!$B14)</f>
        <v>0</v>
      </c>
      <c r="DB14" s="123">
        <f>SUMIFS(③協定面積④加算措置!$BY$12:$BY$230,③協定面積④加算措置!$C$12:$C$230,様式４!$B14)+SUMIFS(様式３!$DA$14:$DA$25,様式３!$C$14:$C$25,様式４!$B14)</f>
        <v>0</v>
      </c>
      <c r="DC14" s="123">
        <f>SUMIFS(③協定面積④加算措置!$BZ$12:$BZ$230,③協定面積④加算措置!$C$12:$C$230,様式４!$B14)+SUMIFS(様式３!$DB$14:$DB$25,様式３!$C$14:$C$25,様式４!$B14)</f>
        <v>0</v>
      </c>
      <c r="DD14" s="123">
        <f>SUMIFS(③協定面積④加算措置!$CA$12:$CA$230,③協定面積④加算措置!$C$12:$C$230,様式４!$B14)+SUMIFS(様式３!$DC$14:$DC$25,様式３!$C$14:$C$25,様式４!$B14)</f>
        <v>0</v>
      </c>
      <c r="DE14" s="123">
        <f>SUMIFS(③協定面積④加算措置!$CE$12:$CE$230,③協定面積④加算措置!$C$12:$C$230,様式４!$B14)+SUMIFS(様式３!$DG$14:$DG$25,様式３!$C$14:$C$25,様式４!$B14)</f>
        <v>0</v>
      </c>
      <c r="DF14" s="123">
        <f>SUMIFS(③協定面積④加算措置!$CF$12:$CF$230,③協定面積④加算措置!$C$12:$C$230,様式４!$B14)+SUMIFS(様式３!$DH$14:$DH$25,様式３!$C$14:$C$25,様式４!$B14)</f>
        <v>0</v>
      </c>
      <c r="DG14" s="123">
        <f>SUMIFS(③協定面積④加算措置!$CG$12:$CG$230,③協定面積④加算措置!$C$12:$C$230,様式４!$B14)+SUMIFS(様式３!$DI$14:$DI$25,様式３!$C$14:$C$25,様式４!$B14)</f>
        <v>0</v>
      </c>
      <c r="DH14" s="123">
        <f>SUMIFS(③協定面積④加算措置!$CH$12:$CH$230,③協定面積④加算措置!$C$12:$C$230,様式４!$B14)+SUMIFS(様式３!$DJ$14:$DJ$25,様式３!$C$14:$C$25,様式４!$B14)</f>
        <v>0</v>
      </c>
      <c r="DI14" s="123">
        <f>SUMIFS(③協定面積④加算措置!$CI$12:$CI$230,③協定面積④加算措置!$C$12:$C$230,様式４!$B14)+SUMIFS(様式３!$DK$14:$DK$25,様式３!$C$14:$C$25,様式４!$B14)</f>
        <v>0</v>
      </c>
      <c r="DJ14" s="123">
        <f>SUMIFS(③協定面積④加算措置!$CM$12:$CM$230,③協定面積④加算措置!$C$12:$C$230,様式４!$B14)+SUMIFS(様式３!$DO$14:$DO$25,様式３!$C$14:$C$25,様式４!$B14)</f>
        <v>0</v>
      </c>
      <c r="DK14" s="123">
        <f>SUMIFS(③協定面積④加算措置!$CN$12:$CN$230,③協定面積④加算措置!$C$12:$C$230,様式４!$B14)+SUMIFS(様式３!$DP$14:$DP$25,様式３!$C$14:$C$25,様式４!$B14)</f>
        <v>0</v>
      </c>
      <c r="DL14" s="151">
        <f>SUMIFS(③協定面積④加算措置!$CO$12:$CO$230,③協定面積④加算措置!$C$12:$C$230,様式４!$B14)+SUMIFS(様式３!$DQ$14:$DQ$25,様式３!$C$14:$C$25,様式４!$B14)</f>
        <v>0</v>
      </c>
      <c r="DM14" s="164" t="str">
        <f>IFERROR(VLOOKUP($C14,地方公共団体コード!$E$2:$F$32,2,0),"")</f>
        <v/>
      </c>
    </row>
    <row r="15" spans="1:117">
      <c r="A15" s="90"/>
      <c r="B15" s="90"/>
      <c r="C15" s="126" t="str">
        <f>IF(ISERROR(VLOOKUP(A15&amp;B15,地方公共団体コード!D:E,2,0)),"",VLOOKUP(A15&amp;B15,地方公共団体コード!D:E,2,0))</f>
        <v/>
      </c>
      <c r="D15" s="107">
        <f t="shared" si="8"/>
        <v>0</v>
      </c>
      <c r="E15" s="108"/>
      <c r="F15" s="108"/>
      <c r="G15" s="108"/>
      <c r="H15" s="108"/>
      <c r="I15" s="109"/>
      <c r="J15" s="110"/>
      <c r="K15" s="109"/>
      <c r="L15" s="167">
        <f t="shared" si="9"/>
        <v>0</v>
      </c>
      <c r="M15" s="168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4"/>
      <c r="AD15" s="168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4"/>
      <c r="AU15" s="110"/>
      <c r="AV15" s="108"/>
      <c r="AW15" s="108"/>
      <c r="AX15" s="109"/>
      <c r="AY15" s="110"/>
      <c r="AZ15" s="111"/>
      <c r="BA15" s="111"/>
      <c r="BB15" s="111"/>
      <c r="BC15" s="111"/>
      <c r="BD15" s="111"/>
      <c r="BE15" s="112"/>
      <c r="BF15" s="110"/>
      <c r="BG15" s="108"/>
      <c r="BH15" s="108"/>
      <c r="BI15" s="188"/>
      <c r="BJ15" s="110"/>
      <c r="BK15" s="108"/>
      <c r="BL15" s="108"/>
      <c r="BM15" s="108"/>
      <c r="BN15" s="108"/>
      <c r="BO15" s="108"/>
      <c r="BP15" s="108"/>
      <c r="BQ15" s="189"/>
      <c r="BR15" s="113"/>
      <c r="BS15" s="110"/>
      <c r="BT15" s="108"/>
      <c r="BU15" s="108"/>
      <c r="BV15" s="108"/>
      <c r="BW15" s="108"/>
      <c r="BX15" s="108"/>
      <c r="BY15" s="108"/>
      <c r="BZ15" s="189"/>
      <c r="CA15" s="108"/>
      <c r="CB15" s="190"/>
      <c r="CC15" s="160"/>
      <c r="CD15" s="122">
        <f t="shared" si="10"/>
        <v>0</v>
      </c>
      <c r="CE15" s="125">
        <f>SUMIFS(③協定面積④加算措置!$AM$12:$AM$230,③協定面積④加算措置!$C$12:$C$230,様式４!$B15)+SUMIFS(様式３!$BO$14:$BO$25,様式３!$C$14:$C$25,様式４!$B15)</f>
        <v>0</v>
      </c>
      <c r="CF15" s="123">
        <f>SUMIFS(③協定面積④加算措置!$AN$12:$AN$230,③協定面積④加算措置!$C$12:$C$230,様式４!$B15)+SUMIFS(様式３!$BP$14:$BP$25,様式３!$C$14:$C$25,様式４!$B15)</f>
        <v>0</v>
      </c>
      <c r="CG15" s="123">
        <f>SUMIFS(③協定面積④加算措置!$AO$12:$AO$230,③協定面積④加算措置!$C$12:$C$230,様式４!$B15)+SUMIFS(様式３!$BQ$14:$BQ$25,様式３!$C$14:$C$25,様式４!$B15)</f>
        <v>0</v>
      </c>
      <c r="CH15" s="123">
        <f>SUMIFS(③協定面積④加算措置!$AP$12:$AP$230,③協定面積④加算措置!$C$12:$C$230,様式４!$B15)+SUMIFS(様式３!$BR$14:$BR$25,様式３!$C$14:$C$25,様式４!$B15)</f>
        <v>0</v>
      </c>
      <c r="CI15" s="123">
        <f>SUMIFS(③協定面積④加算措置!$AQ$12:$AQ$230,③協定面積④加算措置!$C$12:$C$230,様式４!$B15)+SUMIFS(様式３!$BS$14:$BS$25,様式３!$C$14:$C$25,様式４!$B15)</f>
        <v>0</v>
      </c>
      <c r="CJ15" s="123">
        <f>SUMIFS(③協定面積④加算措置!$AT$12:$AT$230,③協定面積④加算措置!$C$12:$C$230,様式４!$B15)+SUMIFS(様式３!$BV$14:$BV$25,様式３!$C$14:$C$25,様式４!$B15)</f>
        <v>0</v>
      </c>
      <c r="CK15" s="123">
        <f>SUMIFS(③協定面積④加算措置!$AU$12:$AU$230,③協定面積④加算措置!$C$12:$C$230,様式４!$B15)+SUMIFS(様式３!$BW$14:$BW$25,様式３!$C$14:$C$25,様式４!$B15)</f>
        <v>0</v>
      </c>
      <c r="CL15" s="123">
        <f>SUMIFS(③協定面積④加算措置!$AV$12:$AV$230,③協定面積④加算措置!$C$12:$C$230,様式４!$B15)+SUMIFS(様式３!$BX$14:$BX$25,様式３!$C$14:$C$25,様式４!$B15)</f>
        <v>0</v>
      </c>
      <c r="CM15" s="123">
        <f>SUMIFS(③協定面積④加算措置!$AW$12:$AW$230,③協定面積④加算措置!$C$12:$C$230,様式４!$B15)+SUMIFS(様式３!$BY$14:$BY$25,様式３!$C$14:$C$25,様式４!$B15)</f>
        <v>0</v>
      </c>
      <c r="CN15" s="123">
        <f>SUMIFS(③協定面積④加算措置!$BA$12:$BA$230,③協定面積④加算措置!$C$12:$C$230,様式４!$B15)+SUMIFS(様式３!$CC$14:$CC$25,様式３!$C$14:$C$25,様式４!$B15)</f>
        <v>0</v>
      </c>
      <c r="CO15" s="123">
        <f>SUMIFS(③協定面積④加算措置!$BB$12:$BB$230,③協定面積④加算措置!$C$12:$C$230,様式４!$B15)+SUMIFS(様式３!$CD$14:$CD$25,様式３!$C$14:$C$25,様式４!$B15)</f>
        <v>0</v>
      </c>
      <c r="CP15" s="123">
        <f>SUMIFS(③協定面積④加算措置!$BC$12:$BC$230,③協定面積④加算措置!$C$12:$C$230,様式４!$B15)+SUMIFS(様式３!$CE$14:$CE$25,様式３!$C$14:$C$25,様式４!$B15)</f>
        <v>0</v>
      </c>
      <c r="CQ15" s="123">
        <f>SUMIFS(③協定面積④加算措置!$BD$12:$BD$230,③協定面積④加算措置!$C$12:$C$230,様式４!$B15)+SUMIFS(様式３!$CF$14:$CF$25,様式３!$C$14:$C$25,様式４!$B15)</f>
        <v>0</v>
      </c>
      <c r="CR15" s="123">
        <f>SUMIFS(③協定面積④加算措置!$BE$12:$BE$230,③協定面積④加算措置!$C$12:$C$230,様式４!$B15)+SUMIFS(様式３!$CG$14:$CG$25,様式３!$C$14:$C$25,様式４!$B15)</f>
        <v>0</v>
      </c>
      <c r="CS15" s="123">
        <f>SUMIFS(③協定面積④加算措置!$BI$12:$BI$230,③協定面積④加算措置!$C$12:$C$230,様式４!$B15)+SUMIFS(様式３!$CK$14:$CK$25,様式３!$C$14:$C$25,様式４!$B15)</f>
        <v>0</v>
      </c>
      <c r="CT15" s="123">
        <f>SUMIFS(③協定面積④加算措置!$BJ$12:$BJ$230,③協定面積④加算措置!$C$12:$C$230,様式４!$B15)+SUMIFS(様式３!$CL$14:$CL$25,様式３!$C$14:$C$25,様式４!$B15)</f>
        <v>0</v>
      </c>
      <c r="CU15" s="124">
        <f>SUMIFS(③協定面積④加算措置!$BK$12:$BK$230,③協定面積④加算措置!$C$12:$C$230,様式４!$B15)+SUMIFS(様式３!$CM$14:$CM$25,様式３!$C$14:$C$25,様式４!$B15)</f>
        <v>0</v>
      </c>
      <c r="CV15" s="125">
        <f>SUMIFS(③協定面積④加算措置!$BQ$12:$BQ$230,③協定面積④加算措置!$C$12:$C$230,様式４!$B15)+SUMIFS(様式３!$CS$14:$CS$25,様式３!$C$14:$C$25,様式４!$B15)</f>
        <v>0</v>
      </c>
      <c r="CW15" s="123">
        <f>SUMIFS(③協定面積④加算措置!$BR$12:$BR$230,③協定面積④加算措置!$C$12:$C$230,様式４!$B15)+SUMIFS(様式３!$CT$14:$CT$25,様式３!$C$14:$C$25,様式４!$B15)</f>
        <v>0</v>
      </c>
      <c r="CX15" s="123">
        <f>SUMIFS(③協定面積④加算措置!$BS$12:$BS$230,③協定面積④加算措置!$C$12:$C$230,様式４!$B15)+SUMIFS(様式３!$CU$14:$CU$25,様式３!$C$14:$C$25,様式４!$B15)</f>
        <v>0</v>
      </c>
      <c r="CY15" s="123">
        <f>SUMIFS(③協定面積④加算措置!$BT$12:$BT$230,③協定面積④加算措置!$C$12:$C$230,様式４!$B15)+SUMIFS(様式３!$CV$14:$CV$25,様式３!$C$14:$C$25,様式４!$B15)</f>
        <v>0</v>
      </c>
      <c r="CZ15" s="123">
        <f>SUMIFS(③協定面積④加算措置!$BU$12:$BU$230,③協定面積④加算措置!$C$12:$C$230,様式４!$B15)+SUMIFS(様式３!$CW$14:$CW$25,様式３!$C$14:$C$25,様式４!$B15)</f>
        <v>0</v>
      </c>
      <c r="DA15" s="123">
        <f>SUMIFS(③協定面積④加算措置!$BX$12:$BX$230,③協定面積④加算措置!$C$12:$C$230,様式４!$B15)+SUMIFS(様式３!$CZ$14:$CZ$25,様式３!$C$14:$C$25,様式４!$B15)</f>
        <v>0</v>
      </c>
      <c r="DB15" s="123">
        <f>SUMIFS(③協定面積④加算措置!$BY$12:$BY$230,③協定面積④加算措置!$C$12:$C$230,様式４!$B15)+SUMIFS(様式３!$DA$14:$DA$25,様式３!$C$14:$C$25,様式４!$B15)</f>
        <v>0</v>
      </c>
      <c r="DC15" s="123">
        <f>SUMIFS(③協定面積④加算措置!$BZ$12:$BZ$230,③協定面積④加算措置!$C$12:$C$230,様式４!$B15)+SUMIFS(様式３!$DB$14:$DB$25,様式３!$C$14:$C$25,様式４!$B15)</f>
        <v>0</v>
      </c>
      <c r="DD15" s="123">
        <f>SUMIFS(③協定面積④加算措置!$CA$12:$CA$230,③協定面積④加算措置!$C$12:$C$230,様式４!$B15)+SUMIFS(様式３!$DC$14:$DC$25,様式３!$C$14:$C$25,様式４!$B15)</f>
        <v>0</v>
      </c>
      <c r="DE15" s="123">
        <f>SUMIFS(③協定面積④加算措置!$CE$12:$CE$230,③協定面積④加算措置!$C$12:$C$230,様式４!$B15)+SUMIFS(様式３!$DG$14:$DG$25,様式３!$C$14:$C$25,様式４!$B15)</f>
        <v>0</v>
      </c>
      <c r="DF15" s="123">
        <f>SUMIFS(③協定面積④加算措置!$CF$12:$CF$230,③協定面積④加算措置!$C$12:$C$230,様式４!$B15)+SUMIFS(様式３!$DH$14:$DH$25,様式３!$C$14:$C$25,様式４!$B15)</f>
        <v>0</v>
      </c>
      <c r="DG15" s="123">
        <f>SUMIFS(③協定面積④加算措置!$CG$12:$CG$230,③協定面積④加算措置!$C$12:$C$230,様式４!$B15)+SUMIFS(様式３!$DI$14:$DI$25,様式３!$C$14:$C$25,様式４!$B15)</f>
        <v>0</v>
      </c>
      <c r="DH15" s="123">
        <f>SUMIFS(③協定面積④加算措置!$CH$12:$CH$230,③協定面積④加算措置!$C$12:$C$230,様式４!$B15)+SUMIFS(様式３!$DJ$14:$DJ$25,様式３!$C$14:$C$25,様式４!$B15)</f>
        <v>0</v>
      </c>
      <c r="DI15" s="123">
        <f>SUMIFS(③協定面積④加算措置!$CI$12:$CI$230,③協定面積④加算措置!$C$12:$C$230,様式４!$B15)+SUMIFS(様式３!$DK$14:$DK$25,様式３!$C$14:$C$25,様式４!$B15)</f>
        <v>0</v>
      </c>
      <c r="DJ15" s="123">
        <f>SUMIFS(③協定面積④加算措置!$CM$12:$CM$230,③協定面積④加算措置!$C$12:$C$230,様式４!$B15)+SUMIFS(様式３!$DO$14:$DO$25,様式３!$C$14:$C$25,様式４!$B15)</f>
        <v>0</v>
      </c>
      <c r="DK15" s="123">
        <f>SUMIFS(③協定面積④加算措置!$CN$12:$CN$230,③協定面積④加算措置!$C$12:$C$230,様式４!$B15)+SUMIFS(様式３!$DP$14:$DP$25,様式３!$C$14:$C$25,様式４!$B15)</f>
        <v>0</v>
      </c>
      <c r="DL15" s="151">
        <f>SUMIFS(③協定面積④加算措置!$CO$12:$CO$230,③協定面積④加算措置!$C$12:$C$230,様式４!$B15)+SUMIFS(様式３!$DQ$14:$DQ$25,様式３!$C$14:$C$25,様式４!$B15)</f>
        <v>0</v>
      </c>
      <c r="DM15" s="164" t="str">
        <f>IFERROR(VLOOKUP($C15,地方公共団体コード!$E$2:$F$32,2,0),"")</f>
        <v/>
      </c>
    </row>
    <row r="16" spans="1:117">
      <c r="A16" s="90"/>
      <c r="B16" s="90"/>
      <c r="C16" s="126" t="str">
        <f>IF(ISERROR(VLOOKUP(A16&amp;B16,地方公共団体コード!D:E,2,0)),"",VLOOKUP(A16&amp;B16,地方公共団体コード!D:E,2,0))</f>
        <v/>
      </c>
      <c r="D16" s="107">
        <f t="shared" si="8"/>
        <v>0</v>
      </c>
      <c r="E16" s="108"/>
      <c r="F16" s="108"/>
      <c r="G16" s="108"/>
      <c r="H16" s="108"/>
      <c r="I16" s="109"/>
      <c r="J16" s="110"/>
      <c r="K16" s="109"/>
      <c r="L16" s="167">
        <f t="shared" si="9"/>
        <v>0</v>
      </c>
      <c r="M16" s="168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4"/>
      <c r="AD16" s="168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4"/>
      <c r="AU16" s="110"/>
      <c r="AV16" s="108"/>
      <c r="AW16" s="108"/>
      <c r="AX16" s="109"/>
      <c r="AY16" s="110"/>
      <c r="AZ16" s="111"/>
      <c r="BA16" s="111"/>
      <c r="BB16" s="111"/>
      <c r="BC16" s="111"/>
      <c r="BD16" s="111"/>
      <c r="BE16" s="112"/>
      <c r="BF16" s="110"/>
      <c r="BG16" s="108"/>
      <c r="BH16" s="108"/>
      <c r="BI16" s="188"/>
      <c r="BJ16" s="110"/>
      <c r="BK16" s="108"/>
      <c r="BL16" s="108"/>
      <c r="BM16" s="108"/>
      <c r="BN16" s="108"/>
      <c r="BO16" s="108"/>
      <c r="BP16" s="108"/>
      <c r="BQ16" s="189"/>
      <c r="BR16" s="113"/>
      <c r="BS16" s="110"/>
      <c r="BT16" s="108"/>
      <c r="BU16" s="108"/>
      <c r="BV16" s="108"/>
      <c r="BW16" s="108"/>
      <c r="BX16" s="108"/>
      <c r="BY16" s="108"/>
      <c r="BZ16" s="189"/>
      <c r="CA16" s="108"/>
      <c r="CB16" s="190"/>
      <c r="CC16" s="160"/>
      <c r="CD16" s="122">
        <f t="shared" si="10"/>
        <v>0</v>
      </c>
      <c r="CE16" s="125">
        <f>SUMIFS(③協定面積④加算措置!$AM$12:$AM$230,③協定面積④加算措置!$C$12:$C$230,様式４!$B16)+SUMIFS(様式３!$BO$14:$BO$25,様式３!$C$14:$C$25,様式４!$B16)</f>
        <v>0</v>
      </c>
      <c r="CF16" s="123">
        <f>SUMIFS(③協定面積④加算措置!$AN$12:$AN$230,③協定面積④加算措置!$C$12:$C$230,様式４!$B16)+SUMIFS(様式３!$BP$14:$BP$25,様式３!$C$14:$C$25,様式４!$B16)</f>
        <v>0</v>
      </c>
      <c r="CG16" s="123">
        <f>SUMIFS(③協定面積④加算措置!$AO$12:$AO$230,③協定面積④加算措置!$C$12:$C$230,様式４!$B16)+SUMIFS(様式３!$BQ$14:$BQ$25,様式３!$C$14:$C$25,様式４!$B16)</f>
        <v>0</v>
      </c>
      <c r="CH16" s="123">
        <f>SUMIFS(③協定面積④加算措置!$AP$12:$AP$230,③協定面積④加算措置!$C$12:$C$230,様式４!$B16)+SUMIFS(様式３!$BR$14:$BR$25,様式３!$C$14:$C$25,様式４!$B16)</f>
        <v>0</v>
      </c>
      <c r="CI16" s="123">
        <f>SUMIFS(③協定面積④加算措置!$AQ$12:$AQ$230,③協定面積④加算措置!$C$12:$C$230,様式４!$B16)+SUMIFS(様式３!$BS$14:$BS$25,様式３!$C$14:$C$25,様式４!$B16)</f>
        <v>0</v>
      </c>
      <c r="CJ16" s="123">
        <f>SUMIFS(③協定面積④加算措置!$AT$12:$AT$230,③協定面積④加算措置!$C$12:$C$230,様式４!$B16)+SUMIFS(様式３!$BV$14:$BV$25,様式３!$C$14:$C$25,様式４!$B16)</f>
        <v>0</v>
      </c>
      <c r="CK16" s="123">
        <f>SUMIFS(③協定面積④加算措置!$AU$12:$AU$230,③協定面積④加算措置!$C$12:$C$230,様式４!$B16)+SUMIFS(様式３!$BW$14:$BW$25,様式３!$C$14:$C$25,様式４!$B16)</f>
        <v>0</v>
      </c>
      <c r="CL16" s="123">
        <f>SUMIFS(③協定面積④加算措置!$AV$12:$AV$230,③協定面積④加算措置!$C$12:$C$230,様式４!$B16)+SUMIFS(様式３!$BX$14:$BX$25,様式３!$C$14:$C$25,様式４!$B16)</f>
        <v>0</v>
      </c>
      <c r="CM16" s="123">
        <f>SUMIFS(③協定面積④加算措置!$AW$12:$AW$230,③協定面積④加算措置!$C$12:$C$230,様式４!$B16)+SUMIFS(様式３!$BY$14:$BY$25,様式３!$C$14:$C$25,様式４!$B16)</f>
        <v>0</v>
      </c>
      <c r="CN16" s="123">
        <f>SUMIFS(③協定面積④加算措置!$BA$12:$BA$230,③協定面積④加算措置!$C$12:$C$230,様式４!$B16)+SUMIFS(様式３!$CC$14:$CC$25,様式３!$C$14:$C$25,様式４!$B16)</f>
        <v>0</v>
      </c>
      <c r="CO16" s="123">
        <f>SUMIFS(③協定面積④加算措置!$BB$12:$BB$230,③協定面積④加算措置!$C$12:$C$230,様式４!$B16)+SUMIFS(様式３!$CD$14:$CD$25,様式３!$C$14:$C$25,様式４!$B16)</f>
        <v>0</v>
      </c>
      <c r="CP16" s="123">
        <f>SUMIFS(③協定面積④加算措置!$BC$12:$BC$230,③協定面積④加算措置!$C$12:$C$230,様式４!$B16)+SUMIFS(様式３!$CE$14:$CE$25,様式３!$C$14:$C$25,様式４!$B16)</f>
        <v>0</v>
      </c>
      <c r="CQ16" s="123">
        <f>SUMIFS(③協定面積④加算措置!$BD$12:$BD$230,③協定面積④加算措置!$C$12:$C$230,様式４!$B16)+SUMIFS(様式３!$CF$14:$CF$25,様式３!$C$14:$C$25,様式４!$B16)</f>
        <v>0</v>
      </c>
      <c r="CR16" s="123">
        <f>SUMIFS(③協定面積④加算措置!$BE$12:$BE$230,③協定面積④加算措置!$C$12:$C$230,様式４!$B16)+SUMIFS(様式３!$CG$14:$CG$25,様式３!$C$14:$C$25,様式４!$B16)</f>
        <v>0</v>
      </c>
      <c r="CS16" s="123">
        <f>SUMIFS(③協定面積④加算措置!$BI$12:$BI$230,③協定面積④加算措置!$C$12:$C$230,様式４!$B16)+SUMIFS(様式３!$CK$14:$CK$25,様式３!$C$14:$C$25,様式４!$B16)</f>
        <v>0</v>
      </c>
      <c r="CT16" s="123">
        <f>SUMIFS(③協定面積④加算措置!$BJ$12:$BJ$230,③協定面積④加算措置!$C$12:$C$230,様式４!$B16)+SUMIFS(様式３!$CL$14:$CL$25,様式３!$C$14:$C$25,様式４!$B16)</f>
        <v>0</v>
      </c>
      <c r="CU16" s="124">
        <f>SUMIFS(③協定面積④加算措置!$BK$12:$BK$230,③協定面積④加算措置!$C$12:$C$230,様式４!$B16)+SUMIFS(様式３!$CM$14:$CM$25,様式３!$C$14:$C$25,様式４!$B16)</f>
        <v>0</v>
      </c>
      <c r="CV16" s="125">
        <f>SUMIFS(③協定面積④加算措置!$BQ$12:$BQ$230,③協定面積④加算措置!$C$12:$C$230,様式４!$B16)+SUMIFS(様式３!$CS$14:$CS$25,様式３!$C$14:$C$25,様式４!$B16)</f>
        <v>0</v>
      </c>
      <c r="CW16" s="123">
        <f>SUMIFS(③協定面積④加算措置!$BR$12:$BR$230,③協定面積④加算措置!$C$12:$C$230,様式４!$B16)+SUMIFS(様式３!$CT$14:$CT$25,様式３!$C$14:$C$25,様式４!$B16)</f>
        <v>0</v>
      </c>
      <c r="CX16" s="123">
        <f>SUMIFS(③協定面積④加算措置!$BS$12:$BS$230,③協定面積④加算措置!$C$12:$C$230,様式４!$B16)+SUMIFS(様式３!$CU$14:$CU$25,様式３!$C$14:$C$25,様式４!$B16)</f>
        <v>0</v>
      </c>
      <c r="CY16" s="123">
        <f>SUMIFS(③協定面積④加算措置!$BT$12:$BT$230,③協定面積④加算措置!$C$12:$C$230,様式４!$B16)+SUMIFS(様式３!$CV$14:$CV$25,様式３!$C$14:$C$25,様式４!$B16)</f>
        <v>0</v>
      </c>
      <c r="CZ16" s="123">
        <f>SUMIFS(③協定面積④加算措置!$BU$12:$BU$230,③協定面積④加算措置!$C$12:$C$230,様式４!$B16)+SUMIFS(様式３!$CW$14:$CW$25,様式３!$C$14:$C$25,様式４!$B16)</f>
        <v>0</v>
      </c>
      <c r="DA16" s="123">
        <f>SUMIFS(③協定面積④加算措置!$BX$12:$BX$230,③協定面積④加算措置!$C$12:$C$230,様式４!$B16)+SUMIFS(様式３!$CZ$14:$CZ$25,様式３!$C$14:$C$25,様式４!$B16)</f>
        <v>0</v>
      </c>
      <c r="DB16" s="123">
        <f>SUMIFS(③協定面積④加算措置!$BY$12:$BY$230,③協定面積④加算措置!$C$12:$C$230,様式４!$B16)+SUMIFS(様式３!$DA$14:$DA$25,様式３!$C$14:$C$25,様式４!$B16)</f>
        <v>0</v>
      </c>
      <c r="DC16" s="123">
        <f>SUMIFS(③協定面積④加算措置!$BZ$12:$BZ$230,③協定面積④加算措置!$C$12:$C$230,様式４!$B16)+SUMIFS(様式３!$DB$14:$DB$25,様式３!$C$14:$C$25,様式４!$B16)</f>
        <v>0</v>
      </c>
      <c r="DD16" s="123">
        <f>SUMIFS(③協定面積④加算措置!$CA$12:$CA$230,③協定面積④加算措置!$C$12:$C$230,様式４!$B16)+SUMIFS(様式３!$DC$14:$DC$25,様式３!$C$14:$C$25,様式４!$B16)</f>
        <v>0</v>
      </c>
      <c r="DE16" s="123">
        <f>SUMIFS(③協定面積④加算措置!$CE$12:$CE$230,③協定面積④加算措置!$C$12:$C$230,様式４!$B16)+SUMIFS(様式３!$DG$14:$DG$25,様式３!$C$14:$C$25,様式４!$B16)</f>
        <v>0</v>
      </c>
      <c r="DF16" s="123">
        <f>SUMIFS(③協定面積④加算措置!$CF$12:$CF$230,③協定面積④加算措置!$C$12:$C$230,様式４!$B16)+SUMIFS(様式３!$DH$14:$DH$25,様式３!$C$14:$C$25,様式４!$B16)</f>
        <v>0</v>
      </c>
      <c r="DG16" s="123">
        <f>SUMIFS(③協定面積④加算措置!$CG$12:$CG$230,③協定面積④加算措置!$C$12:$C$230,様式４!$B16)+SUMIFS(様式３!$DI$14:$DI$25,様式３!$C$14:$C$25,様式４!$B16)</f>
        <v>0</v>
      </c>
      <c r="DH16" s="123">
        <f>SUMIFS(③協定面積④加算措置!$CH$12:$CH$230,③協定面積④加算措置!$C$12:$C$230,様式４!$B16)+SUMIFS(様式３!$DJ$14:$DJ$25,様式３!$C$14:$C$25,様式４!$B16)</f>
        <v>0</v>
      </c>
      <c r="DI16" s="123">
        <f>SUMIFS(③協定面積④加算措置!$CI$12:$CI$230,③協定面積④加算措置!$C$12:$C$230,様式４!$B16)+SUMIFS(様式３!$DK$14:$DK$25,様式３!$C$14:$C$25,様式４!$B16)</f>
        <v>0</v>
      </c>
      <c r="DJ16" s="123">
        <f>SUMIFS(③協定面積④加算措置!$CM$12:$CM$230,③協定面積④加算措置!$C$12:$C$230,様式４!$B16)+SUMIFS(様式３!$DO$14:$DO$25,様式３!$C$14:$C$25,様式４!$B16)</f>
        <v>0</v>
      </c>
      <c r="DK16" s="123">
        <f>SUMIFS(③協定面積④加算措置!$CN$12:$CN$230,③協定面積④加算措置!$C$12:$C$230,様式４!$B16)+SUMIFS(様式３!$DP$14:$DP$25,様式３!$C$14:$C$25,様式４!$B16)</f>
        <v>0</v>
      </c>
      <c r="DL16" s="151">
        <f>SUMIFS(③協定面積④加算措置!$CO$12:$CO$230,③協定面積④加算措置!$C$12:$C$230,様式４!$B16)+SUMIFS(様式３!$DQ$14:$DQ$25,様式３!$C$14:$C$25,様式４!$B16)</f>
        <v>0</v>
      </c>
      <c r="DM16" s="164" t="str">
        <f>IFERROR(VLOOKUP($C16,地方公共団体コード!$E$2:$F$32,2,0),"")</f>
        <v/>
      </c>
    </row>
    <row r="17" spans="1:117">
      <c r="A17" s="90"/>
      <c r="B17" s="90"/>
      <c r="C17" s="126" t="str">
        <f>IF(ISERROR(VLOOKUP(A17&amp;B17,地方公共団体コード!D:E,2,0)),"",VLOOKUP(A17&amp;B17,地方公共団体コード!D:E,2,0))</f>
        <v/>
      </c>
      <c r="D17" s="107">
        <f t="shared" si="8"/>
        <v>0</v>
      </c>
      <c r="E17" s="108"/>
      <c r="F17" s="108"/>
      <c r="G17" s="108"/>
      <c r="H17" s="108"/>
      <c r="I17" s="109"/>
      <c r="J17" s="110"/>
      <c r="K17" s="109"/>
      <c r="L17" s="167">
        <f t="shared" si="9"/>
        <v>0</v>
      </c>
      <c r="M17" s="168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4"/>
      <c r="AD17" s="168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4"/>
      <c r="AU17" s="110"/>
      <c r="AV17" s="108"/>
      <c r="AW17" s="108"/>
      <c r="AX17" s="109"/>
      <c r="AY17" s="110"/>
      <c r="AZ17" s="111"/>
      <c r="BA17" s="111"/>
      <c r="BB17" s="111"/>
      <c r="BC17" s="111"/>
      <c r="BD17" s="111"/>
      <c r="BE17" s="112"/>
      <c r="BF17" s="110"/>
      <c r="BG17" s="108"/>
      <c r="BH17" s="108"/>
      <c r="BI17" s="188"/>
      <c r="BJ17" s="110"/>
      <c r="BK17" s="108"/>
      <c r="BL17" s="108"/>
      <c r="BM17" s="108"/>
      <c r="BN17" s="108"/>
      <c r="BO17" s="108"/>
      <c r="BP17" s="108"/>
      <c r="BQ17" s="189"/>
      <c r="BR17" s="113"/>
      <c r="BS17" s="110"/>
      <c r="BT17" s="108"/>
      <c r="BU17" s="108"/>
      <c r="BV17" s="108"/>
      <c r="BW17" s="108"/>
      <c r="BX17" s="108"/>
      <c r="BY17" s="108"/>
      <c r="BZ17" s="189"/>
      <c r="CA17" s="108"/>
      <c r="CB17" s="190"/>
      <c r="CC17" s="160"/>
      <c r="CD17" s="122">
        <f t="shared" si="10"/>
        <v>0</v>
      </c>
      <c r="CE17" s="125">
        <f>SUMIFS(③協定面積④加算措置!$AM$12:$AM$230,③協定面積④加算措置!$C$12:$C$230,様式４!$B17)+SUMIFS(様式３!$BO$14:$BO$25,様式３!$C$14:$C$25,様式４!$B17)</f>
        <v>0</v>
      </c>
      <c r="CF17" s="123">
        <f>SUMIFS(③協定面積④加算措置!$AN$12:$AN$230,③協定面積④加算措置!$C$12:$C$230,様式４!$B17)+SUMIFS(様式３!$BP$14:$BP$25,様式３!$C$14:$C$25,様式４!$B17)</f>
        <v>0</v>
      </c>
      <c r="CG17" s="123">
        <f>SUMIFS(③協定面積④加算措置!$AO$12:$AO$230,③協定面積④加算措置!$C$12:$C$230,様式４!$B17)+SUMIFS(様式３!$BQ$14:$BQ$25,様式３!$C$14:$C$25,様式４!$B17)</f>
        <v>0</v>
      </c>
      <c r="CH17" s="123">
        <f>SUMIFS(③協定面積④加算措置!$AP$12:$AP$230,③協定面積④加算措置!$C$12:$C$230,様式４!$B17)+SUMIFS(様式３!$BR$14:$BR$25,様式３!$C$14:$C$25,様式４!$B17)</f>
        <v>0</v>
      </c>
      <c r="CI17" s="123">
        <f>SUMIFS(③協定面積④加算措置!$AQ$12:$AQ$230,③協定面積④加算措置!$C$12:$C$230,様式４!$B17)+SUMIFS(様式３!$BS$14:$BS$25,様式３!$C$14:$C$25,様式４!$B17)</f>
        <v>0</v>
      </c>
      <c r="CJ17" s="123">
        <f>SUMIFS(③協定面積④加算措置!$AT$12:$AT$230,③協定面積④加算措置!$C$12:$C$230,様式４!$B17)+SUMIFS(様式３!$BV$14:$BV$25,様式３!$C$14:$C$25,様式４!$B17)</f>
        <v>0</v>
      </c>
      <c r="CK17" s="123">
        <f>SUMIFS(③協定面積④加算措置!$AU$12:$AU$230,③協定面積④加算措置!$C$12:$C$230,様式４!$B17)+SUMIFS(様式３!$BW$14:$BW$25,様式３!$C$14:$C$25,様式４!$B17)</f>
        <v>0</v>
      </c>
      <c r="CL17" s="123">
        <f>SUMIFS(③協定面積④加算措置!$AV$12:$AV$230,③協定面積④加算措置!$C$12:$C$230,様式４!$B17)+SUMIFS(様式３!$BX$14:$BX$25,様式３!$C$14:$C$25,様式４!$B17)</f>
        <v>0</v>
      </c>
      <c r="CM17" s="123">
        <f>SUMIFS(③協定面積④加算措置!$AW$12:$AW$230,③協定面積④加算措置!$C$12:$C$230,様式４!$B17)+SUMIFS(様式３!$BY$14:$BY$25,様式３!$C$14:$C$25,様式４!$B17)</f>
        <v>0</v>
      </c>
      <c r="CN17" s="123">
        <f>SUMIFS(③協定面積④加算措置!$BA$12:$BA$230,③協定面積④加算措置!$C$12:$C$230,様式４!$B17)+SUMIFS(様式３!$CC$14:$CC$25,様式３!$C$14:$C$25,様式４!$B17)</f>
        <v>0</v>
      </c>
      <c r="CO17" s="123">
        <f>SUMIFS(③協定面積④加算措置!$BB$12:$BB$230,③協定面積④加算措置!$C$12:$C$230,様式４!$B17)+SUMIFS(様式３!$CD$14:$CD$25,様式３!$C$14:$C$25,様式４!$B17)</f>
        <v>0</v>
      </c>
      <c r="CP17" s="123">
        <f>SUMIFS(③協定面積④加算措置!$BC$12:$BC$230,③協定面積④加算措置!$C$12:$C$230,様式４!$B17)+SUMIFS(様式３!$CE$14:$CE$25,様式３!$C$14:$C$25,様式４!$B17)</f>
        <v>0</v>
      </c>
      <c r="CQ17" s="123">
        <f>SUMIFS(③協定面積④加算措置!$BD$12:$BD$230,③協定面積④加算措置!$C$12:$C$230,様式４!$B17)+SUMIFS(様式３!$CF$14:$CF$25,様式３!$C$14:$C$25,様式４!$B17)</f>
        <v>0</v>
      </c>
      <c r="CR17" s="123">
        <f>SUMIFS(③協定面積④加算措置!$BE$12:$BE$230,③協定面積④加算措置!$C$12:$C$230,様式４!$B17)+SUMIFS(様式３!$CG$14:$CG$25,様式３!$C$14:$C$25,様式４!$B17)</f>
        <v>0</v>
      </c>
      <c r="CS17" s="123">
        <f>SUMIFS(③協定面積④加算措置!$BI$12:$BI$230,③協定面積④加算措置!$C$12:$C$230,様式４!$B17)+SUMIFS(様式３!$CK$14:$CK$25,様式３!$C$14:$C$25,様式４!$B17)</f>
        <v>0</v>
      </c>
      <c r="CT17" s="123">
        <f>SUMIFS(③協定面積④加算措置!$BJ$12:$BJ$230,③協定面積④加算措置!$C$12:$C$230,様式４!$B17)+SUMIFS(様式３!$CL$14:$CL$25,様式３!$C$14:$C$25,様式４!$B17)</f>
        <v>0</v>
      </c>
      <c r="CU17" s="124">
        <f>SUMIFS(③協定面積④加算措置!$BK$12:$BK$230,③協定面積④加算措置!$C$12:$C$230,様式４!$B17)+SUMIFS(様式３!$CM$14:$CM$25,様式３!$C$14:$C$25,様式４!$B17)</f>
        <v>0</v>
      </c>
      <c r="CV17" s="125">
        <f>SUMIFS(③協定面積④加算措置!$BQ$12:$BQ$230,③協定面積④加算措置!$C$12:$C$230,様式４!$B17)+SUMIFS(様式３!$CS$14:$CS$25,様式３!$C$14:$C$25,様式４!$B17)</f>
        <v>0</v>
      </c>
      <c r="CW17" s="123">
        <f>SUMIFS(③協定面積④加算措置!$BR$12:$BR$230,③協定面積④加算措置!$C$12:$C$230,様式４!$B17)+SUMIFS(様式３!$CT$14:$CT$25,様式３!$C$14:$C$25,様式４!$B17)</f>
        <v>0</v>
      </c>
      <c r="CX17" s="123">
        <f>SUMIFS(③協定面積④加算措置!$BS$12:$BS$230,③協定面積④加算措置!$C$12:$C$230,様式４!$B17)+SUMIFS(様式３!$CU$14:$CU$25,様式３!$C$14:$C$25,様式４!$B17)</f>
        <v>0</v>
      </c>
      <c r="CY17" s="123">
        <f>SUMIFS(③協定面積④加算措置!$BT$12:$BT$230,③協定面積④加算措置!$C$12:$C$230,様式４!$B17)+SUMIFS(様式３!$CV$14:$CV$25,様式３!$C$14:$C$25,様式４!$B17)</f>
        <v>0</v>
      </c>
      <c r="CZ17" s="123">
        <f>SUMIFS(③協定面積④加算措置!$BU$12:$BU$230,③協定面積④加算措置!$C$12:$C$230,様式４!$B17)+SUMIFS(様式３!$CW$14:$CW$25,様式３!$C$14:$C$25,様式４!$B17)</f>
        <v>0</v>
      </c>
      <c r="DA17" s="123">
        <f>SUMIFS(③協定面積④加算措置!$BX$12:$BX$230,③協定面積④加算措置!$C$12:$C$230,様式４!$B17)+SUMIFS(様式３!$CZ$14:$CZ$25,様式３!$C$14:$C$25,様式４!$B17)</f>
        <v>0</v>
      </c>
      <c r="DB17" s="123">
        <f>SUMIFS(③協定面積④加算措置!$BY$12:$BY$230,③協定面積④加算措置!$C$12:$C$230,様式４!$B17)+SUMIFS(様式３!$DA$14:$DA$25,様式３!$C$14:$C$25,様式４!$B17)</f>
        <v>0</v>
      </c>
      <c r="DC17" s="123">
        <f>SUMIFS(③協定面積④加算措置!$BZ$12:$BZ$230,③協定面積④加算措置!$C$12:$C$230,様式４!$B17)+SUMIFS(様式３!$DB$14:$DB$25,様式３!$C$14:$C$25,様式４!$B17)</f>
        <v>0</v>
      </c>
      <c r="DD17" s="123">
        <f>SUMIFS(③協定面積④加算措置!$CA$12:$CA$230,③協定面積④加算措置!$C$12:$C$230,様式４!$B17)+SUMIFS(様式３!$DC$14:$DC$25,様式３!$C$14:$C$25,様式４!$B17)</f>
        <v>0</v>
      </c>
      <c r="DE17" s="123">
        <f>SUMIFS(③協定面積④加算措置!$CE$12:$CE$230,③協定面積④加算措置!$C$12:$C$230,様式４!$B17)+SUMIFS(様式３!$DG$14:$DG$25,様式３!$C$14:$C$25,様式４!$B17)</f>
        <v>0</v>
      </c>
      <c r="DF17" s="123">
        <f>SUMIFS(③協定面積④加算措置!$CF$12:$CF$230,③協定面積④加算措置!$C$12:$C$230,様式４!$B17)+SUMIFS(様式３!$DH$14:$DH$25,様式３!$C$14:$C$25,様式４!$B17)</f>
        <v>0</v>
      </c>
      <c r="DG17" s="123">
        <f>SUMIFS(③協定面積④加算措置!$CG$12:$CG$230,③協定面積④加算措置!$C$12:$C$230,様式４!$B17)+SUMIFS(様式３!$DI$14:$DI$25,様式３!$C$14:$C$25,様式４!$B17)</f>
        <v>0</v>
      </c>
      <c r="DH17" s="123">
        <f>SUMIFS(③協定面積④加算措置!$CH$12:$CH$230,③協定面積④加算措置!$C$12:$C$230,様式４!$B17)+SUMIFS(様式３!$DJ$14:$DJ$25,様式３!$C$14:$C$25,様式４!$B17)</f>
        <v>0</v>
      </c>
      <c r="DI17" s="123">
        <f>SUMIFS(③協定面積④加算措置!$CI$12:$CI$230,③協定面積④加算措置!$C$12:$C$230,様式４!$B17)+SUMIFS(様式３!$DK$14:$DK$25,様式３!$C$14:$C$25,様式４!$B17)</f>
        <v>0</v>
      </c>
      <c r="DJ17" s="123">
        <f>SUMIFS(③協定面積④加算措置!$CM$12:$CM$230,③協定面積④加算措置!$C$12:$C$230,様式４!$B17)+SUMIFS(様式３!$DO$14:$DO$25,様式３!$C$14:$C$25,様式４!$B17)</f>
        <v>0</v>
      </c>
      <c r="DK17" s="123">
        <f>SUMIFS(③協定面積④加算措置!$CN$12:$CN$230,③協定面積④加算措置!$C$12:$C$230,様式４!$B17)+SUMIFS(様式３!$DP$14:$DP$25,様式３!$C$14:$C$25,様式４!$B17)</f>
        <v>0</v>
      </c>
      <c r="DL17" s="151">
        <f>SUMIFS(③協定面積④加算措置!$CO$12:$CO$230,③協定面積④加算措置!$C$12:$C$230,様式４!$B17)+SUMIFS(様式３!$DQ$14:$DQ$25,様式３!$C$14:$C$25,様式４!$B17)</f>
        <v>0</v>
      </c>
      <c r="DM17" s="164" t="str">
        <f>IFERROR(VLOOKUP($C17,地方公共団体コード!$E$2:$F$32,2,0),"")</f>
        <v/>
      </c>
    </row>
    <row r="18" spans="1:117">
      <c r="A18" s="90"/>
      <c r="B18" s="90"/>
      <c r="C18" s="126" t="str">
        <f>IF(ISERROR(VLOOKUP(A18&amp;B18,地方公共団体コード!D:E,2,0)),"",VLOOKUP(A18&amp;B18,地方公共団体コード!D:E,2,0))</f>
        <v/>
      </c>
      <c r="D18" s="107">
        <f t="shared" si="8"/>
        <v>0</v>
      </c>
      <c r="E18" s="108"/>
      <c r="F18" s="108"/>
      <c r="G18" s="108"/>
      <c r="H18" s="108"/>
      <c r="I18" s="109"/>
      <c r="J18" s="110"/>
      <c r="K18" s="109"/>
      <c r="L18" s="167">
        <f t="shared" si="9"/>
        <v>0</v>
      </c>
      <c r="M18" s="168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4"/>
      <c r="AD18" s="168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4"/>
      <c r="AU18" s="110"/>
      <c r="AV18" s="108"/>
      <c r="AW18" s="108"/>
      <c r="AX18" s="109"/>
      <c r="AY18" s="110"/>
      <c r="AZ18" s="111"/>
      <c r="BA18" s="111"/>
      <c r="BB18" s="111"/>
      <c r="BC18" s="111"/>
      <c r="BD18" s="111"/>
      <c r="BE18" s="112"/>
      <c r="BF18" s="110"/>
      <c r="BG18" s="108"/>
      <c r="BH18" s="108"/>
      <c r="BI18" s="188"/>
      <c r="BJ18" s="110"/>
      <c r="BK18" s="108"/>
      <c r="BL18" s="108"/>
      <c r="BM18" s="108"/>
      <c r="BN18" s="108"/>
      <c r="BO18" s="108"/>
      <c r="BP18" s="108"/>
      <c r="BQ18" s="189"/>
      <c r="BR18" s="113"/>
      <c r="BS18" s="110"/>
      <c r="BT18" s="108"/>
      <c r="BU18" s="108"/>
      <c r="BV18" s="108"/>
      <c r="BW18" s="108"/>
      <c r="BX18" s="108"/>
      <c r="BY18" s="108"/>
      <c r="BZ18" s="189"/>
      <c r="CA18" s="108"/>
      <c r="CB18" s="190"/>
      <c r="CC18" s="160"/>
      <c r="CD18" s="122">
        <f t="shared" si="10"/>
        <v>0</v>
      </c>
      <c r="CE18" s="125">
        <f>SUMIFS(③協定面積④加算措置!$AM$12:$AM$230,③協定面積④加算措置!$C$12:$C$230,様式４!$B18)+SUMIFS(様式３!$BO$14:$BO$25,様式３!$C$14:$C$25,様式４!$B18)</f>
        <v>0</v>
      </c>
      <c r="CF18" s="123">
        <f>SUMIFS(③協定面積④加算措置!$AN$12:$AN$230,③協定面積④加算措置!$C$12:$C$230,様式４!$B18)+SUMIFS(様式３!$BP$14:$BP$25,様式３!$C$14:$C$25,様式４!$B18)</f>
        <v>0</v>
      </c>
      <c r="CG18" s="123">
        <f>SUMIFS(③協定面積④加算措置!$AO$12:$AO$230,③協定面積④加算措置!$C$12:$C$230,様式４!$B18)+SUMIFS(様式３!$BQ$14:$BQ$25,様式３!$C$14:$C$25,様式４!$B18)</f>
        <v>0</v>
      </c>
      <c r="CH18" s="123">
        <f>SUMIFS(③協定面積④加算措置!$AP$12:$AP$230,③協定面積④加算措置!$C$12:$C$230,様式４!$B18)+SUMIFS(様式３!$BR$14:$BR$25,様式３!$C$14:$C$25,様式４!$B18)</f>
        <v>0</v>
      </c>
      <c r="CI18" s="123">
        <f>SUMIFS(③協定面積④加算措置!$AQ$12:$AQ$230,③協定面積④加算措置!$C$12:$C$230,様式４!$B18)+SUMIFS(様式３!$BS$14:$BS$25,様式３!$C$14:$C$25,様式４!$B18)</f>
        <v>0</v>
      </c>
      <c r="CJ18" s="123">
        <f>SUMIFS(③協定面積④加算措置!$AT$12:$AT$230,③協定面積④加算措置!$C$12:$C$230,様式４!$B18)+SUMIFS(様式３!$BV$14:$BV$25,様式３!$C$14:$C$25,様式４!$B18)</f>
        <v>0</v>
      </c>
      <c r="CK18" s="123">
        <f>SUMIFS(③協定面積④加算措置!$AU$12:$AU$230,③協定面積④加算措置!$C$12:$C$230,様式４!$B18)+SUMIFS(様式３!$BW$14:$BW$25,様式３!$C$14:$C$25,様式４!$B18)</f>
        <v>0</v>
      </c>
      <c r="CL18" s="123">
        <f>SUMIFS(③協定面積④加算措置!$AV$12:$AV$230,③協定面積④加算措置!$C$12:$C$230,様式４!$B18)+SUMIFS(様式３!$BX$14:$BX$25,様式３!$C$14:$C$25,様式４!$B18)</f>
        <v>0</v>
      </c>
      <c r="CM18" s="123">
        <f>SUMIFS(③協定面積④加算措置!$AW$12:$AW$230,③協定面積④加算措置!$C$12:$C$230,様式４!$B18)+SUMIFS(様式３!$BY$14:$BY$25,様式３!$C$14:$C$25,様式４!$B18)</f>
        <v>0</v>
      </c>
      <c r="CN18" s="123">
        <f>SUMIFS(③協定面積④加算措置!$BA$12:$BA$230,③協定面積④加算措置!$C$12:$C$230,様式４!$B18)+SUMIFS(様式３!$CC$14:$CC$25,様式３!$C$14:$C$25,様式４!$B18)</f>
        <v>0</v>
      </c>
      <c r="CO18" s="123">
        <f>SUMIFS(③協定面積④加算措置!$BB$12:$BB$230,③協定面積④加算措置!$C$12:$C$230,様式４!$B18)+SUMIFS(様式３!$CD$14:$CD$25,様式３!$C$14:$C$25,様式４!$B18)</f>
        <v>0</v>
      </c>
      <c r="CP18" s="123">
        <f>SUMIFS(③協定面積④加算措置!$BC$12:$BC$230,③協定面積④加算措置!$C$12:$C$230,様式４!$B18)+SUMIFS(様式３!$CE$14:$CE$25,様式３!$C$14:$C$25,様式４!$B18)</f>
        <v>0</v>
      </c>
      <c r="CQ18" s="123">
        <f>SUMIFS(③協定面積④加算措置!$BD$12:$BD$230,③協定面積④加算措置!$C$12:$C$230,様式４!$B18)+SUMIFS(様式３!$CF$14:$CF$25,様式３!$C$14:$C$25,様式４!$B18)</f>
        <v>0</v>
      </c>
      <c r="CR18" s="123">
        <f>SUMIFS(③協定面積④加算措置!$BE$12:$BE$230,③協定面積④加算措置!$C$12:$C$230,様式４!$B18)+SUMIFS(様式３!$CG$14:$CG$25,様式３!$C$14:$C$25,様式４!$B18)</f>
        <v>0</v>
      </c>
      <c r="CS18" s="123">
        <f>SUMIFS(③協定面積④加算措置!$BI$12:$BI$230,③協定面積④加算措置!$C$12:$C$230,様式４!$B18)+SUMIFS(様式３!$CK$14:$CK$25,様式３!$C$14:$C$25,様式４!$B18)</f>
        <v>0</v>
      </c>
      <c r="CT18" s="123">
        <f>SUMIFS(③協定面積④加算措置!$BJ$12:$BJ$230,③協定面積④加算措置!$C$12:$C$230,様式４!$B18)+SUMIFS(様式３!$CL$14:$CL$25,様式３!$C$14:$C$25,様式４!$B18)</f>
        <v>0</v>
      </c>
      <c r="CU18" s="124">
        <f>SUMIFS(③協定面積④加算措置!$BK$12:$BK$230,③協定面積④加算措置!$C$12:$C$230,様式４!$B18)+SUMIFS(様式３!$CM$14:$CM$25,様式３!$C$14:$C$25,様式４!$B18)</f>
        <v>0</v>
      </c>
      <c r="CV18" s="125">
        <f>SUMIFS(③協定面積④加算措置!$BQ$12:$BQ$230,③協定面積④加算措置!$C$12:$C$230,様式４!$B18)+SUMIFS(様式３!$CS$14:$CS$25,様式３!$C$14:$C$25,様式４!$B18)</f>
        <v>0</v>
      </c>
      <c r="CW18" s="123">
        <f>SUMIFS(③協定面積④加算措置!$BR$12:$BR$230,③協定面積④加算措置!$C$12:$C$230,様式４!$B18)+SUMIFS(様式３!$CT$14:$CT$25,様式３!$C$14:$C$25,様式４!$B18)</f>
        <v>0</v>
      </c>
      <c r="CX18" s="123">
        <f>SUMIFS(③協定面積④加算措置!$BS$12:$BS$230,③協定面積④加算措置!$C$12:$C$230,様式４!$B18)+SUMIFS(様式３!$CU$14:$CU$25,様式３!$C$14:$C$25,様式４!$B18)</f>
        <v>0</v>
      </c>
      <c r="CY18" s="123">
        <f>SUMIFS(③協定面積④加算措置!$BT$12:$BT$230,③協定面積④加算措置!$C$12:$C$230,様式４!$B18)+SUMIFS(様式３!$CV$14:$CV$25,様式３!$C$14:$C$25,様式４!$B18)</f>
        <v>0</v>
      </c>
      <c r="CZ18" s="123">
        <f>SUMIFS(③協定面積④加算措置!$BU$12:$BU$230,③協定面積④加算措置!$C$12:$C$230,様式４!$B18)+SUMIFS(様式３!$CW$14:$CW$25,様式３!$C$14:$C$25,様式４!$B18)</f>
        <v>0</v>
      </c>
      <c r="DA18" s="123">
        <f>SUMIFS(③協定面積④加算措置!$BX$12:$BX$230,③協定面積④加算措置!$C$12:$C$230,様式４!$B18)+SUMIFS(様式３!$CZ$14:$CZ$25,様式３!$C$14:$C$25,様式４!$B18)</f>
        <v>0</v>
      </c>
      <c r="DB18" s="123">
        <f>SUMIFS(③協定面積④加算措置!$BY$12:$BY$230,③協定面積④加算措置!$C$12:$C$230,様式４!$B18)+SUMIFS(様式３!$DA$14:$DA$25,様式３!$C$14:$C$25,様式４!$B18)</f>
        <v>0</v>
      </c>
      <c r="DC18" s="123">
        <f>SUMIFS(③協定面積④加算措置!$BZ$12:$BZ$230,③協定面積④加算措置!$C$12:$C$230,様式４!$B18)+SUMIFS(様式３!$DB$14:$DB$25,様式３!$C$14:$C$25,様式４!$B18)</f>
        <v>0</v>
      </c>
      <c r="DD18" s="123">
        <f>SUMIFS(③協定面積④加算措置!$CA$12:$CA$230,③協定面積④加算措置!$C$12:$C$230,様式４!$B18)+SUMIFS(様式３!$DC$14:$DC$25,様式３!$C$14:$C$25,様式４!$B18)</f>
        <v>0</v>
      </c>
      <c r="DE18" s="123">
        <f>SUMIFS(③協定面積④加算措置!$CE$12:$CE$230,③協定面積④加算措置!$C$12:$C$230,様式４!$B18)+SUMIFS(様式３!$DG$14:$DG$25,様式３!$C$14:$C$25,様式４!$B18)</f>
        <v>0</v>
      </c>
      <c r="DF18" s="123">
        <f>SUMIFS(③協定面積④加算措置!$CF$12:$CF$230,③協定面積④加算措置!$C$12:$C$230,様式４!$B18)+SUMIFS(様式３!$DH$14:$DH$25,様式３!$C$14:$C$25,様式４!$B18)</f>
        <v>0</v>
      </c>
      <c r="DG18" s="123">
        <f>SUMIFS(③協定面積④加算措置!$CG$12:$CG$230,③協定面積④加算措置!$C$12:$C$230,様式４!$B18)+SUMIFS(様式３!$DI$14:$DI$25,様式３!$C$14:$C$25,様式４!$B18)</f>
        <v>0</v>
      </c>
      <c r="DH18" s="123">
        <f>SUMIFS(③協定面積④加算措置!$CH$12:$CH$230,③協定面積④加算措置!$C$12:$C$230,様式４!$B18)+SUMIFS(様式３!$DJ$14:$DJ$25,様式３!$C$14:$C$25,様式４!$B18)</f>
        <v>0</v>
      </c>
      <c r="DI18" s="123">
        <f>SUMIFS(③協定面積④加算措置!$CI$12:$CI$230,③協定面積④加算措置!$C$12:$C$230,様式４!$B18)+SUMIFS(様式３!$DK$14:$DK$25,様式３!$C$14:$C$25,様式４!$B18)</f>
        <v>0</v>
      </c>
      <c r="DJ18" s="123">
        <f>SUMIFS(③協定面積④加算措置!$CM$12:$CM$230,③協定面積④加算措置!$C$12:$C$230,様式４!$B18)+SUMIFS(様式３!$DO$14:$DO$25,様式３!$C$14:$C$25,様式４!$B18)</f>
        <v>0</v>
      </c>
      <c r="DK18" s="123">
        <f>SUMIFS(③協定面積④加算措置!$CN$12:$CN$230,③協定面積④加算措置!$C$12:$C$230,様式４!$B18)+SUMIFS(様式３!$DP$14:$DP$25,様式３!$C$14:$C$25,様式４!$B18)</f>
        <v>0</v>
      </c>
      <c r="DL18" s="151">
        <f>SUMIFS(③協定面積④加算措置!$CO$12:$CO$230,③協定面積④加算措置!$C$12:$C$230,様式４!$B18)+SUMIFS(様式３!$DQ$14:$DQ$25,様式３!$C$14:$C$25,様式４!$B18)</f>
        <v>0</v>
      </c>
      <c r="DM18" s="164" t="str">
        <f>IFERROR(VLOOKUP($C18,地方公共団体コード!$E$2:$F$32,2,0),"")</f>
        <v/>
      </c>
    </row>
    <row r="19" spans="1:117">
      <c r="A19" s="90"/>
      <c r="B19" s="90"/>
      <c r="C19" s="126" t="str">
        <f>IF(ISERROR(VLOOKUP(A19&amp;B19,地方公共団体コード!D:E,2,0)),"",VLOOKUP(A19&amp;B19,地方公共団体コード!D:E,2,0))</f>
        <v/>
      </c>
      <c r="D19" s="107">
        <f t="shared" si="8"/>
        <v>0</v>
      </c>
      <c r="E19" s="108"/>
      <c r="F19" s="108"/>
      <c r="G19" s="108"/>
      <c r="H19" s="108"/>
      <c r="I19" s="109"/>
      <c r="J19" s="110"/>
      <c r="K19" s="109"/>
      <c r="L19" s="167">
        <f t="shared" si="9"/>
        <v>0</v>
      </c>
      <c r="M19" s="168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4"/>
      <c r="AD19" s="168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4"/>
      <c r="AU19" s="110"/>
      <c r="AV19" s="108"/>
      <c r="AW19" s="108"/>
      <c r="AX19" s="109"/>
      <c r="AY19" s="110"/>
      <c r="AZ19" s="111"/>
      <c r="BA19" s="111"/>
      <c r="BB19" s="111"/>
      <c r="BC19" s="111"/>
      <c r="BD19" s="111"/>
      <c r="BE19" s="112"/>
      <c r="BF19" s="110"/>
      <c r="BG19" s="108"/>
      <c r="BH19" s="108"/>
      <c r="BI19" s="188"/>
      <c r="BJ19" s="110"/>
      <c r="BK19" s="108"/>
      <c r="BL19" s="108"/>
      <c r="BM19" s="108"/>
      <c r="BN19" s="108"/>
      <c r="BO19" s="108"/>
      <c r="BP19" s="108"/>
      <c r="BQ19" s="189"/>
      <c r="BR19" s="113"/>
      <c r="BS19" s="110"/>
      <c r="BT19" s="108"/>
      <c r="BU19" s="108"/>
      <c r="BV19" s="108"/>
      <c r="BW19" s="108"/>
      <c r="BX19" s="108"/>
      <c r="BY19" s="108"/>
      <c r="BZ19" s="189"/>
      <c r="CA19" s="108"/>
      <c r="CB19" s="190"/>
      <c r="CC19" s="160"/>
      <c r="CD19" s="122">
        <f t="shared" si="10"/>
        <v>0</v>
      </c>
      <c r="CE19" s="125">
        <f>SUMIFS(③協定面積④加算措置!$AM$12:$AM$230,③協定面積④加算措置!$C$12:$C$230,様式４!$B19)+SUMIFS(様式３!$BO$14:$BO$25,様式３!$C$14:$C$25,様式４!$B19)</f>
        <v>0</v>
      </c>
      <c r="CF19" s="123">
        <f>SUMIFS(③協定面積④加算措置!$AN$12:$AN$230,③協定面積④加算措置!$C$12:$C$230,様式４!$B19)+SUMIFS(様式３!$BP$14:$BP$25,様式３!$C$14:$C$25,様式４!$B19)</f>
        <v>0</v>
      </c>
      <c r="CG19" s="123">
        <f>SUMIFS(③協定面積④加算措置!$AO$12:$AO$230,③協定面積④加算措置!$C$12:$C$230,様式４!$B19)+SUMIFS(様式３!$BQ$14:$BQ$25,様式３!$C$14:$C$25,様式４!$B19)</f>
        <v>0</v>
      </c>
      <c r="CH19" s="123">
        <f>SUMIFS(③協定面積④加算措置!$AP$12:$AP$230,③協定面積④加算措置!$C$12:$C$230,様式４!$B19)+SUMIFS(様式３!$BR$14:$BR$25,様式３!$C$14:$C$25,様式４!$B19)</f>
        <v>0</v>
      </c>
      <c r="CI19" s="123">
        <f>SUMIFS(③協定面積④加算措置!$AQ$12:$AQ$230,③協定面積④加算措置!$C$12:$C$230,様式４!$B19)+SUMIFS(様式３!$BS$14:$BS$25,様式３!$C$14:$C$25,様式４!$B19)</f>
        <v>0</v>
      </c>
      <c r="CJ19" s="123">
        <f>SUMIFS(③協定面積④加算措置!$AT$12:$AT$230,③協定面積④加算措置!$C$12:$C$230,様式４!$B19)+SUMIFS(様式３!$BV$14:$BV$25,様式３!$C$14:$C$25,様式４!$B19)</f>
        <v>0</v>
      </c>
      <c r="CK19" s="123">
        <f>SUMIFS(③協定面積④加算措置!$AU$12:$AU$230,③協定面積④加算措置!$C$12:$C$230,様式４!$B19)+SUMIFS(様式３!$BW$14:$BW$25,様式３!$C$14:$C$25,様式４!$B19)</f>
        <v>0</v>
      </c>
      <c r="CL19" s="123">
        <f>SUMIFS(③協定面積④加算措置!$AV$12:$AV$230,③協定面積④加算措置!$C$12:$C$230,様式４!$B19)+SUMIFS(様式３!$BX$14:$BX$25,様式３!$C$14:$C$25,様式４!$B19)</f>
        <v>0</v>
      </c>
      <c r="CM19" s="123">
        <f>SUMIFS(③協定面積④加算措置!$AW$12:$AW$230,③協定面積④加算措置!$C$12:$C$230,様式４!$B19)+SUMIFS(様式３!$BY$14:$BY$25,様式３!$C$14:$C$25,様式４!$B19)</f>
        <v>0</v>
      </c>
      <c r="CN19" s="123">
        <f>SUMIFS(③協定面積④加算措置!$BA$12:$BA$230,③協定面積④加算措置!$C$12:$C$230,様式４!$B19)+SUMIFS(様式３!$CC$14:$CC$25,様式３!$C$14:$C$25,様式４!$B19)</f>
        <v>0</v>
      </c>
      <c r="CO19" s="123">
        <f>SUMIFS(③協定面積④加算措置!$BB$12:$BB$230,③協定面積④加算措置!$C$12:$C$230,様式４!$B19)+SUMIFS(様式３!$CD$14:$CD$25,様式３!$C$14:$C$25,様式４!$B19)</f>
        <v>0</v>
      </c>
      <c r="CP19" s="123">
        <f>SUMIFS(③協定面積④加算措置!$BC$12:$BC$230,③協定面積④加算措置!$C$12:$C$230,様式４!$B19)+SUMIFS(様式３!$CE$14:$CE$25,様式３!$C$14:$C$25,様式４!$B19)</f>
        <v>0</v>
      </c>
      <c r="CQ19" s="123">
        <f>SUMIFS(③協定面積④加算措置!$BD$12:$BD$230,③協定面積④加算措置!$C$12:$C$230,様式４!$B19)+SUMIFS(様式３!$CF$14:$CF$25,様式３!$C$14:$C$25,様式４!$B19)</f>
        <v>0</v>
      </c>
      <c r="CR19" s="123">
        <f>SUMIFS(③協定面積④加算措置!$BE$12:$BE$230,③協定面積④加算措置!$C$12:$C$230,様式４!$B19)+SUMIFS(様式３!$CG$14:$CG$25,様式３!$C$14:$C$25,様式４!$B19)</f>
        <v>0</v>
      </c>
      <c r="CS19" s="123">
        <f>SUMIFS(③協定面積④加算措置!$BI$12:$BI$230,③協定面積④加算措置!$C$12:$C$230,様式４!$B19)+SUMIFS(様式３!$CK$14:$CK$25,様式３!$C$14:$C$25,様式４!$B19)</f>
        <v>0</v>
      </c>
      <c r="CT19" s="123">
        <f>SUMIFS(③協定面積④加算措置!$BJ$12:$BJ$230,③協定面積④加算措置!$C$12:$C$230,様式４!$B19)+SUMIFS(様式３!$CL$14:$CL$25,様式３!$C$14:$C$25,様式４!$B19)</f>
        <v>0</v>
      </c>
      <c r="CU19" s="124">
        <f>SUMIFS(③協定面積④加算措置!$BK$12:$BK$230,③協定面積④加算措置!$C$12:$C$230,様式４!$B19)+SUMIFS(様式３!$CM$14:$CM$25,様式３!$C$14:$C$25,様式４!$B19)</f>
        <v>0</v>
      </c>
      <c r="CV19" s="125">
        <f>SUMIFS(③協定面積④加算措置!$BQ$12:$BQ$230,③協定面積④加算措置!$C$12:$C$230,様式４!$B19)+SUMIFS(様式３!$CS$14:$CS$25,様式３!$C$14:$C$25,様式４!$B19)</f>
        <v>0</v>
      </c>
      <c r="CW19" s="123">
        <f>SUMIFS(③協定面積④加算措置!$BR$12:$BR$230,③協定面積④加算措置!$C$12:$C$230,様式４!$B19)+SUMIFS(様式３!$CT$14:$CT$25,様式３!$C$14:$C$25,様式４!$B19)</f>
        <v>0</v>
      </c>
      <c r="CX19" s="123">
        <f>SUMIFS(③協定面積④加算措置!$BS$12:$BS$230,③協定面積④加算措置!$C$12:$C$230,様式４!$B19)+SUMIFS(様式３!$CU$14:$CU$25,様式３!$C$14:$C$25,様式４!$B19)</f>
        <v>0</v>
      </c>
      <c r="CY19" s="123">
        <f>SUMIFS(③協定面積④加算措置!$BT$12:$BT$230,③協定面積④加算措置!$C$12:$C$230,様式４!$B19)+SUMIFS(様式３!$CV$14:$CV$25,様式３!$C$14:$C$25,様式４!$B19)</f>
        <v>0</v>
      </c>
      <c r="CZ19" s="123">
        <f>SUMIFS(③協定面積④加算措置!$BU$12:$BU$230,③協定面積④加算措置!$C$12:$C$230,様式４!$B19)+SUMIFS(様式３!$CW$14:$CW$25,様式３!$C$14:$C$25,様式４!$B19)</f>
        <v>0</v>
      </c>
      <c r="DA19" s="123">
        <f>SUMIFS(③協定面積④加算措置!$BX$12:$BX$230,③協定面積④加算措置!$C$12:$C$230,様式４!$B19)+SUMIFS(様式３!$CZ$14:$CZ$25,様式３!$C$14:$C$25,様式４!$B19)</f>
        <v>0</v>
      </c>
      <c r="DB19" s="123">
        <f>SUMIFS(③協定面積④加算措置!$BY$12:$BY$230,③協定面積④加算措置!$C$12:$C$230,様式４!$B19)+SUMIFS(様式３!$DA$14:$DA$25,様式３!$C$14:$C$25,様式４!$B19)</f>
        <v>0</v>
      </c>
      <c r="DC19" s="123">
        <f>SUMIFS(③協定面積④加算措置!$BZ$12:$BZ$230,③協定面積④加算措置!$C$12:$C$230,様式４!$B19)+SUMIFS(様式３!$DB$14:$DB$25,様式３!$C$14:$C$25,様式４!$B19)</f>
        <v>0</v>
      </c>
      <c r="DD19" s="123">
        <f>SUMIFS(③協定面積④加算措置!$CA$12:$CA$230,③協定面積④加算措置!$C$12:$C$230,様式４!$B19)+SUMIFS(様式３!$DC$14:$DC$25,様式３!$C$14:$C$25,様式４!$B19)</f>
        <v>0</v>
      </c>
      <c r="DE19" s="123">
        <f>SUMIFS(③協定面積④加算措置!$CE$12:$CE$230,③協定面積④加算措置!$C$12:$C$230,様式４!$B19)+SUMIFS(様式３!$DG$14:$DG$25,様式３!$C$14:$C$25,様式４!$B19)</f>
        <v>0</v>
      </c>
      <c r="DF19" s="123">
        <f>SUMIFS(③協定面積④加算措置!$CF$12:$CF$230,③協定面積④加算措置!$C$12:$C$230,様式４!$B19)+SUMIFS(様式３!$DH$14:$DH$25,様式３!$C$14:$C$25,様式４!$B19)</f>
        <v>0</v>
      </c>
      <c r="DG19" s="123">
        <f>SUMIFS(③協定面積④加算措置!$CG$12:$CG$230,③協定面積④加算措置!$C$12:$C$230,様式４!$B19)+SUMIFS(様式３!$DI$14:$DI$25,様式３!$C$14:$C$25,様式４!$B19)</f>
        <v>0</v>
      </c>
      <c r="DH19" s="123">
        <f>SUMIFS(③協定面積④加算措置!$CH$12:$CH$230,③協定面積④加算措置!$C$12:$C$230,様式４!$B19)+SUMIFS(様式３!$DJ$14:$DJ$25,様式３!$C$14:$C$25,様式４!$B19)</f>
        <v>0</v>
      </c>
      <c r="DI19" s="123">
        <f>SUMIFS(③協定面積④加算措置!$CI$12:$CI$230,③協定面積④加算措置!$C$12:$C$230,様式４!$B19)+SUMIFS(様式３!$DK$14:$DK$25,様式３!$C$14:$C$25,様式４!$B19)</f>
        <v>0</v>
      </c>
      <c r="DJ19" s="123">
        <f>SUMIFS(③協定面積④加算措置!$CM$12:$CM$230,③協定面積④加算措置!$C$12:$C$230,様式４!$B19)+SUMIFS(様式３!$DO$14:$DO$25,様式３!$C$14:$C$25,様式４!$B19)</f>
        <v>0</v>
      </c>
      <c r="DK19" s="123">
        <f>SUMIFS(③協定面積④加算措置!$CN$12:$CN$230,③協定面積④加算措置!$C$12:$C$230,様式４!$B19)+SUMIFS(様式３!$DP$14:$DP$25,様式３!$C$14:$C$25,様式４!$B19)</f>
        <v>0</v>
      </c>
      <c r="DL19" s="151">
        <f>SUMIFS(③協定面積④加算措置!$CO$12:$CO$230,③協定面積④加算措置!$C$12:$C$230,様式４!$B19)+SUMIFS(様式３!$DQ$14:$DQ$25,様式３!$C$14:$C$25,様式４!$B19)</f>
        <v>0</v>
      </c>
      <c r="DM19" s="164" t="str">
        <f>IFERROR(VLOOKUP($C19,地方公共団体コード!$E$2:$F$32,2,0),"")</f>
        <v/>
      </c>
    </row>
    <row r="20" spans="1:117">
      <c r="A20" s="90"/>
      <c r="B20" s="90"/>
      <c r="C20" s="126" t="str">
        <f>IF(ISERROR(VLOOKUP(A20&amp;B20,地方公共団体コード!D:E,2,0)),"",VLOOKUP(A20&amp;B20,地方公共団体コード!D:E,2,0))</f>
        <v/>
      </c>
      <c r="D20" s="107">
        <f t="shared" si="8"/>
        <v>0</v>
      </c>
      <c r="E20" s="108"/>
      <c r="F20" s="108"/>
      <c r="G20" s="108"/>
      <c r="H20" s="108"/>
      <c r="I20" s="109"/>
      <c r="J20" s="110"/>
      <c r="K20" s="109"/>
      <c r="L20" s="167">
        <f t="shared" si="9"/>
        <v>0</v>
      </c>
      <c r="M20" s="168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4"/>
      <c r="AD20" s="168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4"/>
      <c r="AU20" s="110"/>
      <c r="AV20" s="108"/>
      <c r="AW20" s="108"/>
      <c r="AX20" s="109"/>
      <c r="AY20" s="110"/>
      <c r="AZ20" s="111"/>
      <c r="BA20" s="111"/>
      <c r="BB20" s="111"/>
      <c r="BC20" s="111"/>
      <c r="BD20" s="111"/>
      <c r="BE20" s="112"/>
      <c r="BF20" s="110"/>
      <c r="BG20" s="108"/>
      <c r="BH20" s="108"/>
      <c r="BI20" s="188"/>
      <c r="BJ20" s="110"/>
      <c r="BK20" s="108"/>
      <c r="BL20" s="108"/>
      <c r="BM20" s="108"/>
      <c r="BN20" s="108"/>
      <c r="BO20" s="108"/>
      <c r="BP20" s="108"/>
      <c r="BQ20" s="189"/>
      <c r="BR20" s="113"/>
      <c r="BS20" s="110"/>
      <c r="BT20" s="108"/>
      <c r="BU20" s="108"/>
      <c r="BV20" s="108"/>
      <c r="BW20" s="108"/>
      <c r="BX20" s="108"/>
      <c r="BY20" s="108"/>
      <c r="BZ20" s="189"/>
      <c r="CA20" s="108"/>
      <c r="CB20" s="190"/>
      <c r="CC20" s="160"/>
      <c r="CD20" s="122">
        <f t="shared" si="10"/>
        <v>0</v>
      </c>
      <c r="CE20" s="125">
        <f>SUMIFS(③協定面積④加算措置!$AM$12:$AM$230,③協定面積④加算措置!$C$12:$C$230,様式４!$B20)+SUMIFS(様式３!$BO$14:$BO$25,様式３!$C$14:$C$25,様式４!$B20)</f>
        <v>0</v>
      </c>
      <c r="CF20" s="123">
        <f>SUMIFS(③協定面積④加算措置!$AN$12:$AN$230,③協定面積④加算措置!$C$12:$C$230,様式４!$B20)+SUMIFS(様式３!$BP$14:$BP$25,様式３!$C$14:$C$25,様式４!$B20)</f>
        <v>0</v>
      </c>
      <c r="CG20" s="123">
        <f>SUMIFS(③協定面積④加算措置!$AO$12:$AO$230,③協定面積④加算措置!$C$12:$C$230,様式４!$B20)+SUMIFS(様式３!$BQ$14:$BQ$25,様式３!$C$14:$C$25,様式４!$B20)</f>
        <v>0</v>
      </c>
      <c r="CH20" s="123">
        <f>SUMIFS(③協定面積④加算措置!$AP$12:$AP$230,③協定面積④加算措置!$C$12:$C$230,様式４!$B20)+SUMIFS(様式３!$BR$14:$BR$25,様式３!$C$14:$C$25,様式４!$B20)</f>
        <v>0</v>
      </c>
      <c r="CI20" s="123">
        <f>SUMIFS(③協定面積④加算措置!$AQ$12:$AQ$230,③協定面積④加算措置!$C$12:$C$230,様式４!$B20)+SUMIFS(様式３!$BS$14:$BS$25,様式３!$C$14:$C$25,様式４!$B20)</f>
        <v>0</v>
      </c>
      <c r="CJ20" s="123">
        <f>SUMIFS(③協定面積④加算措置!$AT$12:$AT$230,③協定面積④加算措置!$C$12:$C$230,様式４!$B20)+SUMIFS(様式３!$BV$14:$BV$25,様式３!$C$14:$C$25,様式４!$B20)</f>
        <v>0</v>
      </c>
      <c r="CK20" s="123">
        <f>SUMIFS(③協定面積④加算措置!$AU$12:$AU$230,③協定面積④加算措置!$C$12:$C$230,様式４!$B20)+SUMIFS(様式３!$BW$14:$BW$25,様式３!$C$14:$C$25,様式４!$B20)</f>
        <v>0</v>
      </c>
      <c r="CL20" s="123">
        <f>SUMIFS(③協定面積④加算措置!$AV$12:$AV$230,③協定面積④加算措置!$C$12:$C$230,様式４!$B20)+SUMIFS(様式３!$BX$14:$BX$25,様式３!$C$14:$C$25,様式４!$B20)</f>
        <v>0</v>
      </c>
      <c r="CM20" s="123">
        <f>SUMIFS(③協定面積④加算措置!$AW$12:$AW$230,③協定面積④加算措置!$C$12:$C$230,様式４!$B20)+SUMIFS(様式３!$BY$14:$BY$25,様式３!$C$14:$C$25,様式４!$B20)</f>
        <v>0</v>
      </c>
      <c r="CN20" s="123">
        <f>SUMIFS(③協定面積④加算措置!$BA$12:$BA$230,③協定面積④加算措置!$C$12:$C$230,様式４!$B20)+SUMIFS(様式３!$CC$14:$CC$25,様式３!$C$14:$C$25,様式４!$B20)</f>
        <v>0</v>
      </c>
      <c r="CO20" s="123">
        <f>SUMIFS(③協定面積④加算措置!$BB$12:$BB$230,③協定面積④加算措置!$C$12:$C$230,様式４!$B20)+SUMIFS(様式３!$CD$14:$CD$25,様式３!$C$14:$C$25,様式４!$B20)</f>
        <v>0</v>
      </c>
      <c r="CP20" s="123">
        <f>SUMIFS(③協定面積④加算措置!$BC$12:$BC$230,③協定面積④加算措置!$C$12:$C$230,様式４!$B20)+SUMIFS(様式３!$CE$14:$CE$25,様式３!$C$14:$C$25,様式４!$B20)</f>
        <v>0</v>
      </c>
      <c r="CQ20" s="123">
        <f>SUMIFS(③協定面積④加算措置!$BD$12:$BD$230,③協定面積④加算措置!$C$12:$C$230,様式４!$B20)+SUMIFS(様式３!$CF$14:$CF$25,様式３!$C$14:$C$25,様式４!$B20)</f>
        <v>0</v>
      </c>
      <c r="CR20" s="123">
        <f>SUMIFS(③協定面積④加算措置!$BE$12:$BE$230,③協定面積④加算措置!$C$12:$C$230,様式４!$B20)+SUMIFS(様式３!$CG$14:$CG$25,様式３!$C$14:$C$25,様式４!$B20)</f>
        <v>0</v>
      </c>
      <c r="CS20" s="123">
        <f>SUMIFS(③協定面積④加算措置!$BI$12:$BI$230,③協定面積④加算措置!$C$12:$C$230,様式４!$B20)+SUMIFS(様式３!$CK$14:$CK$25,様式３!$C$14:$C$25,様式４!$B20)</f>
        <v>0</v>
      </c>
      <c r="CT20" s="123">
        <f>SUMIFS(③協定面積④加算措置!$BJ$12:$BJ$230,③協定面積④加算措置!$C$12:$C$230,様式４!$B20)+SUMIFS(様式３!$CL$14:$CL$25,様式３!$C$14:$C$25,様式４!$B20)</f>
        <v>0</v>
      </c>
      <c r="CU20" s="124">
        <f>SUMIFS(③協定面積④加算措置!$BK$12:$BK$230,③協定面積④加算措置!$C$12:$C$230,様式４!$B20)+SUMIFS(様式３!$CM$14:$CM$25,様式３!$C$14:$C$25,様式４!$B20)</f>
        <v>0</v>
      </c>
      <c r="CV20" s="125">
        <f>SUMIFS(③協定面積④加算措置!$BQ$12:$BQ$230,③協定面積④加算措置!$C$12:$C$230,様式４!$B20)+SUMIFS(様式３!$CS$14:$CS$25,様式３!$C$14:$C$25,様式４!$B20)</f>
        <v>0</v>
      </c>
      <c r="CW20" s="123">
        <f>SUMIFS(③協定面積④加算措置!$BR$12:$BR$230,③協定面積④加算措置!$C$12:$C$230,様式４!$B20)+SUMIFS(様式３!$CT$14:$CT$25,様式３!$C$14:$C$25,様式４!$B20)</f>
        <v>0</v>
      </c>
      <c r="CX20" s="123">
        <f>SUMIFS(③協定面積④加算措置!$BS$12:$BS$230,③協定面積④加算措置!$C$12:$C$230,様式４!$B20)+SUMIFS(様式３!$CU$14:$CU$25,様式３!$C$14:$C$25,様式４!$B20)</f>
        <v>0</v>
      </c>
      <c r="CY20" s="123">
        <f>SUMIFS(③協定面積④加算措置!$BT$12:$BT$230,③協定面積④加算措置!$C$12:$C$230,様式４!$B20)+SUMIFS(様式３!$CV$14:$CV$25,様式３!$C$14:$C$25,様式４!$B20)</f>
        <v>0</v>
      </c>
      <c r="CZ20" s="123">
        <f>SUMIFS(③協定面積④加算措置!$BU$12:$BU$230,③協定面積④加算措置!$C$12:$C$230,様式４!$B20)+SUMIFS(様式３!$CW$14:$CW$25,様式３!$C$14:$C$25,様式４!$B20)</f>
        <v>0</v>
      </c>
      <c r="DA20" s="123">
        <f>SUMIFS(③協定面積④加算措置!$BX$12:$BX$230,③協定面積④加算措置!$C$12:$C$230,様式４!$B20)+SUMIFS(様式３!$CZ$14:$CZ$25,様式３!$C$14:$C$25,様式４!$B20)</f>
        <v>0</v>
      </c>
      <c r="DB20" s="123">
        <f>SUMIFS(③協定面積④加算措置!$BY$12:$BY$230,③協定面積④加算措置!$C$12:$C$230,様式４!$B20)+SUMIFS(様式３!$DA$14:$DA$25,様式３!$C$14:$C$25,様式４!$B20)</f>
        <v>0</v>
      </c>
      <c r="DC20" s="123">
        <f>SUMIFS(③協定面積④加算措置!$BZ$12:$BZ$230,③協定面積④加算措置!$C$12:$C$230,様式４!$B20)+SUMIFS(様式３!$DB$14:$DB$25,様式３!$C$14:$C$25,様式４!$B20)</f>
        <v>0</v>
      </c>
      <c r="DD20" s="123">
        <f>SUMIFS(③協定面積④加算措置!$CA$12:$CA$230,③協定面積④加算措置!$C$12:$C$230,様式４!$B20)+SUMIFS(様式３!$DC$14:$DC$25,様式３!$C$14:$C$25,様式４!$B20)</f>
        <v>0</v>
      </c>
      <c r="DE20" s="123">
        <f>SUMIFS(③協定面積④加算措置!$CE$12:$CE$230,③協定面積④加算措置!$C$12:$C$230,様式４!$B20)+SUMIFS(様式３!$DG$14:$DG$25,様式３!$C$14:$C$25,様式４!$B20)</f>
        <v>0</v>
      </c>
      <c r="DF20" s="123">
        <f>SUMIFS(③協定面積④加算措置!$CF$12:$CF$230,③協定面積④加算措置!$C$12:$C$230,様式４!$B20)+SUMIFS(様式３!$DH$14:$DH$25,様式３!$C$14:$C$25,様式４!$B20)</f>
        <v>0</v>
      </c>
      <c r="DG20" s="123">
        <f>SUMIFS(③協定面積④加算措置!$CG$12:$CG$230,③協定面積④加算措置!$C$12:$C$230,様式４!$B20)+SUMIFS(様式３!$DI$14:$DI$25,様式３!$C$14:$C$25,様式４!$B20)</f>
        <v>0</v>
      </c>
      <c r="DH20" s="123">
        <f>SUMIFS(③協定面積④加算措置!$CH$12:$CH$230,③協定面積④加算措置!$C$12:$C$230,様式４!$B20)+SUMIFS(様式３!$DJ$14:$DJ$25,様式３!$C$14:$C$25,様式４!$B20)</f>
        <v>0</v>
      </c>
      <c r="DI20" s="123">
        <f>SUMIFS(③協定面積④加算措置!$CI$12:$CI$230,③協定面積④加算措置!$C$12:$C$230,様式４!$B20)+SUMIFS(様式３!$DK$14:$DK$25,様式３!$C$14:$C$25,様式４!$B20)</f>
        <v>0</v>
      </c>
      <c r="DJ20" s="123">
        <f>SUMIFS(③協定面積④加算措置!$CM$12:$CM$230,③協定面積④加算措置!$C$12:$C$230,様式４!$B20)+SUMIFS(様式３!$DO$14:$DO$25,様式３!$C$14:$C$25,様式４!$B20)</f>
        <v>0</v>
      </c>
      <c r="DK20" s="123">
        <f>SUMIFS(③協定面積④加算措置!$CN$12:$CN$230,③協定面積④加算措置!$C$12:$C$230,様式４!$B20)+SUMIFS(様式３!$DP$14:$DP$25,様式３!$C$14:$C$25,様式４!$B20)</f>
        <v>0</v>
      </c>
      <c r="DL20" s="151">
        <f>SUMIFS(③協定面積④加算措置!$CO$12:$CO$230,③協定面積④加算措置!$C$12:$C$230,様式４!$B20)+SUMIFS(様式３!$DQ$14:$DQ$25,様式３!$C$14:$C$25,様式４!$B20)</f>
        <v>0</v>
      </c>
      <c r="DM20" s="164" t="str">
        <f>IFERROR(VLOOKUP($C20,地方公共団体コード!$E$2:$F$32,2,0),"")</f>
        <v/>
      </c>
    </row>
    <row r="21" spans="1:117">
      <c r="A21" s="90"/>
      <c r="B21" s="90"/>
      <c r="C21" s="126" t="str">
        <f>IF(ISERROR(VLOOKUP(A21&amp;B21,地方公共団体コード!D:E,2,0)),"",VLOOKUP(A21&amp;B21,地方公共団体コード!D:E,2,0))</f>
        <v/>
      </c>
      <c r="D21" s="107">
        <f t="shared" si="8"/>
        <v>0</v>
      </c>
      <c r="E21" s="108"/>
      <c r="F21" s="108"/>
      <c r="G21" s="108"/>
      <c r="H21" s="108"/>
      <c r="I21" s="109"/>
      <c r="J21" s="110"/>
      <c r="K21" s="109"/>
      <c r="L21" s="167">
        <f t="shared" si="9"/>
        <v>0</v>
      </c>
      <c r="M21" s="168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4"/>
      <c r="AD21" s="168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4"/>
      <c r="AU21" s="110"/>
      <c r="AV21" s="108"/>
      <c r="AW21" s="108"/>
      <c r="AX21" s="109"/>
      <c r="AY21" s="110"/>
      <c r="AZ21" s="111"/>
      <c r="BA21" s="111"/>
      <c r="BB21" s="111"/>
      <c r="BC21" s="111"/>
      <c r="BD21" s="111"/>
      <c r="BE21" s="112"/>
      <c r="BF21" s="110"/>
      <c r="BG21" s="108"/>
      <c r="BH21" s="108"/>
      <c r="BI21" s="188"/>
      <c r="BJ21" s="110"/>
      <c r="BK21" s="108"/>
      <c r="BL21" s="108"/>
      <c r="BM21" s="108"/>
      <c r="BN21" s="108"/>
      <c r="BO21" s="108"/>
      <c r="BP21" s="108"/>
      <c r="BQ21" s="189"/>
      <c r="BR21" s="113"/>
      <c r="BS21" s="110"/>
      <c r="BT21" s="108"/>
      <c r="BU21" s="108"/>
      <c r="BV21" s="108"/>
      <c r="BW21" s="108"/>
      <c r="BX21" s="108"/>
      <c r="BY21" s="108"/>
      <c r="BZ21" s="189"/>
      <c r="CA21" s="108"/>
      <c r="CB21" s="190"/>
      <c r="CC21" s="160"/>
      <c r="CD21" s="122">
        <f t="shared" si="10"/>
        <v>0</v>
      </c>
      <c r="CE21" s="125">
        <f>SUMIFS(③協定面積④加算措置!$AM$12:$AM$230,③協定面積④加算措置!$C$12:$C$230,様式４!$B21)+SUMIFS(様式３!$BO$14:$BO$25,様式３!$C$14:$C$25,様式４!$B21)</f>
        <v>0</v>
      </c>
      <c r="CF21" s="123">
        <f>SUMIFS(③協定面積④加算措置!$AN$12:$AN$230,③協定面積④加算措置!$C$12:$C$230,様式４!$B21)+SUMIFS(様式３!$BP$14:$BP$25,様式３!$C$14:$C$25,様式４!$B21)</f>
        <v>0</v>
      </c>
      <c r="CG21" s="123">
        <f>SUMIFS(③協定面積④加算措置!$AO$12:$AO$230,③協定面積④加算措置!$C$12:$C$230,様式４!$B21)+SUMIFS(様式３!$BQ$14:$BQ$25,様式３!$C$14:$C$25,様式４!$B21)</f>
        <v>0</v>
      </c>
      <c r="CH21" s="123">
        <f>SUMIFS(③協定面積④加算措置!$AP$12:$AP$230,③協定面積④加算措置!$C$12:$C$230,様式４!$B21)+SUMIFS(様式３!$BR$14:$BR$25,様式３!$C$14:$C$25,様式４!$B21)</f>
        <v>0</v>
      </c>
      <c r="CI21" s="123">
        <f>SUMIFS(③協定面積④加算措置!$AQ$12:$AQ$230,③協定面積④加算措置!$C$12:$C$230,様式４!$B21)+SUMIFS(様式３!$BS$14:$BS$25,様式３!$C$14:$C$25,様式４!$B21)</f>
        <v>0</v>
      </c>
      <c r="CJ21" s="123">
        <f>SUMIFS(③協定面積④加算措置!$AT$12:$AT$230,③協定面積④加算措置!$C$12:$C$230,様式４!$B21)+SUMIFS(様式３!$BV$14:$BV$25,様式３!$C$14:$C$25,様式４!$B21)</f>
        <v>0</v>
      </c>
      <c r="CK21" s="123">
        <f>SUMIFS(③協定面積④加算措置!$AU$12:$AU$230,③協定面積④加算措置!$C$12:$C$230,様式４!$B21)+SUMIFS(様式３!$BW$14:$BW$25,様式３!$C$14:$C$25,様式４!$B21)</f>
        <v>0</v>
      </c>
      <c r="CL21" s="123">
        <f>SUMIFS(③協定面積④加算措置!$AV$12:$AV$230,③協定面積④加算措置!$C$12:$C$230,様式４!$B21)+SUMIFS(様式３!$BX$14:$BX$25,様式３!$C$14:$C$25,様式４!$B21)</f>
        <v>0</v>
      </c>
      <c r="CM21" s="123">
        <f>SUMIFS(③協定面積④加算措置!$AW$12:$AW$230,③協定面積④加算措置!$C$12:$C$230,様式４!$B21)+SUMIFS(様式３!$BY$14:$BY$25,様式３!$C$14:$C$25,様式４!$B21)</f>
        <v>0</v>
      </c>
      <c r="CN21" s="123">
        <f>SUMIFS(③協定面積④加算措置!$BA$12:$BA$230,③協定面積④加算措置!$C$12:$C$230,様式４!$B21)+SUMIFS(様式３!$CC$14:$CC$25,様式３!$C$14:$C$25,様式４!$B21)</f>
        <v>0</v>
      </c>
      <c r="CO21" s="123">
        <f>SUMIFS(③協定面積④加算措置!$BB$12:$BB$230,③協定面積④加算措置!$C$12:$C$230,様式４!$B21)+SUMIFS(様式３!$CD$14:$CD$25,様式３!$C$14:$C$25,様式４!$B21)</f>
        <v>0</v>
      </c>
      <c r="CP21" s="123">
        <f>SUMIFS(③協定面積④加算措置!$BC$12:$BC$230,③協定面積④加算措置!$C$12:$C$230,様式４!$B21)+SUMIFS(様式３!$CE$14:$CE$25,様式３!$C$14:$C$25,様式４!$B21)</f>
        <v>0</v>
      </c>
      <c r="CQ21" s="123">
        <f>SUMIFS(③協定面積④加算措置!$BD$12:$BD$230,③協定面積④加算措置!$C$12:$C$230,様式４!$B21)+SUMIFS(様式３!$CF$14:$CF$25,様式３!$C$14:$C$25,様式４!$B21)</f>
        <v>0</v>
      </c>
      <c r="CR21" s="123">
        <f>SUMIFS(③協定面積④加算措置!$BE$12:$BE$230,③協定面積④加算措置!$C$12:$C$230,様式４!$B21)+SUMIFS(様式３!$CG$14:$CG$25,様式３!$C$14:$C$25,様式４!$B21)</f>
        <v>0</v>
      </c>
      <c r="CS21" s="123">
        <f>SUMIFS(③協定面積④加算措置!$BI$12:$BI$230,③協定面積④加算措置!$C$12:$C$230,様式４!$B21)+SUMIFS(様式３!$CK$14:$CK$25,様式３!$C$14:$C$25,様式４!$B21)</f>
        <v>0</v>
      </c>
      <c r="CT21" s="123">
        <f>SUMIFS(③協定面積④加算措置!$BJ$12:$BJ$230,③協定面積④加算措置!$C$12:$C$230,様式４!$B21)+SUMIFS(様式３!$CL$14:$CL$25,様式３!$C$14:$C$25,様式４!$B21)</f>
        <v>0</v>
      </c>
      <c r="CU21" s="124">
        <f>SUMIFS(③協定面積④加算措置!$BK$12:$BK$230,③協定面積④加算措置!$C$12:$C$230,様式４!$B21)+SUMIFS(様式３!$CM$14:$CM$25,様式３!$C$14:$C$25,様式４!$B21)</f>
        <v>0</v>
      </c>
      <c r="CV21" s="125">
        <f>SUMIFS(③協定面積④加算措置!$BQ$12:$BQ$230,③協定面積④加算措置!$C$12:$C$230,様式４!$B21)+SUMIFS(様式３!$CS$14:$CS$25,様式３!$C$14:$C$25,様式４!$B21)</f>
        <v>0</v>
      </c>
      <c r="CW21" s="123">
        <f>SUMIFS(③協定面積④加算措置!$BR$12:$BR$230,③協定面積④加算措置!$C$12:$C$230,様式４!$B21)+SUMIFS(様式３!$CT$14:$CT$25,様式３!$C$14:$C$25,様式４!$B21)</f>
        <v>0</v>
      </c>
      <c r="CX21" s="123">
        <f>SUMIFS(③協定面積④加算措置!$BS$12:$BS$230,③協定面積④加算措置!$C$12:$C$230,様式４!$B21)+SUMIFS(様式３!$CU$14:$CU$25,様式３!$C$14:$C$25,様式４!$B21)</f>
        <v>0</v>
      </c>
      <c r="CY21" s="123">
        <f>SUMIFS(③協定面積④加算措置!$BT$12:$BT$230,③協定面積④加算措置!$C$12:$C$230,様式４!$B21)+SUMIFS(様式３!$CV$14:$CV$25,様式３!$C$14:$C$25,様式４!$B21)</f>
        <v>0</v>
      </c>
      <c r="CZ21" s="123">
        <f>SUMIFS(③協定面積④加算措置!$BU$12:$BU$230,③協定面積④加算措置!$C$12:$C$230,様式４!$B21)+SUMIFS(様式３!$CW$14:$CW$25,様式３!$C$14:$C$25,様式４!$B21)</f>
        <v>0</v>
      </c>
      <c r="DA21" s="123">
        <f>SUMIFS(③協定面積④加算措置!$BX$12:$BX$230,③協定面積④加算措置!$C$12:$C$230,様式４!$B21)+SUMIFS(様式３!$CZ$14:$CZ$25,様式３!$C$14:$C$25,様式４!$B21)</f>
        <v>0</v>
      </c>
      <c r="DB21" s="123">
        <f>SUMIFS(③協定面積④加算措置!$BY$12:$BY$230,③協定面積④加算措置!$C$12:$C$230,様式４!$B21)+SUMIFS(様式３!$DA$14:$DA$25,様式３!$C$14:$C$25,様式４!$B21)</f>
        <v>0</v>
      </c>
      <c r="DC21" s="123">
        <f>SUMIFS(③協定面積④加算措置!$BZ$12:$BZ$230,③協定面積④加算措置!$C$12:$C$230,様式４!$B21)+SUMIFS(様式３!$DB$14:$DB$25,様式３!$C$14:$C$25,様式４!$B21)</f>
        <v>0</v>
      </c>
      <c r="DD21" s="123">
        <f>SUMIFS(③協定面積④加算措置!$CA$12:$CA$230,③協定面積④加算措置!$C$12:$C$230,様式４!$B21)+SUMIFS(様式３!$DC$14:$DC$25,様式３!$C$14:$C$25,様式４!$B21)</f>
        <v>0</v>
      </c>
      <c r="DE21" s="123">
        <f>SUMIFS(③協定面積④加算措置!$CE$12:$CE$230,③協定面積④加算措置!$C$12:$C$230,様式４!$B21)+SUMIFS(様式３!$DG$14:$DG$25,様式３!$C$14:$C$25,様式４!$B21)</f>
        <v>0</v>
      </c>
      <c r="DF21" s="123">
        <f>SUMIFS(③協定面積④加算措置!$CF$12:$CF$230,③協定面積④加算措置!$C$12:$C$230,様式４!$B21)+SUMIFS(様式３!$DH$14:$DH$25,様式３!$C$14:$C$25,様式４!$B21)</f>
        <v>0</v>
      </c>
      <c r="DG21" s="123">
        <f>SUMIFS(③協定面積④加算措置!$CG$12:$CG$230,③協定面積④加算措置!$C$12:$C$230,様式４!$B21)+SUMIFS(様式３!$DI$14:$DI$25,様式３!$C$14:$C$25,様式４!$B21)</f>
        <v>0</v>
      </c>
      <c r="DH21" s="123">
        <f>SUMIFS(③協定面積④加算措置!$CH$12:$CH$230,③協定面積④加算措置!$C$12:$C$230,様式４!$B21)+SUMIFS(様式３!$DJ$14:$DJ$25,様式３!$C$14:$C$25,様式４!$B21)</f>
        <v>0</v>
      </c>
      <c r="DI21" s="123">
        <f>SUMIFS(③協定面積④加算措置!$CI$12:$CI$230,③協定面積④加算措置!$C$12:$C$230,様式４!$B21)+SUMIFS(様式３!$DK$14:$DK$25,様式３!$C$14:$C$25,様式４!$B21)</f>
        <v>0</v>
      </c>
      <c r="DJ21" s="123">
        <f>SUMIFS(③協定面積④加算措置!$CM$12:$CM$230,③協定面積④加算措置!$C$12:$C$230,様式４!$B21)+SUMIFS(様式３!$DO$14:$DO$25,様式３!$C$14:$C$25,様式４!$B21)</f>
        <v>0</v>
      </c>
      <c r="DK21" s="123">
        <f>SUMIFS(③協定面積④加算措置!$CN$12:$CN$230,③協定面積④加算措置!$C$12:$C$230,様式４!$B21)+SUMIFS(様式３!$DP$14:$DP$25,様式３!$C$14:$C$25,様式４!$B21)</f>
        <v>0</v>
      </c>
      <c r="DL21" s="151">
        <f>SUMIFS(③協定面積④加算措置!$CO$12:$CO$230,③協定面積④加算措置!$C$12:$C$230,様式４!$B21)+SUMIFS(様式３!$DQ$14:$DQ$25,様式３!$C$14:$C$25,様式４!$B21)</f>
        <v>0</v>
      </c>
      <c r="DM21" s="164" t="str">
        <f>IFERROR(VLOOKUP($C21,地方公共団体コード!$E$2:$F$32,2,0),"")</f>
        <v/>
      </c>
    </row>
    <row r="22" spans="1:117">
      <c r="A22" s="90"/>
      <c r="B22" s="90"/>
      <c r="C22" s="126" t="str">
        <f>IF(ISERROR(VLOOKUP(A22&amp;B22,地方公共団体コード!D:E,2,0)),"",VLOOKUP(A22&amp;B22,地方公共団体コード!D:E,2,0))</f>
        <v/>
      </c>
      <c r="D22" s="107">
        <f t="shared" si="8"/>
        <v>0</v>
      </c>
      <c r="E22" s="108"/>
      <c r="F22" s="108"/>
      <c r="G22" s="108"/>
      <c r="H22" s="108"/>
      <c r="I22" s="109"/>
      <c r="J22" s="110"/>
      <c r="K22" s="109"/>
      <c r="L22" s="167">
        <f t="shared" si="9"/>
        <v>0</v>
      </c>
      <c r="M22" s="168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4"/>
      <c r="AD22" s="168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4"/>
      <c r="AU22" s="110"/>
      <c r="AV22" s="108"/>
      <c r="AW22" s="108"/>
      <c r="AX22" s="109"/>
      <c r="AY22" s="110"/>
      <c r="AZ22" s="111"/>
      <c r="BA22" s="111"/>
      <c r="BB22" s="111"/>
      <c r="BC22" s="111"/>
      <c r="BD22" s="111"/>
      <c r="BE22" s="112"/>
      <c r="BF22" s="110"/>
      <c r="BG22" s="108"/>
      <c r="BH22" s="108"/>
      <c r="BI22" s="188"/>
      <c r="BJ22" s="110"/>
      <c r="BK22" s="108"/>
      <c r="BL22" s="108"/>
      <c r="BM22" s="108"/>
      <c r="BN22" s="108"/>
      <c r="BO22" s="108"/>
      <c r="BP22" s="108"/>
      <c r="BQ22" s="189"/>
      <c r="BR22" s="113"/>
      <c r="BS22" s="110"/>
      <c r="BT22" s="108"/>
      <c r="BU22" s="108"/>
      <c r="BV22" s="108"/>
      <c r="BW22" s="108"/>
      <c r="BX22" s="108"/>
      <c r="BY22" s="108"/>
      <c r="BZ22" s="189"/>
      <c r="CA22" s="108"/>
      <c r="CB22" s="190"/>
      <c r="CC22" s="160"/>
      <c r="CD22" s="122">
        <f t="shared" si="10"/>
        <v>0</v>
      </c>
      <c r="CE22" s="125">
        <f>SUMIFS(③協定面積④加算措置!$AM$12:$AM$230,③協定面積④加算措置!$C$12:$C$230,様式４!$B22)+SUMIFS(様式３!$BO$14:$BO$25,様式３!$C$14:$C$25,様式４!$B22)</f>
        <v>0</v>
      </c>
      <c r="CF22" s="123">
        <f>SUMIFS(③協定面積④加算措置!$AN$12:$AN$230,③協定面積④加算措置!$C$12:$C$230,様式４!$B22)+SUMIFS(様式３!$BP$14:$BP$25,様式３!$C$14:$C$25,様式４!$B22)</f>
        <v>0</v>
      </c>
      <c r="CG22" s="123">
        <f>SUMIFS(③協定面積④加算措置!$AO$12:$AO$230,③協定面積④加算措置!$C$12:$C$230,様式４!$B22)+SUMIFS(様式３!$BQ$14:$BQ$25,様式３!$C$14:$C$25,様式４!$B22)</f>
        <v>0</v>
      </c>
      <c r="CH22" s="123">
        <f>SUMIFS(③協定面積④加算措置!$AP$12:$AP$230,③協定面積④加算措置!$C$12:$C$230,様式４!$B22)+SUMIFS(様式３!$BR$14:$BR$25,様式３!$C$14:$C$25,様式４!$B22)</f>
        <v>0</v>
      </c>
      <c r="CI22" s="123">
        <f>SUMIFS(③協定面積④加算措置!$AQ$12:$AQ$230,③協定面積④加算措置!$C$12:$C$230,様式４!$B22)+SUMIFS(様式３!$BS$14:$BS$25,様式３!$C$14:$C$25,様式４!$B22)</f>
        <v>0</v>
      </c>
      <c r="CJ22" s="123">
        <f>SUMIFS(③協定面積④加算措置!$AT$12:$AT$230,③協定面積④加算措置!$C$12:$C$230,様式４!$B22)+SUMIFS(様式３!$BV$14:$BV$25,様式３!$C$14:$C$25,様式４!$B22)</f>
        <v>0</v>
      </c>
      <c r="CK22" s="123">
        <f>SUMIFS(③協定面積④加算措置!$AU$12:$AU$230,③協定面積④加算措置!$C$12:$C$230,様式４!$B22)+SUMIFS(様式３!$BW$14:$BW$25,様式３!$C$14:$C$25,様式４!$B22)</f>
        <v>0</v>
      </c>
      <c r="CL22" s="123">
        <f>SUMIFS(③協定面積④加算措置!$AV$12:$AV$230,③協定面積④加算措置!$C$12:$C$230,様式４!$B22)+SUMIFS(様式３!$BX$14:$BX$25,様式３!$C$14:$C$25,様式４!$B22)</f>
        <v>0</v>
      </c>
      <c r="CM22" s="123">
        <f>SUMIFS(③協定面積④加算措置!$AW$12:$AW$230,③協定面積④加算措置!$C$12:$C$230,様式４!$B22)+SUMIFS(様式３!$BY$14:$BY$25,様式３!$C$14:$C$25,様式４!$B22)</f>
        <v>0</v>
      </c>
      <c r="CN22" s="123">
        <f>SUMIFS(③協定面積④加算措置!$BA$12:$BA$230,③協定面積④加算措置!$C$12:$C$230,様式４!$B22)+SUMIFS(様式３!$CC$14:$CC$25,様式３!$C$14:$C$25,様式４!$B22)</f>
        <v>0</v>
      </c>
      <c r="CO22" s="123">
        <f>SUMIFS(③協定面積④加算措置!$BB$12:$BB$230,③協定面積④加算措置!$C$12:$C$230,様式４!$B22)+SUMIFS(様式３!$CD$14:$CD$25,様式３!$C$14:$C$25,様式４!$B22)</f>
        <v>0</v>
      </c>
      <c r="CP22" s="123">
        <f>SUMIFS(③協定面積④加算措置!$BC$12:$BC$230,③協定面積④加算措置!$C$12:$C$230,様式４!$B22)+SUMIFS(様式３!$CE$14:$CE$25,様式３!$C$14:$C$25,様式４!$B22)</f>
        <v>0</v>
      </c>
      <c r="CQ22" s="123">
        <f>SUMIFS(③協定面積④加算措置!$BD$12:$BD$230,③協定面積④加算措置!$C$12:$C$230,様式４!$B22)+SUMIFS(様式３!$CF$14:$CF$25,様式３!$C$14:$C$25,様式４!$B22)</f>
        <v>0</v>
      </c>
      <c r="CR22" s="123">
        <f>SUMIFS(③協定面積④加算措置!$BE$12:$BE$230,③協定面積④加算措置!$C$12:$C$230,様式４!$B22)+SUMIFS(様式３!$CG$14:$CG$25,様式３!$C$14:$C$25,様式４!$B22)</f>
        <v>0</v>
      </c>
      <c r="CS22" s="123">
        <f>SUMIFS(③協定面積④加算措置!$BI$12:$BI$230,③協定面積④加算措置!$C$12:$C$230,様式４!$B22)+SUMIFS(様式３!$CK$14:$CK$25,様式３!$C$14:$C$25,様式４!$B22)</f>
        <v>0</v>
      </c>
      <c r="CT22" s="123">
        <f>SUMIFS(③協定面積④加算措置!$BJ$12:$BJ$230,③協定面積④加算措置!$C$12:$C$230,様式４!$B22)+SUMIFS(様式３!$CL$14:$CL$25,様式３!$C$14:$C$25,様式４!$B22)</f>
        <v>0</v>
      </c>
      <c r="CU22" s="124">
        <f>SUMIFS(③協定面積④加算措置!$BK$12:$BK$230,③協定面積④加算措置!$C$12:$C$230,様式４!$B22)+SUMIFS(様式３!$CM$14:$CM$25,様式３!$C$14:$C$25,様式４!$B22)</f>
        <v>0</v>
      </c>
      <c r="CV22" s="125">
        <f>SUMIFS(③協定面積④加算措置!$BQ$12:$BQ$230,③協定面積④加算措置!$C$12:$C$230,様式４!$B22)+SUMIFS(様式３!$CS$14:$CS$25,様式３!$C$14:$C$25,様式４!$B22)</f>
        <v>0</v>
      </c>
      <c r="CW22" s="123">
        <f>SUMIFS(③協定面積④加算措置!$BR$12:$BR$230,③協定面積④加算措置!$C$12:$C$230,様式４!$B22)+SUMIFS(様式３!$CT$14:$CT$25,様式３!$C$14:$C$25,様式４!$B22)</f>
        <v>0</v>
      </c>
      <c r="CX22" s="123">
        <f>SUMIFS(③協定面積④加算措置!$BS$12:$BS$230,③協定面積④加算措置!$C$12:$C$230,様式４!$B22)+SUMIFS(様式３!$CU$14:$CU$25,様式３!$C$14:$C$25,様式４!$B22)</f>
        <v>0</v>
      </c>
      <c r="CY22" s="123">
        <f>SUMIFS(③協定面積④加算措置!$BT$12:$BT$230,③協定面積④加算措置!$C$12:$C$230,様式４!$B22)+SUMIFS(様式３!$CV$14:$CV$25,様式３!$C$14:$C$25,様式４!$B22)</f>
        <v>0</v>
      </c>
      <c r="CZ22" s="123">
        <f>SUMIFS(③協定面積④加算措置!$BU$12:$BU$230,③協定面積④加算措置!$C$12:$C$230,様式４!$B22)+SUMIFS(様式３!$CW$14:$CW$25,様式３!$C$14:$C$25,様式４!$B22)</f>
        <v>0</v>
      </c>
      <c r="DA22" s="123">
        <f>SUMIFS(③協定面積④加算措置!$BX$12:$BX$230,③協定面積④加算措置!$C$12:$C$230,様式４!$B22)+SUMIFS(様式３!$CZ$14:$CZ$25,様式３!$C$14:$C$25,様式４!$B22)</f>
        <v>0</v>
      </c>
      <c r="DB22" s="123">
        <f>SUMIFS(③協定面積④加算措置!$BY$12:$BY$230,③協定面積④加算措置!$C$12:$C$230,様式４!$B22)+SUMIFS(様式３!$DA$14:$DA$25,様式３!$C$14:$C$25,様式４!$B22)</f>
        <v>0</v>
      </c>
      <c r="DC22" s="123">
        <f>SUMIFS(③協定面積④加算措置!$BZ$12:$BZ$230,③協定面積④加算措置!$C$12:$C$230,様式４!$B22)+SUMIFS(様式３!$DB$14:$DB$25,様式３!$C$14:$C$25,様式４!$B22)</f>
        <v>0</v>
      </c>
      <c r="DD22" s="123">
        <f>SUMIFS(③協定面積④加算措置!$CA$12:$CA$230,③協定面積④加算措置!$C$12:$C$230,様式４!$B22)+SUMIFS(様式３!$DC$14:$DC$25,様式３!$C$14:$C$25,様式４!$B22)</f>
        <v>0</v>
      </c>
      <c r="DE22" s="123">
        <f>SUMIFS(③協定面積④加算措置!$CE$12:$CE$230,③協定面積④加算措置!$C$12:$C$230,様式４!$B22)+SUMIFS(様式３!$DG$14:$DG$25,様式３!$C$14:$C$25,様式４!$B22)</f>
        <v>0</v>
      </c>
      <c r="DF22" s="123">
        <f>SUMIFS(③協定面積④加算措置!$CF$12:$CF$230,③協定面積④加算措置!$C$12:$C$230,様式４!$B22)+SUMIFS(様式３!$DH$14:$DH$25,様式３!$C$14:$C$25,様式４!$B22)</f>
        <v>0</v>
      </c>
      <c r="DG22" s="123">
        <f>SUMIFS(③協定面積④加算措置!$CG$12:$CG$230,③協定面積④加算措置!$C$12:$C$230,様式４!$B22)+SUMIFS(様式３!$DI$14:$DI$25,様式３!$C$14:$C$25,様式４!$B22)</f>
        <v>0</v>
      </c>
      <c r="DH22" s="123">
        <f>SUMIFS(③協定面積④加算措置!$CH$12:$CH$230,③協定面積④加算措置!$C$12:$C$230,様式４!$B22)+SUMIFS(様式３!$DJ$14:$DJ$25,様式３!$C$14:$C$25,様式４!$B22)</f>
        <v>0</v>
      </c>
      <c r="DI22" s="123">
        <f>SUMIFS(③協定面積④加算措置!$CI$12:$CI$230,③協定面積④加算措置!$C$12:$C$230,様式４!$B22)+SUMIFS(様式３!$DK$14:$DK$25,様式３!$C$14:$C$25,様式４!$B22)</f>
        <v>0</v>
      </c>
      <c r="DJ22" s="123">
        <f>SUMIFS(③協定面積④加算措置!$CM$12:$CM$230,③協定面積④加算措置!$C$12:$C$230,様式４!$B22)+SUMIFS(様式３!$DO$14:$DO$25,様式３!$C$14:$C$25,様式４!$B22)</f>
        <v>0</v>
      </c>
      <c r="DK22" s="123">
        <f>SUMIFS(③協定面積④加算措置!$CN$12:$CN$230,③協定面積④加算措置!$C$12:$C$230,様式４!$B22)+SUMIFS(様式３!$DP$14:$DP$25,様式３!$C$14:$C$25,様式４!$B22)</f>
        <v>0</v>
      </c>
      <c r="DL22" s="151">
        <f>SUMIFS(③協定面積④加算措置!$CO$12:$CO$230,③協定面積④加算措置!$C$12:$C$230,様式４!$B22)+SUMIFS(様式３!$DQ$14:$DQ$25,様式３!$C$14:$C$25,様式４!$B22)</f>
        <v>0</v>
      </c>
      <c r="DM22" s="164" t="str">
        <f>IFERROR(VLOOKUP($C22,地方公共団体コード!$E$2:$F$32,2,0),"")</f>
        <v/>
      </c>
    </row>
    <row r="23" spans="1:117">
      <c r="A23" s="90"/>
      <c r="B23" s="90"/>
      <c r="C23" s="126" t="str">
        <f>IF(ISERROR(VLOOKUP(A23&amp;B23,地方公共団体コード!D:E,2,0)),"",VLOOKUP(A23&amp;B23,地方公共団体コード!D:E,2,0))</f>
        <v/>
      </c>
      <c r="D23" s="107">
        <f t="shared" si="8"/>
        <v>0</v>
      </c>
      <c r="E23" s="108"/>
      <c r="F23" s="108"/>
      <c r="G23" s="108"/>
      <c r="H23" s="108"/>
      <c r="I23" s="109"/>
      <c r="J23" s="110"/>
      <c r="K23" s="109"/>
      <c r="L23" s="167">
        <f t="shared" si="9"/>
        <v>0</v>
      </c>
      <c r="M23" s="168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4"/>
      <c r="AD23" s="168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4"/>
      <c r="AU23" s="110"/>
      <c r="AV23" s="108"/>
      <c r="AW23" s="108"/>
      <c r="AX23" s="109"/>
      <c r="AY23" s="110"/>
      <c r="AZ23" s="111"/>
      <c r="BA23" s="111"/>
      <c r="BB23" s="111"/>
      <c r="BC23" s="111"/>
      <c r="BD23" s="111"/>
      <c r="BE23" s="112"/>
      <c r="BF23" s="110"/>
      <c r="BG23" s="108"/>
      <c r="BH23" s="108"/>
      <c r="BI23" s="188"/>
      <c r="BJ23" s="110"/>
      <c r="BK23" s="108"/>
      <c r="BL23" s="108"/>
      <c r="BM23" s="108"/>
      <c r="BN23" s="108"/>
      <c r="BO23" s="108"/>
      <c r="BP23" s="108"/>
      <c r="BQ23" s="189"/>
      <c r="BR23" s="113"/>
      <c r="BS23" s="110"/>
      <c r="BT23" s="108"/>
      <c r="BU23" s="108"/>
      <c r="BV23" s="108"/>
      <c r="BW23" s="108"/>
      <c r="BX23" s="108"/>
      <c r="BY23" s="108"/>
      <c r="BZ23" s="189"/>
      <c r="CA23" s="108"/>
      <c r="CB23" s="190"/>
      <c r="CC23" s="160"/>
      <c r="CD23" s="122">
        <f t="shared" si="10"/>
        <v>0</v>
      </c>
      <c r="CE23" s="125">
        <f>SUMIFS(③協定面積④加算措置!$AM$12:$AM$230,③協定面積④加算措置!$C$12:$C$230,様式４!$B23)+SUMIFS(様式３!$BO$14:$BO$25,様式３!$C$14:$C$25,様式４!$B23)</f>
        <v>0</v>
      </c>
      <c r="CF23" s="123">
        <f>SUMIFS(③協定面積④加算措置!$AN$12:$AN$230,③協定面積④加算措置!$C$12:$C$230,様式４!$B23)+SUMIFS(様式３!$BP$14:$BP$25,様式３!$C$14:$C$25,様式４!$B23)</f>
        <v>0</v>
      </c>
      <c r="CG23" s="123">
        <f>SUMIFS(③協定面積④加算措置!$AO$12:$AO$230,③協定面積④加算措置!$C$12:$C$230,様式４!$B23)+SUMIFS(様式３!$BQ$14:$BQ$25,様式３!$C$14:$C$25,様式４!$B23)</f>
        <v>0</v>
      </c>
      <c r="CH23" s="123">
        <f>SUMIFS(③協定面積④加算措置!$AP$12:$AP$230,③協定面積④加算措置!$C$12:$C$230,様式４!$B23)+SUMIFS(様式３!$BR$14:$BR$25,様式３!$C$14:$C$25,様式４!$B23)</f>
        <v>0</v>
      </c>
      <c r="CI23" s="123">
        <f>SUMIFS(③協定面積④加算措置!$AQ$12:$AQ$230,③協定面積④加算措置!$C$12:$C$230,様式４!$B23)+SUMIFS(様式３!$BS$14:$BS$25,様式３!$C$14:$C$25,様式４!$B23)</f>
        <v>0</v>
      </c>
      <c r="CJ23" s="123">
        <f>SUMIFS(③協定面積④加算措置!$AT$12:$AT$230,③協定面積④加算措置!$C$12:$C$230,様式４!$B23)+SUMIFS(様式３!$BV$14:$BV$25,様式３!$C$14:$C$25,様式４!$B23)</f>
        <v>0</v>
      </c>
      <c r="CK23" s="123">
        <f>SUMIFS(③協定面積④加算措置!$AU$12:$AU$230,③協定面積④加算措置!$C$12:$C$230,様式４!$B23)+SUMIFS(様式３!$BW$14:$BW$25,様式３!$C$14:$C$25,様式４!$B23)</f>
        <v>0</v>
      </c>
      <c r="CL23" s="123">
        <f>SUMIFS(③協定面積④加算措置!$AV$12:$AV$230,③協定面積④加算措置!$C$12:$C$230,様式４!$B23)+SUMIFS(様式３!$BX$14:$BX$25,様式３!$C$14:$C$25,様式４!$B23)</f>
        <v>0</v>
      </c>
      <c r="CM23" s="123">
        <f>SUMIFS(③協定面積④加算措置!$AW$12:$AW$230,③協定面積④加算措置!$C$12:$C$230,様式４!$B23)+SUMIFS(様式３!$BY$14:$BY$25,様式３!$C$14:$C$25,様式４!$B23)</f>
        <v>0</v>
      </c>
      <c r="CN23" s="123">
        <f>SUMIFS(③協定面積④加算措置!$BA$12:$BA$230,③協定面積④加算措置!$C$12:$C$230,様式４!$B23)+SUMIFS(様式３!$CC$14:$CC$25,様式３!$C$14:$C$25,様式４!$B23)</f>
        <v>0</v>
      </c>
      <c r="CO23" s="123">
        <f>SUMIFS(③協定面積④加算措置!$BB$12:$BB$230,③協定面積④加算措置!$C$12:$C$230,様式４!$B23)+SUMIFS(様式３!$CD$14:$CD$25,様式３!$C$14:$C$25,様式４!$B23)</f>
        <v>0</v>
      </c>
      <c r="CP23" s="123">
        <f>SUMIFS(③協定面積④加算措置!$BC$12:$BC$230,③協定面積④加算措置!$C$12:$C$230,様式４!$B23)+SUMIFS(様式３!$CE$14:$CE$25,様式３!$C$14:$C$25,様式４!$B23)</f>
        <v>0</v>
      </c>
      <c r="CQ23" s="123">
        <f>SUMIFS(③協定面積④加算措置!$BD$12:$BD$230,③協定面積④加算措置!$C$12:$C$230,様式４!$B23)+SUMIFS(様式３!$CF$14:$CF$25,様式３!$C$14:$C$25,様式４!$B23)</f>
        <v>0</v>
      </c>
      <c r="CR23" s="123">
        <f>SUMIFS(③協定面積④加算措置!$BE$12:$BE$230,③協定面積④加算措置!$C$12:$C$230,様式４!$B23)+SUMIFS(様式３!$CG$14:$CG$25,様式３!$C$14:$C$25,様式４!$B23)</f>
        <v>0</v>
      </c>
      <c r="CS23" s="123">
        <f>SUMIFS(③協定面積④加算措置!$BI$12:$BI$230,③協定面積④加算措置!$C$12:$C$230,様式４!$B23)+SUMIFS(様式３!$CK$14:$CK$25,様式３!$C$14:$C$25,様式４!$B23)</f>
        <v>0</v>
      </c>
      <c r="CT23" s="123">
        <f>SUMIFS(③協定面積④加算措置!$BJ$12:$BJ$230,③協定面積④加算措置!$C$12:$C$230,様式４!$B23)+SUMIFS(様式３!$CL$14:$CL$25,様式３!$C$14:$C$25,様式４!$B23)</f>
        <v>0</v>
      </c>
      <c r="CU23" s="124">
        <f>SUMIFS(③協定面積④加算措置!$BK$12:$BK$230,③協定面積④加算措置!$C$12:$C$230,様式４!$B23)+SUMIFS(様式３!$CM$14:$CM$25,様式３!$C$14:$C$25,様式４!$B23)</f>
        <v>0</v>
      </c>
      <c r="CV23" s="125">
        <f>SUMIFS(③協定面積④加算措置!$BQ$12:$BQ$230,③協定面積④加算措置!$C$12:$C$230,様式４!$B23)+SUMIFS(様式３!$CS$14:$CS$25,様式３!$C$14:$C$25,様式４!$B23)</f>
        <v>0</v>
      </c>
      <c r="CW23" s="123">
        <f>SUMIFS(③協定面積④加算措置!$BR$12:$BR$230,③協定面積④加算措置!$C$12:$C$230,様式４!$B23)+SUMIFS(様式３!$CT$14:$CT$25,様式３!$C$14:$C$25,様式４!$B23)</f>
        <v>0</v>
      </c>
      <c r="CX23" s="123">
        <f>SUMIFS(③協定面積④加算措置!$BS$12:$BS$230,③協定面積④加算措置!$C$12:$C$230,様式４!$B23)+SUMIFS(様式３!$CU$14:$CU$25,様式３!$C$14:$C$25,様式４!$B23)</f>
        <v>0</v>
      </c>
      <c r="CY23" s="123">
        <f>SUMIFS(③協定面積④加算措置!$BT$12:$BT$230,③協定面積④加算措置!$C$12:$C$230,様式４!$B23)+SUMIFS(様式３!$CV$14:$CV$25,様式３!$C$14:$C$25,様式４!$B23)</f>
        <v>0</v>
      </c>
      <c r="CZ23" s="123">
        <f>SUMIFS(③協定面積④加算措置!$BU$12:$BU$230,③協定面積④加算措置!$C$12:$C$230,様式４!$B23)+SUMIFS(様式３!$CW$14:$CW$25,様式３!$C$14:$C$25,様式４!$B23)</f>
        <v>0</v>
      </c>
      <c r="DA23" s="123">
        <f>SUMIFS(③協定面積④加算措置!$BX$12:$BX$230,③協定面積④加算措置!$C$12:$C$230,様式４!$B23)+SUMIFS(様式３!$CZ$14:$CZ$25,様式３!$C$14:$C$25,様式４!$B23)</f>
        <v>0</v>
      </c>
      <c r="DB23" s="123">
        <f>SUMIFS(③協定面積④加算措置!$BY$12:$BY$230,③協定面積④加算措置!$C$12:$C$230,様式４!$B23)+SUMIFS(様式３!$DA$14:$DA$25,様式３!$C$14:$C$25,様式４!$B23)</f>
        <v>0</v>
      </c>
      <c r="DC23" s="123">
        <f>SUMIFS(③協定面積④加算措置!$BZ$12:$BZ$230,③協定面積④加算措置!$C$12:$C$230,様式４!$B23)+SUMIFS(様式３!$DB$14:$DB$25,様式３!$C$14:$C$25,様式４!$B23)</f>
        <v>0</v>
      </c>
      <c r="DD23" s="123">
        <f>SUMIFS(③協定面積④加算措置!$CA$12:$CA$230,③協定面積④加算措置!$C$12:$C$230,様式４!$B23)+SUMIFS(様式３!$DC$14:$DC$25,様式３!$C$14:$C$25,様式４!$B23)</f>
        <v>0</v>
      </c>
      <c r="DE23" s="123">
        <f>SUMIFS(③協定面積④加算措置!$CE$12:$CE$230,③協定面積④加算措置!$C$12:$C$230,様式４!$B23)+SUMIFS(様式３!$DG$14:$DG$25,様式３!$C$14:$C$25,様式４!$B23)</f>
        <v>0</v>
      </c>
      <c r="DF23" s="123">
        <f>SUMIFS(③協定面積④加算措置!$CF$12:$CF$230,③協定面積④加算措置!$C$12:$C$230,様式４!$B23)+SUMIFS(様式３!$DH$14:$DH$25,様式３!$C$14:$C$25,様式４!$B23)</f>
        <v>0</v>
      </c>
      <c r="DG23" s="123">
        <f>SUMIFS(③協定面積④加算措置!$CG$12:$CG$230,③協定面積④加算措置!$C$12:$C$230,様式４!$B23)+SUMIFS(様式３!$DI$14:$DI$25,様式３!$C$14:$C$25,様式４!$B23)</f>
        <v>0</v>
      </c>
      <c r="DH23" s="123">
        <f>SUMIFS(③協定面積④加算措置!$CH$12:$CH$230,③協定面積④加算措置!$C$12:$C$230,様式４!$B23)+SUMIFS(様式３!$DJ$14:$DJ$25,様式３!$C$14:$C$25,様式４!$B23)</f>
        <v>0</v>
      </c>
      <c r="DI23" s="123">
        <f>SUMIFS(③協定面積④加算措置!$CI$12:$CI$230,③協定面積④加算措置!$C$12:$C$230,様式４!$B23)+SUMIFS(様式３!$DK$14:$DK$25,様式３!$C$14:$C$25,様式４!$B23)</f>
        <v>0</v>
      </c>
      <c r="DJ23" s="123">
        <f>SUMIFS(③協定面積④加算措置!$CM$12:$CM$230,③協定面積④加算措置!$C$12:$C$230,様式４!$B23)+SUMIFS(様式３!$DO$14:$DO$25,様式３!$C$14:$C$25,様式４!$B23)</f>
        <v>0</v>
      </c>
      <c r="DK23" s="123">
        <f>SUMIFS(③協定面積④加算措置!$CN$12:$CN$230,③協定面積④加算措置!$C$12:$C$230,様式４!$B23)+SUMIFS(様式３!$DP$14:$DP$25,様式３!$C$14:$C$25,様式４!$B23)</f>
        <v>0</v>
      </c>
      <c r="DL23" s="151">
        <f>SUMIFS(③協定面積④加算措置!$CO$12:$CO$230,③協定面積④加算措置!$C$12:$C$230,様式４!$B23)+SUMIFS(様式３!$DQ$14:$DQ$25,様式３!$C$14:$C$25,様式４!$B23)</f>
        <v>0</v>
      </c>
      <c r="DM23" s="164" t="str">
        <f>IFERROR(VLOOKUP($C23,地方公共団体コード!$E$2:$F$32,2,0),"")</f>
        <v/>
      </c>
    </row>
    <row r="24" spans="1:117">
      <c r="A24" s="90"/>
      <c r="B24" s="90"/>
      <c r="C24" s="126" t="str">
        <f>IF(ISERROR(VLOOKUP(A24&amp;B24,地方公共団体コード!D:E,2,0)),"",VLOOKUP(A24&amp;B24,地方公共団体コード!D:E,2,0))</f>
        <v/>
      </c>
      <c r="D24" s="107">
        <f t="shared" si="8"/>
        <v>0</v>
      </c>
      <c r="E24" s="108"/>
      <c r="F24" s="108"/>
      <c r="G24" s="108"/>
      <c r="H24" s="108"/>
      <c r="I24" s="109"/>
      <c r="J24" s="110"/>
      <c r="K24" s="109"/>
      <c r="L24" s="167">
        <f t="shared" si="9"/>
        <v>0</v>
      </c>
      <c r="M24" s="168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4"/>
      <c r="AD24" s="168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4"/>
      <c r="AU24" s="110"/>
      <c r="AV24" s="108"/>
      <c r="AW24" s="108"/>
      <c r="AX24" s="109"/>
      <c r="AY24" s="110"/>
      <c r="AZ24" s="111"/>
      <c r="BA24" s="111"/>
      <c r="BB24" s="111"/>
      <c r="BC24" s="111"/>
      <c r="BD24" s="111"/>
      <c r="BE24" s="112"/>
      <c r="BF24" s="110"/>
      <c r="BG24" s="108"/>
      <c r="BH24" s="108"/>
      <c r="BI24" s="188"/>
      <c r="BJ24" s="110"/>
      <c r="BK24" s="108"/>
      <c r="BL24" s="108"/>
      <c r="BM24" s="108"/>
      <c r="BN24" s="108"/>
      <c r="BO24" s="108"/>
      <c r="BP24" s="108"/>
      <c r="BQ24" s="189"/>
      <c r="BR24" s="113"/>
      <c r="BS24" s="110"/>
      <c r="BT24" s="108"/>
      <c r="BU24" s="108"/>
      <c r="BV24" s="108"/>
      <c r="BW24" s="108"/>
      <c r="BX24" s="108"/>
      <c r="BY24" s="108"/>
      <c r="BZ24" s="189"/>
      <c r="CA24" s="108"/>
      <c r="CB24" s="190"/>
      <c r="CC24" s="160"/>
      <c r="CD24" s="122">
        <f t="shared" si="10"/>
        <v>0</v>
      </c>
      <c r="CE24" s="125">
        <f>SUMIFS(③協定面積④加算措置!$AM$12:$AM$230,③協定面積④加算措置!$C$12:$C$230,様式４!$B24)+SUMIFS(様式３!$BO$14:$BO$25,様式３!$C$14:$C$25,様式４!$B24)</f>
        <v>0</v>
      </c>
      <c r="CF24" s="123">
        <f>SUMIFS(③協定面積④加算措置!$AN$12:$AN$230,③協定面積④加算措置!$C$12:$C$230,様式４!$B24)+SUMIFS(様式３!$BP$14:$BP$25,様式３!$C$14:$C$25,様式４!$B24)</f>
        <v>0</v>
      </c>
      <c r="CG24" s="123">
        <f>SUMIFS(③協定面積④加算措置!$AO$12:$AO$230,③協定面積④加算措置!$C$12:$C$230,様式４!$B24)+SUMIFS(様式３!$BQ$14:$BQ$25,様式３!$C$14:$C$25,様式４!$B24)</f>
        <v>0</v>
      </c>
      <c r="CH24" s="123">
        <f>SUMIFS(③協定面積④加算措置!$AP$12:$AP$230,③協定面積④加算措置!$C$12:$C$230,様式４!$B24)+SUMIFS(様式３!$BR$14:$BR$25,様式３!$C$14:$C$25,様式４!$B24)</f>
        <v>0</v>
      </c>
      <c r="CI24" s="123">
        <f>SUMIFS(③協定面積④加算措置!$AQ$12:$AQ$230,③協定面積④加算措置!$C$12:$C$230,様式４!$B24)+SUMIFS(様式３!$BS$14:$BS$25,様式３!$C$14:$C$25,様式４!$B24)</f>
        <v>0</v>
      </c>
      <c r="CJ24" s="123">
        <f>SUMIFS(③協定面積④加算措置!$AT$12:$AT$230,③協定面積④加算措置!$C$12:$C$230,様式４!$B24)+SUMIFS(様式３!$BV$14:$BV$25,様式３!$C$14:$C$25,様式４!$B24)</f>
        <v>0</v>
      </c>
      <c r="CK24" s="123">
        <f>SUMIFS(③協定面積④加算措置!$AU$12:$AU$230,③協定面積④加算措置!$C$12:$C$230,様式４!$B24)+SUMIFS(様式３!$BW$14:$BW$25,様式３!$C$14:$C$25,様式４!$B24)</f>
        <v>0</v>
      </c>
      <c r="CL24" s="123">
        <f>SUMIFS(③協定面積④加算措置!$AV$12:$AV$230,③協定面積④加算措置!$C$12:$C$230,様式４!$B24)+SUMIFS(様式３!$BX$14:$BX$25,様式３!$C$14:$C$25,様式４!$B24)</f>
        <v>0</v>
      </c>
      <c r="CM24" s="123">
        <f>SUMIFS(③協定面積④加算措置!$AW$12:$AW$230,③協定面積④加算措置!$C$12:$C$230,様式４!$B24)+SUMIFS(様式３!$BY$14:$BY$25,様式３!$C$14:$C$25,様式４!$B24)</f>
        <v>0</v>
      </c>
      <c r="CN24" s="123">
        <f>SUMIFS(③協定面積④加算措置!$BA$12:$BA$230,③協定面積④加算措置!$C$12:$C$230,様式４!$B24)+SUMIFS(様式３!$CC$14:$CC$25,様式３!$C$14:$C$25,様式４!$B24)</f>
        <v>0</v>
      </c>
      <c r="CO24" s="123">
        <f>SUMIFS(③協定面積④加算措置!$BB$12:$BB$230,③協定面積④加算措置!$C$12:$C$230,様式４!$B24)+SUMIFS(様式３!$CD$14:$CD$25,様式３!$C$14:$C$25,様式４!$B24)</f>
        <v>0</v>
      </c>
      <c r="CP24" s="123">
        <f>SUMIFS(③協定面積④加算措置!$BC$12:$BC$230,③協定面積④加算措置!$C$12:$C$230,様式４!$B24)+SUMIFS(様式３!$CE$14:$CE$25,様式３!$C$14:$C$25,様式４!$B24)</f>
        <v>0</v>
      </c>
      <c r="CQ24" s="123">
        <f>SUMIFS(③協定面積④加算措置!$BD$12:$BD$230,③協定面積④加算措置!$C$12:$C$230,様式４!$B24)+SUMIFS(様式３!$CF$14:$CF$25,様式３!$C$14:$C$25,様式４!$B24)</f>
        <v>0</v>
      </c>
      <c r="CR24" s="123">
        <f>SUMIFS(③協定面積④加算措置!$BE$12:$BE$230,③協定面積④加算措置!$C$12:$C$230,様式４!$B24)+SUMIFS(様式３!$CG$14:$CG$25,様式３!$C$14:$C$25,様式４!$B24)</f>
        <v>0</v>
      </c>
      <c r="CS24" s="123">
        <f>SUMIFS(③協定面積④加算措置!$BI$12:$BI$230,③協定面積④加算措置!$C$12:$C$230,様式４!$B24)+SUMIFS(様式３!$CK$14:$CK$25,様式３!$C$14:$C$25,様式４!$B24)</f>
        <v>0</v>
      </c>
      <c r="CT24" s="123">
        <f>SUMIFS(③協定面積④加算措置!$BJ$12:$BJ$230,③協定面積④加算措置!$C$12:$C$230,様式４!$B24)+SUMIFS(様式３!$CL$14:$CL$25,様式３!$C$14:$C$25,様式４!$B24)</f>
        <v>0</v>
      </c>
      <c r="CU24" s="124">
        <f>SUMIFS(③協定面積④加算措置!$BK$12:$BK$230,③協定面積④加算措置!$C$12:$C$230,様式４!$B24)+SUMIFS(様式３!$CM$14:$CM$25,様式３!$C$14:$C$25,様式４!$B24)</f>
        <v>0</v>
      </c>
      <c r="CV24" s="125">
        <f>SUMIFS(③協定面積④加算措置!$BQ$12:$BQ$230,③協定面積④加算措置!$C$12:$C$230,様式４!$B24)+SUMIFS(様式３!$CS$14:$CS$25,様式３!$C$14:$C$25,様式４!$B24)</f>
        <v>0</v>
      </c>
      <c r="CW24" s="123">
        <f>SUMIFS(③協定面積④加算措置!$BR$12:$BR$230,③協定面積④加算措置!$C$12:$C$230,様式４!$B24)+SUMIFS(様式３!$CT$14:$CT$25,様式３!$C$14:$C$25,様式４!$B24)</f>
        <v>0</v>
      </c>
      <c r="CX24" s="123">
        <f>SUMIFS(③協定面積④加算措置!$BS$12:$BS$230,③協定面積④加算措置!$C$12:$C$230,様式４!$B24)+SUMIFS(様式３!$CU$14:$CU$25,様式３!$C$14:$C$25,様式４!$B24)</f>
        <v>0</v>
      </c>
      <c r="CY24" s="123">
        <f>SUMIFS(③協定面積④加算措置!$BT$12:$BT$230,③協定面積④加算措置!$C$12:$C$230,様式４!$B24)+SUMIFS(様式３!$CV$14:$CV$25,様式３!$C$14:$C$25,様式４!$B24)</f>
        <v>0</v>
      </c>
      <c r="CZ24" s="123">
        <f>SUMIFS(③協定面積④加算措置!$BU$12:$BU$230,③協定面積④加算措置!$C$12:$C$230,様式４!$B24)+SUMIFS(様式３!$CW$14:$CW$25,様式３!$C$14:$C$25,様式４!$B24)</f>
        <v>0</v>
      </c>
      <c r="DA24" s="123">
        <f>SUMIFS(③協定面積④加算措置!$BX$12:$BX$230,③協定面積④加算措置!$C$12:$C$230,様式４!$B24)+SUMIFS(様式３!$CZ$14:$CZ$25,様式３!$C$14:$C$25,様式４!$B24)</f>
        <v>0</v>
      </c>
      <c r="DB24" s="123">
        <f>SUMIFS(③協定面積④加算措置!$BY$12:$BY$230,③協定面積④加算措置!$C$12:$C$230,様式４!$B24)+SUMIFS(様式３!$DA$14:$DA$25,様式３!$C$14:$C$25,様式４!$B24)</f>
        <v>0</v>
      </c>
      <c r="DC24" s="123">
        <f>SUMIFS(③協定面積④加算措置!$BZ$12:$BZ$230,③協定面積④加算措置!$C$12:$C$230,様式４!$B24)+SUMIFS(様式３!$DB$14:$DB$25,様式３!$C$14:$C$25,様式４!$B24)</f>
        <v>0</v>
      </c>
      <c r="DD24" s="123">
        <f>SUMIFS(③協定面積④加算措置!$CA$12:$CA$230,③協定面積④加算措置!$C$12:$C$230,様式４!$B24)+SUMIFS(様式３!$DC$14:$DC$25,様式３!$C$14:$C$25,様式４!$B24)</f>
        <v>0</v>
      </c>
      <c r="DE24" s="123">
        <f>SUMIFS(③協定面積④加算措置!$CE$12:$CE$230,③協定面積④加算措置!$C$12:$C$230,様式４!$B24)+SUMIFS(様式３!$DG$14:$DG$25,様式３!$C$14:$C$25,様式４!$B24)</f>
        <v>0</v>
      </c>
      <c r="DF24" s="123">
        <f>SUMIFS(③協定面積④加算措置!$CF$12:$CF$230,③協定面積④加算措置!$C$12:$C$230,様式４!$B24)+SUMIFS(様式３!$DH$14:$DH$25,様式３!$C$14:$C$25,様式４!$B24)</f>
        <v>0</v>
      </c>
      <c r="DG24" s="123">
        <f>SUMIFS(③協定面積④加算措置!$CG$12:$CG$230,③協定面積④加算措置!$C$12:$C$230,様式４!$B24)+SUMIFS(様式３!$DI$14:$DI$25,様式３!$C$14:$C$25,様式４!$B24)</f>
        <v>0</v>
      </c>
      <c r="DH24" s="123">
        <f>SUMIFS(③協定面積④加算措置!$CH$12:$CH$230,③協定面積④加算措置!$C$12:$C$230,様式４!$B24)+SUMIFS(様式３!$DJ$14:$DJ$25,様式３!$C$14:$C$25,様式４!$B24)</f>
        <v>0</v>
      </c>
      <c r="DI24" s="123">
        <f>SUMIFS(③協定面積④加算措置!$CI$12:$CI$230,③協定面積④加算措置!$C$12:$C$230,様式４!$B24)+SUMIFS(様式３!$DK$14:$DK$25,様式３!$C$14:$C$25,様式４!$B24)</f>
        <v>0</v>
      </c>
      <c r="DJ24" s="123">
        <f>SUMIFS(③協定面積④加算措置!$CM$12:$CM$230,③協定面積④加算措置!$C$12:$C$230,様式４!$B24)+SUMIFS(様式３!$DO$14:$DO$25,様式３!$C$14:$C$25,様式４!$B24)</f>
        <v>0</v>
      </c>
      <c r="DK24" s="123">
        <f>SUMIFS(③協定面積④加算措置!$CN$12:$CN$230,③協定面積④加算措置!$C$12:$C$230,様式４!$B24)+SUMIFS(様式３!$DP$14:$DP$25,様式３!$C$14:$C$25,様式４!$B24)</f>
        <v>0</v>
      </c>
      <c r="DL24" s="151">
        <f>SUMIFS(③協定面積④加算措置!$CO$12:$CO$230,③協定面積④加算措置!$C$12:$C$230,様式４!$B24)+SUMIFS(様式３!$DQ$14:$DQ$25,様式３!$C$14:$C$25,様式４!$B24)</f>
        <v>0</v>
      </c>
      <c r="DM24" s="164" t="str">
        <f>IFERROR(VLOOKUP($C24,地方公共団体コード!$E$2:$F$32,2,0),"")</f>
        <v/>
      </c>
    </row>
    <row r="25" spans="1:117">
      <c r="A25" s="90"/>
      <c r="B25" s="90"/>
      <c r="C25" s="126" t="str">
        <f>IF(ISERROR(VLOOKUP(A25&amp;B25,地方公共団体コード!D:E,2,0)),"",VLOOKUP(A25&amp;B25,地方公共団体コード!D:E,2,0))</f>
        <v/>
      </c>
      <c r="D25" s="107">
        <f t="shared" si="8"/>
        <v>0</v>
      </c>
      <c r="E25" s="108"/>
      <c r="F25" s="108"/>
      <c r="G25" s="108"/>
      <c r="H25" s="108"/>
      <c r="I25" s="109"/>
      <c r="J25" s="110"/>
      <c r="K25" s="109"/>
      <c r="L25" s="167">
        <f t="shared" si="9"/>
        <v>0</v>
      </c>
      <c r="M25" s="168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4"/>
      <c r="AD25" s="168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4"/>
      <c r="AU25" s="110"/>
      <c r="AV25" s="108"/>
      <c r="AW25" s="108"/>
      <c r="AX25" s="109"/>
      <c r="AY25" s="110"/>
      <c r="AZ25" s="111"/>
      <c r="BA25" s="111"/>
      <c r="BB25" s="111"/>
      <c r="BC25" s="111"/>
      <c r="BD25" s="111"/>
      <c r="BE25" s="112"/>
      <c r="BF25" s="110"/>
      <c r="BG25" s="108"/>
      <c r="BH25" s="108"/>
      <c r="BI25" s="188"/>
      <c r="BJ25" s="110"/>
      <c r="BK25" s="108"/>
      <c r="BL25" s="108"/>
      <c r="BM25" s="108"/>
      <c r="BN25" s="108"/>
      <c r="BO25" s="108"/>
      <c r="BP25" s="108"/>
      <c r="BQ25" s="189"/>
      <c r="BR25" s="113"/>
      <c r="BS25" s="110"/>
      <c r="BT25" s="108"/>
      <c r="BU25" s="108"/>
      <c r="BV25" s="108"/>
      <c r="BW25" s="108"/>
      <c r="BX25" s="108"/>
      <c r="BY25" s="108"/>
      <c r="BZ25" s="189"/>
      <c r="CA25" s="108"/>
      <c r="CB25" s="190"/>
      <c r="CC25" s="160"/>
      <c r="CD25" s="122">
        <f t="shared" si="10"/>
        <v>0</v>
      </c>
      <c r="CE25" s="125">
        <f>SUMIFS(③協定面積④加算措置!$AM$12:$AM$230,③協定面積④加算措置!$C$12:$C$230,様式４!$B25)+SUMIFS(様式３!$BO$14:$BO$25,様式３!$C$14:$C$25,様式４!$B25)</f>
        <v>0</v>
      </c>
      <c r="CF25" s="123">
        <f>SUMIFS(③協定面積④加算措置!$AN$12:$AN$230,③協定面積④加算措置!$C$12:$C$230,様式４!$B25)+SUMIFS(様式３!$BP$14:$BP$25,様式３!$C$14:$C$25,様式４!$B25)</f>
        <v>0</v>
      </c>
      <c r="CG25" s="123">
        <f>SUMIFS(③協定面積④加算措置!$AO$12:$AO$230,③協定面積④加算措置!$C$12:$C$230,様式４!$B25)+SUMIFS(様式３!$BQ$14:$BQ$25,様式３!$C$14:$C$25,様式４!$B25)</f>
        <v>0</v>
      </c>
      <c r="CH25" s="123">
        <f>SUMIFS(③協定面積④加算措置!$AP$12:$AP$230,③協定面積④加算措置!$C$12:$C$230,様式４!$B25)+SUMIFS(様式３!$BR$14:$BR$25,様式３!$C$14:$C$25,様式４!$B25)</f>
        <v>0</v>
      </c>
      <c r="CI25" s="123">
        <f>SUMIFS(③協定面積④加算措置!$AQ$12:$AQ$230,③協定面積④加算措置!$C$12:$C$230,様式４!$B25)+SUMIFS(様式３!$BS$14:$BS$25,様式３!$C$14:$C$25,様式４!$B25)</f>
        <v>0</v>
      </c>
      <c r="CJ25" s="123">
        <f>SUMIFS(③協定面積④加算措置!$AT$12:$AT$230,③協定面積④加算措置!$C$12:$C$230,様式４!$B25)+SUMIFS(様式３!$BV$14:$BV$25,様式３!$C$14:$C$25,様式４!$B25)</f>
        <v>0</v>
      </c>
      <c r="CK25" s="123">
        <f>SUMIFS(③協定面積④加算措置!$AU$12:$AU$230,③協定面積④加算措置!$C$12:$C$230,様式４!$B25)+SUMIFS(様式３!$BW$14:$BW$25,様式３!$C$14:$C$25,様式４!$B25)</f>
        <v>0</v>
      </c>
      <c r="CL25" s="123">
        <f>SUMIFS(③協定面積④加算措置!$AV$12:$AV$230,③協定面積④加算措置!$C$12:$C$230,様式４!$B25)+SUMIFS(様式３!$BX$14:$BX$25,様式３!$C$14:$C$25,様式４!$B25)</f>
        <v>0</v>
      </c>
      <c r="CM25" s="123">
        <f>SUMIFS(③協定面積④加算措置!$AW$12:$AW$230,③協定面積④加算措置!$C$12:$C$230,様式４!$B25)+SUMIFS(様式３!$BY$14:$BY$25,様式３!$C$14:$C$25,様式４!$B25)</f>
        <v>0</v>
      </c>
      <c r="CN25" s="123">
        <f>SUMIFS(③協定面積④加算措置!$BA$12:$BA$230,③協定面積④加算措置!$C$12:$C$230,様式４!$B25)+SUMIFS(様式３!$CC$14:$CC$25,様式３!$C$14:$C$25,様式４!$B25)</f>
        <v>0</v>
      </c>
      <c r="CO25" s="123">
        <f>SUMIFS(③協定面積④加算措置!$BB$12:$BB$230,③協定面積④加算措置!$C$12:$C$230,様式４!$B25)+SUMIFS(様式３!$CD$14:$CD$25,様式３!$C$14:$C$25,様式４!$B25)</f>
        <v>0</v>
      </c>
      <c r="CP25" s="123">
        <f>SUMIFS(③協定面積④加算措置!$BC$12:$BC$230,③協定面積④加算措置!$C$12:$C$230,様式４!$B25)+SUMIFS(様式３!$CE$14:$CE$25,様式３!$C$14:$C$25,様式４!$B25)</f>
        <v>0</v>
      </c>
      <c r="CQ25" s="123">
        <f>SUMIFS(③協定面積④加算措置!$BD$12:$BD$230,③協定面積④加算措置!$C$12:$C$230,様式４!$B25)+SUMIFS(様式３!$CF$14:$CF$25,様式３!$C$14:$C$25,様式４!$B25)</f>
        <v>0</v>
      </c>
      <c r="CR25" s="123">
        <f>SUMIFS(③協定面積④加算措置!$BE$12:$BE$230,③協定面積④加算措置!$C$12:$C$230,様式４!$B25)+SUMIFS(様式３!$CG$14:$CG$25,様式３!$C$14:$C$25,様式４!$B25)</f>
        <v>0</v>
      </c>
      <c r="CS25" s="123">
        <f>SUMIFS(③協定面積④加算措置!$BI$12:$BI$230,③協定面積④加算措置!$C$12:$C$230,様式４!$B25)+SUMIFS(様式３!$CK$14:$CK$25,様式３!$C$14:$C$25,様式４!$B25)</f>
        <v>0</v>
      </c>
      <c r="CT25" s="123">
        <f>SUMIFS(③協定面積④加算措置!$BJ$12:$BJ$230,③協定面積④加算措置!$C$12:$C$230,様式４!$B25)+SUMIFS(様式３!$CL$14:$CL$25,様式３!$C$14:$C$25,様式４!$B25)</f>
        <v>0</v>
      </c>
      <c r="CU25" s="124">
        <f>SUMIFS(③協定面積④加算措置!$BK$12:$BK$230,③協定面積④加算措置!$C$12:$C$230,様式４!$B25)+SUMIFS(様式３!$CM$14:$CM$25,様式３!$C$14:$C$25,様式４!$B25)</f>
        <v>0</v>
      </c>
      <c r="CV25" s="125">
        <f>SUMIFS(③協定面積④加算措置!$BQ$12:$BQ$230,③協定面積④加算措置!$C$12:$C$230,様式４!$B25)+SUMIFS(様式３!$CS$14:$CS$25,様式３!$C$14:$C$25,様式４!$B25)</f>
        <v>0</v>
      </c>
      <c r="CW25" s="123">
        <f>SUMIFS(③協定面積④加算措置!$BR$12:$BR$230,③協定面積④加算措置!$C$12:$C$230,様式４!$B25)+SUMIFS(様式３!$CT$14:$CT$25,様式３!$C$14:$C$25,様式４!$B25)</f>
        <v>0</v>
      </c>
      <c r="CX25" s="123">
        <f>SUMIFS(③協定面積④加算措置!$BS$12:$BS$230,③協定面積④加算措置!$C$12:$C$230,様式４!$B25)+SUMIFS(様式３!$CU$14:$CU$25,様式３!$C$14:$C$25,様式４!$B25)</f>
        <v>0</v>
      </c>
      <c r="CY25" s="123">
        <f>SUMIFS(③協定面積④加算措置!$BT$12:$BT$230,③協定面積④加算措置!$C$12:$C$230,様式４!$B25)+SUMIFS(様式３!$CV$14:$CV$25,様式３!$C$14:$C$25,様式４!$B25)</f>
        <v>0</v>
      </c>
      <c r="CZ25" s="123">
        <f>SUMIFS(③協定面積④加算措置!$BU$12:$BU$230,③協定面積④加算措置!$C$12:$C$230,様式４!$B25)+SUMIFS(様式３!$CW$14:$CW$25,様式３!$C$14:$C$25,様式４!$B25)</f>
        <v>0</v>
      </c>
      <c r="DA25" s="123">
        <f>SUMIFS(③協定面積④加算措置!$BX$12:$BX$230,③協定面積④加算措置!$C$12:$C$230,様式４!$B25)+SUMIFS(様式３!$CZ$14:$CZ$25,様式３!$C$14:$C$25,様式４!$B25)</f>
        <v>0</v>
      </c>
      <c r="DB25" s="123">
        <f>SUMIFS(③協定面積④加算措置!$BY$12:$BY$230,③協定面積④加算措置!$C$12:$C$230,様式４!$B25)+SUMIFS(様式３!$DA$14:$DA$25,様式３!$C$14:$C$25,様式４!$B25)</f>
        <v>0</v>
      </c>
      <c r="DC25" s="123">
        <f>SUMIFS(③協定面積④加算措置!$BZ$12:$BZ$230,③協定面積④加算措置!$C$12:$C$230,様式４!$B25)+SUMIFS(様式３!$DB$14:$DB$25,様式３!$C$14:$C$25,様式４!$B25)</f>
        <v>0</v>
      </c>
      <c r="DD25" s="123">
        <f>SUMIFS(③協定面積④加算措置!$CA$12:$CA$230,③協定面積④加算措置!$C$12:$C$230,様式４!$B25)+SUMIFS(様式３!$DC$14:$DC$25,様式３!$C$14:$C$25,様式４!$B25)</f>
        <v>0</v>
      </c>
      <c r="DE25" s="123">
        <f>SUMIFS(③協定面積④加算措置!$CE$12:$CE$230,③協定面積④加算措置!$C$12:$C$230,様式４!$B25)+SUMIFS(様式３!$DG$14:$DG$25,様式３!$C$14:$C$25,様式４!$B25)</f>
        <v>0</v>
      </c>
      <c r="DF25" s="123">
        <f>SUMIFS(③協定面積④加算措置!$CF$12:$CF$230,③協定面積④加算措置!$C$12:$C$230,様式４!$B25)+SUMIFS(様式３!$DH$14:$DH$25,様式３!$C$14:$C$25,様式４!$B25)</f>
        <v>0</v>
      </c>
      <c r="DG25" s="123">
        <f>SUMIFS(③協定面積④加算措置!$CG$12:$CG$230,③協定面積④加算措置!$C$12:$C$230,様式４!$B25)+SUMIFS(様式３!$DI$14:$DI$25,様式３!$C$14:$C$25,様式４!$B25)</f>
        <v>0</v>
      </c>
      <c r="DH25" s="123">
        <f>SUMIFS(③協定面積④加算措置!$CH$12:$CH$230,③協定面積④加算措置!$C$12:$C$230,様式４!$B25)+SUMIFS(様式３!$DJ$14:$DJ$25,様式３!$C$14:$C$25,様式４!$B25)</f>
        <v>0</v>
      </c>
      <c r="DI25" s="123">
        <f>SUMIFS(③協定面積④加算措置!$CI$12:$CI$230,③協定面積④加算措置!$C$12:$C$230,様式４!$B25)+SUMIFS(様式３!$DK$14:$DK$25,様式３!$C$14:$C$25,様式４!$B25)</f>
        <v>0</v>
      </c>
      <c r="DJ25" s="123">
        <f>SUMIFS(③協定面積④加算措置!$CM$12:$CM$230,③協定面積④加算措置!$C$12:$C$230,様式４!$B25)+SUMIFS(様式３!$DO$14:$DO$25,様式３!$C$14:$C$25,様式４!$B25)</f>
        <v>0</v>
      </c>
      <c r="DK25" s="123">
        <f>SUMIFS(③協定面積④加算措置!$CN$12:$CN$230,③協定面積④加算措置!$C$12:$C$230,様式４!$B25)+SUMIFS(様式３!$DP$14:$DP$25,様式３!$C$14:$C$25,様式４!$B25)</f>
        <v>0</v>
      </c>
      <c r="DL25" s="151">
        <f>SUMIFS(③協定面積④加算措置!$CO$12:$CO$230,③協定面積④加算措置!$C$12:$C$230,様式４!$B25)+SUMIFS(様式３!$DQ$14:$DQ$25,様式３!$C$14:$C$25,様式４!$B25)</f>
        <v>0</v>
      </c>
      <c r="DM25" s="164" t="str">
        <f>IFERROR(VLOOKUP($C25,地方公共団体コード!$E$2:$F$32,2,0),"")</f>
        <v/>
      </c>
    </row>
    <row r="26" spans="1:117">
      <c r="A26" s="90"/>
      <c r="B26" s="90"/>
      <c r="C26" s="126" t="str">
        <f>IF(ISERROR(VLOOKUP(A26&amp;B26,地方公共団体コード!D:E,2,0)),"",VLOOKUP(A26&amp;B26,地方公共団体コード!D:E,2,0))</f>
        <v/>
      </c>
      <c r="D26" s="107">
        <f t="shared" si="8"/>
        <v>0</v>
      </c>
      <c r="E26" s="108"/>
      <c r="F26" s="108"/>
      <c r="G26" s="108"/>
      <c r="H26" s="108"/>
      <c r="I26" s="109"/>
      <c r="J26" s="110"/>
      <c r="K26" s="109"/>
      <c r="L26" s="167">
        <f t="shared" si="9"/>
        <v>0</v>
      </c>
      <c r="M26" s="168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4"/>
      <c r="AD26" s="168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4"/>
      <c r="AU26" s="110"/>
      <c r="AV26" s="108"/>
      <c r="AW26" s="108"/>
      <c r="AX26" s="109"/>
      <c r="AY26" s="110"/>
      <c r="AZ26" s="111"/>
      <c r="BA26" s="111"/>
      <c r="BB26" s="111"/>
      <c r="BC26" s="111"/>
      <c r="BD26" s="111"/>
      <c r="BE26" s="112"/>
      <c r="BF26" s="110"/>
      <c r="BG26" s="108"/>
      <c r="BH26" s="108"/>
      <c r="BI26" s="188"/>
      <c r="BJ26" s="110"/>
      <c r="BK26" s="108"/>
      <c r="BL26" s="108"/>
      <c r="BM26" s="108"/>
      <c r="BN26" s="108"/>
      <c r="BO26" s="108"/>
      <c r="BP26" s="108"/>
      <c r="BQ26" s="189"/>
      <c r="BR26" s="113"/>
      <c r="BS26" s="110"/>
      <c r="BT26" s="108"/>
      <c r="BU26" s="108"/>
      <c r="BV26" s="108"/>
      <c r="BW26" s="108"/>
      <c r="BX26" s="108"/>
      <c r="BY26" s="108"/>
      <c r="BZ26" s="189"/>
      <c r="CA26" s="108"/>
      <c r="CB26" s="190"/>
      <c r="CC26" s="160"/>
      <c r="CD26" s="122">
        <f t="shared" si="10"/>
        <v>0</v>
      </c>
      <c r="CE26" s="125">
        <f>SUMIFS(③協定面積④加算措置!$AM$12:$AM$230,③協定面積④加算措置!$C$12:$C$230,様式４!$B26)+SUMIFS(様式３!$BO$14:$BO$25,様式３!$C$14:$C$25,様式４!$B26)</f>
        <v>0</v>
      </c>
      <c r="CF26" s="123">
        <f>SUMIFS(③協定面積④加算措置!$AN$12:$AN$230,③協定面積④加算措置!$C$12:$C$230,様式４!$B26)+SUMIFS(様式３!$BP$14:$BP$25,様式３!$C$14:$C$25,様式４!$B26)</f>
        <v>0</v>
      </c>
      <c r="CG26" s="123">
        <f>SUMIFS(③協定面積④加算措置!$AO$12:$AO$230,③協定面積④加算措置!$C$12:$C$230,様式４!$B26)+SUMIFS(様式３!$BQ$14:$BQ$25,様式３!$C$14:$C$25,様式４!$B26)</f>
        <v>0</v>
      </c>
      <c r="CH26" s="123">
        <f>SUMIFS(③協定面積④加算措置!$AP$12:$AP$230,③協定面積④加算措置!$C$12:$C$230,様式４!$B26)+SUMIFS(様式３!$BR$14:$BR$25,様式３!$C$14:$C$25,様式４!$B26)</f>
        <v>0</v>
      </c>
      <c r="CI26" s="123">
        <f>SUMIFS(③協定面積④加算措置!$AQ$12:$AQ$230,③協定面積④加算措置!$C$12:$C$230,様式４!$B26)+SUMIFS(様式３!$BS$14:$BS$25,様式３!$C$14:$C$25,様式４!$B26)</f>
        <v>0</v>
      </c>
      <c r="CJ26" s="123">
        <f>SUMIFS(③協定面積④加算措置!$AT$12:$AT$230,③協定面積④加算措置!$C$12:$C$230,様式４!$B26)+SUMIFS(様式３!$BV$14:$BV$25,様式３!$C$14:$C$25,様式４!$B26)</f>
        <v>0</v>
      </c>
      <c r="CK26" s="123">
        <f>SUMIFS(③協定面積④加算措置!$AU$12:$AU$230,③協定面積④加算措置!$C$12:$C$230,様式４!$B26)+SUMIFS(様式３!$BW$14:$BW$25,様式３!$C$14:$C$25,様式４!$B26)</f>
        <v>0</v>
      </c>
      <c r="CL26" s="123">
        <f>SUMIFS(③協定面積④加算措置!$AV$12:$AV$230,③協定面積④加算措置!$C$12:$C$230,様式４!$B26)+SUMIFS(様式３!$BX$14:$BX$25,様式３!$C$14:$C$25,様式４!$B26)</f>
        <v>0</v>
      </c>
      <c r="CM26" s="123">
        <f>SUMIFS(③協定面積④加算措置!$AW$12:$AW$230,③協定面積④加算措置!$C$12:$C$230,様式４!$B26)+SUMIFS(様式３!$BY$14:$BY$25,様式３!$C$14:$C$25,様式４!$B26)</f>
        <v>0</v>
      </c>
      <c r="CN26" s="123">
        <f>SUMIFS(③協定面積④加算措置!$BA$12:$BA$230,③協定面積④加算措置!$C$12:$C$230,様式４!$B26)+SUMIFS(様式３!$CC$14:$CC$25,様式３!$C$14:$C$25,様式４!$B26)</f>
        <v>0</v>
      </c>
      <c r="CO26" s="123">
        <f>SUMIFS(③協定面積④加算措置!$BB$12:$BB$230,③協定面積④加算措置!$C$12:$C$230,様式４!$B26)+SUMIFS(様式３!$CD$14:$CD$25,様式３!$C$14:$C$25,様式４!$B26)</f>
        <v>0</v>
      </c>
      <c r="CP26" s="123">
        <f>SUMIFS(③協定面積④加算措置!$BC$12:$BC$230,③協定面積④加算措置!$C$12:$C$230,様式４!$B26)+SUMIFS(様式３!$CE$14:$CE$25,様式３!$C$14:$C$25,様式４!$B26)</f>
        <v>0</v>
      </c>
      <c r="CQ26" s="123">
        <f>SUMIFS(③協定面積④加算措置!$BD$12:$BD$230,③協定面積④加算措置!$C$12:$C$230,様式４!$B26)+SUMIFS(様式３!$CF$14:$CF$25,様式３!$C$14:$C$25,様式４!$B26)</f>
        <v>0</v>
      </c>
      <c r="CR26" s="123">
        <f>SUMIFS(③協定面積④加算措置!$BE$12:$BE$230,③協定面積④加算措置!$C$12:$C$230,様式４!$B26)+SUMIFS(様式３!$CG$14:$CG$25,様式３!$C$14:$C$25,様式４!$B26)</f>
        <v>0</v>
      </c>
      <c r="CS26" s="123">
        <f>SUMIFS(③協定面積④加算措置!$BI$12:$BI$230,③協定面積④加算措置!$C$12:$C$230,様式４!$B26)+SUMIFS(様式３!$CK$14:$CK$25,様式３!$C$14:$C$25,様式４!$B26)</f>
        <v>0</v>
      </c>
      <c r="CT26" s="123">
        <f>SUMIFS(③協定面積④加算措置!$BJ$12:$BJ$230,③協定面積④加算措置!$C$12:$C$230,様式４!$B26)+SUMIFS(様式３!$CL$14:$CL$25,様式３!$C$14:$C$25,様式４!$B26)</f>
        <v>0</v>
      </c>
      <c r="CU26" s="124">
        <f>SUMIFS(③協定面積④加算措置!$BK$12:$BK$230,③協定面積④加算措置!$C$12:$C$230,様式４!$B26)+SUMIFS(様式３!$CM$14:$CM$25,様式３!$C$14:$C$25,様式４!$B26)</f>
        <v>0</v>
      </c>
      <c r="CV26" s="125">
        <f>SUMIFS(③協定面積④加算措置!$BQ$12:$BQ$230,③協定面積④加算措置!$C$12:$C$230,様式４!$B26)+SUMIFS(様式３!$CS$14:$CS$25,様式３!$C$14:$C$25,様式４!$B26)</f>
        <v>0</v>
      </c>
      <c r="CW26" s="123">
        <f>SUMIFS(③協定面積④加算措置!$BR$12:$BR$230,③協定面積④加算措置!$C$12:$C$230,様式４!$B26)+SUMIFS(様式３!$CT$14:$CT$25,様式３!$C$14:$C$25,様式４!$B26)</f>
        <v>0</v>
      </c>
      <c r="CX26" s="123">
        <f>SUMIFS(③協定面積④加算措置!$BS$12:$BS$230,③協定面積④加算措置!$C$12:$C$230,様式４!$B26)+SUMIFS(様式３!$CU$14:$CU$25,様式３!$C$14:$C$25,様式４!$B26)</f>
        <v>0</v>
      </c>
      <c r="CY26" s="123">
        <f>SUMIFS(③協定面積④加算措置!$BT$12:$BT$230,③協定面積④加算措置!$C$12:$C$230,様式４!$B26)+SUMIFS(様式３!$CV$14:$CV$25,様式３!$C$14:$C$25,様式４!$B26)</f>
        <v>0</v>
      </c>
      <c r="CZ26" s="123">
        <f>SUMIFS(③協定面積④加算措置!$BU$12:$BU$230,③協定面積④加算措置!$C$12:$C$230,様式４!$B26)+SUMIFS(様式３!$CW$14:$CW$25,様式３!$C$14:$C$25,様式４!$B26)</f>
        <v>0</v>
      </c>
      <c r="DA26" s="123">
        <f>SUMIFS(③協定面積④加算措置!$BX$12:$BX$230,③協定面積④加算措置!$C$12:$C$230,様式４!$B26)+SUMIFS(様式３!$CZ$14:$CZ$25,様式３!$C$14:$C$25,様式４!$B26)</f>
        <v>0</v>
      </c>
      <c r="DB26" s="123">
        <f>SUMIFS(③協定面積④加算措置!$BY$12:$BY$230,③協定面積④加算措置!$C$12:$C$230,様式４!$B26)+SUMIFS(様式３!$DA$14:$DA$25,様式３!$C$14:$C$25,様式４!$B26)</f>
        <v>0</v>
      </c>
      <c r="DC26" s="123">
        <f>SUMIFS(③協定面積④加算措置!$BZ$12:$BZ$230,③協定面積④加算措置!$C$12:$C$230,様式４!$B26)+SUMIFS(様式３!$DB$14:$DB$25,様式３!$C$14:$C$25,様式４!$B26)</f>
        <v>0</v>
      </c>
      <c r="DD26" s="123">
        <f>SUMIFS(③協定面積④加算措置!$CA$12:$CA$230,③協定面積④加算措置!$C$12:$C$230,様式４!$B26)+SUMIFS(様式３!$DC$14:$DC$25,様式３!$C$14:$C$25,様式４!$B26)</f>
        <v>0</v>
      </c>
      <c r="DE26" s="123">
        <f>SUMIFS(③協定面積④加算措置!$CE$12:$CE$230,③協定面積④加算措置!$C$12:$C$230,様式４!$B26)+SUMIFS(様式３!$DG$14:$DG$25,様式３!$C$14:$C$25,様式４!$B26)</f>
        <v>0</v>
      </c>
      <c r="DF26" s="123">
        <f>SUMIFS(③協定面積④加算措置!$CF$12:$CF$230,③協定面積④加算措置!$C$12:$C$230,様式４!$B26)+SUMIFS(様式３!$DH$14:$DH$25,様式３!$C$14:$C$25,様式４!$B26)</f>
        <v>0</v>
      </c>
      <c r="DG26" s="123">
        <f>SUMIFS(③協定面積④加算措置!$CG$12:$CG$230,③協定面積④加算措置!$C$12:$C$230,様式４!$B26)+SUMIFS(様式３!$DI$14:$DI$25,様式３!$C$14:$C$25,様式４!$B26)</f>
        <v>0</v>
      </c>
      <c r="DH26" s="123">
        <f>SUMIFS(③協定面積④加算措置!$CH$12:$CH$230,③協定面積④加算措置!$C$12:$C$230,様式４!$B26)+SUMIFS(様式３!$DJ$14:$DJ$25,様式３!$C$14:$C$25,様式４!$B26)</f>
        <v>0</v>
      </c>
      <c r="DI26" s="123">
        <f>SUMIFS(③協定面積④加算措置!$CI$12:$CI$230,③協定面積④加算措置!$C$12:$C$230,様式４!$B26)+SUMIFS(様式３!$DK$14:$DK$25,様式３!$C$14:$C$25,様式４!$B26)</f>
        <v>0</v>
      </c>
      <c r="DJ26" s="123">
        <f>SUMIFS(③協定面積④加算措置!$CM$12:$CM$230,③協定面積④加算措置!$C$12:$C$230,様式４!$B26)+SUMIFS(様式３!$DO$14:$DO$25,様式３!$C$14:$C$25,様式４!$B26)</f>
        <v>0</v>
      </c>
      <c r="DK26" s="123">
        <f>SUMIFS(③協定面積④加算措置!$CN$12:$CN$230,③協定面積④加算措置!$C$12:$C$230,様式４!$B26)+SUMIFS(様式３!$DP$14:$DP$25,様式３!$C$14:$C$25,様式４!$B26)</f>
        <v>0</v>
      </c>
      <c r="DL26" s="151">
        <f>SUMIFS(③協定面積④加算措置!$CO$12:$CO$230,③協定面積④加算措置!$C$12:$C$230,様式４!$B26)+SUMIFS(様式３!$DQ$14:$DQ$25,様式３!$C$14:$C$25,様式４!$B26)</f>
        <v>0</v>
      </c>
      <c r="DM26" s="164" t="str">
        <f>IFERROR(VLOOKUP($C26,地方公共団体コード!$E$2:$F$32,2,0),"")</f>
        <v/>
      </c>
    </row>
    <row r="27" spans="1:117">
      <c r="A27" s="90"/>
      <c r="B27" s="90"/>
      <c r="C27" s="126" t="str">
        <f>IF(ISERROR(VLOOKUP(A27&amp;B27,地方公共団体コード!D:E,2,0)),"",VLOOKUP(A27&amp;B27,地方公共団体コード!D:E,2,0))</f>
        <v/>
      </c>
      <c r="D27" s="107">
        <f t="shared" si="8"/>
        <v>0</v>
      </c>
      <c r="E27" s="108"/>
      <c r="F27" s="108"/>
      <c r="G27" s="108"/>
      <c r="H27" s="108"/>
      <c r="I27" s="109"/>
      <c r="J27" s="110"/>
      <c r="K27" s="109"/>
      <c r="L27" s="167">
        <f t="shared" si="9"/>
        <v>0</v>
      </c>
      <c r="M27" s="168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4"/>
      <c r="AD27" s="168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4"/>
      <c r="AU27" s="110"/>
      <c r="AV27" s="108"/>
      <c r="AW27" s="108"/>
      <c r="AX27" s="109"/>
      <c r="AY27" s="110"/>
      <c r="AZ27" s="111"/>
      <c r="BA27" s="111"/>
      <c r="BB27" s="111"/>
      <c r="BC27" s="111"/>
      <c r="BD27" s="111"/>
      <c r="BE27" s="112"/>
      <c r="BF27" s="110"/>
      <c r="BG27" s="108"/>
      <c r="BH27" s="108"/>
      <c r="BI27" s="188"/>
      <c r="BJ27" s="110"/>
      <c r="BK27" s="108"/>
      <c r="BL27" s="108"/>
      <c r="BM27" s="108"/>
      <c r="BN27" s="108"/>
      <c r="BO27" s="108"/>
      <c r="BP27" s="108"/>
      <c r="BQ27" s="189"/>
      <c r="BR27" s="113"/>
      <c r="BS27" s="110"/>
      <c r="BT27" s="108"/>
      <c r="BU27" s="108"/>
      <c r="BV27" s="108"/>
      <c r="BW27" s="108"/>
      <c r="BX27" s="108"/>
      <c r="BY27" s="108"/>
      <c r="BZ27" s="189"/>
      <c r="CA27" s="108"/>
      <c r="CB27" s="190"/>
      <c r="CC27" s="160"/>
      <c r="CD27" s="122">
        <f t="shared" si="10"/>
        <v>0</v>
      </c>
      <c r="CE27" s="125">
        <f>SUMIFS(③協定面積④加算措置!$AM$12:$AM$230,③協定面積④加算措置!$C$12:$C$230,様式４!$B27)+SUMIFS(様式３!$BO$14:$BO$25,様式３!$C$14:$C$25,様式４!$B27)</f>
        <v>0</v>
      </c>
      <c r="CF27" s="123">
        <f>SUMIFS(③協定面積④加算措置!$AN$12:$AN$230,③協定面積④加算措置!$C$12:$C$230,様式４!$B27)+SUMIFS(様式３!$BP$14:$BP$25,様式３!$C$14:$C$25,様式４!$B27)</f>
        <v>0</v>
      </c>
      <c r="CG27" s="123">
        <f>SUMIFS(③協定面積④加算措置!$AO$12:$AO$230,③協定面積④加算措置!$C$12:$C$230,様式４!$B27)+SUMIFS(様式３!$BQ$14:$BQ$25,様式３!$C$14:$C$25,様式４!$B27)</f>
        <v>0</v>
      </c>
      <c r="CH27" s="123">
        <f>SUMIFS(③協定面積④加算措置!$AP$12:$AP$230,③協定面積④加算措置!$C$12:$C$230,様式４!$B27)+SUMIFS(様式３!$BR$14:$BR$25,様式３!$C$14:$C$25,様式４!$B27)</f>
        <v>0</v>
      </c>
      <c r="CI27" s="123">
        <f>SUMIFS(③協定面積④加算措置!$AQ$12:$AQ$230,③協定面積④加算措置!$C$12:$C$230,様式４!$B27)+SUMIFS(様式３!$BS$14:$BS$25,様式３!$C$14:$C$25,様式４!$B27)</f>
        <v>0</v>
      </c>
      <c r="CJ27" s="123">
        <f>SUMIFS(③協定面積④加算措置!$AT$12:$AT$230,③協定面積④加算措置!$C$12:$C$230,様式４!$B27)+SUMIFS(様式３!$BV$14:$BV$25,様式３!$C$14:$C$25,様式４!$B27)</f>
        <v>0</v>
      </c>
      <c r="CK27" s="123">
        <f>SUMIFS(③協定面積④加算措置!$AU$12:$AU$230,③協定面積④加算措置!$C$12:$C$230,様式４!$B27)+SUMIFS(様式３!$BW$14:$BW$25,様式３!$C$14:$C$25,様式４!$B27)</f>
        <v>0</v>
      </c>
      <c r="CL27" s="123">
        <f>SUMIFS(③協定面積④加算措置!$AV$12:$AV$230,③協定面積④加算措置!$C$12:$C$230,様式４!$B27)+SUMIFS(様式３!$BX$14:$BX$25,様式３!$C$14:$C$25,様式４!$B27)</f>
        <v>0</v>
      </c>
      <c r="CM27" s="123">
        <f>SUMIFS(③協定面積④加算措置!$AW$12:$AW$230,③協定面積④加算措置!$C$12:$C$230,様式４!$B27)+SUMIFS(様式３!$BY$14:$BY$25,様式３!$C$14:$C$25,様式４!$B27)</f>
        <v>0</v>
      </c>
      <c r="CN27" s="123">
        <f>SUMIFS(③協定面積④加算措置!$BA$12:$BA$230,③協定面積④加算措置!$C$12:$C$230,様式４!$B27)+SUMIFS(様式３!$CC$14:$CC$25,様式３!$C$14:$C$25,様式４!$B27)</f>
        <v>0</v>
      </c>
      <c r="CO27" s="123">
        <f>SUMIFS(③協定面積④加算措置!$BB$12:$BB$230,③協定面積④加算措置!$C$12:$C$230,様式４!$B27)+SUMIFS(様式３!$CD$14:$CD$25,様式３!$C$14:$C$25,様式４!$B27)</f>
        <v>0</v>
      </c>
      <c r="CP27" s="123">
        <f>SUMIFS(③協定面積④加算措置!$BC$12:$BC$230,③協定面積④加算措置!$C$12:$C$230,様式４!$B27)+SUMIFS(様式３!$CE$14:$CE$25,様式３!$C$14:$C$25,様式４!$B27)</f>
        <v>0</v>
      </c>
      <c r="CQ27" s="123">
        <f>SUMIFS(③協定面積④加算措置!$BD$12:$BD$230,③協定面積④加算措置!$C$12:$C$230,様式４!$B27)+SUMIFS(様式３!$CF$14:$CF$25,様式３!$C$14:$C$25,様式４!$B27)</f>
        <v>0</v>
      </c>
      <c r="CR27" s="123">
        <f>SUMIFS(③協定面積④加算措置!$BE$12:$BE$230,③協定面積④加算措置!$C$12:$C$230,様式４!$B27)+SUMIFS(様式３!$CG$14:$CG$25,様式３!$C$14:$C$25,様式４!$B27)</f>
        <v>0</v>
      </c>
      <c r="CS27" s="123">
        <f>SUMIFS(③協定面積④加算措置!$BI$12:$BI$230,③協定面積④加算措置!$C$12:$C$230,様式４!$B27)+SUMIFS(様式３!$CK$14:$CK$25,様式３!$C$14:$C$25,様式４!$B27)</f>
        <v>0</v>
      </c>
      <c r="CT27" s="123">
        <f>SUMIFS(③協定面積④加算措置!$BJ$12:$BJ$230,③協定面積④加算措置!$C$12:$C$230,様式４!$B27)+SUMIFS(様式３!$CL$14:$CL$25,様式３!$C$14:$C$25,様式４!$B27)</f>
        <v>0</v>
      </c>
      <c r="CU27" s="124">
        <f>SUMIFS(③協定面積④加算措置!$BK$12:$BK$230,③協定面積④加算措置!$C$12:$C$230,様式４!$B27)+SUMIFS(様式３!$CM$14:$CM$25,様式３!$C$14:$C$25,様式４!$B27)</f>
        <v>0</v>
      </c>
      <c r="CV27" s="125">
        <f>SUMIFS(③協定面積④加算措置!$BQ$12:$BQ$230,③協定面積④加算措置!$C$12:$C$230,様式４!$B27)+SUMIFS(様式３!$CS$14:$CS$25,様式３!$C$14:$C$25,様式４!$B27)</f>
        <v>0</v>
      </c>
      <c r="CW27" s="123">
        <f>SUMIFS(③協定面積④加算措置!$BR$12:$BR$230,③協定面積④加算措置!$C$12:$C$230,様式４!$B27)+SUMIFS(様式３!$CT$14:$CT$25,様式３!$C$14:$C$25,様式４!$B27)</f>
        <v>0</v>
      </c>
      <c r="CX27" s="123">
        <f>SUMIFS(③協定面積④加算措置!$BS$12:$BS$230,③協定面積④加算措置!$C$12:$C$230,様式４!$B27)+SUMIFS(様式３!$CU$14:$CU$25,様式３!$C$14:$C$25,様式４!$B27)</f>
        <v>0</v>
      </c>
      <c r="CY27" s="123">
        <f>SUMIFS(③協定面積④加算措置!$BT$12:$BT$230,③協定面積④加算措置!$C$12:$C$230,様式４!$B27)+SUMIFS(様式３!$CV$14:$CV$25,様式３!$C$14:$C$25,様式４!$B27)</f>
        <v>0</v>
      </c>
      <c r="CZ27" s="123">
        <f>SUMIFS(③協定面積④加算措置!$BU$12:$BU$230,③協定面積④加算措置!$C$12:$C$230,様式４!$B27)+SUMIFS(様式３!$CW$14:$CW$25,様式３!$C$14:$C$25,様式４!$B27)</f>
        <v>0</v>
      </c>
      <c r="DA27" s="123">
        <f>SUMIFS(③協定面積④加算措置!$BX$12:$BX$230,③協定面積④加算措置!$C$12:$C$230,様式４!$B27)+SUMIFS(様式３!$CZ$14:$CZ$25,様式３!$C$14:$C$25,様式４!$B27)</f>
        <v>0</v>
      </c>
      <c r="DB27" s="123">
        <f>SUMIFS(③協定面積④加算措置!$BY$12:$BY$230,③協定面積④加算措置!$C$12:$C$230,様式４!$B27)+SUMIFS(様式３!$DA$14:$DA$25,様式３!$C$14:$C$25,様式４!$B27)</f>
        <v>0</v>
      </c>
      <c r="DC27" s="123">
        <f>SUMIFS(③協定面積④加算措置!$BZ$12:$BZ$230,③協定面積④加算措置!$C$12:$C$230,様式４!$B27)+SUMIFS(様式３!$DB$14:$DB$25,様式３!$C$14:$C$25,様式４!$B27)</f>
        <v>0</v>
      </c>
      <c r="DD27" s="123">
        <f>SUMIFS(③協定面積④加算措置!$CA$12:$CA$230,③協定面積④加算措置!$C$12:$C$230,様式４!$B27)+SUMIFS(様式３!$DC$14:$DC$25,様式３!$C$14:$C$25,様式４!$B27)</f>
        <v>0</v>
      </c>
      <c r="DE27" s="123">
        <f>SUMIFS(③協定面積④加算措置!$CE$12:$CE$230,③協定面積④加算措置!$C$12:$C$230,様式４!$B27)+SUMIFS(様式３!$DG$14:$DG$25,様式３!$C$14:$C$25,様式４!$B27)</f>
        <v>0</v>
      </c>
      <c r="DF27" s="123">
        <f>SUMIFS(③協定面積④加算措置!$CF$12:$CF$230,③協定面積④加算措置!$C$12:$C$230,様式４!$B27)+SUMIFS(様式３!$DH$14:$DH$25,様式３!$C$14:$C$25,様式４!$B27)</f>
        <v>0</v>
      </c>
      <c r="DG27" s="123">
        <f>SUMIFS(③協定面積④加算措置!$CG$12:$CG$230,③協定面積④加算措置!$C$12:$C$230,様式４!$B27)+SUMIFS(様式３!$DI$14:$DI$25,様式３!$C$14:$C$25,様式４!$B27)</f>
        <v>0</v>
      </c>
      <c r="DH27" s="123">
        <f>SUMIFS(③協定面積④加算措置!$CH$12:$CH$230,③協定面積④加算措置!$C$12:$C$230,様式４!$B27)+SUMIFS(様式３!$DJ$14:$DJ$25,様式３!$C$14:$C$25,様式４!$B27)</f>
        <v>0</v>
      </c>
      <c r="DI27" s="123">
        <f>SUMIFS(③協定面積④加算措置!$CI$12:$CI$230,③協定面積④加算措置!$C$12:$C$230,様式４!$B27)+SUMIFS(様式３!$DK$14:$DK$25,様式３!$C$14:$C$25,様式４!$B27)</f>
        <v>0</v>
      </c>
      <c r="DJ27" s="123">
        <f>SUMIFS(③協定面積④加算措置!$CM$12:$CM$230,③協定面積④加算措置!$C$12:$C$230,様式４!$B27)+SUMIFS(様式３!$DO$14:$DO$25,様式３!$C$14:$C$25,様式４!$B27)</f>
        <v>0</v>
      </c>
      <c r="DK27" s="123">
        <f>SUMIFS(③協定面積④加算措置!$CN$12:$CN$230,③協定面積④加算措置!$C$12:$C$230,様式４!$B27)+SUMIFS(様式３!$DP$14:$DP$25,様式３!$C$14:$C$25,様式４!$B27)</f>
        <v>0</v>
      </c>
      <c r="DL27" s="151">
        <f>SUMIFS(③協定面積④加算措置!$CO$12:$CO$230,③協定面積④加算措置!$C$12:$C$230,様式４!$B27)+SUMIFS(様式３!$DQ$14:$DQ$25,様式３!$C$14:$C$25,様式４!$B27)</f>
        <v>0</v>
      </c>
      <c r="DM27" s="164" t="str">
        <f>IFERROR(VLOOKUP($C27,地方公共団体コード!$E$2:$F$32,2,0),"")</f>
        <v/>
      </c>
    </row>
    <row r="28" spans="1:117">
      <c r="A28" s="90"/>
      <c r="B28" s="90"/>
      <c r="C28" s="126" t="str">
        <f>IF(ISERROR(VLOOKUP(A28&amp;B28,地方公共団体コード!D:E,2,0)),"",VLOOKUP(A28&amp;B28,地方公共団体コード!D:E,2,0))</f>
        <v/>
      </c>
      <c r="D28" s="107">
        <f t="shared" si="8"/>
        <v>0</v>
      </c>
      <c r="E28" s="108"/>
      <c r="F28" s="108"/>
      <c r="G28" s="108"/>
      <c r="H28" s="108"/>
      <c r="I28" s="109"/>
      <c r="J28" s="110"/>
      <c r="K28" s="109"/>
      <c r="L28" s="167">
        <f t="shared" si="9"/>
        <v>0</v>
      </c>
      <c r="M28" s="168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4"/>
      <c r="AD28" s="168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4"/>
      <c r="AU28" s="110"/>
      <c r="AV28" s="108"/>
      <c r="AW28" s="108"/>
      <c r="AX28" s="109"/>
      <c r="AY28" s="110"/>
      <c r="AZ28" s="111"/>
      <c r="BA28" s="111"/>
      <c r="BB28" s="111"/>
      <c r="BC28" s="111"/>
      <c r="BD28" s="111"/>
      <c r="BE28" s="112"/>
      <c r="BF28" s="110"/>
      <c r="BG28" s="108"/>
      <c r="BH28" s="108"/>
      <c r="BI28" s="188"/>
      <c r="BJ28" s="110"/>
      <c r="BK28" s="108"/>
      <c r="BL28" s="108"/>
      <c r="BM28" s="108"/>
      <c r="BN28" s="108"/>
      <c r="BO28" s="108"/>
      <c r="BP28" s="108"/>
      <c r="BQ28" s="189"/>
      <c r="BR28" s="113"/>
      <c r="BS28" s="110"/>
      <c r="BT28" s="108"/>
      <c r="BU28" s="108"/>
      <c r="BV28" s="108"/>
      <c r="BW28" s="108"/>
      <c r="BX28" s="108"/>
      <c r="BY28" s="108"/>
      <c r="BZ28" s="189"/>
      <c r="CA28" s="108"/>
      <c r="CB28" s="190"/>
      <c r="CC28" s="160"/>
      <c r="CD28" s="122">
        <f t="shared" si="10"/>
        <v>0</v>
      </c>
      <c r="CE28" s="125">
        <f>SUMIFS(③協定面積④加算措置!$AM$12:$AM$230,③協定面積④加算措置!$C$12:$C$230,様式４!$B28)+SUMIFS(様式３!$BO$14:$BO$25,様式３!$C$14:$C$25,様式４!$B28)</f>
        <v>0</v>
      </c>
      <c r="CF28" s="123">
        <f>SUMIFS(③協定面積④加算措置!$AN$12:$AN$230,③協定面積④加算措置!$C$12:$C$230,様式４!$B28)+SUMIFS(様式３!$BP$14:$BP$25,様式３!$C$14:$C$25,様式４!$B28)</f>
        <v>0</v>
      </c>
      <c r="CG28" s="123">
        <f>SUMIFS(③協定面積④加算措置!$AO$12:$AO$230,③協定面積④加算措置!$C$12:$C$230,様式４!$B28)+SUMIFS(様式３!$BQ$14:$BQ$25,様式３!$C$14:$C$25,様式４!$B28)</f>
        <v>0</v>
      </c>
      <c r="CH28" s="123">
        <f>SUMIFS(③協定面積④加算措置!$AP$12:$AP$230,③協定面積④加算措置!$C$12:$C$230,様式４!$B28)+SUMIFS(様式３!$BR$14:$BR$25,様式３!$C$14:$C$25,様式４!$B28)</f>
        <v>0</v>
      </c>
      <c r="CI28" s="123">
        <f>SUMIFS(③協定面積④加算措置!$AQ$12:$AQ$230,③協定面積④加算措置!$C$12:$C$230,様式４!$B28)+SUMIFS(様式３!$BS$14:$BS$25,様式３!$C$14:$C$25,様式４!$B28)</f>
        <v>0</v>
      </c>
      <c r="CJ28" s="123">
        <f>SUMIFS(③協定面積④加算措置!$AT$12:$AT$230,③協定面積④加算措置!$C$12:$C$230,様式４!$B28)+SUMIFS(様式３!$BV$14:$BV$25,様式３!$C$14:$C$25,様式４!$B28)</f>
        <v>0</v>
      </c>
      <c r="CK28" s="123">
        <f>SUMIFS(③協定面積④加算措置!$AU$12:$AU$230,③協定面積④加算措置!$C$12:$C$230,様式４!$B28)+SUMIFS(様式３!$BW$14:$BW$25,様式３!$C$14:$C$25,様式４!$B28)</f>
        <v>0</v>
      </c>
      <c r="CL28" s="123">
        <f>SUMIFS(③協定面積④加算措置!$AV$12:$AV$230,③協定面積④加算措置!$C$12:$C$230,様式４!$B28)+SUMIFS(様式３!$BX$14:$BX$25,様式３!$C$14:$C$25,様式４!$B28)</f>
        <v>0</v>
      </c>
      <c r="CM28" s="123">
        <f>SUMIFS(③協定面積④加算措置!$AW$12:$AW$230,③協定面積④加算措置!$C$12:$C$230,様式４!$B28)+SUMIFS(様式３!$BY$14:$BY$25,様式３!$C$14:$C$25,様式４!$B28)</f>
        <v>0</v>
      </c>
      <c r="CN28" s="123">
        <f>SUMIFS(③協定面積④加算措置!$BA$12:$BA$230,③協定面積④加算措置!$C$12:$C$230,様式４!$B28)+SUMIFS(様式３!$CC$14:$CC$25,様式３!$C$14:$C$25,様式４!$B28)</f>
        <v>0</v>
      </c>
      <c r="CO28" s="123">
        <f>SUMIFS(③協定面積④加算措置!$BB$12:$BB$230,③協定面積④加算措置!$C$12:$C$230,様式４!$B28)+SUMIFS(様式３!$CD$14:$CD$25,様式３!$C$14:$C$25,様式４!$B28)</f>
        <v>0</v>
      </c>
      <c r="CP28" s="123">
        <f>SUMIFS(③協定面積④加算措置!$BC$12:$BC$230,③協定面積④加算措置!$C$12:$C$230,様式４!$B28)+SUMIFS(様式３!$CE$14:$CE$25,様式３!$C$14:$C$25,様式４!$B28)</f>
        <v>0</v>
      </c>
      <c r="CQ28" s="123">
        <f>SUMIFS(③協定面積④加算措置!$BD$12:$BD$230,③協定面積④加算措置!$C$12:$C$230,様式４!$B28)+SUMIFS(様式３!$CF$14:$CF$25,様式３!$C$14:$C$25,様式４!$B28)</f>
        <v>0</v>
      </c>
      <c r="CR28" s="123">
        <f>SUMIFS(③協定面積④加算措置!$BE$12:$BE$230,③協定面積④加算措置!$C$12:$C$230,様式４!$B28)+SUMIFS(様式３!$CG$14:$CG$25,様式３!$C$14:$C$25,様式４!$B28)</f>
        <v>0</v>
      </c>
      <c r="CS28" s="123">
        <f>SUMIFS(③協定面積④加算措置!$BI$12:$BI$230,③協定面積④加算措置!$C$12:$C$230,様式４!$B28)+SUMIFS(様式３!$CK$14:$CK$25,様式３!$C$14:$C$25,様式４!$B28)</f>
        <v>0</v>
      </c>
      <c r="CT28" s="123">
        <f>SUMIFS(③協定面積④加算措置!$BJ$12:$BJ$230,③協定面積④加算措置!$C$12:$C$230,様式４!$B28)+SUMIFS(様式３!$CL$14:$CL$25,様式３!$C$14:$C$25,様式４!$B28)</f>
        <v>0</v>
      </c>
      <c r="CU28" s="124">
        <f>SUMIFS(③協定面積④加算措置!$BK$12:$BK$230,③協定面積④加算措置!$C$12:$C$230,様式４!$B28)+SUMIFS(様式３!$CM$14:$CM$25,様式３!$C$14:$C$25,様式４!$B28)</f>
        <v>0</v>
      </c>
      <c r="CV28" s="125">
        <f>SUMIFS(③協定面積④加算措置!$BQ$12:$BQ$230,③協定面積④加算措置!$C$12:$C$230,様式４!$B28)+SUMIFS(様式３!$CS$14:$CS$25,様式３!$C$14:$C$25,様式４!$B28)</f>
        <v>0</v>
      </c>
      <c r="CW28" s="123">
        <f>SUMIFS(③協定面積④加算措置!$BR$12:$BR$230,③協定面積④加算措置!$C$12:$C$230,様式４!$B28)+SUMIFS(様式３!$CT$14:$CT$25,様式３!$C$14:$C$25,様式４!$B28)</f>
        <v>0</v>
      </c>
      <c r="CX28" s="123">
        <f>SUMIFS(③協定面積④加算措置!$BS$12:$BS$230,③協定面積④加算措置!$C$12:$C$230,様式４!$B28)+SUMIFS(様式３!$CU$14:$CU$25,様式３!$C$14:$C$25,様式４!$B28)</f>
        <v>0</v>
      </c>
      <c r="CY28" s="123">
        <f>SUMIFS(③協定面積④加算措置!$BT$12:$BT$230,③協定面積④加算措置!$C$12:$C$230,様式４!$B28)+SUMIFS(様式３!$CV$14:$CV$25,様式３!$C$14:$C$25,様式４!$B28)</f>
        <v>0</v>
      </c>
      <c r="CZ28" s="123">
        <f>SUMIFS(③協定面積④加算措置!$BU$12:$BU$230,③協定面積④加算措置!$C$12:$C$230,様式４!$B28)+SUMIFS(様式３!$CW$14:$CW$25,様式３!$C$14:$C$25,様式４!$B28)</f>
        <v>0</v>
      </c>
      <c r="DA28" s="123">
        <f>SUMIFS(③協定面積④加算措置!$BX$12:$BX$230,③協定面積④加算措置!$C$12:$C$230,様式４!$B28)+SUMIFS(様式３!$CZ$14:$CZ$25,様式３!$C$14:$C$25,様式４!$B28)</f>
        <v>0</v>
      </c>
      <c r="DB28" s="123">
        <f>SUMIFS(③協定面積④加算措置!$BY$12:$BY$230,③協定面積④加算措置!$C$12:$C$230,様式４!$B28)+SUMIFS(様式３!$DA$14:$DA$25,様式３!$C$14:$C$25,様式４!$B28)</f>
        <v>0</v>
      </c>
      <c r="DC28" s="123">
        <f>SUMIFS(③協定面積④加算措置!$BZ$12:$BZ$230,③協定面積④加算措置!$C$12:$C$230,様式４!$B28)+SUMIFS(様式３!$DB$14:$DB$25,様式３!$C$14:$C$25,様式４!$B28)</f>
        <v>0</v>
      </c>
      <c r="DD28" s="123">
        <f>SUMIFS(③協定面積④加算措置!$CA$12:$CA$230,③協定面積④加算措置!$C$12:$C$230,様式４!$B28)+SUMIFS(様式３!$DC$14:$DC$25,様式３!$C$14:$C$25,様式４!$B28)</f>
        <v>0</v>
      </c>
      <c r="DE28" s="123">
        <f>SUMIFS(③協定面積④加算措置!$CE$12:$CE$230,③協定面積④加算措置!$C$12:$C$230,様式４!$B28)+SUMIFS(様式３!$DG$14:$DG$25,様式３!$C$14:$C$25,様式４!$B28)</f>
        <v>0</v>
      </c>
      <c r="DF28" s="123">
        <f>SUMIFS(③協定面積④加算措置!$CF$12:$CF$230,③協定面積④加算措置!$C$12:$C$230,様式４!$B28)+SUMIFS(様式３!$DH$14:$DH$25,様式３!$C$14:$C$25,様式４!$B28)</f>
        <v>0</v>
      </c>
      <c r="DG28" s="123">
        <f>SUMIFS(③協定面積④加算措置!$CG$12:$CG$230,③協定面積④加算措置!$C$12:$C$230,様式４!$B28)+SUMIFS(様式３!$DI$14:$DI$25,様式３!$C$14:$C$25,様式４!$B28)</f>
        <v>0</v>
      </c>
      <c r="DH28" s="123">
        <f>SUMIFS(③協定面積④加算措置!$CH$12:$CH$230,③協定面積④加算措置!$C$12:$C$230,様式４!$B28)+SUMIFS(様式３!$DJ$14:$DJ$25,様式３!$C$14:$C$25,様式４!$B28)</f>
        <v>0</v>
      </c>
      <c r="DI28" s="123">
        <f>SUMIFS(③協定面積④加算措置!$CI$12:$CI$230,③協定面積④加算措置!$C$12:$C$230,様式４!$B28)+SUMIFS(様式３!$DK$14:$DK$25,様式３!$C$14:$C$25,様式４!$B28)</f>
        <v>0</v>
      </c>
      <c r="DJ28" s="123">
        <f>SUMIFS(③協定面積④加算措置!$CM$12:$CM$230,③協定面積④加算措置!$C$12:$C$230,様式４!$B28)+SUMIFS(様式３!$DO$14:$DO$25,様式３!$C$14:$C$25,様式４!$B28)</f>
        <v>0</v>
      </c>
      <c r="DK28" s="123">
        <f>SUMIFS(③協定面積④加算措置!$CN$12:$CN$230,③協定面積④加算措置!$C$12:$C$230,様式４!$B28)+SUMIFS(様式３!$DP$14:$DP$25,様式３!$C$14:$C$25,様式４!$B28)</f>
        <v>0</v>
      </c>
      <c r="DL28" s="151">
        <f>SUMIFS(③協定面積④加算措置!$CO$12:$CO$230,③協定面積④加算措置!$C$12:$C$230,様式４!$B28)+SUMIFS(様式３!$DQ$14:$DQ$25,様式３!$C$14:$C$25,様式４!$B28)</f>
        <v>0</v>
      </c>
      <c r="DM28" s="164" t="str">
        <f>IFERROR(VLOOKUP($C28,地方公共団体コード!$E$2:$F$32,2,0),"")</f>
        <v/>
      </c>
    </row>
    <row r="29" spans="1:117">
      <c r="A29" s="90"/>
      <c r="B29" s="90"/>
      <c r="C29" s="126" t="str">
        <f>IF(ISERROR(VLOOKUP(A29&amp;B29,地方公共団体コード!D:E,2,0)),"",VLOOKUP(A29&amp;B29,地方公共団体コード!D:E,2,0))</f>
        <v/>
      </c>
      <c r="D29" s="107">
        <f t="shared" si="8"/>
        <v>0</v>
      </c>
      <c r="E29" s="108"/>
      <c r="F29" s="108"/>
      <c r="G29" s="108"/>
      <c r="H29" s="108"/>
      <c r="I29" s="109"/>
      <c r="J29" s="110"/>
      <c r="K29" s="109"/>
      <c r="L29" s="167">
        <f t="shared" si="9"/>
        <v>0</v>
      </c>
      <c r="M29" s="168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4"/>
      <c r="AD29" s="168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4"/>
      <c r="AU29" s="110"/>
      <c r="AV29" s="108"/>
      <c r="AW29" s="108"/>
      <c r="AX29" s="109"/>
      <c r="AY29" s="110"/>
      <c r="AZ29" s="111"/>
      <c r="BA29" s="111"/>
      <c r="BB29" s="111"/>
      <c r="BC29" s="111"/>
      <c r="BD29" s="111"/>
      <c r="BE29" s="112"/>
      <c r="BF29" s="110"/>
      <c r="BG29" s="108"/>
      <c r="BH29" s="108"/>
      <c r="BI29" s="188"/>
      <c r="BJ29" s="110"/>
      <c r="BK29" s="108"/>
      <c r="BL29" s="108"/>
      <c r="BM29" s="108"/>
      <c r="BN29" s="108"/>
      <c r="BO29" s="108"/>
      <c r="BP29" s="108"/>
      <c r="BQ29" s="189"/>
      <c r="BR29" s="113"/>
      <c r="BS29" s="110"/>
      <c r="BT29" s="108"/>
      <c r="BU29" s="108"/>
      <c r="BV29" s="108"/>
      <c r="BW29" s="108"/>
      <c r="BX29" s="108"/>
      <c r="BY29" s="108"/>
      <c r="BZ29" s="189"/>
      <c r="CA29" s="108"/>
      <c r="CB29" s="190"/>
      <c r="CC29" s="160"/>
      <c r="CD29" s="122">
        <f t="shared" si="10"/>
        <v>0</v>
      </c>
      <c r="CE29" s="125">
        <f>SUMIFS(③協定面積④加算措置!$AM$12:$AM$230,③協定面積④加算措置!$C$12:$C$230,様式４!$B29)+SUMIFS(様式３!$BO$14:$BO$25,様式３!$C$14:$C$25,様式４!$B29)</f>
        <v>0</v>
      </c>
      <c r="CF29" s="123">
        <f>SUMIFS(③協定面積④加算措置!$AN$12:$AN$230,③協定面積④加算措置!$C$12:$C$230,様式４!$B29)+SUMIFS(様式３!$BP$14:$BP$25,様式３!$C$14:$C$25,様式４!$B29)</f>
        <v>0</v>
      </c>
      <c r="CG29" s="123">
        <f>SUMIFS(③協定面積④加算措置!$AO$12:$AO$230,③協定面積④加算措置!$C$12:$C$230,様式４!$B29)+SUMIFS(様式３!$BQ$14:$BQ$25,様式３!$C$14:$C$25,様式４!$B29)</f>
        <v>0</v>
      </c>
      <c r="CH29" s="123">
        <f>SUMIFS(③協定面積④加算措置!$AP$12:$AP$230,③協定面積④加算措置!$C$12:$C$230,様式４!$B29)+SUMIFS(様式３!$BR$14:$BR$25,様式３!$C$14:$C$25,様式４!$B29)</f>
        <v>0</v>
      </c>
      <c r="CI29" s="123">
        <f>SUMIFS(③協定面積④加算措置!$AQ$12:$AQ$230,③協定面積④加算措置!$C$12:$C$230,様式４!$B29)+SUMIFS(様式３!$BS$14:$BS$25,様式３!$C$14:$C$25,様式４!$B29)</f>
        <v>0</v>
      </c>
      <c r="CJ29" s="123">
        <f>SUMIFS(③協定面積④加算措置!$AT$12:$AT$230,③協定面積④加算措置!$C$12:$C$230,様式４!$B29)+SUMIFS(様式３!$BV$14:$BV$25,様式３!$C$14:$C$25,様式４!$B29)</f>
        <v>0</v>
      </c>
      <c r="CK29" s="123">
        <f>SUMIFS(③協定面積④加算措置!$AU$12:$AU$230,③協定面積④加算措置!$C$12:$C$230,様式４!$B29)+SUMIFS(様式３!$BW$14:$BW$25,様式３!$C$14:$C$25,様式４!$B29)</f>
        <v>0</v>
      </c>
      <c r="CL29" s="123">
        <f>SUMIFS(③協定面積④加算措置!$AV$12:$AV$230,③協定面積④加算措置!$C$12:$C$230,様式４!$B29)+SUMIFS(様式３!$BX$14:$BX$25,様式３!$C$14:$C$25,様式４!$B29)</f>
        <v>0</v>
      </c>
      <c r="CM29" s="123">
        <f>SUMIFS(③協定面積④加算措置!$AW$12:$AW$230,③協定面積④加算措置!$C$12:$C$230,様式４!$B29)+SUMIFS(様式３!$BY$14:$BY$25,様式３!$C$14:$C$25,様式４!$B29)</f>
        <v>0</v>
      </c>
      <c r="CN29" s="123">
        <f>SUMIFS(③協定面積④加算措置!$BA$12:$BA$230,③協定面積④加算措置!$C$12:$C$230,様式４!$B29)+SUMIFS(様式３!$CC$14:$CC$25,様式３!$C$14:$C$25,様式４!$B29)</f>
        <v>0</v>
      </c>
      <c r="CO29" s="123">
        <f>SUMIFS(③協定面積④加算措置!$BB$12:$BB$230,③協定面積④加算措置!$C$12:$C$230,様式４!$B29)+SUMIFS(様式３!$CD$14:$CD$25,様式３!$C$14:$C$25,様式４!$B29)</f>
        <v>0</v>
      </c>
      <c r="CP29" s="123">
        <f>SUMIFS(③協定面積④加算措置!$BC$12:$BC$230,③協定面積④加算措置!$C$12:$C$230,様式４!$B29)+SUMIFS(様式３!$CE$14:$CE$25,様式３!$C$14:$C$25,様式４!$B29)</f>
        <v>0</v>
      </c>
      <c r="CQ29" s="123">
        <f>SUMIFS(③協定面積④加算措置!$BD$12:$BD$230,③協定面積④加算措置!$C$12:$C$230,様式４!$B29)+SUMIFS(様式３!$CF$14:$CF$25,様式３!$C$14:$C$25,様式４!$B29)</f>
        <v>0</v>
      </c>
      <c r="CR29" s="123">
        <f>SUMIFS(③協定面積④加算措置!$BE$12:$BE$230,③協定面積④加算措置!$C$12:$C$230,様式４!$B29)+SUMIFS(様式３!$CG$14:$CG$25,様式３!$C$14:$C$25,様式４!$B29)</f>
        <v>0</v>
      </c>
      <c r="CS29" s="123">
        <f>SUMIFS(③協定面積④加算措置!$BI$12:$BI$230,③協定面積④加算措置!$C$12:$C$230,様式４!$B29)+SUMIFS(様式３!$CK$14:$CK$25,様式３!$C$14:$C$25,様式４!$B29)</f>
        <v>0</v>
      </c>
      <c r="CT29" s="123">
        <f>SUMIFS(③協定面積④加算措置!$BJ$12:$BJ$230,③協定面積④加算措置!$C$12:$C$230,様式４!$B29)+SUMIFS(様式３!$CL$14:$CL$25,様式３!$C$14:$C$25,様式４!$B29)</f>
        <v>0</v>
      </c>
      <c r="CU29" s="124">
        <f>SUMIFS(③協定面積④加算措置!$BK$12:$BK$230,③協定面積④加算措置!$C$12:$C$230,様式４!$B29)+SUMIFS(様式３!$CM$14:$CM$25,様式３!$C$14:$C$25,様式４!$B29)</f>
        <v>0</v>
      </c>
      <c r="CV29" s="125">
        <f>SUMIFS(③協定面積④加算措置!$BQ$12:$BQ$230,③協定面積④加算措置!$C$12:$C$230,様式４!$B29)+SUMIFS(様式３!$CS$14:$CS$25,様式３!$C$14:$C$25,様式４!$B29)</f>
        <v>0</v>
      </c>
      <c r="CW29" s="123">
        <f>SUMIFS(③協定面積④加算措置!$BR$12:$BR$230,③協定面積④加算措置!$C$12:$C$230,様式４!$B29)+SUMIFS(様式３!$CT$14:$CT$25,様式３!$C$14:$C$25,様式４!$B29)</f>
        <v>0</v>
      </c>
      <c r="CX29" s="123">
        <f>SUMIFS(③協定面積④加算措置!$BS$12:$BS$230,③協定面積④加算措置!$C$12:$C$230,様式４!$B29)+SUMIFS(様式３!$CU$14:$CU$25,様式３!$C$14:$C$25,様式４!$B29)</f>
        <v>0</v>
      </c>
      <c r="CY29" s="123">
        <f>SUMIFS(③協定面積④加算措置!$BT$12:$BT$230,③協定面積④加算措置!$C$12:$C$230,様式４!$B29)+SUMIFS(様式３!$CV$14:$CV$25,様式３!$C$14:$C$25,様式４!$B29)</f>
        <v>0</v>
      </c>
      <c r="CZ29" s="123">
        <f>SUMIFS(③協定面積④加算措置!$BU$12:$BU$230,③協定面積④加算措置!$C$12:$C$230,様式４!$B29)+SUMIFS(様式３!$CW$14:$CW$25,様式３!$C$14:$C$25,様式４!$B29)</f>
        <v>0</v>
      </c>
      <c r="DA29" s="123">
        <f>SUMIFS(③協定面積④加算措置!$BX$12:$BX$230,③協定面積④加算措置!$C$12:$C$230,様式４!$B29)+SUMIFS(様式３!$CZ$14:$CZ$25,様式３!$C$14:$C$25,様式４!$B29)</f>
        <v>0</v>
      </c>
      <c r="DB29" s="123">
        <f>SUMIFS(③協定面積④加算措置!$BY$12:$BY$230,③協定面積④加算措置!$C$12:$C$230,様式４!$B29)+SUMIFS(様式３!$DA$14:$DA$25,様式３!$C$14:$C$25,様式４!$B29)</f>
        <v>0</v>
      </c>
      <c r="DC29" s="123">
        <f>SUMIFS(③協定面積④加算措置!$BZ$12:$BZ$230,③協定面積④加算措置!$C$12:$C$230,様式４!$B29)+SUMIFS(様式３!$DB$14:$DB$25,様式３!$C$14:$C$25,様式４!$B29)</f>
        <v>0</v>
      </c>
      <c r="DD29" s="123">
        <f>SUMIFS(③協定面積④加算措置!$CA$12:$CA$230,③協定面積④加算措置!$C$12:$C$230,様式４!$B29)+SUMIFS(様式３!$DC$14:$DC$25,様式３!$C$14:$C$25,様式４!$B29)</f>
        <v>0</v>
      </c>
      <c r="DE29" s="123">
        <f>SUMIFS(③協定面積④加算措置!$CE$12:$CE$230,③協定面積④加算措置!$C$12:$C$230,様式４!$B29)+SUMIFS(様式３!$DG$14:$DG$25,様式３!$C$14:$C$25,様式４!$B29)</f>
        <v>0</v>
      </c>
      <c r="DF29" s="123">
        <f>SUMIFS(③協定面積④加算措置!$CF$12:$CF$230,③協定面積④加算措置!$C$12:$C$230,様式４!$B29)+SUMIFS(様式３!$DH$14:$DH$25,様式３!$C$14:$C$25,様式４!$B29)</f>
        <v>0</v>
      </c>
      <c r="DG29" s="123">
        <f>SUMIFS(③協定面積④加算措置!$CG$12:$CG$230,③協定面積④加算措置!$C$12:$C$230,様式４!$B29)+SUMIFS(様式３!$DI$14:$DI$25,様式３!$C$14:$C$25,様式４!$B29)</f>
        <v>0</v>
      </c>
      <c r="DH29" s="123">
        <f>SUMIFS(③協定面積④加算措置!$CH$12:$CH$230,③協定面積④加算措置!$C$12:$C$230,様式４!$B29)+SUMIFS(様式３!$DJ$14:$DJ$25,様式３!$C$14:$C$25,様式４!$B29)</f>
        <v>0</v>
      </c>
      <c r="DI29" s="123">
        <f>SUMIFS(③協定面積④加算措置!$CI$12:$CI$230,③協定面積④加算措置!$C$12:$C$230,様式４!$B29)+SUMIFS(様式３!$DK$14:$DK$25,様式３!$C$14:$C$25,様式４!$B29)</f>
        <v>0</v>
      </c>
      <c r="DJ29" s="123">
        <f>SUMIFS(③協定面積④加算措置!$CM$12:$CM$230,③協定面積④加算措置!$C$12:$C$230,様式４!$B29)+SUMIFS(様式３!$DO$14:$DO$25,様式３!$C$14:$C$25,様式４!$B29)</f>
        <v>0</v>
      </c>
      <c r="DK29" s="123">
        <f>SUMIFS(③協定面積④加算措置!$CN$12:$CN$230,③協定面積④加算措置!$C$12:$C$230,様式４!$B29)+SUMIFS(様式３!$DP$14:$DP$25,様式３!$C$14:$C$25,様式４!$B29)</f>
        <v>0</v>
      </c>
      <c r="DL29" s="151">
        <f>SUMIFS(③協定面積④加算措置!$CO$12:$CO$230,③協定面積④加算措置!$C$12:$C$230,様式４!$B29)+SUMIFS(様式３!$DQ$14:$DQ$25,様式３!$C$14:$C$25,様式４!$B29)</f>
        <v>0</v>
      </c>
      <c r="DM29" s="164" t="str">
        <f>IFERROR(VLOOKUP($C29,地方公共団体コード!$E$2:$F$32,2,0),"")</f>
        <v/>
      </c>
    </row>
    <row r="30" spans="1:117">
      <c r="A30" s="90"/>
      <c r="B30" s="90"/>
      <c r="C30" s="126" t="str">
        <f>IF(ISERROR(VLOOKUP(A30&amp;B30,地方公共団体コード!D:E,2,0)),"",VLOOKUP(A30&amp;B30,地方公共団体コード!D:E,2,0))</f>
        <v/>
      </c>
      <c r="D30" s="107">
        <f t="shared" si="8"/>
        <v>0</v>
      </c>
      <c r="E30" s="108"/>
      <c r="F30" s="108"/>
      <c r="G30" s="108"/>
      <c r="H30" s="108"/>
      <c r="I30" s="109"/>
      <c r="J30" s="110"/>
      <c r="K30" s="109"/>
      <c r="L30" s="167">
        <f t="shared" si="9"/>
        <v>0</v>
      </c>
      <c r="M30" s="168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4"/>
      <c r="AD30" s="168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4"/>
      <c r="AU30" s="110"/>
      <c r="AV30" s="108"/>
      <c r="AW30" s="108"/>
      <c r="AX30" s="109"/>
      <c r="AY30" s="110"/>
      <c r="AZ30" s="111"/>
      <c r="BA30" s="111"/>
      <c r="BB30" s="111"/>
      <c r="BC30" s="111"/>
      <c r="BD30" s="111"/>
      <c r="BE30" s="112"/>
      <c r="BF30" s="110"/>
      <c r="BG30" s="108"/>
      <c r="BH30" s="108"/>
      <c r="BI30" s="188"/>
      <c r="BJ30" s="110"/>
      <c r="BK30" s="108"/>
      <c r="BL30" s="108"/>
      <c r="BM30" s="108"/>
      <c r="BN30" s="108"/>
      <c r="BO30" s="108"/>
      <c r="BP30" s="108"/>
      <c r="BQ30" s="189"/>
      <c r="BR30" s="113"/>
      <c r="BS30" s="110"/>
      <c r="BT30" s="108"/>
      <c r="BU30" s="108"/>
      <c r="BV30" s="108"/>
      <c r="BW30" s="108"/>
      <c r="BX30" s="108"/>
      <c r="BY30" s="108"/>
      <c r="BZ30" s="189"/>
      <c r="CA30" s="108"/>
      <c r="CB30" s="190"/>
      <c r="CC30" s="160"/>
      <c r="CD30" s="122">
        <f t="shared" si="10"/>
        <v>0</v>
      </c>
      <c r="CE30" s="125">
        <f>SUMIFS(③協定面積④加算措置!$AM$12:$AM$230,③協定面積④加算措置!$C$12:$C$230,様式４!$B30)+SUMIFS(様式３!$BO$14:$BO$25,様式３!$C$14:$C$25,様式４!$B30)</f>
        <v>0</v>
      </c>
      <c r="CF30" s="123">
        <f>SUMIFS(③協定面積④加算措置!$AN$12:$AN$230,③協定面積④加算措置!$C$12:$C$230,様式４!$B30)+SUMIFS(様式３!$BP$14:$BP$25,様式３!$C$14:$C$25,様式４!$B30)</f>
        <v>0</v>
      </c>
      <c r="CG30" s="123">
        <f>SUMIFS(③協定面積④加算措置!$AO$12:$AO$230,③協定面積④加算措置!$C$12:$C$230,様式４!$B30)+SUMIFS(様式３!$BQ$14:$BQ$25,様式３!$C$14:$C$25,様式４!$B30)</f>
        <v>0</v>
      </c>
      <c r="CH30" s="123">
        <f>SUMIFS(③協定面積④加算措置!$AP$12:$AP$230,③協定面積④加算措置!$C$12:$C$230,様式４!$B30)+SUMIFS(様式３!$BR$14:$BR$25,様式３!$C$14:$C$25,様式４!$B30)</f>
        <v>0</v>
      </c>
      <c r="CI30" s="123">
        <f>SUMIFS(③協定面積④加算措置!$AQ$12:$AQ$230,③協定面積④加算措置!$C$12:$C$230,様式４!$B30)+SUMIFS(様式３!$BS$14:$BS$25,様式３!$C$14:$C$25,様式４!$B30)</f>
        <v>0</v>
      </c>
      <c r="CJ30" s="123">
        <f>SUMIFS(③協定面積④加算措置!$AT$12:$AT$230,③協定面積④加算措置!$C$12:$C$230,様式４!$B30)+SUMIFS(様式３!$BV$14:$BV$25,様式３!$C$14:$C$25,様式４!$B30)</f>
        <v>0</v>
      </c>
      <c r="CK30" s="123">
        <f>SUMIFS(③協定面積④加算措置!$AU$12:$AU$230,③協定面積④加算措置!$C$12:$C$230,様式４!$B30)+SUMIFS(様式３!$BW$14:$BW$25,様式３!$C$14:$C$25,様式４!$B30)</f>
        <v>0</v>
      </c>
      <c r="CL30" s="123">
        <f>SUMIFS(③協定面積④加算措置!$AV$12:$AV$230,③協定面積④加算措置!$C$12:$C$230,様式４!$B30)+SUMIFS(様式３!$BX$14:$BX$25,様式３!$C$14:$C$25,様式４!$B30)</f>
        <v>0</v>
      </c>
      <c r="CM30" s="123">
        <f>SUMIFS(③協定面積④加算措置!$AW$12:$AW$230,③協定面積④加算措置!$C$12:$C$230,様式４!$B30)+SUMIFS(様式３!$BY$14:$BY$25,様式３!$C$14:$C$25,様式４!$B30)</f>
        <v>0</v>
      </c>
      <c r="CN30" s="123">
        <f>SUMIFS(③協定面積④加算措置!$BA$12:$BA$230,③協定面積④加算措置!$C$12:$C$230,様式４!$B30)+SUMIFS(様式３!$CC$14:$CC$25,様式３!$C$14:$C$25,様式４!$B30)</f>
        <v>0</v>
      </c>
      <c r="CO30" s="123">
        <f>SUMIFS(③協定面積④加算措置!$BB$12:$BB$230,③協定面積④加算措置!$C$12:$C$230,様式４!$B30)+SUMIFS(様式３!$CD$14:$CD$25,様式３!$C$14:$C$25,様式４!$B30)</f>
        <v>0</v>
      </c>
      <c r="CP30" s="123">
        <f>SUMIFS(③協定面積④加算措置!$BC$12:$BC$230,③協定面積④加算措置!$C$12:$C$230,様式４!$B30)+SUMIFS(様式３!$CE$14:$CE$25,様式３!$C$14:$C$25,様式４!$B30)</f>
        <v>0</v>
      </c>
      <c r="CQ30" s="123">
        <f>SUMIFS(③協定面積④加算措置!$BD$12:$BD$230,③協定面積④加算措置!$C$12:$C$230,様式４!$B30)+SUMIFS(様式３!$CF$14:$CF$25,様式３!$C$14:$C$25,様式４!$B30)</f>
        <v>0</v>
      </c>
      <c r="CR30" s="123">
        <f>SUMIFS(③協定面積④加算措置!$BE$12:$BE$230,③協定面積④加算措置!$C$12:$C$230,様式４!$B30)+SUMIFS(様式３!$CG$14:$CG$25,様式３!$C$14:$C$25,様式４!$B30)</f>
        <v>0</v>
      </c>
      <c r="CS30" s="123">
        <f>SUMIFS(③協定面積④加算措置!$BI$12:$BI$230,③協定面積④加算措置!$C$12:$C$230,様式４!$B30)+SUMIFS(様式３!$CK$14:$CK$25,様式３!$C$14:$C$25,様式４!$B30)</f>
        <v>0</v>
      </c>
      <c r="CT30" s="123">
        <f>SUMIFS(③協定面積④加算措置!$BJ$12:$BJ$230,③協定面積④加算措置!$C$12:$C$230,様式４!$B30)+SUMIFS(様式３!$CL$14:$CL$25,様式３!$C$14:$C$25,様式４!$B30)</f>
        <v>0</v>
      </c>
      <c r="CU30" s="124">
        <f>SUMIFS(③協定面積④加算措置!$BK$12:$BK$230,③協定面積④加算措置!$C$12:$C$230,様式４!$B30)+SUMIFS(様式３!$CM$14:$CM$25,様式３!$C$14:$C$25,様式４!$B30)</f>
        <v>0</v>
      </c>
      <c r="CV30" s="125">
        <f>SUMIFS(③協定面積④加算措置!$BQ$12:$BQ$230,③協定面積④加算措置!$C$12:$C$230,様式４!$B30)+SUMIFS(様式３!$CS$14:$CS$25,様式３!$C$14:$C$25,様式４!$B30)</f>
        <v>0</v>
      </c>
      <c r="CW30" s="123">
        <f>SUMIFS(③協定面積④加算措置!$BR$12:$BR$230,③協定面積④加算措置!$C$12:$C$230,様式４!$B30)+SUMIFS(様式３!$CT$14:$CT$25,様式３!$C$14:$C$25,様式４!$B30)</f>
        <v>0</v>
      </c>
      <c r="CX30" s="123">
        <f>SUMIFS(③協定面積④加算措置!$BS$12:$BS$230,③協定面積④加算措置!$C$12:$C$230,様式４!$B30)+SUMIFS(様式３!$CU$14:$CU$25,様式３!$C$14:$C$25,様式４!$B30)</f>
        <v>0</v>
      </c>
      <c r="CY30" s="123">
        <f>SUMIFS(③協定面積④加算措置!$BT$12:$BT$230,③協定面積④加算措置!$C$12:$C$230,様式４!$B30)+SUMIFS(様式３!$CV$14:$CV$25,様式３!$C$14:$C$25,様式４!$B30)</f>
        <v>0</v>
      </c>
      <c r="CZ30" s="123">
        <f>SUMIFS(③協定面積④加算措置!$BU$12:$BU$230,③協定面積④加算措置!$C$12:$C$230,様式４!$B30)+SUMIFS(様式３!$CW$14:$CW$25,様式３!$C$14:$C$25,様式４!$B30)</f>
        <v>0</v>
      </c>
      <c r="DA30" s="123">
        <f>SUMIFS(③協定面積④加算措置!$BX$12:$BX$230,③協定面積④加算措置!$C$12:$C$230,様式４!$B30)+SUMIFS(様式３!$CZ$14:$CZ$25,様式３!$C$14:$C$25,様式４!$B30)</f>
        <v>0</v>
      </c>
      <c r="DB30" s="123">
        <f>SUMIFS(③協定面積④加算措置!$BY$12:$BY$230,③協定面積④加算措置!$C$12:$C$230,様式４!$B30)+SUMIFS(様式３!$DA$14:$DA$25,様式３!$C$14:$C$25,様式４!$B30)</f>
        <v>0</v>
      </c>
      <c r="DC30" s="123">
        <f>SUMIFS(③協定面積④加算措置!$BZ$12:$BZ$230,③協定面積④加算措置!$C$12:$C$230,様式４!$B30)+SUMIFS(様式３!$DB$14:$DB$25,様式３!$C$14:$C$25,様式４!$B30)</f>
        <v>0</v>
      </c>
      <c r="DD30" s="123">
        <f>SUMIFS(③協定面積④加算措置!$CA$12:$CA$230,③協定面積④加算措置!$C$12:$C$230,様式４!$B30)+SUMIFS(様式３!$DC$14:$DC$25,様式３!$C$14:$C$25,様式４!$B30)</f>
        <v>0</v>
      </c>
      <c r="DE30" s="123">
        <f>SUMIFS(③協定面積④加算措置!$CE$12:$CE$230,③協定面積④加算措置!$C$12:$C$230,様式４!$B30)+SUMIFS(様式３!$DG$14:$DG$25,様式３!$C$14:$C$25,様式４!$B30)</f>
        <v>0</v>
      </c>
      <c r="DF30" s="123">
        <f>SUMIFS(③協定面積④加算措置!$CF$12:$CF$230,③協定面積④加算措置!$C$12:$C$230,様式４!$B30)+SUMIFS(様式３!$DH$14:$DH$25,様式３!$C$14:$C$25,様式４!$B30)</f>
        <v>0</v>
      </c>
      <c r="DG30" s="123">
        <f>SUMIFS(③協定面積④加算措置!$CG$12:$CG$230,③協定面積④加算措置!$C$12:$C$230,様式４!$B30)+SUMIFS(様式３!$DI$14:$DI$25,様式３!$C$14:$C$25,様式４!$B30)</f>
        <v>0</v>
      </c>
      <c r="DH30" s="123">
        <f>SUMIFS(③協定面積④加算措置!$CH$12:$CH$230,③協定面積④加算措置!$C$12:$C$230,様式４!$B30)+SUMIFS(様式３!$DJ$14:$DJ$25,様式３!$C$14:$C$25,様式４!$B30)</f>
        <v>0</v>
      </c>
      <c r="DI30" s="123">
        <f>SUMIFS(③協定面積④加算措置!$CI$12:$CI$230,③協定面積④加算措置!$C$12:$C$230,様式４!$B30)+SUMIFS(様式３!$DK$14:$DK$25,様式３!$C$14:$C$25,様式４!$B30)</f>
        <v>0</v>
      </c>
      <c r="DJ30" s="123">
        <f>SUMIFS(③協定面積④加算措置!$CM$12:$CM$230,③協定面積④加算措置!$C$12:$C$230,様式４!$B30)+SUMIFS(様式３!$DO$14:$DO$25,様式３!$C$14:$C$25,様式４!$B30)</f>
        <v>0</v>
      </c>
      <c r="DK30" s="123">
        <f>SUMIFS(③協定面積④加算措置!$CN$12:$CN$230,③協定面積④加算措置!$C$12:$C$230,様式４!$B30)+SUMIFS(様式３!$DP$14:$DP$25,様式３!$C$14:$C$25,様式４!$B30)</f>
        <v>0</v>
      </c>
      <c r="DL30" s="151">
        <f>SUMIFS(③協定面積④加算措置!$CO$12:$CO$230,③協定面積④加算措置!$C$12:$C$230,様式４!$B30)+SUMIFS(様式３!$DQ$14:$DQ$25,様式３!$C$14:$C$25,様式４!$B30)</f>
        <v>0</v>
      </c>
      <c r="DM30" s="164" t="str">
        <f>IFERROR(VLOOKUP($C30,地方公共団体コード!$E$2:$F$32,2,0),"")</f>
        <v/>
      </c>
    </row>
    <row r="31" spans="1:117">
      <c r="A31" s="90"/>
      <c r="B31" s="90"/>
      <c r="C31" s="126" t="str">
        <f>IF(ISERROR(VLOOKUP(A31&amp;B31,地方公共団体コード!D:E,2,0)),"",VLOOKUP(A31&amp;B31,地方公共団体コード!D:E,2,0))</f>
        <v/>
      </c>
      <c r="D31" s="107">
        <f t="shared" si="8"/>
        <v>0</v>
      </c>
      <c r="E31" s="108"/>
      <c r="F31" s="108"/>
      <c r="G31" s="108"/>
      <c r="H31" s="108"/>
      <c r="I31" s="109"/>
      <c r="J31" s="110"/>
      <c r="K31" s="109"/>
      <c r="L31" s="167">
        <f t="shared" si="9"/>
        <v>0</v>
      </c>
      <c r="M31" s="168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4"/>
      <c r="AD31" s="168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4"/>
      <c r="AU31" s="110"/>
      <c r="AV31" s="108"/>
      <c r="AW31" s="108"/>
      <c r="AX31" s="109"/>
      <c r="AY31" s="110"/>
      <c r="AZ31" s="111"/>
      <c r="BA31" s="111"/>
      <c r="BB31" s="111"/>
      <c r="BC31" s="111"/>
      <c r="BD31" s="111"/>
      <c r="BE31" s="112"/>
      <c r="BF31" s="110"/>
      <c r="BG31" s="108"/>
      <c r="BH31" s="108"/>
      <c r="BI31" s="188"/>
      <c r="BJ31" s="110"/>
      <c r="BK31" s="108"/>
      <c r="BL31" s="108"/>
      <c r="BM31" s="108"/>
      <c r="BN31" s="108"/>
      <c r="BO31" s="108"/>
      <c r="BP31" s="108"/>
      <c r="BQ31" s="189"/>
      <c r="BR31" s="113"/>
      <c r="BS31" s="110"/>
      <c r="BT31" s="108"/>
      <c r="BU31" s="108"/>
      <c r="BV31" s="108"/>
      <c r="BW31" s="108"/>
      <c r="BX31" s="108"/>
      <c r="BY31" s="108"/>
      <c r="BZ31" s="189"/>
      <c r="CA31" s="108"/>
      <c r="CB31" s="190"/>
      <c r="CC31" s="160"/>
      <c r="CD31" s="122">
        <f t="shared" si="10"/>
        <v>0</v>
      </c>
      <c r="CE31" s="125">
        <f>SUMIFS(③協定面積④加算措置!$AM$12:$AM$230,③協定面積④加算措置!$C$12:$C$230,様式４!$B31)+SUMIFS(様式３!$BO$14:$BO$25,様式３!$C$14:$C$25,様式４!$B31)</f>
        <v>0</v>
      </c>
      <c r="CF31" s="123">
        <f>SUMIFS(③協定面積④加算措置!$AN$12:$AN$230,③協定面積④加算措置!$C$12:$C$230,様式４!$B31)+SUMIFS(様式３!$BP$14:$BP$25,様式３!$C$14:$C$25,様式４!$B31)</f>
        <v>0</v>
      </c>
      <c r="CG31" s="123">
        <f>SUMIFS(③協定面積④加算措置!$AO$12:$AO$230,③協定面積④加算措置!$C$12:$C$230,様式４!$B31)+SUMIFS(様式３!$BQ$14:$BQ$25,様式３!$C$14:$C$25,様式４!$B31)</f>
        <v>0</v>
      </c>
      <c r="CH31" s="123">
        <f>SUMIFS(③協定面積④加算措置!$AP$12:$AP$230,③協定面積④加算措置!$C$12:$C$230,様式４!$B31)+SUMIFS(様式３!$BR$14:$BR$25,様式３!$C$14:$C$25,様式４!$B31)</f>
        <v>0</v>
      </c>
      <c r="CI31" s="123">
        <f>SUMIFS(③協定面積④加算措置!$AQ$12:$AQ$230,③協定面積④加算措置!$C$12:$C$230,様式４!$B31)+SUMIFS(様式３!$BS$14:$BS$25,様式３!$C$14:$C$25,様式４!$B31)</f>
        <v>0</v>
      </c>
      <c r="CJ31" s="123">
        <f>SUMIFS(③協定面積④加算措置!$AT$12:$AT$230,③協定面積④加算措置!$C$12:$C$230,様式４!$B31)+SUMIFS(様式３!$BV$14:$BV$25,様式３!$C$14:$C$25,様式４!$B31)</f>
        <v>0</v>
      </c>
      <c r="CK31" s="123">
        <f>SUMIFS(③協定面積④加算措置!$AU$12:$AU$230,③協定面積④加算措置!$C$12:$C$230,様式４!$B31)+SUMIFS(様式３!$BW$14:$BW$25,様式３!$C$14:$C$25,様式４!$B31)</f>
        <v>0</v>
      </c>
      <c r="CL31" s="123">
        <f>SUMIFS(③協定面積④加算措置!$AV$12:$AV$230,③協定面積④加算措置!$C$12:$C$230,様式４!$B31)+SUMIFS(様式３!$BX$14:$BX$25,様式３!$C$14:$C$25,様式４!$B31)</f>
        <v>0</v>
      </c>
      <c r="CM31" s="123">
        <f>SUMIFS(③協定面積④加算措置!$AW$12:$AW$230,③協定面積④加算措置!$C$12:$C$230,様式４!$B31)+SUMIFS(様式３!$BY$14:$BY$25,様式３!$C$14:$C$25,様式４!$B31)</f>
        <v>0</v>
      </c>
      <c r="CN31" s="123">
        <f>SUMIFS(③協定面積④加算措置!$BA$12:$BA$230,③協定面積④加算措置!$C$12:$C$230,様式４!$B31)+SUMIFS(様式３!$CC$14:$CC$25,様式３!$C$14:$C$25,様式４!$B31)</f>
        <v>0</v>
      </c>
      <c r="CO31" s="123">
        <f>SUMIFS(③協定面積④加算措置!$BB$12:$BB$230,③協定面積④加算措置!$C$12:$C$230,様式４!$B31)+SUMIFS(様式３!$CD$14:$CD$25,様式３!$C$14:$C$25,様式４!$B31)</f>
        <v>0</v>
      </c>
      <c r="CP31" s="123">
        <f>SUMIFS(③協定面積④加算措置!$BC$12:$BC$230,③協定面積④加算措置!$C$12:$C$230,様式４!$B31)+SUMIFS(様式３!$CE$14:$CE$25,様式３!$C$14:$C$25,様式４!$B31)</f>
        <v>0</v>
      </c>
      <c r="CQ31" s="123">
        <f>SUMIFS(③協定面積④加算措置!$BD$12:$BD$230,③協定面積④加算措置!$C$12:$C$230,様式４!$B31)+SUMIFS(様式３!$CF$14:$CF$25,様式３!$C$14:$C$25,様式４!$B31)</f>
        <v>0</v>
      </c>
      <c r="CR31" s="123">
        <f>SUMIFS(③協定面積④加算措置!$BE$12:$BE$230,③協定面積④加算措置!$C$12:$C$230,様式４!$B31)+SUMIFS(様式３!$CG$14:$CG$25,様式３!$C$14:$C$25,様式４!$B31)</f>
        <v>0</v>
      </c>
      <c r="CS31" s="123">
        <f>SUMIFS(③協定面積④加算措置!$BI$12:$BI$230,③協定面積④加算措置!$C$12:$C$230,様式４!$B31)+SUMIFS(様式３!$CK$14:$CK$25,様式３!$C$14:$C$25,様式４!$B31)</f>
        <v>0</v>
      </c>
      <c r="CT31" s="123">
        <f>SUMIFS(③協定面積④加算措置!$BJ$12:$BJ$230,③協定面積④加算措置!$C$12:$C$230,様式４!$B31)+SUMIFS(様式３!$CL$14:$CL$25,様式３!$C$14:$C$25,様式４!$B31)</f>
        <v>0</v>
      </c>
      <c r="CU31" s="124">
        <f>SUMIFS(③協定面積④加算措置!$BK$12:$BK$230,③協定面積④加算措置!$C$12:$C$230,様式４!$B31)+SUMIFS(様式３!$CM$14:$CM$25,様式３!$C$14:$C$25,様式４!$B31)</f>
        <v>0</v>
      </c>
      <c r="CV31" s="125">
        <f>SUMIFS(③協定面積④加算措置!$BQ$12:$BQ$230,③協定面積④加算措置!$C$12:$C$230,様式４!$B31)+SUMIFS(様式３!$CS$14:$CS$25,様式３!$C$14:$C$25,様式４!$B31)</f>
        <v>0</v>
      </c>
      <c r="CW31" s="123">
        <f>SUMIFS(③協定面積④加算措置!$BR$12:$BR$230,③協定面積④加算措置!$C$12:$C$230,様式４!$B31)+SUMIFS(様式３!$CT$14:$CT$25,様式３!$C$14:$C$25,様式４!$B31)</f>
        <v>0</v>
      </c>
      <c r="CX31" s="123">
        <f>SUMIFS(③協定面積④加算措置!$BS$12:$BS$230,③協定面積④加算措置!$C$12:$C$230,様式４!$B31)+SUMIFS(様式３!$CU$14:$CU$25,様式３!$C$14:$C$25,様式４!$B31)</f>
        <v>0</v>
      </c>
      <c r="CY31" s="123">
        <f>SUMIFS(③協定面積④加算措置!$BT$12:$BT$230,③協定面積④加算措置!$C$12:$C$230,様式４!$B31)+SUMIFS(様式３!$CV$14:$CV$25,様式３!$C$14:$C$25,様式４!$B31)</f>
        <v>0</v>
      </c>
      <c r="CZ31" s="123">
        <f>SUMIFS(③協定面積④加算措置!$BU$12:$BU$230,③協定面積④加算措置!$C$12:$C$230,様式４!$B31)+SUMIFS(様式３!$CW$14:$CW$25,様式３!$C$14:$C$25,様式４!$B31)</f>
        <v>0</v>
      </c>
      <c r="DA31" s="123">
        <f>SUMIFS(③協定面積④加算措置!$BX$12:$BX$230,③協定面積④加算措置!$C$12:$C$230,様式４!$B31)+SUMIFS(様式３!$CZ$14:$CZ$25,様式３!$C$14:$C$25,様式４!$B31)</f>
        <v>0</v>
      </c>
      <c r="DB31" s="123">
        <f>SUMIFS(③協定面積④加算措置!$BY$12:$BY$230,③協定面積④加算措置!$C$12:$C$230,様式４!$B31)+SUMIFS(様式３!$DA$14:$DA$25,様式３!$C$14:$C$25,様式４!$B31)</f>
        <v>0</v>
      </c>
      <c r="DC31" s="123">
        <f>SUMIFS(③協定面積④加算措置!$BZ$12:$BZ$230,③協定面積④加算措置!$C$12:$C$230,様式４!$B31)+SUMIFS(様式３!$DB$14:$DB$25,様式３!$C$14:$C$25,様式４!$B31)</f>
        <v>0</v>
      </c>
      <c r="DD31" s="123">
        <f>SUMIFS(③協定面積④加算措置!$CA$12:$CA$230,③協定面積④加算措置!$C$12:$C$230,様式４!$B31)+SUMIFS(様式３!$DC$14:$DC$25,様式３!$C$14:$C$25,様式４!$B31)</f>
        <v>0</v>
      </c>
      <c r="DE31" s="123">
        <f>SUMIFS(③協定面積④加算措置!$CE$12:$CE$230,③協定面積④加算措置!$C$12:$C$230,様式４!$B31)+SUMIFS(様式３!$DG$14:$DG$25,様式３!$C$14:$C$25,様式４!$B31)</f>
        <v>0</v>
      </c>
      <c r="DF31" s="123">
        <f>SUMIFS(③協定面積④加算措置!$CF$12:$CF$230,③協定面積④加算措置!$C$12:$C$230,様式４!$B31)+SUMIFS(様式３!$DH$14:$DH$25,様式３!$C$14:$C$25,様式４!$B31)</f>
        <v>0</v>
      </c>
      <c r="DG31" s="123">
        <f>SUMIFS(③協定面積④加算措置!$CG$12:$CG$230,③協定面積④加算措置!$C$12:$C$230,様式４!$B31)+SUMIFS(様式３!$DI$14:$DI$25,様式３!$C$14:$C$25,様式４!$B31)</f>
        <v>0</v>
      </c>
      <c r="DH31" s="123">
        <f>SUMIFS(③協定面積④加算措置!$CH$12:$CH$230,③協定面積④加算措置!$C$12:$C$230,様式４!$B31)+SUMIFS(様式３!$DJ$14:$DJ$25,様式３!$C$14:$C$25,様式４!$B31)</f>
        <v>0</v>
      </c>
      <c r="DI31" s="123">
        <f>SUMIFS(③協定面積④加算措置!$CI$12:$CI$230,③協定面積④加算措置!$C$12:$C$230,様式４!$B31)+SUMIFS(様式３!$DK$14:$DK$25,様式３!$C$14:$C$25,様式４!$B31)</f>
        <v>0</v>
      </c>
      <c r="DJ31" s="123">
        <f>SUMIFS(③協定面積④加算措置!$CM$12:$CM$230,③協定面積④加算措置!$C$12:$C$230,様式４!$B31)+SUMIFS(様式３!$DO$14:$DO$25,様式３!$C$14:$C$25,様式４!$B31)</f>
        <v>0</v>
      </c>
      <c r="DK31" s="123">
        <f>SUMIFS(③協定面積④加算措置!$CN$12:$CN$230,③協定面積④加算措置!$C$12:$C$230,様式４!$B31)+SUMIFS(様式３!$DP$14:$DP$25,様式３!$C$14:$C$25,様式４!$B31)</f>
        <v>0</v>
      </c>
      <c r="DL31" s="151">
        <f>SUMIFS(③協定面積④加算措置!$CO$12:$CO$230,③協定面積④加算措置!$C$12:$C$230,様式４!$B31)+SUMIFS(様式３!$DQ$14:$DQ$25,様式３!$C$14:$C$25,様式４!$B31)</f>
        <v>0</v>
      </c>
      <c r="DM31" s="164" t="str">
        <f>IFERROR(VLOOKUP($C31,地方公共団体コード!$E$2:$F$32,2,0),"")</f>
        <v/>
      </c>
    </row>
    <row r="32" spans="1:117">
      <c r="A32" s="90"/>
      <c r="B32" s="90"/>
      <c r="C32" s="126" t="str">
        <f>IF(ISERROR(VLOOKUP(A32&amp;B32,地方公共団体コード!D:E,2,0)),"",VLOOKUP(A32&amp;B32,地方公共団体コード!D:E,2,0))</f>
        <v/>
      </c>
      <c r="D32" s="107">
        <f t="shared" si="8"/>
        <v>0</v>
      </c>
      <c r="E32" s="108"/>
      <c r="F32" s="108"/>
      <c r="G32" s="108"/>
      <c r="H32" s="108"/>
      <c r="I32" s="109"/>
      <c r="J32" s="110"/>
      <c r="K32" s="109"/>
      <c r="L32" s="167">
        <f t="shared" si="9"/>
        <v>0</v>
      </c>
      <c r="M32" s="168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4"/>
      <c r="AD32" s="168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4"/>
      <c r="AU32" s="110"/>
      <c r="AV32" s="108"/>
      <c r="AW32" s="108"/>
      <c r="AX32" s="109"/>
      <c r="AY32" s="110"/>
      <c r="AZ32" s="111"/>
      <c r="BA32" s="111"/>
      <c r="BB32" s="111"/>
      <c r="BC32" s="111"/>
      <c r="BD32" s="111"/>
      <c r="BE32" s="112"/>
      <c r="BF32" s="110"/>
      <c r="BG32" s="108"/>
      <c r="BH32" s="108"/>
      <c r="BI32" s="188"/>
      <c r="BJ32" s="110"/>
      <c r="BK32" s="108"/>
      <c r="BL32" s="108"/>
      <c r="BM32" s="108"/>
      <c r="BN32" s="108"/>
      <c r="BO32" s="108"/>
      <c r="BP32" s="108"/>
      <c r="BQ32" s="189"/>
      <c r="BR32" s="113"/>
      <c r="BS32" s="110"/>
      <c r="BT32" s="108"/>
      <c r="BU32" s="108"/>
      <c r="BV32" s="108"/>
      <c r="BW32" s="108"/>
      <c r="BX32" s="108"/>
      <c r="BY32" s="108"/>
      <c r="BZ32" s="189"/>
      <c r="CA32" s="108"/>
      <c r="CB32" s="190"/>
      <c r="CC32" s="160"/>
      <c r="CD32" s="122">
        <f t="shared" si="10"/>
        <v>0</v>
      </c>
      <c r="CE32" s="125">
        <f>SUMIFS(③協定面積④加算措置!$AM$12:$AM$230,③協定面積④加算措置!$C$12:$C$230,様式４!$B32)+SUMIFS(様式３!$BO$14:$BO$25,様式３!$C$14:$C$25,様式４!$B32)</f>
        <v>0</v>
      </c>
      <c r="CF32" s="123">
        <f>SUMIFS(③協定面積④加算措置!$AN$12:$AN$230,③協定面積④加算措置!$C$12:$C$230,様式４!$B32)+SUMIFS(様式３!$BP$14:$BP$25,様式３!$C$14:$C$25,様式４!$B32)</f>
        <v>0</v>
      </c>
      <c r="CG32" s="123">
        <f>SUMIFS(③協定面積④加算措置!$AO$12:$AO$230,③協定面積④加算措置!$C$12:$C$230,様式４!$B32)+SUMIFS(様式３!$BQ$14:$BQ$25,様式３!$C$14:$C$25,様式４!$B32)</f>
        <v>0</v>
      </c>
      <c r="CH32" s="123">
        <f>SUMIFS(③協定面積④加算措置!$AP$12:$AP$230,③協定面積④加算措置!$C$12:$C$230,様式４!$B32)+SUMIFS(様式３!$BR$14:$BR$25,様式３!$C$14:$C$25,様式４!$B32)</f>
        <v>0</v>
      </c>
      <c r="CI32" s="123">
        <f>SUMIFS(③協定面積④加算措置!$AQ$12:$AQ$230,③協定面積④加算措置!$C$12:$C$230,様式４!$B32)+SUMIFS(様式３!$BS$14:$BS$25,様式３!$C$14:$C$25,様式４!$B32)</f>
        <v>0</v>
      </c>
      <c r="CJ32" s="123">
        <f>SUMIFS(③協定面積④加算措置!$AT$12:$AT$230,③協定面積④加算措置!$C$12:$C$230,様式４!$B32)+SUMIFS(様式３!$BV$14:$BV$25,様式３!$C$14:$C$25,様式４!$B32)</f>
        <v>0</v>
      </c>
      <c r="CK32" s="123">
        <f>SUMIFS(③協定面積④加算措置!$AU$12:$AU$230,③協定面積④加算措置!$C$12:$C$230,様式４!$B32)+SUMIFS(様式３!$BW$14:$BW$25,様式３!$C$14:$C$25,様式４!$B32)</f>
        <v>0</v>
      </c>
      <c r="CL32" s="123">
        <f>SUMIFS(③協定面積④加算措置!$AV$12:$AV$230,③協定面積④加算措置!$C$12:$C$230,様式４!$B32)+SUMIFS(様式３!$BX$14:$BX$25,様式３!$C$14:$C$25,様式４!$B32)</f>
        <v>0</v>
      </c>
      <c r="CM32" s="123">
        <f>SUMIFS(③協定面積④加算措置!$AW$12:$AW$230,③協定面積④加算措置!$C$12:$C$230,様式４!$B32)+SUMIFS(様式３!$BY$14:$BY$25,様式３!$C$14:$C$25,様式４!$B32)</f>
        <v>0</v>
      </c>
      <c r="CN32" s="123">
        <f>SUMIFS(③協定面積④加算措置!$BA$12:$BA$230,③協定面積④加算措置!$C$12:$C$230,様式４!$B32)+SUMIFS(様式３!$CC$14:$CC$25,様式３!$C$14:$C$25,様式４!$B32)</f>
        <v>0</v>
      </c>
      <c r="CO32" s="123">
        <f>SUMIFS(③協定面積④加算措置!$BB$12:$BB$230,③協定面積④加算措置!$C$12:$C$230,様式４!$B32)+SUMIFS(様式３!$CD$14:$CD$25,様式３!$C$14:$C$25,様式４!$B32)</f>
        <v>0</v>
      </c>
      <c r="CP32" s="123">
        <f>SUMIFS(③協定面積④加算措置!$BC$12:$BC$230,③協定面積④加算措置!$C$12:$C$230,様式４!$B32)+SUMIFS(様式３!$CE$14:$CE$25,様式３!$C$14:$C$25,様式４!$B32)</f>
        <v>0</v>
      </c>
      <c r="CQ32" s="123">
        <f>SUMIFS(③協定面積④加算措置!$BD$12:$BD$230,③協定面積④加算措置!$C$12:$C$230,様式４!$B32)+SUMIFS(様式３!$CF$14:$CF$25,様式３!$C$14:$C$25,様式４!$B32)</f>
        <v>0</v>
      </c>
      <c r="CR32" s="123">
        <f>SUMIFS(③協定面積④加算措置!$BE$12:$BE$230,③協定面積④加算措置!$C$12:$C$230,様式４!$B32)+SUMIFS(様式３!$CG$14:$CG$25,様式３!$C$14:$C$25,様式４!$B32)</f>
        <v>0</v>
      </c>
      <c r="CS32" s="123">
        <f>SUMIFS(③協定面積④加算措置!$BI$12:$BI$230,③協定面積④加算措置!$C$12:$C$230,様式４!$B32)+SUMIFS(様式３!$CK$14:$CK$25,様式３!$C$14:$C$25,様式４!$B32)</f>
        <v>0</v>
      </c>
      <c r="CT32" s="123">
        <f>SUMIFS(③協定面積④加算措置!$BJ$12:$BJ$230,③協定面積④加算措置!$C$12:$C$230,様式４!$B32)+SUMIFS(様式３!$CL$14:$CL$25,様式３!$C$14:$C$25,様式４!$B32)</f>
        <v>0</v>
      </c>
      <c r="CU32" s="124">
        <f>SUMIFS(③協定面積④加算措置!$BK$12:$BK$230,③協定面積④加算措置!$C$12:$C$230,様式４!$B32)+SUMIFS(様式３!$CM$14:$CM$25,様式３!$C$14:$C$25,様式４!$B32)</f>
        <v>0</v>
      </c>
      <c r="CV32" s="125">
        <f>SUMIFS(③協定面積④加算措置!$BQ$12:$BQ$230,③協定面積④加算措置!$C$12:$C$230,様式４!$B32)+SUMIFS(様式３!$CS$14:$CS$25,様式３!$C$14:$C$25,様式４!$B32)</f>
        <v>0</v>
      </c>
      <c r="CW32" s="123">
        <f>SUMIFS(③協定面積④加算措置!$BR$12:$BR$230,③協定面積④加算措置!$C$12:$C$230,様式４!$B32)+SUMIFS(様式３!$CT$14:$CT$25,様式３!$C$14:$C$25,様式４!$B32)</f>
        <v>0</v>
      </c>
      <c r="CX32" s="123">
        <f>SUMIFS(③協定面積④加算措置!$BS$12:$BS$230,③協定面積④加算措置!$C$12:$C$230,様式４!$B32)+SUMIFS(様式３!$CU$14:$CU$25,様式３!$C$14:$C$25,様式４!$B32)</f>
        <v>0</v>
      </c>
      <c r="CY32" s="123">
        <f>SUMIFS(③協定面積④加算措置!$BT$12:$BT$230,③協定面積④加算措置!$C$12:$C$230,様式４!$B32)+SUMIFS(様式３!$CV$14:$CV$25,様式３!$C$14:$C$25,様式４!$B32)</f>
        <v>0</v>
      </c>
      <c r="CZ32" s="123">
        <f>SUMIFS(③協定面積④加算措置!$BU$12:$BU$230,③協定面積④加算措置!$C$12:$C$230,様式４!$B32)+SUMIFS(様式３!$CW$14:$CW$25,様式３!$C$14:$C$25,様式４!$B32)</f>
        <v>0</v>
      </c>
      <c r="DA32" s="123">
        <f>SUMIFS(③協定面積④加算措置!$BX$12:$BX$230,③協定面積④加算措置!$C$12:$C$230,様式４!$B32)+SUMIFS(様式３!$CZ$14:$CZ$25,様式３!$C$14:$C$25,様式４!$B32)</f>
        <v>0</v>
      </c>
      <c r="DB32" s="123">
        <f>SUMIFS(③協定面積④加算措置!$BY$12:$BY$230,③協定面積④加算措置!$C$12:$C$230,様式４!$B32)+SUMIFS(様式３!$DA$14:$DA$25,様式３!$C$14:$C$25,様式４!$B32)</f>
        <v>0</v>
      </c>
      <c r="DC32" s="123">
        <f>SUMIFS(③協定面積④加算措置!$BZ$12:$BZ$230,③協定面積④加算措置!$C$12:$C$230,様式４!$B32)+SUMIFS(様式３!$DB$14:$DB$25,様式３!$C$14:$C$25,様式４!$B32)</f>
        <v>0</v>
      </c>
      <c r="DD32" s="123">
        <f>SUMIFS(③協定面積④加算措置!$CA$12:$CA$230,③協定面積④加算措置!$C$12:$C$230,様式４!$B32)+SUMIFS(様式３!$DC$14:$DC$25,様式３!$C$14:$C$25,様式４!$B32)</f>
        <v>0</v>
      </c>
      <c r="DE32" s="123">
        <f>SUMIFS(③協定面積④加算措置!$CE$12:$CE$230,③協定面積④加算措置!$C$12:$C$230,様式４!$B32)+SUMIFS(様式３!$DG$14:$DG$25,様式３!$C$14:$C$25,様式４!$B32)</f>
        <v>0</v>
      </c>
      <c r="DF32" s="123">
        <f>SUMIFS(③協定面積④加算措置!$CF$12:$CF$230,③協定面積④加算措置!$C$12:$C$230,様式４!$B32)+SUMIFS(様式３!$DH$14:$DH$25,様式３!$C$14:$C$25,様式４!$B32)</f>
        <v>0</v>
      </c>
      <c r="DG32" s="123">
        <f>SUMIFS(③協定面積④加算措置!$CG$12:$CG$230,③協定面積④加算措置!$C$12:$C$230,様式４!$B32)+SUMIFS(様式３!$DI$14:$DI$25,様式３!$C$14:$C$25,様式４!$B32)</f>
        <v>0</v>
      </c>
      <c r="DH32" s="123">
        <f>SUMIFS(③協定面積④加算措置!$CH$12:$CH$230,③協定面積④加算措置!$C$12:$C$230,様式４!$B32)+SUMIFS(様式３!$DJ$14:$DJ$25,様式３!$C$14:$C$25,様式４!$B32)</f>
        <v>0</v>
      </c>
      <c r="DI32" s="123">
        <f>SUMIFS(③協定面積④加算措置!$CI$12:$CI$230,③協定面積④加算措置!$C$12:$C$230,様式４!$B32)+SUMIFS(様式３!$DK$14:$DK$25,様式３!$C$14:$C$25,様式４!$B32)</f>
        <v>0</v>
      </c>
      <c r="DJ32" s="123">
        <f>SUMIFS(③協定面積④加算措置!$CM$12:$CM$230,③協定面積④加算措置!$C$12:$C$230,様式４!$B32)+SUMIFS(様式３!$DO$14:$DO$25,様式３!$C$14:$C$25,様式４!$B32)</f>
        <v>0</v>
      </c>
      <c r="DK32" s="123">
        <f>SUMIFS(③協定面積④加算措置!$CN$12:$CN$230,③協定面積④加算措置!$C$12:$C$230,様式４!$B32)+SUMIFS(様式３!$DP$14:$DP$25,様式３!$C$14:$C$25,様式４!$B32)</f>
        <v>0</v>
      </c>
      <c r="DL32" s="151">
        <f>SUMIFS(③協定面積④加算措置!$CO$12:$CO$230,③協定面積④加算措置!$C$12:$C$230,様式４!$B32)+SUMIFS(様式３!$DQ$14:$DQ$25,様式３!$C$14:$C$25,様式４!$B32)</f>
        <v>0</v>
      </c>
      <c r="DM32" s="164" t="str">
        <f>IFERROR(VLOOKUP($C32,地方公共団体コード!$E$2:$F$32,2,0),"")</f>
        <v/>
      </c>
    </row>
    <row r="33" spans="1:117">
      <c r="A33" s="90"/>
      <c r="B33" s="90"/>
      <c r="C33" s="126" t="str">
        <f>IF(ISERROR(VLOOKUP(A33&amp;B33,地方公共団体コード!D:E,2,0)),"",VLOOKUP(A33&amp;B33,地方公共団体コード!D:E,2,0))</f>
        <v/>
      </c>
      <c r="D33" s="107">
        <f t="shared" si="8"/>
        <v>0</v>
      </c>
      <c r="E33" s="108"/>
      <c r="F33" s="108"/>
      <c r="G33" s="108"/>
      <c r="H33" s="108"/>
      <c r="I33" s="109"/>
      <c r="J33" s="110"/>
      <c r="K33" s="109"/>
      <c r="L33" s="167">
        <f t="shared" si="9"/>
        <v>0</v>
      </c>
      <c r="M33" s="168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4"/>
      <c r="AD33" s="168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4"/>
      <c r="AU33" s="110"/>
      <c r="AV33" s="108"/>
      <c r="AW33" s="108"/>
      <c r="AX33" s="109"/>
      <c r="AY33" s="110"/>
      <c r="AZ33" s="111"/>
      <c r="BA33" s="111"/>
      <c r="BB33" s="111"/>
      <c r="BC33" s="111"/>
      <c r="BD33" s="111"/>
      <c r="BE33" s="112"/>
      <c r="BF33" s="110"/>
      <c r="BG33" s="108"/>
      <c r="BH33" s="108"/>
      <c r="BI33" s="188"/>
      <c r="BJ33" s="110"/>
      <c r="BK33" s="108"/>
      <c r="BL33" s="108"/>
      <c r="BM33" s="108"/>
      <c r="BN33" s="108"/>
      <c r="BO33" s="108"/>
      <c r="BP33" s="108"/>
      <c r="BQ33" s="189"/>
      <c r="BR33" s="113"/>
      <c r="BS33" s="110"/>
      <c r="BT33" s="108"/>
      <c r="BU33" s="108"/>
      <c r="BV33" s="108"/>
      <c r="BW33" s="108"/>
      <c r="BX33" s="108"/>
      <c r="BY33" s="108"/>
      <c r="BZ33" s="189"/>
      <c r="CA33" s="108"/>
      <c r="CB33" s="190"/>
      <c r="CC33" s="160"/>
      <c r="CD33" s="122">
        <f t="shared" si="10"/>
        <v>0</v>
      </c>
      <c r="CE33" s="125">
        <f>SUMIFS(③協定面積④加算措置!$AM$12:$AM$230,③協定面積④加算措置!$C$12:$C$230,様式４!$B33)+SUMIFS(様式３!$BO$14:$BO$25,様式３!$C$14:$C$25,様式４!$B33)</f>
        <v>0</v>
      </c>
      <c r="CF33" s="123">
        <f>SUMIFS(③協定面積④加算措置!$AN$12:$AN$230,③協定面積④加算措置!$C$12:$C$230,様式４!$B33)+SUMIFS(様式３!$BP$14:$BP$25,様式３!$C$14:$C$25,様式４!$B33)</f>
        <v>0</v>
      </c>
      <c r="CG33" s="123">
        <f>SUMIFS(③協定面積④加算措置!$AO$12:$AO$230,③協定面積④加算措置!$C$12:$C$230,様式４!$B33)+SUMIFS(様式３!$BQ$14:$BQ$25,様式３!$C$14:$C$25,様式４!$B33)</f>
        <v>0</v>
      </c>
      <c r="CH33" s="123">
        <f>SUMIFS(③協定面積④加算措置!$AP$12:$AP$230,③協定面積④加算措置!$C$12:$C$230,様式４!$B33)+SUMIFS(様式３!$BR$14:$BR$25,様式３!$C$14:$C$25,様式４!$B33)</f>
        <v>0</v>
      </c>
      <c r="CI33" s="123">
        <f>SUMIFS(③協定面積④加算措置!$AQ$12:$AQ$230,③協定面積④加算措置!$C$12:$C$230,様式４!$B33)+SUMIFS(様式３!$BS$14:$BS$25,様式３!$C$14:$C$25,様式４!$B33)</f>
        <v>0</v>
      </c>
      <c r="CJ33" s="123">
        <f>SUMIFS(③協定面積④加算措置!$AT$12:$AT$230,③協定面積④加算措置!$C$12:$C$230,様式４!$B33)+SUMIFS(様式３!$BV$14:$BV$25,様式３!$C$14:$C$25,様式４!$B33)</f>
        <v>0</v>
      </c>
      <c r="CK33" s="123">
        <f>SUMIFS(③協定面積④加算措置!$AU$12:$AU$230,③協定面積④加算措置!$C$12:$C$230,様式４!$B33)+SUMIFS(様式３!$BW$14:$BW$25,様式３!$C$14:$C$25,様式４!$B33)</f>
        <v>0</v>
      </c>
      <c r="CL33" s="123">
        <f>SUMIFS(③協定面積④加算措置!$AV$12:$AV$230,③協定面積④加算措置!$C$12:$C$230,様式４!$B33)+SUMIFS(様式３!$BX$14:$BX$25,様式３!$C$14:$C$25,様式４!$B33)</f>
        <v>0</v>
      </c>
      <c r="CM33" s="123">
        <f>SUMIFS(③協定面積④加算措置!$AW$12:$AW$230,③協定面積④加算措置!$C$12:$C$230,様式４!$B33)+SUMIFS(様式３!$BY$14:$BY$25,様式３!$C$14:$C$25,様式４!$B33)</f>
        <v>0</v>
      </c>
      <c r="CN33" s="123">
        <f>SUMIFS(③協定面積④加算措置!$BA$12:$BA$230,③協定面積④加算措置!$C$12:$C$230,様式４!$B33)+SUMIFS(様式３!$CC$14:$CC$25,様式３!$C$14:$C$25,様式４!$B33)</f>
        <v>0</v>
      </c>
      <c r="CO33" s="123">
        <f>SUMIFS(③協定面積④加算措置!$BB$12:$BB$230,③協定面積④加算措置!$C$12:$C$230,様式４!$B33)+SUMIFS(様式３!$CD$14:$CD$25,様式３!$C$14:$C$25,様式４!$B33)</f>
        <v>0</v>
      </c>
      <c r="CP33" s="123">
        <f>SUMIFS(③協定面積④加算措置!$BC$12:$BC$230,③協定面積④加算措置!$C$12:$C$230,様式４!$B33)+SUMIFS(様式３!$CE$14:$CE$25,様式３!$C$14:$C$25,様式４!$B33)</f>
        <v>0</v>
      </c>
      <c r="CQ33" s="123">
        <f>SUMIFS(③協定面積④加算措置!$BD$12:$BD$230,③協定面積④加算措置!$C$12:$C$230,様式４!$B33)+SUMIFS(様式３!$CF$14:$CF$25,様式３!$C$14:$C$25,様式４!$B33)</f>
        <v>0</v>
      </c>
      <c r="CR33" s="123">
        <f>SUMIFS(③協定面積④加算措置!$BE$12:$BE$230,③協定面積④加算措置!$C$12:$C$230,様式４!$B33)+SUMIFS(様式３!$CG$14:$CG$25,様式３!$C$14:$C$25,様式４!$B33)</f>
        <v>0</v>
      </c>
      <c r="CS33" s="123">
        <f>SUMIFS(③協定面積④加算措置!$BI$12:$BI$230,③協定面積④加算措置!$C$12:$C$230,様式４!$B33)+SUMIFS(様式３!$CK$14:$CK$25,様式３!$C$14:$C$25,様式４!$B33)</f>
        <v>0</v>
      </c>
      <c r="CT33" s="123">
        <f>SUMIFS(③協定面積④加算措置!$BJ$12:$BJ$230,③協定面積④加算措置!$C$12:$C$230,様式４!$B33)+SUMIFS(様式３!$CL$14:$CL$25,様式３!$C$14:$C$25,様式４!$B33)</f>
        <v>0</v>
      </c>
      <c r="CU33" s="124">
        <f>SUMIFS(③協定面積④加算措置!$BK$12:$BK$230,③協定面積④加算措置!$C$12:$C$230,様式４!$B33)+SUMIFS(様式３!$CM$14:$CM$25,様式３!$C$14:$C$25,様式４!$B33)</f>
        <v>0</v>
      </c>
      <c r="CV33" s="125">
        <f>SUMIFS(③協定面積④加算措置!$BQ$12:$BQ$230,③協定面積④加算措置!$C$12:$C$230,様式４!$B33)+SUMIFS(様式３!$CS$14:$CS$25,様式３!$C$14:$C$25,様式４!$B33)</f>
        <v>0</v>
      </c>
      <c r="CW33" s="123">
        <f>SUMIFS(③協定面積④加算措置!$BR$12:$BR$230,③協定面積④加算措置!$C$12:$C$230,様式４!$B33)+SUMIFS(様式３!$CT$14:$CT$25,様式３!$C$14:$C$25,様式４!$B33)</f>
        <v>0</v>
      </c>
      <c r="CX33" s="123">
        <f>SUMIFS(③協定面積④加算措置!$BS$12:$BS$230,③協定面積④加算措置!$C$12:$C$230,様式４!$B33)+SUMIFS(様式３!$CU$14:$CU$25,様式３!$C$14:$C$25,様式４!$B33)</f>
        <v>0</v>
      </c>
      <c r="CY33" s="123">
        <f>SUMIFS(③協定面積④加算措置!$BT$12:$BT$230,③協定面積④加算措置!$C$12:$C$230,様式４!$B33)+SUMIFS(様式３!$CV$14:$CV$25,様式３!$C$14:$C$25,様式４!$B33)</f>
        <v>0</v>
      </c>
      <c r="CZ33" s="123">
        <f>SUMIFS(③協定面積④加算措置!$BU$12:$BU$230,③協定面積④加算措置!$C$12:$C$230,様式４!$B33)+SUMIFS(様式３!$CW$14:$CW$25,様式３!$C$14:$C$25,様式４!$B33)</f>
        <v>0</v>
      </c>
      <c r="DA33" s="123">
        <f>SUMIFS(③協定面積④加算措置!$BX$12:$BX$230,③協定面積④加算措置!$C$12:$C$230,様式４!$B33)+SUMIFS(様式３!$CZ$14:$CZ$25,様式３!$C$14:$C$25,様式４!$B33)</f>
        <v>0</v>
      </c>
      <c r="DB33" s="123">
        <f>SUMIFS(③協定面積④加算措置!$BY$12:$BY$230,③協定面積④加算措置!$C$12:$C$230,様式４!$B33)+SUMIFS(様式３!$DA$14:$DA$25,様式３!$C$14:$C$25,様式４!$B33)</f>
        <v>0</v>
      </c>
      <c r="DC33" s="123">
        <f>SUMIFS(③協定面積④加算措置!$BZ$12:$BZ$230,③協定面積④加算措置!$C$12:$C$230,様式４!$B33)+SUMIFS(様式３!$DB$14:$DB$25,様式３!$C$14:$C$25,様式４!$B33)</f>
        <v>0</v>
      </c>
      <c r="DD33" s="123">
        <f>SUMIFS(③協定面積④加算措置!$CA$12:$CA$230,③協定面積④加算措置!$C$12:$C$230,様式４!$B33)+SUMIFS(様式３!$DC$14:$DC$25,様式３!$C$14:$C$25,様式４!$B33)</f>
        <v>0</v>
      </c>
      <c r="DE33" s="123">
        <f>SUMIFS(③協定面積④加算措置!$CE$12:$CE$230,③協定面積④加算措置!$C$12:$C$230,様式４!$B33)+SUMIFS(様式３!$DG$14:$DG$25,様式３!$C$14:$C$25,様式４!$B33)</f>
        <v>0</v>
      </c>
      <c r="DF33" s="123">
        <f>SUMIFS(③協定面積④加算措置!$CF$12:$CF$230,③協定面積④加算措置!$C$12:$C$230,様式４!$B33)+SUMIFS(様式３!$DH$14:$DH$25,様式３!$C$14:$C$25,様式４!$B33)</f>
        <v>0</v>
      </c>
      <c r="DG33" s="123">
        <f>SUMIFS(③協定面積④加算措置!$CG$12:$CG$230,③協定面積④加算措置!$C$12:$C$230,様式４!$B33)+SUMIFS(様式３!$DI$14:$DI$25,様式３!$C$14:$C$25,様式４!$B33)</f>
        <v>0</v>
      </c>
      <c r="DH33" s="123">
        <f>SUMIFS(③協定面積④加算措置!$CH$12:$CH$230,③協定面積④加算措置!$C$12:$C$230,様式４!$B33)+SUMIFS(様式３!$DJ$14:$DJ$25,様式３!$C$14:$C$25,様式４!$B33)</f>
        <v>0</v>
      </c>
      <c r="DI33" s="123">
        <f>SUMIFS(③協定面積④加算措置!$CI$12:$CI$230,③協定面積④加算措置!$C$12:$C$230,様式４!$B33)+SUMIFS(様式３!$DK$14:$DK$25,様式３!$C$14:$C$25,様式４!$B33)</f>
        <v>0</v>
      </c>
      <c r="DJ33" s="123">
        <f>SUMIFS(③協定面積④加算措置!$CM$12:$CM$230,③協定面積④加算措置!$C$12:$C$230,様式４!$B33)+SUMIFS(様式３!$DO$14:$DO$25,様式３!$C$14:$C$25,様式４!$B33)</f>
        <v>0</v>
      </c>
      <c r="DK33" s="123">
        <f>SUMIFS(③協定面積④加算措置!$CN$12:$CN$230,③協定面積④加算措置!$C$12:$C$230,様式４!$B33)+SUMIFS(様式３!$DP$14:$DP$25,様式３!$C$14:$C$25,様式４!$B33)</f>
        <v>0</v>
      </c>
      <c r="DL33" s="151">
        <f>SUMIFS(③協定面積④加算措置!$CO$12:$CO$230,③協定面積④加算措置!$C$12:$C$230,様式４!$B33)+SUMIFS(様式３!$DQ$14:$DQ$25,様式３!$C$14:$C$25,様式４!$B33)</f>
        <v>0</v>
      </c>
      <c r="DM33" s="164" t="str">
        <f>IFERROR(VLOOKUP($C33,地方公共団体コード!$E$2:$F$32,2,0),"")</f>
        <v/>
      </c>
    </row>
    <row r="34" spans="1:117">
      <c r="A34" s="90"/>
      <c r="B34" s="90"/>
      <c r="C34" s="126" t="str">
        <f>IF(ISERROR(VLOOKUP(A34&amp;B34,地方公共団体コード!D:E,2,0)),"",VLOOKUP(A34&amp;B34,地方公共団体コード!D:E,2,0))</f>
        <v/>
      </c>
      <c r="D34" s="107">
        <f t="shared" si="8"/>
        <v>0</v>
      </c>
      <c r="E34" s="108"/>
      <c r="F34" s="108"/>
      <c r="G34" s="108"/>
      <c r="H34" s="108"/>
      <c r="I34" s="109"/>
      <c r="J34" s="110"/>
      <c r="K34" s="109"/>
      <c r="L34" s="167">
        <f t="shared" si="9"/>
        <v>0</v>
      </c>
      <c r="M34" s="168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4"/>
      <c r="AD34" s="168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4"/>
      <c r="AU34" s="110"/>
      <c r="AV34" s="108"/>
      <c r="AW34" s="108"/>
      <c r="AX34" s="109"/>
      <c r="AY34" s="110"/>
      <c r="AZ34" s="111"/>
      <c r="BA34" s="111"/>
      <c r="BB34" s="111"/>
      <c r="BC34" s="111"/>
      <c r="BD34" s="111"/>
      <c r="BE34" s="112"/>
      <c r="BF34" s="110"/>
      <c r="BG34" s="108"/>
      <c r="BH34" s="108"/>
      <c r="BI34" s="188"/>
      <c r="BJ34" s="110"/>
      <c r="BK34" s="108"/>
      <c r="BL34" s="108"/>
      <c r="BM34" s="108"/>
      <c r="BN34" s="108"/>
      <c r="BO34" s="108"/>
      <c r="BP34" s="108"/>
      <c r="BQ34" s="189"/>
      <c r="BR34" s="113"/>
      <c r="BS34" s="110"/>
      <c r="BT34" s="108"/>
      <c r="BU34" s="108"/>
      <c r="BV34" s="108"/>
      <c r="BW34" s="108"/>
      <c r="BX34" s="108"/>
      <c r="BY34" s="108"/>
      <c r="BZ34" s="189"/>
      <c r="CA34" s="108"/>
      <c r="CB34" s="190"/>
      <c r="CC34" s="160"/>
      <c r="CD34" s="122">
        <f t="shared" si="10"/>
        <v>0</v>
      </c>
      <c r="CE34" s="125">
        <f>SUMIFS(③協定面積④加算措置!$AM$12:$AM$230,③協定面積④加算措置!$C$12:$C$230,様式４!$B34)+SUMIFS(様式３!$BO$14:$BO$25,様式３!$C$14:$C$25,様式４!$B34)</f>
        <v>0</v>
      </c>
      <c r="CF34" s="123">
        <f>SUMIFS(③協定面積④加算措置!$AN$12:$AN$230,③協定面積④加算措置!$C$12:$C$230,様式４!$B34)+SUMIFS(様式３!$BP$14:$BP$25,様式３!$C$14:$C$25,様式４!$B34)</f>
        <v>0</v>
      </c>
      <c r="CG34" s="123">
        <f>SUMIFS(③協定面積④加算措置!$AO$12:$AO$230,③協定面積④加算措置!$C$12:$C$230,様式４!$B34)+SUMIFS(様式３!$BQ$14:$BQ$25,様式３!$C$14:$C$25,様式４!$B34)</f>
        <v>0</v>
      </c>
      <c r="CH34" s="123">
        <f>SUMIFS(③協定面積④加算措置!$AP$12:$AP$230,③協定面積④加算措置!$C$12:$C$230,様式４!$B34)+SUMIFS(様式３!$BR$14:$BR$25,様式３!$C$14:$C$25,様式４!$B34)</f>
        <v>0</v>
      </c>
      <c r="CI34" s="123">
        <f>SUMIFS(③協定面積④加算措置!$AQ$12:$AQ$230,③協定面積④加算措置!$C$12:$C$230,様式４!$B34)+SUMIFS(様式３!$BS$14:$BS$25,様式３!$C$14:$C$25,様式４!$B34)</f>
        <v>0</v>
      </c>
      <c r="CJ34" s="123">
        <f>SUMIFS(③協定面積④加算措置!$AT$12:$AT$230,③協定面積④加算措置!$C$12:$C$230,様式４!$B34)+SUMIFS(様式３!$BV$14:$BV$25,様式３!$C$14:$C$25,様式４!$B34)</f>
        <v>0</v>
      </c>
      <c r="CK34" s="123">
        <f>SUMIFS(③協定面積④加算措置!$AU$12:$AU$230,③協定面積④加算措置!$C$12:$C$230,様式４!$B34)+SUMIFS(様式３!$BW$14:$BW$25,様式３!$C$14:$C$25,様式４!$B34)</f>
        <v>0</v>
      </c>
      <c r="CL34" s="123">
        <f>SUMIFS(③協定面積④加算措置!$AV$12:$AV$230,③協定面積④加算措置!$C$12:$C$230,様式４!$B34)+SUMIFS(様式３!$BX$14:$BX$25,様式３!$C$14:$C$25,様式４!$B34)</f>
        <v>0</v>
      </c>
      <c r="CM34" s="123">
        <f>SUMIFS(③協定面積④加算措置!$AW$12:$AW$230,③協定面積④加算措置!$C$12:$C$230,様式４!$B34)+SUMIFS(様式３!$BY$14:$BY$25,様式３!$C$14:$C$25,様式４!$B34)</f>
        <v>0</v>
      </c>
      <c r="CN34" s="123">
        <f>SUMIFS(③協定面積④加算措置!$BA$12:$BA$230,③協定面積④加算措置!$C$12:$C$230,様式４!$B34)+SUMIFS(様式３!$CC$14:$CC$25,様式３!$C$14:$C$25,様式４!$B34)</f>
        <v>0</v>
      </c>
      <c r="CO34" s="123">
        <f>SUMIFS(③協定面積④加算措置!$BB$12:$BB$230,③協定面積④加算措置!$C$12:$C$230,様式４!$B34)+SUMIFS(様式３!$CD$14:$CD$25,様式３!$C$14:$C$25,様式４!$B34)</f>
        <v>0</v>
      </c>
      <c r="CP34" s="123">
        <f>SUMIFS(③協定面積④加算措置!$BC$12:$BC$230,③協定面積④加算措置!$C$12:$C$230,様式４!$B34)+SUMIFS(様式３!$CE$14:$CE$25,様式３!$C$14:$C$25,様式４!$B34)</f>
        <v>0</v>
      </c>
      <c r="CQ34" s="123">
        <f>SUMIFS(③協定面積④加算措置!$BD$12:$BD$230,③協定面積④加算措置!$C$12:$C$230,様式４!$B34)+SUMIFS(様式３!$CF$14:$CF$25,様式３!$C$14:$C$25,様式４!$B34)</f>
        <v>0</v>
      </c>
      <c r="CR34" s="123">
        <f>SUMIFS(③協定面積④加算措置!$BE$12:$BE$230,③協定面積④加算措置!$C$12:$C$230,様式４!$B34)+SUMIFS(様式３!$CG$14:$CG$25,様式３!$C$14:$C$25,様式４!$B34)</f>
        <v>0</v>
      </c>
      <c r="CS34" s="123">
        <f>SUMIFS(③協定面積④加算措置!$BI$12:$BI$230,③協定面積④加算措置!$C$12:$C$230,様式４!$B34)+SUMIFS(様式３!$CK$14:$CK$25,様式３!$C$14:$C$25,様式４!$B34)</f>
        <v>0</v>
      </c>
      <c r="CT34" s="123">
        <f>SUMIFS(③協定面積④加算措置!$BJ$12:$BJ$230,③協定面積④加算措置!$C$12:$C$230,様式４!$B34)+SUMIFS(様式３!$CL$14:$CL$25,様式３!$C$14:$C$25,様式４!$B34)</f>
        <v>0</v>
      </c>
      <c r="CU34" s="124">
        <f>SUMIFS(③協定面積④加算措置!$BK$12:$BK$230,③協定面積④加算措置!$C$12:$C$230,様式４!$B34)+SUMIFS(様式３!$CM$14:$CM$25,様式３!$C$14:$C$25,様式４!$B34)</f>
        <v>0</v>
      </c>
      <c r="CV34" s="125">
        <f>SUMIFS(③協定面積④加算措置!$BQ$12:$BQ$230,③協定面積④加算措置!$C$12:$C$230,様式４!$B34)+SUMIFS(様式３!$CS$14:$CS$25,様式３!$C$14:$C$25,様式４!$B34)</f>
        <v>0</v>
      </c>
      <c r="CW34" s="123">
        <f>SUMIFS(③協定面積④加算措置!$BR$12:$BR$230,③協定面積④加算措置!$C$12:$C$230,様式４!$B34)+SUMIFS(様式３!$CT$14:$CT$25,様式３!$C$14:$C$25,様式４!$B34)</f>
        <v>0</v>
      </c>
      <c r="CX34" s="123">
        <f>SUMIFS(③協定面積④加算措置!$BS$12:$BS$230,③協定面積④加算措置!$C$12:$C$230,様式４!$B34)+SUMIFS(様式３!$CU$14:$CU$25,様式３!$C$14:$C$25,様式４!$B34)</f>
        <v>0</v>
      </c>
      <c r="CY34" s="123">
        <f>SUMIFS(③協定面積④加算措置!$BT$12:$BT$230,③協定面積④加算措置!$C$12:$C$230,様式４!$B34)+SUMIFS(様式３!$CV$14:$CV$25,様式３!$C$14:$C$25,様式４!$B34)</f>
        <v>0</v>
      </c>
      <c r="CZ34" s="123">
        <f>SUMIFS(③協定面積④加算措置!$BU$12:$BU$230,③協定面積④加算措置!$C$12:$C$230,様式４!$B34)+SUMIFS(様式３!$CW$14:$CW$25,様式３!$C$14:$C$25,様式４!$B34)</f>
        <v>0</v>
      </c>
      <c r="DA34" s="123">
        <f>SUMIFS(③協定面積④加算措置!$BX$12:$BX$230,③協定面積④加算措置!$C$12:$C$230,様式４!$B34)+SUMIFS(様式３!$CZ$14:$CZ$25,様式３!$C$14:$C$25,様式４!$B34)</f>
        <v>0</v>
      </c>
      <c r="DB34" s="123">
        <f>SUMIFS(③協定面積④加算措置!$BY$12:$BY$230,③協定面積④加算措置!$C$12:$C$230,様式４!$B34)+SUMIFS(様式３!$DA$14:$DA$25,様式３!$C$14:$C$25,様式４!$B34)</f>
        <v>0</v>
      </c>
      <c r="DC34" s="123">
        <f>SUMIFS(③協定面積④加算措置!$BZ$12:$BZ$230,③協定面積④加算措置!$C$12:$C$230,様式４!$B34)+SUMIFS(様式３!$DB$14:$DB$25,様式３!$C$14:$C$25,様式４!$B34)</f>
        <v>0</v>
      </c>
      <c r="DD34" s="123">
        <f>SUMIFS(③協定面積④加算措置!$CA$12:$CA$230,③協定面積④加算措置!$C$12:$C$230,様式４!$B34)+SUMIFS(様式３!$DC$14:$DC$25,様式３!$C$14:$C$25,様式４!$B34)</f>
        <v>0</v>
      </c>
      <c r="DE34" s="123">
        <f>SUMIFS(③協定面積④加算措置!$CE$12:$CE$230,③協定面積④加算措置!$C$12:$C$230,様式４!$B34)+SUMIFS(様式３!$DG$14:$DG$25,様式３!$C$14:$C$25,様式４!$B34)</f>
        <v>0</v>
      </c>
      <c r="DF34" s="123">
        <f>SUMIFS(③協定面積④加算措置!$CF$12:$CF$230,③協定面積④加算措置!$C$12:$C$230,様式４!$B34)+SUMIFS(様式３!$DH$14:$DH$25,様式３!$C$14:$C$25,様式４!$B34)</f>
        <v>0</v>
      </c>
      <c r="DG34" s="123">
        <f>SUMIFS(③協定面積④加算措置!$CG$12:$CG$230,③協定面積④加算措置!$C$12:$C$230,様式４!$B34)+SUMIFS(様式３!$DI$14:$DI$25,様式３!$C$14:$C$25,様式４!$B34)</f>
        <v>0</v>
      </c>
      <c r="DH34" s="123">
        <f>SUMIFS(③協定面積④加算措置!$CH$12:$CH$230,③協定面積④加算措置!$C$12:$C$230,様式４!$B34)+SUMIFS(様式３!$DJ$14:$DJ$25,様式３!$C$14:$C$25,様式４!$B34)</f>
        <v>0</v>
      </c>
      <c r="DI34" s="123">
        <f>SUMIFS(③協定面積④加算措置!$CI$12:$CI$230,③協定面積④加算措置!$C$12:$C$230,様式４!$B34)+SUMIFS(様式３!$DK$14:$DK$25,様式３!$C$14:$C$25,様式４!$B34)</f>
        <v>0</v>
      </c>
      <c r="DJ34" s="123">
        <f>SUMIFS(③協定面積④加算措置!$CM$12:$CM$230,③協定面積④加算措置!$C$12:$C$230,様式４!$B34)+SUMIFS(様式３!$DO$14:$DO$25,様式３!$C$14:$C$25,様式４!$B34)</f>
        <v>0</v>
      </c>
      <c r="DK34" s="123">
        <f>SUMIFS(③協定面積④加算措置!$CN$12:$CN$230,③協定面積④加算措置!$C$12:$C$230,様式４!$B34)+SUMIFS(様式３!$DP$14:$DP$25,様式３!$C$14:$C$25,様式４!$B34)</f>
        <v>0</v>
      </c>
      <c r="DL34" s="151">
        <f>SUMIFS(③協定面積④加算措置!$CO$12:$CO$230,③協定面積④加算措置!$C$12:$C$230,様式４!$B34)+SUMIFS(様式３!$DQ$14:$DQ$25,様式３!$C$14:$C$25,様式４!$B34)</f>
        <v>0</v>
      </c>
      <c r="DM34" s="164" t="str">
        <f>IFERROR(VLOOKUP($C34,地方公共団体コード!$E$2:$F$32,2,0),"")</f>
        <v/>
      </c>
    </row>
    <row r="35" spans="1:117">
      <c r="A35" s="90"/>
      <c r="B35" s="90"/>
      <c r="C35" s="126" t="str">
        <f>IF(ISERROR(VLOOKUP(A35&amp;B35,地方公共団体コード!D:E,2,0)),"",VLOOKUP(A35&amp;B35,地方公共団体コード!D:E,2,0))</f>
        <v/>
      </c>
      <c r="D35" s="107">
        <f t="shared" si="8"/>
        <v>0</v>
      </c>
      <c r="E35" s="108"/>
      <c r="F35" s="108"/>
      <c r="G35" s="108"/>
      <c r="H35" s="108"/>
      <c r="I35" s="109"/>
      <c r="J35" s="110"/>
      <c r="K35" s="109"/>
      <c r="L35" s="167">
        <f t="shared" si="9"/>
        <v>0</v>
      </c>
      <c r="M35" s="168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4"/>
      <c r="AD35" s="168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4"/>
      <c r="AU35" s="110"/>
      <c r="AV35" s="108"/>
      <c r="AW35" s="108"/>
      <c r="AX35" s="109"/>
      <c r="AY35" s="110"/>
      <c r="AZ35" s="111"/>
      <c r="BA35" s="111"/>
      <c r="BB35" s="111"/>
      <c r="BC35" s="111"/>
      <c r="BD35" s="111"/>
      <c r="BE35" s="112"/>
      <c r="BF35" s="110"/>
      <c r="BG35" s="108"/>
      <c r="BH35" s="108"/>
      <c r="BI35" s="188"/>
      <c r="BJ35" s="110"/>
      <c r="BK35" s="108"/>
      <c r="BL35" s="108"/>
      <c r="BM35" s="108"/>
      <c r="BN35" s="108"/>
      <c r="BO35" s="108"/>
      <c r="BP35" s="108"/>
      <c r="BQ35" s="189"/>
      <c r="BR35" s="113"/>
      <c r="BS35" s="110"/>
      <c r="BT35" s="108"/>
      <c r="BU35" s="108"/>
      <c r="BV35" s="108"/>
      <c r="BW35" s="108"/>
      <c r="BX35" s="108"/>
      <c r="BY35" s="108"/>
      <c r="BZ35" s="189"/>
      <c r="CA35" s="108"/>
      <c r="CB35" s="190"/>
      <c r="CC35" s="160"/>
      <c r="CD35" s="122">
        <f t="shared" si="10"/>
        <v>0</v>
      </c>
      <c r="CE35" s="125">
        <f>SUMIFS(③協定面積④加算措置!$AM$12:$AM$230,③協定面積④加算措置!$C$12:$C$230,様式４!$B35)+SUMIFS(様式３!$BO$14:$BO$25,様式３!$C$14:$C$25,様式４!$B35)</f>
        <v>0</v>
      </c>
      <c r="CF35" s="123">
        <f>SUMIFS(③協定面積④加算措置!$AN$12:$AN$230,③協定面積④加算措置!$C$12:$C$230,様式４!$B35)+SUMIFS(様式３!$BP$14:$BP$25,様式３!$C$14:$C$25,様式４!$B35)</f>
        <v>0</v>
      </c>
      <c r="CG35" s="123">
        <f>SUMIFS(③協定面積④加算措置!$AO$12:$AO$230,③協定面積④加算措置!$C$12:$C$230,様式４!$B35)+SUMIFS(様式３!$BQ$14:$BQ$25,様式３!$C$14:$C$25,様式４!$B35)</f>
        <v>0</v>
      </c>
      <c r="CH35" s="123">
        <f>SUMIFS(③協定面積④加算措置!$AP$12:$AP$230,③協定面積④加算措置!$C$12:$C$230,様式４!$B35)+SUMIFS(様式３!$BR$14:$BR$25,様式３!$C$14:$C$25,様式４!$B35)</f>
        <v>0</v>
      </c>
      <c r="CI35" s="123">
        <f>SUMIFS(③協定面積④加算措置!$AQ$12:$AQ$230,③協定面積④加算措置!$C$12:$C$230,様式４!$B35)+SUMIFS(様式３!$BS$14:$BS$25,様式３!$C$14:$C$25,様式４!$B35)</f>
        <v>0</v>
      </c>
      <c r="CJ35" s="123">
        <f>SUMIFS(③協定面積④加算措置!$AT$12:$AT$230,③協定面積④加算措置!$C$12:$C$230,様式４!$B35)+SUMIFS(様式３!$BV$14:$BV$25,様式３!$C$14:$C$25,様式４!$B35)</f>
        <v>0</v>
      </c>
      <c r="CK35" s="123">
        <f>SUMIFS(③協定面積④加算措置!$AU$12:$AU$230,③協定面積④加算措置!$C$12:$C$230,様式４!$B35)+SUMIFS(様式３!$BW$14:$BW$25,様式３!$C$14:$C$25,様式４!$B35)</f>
        <v>0</v>
      </c>
      <c r="CL35" s="123">
        <f>SUMIFS(③協定面積④加算措置!$AV$12:$AV$230,③協定面積④加算措置!$C$12:$C$230,様式４!$B35)+SUMIFS(様式３!$BX$14:$BX$25,様式３!$C$14:$C$25,様式４!$B35)</f>
        <v>0</v>
      </c>
      <c r="CM35" s="123">
        <f>SUMIFS(③協定面積④加算措置!$AW$12:$AW$230,③協定面積④加算措置!$C$12:$C$230,様式４!$B35)+SUMIFS(様式３!$BY$14:$BY$25,様式３!$C$14:$C$25,様式４!$B35)</f>
        <v>0</v>
      </c>
      <c r="CN35" s="123">
        <f>SUMIFS(③協定面積④加算措置!$BA$12:$BA$230,③協定面積④加算措置!$C$12:$C$230,様式４!$B35)+SUMIFS(様式３!$CC$14:$CC$25,様式３!$C$14:$C$25,様式４!$B35)</f>
        <v>0</v>
      </c>
      <c r="CO35" s="123">
        <f>SUMIFS(③協定面積④加算措置!$BB$12:$BB$230,③協定面積④加算措置!$C$12:$C$230,様式４!$B35)+SUMIFS(様式３!$CD$14:$CD$25,様式３!$C$14:$C$25,様式４!$B35)</f>
        <v>0</v>
      </c>
      <c r="CP35" s="123">
        <f>SUMIFS(③協定面積④加算措置!$BC$12:$BC$230,③協定面積④加算措置!$C$12:$C$230,様式４!$B35)+SUMIFS(様式３!$CE$14:$CE$25,様式３!$C$14:$C$25,様式４!$B35)</f>
        <v>0</v>
      </c>
      <c r="CQ35" s="123">
        <f>SUMIFS(③協定面積④加算措置!$BD$12:$BD$230,③協定面積④加算措置!$C$12:$C$230,様式４!$B35)+SUMIFS(様式３!$CF$14:$CF$25,様式３!$C$14:$C$25,様式４!$B35)</f>
        <v>0</v>
      </c>
      <c r="CR35" s="123">
        <f>SUMIFS(③協定面積④加算措置!$BE$12:$BE$230,③協定面積④加算措置!$C$12:$C$230,様式４!$B35)+SUMIFS(様式３!$CG$14:$CG$25,様式３!$C$14:$C$25,様式４!$B35)</f>
        <v>0</v>
      </c>
      <c r="CS35" s="123">
        <f>SUMIFS(③協定面積④加算措置!$BI$12:$BI$230,③協定面積④加算措置!$C$12:$C$230,様式４!$B35)+SUMIFS(様式３!$CK$14:$CK$25,様式３!$C$14:$C$25,様式４!$B35)</f>
        <v>0</v>
      </c>
      <c r="CT35" s="123">
        <f>SUMIFS(③協定面積④加算措置!$BJ$12:$BJ$230,③協定面積④加算措置!$C$12:$C$230,様式４!$B35)+SUMIFS(様式３!$CL$14:$CL$25,様式３!$C$14:$C$25,様式４!$B35)</f>
        <v>0</v>
      </c>
      <c r="CU35" s="124">
        <f>SUMIFS(③協定面積④加算措置!$BK$12:$BK$230,③協定面積④加算措置!$C$12:$C$230,様式４!$B35)+SUMIFS(様式３!$CM$14:$CM$25,様式３!$C$14:$C$25,様式４!$B35)</f>
        <v>0</v>
      </c>
      <c r="CV35" s="125">
        <f>SUMIFS(③協定面積④加算措置!$BQ$12:$BQ$230,③協定面積④加算措置!$C$12:$C$230,様式４!$B35)+SUMIFS(様式３!$CS$14:$CS$25,様式３!$C$14:$C$25,様式４!$B35)</f>
        <v>0</v>
      </c>
      <c r="CW35" s="123">
        <f>SUMIFS(③協定面積④加算措置!$BR$12:$BR$230,③協定面積④加算措置!$C$12:$C$230,様式４!$B35)+SUMIFS(様式３!$CT$14:$CT$25,様式３!$C$14:$C$25,様式４!$B35)</f>
        <v>0</v>
      </c>
      <c r="CX35" s="123">
        <f>SUMIFS(③協定面積④加算措置!$BS$12:$BS$230,③協定面積④加算措置!$C$12:$C$230,様式４!$B35)+SUMIFS(様式３!$CU$14:$CU$25,様式３!$C$14:$C$25,様式４!$B35)</f>
        <v>0</v>
      </c>
      <c r="CY35" s="123">
        <f>SUMIFS(③協定面積④加算措置!$BT$12:$BT$230,③協定面積④加算措置!$C$12:$C$230,様式４!$B35)+SUMIFS(様式３!$CV$14:$CV$25,様式３!$C$14:$C$25,様式４!$B35)</f>
        <v>0</v>
      </c>
      <c r="CZ35" s="123">
        <f>SUMIFS(③協定面積④加算措置!$BU$12:$BU$230,③協定面積④加算措置!$C$12:$C$230,様式４!$B35)+SUMIFS(様式３!$CW$14:$CW$25,様式３!$C$14:$C$25,様式４!$B35)</f>
        <v>0</v>
      </c>
      <c r="DA35" s="123">
        <f>SUMIFS(③協定面積④加算措置!$BX$12:$BX$230,③協定面積④加算措置!$C$12:$C$230,様式４!$B35)+SUMIFS(様式３!$CZ$14:$CZ$25,様式３!$C$14:$C$25,様式４!$B35)</f>
        <v>0</v>
      </c>
      <c r="DB35" s="123">
        <f>SUMIFS(③協定面積④加算措置!$BY$12:$BY$230,③協定面積④加算措置!$C$12:$C$230,様式４!$B35)+SUMIFS(様式３!$DA$14:$DA$25,様式３!$C$14:$C$25,様式４!$B35)</f>
        <v>0</v>
      </c>
      <c r="DC35" s="123">
        <f>SUMIFS(③協定面積④加算措置!$BZ$12:$BZ$230,③協定面積④加算措置!$C$12:$C$230,様式４!$B35)+SUMIFS(様式３!$DB$14:$DB$25,様式３!$C$14:$C$25,様式４!$B35)</f>
        <v>0</v>
      </c>
      <c r="DD35" s="123">
        <f>SUMIFS(③協定面積④加算措置!$CA$12:$CA$230,③協定面積④加算措置!$C$12:$C$230,様式４!$B35)+SUMIFS(様式３!$DC$14:$DC$25,様式３!$C$14:$C$25,様式４!$B35)</f>
        <v>0</v>
      </c>
      <c r="DE35" s="123">
        <f>SUMIFS(③協定面積④加算措置!$CE$12:$CE$230,③協定面積④加算措置!$C$12:$C$230,様式４!$B35)+SUMIFS(様式３!$DG$14:$DG$25,様式３!$C$14:$C$25,様式４!$B35)</f>
        <v>0</v>
      </c>
      <c r="DF35" s="123">
        <f>SUMIFS(③協定面積④加算措置!$CF$12:$CF$230,③協定面積④加算措置!$C$12:$C$230,様式４!$B35)+SUMIFS(様式３!$DH$14:$DH$25,様式３!$C$14:$C$25,様式４!$B35)</f>
        <v>0</v>
      </c>
      <c r="DG35" s="123">
        <f>SUMIFS(③協定面積④加算措置!$CG$12:$CG$230,③協定面積④加算措置!$C$12:$C$230,様式４!$B35)+SUMIFS(様式３!$DI$14:$DI$25,様式３!$C$14:$C$25,様式４!$B35)</f>
        <v>0</v>
      </c>
      <c r="DH35" s="123">
        <f>SUMIFS(③協定面積④加算措置!$CH$12:$CH$230,③協定面積④加算措置!$C$12:$C$230,様式４!$B35)+SUMIFS(様式３!$DJ$14:$DJ$25,様式３!$C$14:$C$25,様式４!$B35)</f>
        <v>0</v>
      </c>
      <c r="DI35" s="123">
        <f>SUMIFS(③協定面積④加算措置!$CI$12:$CI$230,③協定面積④加算措置!$C$12:$C$230,様式４!$B35)+SUMIFS(様式３!$DK$14:$DK$25,様式３!$C$14:$C$25,様式４!$B35)</f>
        <v>0</v>
      </c>
      <c r="DJ35" s="123">
        <f>SUMIFS(③協定面積④加算措置!$CM$12:$CM$230,③協定面積④加算措置!$C$12:$C$230,様式４!$B35)+SUMIFS(様式３!$DO$14:$DO$25,様式３!$C$14:$C$25,様式４!$B35)</f>
        <v>0</v>
      </c>
      <c r="DK35" s="123">
        <f>SUMIFS(③協定面積④加算措置!$CN$12:$CN$230,③協定面積④加算措置!$C$12:$C$230,様式４!$B35)+SUMIFS(様式３!$DP$14:$DP$25,様式３!$C$14:$C$25,様式４!$B35)</f>
        <v>0</v>
      </c>
      <c r="DL35" s="151">
        <f>SUMIFS(③協定面積④加算措置!$CO$12:$CO$230,③協定面積④加算措置!$C$12:$C$230,様式４!$B35)+SUMIFS(様式３!$DQ$14:$DQ$25,様式３!$C$14:$C$25,様式４!$B35)</f>
        <v>0</v>
      </c>
      <c r="DM35" s="164" t="str">
        <f>IFERROR(VLOOKUP($C35,地方公共団体コード!$E$2:$F$32,2,0),"")</f>
        <v/>
      </c>
    </row>
    <row r="36" spans="1:117">
      <c r="A36" s="90"/>
      <c r="B36" s="90"/>
      <c r="C36" s="126" t="str">
        <f>IF(ISERROR(VLOOKUP(A36&amp;B36,地方公共団体コード!D:E,2,0)),"",VLOOKUP(A36&amp;B36,地方公共団体コード!D:E,2,0))</f>
        <v/>
      </c>
      <c r="D36" s="107">
        <f t="shared" si="8"/>
        <v>0</v>
      </c>
      <c r="E36" s="108"/>
      <c r="F36" s="108"/>
      <c r="G36" s="108"/>
      <c r="H36" s="108"/>
      <c r="I36" s="109"/>
      <c r="J36" s="110"/>
      <c r="K36" s="109"/>
      <c r="L36" s="167">
        <f t="shared" si="9"/>
        <v>0</v>
      </c>
      <c r="M36" s="168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4"/>
      <c r="AD36" s="168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4"/>
      <c r="AU36" s="110"/>
      <c r="AV36" s="108"/>
      <c r="AW36" s="108"/>
      <c r="AX36" s="109"/>
      <c r="AY36" s="110"/>
      <c r="AZ36" s="111"/>
      <c r="BA36" s="111"/>
      <c r="BB36" s="111"/>
      <c r="BC36" s="111"/>
      <c r="BD36" s="111"/>
      <c r="BE36" s="112"/>
      <c r="BF36" s="110"/>
      <c r="BG36" s="108"/>
      <c r="BH36" s="108"/>
      <c r="BI36" s="188"/>
      <c r="BJ36" s="110"/>
      <c r="BK36" s="108"/>
      <c r="BL36" s="108"/>
      <c r="BM36" s="108"/>
      <c r="BN36" s="108"/>
      <c r="BO36" s="108"/>
      <c r="BP36" s="108"/>
      <c r="BQ36" s="189"/>
      <c r="BR36" s="113"/>
      <c r="BS36" s="110"/>
      <c r="BT36" s="108"/>
      <c r="BU36" s="108"/>
      <c r="BV36" s="108"/>
      <c r="BW36" s="108"/>
      <c r="BX36" s="108"/>
      <c r="BY36" s="108"/>
      <c r="BZ36" s="189"/>
      <c r="CA36" s="108"/>
      <c r="CB36" s="190"/>
      <c r="CC36" s="160"/>
      <c r="CD36" s="122">
        <f t="shared" si="10"/>
        <v>0</v>
      </c>
      <c r="CE36" s="125">
        <f>SUMIFS(③協定面積④加算措置!$AM$12:$AM$230,③協定面積④加算措置!$C$12:$C$230,様式４!$B36)+SUMIFS(様式３!$BO$14:$BO$25,様式３!$C$14:$C$25,様式４!$B36)</f>
        <v>0</v>
      </c>
      <c r="CF36" s="123">
        <f>SUMIFS(③協定面積④加算措置!$AN$12:$AN$230,③協定面積④加算措置!$C$12:$C$230,様式４!$B36)+SUMIFS(様式３!$BP$14:$BP$25,様式３!$C$14:$C$25,様式４!$B36)</f>
        <v>0</v>
      </c>
      <c r="CG36" s="123">
        <f>SUMIFS(③協定面積④加算措置!$AO$12:$AO$230,③協定面積④加算措置!$C$12:$C$230,様式４!$B36)+SUMIFS(様式３!$BQ$14:$BQ$25,様式３!$C$14:$C$25,様式４!$B36)</f>
        <v>0</v>
      </c>
      <c r="CH36" s="123">
        <f>SUMIFS(③協定面積④加算措置!$AP$12:$AP$230,③協定面積④加算措置!$C$12:$C$230,様式４!$B36)+SUMIFS(様式３!$BR$14:$BR$25,様式３!$C$14:$C$25,様式４!$B36)</f>
        <v>0</v>
      </c>
      <c r="CI36" s="123">
        <f>SUMIFS(③協定面積④加算措置!$AQ$12:$AQ$230,③協定面積④加算措置!$C$12:$C$230,様式４!$B36)+SUMIFS(様式３!$BS$14:$BS$25,様式３!$C$14:$C$25,様式４!$B36)</f>
        <v>0</v>
      </c>
      <c r="CJ36" s="123">
        <f>SUMIFS(③協定面積④加算措置!$AT$12:$AT$230,③協定面積④加算措置!$C$12:$C$230,様式４!$B36)+SUMIFS(様式３!$BV$14:$BV$25,様式３!$C$14:$C$25,様式４!$B36)</f>
        <v>0</v>
      </c>
      <c r="CK36" s="123">
        <f>SUMIFS(③協定面積④加算措置!$AU$12:$AU$230,③協定面積④加算措置!$C$12:$C$230,様式４!$B36)+SUMIFS(様式３!$BW$14:$BW$25,様式３!$C$14:$C$25,様式４!$B36)</f>
        <v>0</v>
      </c>
      <c r="CL36" s="123">
        <f>SUMIFS(③協定面積④加算措置!$AV$12:$AV$230,③協定面積④加算措置!$C$12:$C$230,様式４!$B36)+SUMIFS(様式３!$BX$14:$BX$25,様式３!$C$14:$C$25,様式４!$B36)</f>
        <v>0</v>
      </c>
      <c r="CM36" s="123">
        <f>SUMIFS(③協定面積④加算措置!$AW$12:$AW$230,③協定面積④加算措置!$C$12:$C$230,様式４!$B36)+SUMIFS(様式３!$BY$14:$BY$25,様式３!$C$14:$C$25,様式４!$B36)</f>
        <v>0</v>
      </c>
      <c r="CN36" s="123">
        <f>SUMIFS(③協定面積④加算措置!$BA$12:$BA$230,③協定面積④加算措置!$C$12:$C$230,様式４!$B36)+SUMIFS(様式３!$CC$14:$CC$25,様式３!$C$14:$C$25,様式４!$B36)</f>
        <v>0</v>
      </c>
      <c r="CO36" s="123">
        <f>SUMIFS(③協定面積④加算措置!$BB$12:$BB$230,③協定面積④加算措置!$C$12:$C$230,様式４!$B36)+SUMIFS(様式３!$CD$14:$CD$25,様式３!$C$14:$C$25,様式４!$B36)</f>
        <v>0</v>
      </c>
      <c r="CP36" s="123">
        <f>SUMIFS(③協定面積④加算措置!$BC$12:$BC$230,③協定面積④加算措置!$C$12:$C$230,様式４!$B36)+SUMIFS(様式３!$CE$14:$CE$25,様式３!$C$14:$C$25,様式４!$B36)</f>
        <v>0</v>
      </c>
      <c r="CQ36" s="123">
        <f>SUMIFS(③協定面積④加算措置!$BD$12:$BD$230,③協定面積④加算措置!$C$12:$C$230,様式４!$B36)+SUMIFS(様式３!$CF$14:$CF$25,様式３!$C$14:$C$25,様式４!$B36)</f>
        <v>0</v>
      </c>
      <c r="CR36" s="123">
        <f>SUMIFS(③協定面積④加算措置!$BE$12:$BE$230,③協定面積④加算措置!$C$12:$C$230,様式４!$B36)+SUMIFS(様式３!$CG$14:$CG$25,様式３!$C$14:$C$25,様式４!$B36)</f>
        <v>0</v>
      </c>
      <c r="CS36" s="123">
        <f>SUMIFS(③協定面積④加算措置!$BI$12:$BI$230,③協定面積④加算措置!$C$12:$C$230,様式４!$B36)+SUMIFS(様式３!$CK$14:$CK$25,様式３!$C$14:$C$25,様式４!$B36)</f>
        <v>0</v>
      </c>
      <c r="CT36" s="123">
        <f>SUMIFS(③協定面積④加算措置!$BJ$12:$BJ$230,③協定面積④加算措置!$C$12:$C$230,様式４!$B36)+SUMIFS(様式３!$CL$14:$CL$25,様式３!$C$14:$C$25,様式４!$B36)</f>
        <v>0</v>
      </c>
      <c r="CU36" s="124">
        <f>SUMIFS(③協定面積④加算措置!$BK$12:$BK$230,③協定面積④加算措置!$C$12:$C$230,様式４!$B36)+SUMIFS(様式３!$CM$14:$CM$25,様式３!$C$14:$C$25,様式４!$B36)</f>
        <v>0</v>
      </c>
      <c r="CV36" s="125">
        <f>SUMIFS(③協定面積④加算措置!$BQ$12:$BQ$230,③協定面積④加算措置!$C$12:$C$230,様式４!$B36)+SUMIFS(様式３!$CS$14:$CS$25,様式３!$C$14:$C$25,様式４!$B36)</f>
        <v>0</v>
      </c>
      <c r="CW36" s="123">
        <f>SUMIFS(③協定面積④加算措置!$BR$12:$BR$230,③協定面積④加算措置!$C$12:$C$230,様式４!$B36)+SUMIFS(様式３!$CT$14:$CT$25,様式３!$C$14:$C$25,様式４!$B36)</f>
        <v>0</v>
      </c>
      <c r="CX36" s="123">
        <f>SUMIFS(③協定面積④加算措置!$BS$12:$BS$230,③協定面積④加算措置!$C$12:$C$230,様式４!$B36)+SUMIFS(様式３!$CU$14:$CU$25,様式３!$C$14:$C$25,様式４!$B36)</f>
        <v>0</v>
      </c>
      <c r="CY36" s="123">
        <f>SUMIFS(③協定面積④加算措置!$BT$12:$BT$230,③協定面積④加算措置!$C$12:$C$230,様式４!$B36)+SUMIFS(様式３!$CV$14:$CV$25,様式３!$C$14:$C$25,様式４!$B36)</f>
        <v>0</v>
      </c>
      <c r="CZ36" s="123">
        <f>SUMIFS(③協定面積④加算措置!$BU$12:$BU$230,③協定面積④加算措置!$C$12:$C$230,様式４!$B36)+SUMIFS(様式３!$CW$14:$CW$25,様式３!$C$14:$C$25,様式４!$B36)</f>
        <v>0</v>
      </c>
      <c r="DA36" s="123">
        <f>SUMIFS(③協定面積④加算措置!$BX$12:$BX$230,③協定面積④加算措置!$C$12:$C$230,様式４!$B36)+SUMIFS(様式３!$CZ$14:$CZ$25,様式３!$C$14:$C$25,様式４!$B36)</f>
        <v>0</v>
      </c>
      <c r="DB36" s="123">
        <f>SUMIFS(③協定面積④加算措置!$BY$12:$BY$230,③協定面積④加算措置!$C$12:$C$230,様式４!$B36)+SUMIFS(様式３!$DA$14:$DA$25,様式３!$C$14:$C$25,様式４!$B36)</f>
        <v>0</v>
      </c>
      <c r="DC36" s="123">
        <f>SUMIFS(③協定面積④加算措置!$BZ$12:$BZ$230,③協定面積④加算措置!$C$12:$C$230,様式４!$B36)+SUMIFS(様式３!$DB$14:$DB$25,様式３!$C$14:$C$25,様式４!$B36)</f>
        <v>0</v>
      </c>
      <c r="DD36" s="123">
        <f>SUMIFS(③協定面積④加算措置!$CA$12:$CA$230,③協定面積④加算措置!$C$12:$C$230,様式４!$B36)+SUMIFS(様式３!$DC$14:$DC$25,様式３!$C$14:$C$25,様式４!$B36)</f>
        <v>0</v>
      </c>
      <c r="DE36" s="123">
        <f>SUMIFS(③協定面積④加算措置!$CE$12:$CE$230,③協定面積④加算措置!$C$12:$C$230,様式４!$B36)+SUMIFS(様式３!$DG$14:$DG$25,様式３!$C$14:$C$25,様式４!$B36)</f>
        <v>0</v>
      </c>
      <c r="DF36" s="123">
        <f>SUMIFS(③協定面積④加算措置!$CF$12:$CF$230,③協定面積④加算措置!$C$12:$C$230,様式４!$B36)+SUMIFS(様式３!$DH$14:$DH$25,様式３!$C$14:$C$25,様式４!$B36)</f>
        <v>0</v>
      </c>
      <c r="DG36" s="123">
        <f>SUMIFS(③協定面積④加算措置!$CG$12:$CG$230,③協定面積④加算措置!$C$12:$C$230,様式４!$B36)+SUMIFS(様式３!$DI$14:$DI$25,様式３!$C$14:$C$25,様式４!$B36)</f>
        <v>0</v>
      </c>
      <c r="DH36" s="123">
        <f>SUMIFS(③協定面積④加算措置!$CH$12:$CH$230,③協定面積④加算措置!$C$12:$C$230,様式４!$B36)+SUMIFS(様式３!$DJ$14:$DJ$25,様式３!$C$14:$C$25,様式４!$B36)</f>
        <v>0</v>
      </c>
      <c r="DI36" s="123">
        <f>SUMIFS(③協定面積④加算措置!$CI$12:$CI$230,③協定面積④加算措置!$C$12:$C$230,様式４!$B36)+SUMIFS(様式３!$DK$14:$DK$25,様式３!$C$14:$C$25,様式４!$B36)</f>
        <v>0</v>
      </c>
      <c r="DJ36" s="123">
        <f>SUMIFS(③協定面積④加算措置!$CM$12:$CM$230,③協定面積④加算措置!$C$12:$C$230,様式４!$B36)+SUMIFS(様式３!$DO$14:$DO$25,様式３!$C$14:$C$25,様式４!$B36)</f>
        <v>0</v>
      </c>
      <c r="DK36" s="123">
        <f>SUMIFS(③協定面積④加算措置!$CN$12:$CN$230,③協定面積④加算措置!$C$12:$C$230,様式４!$B36)+SUMIFS(様式３!$DP$14:$DP$25,様式３!$C$14:$C$25,様式４!$B36)</f>
        <v>0</v>
      </c>
      <c r="DL36" s="151">
        <f>SUMIFS(③協定面積④加算措置!$CO$12:$CO$230,③協定面積④加算措置!$C$12:$C$230,様式４!$B36)+SUMIFS(様式３!$DQ$14:$DQ$25,様式３!$C$14:$C$25,様式４!$B36)</f>
        <v>0</v>
      </c>
      <c r="DM36" s="164" t="str">
        <f>IFERROR(VLOOKUP($C36,地方公共団体コード!$E$2:$F$32,2,0),"")</f>
        <v/>
      </c>
    </row>
    <row r="37" spans="1:117">
      <c r="A37" s="90"/>
      <c r="B37" s="90"/>
      <c r="C37" s="126" t="str">
        <f>IF(ISERROR(VLOOKUP(A37&amp;B37,地方公共団体コード!D:E,2,0)),"",VLOOKUP(A37&amp;B37,地方公共団体コード!D:E,2,0))</f>
        <v/>
      </c>
      <c r="D37" s="107">
        <f t="shared" si="8"/>
        <v>0</v>
      </c>
      <c r="E37" s="108"/>
      <c r="F37" s="108"/>
      <c r="G37" s="108"/>
      <c r="H37" s="108"/>
      <c r="I37" s="109"/>
      <c r="J37" s="110"/>
      <c r="K37" s="109"/>
      <c r="L37" s="167">
        <f t="shared" si="9"/>
        <v>0</v>
      </c>
      <c r="M37" s="168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4"/>
      <c r="AD37" s="168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4"/>
      <c r="AU37" s="110"/>
      <c r="AV37" s="108"/>
      <c r="AW37" s="108"/>
      <c r="AX37" s="109"/>
      <c r="AY37" s="110"/>
      <c r="AZ37" s="111"/>
      <c r="BA37" s="111"/>
      <c r="BB37" s="111"/>
      <c r="BC37" s="111"/>
      <c r="BD37" s="111"/>
      <c r="BE37" s="112"/>
      <c r="BF37" s="110"/>
      <c r="BG37" s="108"/>
      <c r="BH37" s="108"/>
      <c r="BI37" s="188"/>
      <c r="BJ37" s="110"/>
      <c r="BK37" s="108"/>
      <c r="BL37" s="108"/>
      <c r="BM37" s="108"/>
      <c r="BN37" s="108"/>
      <c r="BO37" s="108"/>
      <c r="BP37" s="108"/>
      <c r="BQ37" s="189"/>
      <c r="BR37" s="113"/>
      <c r="BS37" s="110"/>
      <c r="BT37" s="108"/>
      <c r="BU37" s="108"/>
      <c r="BV37" s="108"/>
      <c r="BW37" s="108"/>
      <c r="BX37" s="108"/>
      <c r="BY37" s="108"/>
      <c r="BZ37" s="189"/>
      <c r="CA37" s="108"/>
      <c r="CB37" s="190"/>
      <c r="CC37" s="160"/>
      <c r="CD37" s="122">
        <f t="shared" si="10"/>
        <v>0</v>
      </c>
      <c r="CE37" s="125">
        <f>SUMIFS(③協定面積④加算措置!$AM$12:$AM$230,③協定面積④加算措置!$C$12:$C$230,様式４!$B37)+SUMIFS(様式３!$BO$14:$BO$25,様式３!$C$14:$C$25,様式４!$B37)</f>
        <v>0</v>
      </c>
      <c r="CF37" s="123">
        <f>SUMIFS(③協定面積④加算措置!$AN$12:$AN$230,③協定面積④加算措置!$C$12:$C$230,様式４!$B37)+SUMIFS(様式３!$BP$14:$BP$25,様式３!$C$14:$C$25,様式４!$B37)</f>
        <v>0</v>
      </c>
      <c r="CG37" s="123">
        <f>SUMIFS(③協定面積④加算措置!$AO$12:$AO$230,③協定面積④加算措置!$C$12:$C$230,様式４!$B37)+SUMIFS(様式３!$BQ$14:$BQ$25,様式３!$C$14:$C$25,様式４!$B37)</f>
        <v>0</v>
      </c>
      <c r="CH37" s="123">
        <f>SUMIFS(③協定面積④加算措置!$AP$12:$AP$230,③協定面積④加算措置!$C$12:$C$230,様式４!$B37)+SUMIFS(様式３!$BR$14:$BR$25,様式３!$C$14:$C$25,様式４!$B37)</f>
        <v>0</v>
      </c>
      <c r="CI37" s="123">
        <f>SUMIFS(③協定面積④加算措置!$AQ$12:$AQ$230,③協定面積④加算措置!$C$12:$C$230,様式４!$B37)+SUMIFS(様式３!$BS$14:$BS$25,様式３!$C$14:$C$25,様式４!$B37)</f>
        <v>0</v>
      </c>
      <c r="CJ37" s="123">
        <f>SUMIFS(③協定面積④加算措置!$AT$12:$AT$230,③協定面積④加算措置!$C$12:$C$230,様式４!$B37)+SUMIFS(様式３!$BV$14:$BV$25,様式３!$C$14:$C$25,様式４!$B37)</f>
        <v>0</v>
      </c>
      <c r="CK37" s="123">
        <f>SUMIFS(③協定面積④加算措置!$AU$12:$AU$230,③協定面積④加算措置!$C$12:$C$230,様式４!$B37)+SUMIFS(様式３!$BW$14:$BW$25,様式３!$C$14:$C$25,様式４!$B37)</f>
        <v>0</v>
      </c>
      <c r="CL37" s="123">
        <f>SUMIFS(③協定面積④加算措置!$AV$12:$AV$230,③協定面積④加算措置!$C$12:$C$230,様式４!$B37)+SUMIFS(様式３!$BX$14:$BX$25,様式３!$C$14:$C$25,様式４!$B37)</f>
        <v>0</v>
      </c>
      <c r="CM37" s="123">
        <f>SUMIFS(③協定面積④加算措置!$AW$12:$AW$230,③協定面積④加算措置!$C$12:$C$230,様式４!$B37)+SUMIFS(様式３!$BY$14:$BY$25,様式３!$C$14:$C$25,様式４!$B37)</f>
        <v>0</v>
      </c>
      <c r="CN37" s="123">
        <f>SUMIFS(③協定面積④加算措置!$BA$12:$BA$230,③協定面積④加算措置!$C$12:$C$230,様式４!$B37)+SUMIFS(様式３!$CC$14:$CC$25,様式３!$C$14:$C$25,様式４!$B37)</f>
        <v>0</v>
      </c>
      <c r="CO37" s="123">
        <f>SUMIFS(③協定面積④加算措置!$BB$12:$BB$230,③協定面積④加算措置!$C$12:$C$230,様式４!$B37)+SUMIFS(様式３!$CD$14:$CD$25,様式３!$C$14:$C$25,様式４!$B37)</f>
        <v>0</v>
      </c>
      <c r="CP37" s="123">
        <f>SUMIFS(③協定面積④加算措置!$BC$12:$BC$230,③協定面積④加算措置!$C$12:$C$230,様式４!$B37)+SUMIFS(様式３!$CE$14:$CE$25,様式３!$C$14:$C$25,様式４!$B37)</f>
        <v>0</v>
      </c>
      <c r="CQ37" s="123">
        <f>SUMIFS(③協定面積④加算措置!$BD$12:$BD$230,③協定面積④加算措置!$C$12:$C$230,様式４!$B37)+SUMIFS(様式３!$CF$14:$CF$25,様式３!$C$14:$C$25,様式４!$B37)</f>
        <v>0</v>
      </c>
      <c r="CR37" s="123">
        <f>SUMIFS(③協定面積④加算措置!$BE$12:$BE$230,③協定面積④加算措置!$C$12:$C$230,様式４!$B37)+SUMIFS(様式３!$CG$14:$CG$25,様式３!$C$14:$C$25,様式４!$B37)</f>
        <v>0</v>
      </c>
      <c r="CS37" s="123">
        <f>SUMIFS(③協定面積④加算措置!$BI$12:$BI$230,③協定面積④加算措置!$C$12:$C$230,様式４!$B37)+SUMIFS(様式３!$CK$14:$CK$25,様式３!$C$14:$C$25,様式４!$B37)</f>
        <v>0</v>
      </c>
      <c r="CT37" s="123">
        <f>SUMIFS(③協定面積④加算措置!$BJ$12:$BJ$230,③協定面積④加算措置!$C$12:$C$230,様式４!$B37)+SUMIFS(様式３!$CL$14:$CL$25,様式３!$C$14:$C$25,様式４!$B37)</f>
        <v>0</v>
      </c>
      <c r="CU37" s="124">
        <f>SUMIFS(③協定面積④加算措置!$BK$12:$BK$230,③協定面積④加算措置!$C$12:$C$230,様式４!$B37)+SUMIFS(様式３!$CM$14:$CM$25,様式３!$C$14:$C$25,様式４!$B37)</f>
        <v>0</v>
      </c>
      <c r="CV37" s="125">
        <f>SUMIFS(③協定面積④加算措置!$BQ$12:$BQ$230,③協定面積④加算措置!$C$12:$C$230,様式４!$B37)+SUMIFS(様式３!$CS$14:$CS$25,様式３!$C$14:$C$25,様式４!$B37)</f>
        <v>0</v>
      </c>
      <c r="CW37" s="123">
        <f>SUMIFS(③協定面積④加算措置!$BR$12:$BR$230,③協定面積④加算措置!$C$12:$C$230,様式４!$B37)+SUMIFS(様式３!$CT$14:$CT$25,様式３!$C$14:$C$25,様式４!$B37)</f>
        <v>0</v>
      </c>
      <c r="CX37" s="123">
        <f>SUMIFS(③協定面積④加算措置!$BS$12:$BS$230,③協定面積④加算措置!$C$12:$C$230,様式４!$B37)+SUMIFS(様式３!$CU$14:$CU$25,様式３!$C$14:$C$25,様式４!$B37)</f>
        <v>0</v>
      </c>
      <c r="CY37" s="123">
        <f>SUMIFS(③協定面積④加算措置!$BT$12:$BT$230,③協定面積④加算措置!$C$12:$C$230,様式４!$B37)+SUMIFS(様式３!$CV$14:$CV$25,様式３!$C$14:$C$25,様式４!$B37)</f>
        <v>0</v>
      </c>
      <c r="CZ37" s="123">
        <f>SUMIFS(③協定面積④加算措置!$BU$12:$BU$230,③協定面積④加算措置!$C$12:$C$230,様式４!$B37)+SUMIFS(様式３!$CW$14:$CW$25,様式３!$C$14:$C$25,様式４!$B37)</f>
        <v>0</v>
      </c>
      <c r="DA37" s="123">
        <f>SUMIFS(③協定面積④加算措置!$BX$12:$BX$230,③協定面積④加算措置!$C$12:$C$230,様式４!$B37)+SUMIFS(様式３!$CZ$14:$CZ$25,様式３!$C$14:$C$25,様式４!$B37)</f>
        <v>0</v>
      </c>
      <c r="DB37" s="123">
        <f>SUMIFS(③協定面積④加算措置!$BY$12:$BY$230,③協定面積④加算措置!$C$12:$C$230,様式４!$B37)+SUMIFS(様式３!$DA$14:$DA$25,様式３!$C$14:$C$25,様式４!$B37)</f>
        <v>0</v>
      </c>
      <c r="DC37" s="123">
        <f>SUMIFS(③協定面積④加算措置!$BZ$12:$BZ$230,③協定面積④加算措置!$C$12:$C$230,様式４!$B37)+SUMIFS(様式３!$DB$14:$DB$25,様式３!$C$14:$C$25,様式４!$B37)</f>
        <v>0</v>
      </c>
      <c r="DD37" s="123">
        <f>SUMIFS(③協定面積④加算措置!$CA$12:$CA$230,③協定面積④加算措置!$C$12:$C$230,様式４!$B37)+SUMIFS(様式３!$DC$14:$DC$25,様式３!$C$14:$C$25,様式４!$B37)</f>
        <v>0</v>
      </c>
      <c r="DE37" s="123">
        <f>SUMIFS(③協定面積④加算措置!$CE$12:$CE$230,③協定面積④加算措置!$C$12:$C$230,様式４!$B37)+SUMIFS(様式３!$DG$14:$DG$25,様式３!$C$14:$C$25,様式４!$B37)</f>
        <v>0</v>
      </c>
      <c r="DF37" s="123">
        <f>SUMIFS(③協定面積④加算措置!$CF$12:$CF$230,③協定面積④加算措置!$C$12:$C$230,様式４!$B37)+SUMIFS(様式３!$DH$14:$DH$25,様式３!$C$14:$C$25,様式４!$B37)</f>
        <v>0</v>
      </c>
      <c r="DG37" s="123">
        <f>SUMIFS(③協定面積④加算措置!$CG$12:$CG$230,③協定面積④加算措置!$C$12:$C$230,様式４!$B37)+SUMIFS(様式３!$DI$14:$DI$25,様式３!$C$14:$C$25,様式４!$B37)</f>
        <v>0</v>
      </c>
      <c r="DH37" s="123">
        <f>SUMIFS(③協定面積④加算措置!$CH$12:$CH$230,③協定面積④加算措置!$C$12:$C$230,様式４!$B37)+SUMIFS(様式３!$DJ$14:$DJ$25,様式３!$C$14:$C$25,様式４!$B37)</f>
        <v>0</v>
      </c>
      <c r="DI37" s="123">
        <f>SUMIFS(③協定面積④加算措置!$CI$12:$CI$230,③協定面積④加算措置!$C$12:$C$230,様式４!$B37)+SUMIFS(様式３!$DK$14:$DK$25,様式３!$C$14:$C$25,様式４!$B37)</f>
        <v>0</v>
      </c>
      <c r="DJ37" s="123">
        <f>SUMIFS(③協定面積④加算措置!$CM$12:$CM$230,③協定面積④加算措置!$C$12:$C$230,様式４!$B37)+SUMIFS(様式３!$DO$14:$DO$25,様式３!$C$14:$C$25,様式４!$B37)</f>
        <v>0</v>
      </c>
      <c r="DK37" s="123">
        <f>SUMIFS(③協定面積④加算措置!$CN$12:$CN$230,③協定面積④加算措置!$C$12:$C$230,様式４!$B37)+SUMIFS(様式３!$DP$14:$DP$25,様式３!$C$14:$C$25,様式４!$B37)</f>
        <v>0</v>
      </c>
      <c r="DL37" s="151">
        <f>SUMIFS(③協定面積④加算措置!$CO$12:$CO$230,③協定面積④加算措置!$C$12:$C$230,様式４!$B37)+SUMIFS(様式３!$DQ$14:$DQ$25,様式３!$C$14:$C$25,様式４!$B37)</f>
        <v>0</v>
      </c>
      <c r="DM37" s="164" t="str">
        <f>IFERROR(VLOOKUP($C37,地方公共団体コード!$E$2:$F$32,2,0),"")</f>
        <v/>
      </c>
    </row>
    <row r="38" spans="1:117">
      <c r="A38" s="90"/>
      <c r="B38" s="90"/>
      <c r="C38" s="126" t="str">
        <f>IF(ISERROR(VLOOKUP(A38&amp;B38,地方公共団体コード!D:E,2,0)),"",VLOOKUP(A38&amp;B38,地方公共団体コード!D:E,2,0))</f>
        <v/>
      </c>
      <c r="D38" s="107">
        <f t="shared" si="8"/>
        <v>0</v>
      </c>
      <c r="E38" s="108"/>
      <c r="F38" s="108"/>
      <c r="G38" s="108"/>
      <c r="H38" s="108"/>
      <c r="I38" s="109"/>
      <c r="J38" s="110"/>
      <c r="K38" s="109"/>
      <c r="L38" s="167">
        <f t="shared" si="9"/>
        <v>0</v>
      </c>
      <c r="M38" s="168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4"/>
      <c r="AD38" s="168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4"/>
      <c r="AU38" s="110"/>
      <c r="AV38" s="108"/>
      <c r="AW38" s="108"/>
      <c r="AX38" s="109"/>
      <c r="AY38" s="110"/>
      <c r="AZ38" s="111"/>
      <c r="BA38" s="111"/>
      <c r="BB38" s="111"/>
      <c r="BC38" s="111"/>
      <c r="BD38" s="111"/>
      <c r="BE38" s="112"/>
      <c r="BF38" s="110"/>
      <c r="BG38" s="108"/>
      <c r="BH38" s="108"/>
      <c r="BI38" s="188"/>
      <c r="BJ38" s="110"/>
      <c r="BK38" s="108"/>
      <c r="BL38" s="108"/>
      <c r="BM38" s="108"/>
      <c r="BN38" s="108"/>
      <c r="BO38" s="108"/>
      <c r="BP38" s="108"/>
      <c r="BQ38" s="189"/>
      <c r="BR38" s="113"/>
      <c r="BS38" s="110"/>
      <c r="BT38" s="108"/>
      <c r="BU38" s="108"/>
      <c r="BV38" s="108"/>
      <c r="BW38" s="108"/>
      <c r="BX38" s="108"/>
      <c r="BY38" s="108"/>
      <c r="BZ38" s="189"/>
      <c r="CA38" s="108"/>
      <c r="CB38" s="190"/>
      <c r="CC38" s="160"/>
      <c r="CD38" s="122">
        <f t="shared" si="10"/>
        <v>0</v>
      </c>
      <c r="CE38" s="125">
        <f>SUMIFS(③協定面積④加算措置!$AM$12:$AM$230,③協定面積④加算措置!$C$12:$C$230,様式４!$B38)+SUMIFS(様式３!$BO$14:$BO$25,様式３!$C$14:$C$25,様式４!$B38)</f>
        <v>0</v>
      </c>
      <c r="CF38" s="123">
        <f>SUMIFS(③協定面積④加算措置!$AN$12:$AN$230,③協定面積④加算措置!$C$12:$C$230,様式４!$B38)+SUMIFS(様式３!$BP$14:$BP$25,様式３!$C$14:$C$25,様式４!$B38)</f>
        <v>0</v>
      </c>
      <c r="CG38" s="123">
        <f>SUMIFS(③協定面積④加算措置!$AO$12:$AO$230,③協定面積④加算措置!$C$12:$C$230,様式４!$B38)+SUMIFS(様式３!$BQ$14:$BQ$25,様式３!$C$14:$C$25,様式４!$B38)</f>
        <v>0</v>
      </c>
      <c r="CH38" s="123">
        <f>SUMIFS(③協定面積④加算措置!$AP$12:$AP$230,③協定面積④加算措置!$C$12:$C$230,様式４!$B38)+SUMIFS(様式３!$BR$14:$BR$25,様式３!$C$14:$C$25,様式４!$B38)</f>
        <v>0</v>
      </c>
      <c r="CI38" s="123">
        <f>SUMIFS(③協定面積④加算措置!$AQ$12:$AQ$230,③協定面積④加算措置!$C$12:$C$230,様式４!$B38)+SUMIFS(様式３!$BS$14:$BS$25,様式３!$C$14:$C$25,様式４!$B38)</f>
        <v>0</v>
      </c>
      <c r="CJ38" s="123">
        <f>SUMIFS(③協定面積④加算措置!$AT$12:$AT$230,③協定面積④加算措置!$C$12:$C$230,様式４!$B38)+SUMIFS(様式３!$BV$14:$BV$25,様式３!$C$14:$C$25,様式４!$B38)</f>
        <v>0</v>
      </c>
      <c r="CK38" s="123">
        <f>SUMIFS(③協定面積④加算措置!$AU$12:$AU$230,③協定面積④加算措置!$C$12:$C$230,様式４!$B38)+SUMIFS(様式３!$BW$14:$BW$25,様式３!$C$14:$C$25,様式４!$B38)</f>
        <v>0</v>
      </c>
      <c r="CL38" s="123">
        <f>SUMIFS(③協定面積④加算措置!$AV$12:$AV$230,③協定面積④加算措置!$C$12:$C$230,様式４!$B38)+SUMIFS(様式３!$BX$14:$BX$25,様式３!$C$14:$C$25,様式４!$B38)</f>
        <v>0</v>
      </c>
      <c r="CM38" s="123">
        <f>SUMIFS(③協定面積④加算措置!$AW$12:$AW$230,③協定面積④加算措置!$C$12:$C$230,様式４!$B38)+SUMIFS(様式３!$BY$14:$BY$25,様式３!$C$14:$C$25,様式４!$B38)</f>
        <v>0</v>
      </c>
      <c r="CN38" s="123">
        <f>SUMIFS(③協定面積④加算措置!$BA$12:$BA$230,③協定面積④加算措置!$C$12:$C$230,様式４!$B38)+SUMIFS(様式３!$CC$14:$CC$25,様式３!$C$14:$C$25,様式４!$B38)</f>
        <v>0</v>
      </c>
      <c r="CO38" s="123">
        <f>SUMIFS(③協定面積④加算措置!$BB$12:$BB$230,③協定面積④加算措置!$C$12:$C$230,様式４!$B38)+SUMIFS(様式３!$CD$14:$CD$25,様式３!$C$14:$C$25,様式４!$B38)</f>
        <v>0</v>
      </c>
      <c r="CP38" s="123">
        <f>SUMIFS(③協定面積④加算措置!$BC$12:$BC$230,③協定面積④加算措置!$C$12:$C$230,様式４!$B38)+SUMIFS(様式３!$CE$14:$CE$25,様式３!$C$14:$C$25,様式４!$B38)</f>
        <v>0</v>
      </c>
      <c r="CQ38" s="123">
        <f>SUMIFS(③協定面積④加算措置!$BD$12:$BD$230,③協定面積④加算措置!$C$12:$C$230,様式４!$B38)+SUMIFS(様式３!$CF$14:$CF$25,様式３!$C$14:$C$25,様式４!$B38)</f>
        <v>0</v>
      </c>
      <c r="CR38" s="123">
        <f>SUMIFS(③協定面積④加算措置!$BE$12:$BE$230,③協定面積④加算措置!$C$12:$C$230,様式４!$B38)+SUMIFS(様式３!$CG$14:$CG$25,様式３!$C$14:$C$25,様式４!$B38)</f>
        <v>0</v>
      </c>
      <c r="CS38" s="123">
        <f>SUMIFS(③協定面積④加算措置!$BI$12:$BI$230,③協定面積④加算措置!$C$12:$C$230,様式４!$B38)+SUMIFS(様式３!$CK$14:$CK$25,様式３!$C$14:$C$25,様式４!$B38)</f>
        <v>0</v>
      </c>
      <c r="CT38" s="123">
        <f>SUMIFS(③協定面積④加算措置!$BJ$12:$BJ$230,③協定面積④加算措置!$C$12:$C$230,様式４!$B38)+SUMIFS(様式３!$CL$14:$CL$25,様式３!$C$14:$C$25,様式４!$B38)</f>
        <v>0</v>
      </c>
      <c r="CU38" s="124">
        <f>SUMIFS(③協定面積④加算措置!$BK$12:$BK$230,③協定面積④加算措置!$C$12:$C$230,様式４!$B38)+SUMIFS(様式３!$CM$14:$CM$25,様式３!$C$14:$C$25,様式４!$B38)</f>
        <v>0</v>
      </c>
      <c r="CV38" s="125">
        <f>SUMIFS(③協定面積④加算措置!$BQ$12:$BQ$230,③協定面積④加算措置!$C$12:$C$230,様式４!$B38)+SUMIFS(様式３!$CS$14:$CS$25,様式３!$C$14:$C$25,様式４!$B38)</f>
        <v>0</v>
      </c>
      <c r="CW38" s="123">
        <f>SUMIFS(③協定面積④加算措置!$BR$12:$BR$230,③協定面積④加算措置!$C$12:$C$230,様式４!$B38)+SUMIFS(様式３!$CT$14:$CT$25,様式３!$C$14:$C$25,様式４!$B38)</f>
        <v>0</v>
      </c>
      <c r="CX38" s="123">
        <f>SUMIFS(③協定面積④加算措置!$BS$12:$BS$230,③協定面積④加算措置!$C$12:$C$230,様式４!$B38)+SUMIFS(様式３!$CU$14:$CU$25,様式３!$C$14:$C$25,様式４!$B38)</f>
        <v>0</v>
      </c>
      <c r="CY38" s="123">
        <f>SUMIFS(③協定面積④加算措置!$BT$12:$BT$230,③協定面積④加算措置!$C$12:$C$230,様式４!$B38)+SUMIFS(様式３!$CV$14:$CV$25,様式３!$C$14:$C$25,様式４!$B38)</f>
        <v>0</v>
      </c>
      <c r="CZ38" s="123">
        <f>SUMIFS(③協定面積④加算措置!$BU$12:$BU$230,③協定面積④加算措置!$C$12:$C$230,様式４!$B38)+SUMIFS(様式３!$CW$14:$CW$25,様式３!$C$14:$C$25,様式４!$B38)</f>
        <v>0</v>
      </c>
      <c r="DA38" s="123">
        <f>SUMIFS(③協定面積④加算措置!$BX$12:$BX$230,③協定面積④加算措置!$C$12:$C$230,様式４!$B38)+SUMIFS(様式３!$CZ$14:$CZ$25,様式３!$C$14:$C$25,様式４!$B38)</f>
        <v>0</v>
      </c>
      <c r="DB38" s="123">
        <f>SUMIFS(③協定面積④加算措置!$BY$12:$BY$230,③協定面積④加算措置!$C$12:$C$230,様式４!$B38)+SUMIFS(様式３!$DA$14:$DA$25,様式３!$C$14:$C$25,様式４!$B38)</f>
        <v>0</v>
      </c>
      <c r="DC38" s="123">
        <f>SUMIFS(③協定面積④加算措置!$BZ$12:$BZ$230,③協定面積④加算措置!$C$12:$C$230,様式４!$B38)+SUMIFS(様式３!$DB$14:$DB$25,様式３!$C$14:$C$25,様式４!$B38)</f>
        <v>0</v>
      </c>
      <c r="DD38" s="123">
        <f>SUMIFS(③協定面積④加算措置!$CA$12:$CA$230,③協定面積④加算措置!$C$12:$C$230,様式４!$B38)+SUMIFS(様式３!$DC$14:$DC$25,様式３!$C$14:$C$25,様式４!$B38)</f>
        <v>0</v>
      </c>
      <c r="DE38" s="123">
        <f>SUMIFS(③協定面積④加算措置!$CE$12:$CE$230,③協定面積④加算措置!$C$12:$C$230,様式４!$B38)+SUMIFS(様式３!$DG$14:$DG$25,様式３!$C$14:$C$25,様式４!$B38)</f>
        <v>0</v>
      </c>
      <c r="DF38" s="123">
        <f>SUMIFS(③協定面積④加算措置!$CF$12:$CF$230,③協定面積④加算措置!$C$12:$C$230,様式４!$B38)+SUMIFS(様式３!$DH$14:$DH$25,様式３!$C$14:$C$25,様式４!$B38)</f>
        <v>0</v>
      </c>
      <c r="DG38" s="123">
        <f>SUMIFS(③協定面積④加算措置!$CG$12:$CG$230,③協定面積④加算措置!$C$12:$C$230,様式４!$B38)+SUMIFS(様式３!$DI$14:$DI$25,様式３!$C$14:$C$25,様式４!$B38)</f>
        <v>0</v>
      </c>
      <c r="DH38" s="123">
        <f>SUMIFS(③協定面積④加算措置!$CH$12:$CH$230,③協定面積④加算措置!$C$12:$C$230,様式４!$B38)+SUMIFS(様式３!$DJ$14:$DJ$25,様式３!$C$14:$C$25,様式４!$B38)</f>
        <v>0</v>
      </c>
      <c r="DI38" s="123">
        <f>SUMIFS(③協定面積④加算措置!$CI$12:$CI$230,③協定面積④加算措置!$C$12:$C$230,様式４!$B38)+SUMIFS(様式３!$DK$14:$DK$25,様式３!$C$14:$C$25,様式４!$B38)</f>
        <v>0</v>
      </c>
      <c r="DJ38" s="123">
        <f>SUMIFS(③協定面積④加算措置!$CM$12:$CM$230,③協定面積④加算措置!$C$12:$C$230,様式４!$B38)+SUMIFS(様式３!$DO$14:$DO$25,様式３!$C$14:$C$25,様式４!$B38)</f>
        <v>0</v>
      </c>
      <c r="DK38" s="123">
        <f>SUMIFS(③協定面積④加算措置!$CN$12:$CN$230,③協定面積④加算措置!$C$12:$C$230,様式４!$B38)+SUMIFS(様式３!$DP$14:$DP$25,様式３!$C$14:$C$25,様式４!$B38)</f>
        <v>0</v>
      </c>
      <c r="DL38" s="151">
        <f>SUMIFS(③協定面積④加算措置!$CO$12:$CO$230,③協定面積④加算措置!$C$12:$C$230,様式４!$B38)+SUMIFS(様式３!$DQ$14:$DQ$25,様式３!$C$14:$C$25,様式４!$B38)</f>
        <v>0</v>
      </c>
      <c r="DM38" s="164" t="str">
        <f>IFERROR(VLOOKUP($C38,地方公共団体コード!$E$2:$F$32,2,0),"")</f>
        <v/>
      </c>
    </row>
    <row r="39" spans="1:117">
      <c r="A39" s="90"/>
      <c r="B39" s="90"/>
      <c r="C39" s="126" t="str">
        <f>IF(ISERROR(VLOOKUP(A39&amp;B39,地方公共団体コード!D:E,2,0)),"",VLOOKUP(A39&amp;B39,地方公共団体コード!D:E,2,0))</f>
        <v/>
      </c>
      <c r="D39" s="107">
        <f t="shared" si="8"/>
        <v>0</v>
      </c>
      <c r="E39" s="108"/>
      <c r="F39" s="108"/>
      <c r="G39" s="108"/>
      <c r="H39" s="108"/>
      <c r="I39" s="109"/>
      <c r="J39" s="110"/>
      <c r="K39" s="109"/>
      <c r="L39" s="167">
        <f t="shared" si="9"/>
        <v>0</v>
      </c>
      <c r="M39" s="168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4"/>
      <c r="AD39" s="168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4"/>
      <c r="AU39" s="110"/>
      <c r="AV39" s="108"/>
      <c r="AW39" s="108"/>
      <c r="AX39" s="109"/>
      <c r="AY39" s="110"/>
      <c r="AZ39" s="111"/>
      <c r="BA39" s="111"/>
      <c r="BB39" s="111"/>
      <c r="BC39" s="111"/>
      <c r="BD39" s="111"/>
      <c r="BE39" s="112"/>
      <c r="BF39" s="110"/>
      <c r="BG39" s="108"/>
      <c r="BH39" s="108"/>
      <c r="BI39" s="188"/>
      <c r="BJ39" s="110"/>
      <c r="BK39" s="108"/>
      <c r="BL39" s="108"/>
      <c r="BM39" s="108"/>
      <c r="BN39" s="108"/>
      <c r="BO39" s="108"/>
      <c r="BP39" s="108"/>
      <c r="BQ39" s="189"/>
      <c r="BR39" s="113"/>
      <c r="BS39" s="110"/>
      <c r="BT39" s="108"/>
      <c r="BU39" s="108"/>
      <c r="BV39" s="108"/>
      <c r="BW39" s="108"/>
      <c r="BX39" s="108"/>
      <c r="BY39" s="108"/>
      <c r="BZ39" s="189"/>
      <c r="CA39" s="108"/>
      <c r="CB39" s="190"/>
      <c r="CC39" s="160"/>
      <c r="CD39" s="122">
        <f t="shared" si="10"/>
        <v>0</v>
      </c>
      <c r="CE39" s="125">
        <f>SUMIFS(③協定面積④加算措置!$AM$12:$AM$230,③協定面積④加算措置!$C$12:$C$230,様式４!$B39)+SUMIFS(様式３!$BO$14:$BO$25,様式３!$C$14:$C$25,様式４!$B39)</f>
        <v>0</v>
      </c>
      <c r="CF39" s="123">
        <f>SUMIFS(③協定面積④加算措置!$AN$12:$AN$230,③協定面積④加算措置!$C$12:$C$230,様式４!$B39)+SUMIFS(様式３!$BP$14:$BP$25,様式３!$C$14:$C$25,様式４!$B39)</f>
        <v>0</v>
      </c>
      <c r="CG39" s="123">
        <f>SUMIFS(③協定面積④加算措置!$AO$12:$AO$230,③協定面積④加算措置!$C$12:$C$230,様式４!$B39)+SUMIFS(様式３!$BQ$14:$BQ$25,様式３!$C$14:$C$25,様式４!$B39)</f>
        <v>0</v>
      </c>
      <c r="CH39" s="123">
        <f>SUMIFS(③協定面積④加算措置!$AP$12:$AP$230,③協定面積④加算措置!$C$12:$C$230,様式４!$B39)+SUMIFS(様式３!$BR$14:$BR$25,様式３!$C$14:$C$25,様式４!$B39)</f>
        <v>0</v>
      </c>
      <c r="CI39" s="123">
        <f>SUMIFS(③協定面積④加算措置!$AQ$12:$AQ$230,③協定面積④加算措置!$C$12:$C$230,様式４!$B39)+SUMIFS(様式３!$BS$14:$BS$25,様式３!$C$14:$C$25,様式４!$B39)</f>
        <v>0</v>
      </c>
      <c r="CJ39" s="123">
        <f>SUMIFS(③協定面積④加算措置!$AT$12:$AT$230,③協定面積④加算措置!$C$12:$C$230,様式４!$B39)+SUMIFS(様式３!$BV$14:$BV$25,様式３!$C$14:$C$25,様式４!$B39)</f>
        <v>0</v>
      </c>
      <c r="CK39" s="123">
        <f>SUMIFS(③協定面積④加算措置!$AU$12:$AU$230,③協定面積④加算措置!$C$12:$C$230,様式４!$B39)+SUMIFS(様式３!$BW$14:$BW$25,様式３!$C$14:$C$25,様式４!$B39)</f>
        <v>0</v>
      </c>
      <c r="CL39" s="123">
        <f>SUMIFS(③協定面積④加算措置!$AV$12:$AV$230,③協定面積④加算措置!$C$12:$C$230,様式４!$B39)+SUMIFS(様式３!$BX$14:$BX$25,様式３!$C$14:$C$25,様式４!$B39)</f>
        <v>0</v>
      </c>
      <c r="CM39" s="123">
        <f>SUMIFS(③協定面積④加算措置!$AW$12:$AW$230,③協定面積④加算措置!$C$12:$C$230,様式４!$B39)+SUMIFS(様式３!$BY$14:$BY$25,様式３!$C$14:$C$25,様式４!$B39)</f>
        <v>0</v>
      </c>
      <c r="CN39" s="123">
        <f>SUMIFS(③協定面積④加算措置!$BA$12:$BA$230,③協定面積④加算措置!$C$12:$C$230,様式４!$B39)+SUMIFS(様式３!$CC$14:$CC$25,様式３!$C$14:$C$25,様式４!$B39)</f>
        <v>0</v>
      </c>
      <c r="CO39" s="123">
        <f>SUMIFS(③協定面積④加算措置!$BB$12:$BB$230,③協定面積④加算措置!$C$12:$C$230,様式４!$B39)+SUMIFS(様式３!$CD$14:$CD$25,様式３!$C$14:$C$25,様式４!$B39)</f>
        <v>0</v>
      </c>
      <c r="CP39" s="123">
        <f>SUMIFS(③協定面積④加算措置!$BC$12:$BC$230,③協定面積④加算措置!$C$12:$C$230,様式４!$B39)+SUMIFS(様式３!$CE$14:$CE$25,様式３!$C$14:$C$25,様式４!$B39)</f>
        <v>0</v>
      </c>
      <c r="CQ39" s="123">
        <f>SUMIFS(③協定面積④加算措置!$BD$12:$BD$230,③協定面積④加算措置!$C$12:$C$230,様式４!$B39)+SUMIFS(様式３!$CF$14:$CF$25,様式３!$C$14:$C$25,様式４!$B39)</f>
        <v>0</v>
      </c>
      <c r="CR39" s="123">
        <f>SUMIFS(③協定面積④加算措置!$BE$12:$BE$230,③協定面積④加算措置!$C$12:$C$230,様式４!$B39)+SUMIFS(様式３!$CG$14:$CG$25,様式３!$C$14:$C$25,様式４!$B39)</f>
        <v>0</v>
      </c>
      <c r="CS39" s="123">
        <f>SUMIFS(③協定面積④加算措置!$BI$12:$BI$230,③協定面積④加算措置!$C$12:$C$230,様式４!$B39)+SUMIFS(様式３!$CK$14:$CK$25,様式３!$C$14:$C$25,様式４!$B39)</f>
        <v>0</v>
      </c>
      <c r="CT39" s="123">
        <f>SUMIFS(③協定面積④加算措置!$BJ$12:$BJ$230,③協定面積④加算措置!$C$12:$C$230,様式４!$B39)+SUMIFS(様式３!$CL$14:$CL$25,様式３!$C$14:$C$25,様式４!$B39)</f>
        <v>0</v>
      </c>
      <c r="CU39" s="124">
        <f>SUMIFS(③協定面積④加算措置!$BK$12:$BK$230,③協定面積④加算措置!$C$12:$C$230,様式４!$B39)+SUMIFS(様式３!$CM$14:$CM$25,様式３!$C$14:$C$25,様式４!$B39)</f>
        <v>0</v>
      </c>
      <c r="CV39" s="125">
        <f>SUMIFS(③協定面積④加算措置!$BQ$12:$BQ$230,③協定面積④加算措置!$C$12:$C$230,様式４!$B39)+SUMIFS(様式３!$CS$14:$CS$25,様式３!$C$14:$C$25,様式４!$B39)</f>
        <v>0</v>
      </c>
      <c r="CW39" s="123">
        <f>SUMIFS(③協定面積④加算措置!$BR$12:$BR$230,③協定面積④加算措置!$C$12:$C$230,様式４!$B39)+SUMIFS(様式３!$CT$14:$CT$25,様式３!$C$14:$C$25,様式４!$B39)</f>
        <v>0</v>
      </c>
      <c r="CX39" s="123">
        <f>SUMIFS(③協定面積④加算措置!$BS$12:$BS$230,③協定面積④加算措置!$C$12:$C$230,様式４!$B39)+SUMIFS(様式３!$CU$14:$CU$25,様式３!$C$14:$C$25,様式４!$B39)</f>
        <v>0</v>
      </c>
      <c r="CY39" s="123">
        <f>SUMIFS(③協定面積④加算措置!$BT$12:$BT$230,③協定面積④加算措置!$C$12:$C$230,様式４!$B39)+SUMIFS(様式３!$CV$14:$CV$25,様式３!$C$14:$C$25,様式４!$B39)</f>
        <v>0</v>
      </c>
      <c r="CZ39" s="123">
        <f>SUMIFS(③協定面積④加算措置!$BU$12:$BU$230,③協定面積④加算措置!$C$12:$C$230,様式４!$B39)+SUMIFS(様式３!$CW$14:$CW$25,様式３!$C$14:$C$25,様式４!$B39)</f>
        <v>0</v>
      </c>
      <c r="DA39" s="123">
        <f>SUMIFS(③協定面積④加算措置!$BX$12:$BX$230,③協定面積④加算措置!$C$12:$C$230,様式４!$B39)+SUMIFS(様式３!$CZ$14:$CZ$25,様式３!$C$14:$C$25,様式４!$B39)</f>
        <v>0</v>
      </c>
      <c r="DB39" s="123">
        <f>SUMIFS(③協定面積④加算措置!$BY$12:$BY$230,③協定面積④加算措置!$C$12:$C$230,様式４!$B39)+SUMIFS(様式３!$DA$14:$DA$25,様式３!$C$14:$C$25,様式４!$B39)</f>
        <v>0</v>
      </c>
      <c r="DC39" s="123">
        <f>SUMIFS(③協定面積④加算措置!$BZ$12:$BZ$230,③協定面積④加算措置!$C$12:$C$230,様式４!$B39)+SUMIFS(様式３!$DB$14:$DB$25,様式３!$C$14:$C$25,様式４!$B39)</f>
        <v>0</v>
      </c>
      <c r="DD39" s="123">
        <f>SUMIFS(③協定面積④加算措置!$CA$12:$CA$230,③協定面積④加算措置!$C$12:$C$230,様式４!$B39)+SUMIFS(様式３!$DC$14:$DC$25,様式３!$C$14:$C$25,様式４!$B39)</f>
        <v>0</v>
      </c>
      <c r="DE39" s="123">
        <f>SUMIFS(③協定面積④加算措置!$CE$12:$CE$230,③協定面積④加算措置!$C$12:$C$230,様式４!$B39)+SUMIFS(様式３!$DG$14:$DG$25,様式３!$C$14:$C$25,様式４!$B39)</f>
        <v>0</v>
      </c>
      <c r="DF39" s="123">
        <f>SUMIFS(③協定面積④加算措置!$CF$12:$CF$230,③協定面積④加算措置!$C$12:$C$230,様式４!$B39)+SUMIFS(様式３!$DH$14:$DH$25,様式３!$C$14:$C$25,様式４!$B39)</f>
        <v>0</v>
      </c>
      <c r="DG39" s="123">
        <f>SUMIFS(③協定面積④加算措置!$CG$12:$CG$230,③協定面積④加算措置!$C$12:$C$230,様式４!$B39)+SUMIFS(様式３!$DI$14:$DI$25,様式３!$C$14:$C$25,様式４!$B39)</f>
        <v>0</v>
      </c>
      <c r="DH39" s="123">
        <f>SUMIFS(③協定面積④加算措置!$CH$12:$CH$230,③協定面積④加算措置!$C$12:$C$230,様式４!$B39)+SUMIFS(様式３!$DJ$14:$DJ$25,様式３!$C$14:$C$25,様式４!$B39)</f>
        <v>0</v>
      </c>
      <c r="DI39" s="123">
        <f>SUMIFS(③協定面積④加算措置!$CI$12:$CI$230,③協定面積④加算措置!$C$12:$C$230,様式４!$B39)+SUMIFS(様式３!$DK$14:$DK$25,様式３!$C$14:$C$25,様式４!$B39)</f>
        <v>0</v>
      </c>
      <c r="DJ39" s="123">
        <f>SUMIFS(③協定面積④加算措置!$CM$12:$CM$230,③協定面積④加算措置!$C$12:$C$230,様式４!$B39)+SUMIFS(様式３!$DO$14:$DO$25,様式３!$C$14:$C$25,様式４!$B39)</f>
        <v>0</v>
      </c>
      <c r="DK39" s="123">
        <f>SUMIFS(③協定面積④加算措置!$CN$12:$CN$230,③協定面積④加算措置!$C$12:$C$230,様式４!$B39)+SUMIFS(様式３!$DP$14:$DP$25,様式３!$C$14:$C$25,様式４!$B39)</f>
        <v>0</v>
      </c>
      <c r="DL39" s="151">
        <f>SUMIFS(③協定面積④加算措置!$CO$12:$CO$230,③協定面積④加算措置!$C$12:$C$230,様式４!$B39)+SUMIFS(様式３!$DQ$14:$DQ$25,様式３!$C$14:$C$25,様式４!$B39)</f>
        <v>0</v>
      </c>
      <c r="DM39" s="164" t="str">
        <f>IFERROR(VLOOKUP($C39,地方公共団体コード!$E$2:$F$32,2,0),"")</f>
        <v/>
      </c>
    </row>
    <row r="40" spans="1:117">
      <c r="A40" s="90"/>
      <c r="B40" s="90"/>
      <c r="C40" s="126" t="str">
        <f>IF(ISERROR(VLOOKUP(A40&amp;B40,地方公共団体コード!D:E,2,0)),"",VLOOKUP(A40&amp;B40,地方公共団体コード!D:E,2,0))</f>
        <v/>
      </c>
      <c r="D40" s="107">
        <f t="shared" si="8"/>
        <v>0</v>
      </c>
      <c r="E40" s="108"/>
      <c r="F40" s="108"/>
      <c r="G40" s="108"/>
      <c r="H40" s="108"/>
      <c r="I40" s="109"/>
      <c r="J40" s="110"/>
      <c r="K40" s="109"/>
      <c r="L40" s="167">
        <f t="shared" si="9"/>
        <v>0</v>
      </c>
      <c r="M40" s="168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4"/>
      <c r="AD40" s="168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4"/>
      <c r="AU40" s="110"/>
      <c r="AV40" s="108"/>
      <c r="AW40" s="108"/>
      <c r="AX40" s="109"/>
      <c r="AY40" s="110"/>
      <c r="AZ40" s="111"/>
      <c r="BA40" s="111"/>
      <c r="BB40" s="111"/>
      <c r="BC40" s="111"/>
      <c r="BD40" s="111"/>
      <c r="BE40" s="112"/>
      <c r="BF40" s="110"/>
      <c r="BG40" s="108"/>
      <c r="BH40" s="108"/>
      <c r="BI40" s="188"/>
      <c r="BJ40" s="110"/>
      <c r="BK40" s="108"/>
      <c r="BL40" s="108"/>
      <c r="BM40" s="108"/>
      <c r="BN40" s="108"/>
      <c r="BO40" s="108"/>
      <c r="BP40" s="108"/>
      <c r="BQ40" s="189"/>
      <c r="BR40" s="113"/>
      <c r="BS40" s="110"/>
      <c r="BT40" s="108"/>
      <c r="BU40" s="108"/>
      <c r="BV40" s="108"/>
      <c r="BW40" s="108"/>
      <c r="BX40" s="108"/>
      <c r="BY40" s="108"/>
      <c r="BZ40" s="189"/>
      <c r="CA40" s="108"/>
      <c r="CB40" s="190"/>
      <c r="CC40" s="160"/>
      <c r="CD40" s="122">
        <f t="shared" si="10"/>
        <v>0</v>
      </c>
      <c r="CE40" s="125">
        <f>SUMIFS(③協定面積④加算措置!$AM$12:$AM$230,③協定面積④加算措置!$C$12:$C$230,様式４!$B40)+SUMIFS(様式３!$BO$14:$BO$25,様式３!$C$14:$C$25,様式４!$B40)</f>
        <v>0</v>
      </c>
      <c r="CF40" s="123">
        <f>SUMIFS(③協定面積④加算措置!$AN$12:$AN$230,③協定面積④加算措置!$C$12:$C$230,様式４!$B40)+SUMIFS(様式３!$BP$14:$BP$25,様式３!$C$14:$C$25,様式４!$B40)</f>
        <v>0</v>
      </c>
      <c r="CG40" s="123">
        <f>SUMIFS(③協定面積④加算措置!$AO$12:$AO$230,③協定面積④加算措置!$C$12:$C$230,様式４!$B40)+SUMIFS(様式３!$BQ$14:$BQ$25,様式３!$C$14:$C$25,様式４!$B40)</f>
        <v>0</v>
      </c>
      <c r="CH40" s="123">
        <f>SUMIFS(③協定面積④加算措置!$AP$12:$AP$230,③協定面積④加算措置!$C$12:$C$230,様式４!$B40)+SUMIFS(様式３!$BR$14:$BR$25,様式３!$C$14:$C$25,様式４!$B40)</f>
        <v>0</v>
      </c>
      <c r="CI40" s="123">
        <f>SUMIFS(③協定面積④加算措置!$AQ$12:$AQ$230,③協定面積④加算措置!$C$12:$C$230,様式４!$B40)+SUMIFS(様式３!$BS$14:$BS$25,様式３!$C$14:$C$25,様式４!$B40)</f>
        <v>0</v>
      </c>
      <c r="CJ40" s="123">
        <f>SUMIFS(③協定面積④加算措置!$AT$12:$AT$230,③協定面積④加算措置!$C$12:$C$230,様式４!$B40)+SUMIFS(様式３!$BV$14:$BV$25,様式３!$C$14:$C$25,様式４!$B40)</f>
        <v>0</v>
      </c>
      <c r="CK40" s="123">
        <f>SUMIFS(③協定面積④加算措置!$AU$12:$AU$230,③協定面積④加算措置!$C$12:$C$230,様式４!$B40)+SUMIFS(様式３!$BW$14:$BW$25,様式３!$C$14:$C$25,様式４!$B40)</f>
        <v>0</v>
      </c>
      <c r="CL40" s="123">
        <f>SUMIFS(③協定面積④加算措置!$AV$12:$AV$230,③協定面積④加算措置!$C$12:$C$230,様式４!$B40)+SUMIFS(様式３!$BX$14:$BX$25,様式３!$C$14:$C$25,様式４!$B40)</f>
        <v>0</v>
      </c>
      <c r="CM40" s="123">
        <f>SUMIFS(③協定面積④加算措置!$AW$12:$AW$230,③協定面積④加算措置!$C$12:$C$230,様式４!$B40)+SUMIFS(様式３!$BY$14:$BY$25,様式３!$C$14:$C$25,様式４!$B40)</f>
        <v>0</v>
      </c>
      <c r="CN40" s="123">
        <f>SUMIFS(③協定面積④加算措置!$BA$12:$BA$230,③協定面積④加算措置!$C$12:$C$230,様式４!$B40)+SUMIFS(様式３!$CC$14:$CC$25,様式３!$C$14:$C$25,様式４!$B40)</f>
        <v>0</v>
      </c>
      <c r="CO40" s="123">
        <f>SUMIFS(③協定面積④加算措置!$BB$12:$BB$230,③協定面積④加算措置!$C$12:$C$230,様式４!$B40)+SUMIFS(様式３!$CD$14:$CD$25,様式３!$C$14:$C$25,様式４!$B40)</f>
        <v>0</v>
      </c>
      <c r="CP40" s="123">
        <f>SUMIFS(③協定面積④加算措置!$BC$12:$BC$230,③協定面積④加算措置!$C$12:$C$230,様式４!$B40)+SUMIFS(様式３!$CE$14:$CE$25,様式３!$C$14:$C$25,様式４!$B40)</f>
        <v>0</v>
      </c>
      <c r="CQ40" s="123">
        <f>SUMIFS(③協定面積④加算措置!$BD$12:$BD$230,③協定面積④加算措置!$C$12:$C$230,様式４!$B40)+SUMIFS(様式３!$CF$14:$CF$25,様式３!$C$14:$C$25,様式４!$B40)</f>
        <v>0</v>
      </c>
      <c r="CR40" s="123">
        <f>SUMIFS(③協定面積④加算措置!$BE$12:$BE$230,③協定面積④加算措置!$C$12:$C$230,様式４!$B40)+SUMIFS(様式３!$CG$14:$CG$25,様式３!$C$14:$C$25,様式４!$B40)</f>
        <v>0</v>
      </c>
      <c r="CS40" s="123">
        <f>SUMIFS(③協定面積④加算措置!$BI$12:$BI$230,③協定面積④加算措置!$C$12:$C$230,様式４!$B40)+SUMIFS(様式３!$CK$14:$CK$25,様式３!$C$14:$C$25,様式４!$B40)</f>
        <v>0</v>
      </c>
      <c r="CT40" s="123">
        <f>SUMIFS(③協定面積④加算措置!$BJ$12:$BJ$230,③協定面積④加算措置!$C$12:$C$230,様式４!$B40)+SUMIFS(様式３!$CL$14:$CL$25,様式３!$C$14:$C$25,様式４!$B40)</f>
        <v>0</v>
      </c>
      <c r="CU40" s="124">
        <f>SUMIFS(③協定面積④加算措置!$BK$12:$BK$230,③協定面積④加算措置!$C$12:$C$230,様式４!$B40)+SUMIFS(様式３!$CM$14:$CM$25,様式３!$C$14:$C$25,様式４!$B40)</f>
        <v>0</v>
      </c>
      <c r="CV40" s="125">
        <f>SUMIFS(③協定面積④加算措置!$BQ$12:$BQ$230,③協定面積④加算措置!$C$12:$C$230,様式４!$B40)+SUMIFS(様式３!$CS$14:$CS$25,様式３!$C$14:$C$25,様式４!$B40)</f>
        <v>0</v>
      </c>
      <c r="CW40" s="123">
        <f>SUMIFS(③協定面積④加算措置!$BR$12:$BR$230,③協定面積④加算措置!$C$12:$C$230,様式４!$B40)+SUMIFS(様式３!$CT$14:$CT$25,様式３!$C$14:$C$25,様式４!$B40)</f>
        <v>0</v>
      </c>
      <c r="CX40" s="123">
        <f>SUMIFS(③協定面積④加算措置!$BS$12:$BS$230,③協定面積④加算措置!$C$12:$C$230,様式４!$B40)+SUMIFS(様式３!$CU$14:$CU$25,様式３!$C$14:$C$25,様式４!$B40)</f>
        <v>0</v>
      </c>
      <c r="CY40" s="123">
        <f>SUMIFS(③協定面積④加算措置!$BT$12:$BT$230,③協定面積④加算措置!$C$12:$C$230,様式４!$B40)+SUMIFS(様式３!$CV$14:$CV$25,様式３!$C$14:$C$25,様式４!$B40)</f>
        <v>0</v>
      </c>
      <c r="CZ40" s="123">
        <f>SUMIFS(③協定面積④加算措置!$BU$12:$BU$230,③協定面積④加算措置!$C$12:$C$230,様式４!$B40)+SUMIFS(様式３!$CW$14:$CW$25,様式３!$C$14:$C$25,様式４!$B40)</f>
        <v>0</v>
      </c>
      <c r="DA40" s="123">
        <f>SUMIFS(③協定面積④加算措置!$BX$12:$BX$230,③協定面積④加算措置!$C$12:$C$230,様式４!$B40)+SUMIFS(様式３!$CZ$14:$CZ$25,様式３!$C$14:$C$25,様式４!$B40)</f>
        <v>0</v>
      </c>
      <c r="DB40" s="123">
        <f>SUMIFS(③協定面積④加算措置!$BY$12:$BY$230,③協定面積④加算措置!$C$12:$C$230,様式４!$B40)+SUMIFS(様式３!$DA$14:$DA$25,様式３!$C$14:$C$25,様式４!$B40)</f>
        <v>0</v>
      </c>
      <c r="DC40" s="123">
        <f>SUMIFS(③協定面積④加算措置!$BZ$12:$BZ$230,③協定面積④加算措置!$C$12:$C$230,様式４!$B40)+SUMIFS(様式３!$DB$14:$DB$25,様式３!$C$14:$C$25,様式４!$B40)</f>
        <v>0</v>
      </c>
      <c r="DD40" s="123">
        <f>SUMIFS(③協定面積④加算措置!$CA$12:$CA$230,③協定面積④加算措置!$C$12:$C$230,様式４!$B40)+SUMIFS(様式３!$DC$14:$DC$25,様式３!$C$14:$C$25,様式４!$B40)</f>
        <v>0</v>
      </c>
      <c r="DE40" s="123">
        <f>SUMIFS(③協定面積④加算措置!$CE$12:$CE$230,③協定面積④加算措置!$C$12:$C$230,様式４!$B40)+SUMIFS(様式３!$DG$14:$DG$25,様式３!$C$14:$C$25,様式４!$B40)</f>
        <v>0</v>
      </c>
      <c r="DF40" s="123">
        <f>SUMIFS(③協定面積④加算措置!$CF$12:$CF$230,③協定面積④加算措置!$C$12:$C$230,様式４!$B40)+SUMIFS(様式３!$DH$14:$DH$25,様式３!$C$14:$C$25,様式４!$B40)</f>
        <v>0</v>
      </c>
      <c r="DG40" s="123">
        <f>SUMIFS(③協定面積④加算措置!$CG$12:$CG$230,③協定面積④加算措置!$C$12:$C$230,様式４!$B40)+SUMIFS(様式３!$DI$14:$DI$25,様式３!$C$14:$C$25,様式４!$B40)</f>
        <v>0</v>
      </c>
      <c r="DH40" s="123">
        <f>SUMIFS(③協定面積④加算措置!$CH$12:$CH$230,③協定面積④加算措置!$C$12:$C$230,様式４!$B40)+SUMIFS(様式３!$DJ$14:$DJ$25,様式３!$C$14:$C$25,様式４!$B40)</f>
        <v>0</v>
      </c>
      <c r="DI40" s="123">
        <f>SUMIFS(③協定面積④加算措置!$CI$12:$CI$230,③協定面積④加算措置!$C$12:$C$230,様式４!$B40)+SUMIFS(様式３!$DK$14:$DK$25,様式３!$C$14:$C$25,様式４!$B40)</f>
        <v>0</v>
      </c>
      <c r="DJ40" s="123">
        <f>SUMIFS(③協定面積④加算措置!$CM$12:$CM$230,③協定面積④加算措置!$C$12:$C$230,様式４!$B40)+SUMIFS(様式３!$DO$14:$DO$25,様式３!$C$14:$C$25,様式４!$B40)</f>
        <v>0</v>
      </c>
      <c r="DK40" s="123">
        <f>SUMIFS(③協定面積④加算措置!$CN$12:$CN$230,③協定面積④加算措置!$C$12:$C$230,様式４!$B40)+SUMIFS(様式３!$DP$14:$DP$25,様式３!$C$14:$C$25,様式４!$B40)</f>
        <v>0</v>
      </c>
      <c r="DL40" s="151">
        <f>SUMIFS(③協定面積④加算措置!$CO$12:$CO$230,③協定面積④加算措置!$C$12:$C$230,様式４!$B40)+SUMIFS(様式３!$DQ$14:$DQ$25,様式３!$C$14:$C$25,様式４!$B40)</f>
        <v>0</v>
      </c>
      <c r="DM40" s="164" t="str">
        <f>IFERROR(VLOOKUP($C40,地方公共団体コード!$E$2:$F$32,2,0),"")</f>
        <v/>
      </c>
    </row>
    <row r="41" spans="1:117">
      <c r="A41" s="90"/>
      <c r="B41" s="90"/>
      <c r="C41" s="126" t="str">
        <f>IF(ISERROR(VLOOKUP(A41&amp;B41,地方公共団体コード!D:E,2,0)),"",VLOOKUP(A41&amp;B41,地方公共団体コード!D:E,2,0))</f>
        <v/>
      </c>
      <c r="D41" s="107">
        <f t="shared" si="8"/>
        <v>0</v>
      </c>
      <c r="E41" s="108"/>
      <c r="F41" s="108"/>
      <c r="G41" s="108"/>
      <c r="H41" s="108"/>
      <c r="I41" s="109"/>
      <c r="J41" s="110"/>
      <c r="K41" s="109"/>
      <c r="L41" s="167">
        <f t="shared" si="9"/>
        <v>0</v>
      </c>
      <c r="M41" s="168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4"/>
      <c r="AD41" s="168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4"/>
      <c r="AU41" s="110"/>
      <c r="AV41" s="108"/>
      <c r="AW41" s="108"/>
      <c r="AX41" s="109"/>
      <c r="AY41" s="110"/>
      <c r="AZ41" s="111"/>
      <c r="BA41" s="111"/>
      <c r="BB41" s="111"/>
      <c r="BC41" s="111"/>
      <c r="BD41" s="111"/>
      <c r="BE41" s="112"/>
      <c r="BF41" s="110"/>
      <c r="BG41" s="108"/>
      <c r="BH41" s="108"/>
      <c r="BI41" s="188"/>
      <c r="BJ41" s="110"/>
      <c r="BK41" s="108"/>
      <c r="BL41" s="108"/>
      <c r="BM41" s="108"/>
      <c r="BN41" s="108"/>
      <c r="BO41" s="108"/>
      <c r="BP41" s="108"/>
      <c r="BQ41" s="189"/>
      <c r="BR41" s="113"/>
      <c r="BS41" s="110"/>
      <c r="BT41" s="108"/>
      <c r="BU41" s="108"/>
      <c r="BV41" s="108"/>
      <c r="BW41" s="108"/>
      <c r="BX41" s="108"/>
      <c r="BY41" s="108"/>
      <c r="BZ41" s="189"/>
      <c r="CA41" s="108"/>
      <c r="CB41" s="190"/>
      <c r="CC41" s="160"/>
      <c r="CD41" s="122">
        <f t="shared" si="10"/>
        <v>0</v>
      </c>
      <c r="CE41" s="125">
        <f>SUMIFS(③協定面積④加算措置!$AM$12:$AM$230,③協定面積④加算措置!$C$12:$C$230,様式４!$B41)+SUMIFS(様式３!$BO$14:$BO$25,様式３!$C$14:$C$25,様式４!$B41)</f>
        <v>0</v>
      </c>
      <c r="CF41" s="123">
        <f>SUMIFS(③協定面積④加算措置!$AN$12:$AN$230,③協定面積④加算措置!$C$12:$C$230,様式４!$B41)+SUMIFS(様式３!$BP$14:$BP$25,様式３!$C$14:$C$25,様式４!$B41)</f>
        <v>0</v>
      </c>
      <c r="CG41" s="123">
        <f>SUMIFS(③協定面積④加算措置!$AO$12:$AO$230,③協定面積④加算措置!$C$12:$C$230,様式４!$B41)+SUMIFS(様式３!$BQ$14:$BQ$25,様式３!$C$14:$C$25,様式４!$B41)</f>
        <v>0</v>
      </c>
      <c r="CH41" s="123">
        <f>SUMIFS(③協定面積④加算措置!$AP$12:$AP$230,③協定面積④加算措置!$C$12:$C$230,様式４!$B41)+SUMIFS(様式３!$BR$14:$BR$25,様式３!$C$14:$C$25,様式４!$B41)</f>
        <v>0</v>
      </c>
      <c r="CI41" s="123">
        <f>SUMIFS(③協定面積④加算措置!$AQ$12:$AQ$230,③協定面積④加算措置!$C$12:$C$230,様式４!$B41)+SUMIFS(様式３!$BS$14:$BS$25,様式３!$C$14:$C$25,様式４!$B41)</f>
        <v>0</v>
      </c>
      <c r="CJ41" s="123">
        <f>SUMIFS(③協定面積④加算措置!$AT$12:$AT$230,③協定面積④加算措置!$C$12:$C$230,様式４!$B41)+SUMIFS(様式３!$BV$14:$BV$25,様式３!$C$14:$C$25,様式４!$B41)</f>
        <v>0</v>
      </c>
      <c r="CK41" s="123">
        <f>SUMIFS(③協定面積④加算措置!$AU$12:$AU$230,③協定面積④加算措置!$C$12:$C$230,様式４!$B41)+SUMIFS(様式３!$BW$14:$BW$25,様式３!$C$14:$C$25,様式４!$B41)</f>
        <v>0</v>
      </c>
      <c r="CL41" s="123">
        <f>SUMIFS(③協定面積④加算措置!$AV$12:$AV$230,③協定面積④加算措置!$C$12:$C$230,様式４!$B41)+SUMIFS(様式３!$BX$14:$BX$25,様式３!$C$14:$C$25,様式４!$B41)</f>
        <v>0</v>
      </c>
      <c r="CM41" s="123">
        <f>SUMIFS(③協定面積④加算措置!$AW$12:$AW$230,③協定面積④加算措置!$C$12:$C$230,様式４!$B41)+SUMIFS(様式３!$BY$14:$BY$25,様式３!$C$14:$C$25,様式４!$B41)</f>
        <v>0</v>
      </c>
      <c r="CN41" s="123">
        <f>SUMIFS(③協定面積④加算措置!$BA$12:$BA$230,③協定面積④加算措置!$C$12:$C$230,様式４!$B41)+SUMIFS(様式３!$CC$14:$CC$25,様式３!$C$14:$C$25,様式４!$B41)</f>
        <v>0</v>
      </c>
      <c r="CO41" s="123">
        <f>SUMIFS(③協定面積④加算措置!$BB$12:$BB$230,③協定面積④加算措置!$C$12:$C$230,様式４!$B41)+SUMIFS(様式３!$CD$14:$CD$25,様式３!$C$14:$C$25,様式４!$B41)</f>
        <v>0</v>
      </c>
      <c r="CP41" s="123">
        <f>SUMIFS(③協定面積④加算措置!$BC$12:$BC$230,③協定面積④加算措置!$C$12:$C$230,様式４!$B41)+SUMIFS(様式３!$CE$14:$CE$25,様式３!$C$14:$C$25,様式４!$B41)</f>
        <v>0</v>
      </c>
      <c r="CQ41" s="123">
        <f>SUMIFS(③協定面積④加算措置!$BD$12:$BD$230,③協定面積④加算措置!$C$12:$C$230,様式４!$B41)+SUMIFS(様式３!$CF$14:$CF$25,様式３!$C$14:$C$25,様式４!$B41)</f>
        <v>0</v>
      </c>
      <c r="CR41" s="123">
        <f>SUMIFS(③協定面積④加算措置!$BE$12:$BE$230,③協定面積④加算措置!$C$12:$C$230,様式４!$B41)+SUMIFS(様式３!$CG$14:$CG$25,様式３!$C$14:$C$25,様式４!$B41)</f>
        <v>0</v>
      </c>
      <c r="CS41" s="123">
        <f>SUMIFS(③協定面積④加算措置!$BI$12:$BI$230,③協定面積④加算措置!$C$12:$C$230,様式４!$B41)+SUMIFS(様式３!$CK$14:$CK$25,様式３!$C$14:$C$25,様式４!$B41)</f>
        <v>0</v>
      </c>
      <c r="CT41" s="123">
        <f>SUMIFS(③協定面積④加算措置!$BJ$12:$BJ$230,③協定面積④加算措置!$C$12:$C$230,様式４!$B41)+SUMIFS(様式３!$CL$14:$CL$25,様式３!$C$14:$C$25,様式４!$B41)</f>
        <v>0</v>
      </c>
      <c r="CU41" s="124">
        <f>SUMIFS(③協定面積④加算措置!$BK$12:$BK$230,③協定面積④加算措置!$C$12:$C$230,様式４!$B41)+SUMIFS(様式３!$CM$14:$CM$25,様式３!$C$14:$C$25,様式４!$B41)</f>
        <v>0</v>
      </c>
      <c r="CV41" s="125">
        <f>SUMIFS(③協定面積④加算措置!$BQ$12:$BQ$230,③協定面積④加算措置!$C$12:$C$230,様式４!$B41)+SUMIFS(様式３!$CS$14:$CS$25,様式３!$C$14:$C$25,様式４!$B41)</f>
        <v>0</v>
      </c>
      <c r="CW41" s="123">
        <f>SUMIFS(③協定面積④加算措置!$BR$12:$BR$230,③協定面積④加算措置!$C$12:$C$230,様式４!$B41)+SUMIFS(様式３!$CT$14:$CT$25,様式３!$C$14:$C$25,様式４!$B41)</f>
        <v>0</v>
      </c>
      <c r="CX41" s="123">
        <f>SUMIFS(③協定面積④加算措置!$BS$12:$BS$230,③協定面積④加算措置!$C$12:$C$230,様式４!$B41)+SUMIFS(様式３!$CU$14:$CU$25,様式３!$C$14:$C$25,様式４!$B41)</f>
        <v>0</v>
      </c>
      <c r="CY41" s="123">
        <f>SUMIFS(③協定面積④加算措置!$BT$12:$BT$230,③協定面積④加算措置!$C$12:$C$230,様式４!$B41)+SUMIFS(様式３!$CV$14:$CV$25,様式３!$C$14:$C$25,様式４!$B41)</f>
        <v>0</v>
      </c>
      <c r="CZ41" s="123">
        <f>SUMIFS(③協定面積④加算措置!$BU$12:$BU$230,③協定面積④加算措置!$C$12:$C$230,様式４!$B41)+SUMIFS(様式３!$CW$14:$CW$25,様式３!$C$14:$C$25,様式４!$B41)</f>
        <v>0</v>
      </c>
      <c r="DA41" s="123">
        <f>SUMIFS(③協定面積④加算措置!$BX$12:$BX$230,③協定面積④加算措置!$C$12:$C$230,様式４!$B41)+SUMIFS(様式３!$CZ$14:$CZ$25,様式３!$C$14:$C$25,様式４!$B41)</f>
        <v>0</v>
      </c>
      <c r="DB41" s="123">
        <f>SUMIFS(③協定面積④加算措置!$BY$12:$BY$230,③協定面積④加算措置!$C$12:$C$230,様式４!$B41)+SUMIFS(様式３!$DA$14:$DA$25,様式３!$C$14:$C$25,様式４!$B41)</f>
        <v>0</v>
      </c>
      <c r="DC41" s="123">
        <f>SUMIFS(③協定面積④加算措置!$BZ$12:$BZ$230,③協定面積④加算措置!$C$12:$C$230,様式４!$B41)+SUMIFS(様式３!$DB$14:$DB$25,様式３!$C$14:$C$25,様式４!$B41)</f>
        <v>0</v>
      </c>
      <c r="DD41" s="123">
        <f>SUMIFS(③協定面積④加算措置!$CA$12:$CA$230,③協定面積④加算措置!$C$12:$C$230,様式４!$B41)+SUMIFS(様式３!$DC$14:$DC$25,様式３!$C$14:$C$25,様式４!$B41)</f>
        <v>0</v>
      </c>
      <c r="DE41" s="123">
        <f>SUMIFS(③協定面積④加算措置!$CE$12:$CE$230,③協定面積④加算措置!$C$12:$C$230,様式４!$B41)+SUMIFS(様式３!$DG$14:$DG$25,様式３!$C$14:$C$25,様式４!$B41)</f>
        <v>0</v>
      </c>
      <c r="DF41" s="123">
        <f>SUMIFS(③協定面積④加算措置!$CF$12:$CF$230,③協定面積④加算措置!$C$12:$C$230,様式４!$B41)+SUMIFS(様式３!$DH$14:$DH$25,様式３!$C$14:$C$25,様式４!$B41)</f>
        <v>0</v>
      </c>
      <c r="DG41" s="123">
        <f>SUMIFS(③協定面積④加算措置!$CG$12:$CG$230,③協定面積④加算措置!$C$12:$C$230,様式４!$B41)+SUMIFS(様式３!$DI$14:$DI$25,様式３!$C$14:$C$25,様式４!$B41)</f>
        <v>0</v>
      </c>
      <c r="DH41" s="123">
        <f>SUMIFS(③協定面積④加算措置!$CH$12:$CH$230,③協定面積④加算措置!$C$12:$C$230,様式４!$B41)+SUMIFS(様式３!$DJ$14:$DJ$25,様式３!$C$14:$C$25,様式４!$B41)</f>
        <v>0</v>
      </c>
      <c r="DI41" s="123">
        <f>SUMIFS(③協定面積④加算措置!$CI$12:$CI$230,③協定面積④加算措置!$C$12:$C$230,様式４!$B41)+SUMIFS(様式３!$DK$14:$DK$25,様式３!$C$14:$C$25,様式４!$B41)</f>
        <v>0</v>
      </c>
      <c r="DJ41" s="123">
        <f>SUMIFS(③協定面積④加算措置!$CM$12:$CM$230,③協定面積④加算措置!$C$12:$C$230,様式４!$B41)+SUMIFS(様式３!$DO$14:$DO$25,様式３!$C$14:$C$25,様式４!$B41)</f>
        <v>0</v>
      </c>
      <c r="DK41" s="123">
        <f>SUMIFS(③協定面積④加算措置!$CN$12:$CN$230,③協定面積④加算措置!$C$12:$C$230,様式４!$B41)+SUMIFS(様式３!$DP$14:$DP$25,様式３!$C$14:$C$25,様式４!$B41)</f>
        <v>0</v>
      </c>
      <c r="DL41" s="151">
        <f>SUMIFS(③協定面積④加算措置!$CO$12:$CO$230,③協定面積④加算措置!$C$12:$C$230,様式４!$B41)+SUMIFS(様式３!$DQ$14:$DQ$25,様式３!$C$14:$C$25,様式４!$B41)</f>
        <v>0</v>
      </c>
      <c r="DM41" s="164" t="str">
        <f>IFERROR(VLOOKUP($C41,地方公共団体コード!$E$2:$F$32,2,0),"")</f>
        <v/>
      </c>
    </row>
    <row r="42" spans="1:117">
      <c r="A42" s="90"/>
      <c r="B42" s="90"/>
      <c r="C42" s="126" t="str">
        <f>IF(ISERROR(VLOOKUP(A42&amp;B42,地方公共団体コード!D:E,2,0)),"",VLOOKUP(A42&amp;B42,地方公共団体コード!D:E,2,0))</f>
        <v/>
      </c>
      <c r="D42" s="107">
        <f t="shared" si="8"/>
        <v>0</v>
      </c>
      <c r="E42" s="108"/>
      <c r="F42" s="108"/>
      <c r="G42" s="108"/>
      <c r="H42" s="108"/>
      <c r="I42" s="109"/>
      <c r="J42" s="110"/>
      <c r="K42" s="109"/>
      <c r="L42" s="167">
        <f t="shared" si="9"/>
        <v>0</v>
      </c>
      <c r="M42" s="168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4"/>
      <c r="AD42" s="168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4"/>
      <c r="AU42" s="110"/>
      <c r="AV42" s="108"/>
      <c r="AW42" s="108"/>
      <c r="AX42" s="109"/>
      <c r="AY42" s="110"/>
      <c r="AZ42" s="111"/>
      <c r="BA42" s="111"/>
      <c r="BB42" s="111"/>
      <c r="BC42" s="111"/>
      <c r="BD42" s="111"/>
      <c r="BE42" s="112"/>
      <c r="BF42" s="110"/>
      <c r="BG42" s="108"/>
      <c r="BH42" s="108"/>
      <c r="BI42" s="188"/>
      <c r="BJ42" s="110"/>
      <c r="BK42" s="108"/>
      <c r="BL42" s="108"/>
      <c r="BM42" s="108"/>
      <c r="BN42" s="108"/>
      <c r="BO42" s="108"/>
      <c r="BP42" s="108"/>
      <c r="BQ42" s="189"/>
      <c r="BR42" s="113"/>
      <c r="BS42" s="110"/>
      <c r="BT42" s="108"/>
      <c r="BU42" s="108"/>
      <c r="BV42" s="108"/>
      <c r="BW42" s="108"/>
      <c r="BX42" s="108"/>
      <c r="BY42" s="108"/>
      <c r="BZ42" s="189"/>
      <c r="CA42" s="108"/>
      <c r="CB42" s="190"/>
      <c r="CC42" s="160"/>
      <c r="CD42" s="122">
        <f t="shared" si="10"/>
        <v>0</v>
      </c>
      <c r="CE42" s="125">
        <f>SUMIFS(③協定面積④加算措置!$AM$12:$AM$230,③協定面積④加算措置!$C$12:$C$230,様式４!$B42)+SUMIFS(様式３!$BO$14:$BO$25,様式３!$C$14:$C$25,様式４!$B42)</f>
        <v>0</v>
      </c>
      <c r="CF42" s="123">
        <f>SUMIFS(③協定面積④加算措置!$AN$12:$AN$230,③協定面積④加算措置!$C$12:$C$230,様式４!$B42)+SUMIFS(様式３!$BP$14:$BP$25,様式３!$C$14:$C$25,様式４!$B42)</f>
        <v>0</v>
      </c>
      <c r="CG42" s="123">
        <f>SUMIFS(③協定面積④加算措置!$AO$12:$AO$230,③協定面積④加算措置!$C$12:$C$230,様式４!$B42)+SUMIFS(様式３!$BQ$14:$BQ$25,様式３!$C$14:$C$25,様式４!$B42)</f>
        <v>0</v>
      </c>
      <c r="CH42" s="123">
        <f>SUMIFS(③協定面積④加算措置!$AP$12:$AP$230,③協定面積④加算措置!$C$12:$C$230,様式４!$B42)+SUMIFS(様式３!$BR$14:$BR$25,様式３!$C$14:$C$25,様式４!$B42)</f>
        <v>0</v>
      </c>
      <c r="CI42" s="123">
        <f>SUMIFS(③協定面積④加算措置!$AQ$12:$AQ$230,③協定面積④加算措置!$C$12:$C$230,様式４!$B42)+SUMIFS(様式３!$BS$14:$BS$25,様式３!$C$14:$C$25,様式４!$B42)</f>
        <v>0</v>
      </c>
      <c r="CJ42" s="123">
        <f>SUMIFS(③協定面積④加算措置!$AT$12:$AT$230,③協定面積④加算措置!$C$12:$C$230,様式４!$B42)+SUMIFS(様式３!$BV$14:$BV$25,様式３!$C$14:$C$25,様式４!$B42)</f>
        <v>0</v>
      </c>
      <c r="CK42" s="123">
        <f>SUMIFS(③協定面積④加算措置!$AU$12:$AU$230,③協定面積④加算措置!$C$12:$C$230,様式４!$B42)+SUMIFS(様式３!$BW$14:$BW$25,様式３!$C$14:$C$25,様式４!$B42)</f>
        <v>0</v>
      </c>
      <c r="CL42" s="123">
        <f>SUMIFS(③協定面積④加算措置!$AV$12:$AV$230,③協定面積④加算措置!$C$12:$C$230,様式４!$B42)+SUMIFS(様式３!$BX$14:$BX$25,様式３!$C$14:$C$25,様式４!$B42)</f>
        <v>0</v>
      </c>
      <c r="CM42" s="123">
        <f>SUMIFS(③協定面積④加算措置!$AW$12:$AW$230,③協定面積④加算措置!$C$12:$C$230,様式４!$B42)+SUMIFS(様式３!$BY$14:$BY$25,様式３!$C$14:$C$25,様式４!$B42)</f>
        <v>0</v>
      </c>
      <c r="CN42" s="123">
        <f>SUMIFS(③協定面積④加算措置!$BA$12:$BA$230,③協定面積④加算措置!$C$12:$C$230,様式４!$B42)+SUMIFS(様式３!$CC$14:$CC$25,様式３!$C$14:$C$25,様式４!$B42)</f>
        <v>0</v>
      </c>
      <c r="CO42" s="123">
        <f>SUMIFS(③協定面積④加算措置!$BB$12:$BB$230,③協定面積④加算措置!$C$12:$C$230,様式４!$B42)+SUMIFS(様式３!$CD$14:$CD$25,様式３!$C$14:$C$25,様式４!$B42)</f>
        <v>0</v>
      </c>
      <c r="CP42" s="123">
        <f>SUMIFS(③協定面積④加算措置!$BC$12:$BC$230,③協定面積④加算措置!$C$12:$C$230,様式４!$B42)+SUMIFS(様式３!$CE$14:$CE$25,様式３!$C$14:$C$25,様式４!$B42)</f>
        <v>0</v>
      </c>
      <c r="CQ42" s="123">
        <f>SUMIFS(③協定面積④加算措置!$BD$12:$BD$230,③協定面積④加算措置!$C$12:$C$230,様式４!$B42)+SUMIFS(様式３!$CF$14:$CF$25,様式３!$C$14:$C$25,様式４!$B42)</f>
        <v>0</v>
      </c>
      <c r="CR42" s="123">
        <f>SUMIFS(③協定面積④加算措置!$BE$12:$BE$230,③協定面積④加算措置!$C$12:$C$230,様式４!$B42)+SUMIFS(様式３!$CG$14:$CG$25,様式３!$C$14:$C$25,様式４!$B42)</f>
        <v>0</v>
      </c>
      <c r="CS42" s="123">
        <f>SUMIFS(③協定面積④加算措置!$BI$12:$BI$230,③協定面積④加算措置!$C$12:$C$230,様式４!$B42)+SUMIFS(様式３!$CK$14:$CK$25,様式３!$C$14:$C$25,様式４!$B42)</f>
        <v>0</v>
      </c>
      <c r="CT42" s="123">
        <f>SUMIFS(③協定面積④加算措置!$BJ$12:$BJ$230,③協定面積④加算措置!$C$12:$C$230,様式４!$B42)+SUMIFS(様式３!$CL$14:$CL$25,様式３!$C$14:$C$25,様式４!$B42)</f>
        <v>0</v>
      </c>
      <c r="CU42" s="124">
        <f>SUMIFS(③協定面積④加算措置!$BK$12:$BK$230,③協定面積④加算措置!$C$12:$C$230,様式４!$B42)+SUMIFS(様式３!$CM$14:$CM$25,様式３!$C$14:$C$25,様式４!$B42)</f>
        <v>0</v>
      </c>
      <c r="CV42" s="125">
        <f>SUMIFS(③協定面積④加算措置!$BQ$12:$BQ$230,③協定面積④加算措置!$C$12:$C$230,様式４!$B42)+SUMIFS(様式３!$CS$14:$CS$25,様式３!$C$14:$C$25,様式４!$B42)</f>
        <v>0</v>
      </c>
      <c r="CW42" s="123">
        <f>SUMIFS(③協定面積④加算措置!$BR$12:$BR$230,③協定面積④加算措置!$C$12:$C$230,様式４!$B42)+SUMIFS(様式３!$CT$14:$CT$25,様式３!$C$14:$C$25,様式４!$B42)</f>
        <v>0</v>
      </c>
      <c r="CX42" s="123">
        <f>SUMIFS(③協定面積④加算措置!$BS$12:$BS$230,③協定面積④加算措置!$C$12:$C$230,様式４!$B42)+SUMIFS(様式３!$CU$14:$CU$25,様式３!$C$14:$C$25,様式４!$B42)</f>
        <v>0</v>
      </c>
      <c r="CY42" s="123">
        <f>SUMIFS(③協定面積④加算措置!$BT$12:$BT$230,③協定面積④加算措置!$C$12:$C$230,様式４!$B42)+SUMIFS(様式３!$CV$14:$CV$25,様式３!$C$14:$C$25,様式４!$B42)</f>
        <v>0</v>
      </c>
      <c r="CZ42" s="123">
        <f>SUMIFS(③協定面積④加算措置!$BU$12:$BU$230,③協定面積④加算措置!$C$12:$C$230,様式４!$B42)+SUMIFS(様式３!$CW$14:$CW$25,様式３!$C$14:$C$25,様式４!$B42)</f>
        <v>0</v>
      </c>
      <c r="DA42" s="123">
        <f>SUMIFS(③協定面積④加算措置!$BX$12:$BX$230,③協定面積④加算措置!$C$12:$C$230,様式４!$B42)+SUMIFS(様式３!$CZ$14:$CZ$25,様式３!$C$14:$C$25,様式４!$B42)</f>
        <v>0</v>
      </c>
      <c r="DB42" s="123">
        <f>SUMIFS(③協定面積④加算措置!$BY$12:$BY$230,③協定面積④加算措置!$C$12:$C$230,様式４!$B42)+SUMIFS(様式３!$DA$14:$DA$25,様式３!$C$14:$C$25,様式４!$B42)</f>
        <v>0</v>
      </c>
      <c r="DC42" s="123">
        <f>SUMIFS(③協定面積④加算措置!$BZ$12:$BZ$230,③協定面積④加算措置!$C$12:$C$230,様式４!$B42)+SUMIFS(様式３!$DB$14:$DB$25,様式３!$C$14:$C$25,様式４!$B42)</f>
        <v>0</v>
      </c>
      <c r="DD42" s="123">
        <f>SUMIFS(③協定面積④加算措置!$CA$12:$CA$230,③協定面積④加算措置!$C$12:$C$230,様式４!$B42)+SUMIFS(様式３!$DC$14:$DC$25,様式３!$C$14:$C$25,様式４!$B42)</f>
        <v>0</v>
      </c>
      <c r="DE42" s="123">
        <f>SUMIFS(③協定面積④加算措置!$CE$12:$CE$230,③協定面積④加算措置!$C$12:$C$230,様式４!$B42)+SUMIFS(様式３!$DG$14:$DG$25,様式３!$C$14:$C$25,様式４!$B42)</f>
        <v>0</v>
      </c>
      <c r="DF42" s="123">
        <f>SUMIFS(③協定面積④加算措置!$CF$12:$CF$230,③協定面積④加算措置!$C$12:$C$230,様式４!$B42)+SUMIFS(様式３!$DH$14:$DH$25,様式３!$C$14:$C$25,様式４!$B42)</f>
        <v>0</v>
      </c>
      <c r="DG42" s="123">
        <f>SUMIFS(③協定面積④加算措置!$CG$12:$CG$230,③協定面積④加算措置!$C$12:$C$230,様式４!$B42)+SUMIFS(様式３!$DI$14:$DI$25,様式３!$C$14:$C$25,様式４!$B42)</f>
        <v>0</v>
      </c>
      <c r="DH42" s="123">
        <f>SUMIFS(③協定面積④加算措置!$CH$12:$CH$230,③協定面積④加算措置!$C$12:$C$230,様式４!$B42)+SUMIFS(様式３!$DJ$14:$DJ$25,様式３!$C$14:$C$25,様式４!$B42)</f>
        <v>0</v>
      </c>
      <c r="DI42" s="123">
        <f>SUMIFS(③協定面積④加算措置!$CI$12:$CI$230,③協定面積④加算措置!$C$12:$C$230,様式４!$B42)+SUMIFS(様式３!$DK$14:$DK$25,様式３!$C$14:$C$25,様式４!$B42)</f>
        <v>0</v>
      </c>
      <c r="DJ42" s="123">
        <f>SUMIFS(③協定面積④加算措置!$CM$12:$CM$230,③協定面積④加算措置!$C$12:$C$230,様式４!$B42)+SUMIFS(様式３!$DO$14:$DO$25,様式３!$C$14:$C$25,様式４!$B42)</f>
        <v>0</v>
      </c>
      <c r="DK42" s="123">
        <f>SUMIFS(③協定面積④加算措置!$CN$12:$CN$230,③協定面積④加算措置!$C$12:$C$230,様式４!$B42)+SUMIFS(様式３!$DP$14:$DP$25,様式３!$C$14:$C$25,様式４!$B42)</f>
        <v>0</v>
      </c>
      <c r="DL42" s="151">
        <f>SUMIFS(③協定面積④加算措置!$CO$12:$CO$230,③協定面積④加算措置!$C$12:$C$230,様式４!$B42)+SUMIFS(様式３!$DQ$14:$DQ$25,様式３!$C$14:$C$25,様式４!$B42)</f>
        <v>0</v>
      </c>
      <c r="DM42" s="164" t="str">
        <f>IFERROR(VLOOKUP($C42,地方公共団体コード!$E$2:$F$32,2,0),"")</f>
        <v/>
      </c>
    </row>
    <row r="43" spans="1:117">
      <c r="A43" s="90"/>
      <c r="B43" s="90"/>
      <c r="C43" s="126" t="str">
        <f>IF(ISERROR(VLOOKUP(A43&amp;B43,地方公共団体コード!D:E,2,0)),"",VLOOKUP(A43&amp;B43,地方公共団体コード!D:E,2,0))</f>
        <v/>
      </c>
      <c r="D43" s="107">
        <f t="shared" si="8"/>
        <v>0</v>
      </c>
      <c r="E43" s="108"/>
      <c r="F43" s="108"/>
      <c r="G43" s="108"/>
      <c r="H43" s="108"/>
      <c r="I43" s="109"/>
      <c r="J43" s="110"/>
      <c r="K43" s="109"/>
      <c r="L43" s="167">
        <f t="shared" si="9"/>
        <v>0</v>
      </c>
      <c r="M43" s="168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4"/>
      <c r="AD43" s="168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4"/>
      <c r="AU43" s="110"/>
      <c r="AV43" s="108"/>
      <c r="AW43" s="108"/>
      <c r="AX43" s="109"/>
      <c r="AY43" s="110"/>
      <c r="AZ43" s="111"/>
      <c r="BA43" s="111"/>
      <c r="BB43" s="111"/>
      <c r="BC43" s="111"/>
      <c r="BD43" s="111"/>
      <c r="BE43" s="112"/>
      <c r="BF43" s="110"/>
      <c r="BG43" s="108"/>
      <c r="BH43" s="108"/>
      <c r="BI43" s="188"/>
      <c r="BJ43" s="110"/>
      <c r="BK43" s="108"/>
      <c r="BL43" s="108"/>
      <c r="BM43" s="108"/>
      <c r="BN43" s="108"/>
      <c r="BO43" s="108"/>
      <c r="BP43" s="108"/>
      <c r="BQ43" s="189"/>
      <c r="BR43" s="113"/>
      <c r="BS43" s="110"/>
      <c r="BT43" s="108"/>
      <c r="BU43" s="108"/>
      <c r="BV43" s="108"/>
      <c r="BW43" s="108"/>
      <c r="BX43" s="108"/>
      <c r="BY43" s="108"/>
      <c r="BZ43" s="189"/>
      <c r="CA43" s="108"/>
      <c r="CB43" s="190"/>
      <c r="CC43" s="160"/>
      <c r="CD43" s="122">
        <f t="shared" si="10"/>
        <v>0</v>
      </c>
      <c r="CE43" s="125">
        <f>SUMIFS(③協定面積④加算措置!$AM$12:$AM$230,③協定面積④加算措置!$C$12:$C$230,様式４!$B43)+SUMIFS(様式３!$BO$14:$BO$25,様式３!$C$14:$C$25,様式４!$B43)</f>
        <v>0</v>
      </c>
      <c r="CF43" s="123">
        <f>SUMIFS(③協定面積④加算措置!$AN$12:$AN$230,③協定面積④加算措置!$C$12:$C$230,様式４!$B43)+SUMIFS(様式３!$BP$14:$BP$25,様式３!$C$14:$C$25,様式４!$B43)</f>
        <v>0</v>
      </c>
      <c r="CG43" s="123">
        <f>SUMIFS(③協定面積④加算措置!$AO$12:$AO$230,③協定面積④加算措置!$C$12:$C$230,様式４!$B43)+SUMIFS(様式３!$BQ$14:$BQ$25,様式３!$C$14:$C$25,様式４!$B43)</f>
        <v>0</v>
      </c>
      <c r="CH43" s="123">
        <f>SUMIFS(③協定面積④加算措置!$AP$12:$AP$230,③協定面積④加算措置!$C$12:$C$230,様式４!$B43)+SUMIFS(様式３!$BR$14:$BR$25,様式３!$C$14:$C$25,様式４!$B43)</f>
        <v>0</v>
      </c>
      <c r="CI43" s="123">
        <f>SUMIFS(③協定面積④加算措置!$AQ$12:$AQ$230,③協定面積④加算措置!$C$12:$C$230,様式４!$B43)+SUMIFS(様式３!$BS$14:$BS$25,様式３!$C$14:$C$25,様式４!$B43)</f>
        <v>0</v>
      </c>
      <c r="CJ43" s="123">
        <f>SUMIFS(③協定面積④加算措置!$AT$12:$AT$230,③協定面積④加算措置!$C$12:$C$230,様式４!$B43)+SUMIFS(様式３!$BV$14:$BV$25,様式３!$C$14:$C$25,様式４!$B43)</f>
        <v>0</v>
      </c>
      <c r="CK43" s="123">
        <f>SUMIFS(③協定面積④加算措置!$AU$12:$AU$230,③協定面積④加算措置!$C$12:$C$230,様式４!$B43)+SUMIFS(様式３!$BW$14:$BW$25,様式３!$C$14:$C$25,様式４!$B43)</f>
        <v>0</v>
      </c>
      <c r="CL43" s="123">
        <f>SUMIFS(③協定面積④加算措置!$AV$12:$AV$230,③協定面積④加算措置!$C$12:$C$230,様式４!$B43)+SUMIFS(様式３!$BX$14:$BX$25,様式３!$C$14:$C$25,様式４!$B43)</f>
        <v>0</v>
      </c>
      <c r="CM43" s="123">
        <f>SUMIFS(③協定面積④加算措置!$AW$12:$AW$230,③協定面積④加算措置!$C$12:$C$230,様式４!$B43)+SUMIFS(様式３!$BY$14:$BY$25,様式３!$C$14:$C$25,様式４!$B43)</f>
        <v>0</v>
      </c>
      <c r="CN43" s="123">
        <f>SUMIFS(③協定面積④加算措置!$BA$12:$BA$230,③協定面積④加算措置!$C$12:$C$230,様式４!$B43)+SUMIFS(様式３!$CC$14:$CC$25,様式３!$C$14:$C$25,様式４!$B43)</f>
        <v>0</v>
      </c>
      <c r="CO43" s="123">
        <f>SUMIFS(③協定面積④加算措置!$BB$12:$BB$230,③協定面積④加算措置!$C$12:$C$230,様式４!$B43)+SUMIFS(様式３!$CD$14:$CD$25,様式３!$C$14:$C$25,様式４!$B43)</f>
        <v>0</v>
      </c>
      <c r="CP43" s="123">
        <f>SUMIFS(③協定面積④加算措置!$BC$12:$BC$230,③協定面積④加算措置!$C$12:$C$230,様式４!$B43)+SUMIFS(様式３!$CE$14:$CE$25,様式３!$C$14:$C$25,様式４!$B43)</f>
        <v>0</v>
      </c>
      <c r="CQ43" s="123">
        <f>SUMIFS(③協定面積④加算措置!$BD$12:$BD$230,③協定面積④加算措置!$C$12:$C$230,様式４!$B43)+SUMIFS(様式３!$CF$14:$CF$25,様式３!$C$14:$C$25,様式４!$B43)</f>
        <v>0</v>
      </c>
      <c r="CR43" s="123">
        <f>SUMIFS(③協定面積④加算措置!$BE$12:$BE$230,③協定面積④加算措置!$C$12:$C$230,様式４!$B43)+SUMIFS(様式３!$CG$14:$CG$25,様式３!$C$14:$C$25,様式４!$B43)</f>
        <v>0</v>
      </c>
      <c r="CS43" s="123">
        <f>SUMIFS(③協定面積④加算措置!$BI$12:$BI$230,③協定面積④加算措置!$C$12:$C$230,様式４!$B43)+SUMIFS(様式３!$CK$14:$CK$25,様式３!$C$14:$C$25,様式４!$B43)</f>
        <v>0</v>
      </c>
      <c r="CT43" s="123">
        <f>SUMIFS(③協定面積④加算措置!$BJ$12:$BJ$230,③協定面積④加算措置!$C$12:$C$230,様式４!$B43)+SUMIFS(様式３!$CL$14:$CL$25,様式３!$C$14:$C$25,様式４!$B43)</f>
        <v>0</v>
      </c>
      <c r="CU43" s="124">
        <f>SUMIFS(③協定面積④加算措置!$BK$12:$BK$230,③協定面積④加算措置!$C$12:$C$230,様式４!$B43)+SUMIFS(様式３!$CM$14:$CM$25,様式３!$C$14:$C$25,様式４!$B43)</f>
        <v>0</v>
      </c>
      <c r="CV43" s="125">
        <f>SUMIFS(③協定面積④加算措置!$BQ$12:$BQ$230,③協定面積④加算措置!$C$12:$C$230,様式４!$B43)+SUMIFS(様式３!$CS$14:$CS$25,様式３!$C$14:$C$25,様式４!$B43)</f>
        <v>0</v>
      </c>
      <c r="CW43" s="123">
        <f>SUMIFS(③協定面積④加算措置!$BR$12:$BR$230,③協定面積④加算措置!$C$12:$C$230,様式４!$B43)+SUMIFS(様式３!$CT$14:$CT$25,様式３!$C$14:$C$25,様式４!$B43)</f>
        <v>0</v>
      </c>
      <c r="CX43" s="123">
        <f>SUMIFS(③協定面積④加算措置!$BS$12:$BS$230,③協定面積④加算措置!$C$12:$C$230,様式４!$B43)+SUMIFS(様式３!$CU$14:$CU$25,様式３!$C$14:$C$25,様式４!$B43)</f>
        <v>0</v>
      </c>
      <c r="CY43" s="123">
        <f>SUMIFS(③協定面積④加算措置!$BT$12:$BT$230,③協定面積④加算措置!$C$12:$C$230,様式４!$B43)+SUMIFS(様式３!$CV$14:$CV$25,様式３!$C$14:$C$25,様式４!$B43)</f>
        <v>0</v>
      </c>
      <c r="CZ43" s="123">
        <f>SUMIFS(③協定面積④加算措置!$BU$12:$BU$230,③協定面積④加算措置!$C$12:$C$230,様式４!$B43)+SUMIFS(様式３!$CW$14:$CW$25,様式３!$C$14:$C$25,様式４!$B43)</f>
        <v>0</v>
      </c>
      <c r="DA43" s="123">
        <f>SUMIFS(③協定面積④加算措置!$BX$12:$BX$230,③協定面積④加算措置!$C$12:$C$230,様式４!$B43)+SUMIFS(様式３!$CZ$14:$CZ$25,様式３!$C$14:$C$25,様式４!$B43)</f>
        <v>0</v>
      </c>
      <c r="DB43" s="123">
        <f>SUMIFS(③協定面積④加算措置!$BY$12:$BY$230,③協定面積④加算措置!$C$12:$C$230,様式４!$B43)+SUMIFS(様式３!$DA$14:$DA$25,様式３!$C$14:$C$25,様式４!$B43)</f>
        <v>0</v>
      </c>
      <c r="DC43" s="123">
        <f>SUMIFS(③協定面積④加算措置!$BZ$12:$BZ$230,③協定面積④加算措置!$C$12:$C$230,様式４!$B43)+SUMIFS(様式３!$DB$14:$DB$25,様式３!$C$14:$C$25,様式４!$B43)</f>
        <v>0</v>
      </c>
      <c r="DD43" s="123">
        <f>SUMIFS(③協定面積④加算措置!$CA$12:$CA$230,③協定面積④加算措置!$C$12:$C$230,様式４!$B43)+SUMIFS(様式３!$DC$14:$DC$25,様式３!$C$14:$C$25,様式４!$B43)</f>
        <v>0</v>
      </c>
      <c r="DE43" s="123">
        <f>SUMIFS(③協定面積④加算措置!$CE$12:$CE$230,③協定面積④加算措置!$C$12:$C$230,様式４!$B43)+SUMIFS(様式３!$DG$14:$DG$25,様式３!$C$14:$C$25,様式４!$B43)</f>
        <v>0</v>
      </c>
      <c r="DF43" s="123">
        <f>SUMIFS(③協定面積④加算措置!$CF$12:$CF$230,③協定面積④加算措置!$C$12:$C$230,様式４!$B43)+SUMIFS(様式３!$DH$14:$DH$25,様式３!$C$14:$C$25,様式４!$B43)</f>
        <v>0</v>
      </c>
      <c r="DG43" s="123">
        <f>SUMIFS(③協定面積④加算措置!$CG$12:$CG$230,③協定面積④加算措置!$C$12:$C$230,様式４!$B43)+SUMIFS(様式３!$DI$14:$DI$25,様式３!$C$14:$C$25,様式４!$B43)</f>
        <v>0</v>
      </c>
      <c r="DH43" s="123">
        <f>SUMIFS(③協定面積④加算措置!$CH$12:$CH$230,③協定面積④加算措置!$C$12:$C$230,様式４!$B43)+SUMIFS(様式３!$DJ$14:$DJ$25,様式３!$C$14:$C$25,様式４!$B43)</f>
        <v>0</v>
      </c>
      <c r="DI43" s="123">
        <f>SUMIFS(③協定面積④加算措置!$CI$12:$CI$230,③協定面積④加算措置!$C$12:$C$230,様式４!$B43)+SUMIFS(様式３!$DK$14:$DK$25,様式３!$C$14:$C$25,様式４!$B43)</f>
        <v>0</v>
      </c>
      <c r="DJ43" s="123">
        <f>SUMIFS(③協定面積④加算措置!$CM$12:$CM$230,③協定面積④加算措置!$C$12:$C$230,様式４!$B43)+SUMIFS(様式３!$DO$14:$DO$25,様式３!$C$14:$C$25,様式４!$B43)</f>
        <v>0</v>
      </c>
      <c r="DK43" s="123">
        <f>SUMIFS(③協定面積④加算措置!$CN$12:$CN$230,③協定面積④加算措置!$C$12:$C$230,様式４!$B43)+SUMIFS(様式３!$DP$14:$DP$25,様式３!$C$14:$C$25,様式４!$B43)</f>
        <v>0</v>
      </c>
      <c r="DL43" s="151">
        <f>SUMIFS(③協定面積④加算措置!$CO$12:$CO$230,③協定面積④加算措置!$C$12:$C$230,様式４!$B43)+SUMIFS(様式３!$DQ$14:$DQ$25,様式３!$C$14:$C$25,様式４!$B43)</f>
        <v>0</v>
      </c>
      <c r="DM43" s="164" t="str">
        <f>IFERROR(VLOOKUP($C43,地方公共団体コード!$E$2:$F$32,2,0),"")</f>
        <v/>
      </c>
    </row>
    <row r="44" spans="1:117">
      <c r="A44" s="90"/>
      <c r="B44" s="90"/>
      <c r="C44" s="126" t="str">
        <f>IF(ISERROR(VLOOKUP(A44&amp;B44,地方公共団体コード!D:E,2,0)),"",VLOOKUP(A44&amp;B44,地方公共団体コード!D:E,2,0))</f>
        <v/>
      </c>
      <c r="D44" s="107">
        <f t="shared" si="8"/>
        <v>0</v>
      </c>
      <c r="E44" s="108"/>
      <c r="F44" s="108"/>
      <c r="G44" s="108"/>
      <c r="H44" s="108"/>
      <c r="I44" s="109"/>
      <c r="J44" s="110"/>
      <c r="K44" s="109"/>
      <c r="L44" s="167">
        <f t="shared" si="9"/>
        <v>0</v>
      </c>
      <c r="M44" s="168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4"/>
      <c r="AD44" s="168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4"/>
      <c r="AU44" s="110"/>
      <c r="AV44" s="108"/>
      <c r="AW44" s="108"/>
      <c r="AX44" s="109"/>
      <c r="AY44" s="110"/>
      <c r="AZ44" s="111"/>
      <c r="BA44" s="111"/>
      <c r="BB44" s="111"/>
      <c r="BC44" s="111"/>
      <c r="BD44" s="111"/>
      <c r="BE44" s="112"/>
      <c r="BF44" s="110"/>
      <c r="BG44" s="108"/>
      <c r="BH44" s="108"/>
      <c r="BI44" s="188"/>
      <c r="BJ44" s="110"/>
      <c r="BK44" s="108"/>
      <c r="BL44" s="108"/>
      <c r="BM44" s="108"/>
      <c r="BN44" s="108"/>
      <c r="BO44" s="108"/>
      <c r="BP44" s="108"/>
      <c r="BQ44" s="189"/>
      <c r="BR44" s="113"/>
      <c r="BS44" s="110"/>
      <c r="BT44" s="108"/>
      <c r="BU44" s="108"/>
      <c r="BV44" s="108"/>
      <c r="BW44" s="108"/>
      <c r="BX44" s="108"/>
      <c r="BY44" s="108"/>
      <c r="BZ44" s="189"/>
      <c r="CA44" s="108"/>
      <c r="CB44" s="190"/>
      <c r="CC44" s="160"/>
      <c r="CD44" s="122">
        <f t="shared" si="10"/>
        <v>0</v>
      </c>
      <c r="CE44" s="125">
        <f>SUMIFS(③協定面積④加算措置!$AM$12:$AM$230,③協定面積④加算措置!$C$12:$C$230,様式４!$B44)+SUMIFS(様式３!$BO$14:$BO$25,様式３!$C$14:$C$25,様式４!$B44)</f>
        <v>0</v>
      </c>
      <c r="CF44" s="123">
        <f>SUMIFS(③協定面積④加算措置!$AN$12:$AN$230,③協定面積④加算措置!$C$12:$C$230,様式４!$B44)+SUMIFS(様式３!$BP$14:$BP$25,様式３!$C$14:$C$25,様式４!$B44)</f>
        <v>0</v>
      </c>
      <c r="CG44" s="123">
        <f>SUMIFS(③協定面積④加算措置!$AO$12:$AO$230,③協定面積④加算措置!$C$12:$C$230,様式４!$B44)+SUMIFS(様式３!$BQ$14:$BQ$25,様式３!$C$14:$C$25,様式４!$B44)</f>
        <v>0</v>
      </c>
      <c r="CH44" s="123">
        <f>SUMIFS(③協定面積④加算措置!$AP$12:$AP$230,③協定面積④加算措置!$C$12:$C$230,様式４!$B44)+SUMIFS(様式３!$BR$14:$BR$25,様式３!$C$14:$C$25,様式４!$B44)</f>
        <v>0</v>
      </c>
      <c r="CI44" s="123">
        <f>SUMIFS(③協定面積④加算措置!$AQ$12:$AQ$230,③協定面積④加算措置!$C$12:$C$230,様式４!$B44)+SUMIFS(様式３!$BS$14:$BS$25,様式３!$C$14:$C$25,様式４!$B44)</f>
        <v>0</v>
      </c>
      <c r="CJ44" s="123">
        <f>SUMIFS(③協定面積④加算措置!$AT$12:$AT$230,③協定面積④加算措置!$C$12:$C$230,様式４!$B44)+SUMIFS(様式３!$BV$14:$BV$25,様式３!$C$14:$C$25,様式４!$B44)</f>
        <v>0</v>
      </c>
      <c r="CK44" s="123">
        <f>SUMIFS(③協定面積④加算措置!$AU$12:$AU$230,③協定面積④加算措置!$C$12:$C$230,様式４!$B44)+SUMIFS(様式３!$BW$14:$BW$25,様式３!$C$14:$C$25,様式４!$B44)</f>
        <v>0</v>
      </c>
      <c r="CL44" s="123">
        <f>SUMIFS(③協定面積④加算措置!$AV$12:$AV$230,③協定面積④加算措置!$C$12:$C$230,様式４!$B44)+SUMIFS(様式３!$BX$14:$BX$25,様式３!$C$14:$C$25,様式４!$B44)</f>
        <v>0</v>
      </c>
      <c r="CM44" s="123">
        <f>SUMIFS(③協定面積④加算措置!$AW$12:$AW$230,③協定面積④加算措置!$C$12:$C$230,様式４!$B44)+SUMIFS(様式３!$BY$14:$BY$25,様式３!$C$14:$C$25,様式４!$B44)</f>
        <v>0</v>
      </c>
      <c r="CN44" s="123">
        <f>SUMIFS(③協定面積④加算措置!$BA$12:$BA$230,③協定面積④加算措置!$C$12:$C$230,様式４!$B44)+SUMIFS(様式３!$CC$14:$CC$25,様式３!$C$14:$C$25,様式４!$B44)</f>
        <v>0</v>
      </c>
      <c r="CO44" s="123">
        <f>SUMIFS(③協定面積④加算措置!$BB$12:$BB$230,③協定面積④加算措置!$C$12:$C$230,様式４!$B44)+SUMIFS(様式３!$CD$14:$CD$25,様式３!$C$14:$C$25,様式４!$B44)</f>
        <v>0</v>
      </c>
      <c r="CP44" s="123">
        <f>SUMIFS(③協定面積④加算措置!$BC$12:$BC$230,③協定面積④加算措置!$C$12:$C$230,様式４!$B44)+SUMIFS(様式３!$CE$14:$CE$25,様式３!$C$14:$C$25,様式４!$B44)</f>
        <v>0</v>
      </c>
      <c r="CQ44" s="123">
        <f>SUMIFS(③協定面積④加算措置!$BD$12:$BD$230,③協定面積④加算措置!$C$12:$C$230,様式４!$B44)+SUMIFS(様式３!$CF$14:$CF$25,様式３!$C$14:$C$25,様式４!$B44)</f>
        <v>0</v>
      </c>
      <c r="CR44" s="123">
        <f>SUMIFS(③協定面積④加算措置!$BE$12:$BE$230,③協定面積④加算措置!$C$12:$C$230,様式４!$B44)+SUMIFS(様式３!$CG$14:$CG$25,様式３!$C$14:$C$25,様式４!$B44)</f>
        <v>0</v>
      </c>
      <c r="CS44" s="123">
        <f>SUMIFS(③協定面積④加算措置!$BI$12:$BI$230,③協定面積④加算措置!$C$12:$C$230,様式４!$B44)+SUMIFS(様式３!$CK$14:$CK$25,様式３!$C$14:$C$25,様式４!$B44)</f>
        <v>0</v>
      </c>
      <c r="CT44" s="123">
        <f>SUMIFS(③協定面積④加算措置!$BJ$12:$BJ$230,③協定面積④加算措置!$C$12:$C$230,様式４!$B44)+SUMIFS(様式３!$CL$14:$CL$25,様式３!$C$14:$C$25,様式４!$B44)</f>
        <v>0</v>
      </c>
      <c r="CU44" s="124">
        <f>SUMIFS(③協定面積④加算措置!$BK$12:$BK$230,③協定面積④加算措置!$C$12:$C$230,様式４!$B44)+SUMIFS(様式３!$CM$14:$CM$25,様式３!$C$14:$C$25,様式４!$B44)</f>
        <v>0</v>
      </c>
      <c r="CV44" s="125">
        <f>SUMIFS(③協定面積④加算措置!$BQ$12:$BQ$230,③協定面積④加算措置!$C$12:$C$230,様式４!$B44)+SUMIFS(様式３!$CS$14:$CS$25,様式３!$C$14:$C$25,様式４!$B44)</f>
        <v>0</v>
      </c>
      <c r="CW44" s="123">
        <f>SUMIFS(③協定面積④加算措置!$BR$12:$BR$230,③協定面積④加算措置!$C$12:$C$230,様式４!$B44)+SUMIFS(様式３!$CT$14:$CT$25,様式３!$C$14:$C$25,様式４!$B44)</f>
        <v>0</v>
      </c>
      <c r="CX44" s="123">
        <f>SUMIFS(③協定面積④加算措置!$BS$12:$BS$230,③協定面積④加算措置!$C$12:$C$230,様式４!$B44)+SUMIFS(様式３!$CU$14:$CU$25,様式３!$C$14:$C$25,様式４!$B44)</f>
        <v>0</v>
      </c>
      <c r="CY44" s="123">
        <f>SUMIFS(③協定面積④加算措置!$BT$12:$BT$230,③協定面積④加算措置!$C$12:$C$230,様式４!$B44)+SUMIFS(様式３!$CV$14:$CV$25,様式３!$C$14:$C$25,様式４!$B44)</f>
        <v>0</v>
      </c>
      <c r="CZ44" s="123">
        <f>SUMIFS(③協定面積④加算措置!$BU$12:$BU$230,③協定面積④加算措置!$C$12:$C$230,様式４!$B44)+SUMIFS(様式３!$CW$14:$CW$25,様式３!$C$14:$C$25,様式４!$B44)</f>
        <v>0</v>
      </c>
      <c r="DA44" s="123">
        <f>SUMIFS(③協定面積④加算措置!$BX$12:$BX$230,③協定面積④加算措置!$C$12:$C$230,様式４!$B44)+SUMIFS(様式３!$CZ$14:$CZ$25,様式３!$C$14:$C$25,様式４!$B44)</f>
        <v>0</v>
      </c>
      <c r="DB44" s="123">
        <f>SUMIFS(③協定面積④加算措置!$BY$12:$BY$230,③協定面積④加算措置!$C$12:$C$230,様式４!$B44)+SUMIFS(様式３!$DA$14:$DA$25,様式３!$C$14:$C$25,様式４!$B44)</f>
        <v>0</v>
      </c>
      <c r="DC44" s="123">
        <f>SUMIFS(③協定面積④加算措置!$BZ$12:$BZ$230,③協定面積④加算措置!$C$12:$C$230,様式４!$B44)+SUMIFS(様式３!$DB$14:$DB$25,様式３!$C$14:$C$25,様式４!$B44)</f>
        <v>0</v>
      </c>
      <c r="DD44" s="123">
        <f>SUMIFS(③協定面積④加算措置!$CA$12:$CA$230,③協定面積④加算措置!$C$12:$C$230,様式４!$B44)+SUMIFS(様式３!$DC$14:$DC$25,様式３!$C$14:$C$25,様式４!$B44)</f>
        <v>0</v>
      </c>
      <c r="DE44" s="123">
        <f>SUMIFS(③協定面積④加算措置!$CE$12:$CE$230,③協定面積④加算措置!$C$12:$C$230,様式４!$B44)+SUMIFS(様式３!$DG$14:$DG$25,様式３!$C$14:$C$25,様式４!$B44)</f>
        <v>0</v>
      </c>
      <c r="DF44" s="123">
        <f>SUMIFS(③協定面積④加算措置!$CF$12:$CF$230,③協定面積④加算措置!$C$12:$C$230,様式４!$B44)+SUMIFS(様式３!$DH$14:$DH$25,様式３!$C$14:$C$25,様式４!$B44)</f>
        <v>0</v>
      </c>
      <c r="DG44" s="123">
        <f>SUMIFS(③協定面積④加算措置!$CG$12:$CG$230,③協定面積④加算措置!$C$12:$C$230,様式４!$B44)+SUMIFS(様式３!$DI$14:$DI$25,様式３!$C$14:$C$25,様式４!$B44)</f>
        <v>0</v>
      </c>
      <c r="DH44" s="123">
        <f>SUMIFS(③協定面積④加算措置!$CH$12:$CH$230,③協定面積④加算措置!$C$12:$C$230,様式４!$B44)+SUMIFS(様式３!$DJ$14:$DJ$25,様式３!$C$14:$C$25,様式４!$B44)</f>
        <v>0</v>
      </c>
      <c r="DI44" s="123">
        <f>SUMIFS(③協定面積④加算措置!$CI$12:$CI$230,③協定面積④加算措置!$C$12:$C$230,様式４!$B44)+SUMIFS(様式３!$DK$14:$DK$25,様式３!$C$14:$C$25,様式４!$B44)</f>
        <v>0</v>
      </c>
      <c r="DJ44" s="123">
        <f>SUMIFS(③協定面積④加算措置!$CM$12:$CM$230,③協定面積④加算措置!$C$12:$C$230,様式４!$B44)+SUMIFS(様式３!$DO$14:$DO$25,様式３!$C$14:$C$25,様式４!$B44)</f>
        <v>0</v>
      </c>
      <c r="DK44" s="123">
        <f>SUMIFS(③協定面積④加算措置!$CN$12:$CN$230,③協定面積④加算措置!$C$12:$C$230,様式４!$B44)+SUMIFS(様式３!$DP$14:$DP$25,様式３!$C$14:$C$25,様式４!$B44)</f>
        <v>0</v>
      </c>
      <c r="DL44" s="151">
        <f>SUMIFS(③協定面積④加算措置!$CO$12:$CO$230,③協定面積④加算措置!$C$12:$C$230,様式４!$B44)+SUMIFS(様式３!$DQ$14:$DQ$25,様式３!$C$14:$C$25,様式４!$B44)</f>
        <v>0</v>
      </c>
      <c r="DM44" s="164" t="str">
        <f>IFERROR(VLOOKUP($C44,地方公共団体コード!$E$2:$F$32,2,0),"")</f>
        <v/>
      </c>
    </row>
    <row r="45" spans="1:117">
      <c r="A45" s="90"/>
      <c r="B45" s="90"/>
      <c r="C45" s="126" t="str">
        <f>IF(ISERROR(VLOOKUP(A45&amp;B45,地方公共団体コード!D:E,2,0)),"",VLOOKUP(A45&amp;B45,地方公共団体コード!D:E,2,0))</f>
        <v/>
      </c>
      <c r="D45" s="107">
        <f t="shared" si="8"/>
        <v>0</v>
      </c>
      <c r="E45" s="108"/>
      <c r="F45" s="108"/>
      <c r="G45" s="108"/>
      <c r="H45" s="108"/>
      <c r="I45" s="109"/>
      <c r="J45" s="110"/>
      <c r="K45" s="109"/>
      <c r="L45" s="167">
        <f t="shared" si="9"/>
        <v>0</v>
      </c>
      <c r="M45" s="168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4"/>
      <c r="AD45" s="168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4"/>
      <c r="AU45" s="110"/>
      <c r="AV45" s="108"/>
      <c r="AW45" s="108"/>
      <c r="AX45" s="109"/>
      <c r="AY45" s="110"/>
      <c r="AZ45" s="111"/>
      <c r="BA45" s="111"/>
      <c r="BB45" s="111"/>
      <c r="BC45" s="111"/>
      <c r="BD45" s="111"/>
      <c r="BE45" s="112"/>
      <c r="BF45" s="110"/>
      <c r="BG45" s="108"/>
      <c r="BH45" s="108"/>
      <c r="BI45" s="188"/>
      <c r="BJ45" s="110"/>
      <c r="BK45" s="108"/>
      <c r="BL45" s="108"/>
      <c r="BM45" s="108"/>
      <c r="BN45" s="108"/>
      <c r="BO45" s="108"/>
      <c r="BP45" s="108"/>
      <c r="BQ45" s="189"/>
      <c r="BR45" s="113"/>
      <c r="BS45" s="110"/>
      <c r="BT45" s="108"/>
      <c r="BU45" s="108"/>
      <c r="BV45" s="108"/>
      <c r="BW45" s="108"/>
      <c r="BX45" s="108"/>
      <c r="BY45" s="108"/>
      <c r="BZ45" s="189"/>
      <c r="CA45" s="108"/>
      <c r="CB45" s="190"/>
      <c r="CC45" s="160"/>
      <c r="CD45" s="122">
        <f t="shared" si="10"/>
        <v>0</v>
      </c>
      <c r="CE45" s="125">
        <f>SUMIFS(③協定面積④加算措置!$AM$12:$AM$230,③協定面積④加算措置!$C$12:$C$230,様式４!$B45)+SUMIFS(様式３!$BO$14:$BO$25,様式３!$C$14:$C$25,様式４!$B45)</f>
        <v>0</v>
      </c>
      <c r="CF45" s="123">
        <f>SUMIFS(③協定面積④加算措置!$AN$12:$AN$230,③協定面積④加算措置!$C$12:$C$230,様式４!$B45)+SUMIFS(様式３!$BP$14:$BP$25,様式３!$C$14:$C$25,様式４!$B45)</f>
        <v>0</v>
      </c>
      <c r="CG45" s="123">
        <f>SUMIFS(③協定面積④加算措置!$AO$12:$AO$230,③協定面積④加算措置!$C$12:$C$230,様式４!$B45)+SUMIFS(様式３!$BQ$14:$BQ$25,様式３!$C$14:$C$25,様式４!$B45)</f>
        <v>0</v>
      </c>
      <c r="CH45" s="123">
        <f>SUMIFS(③協定面積④加算措置!$AP$12:$AP$230,③協定面積④加算措置!$C$12:$C$230,様式４!$B45)+SUMIFS(様式３!$BR$14:$BR$25,様式３!$C$14:$C$25,様式４!$B45)</f>
        <v>0</v>
      </c>
      <c r="CI45" s="123">
        <f>SUMIFS(③協定面積④加算措置!$AQ$12:$AQ$230,③協定面積④加算措置!$C$12:$C$230,様式４!$B45)+SUMIFS(様式３!$BS$14:$BS$25,様式３!$C$14:$C$25,様式４!$B45)</f>
        <v>0</v>
      </c>
      <c r="CJ45" s="123">
        <f>SUMIFS(③協定面積④加算措置!$AT$12:$AT$230,③協定面積④加算措置!$C$12:$C$230,様式４!$B45)+SUMIFS(様式３!$BV$14:$BV$25,様式３!$C$14:$C$25,様式４!$B45)</f>
        <v>0</v>
      </c>
      <c r="CK45" s="123">
        <f>SUMIFS(③協定面積④加算措置!$AU$12:$AU$230,③協定面積④加算措置!$C$12:$C$230,様式４!$B45)+SUMIFS(様式３!$BW$14:$BW$25,様式３!$C$14:$C$25,様式４!$B45)</f>
        <v>0</v>
      </c>
      <c r="CL45" s="123">
        <f>SUMIFS(③協定面積④加算措置!$AV$12:$AV$230,③協定面積④加算措置!$C$12:$C$230,様式４!$B45)+SUMIFS(様式３!$BX$14:$BX$25,様式３!$C$14:$C$25,様式４!$B45)</f>
        <v>0</v>
      </c>
      <c r="CM45" s="123">
        <f>SUMIFS(③協定面積④加算措置!$AW$12:$AW$230,③協定面積④加算措置!$C$12:$C$230,様式４!$B45)+SUMIFS(様式３!$BY$14:$BY$25,様式３!$C$14:$C$25,様式４!$B45)</f>
        <v>0</v>
      </c>
      <c r="CN45" s="123">
        <f>SUMIFS(③協定面積④加算措置!$BA$12:$BA$230,③協定面積④加算措置!$C$12:$C$230,様式４!$B45)+SUMIFS(様式３!$CC$14:$CC$25,様式３!$C$14:$C$25,様式４!$B45)</f>
        <v>0</v>
      </c>
      <c r="CO45" s="123">
        <f>SUMIFS(③協定面積④加算措置!$BB$12:$BB$230,③協定面積④加算措置!$C$12:$C$230,様式４!$B45)+SUMIFS(様式３!$CD$14:$CD$25,様式３!$C$14:$C$25,様式４!$B45)</f>
        <v>0</v>
      </c>
      <c r="CP45" s="123">
        <f>SUMIFS(③協定面積④加算措置!$BC$12:$BC$230,③協定面積④加算措置!$C$12:$C$230,様式４!$B45)+SUMIFS(様式３!$CE$14:$CE$25,様式３!$C$14:$C$25,様式４!$B45)</f>
        <v>0</v>
      </c>
      <c r="CQ45" s="123">
        <f>SUMIFS(③協定面積④加算措置!$BD$12:$BD$230,③協定面積④加算措置!$C$12:$C$230,様式４!$B45)+SUMIFS(様式３!$CF$14:$CF$25,様式３!$C$14:$C$25,様式４!$B45)</f>
        <v>0</v>
      </c>
      <c r="CR45" s="123">
        <f>SUMIFS(③協定面積④加算措置!$BE$12:$BE$230,③協定面積④加算措置!$C$12:$C$230,様式４!$B45)+SUMIFS(様式３!$CG$14:$CG$25,様式３!$C$14:$C$25,様式４!$B45)</f>
        <v>0</v>
      </c>
      <c r="CS45" s="123">
        <f>SUMIFS(③協定面積④加算措置!$BI$12:$BI$230,③協定面積④加算措置!$C$12:$C$230,様式４!$B45)+SUMIFS(様式３!$CK$14:$CK$25,様式３!$C$14:$C$25,様式４!$B45)</f>
        <v>0</v>
      </c>
      <c r="CT45" s="123">
        <f>SUMIFS(③協定面積④加算措置!$BJ$12:$BJ$230,③協定面積④加算措置!$C$12:$C$230,様式４!$B45)+SUMIFS(様式３!$CL$14:$CL$25,様式３!$C$14:$C$25,様式４!$B45)</f>
        <v>0</v>
      </c>
      <c r="CU45" s="124">
        <f>SUMIFS(③協定面積④加算措置!$BK$12:$BK$230,③協定面積④加算措置!$C$12:$C$230,様式４!$B45)+SUMIFS(様式３!$CM$14:$CM$25,様式３!$C$14:$C$25,様式４!$B45)</f>
        <v>0</v>
      </c>
      <c r="CV45" s="125">
        <f>SUMIFS(③協定面積④加算措置!$BQ$12:$BQ$230,③協定面積④加算措置!$C$12:$C$230,様式４!$B45)+SUMIFS(様式３!$CS$14:$CS$25,様式３!$C$14:$C$25,様式４!$B45)</f>
        <v>0</v>
      </c>
      <c r="CW45" s="123">
        <f>SUMIFS(③協定面積④加算措置!$BR$12:$BR$230,③協定面積④加算措置!$C$12:$C$230,様式４!$B45)+SUMIFS(様式３!$CT$14:$CT$25,様式３!$C$14:$C$25,様式４!$B45)</f>
        <v>0</v>
      </c>
      <c r="CX45" s="123">
        <f>SUMIFS(③協定面積④加算措置!$BS$12:$BS$230,③協定面積④加算措置!$C$12:$C$230,様式４!$B45)+SUMIFS(様式３!$CU$14:$CU$25,様式３!$C$14:$C$25,様式４!$B45)</f>
        <v>0</v>
      </c>
      <c r="CY45" s="123">
        <f>SUMIFS(③協定面積④加算措置!$BT$12:$BT$230,③協定面積④加算措置!$C$12:$C$230,様式４!$B45)+SUMIFS(様式３!$CV$14:$CV$25,様式３!$C$14:$C$25,様式４!$B45)</f>
        <v>0</v>
      </c>
      <c r="CZ45" s="123">
        <f>SUMIFS(③協定面積④加算措置!$BU$12:$BU$230,③協定面積④加算措置!$C$12:$C$230,様式４!$B45)+SUMIFS(様式３!$CW$14:$CW$25,様式３!$C$14:$C$25,様式４!$B45)</f>
        <v>0</v>
      </c>
      <c r="DA45" s="123">
        <f>SUMIFS(③協定面積④加算措置!$BX$12:$BX$230,③協定面積④加算措置!$C$12:$C$230,様式４!$B45)+SUMIFS(様式３!$CZ$14:$CZ$25,様式３!$C$14:$C$25,様式４!$B45)</f>
        <v>0</v>
      </c>
      <c r="DB45" s="123">
        <f>SUMIFS(③協定面積④加算措置!$BY$12:$BY$230,③協定面積④加算措置!$C$12:$C$230,様式４!$B45)+SUMIFS(様式３!$DA$14:$DA$25,様式３!$C$14:$C$25,様式４!$B45)</f>
        <v>0</v>
      </c>
      <c r="DC45" s="123">
        <f>SUMIFS(③協定面積④加算措置!$BZ$12:$BZ$230,③協定面積④加算措置!$C$12:$C$230,様式４!$B45)+SUMIFS(様式３!$DB$14:$DB$25,様式３!$C$14:$C$25,様式４!$B45)</f>
        <v>0</v>
      </c>
      <c r="DD45" s="123">
        <f>SUMIFS(③協定面積④加算措置!$CA$12:$CA$230,③協定面積④加算措置!$C$12:$C$230,様式４!$B45)+SUMIFS(様式３!$DC$14:$DC$25,様式３!$C$14:$C$25,様式４!$B45)</f>
        <v>0</v>
      </c>
      <c r="DE45" s="123">
        <f>SUMIFS(③協定面積④加算措置!$CE$12:$CE$230,③協定面積④加算措置!$C$12:$C$230,様式４!$B45)+SUMIFS(様式３!$DG$14:$DG$25,様式３!$C$14:$C$25,様式４!$B45)</f>
        <v>0</v>
      </c>
      <c r="DF45" s="123">
        <f>SUMIFS(③協定面積④加算措置!$CF$12:$CF$230,③協定面積④加算措置!$C$12:$C$230,様式４!$B45)+SUMIFS(様式３!$DH$14:$DH$25,様式３!$C$14:$C$25,様式４!$B45)</f>
        <v>0</v>
      </c>
      <c r="DG45" s="123">
        <f>SUMIFS(③協定面積④加算措置!$CG$12:$CG$230,③協定面積④加算措置!$C$12:$C$230,様式４!$B45)+SUMIFS(様式３!$DI$14:$DI$25,様式３!$C$14:$C$25,様式４!$B45)</f>
        <v>0</v>
      </c>
      <c r="DH45" s="123">
        <f>SUMIFS(③協定面積④加算措置!$CH$12:$CH$230,③協定面積④加算措置!$C$12:$C$230,様式４!$B45)+SUMIFS(様式３!$DJ$14:$DJ$25,様式３!$C$14:$C$25,様式４!$B45)</f>
        <v>0</v>
      </c>
      <c r="DI45" s="123">
        <f>SUMIFS(③協定面積④加算措置!$CI$12:$CI$230,③協定面積④加算措置!$C$12:$C$230,様式４!$B45)+SUMIFS(様式３!$DK$14:$DK$25,様式３!$C$14:$C$25,様式４!$B45)</f>
        <v>0</v>
      </c>
      <c r="DJ45" s="123">
        <f>SUMIFS(③協定面積④加算措置!$CM$12:$CM$230,③協定面積④加算措置!$C$12:$C$230,様式４!$B45)+SUMIFS(様式３!$DO$14:$DO$25,様式３!$C$14:$C$25,様式４!$B45)</f>
        <v>0</v>
      </c>
      <c r="DK45" s="123">
        <f>SUMIFS(③協定面積④加算措置!$CN$12:$CN$230,③協定面積④加算措置!$C$12:$C$230,様式４!$B45)+SUMIFS(様式３!$DP$14:$DP$25,様式３!$C$14:$C$25,様式４!$B45)</f>
        <v>0</v>
      </c>
      <c r="DL45" s="151">
        <f>SUMIFS(③協定面積④加算措置!$CO$12:$CO$230,③協定面積④加算措置!$C$12:$C$230,様式４!$B45)+SUMIFS(様式３!$DQ$14:$DQ$25,様式３!$C$14:$C$25,様式４!$B45)</f>
        <v>0</v>
      </c>
      <c r="DM45" s="164" t="str">
        <f>IFERROR(VLOOKUP($C45,地方公共団体コード!$E$2:$F$32,2,0),"")</f>
        <v/>
      </c>
    </row>
    <row r="46" spans="1:117">
      <c r="A46" s="90"/>
      <c r="B46" s="90"/>
      <c r="C46" s="126" t="str">
        <f>IF(ISERROR(VLOOKUP(A46&amp;B46,地方公共団体コード!D:E,2,0)),"",VLOOKUP(A46&amp;B46,地方公共団体コード!D:E,2,0))</f>
        <v/>
      </c>
      <c r="D46" s="107">
        <f t="shared" si="8"/>
        <v>0</v>
      </c>
      <c r="E46" s="108"/>
      <c r="F46" s="108"/>
      <c r="G46" s="108"/>
      <c r="H46" s="108"/>
      <c r="I46" s="109"/>
      <c r="J46" s="110"/>
      <c r="K46" s="109"/>
      <c r="L46" s="167">
        <f t="shared" si="9"/>
        <v>0</v>
      </c>
      <c r="M46" s="168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4"/>
      <c r="AD46" s="168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4"/>
      <c r="AU46" s="110"/>
      <c r="AV46" s="108"/>
      <c r="AW46" s="108"/>
      <c r="AX46" s="109"/>
      <c r="AY46" s="110"/>
      <c r="AZ46" s="111"/>
      <c r="BA46" s="111"/>
      <c r="BB46" s="111"/>
      <c r="BC46" s="111"/>
      <c r="BD46" s="111"/>
      <c r="BE46" s="112"/>
      <c r="BF46" s="110"/>
      <c r="BG46" s="108"/>
      <c r="BH46" s="108"/>
      <c r="BI46" s="188"/>
      <c r="BJ46" s="110"/>
      <c r="BK46" s="108"/>
      <c r="BL46" s="108"/>
      <c r="BM46" s="108"/>
      <c r="BN46" s="108"/>
      <c r="BO46" s="108"/>
      <c r="BP46" s="108"/>
      <c r="BQ46" s="189"/>
      <c r="BR46" s="113"/>
      <c r="BS46" s="110"/>
      <c r="BT46" s="108"/>
      <c r="BU46" s="108"/>
      <c r="BV46" s="108"/>
      <c r="BW46" s="108"/>
      <c r="BX46" s="108"/>
      <c r="BY46" s="108"/>
      <c r="BZ46" s="189"/>
      <c r="CA46" s="108"/>
      <c r="CB46" s="190"/>
      <c r="CC46" s="160"/>
      <c r="CD46" s="122">
        <f t="shared" si="10"/>
        <v>0</v>
      </c>
      <c r="CE46" s="125">
        <f>SUMIFS(③協定面積④加算措置!$AM$12:$AM$230,③協定面積④加算措置!$C$12:$C$230,様式４!$B46)+SUMIFS(様式３!$BO$14:$BO$25,様式３!$C$14:$C$25,様式４!$B46)</f>
        <v>0</v>
      </c>
      <c r="CF46" s="123">
        <f>SUMIFS(③協定面積④加算措置!$AN$12:$AN$230,③協定面積④加算措置!$C$12:$C$230,様式４!$B46)+SUMIFS(様式３!$BP$14:$BP$25,様式３!$C$14:$C$25,様式４!$B46)</f>
        <v>0</v>
      </c>
      <c r="CG46" s="123">
        <f>SUMIFS(③協定面積④加算措置!$AO$12:$AO$230,③協定面積④加算措置!$C$12:$C$230,様式４!$B46)+SUMIFS(様式３!$BQ$14:$BQ$25,様式３!$C$14:$C$25,様式４!$B46)</f>
        <v>0</v>
      </c>
      <c r="CH46" s="123">
        <f>SUMIFS(③協定面積④加算措置!$AP$12:$AP$230,③協定面積④加算措置!$C$12:$C$230,様式４!$B46)+SUMIFS(様式３!$BR$14:$BR$25,様式３!$C$14:$C$25,様式４!$B46)</f>
        <v>0</v>
      </c>
      <c r="CI46" s="123">
        <f>SUMIFS(③協定面積④加算措置!$AQ$12:$AQ$230,③協定面積④加算措置!$C$12:$C$230,様式４!$B46)+SUMIFS(様式３!$BS$14:$BS$25,様式３!$C$14:$C$25,様式４!$B46)</f>
        <v>0</v>
      </c>
      <c r="CJ46" s="123">
        <f>SUMIFS(③協定面積④加算措置!$AT$12:$AT$230,③協定面積④加算措置!$C$12:$C$230,様式４!$B46)+SUMIFS(様式３!$BV$14:$BV$25,様式３!$C$14:$C$25,様式４!$B46)</f>
        <v>0</v>
      </c>
      <c r="CK46" s="123">
        <f>SUMIFS(③協定面積④加算措置!$AU$12:$AU$230,③協定面積④加算措置!$C$12:$C$230,様式４!$B46)+SUMIFS(様式３!$BW$14:$BW$25,様式３!$C$14:$C$25,様式４!$B46)</f>
        <v>0</v>
      </c>
      <c r="CL46" s="123">
        <f>SUMIFS(③協定面積④加算措置!$AV$12:$AV$230,③協定面積④加算措置!$C$12:$C$230,様式４!$B46)+SUMIFS(様式３!$BX$14:$BX$25,様式３!$C$14:$C$25,様式４!$B46)</f>
        <v>0</v>
      </c>
      <c r="CM46" s="123">
        <f>SUMIFS(③協定面積④加算措置!$AW$12:$AW$230,③協定面積④加算措置!$C$12:$C$230,様式４!$B46)+SUMIFS(様式３!$BY$14:$BY$25,様式３!$C$14:$C$25,様式４!$B46)</f>
        <v>0</v>
      </c>
      <c r="CN46" s="123">
        <f>SUMIFS(③協定面積④加算措置!$BA$12:$BA$230,③協定面積④加算措置!$C$12:$C$230,様式４!$B46)+SUMIFS(様式３!$CC$14:$CC$25,様式３!$C$14:$C$25,様式４!$B46)</f>
        <v>0</v>
      </c>
      <c r="CO46" s="123">
        <f>SUMIFS(③協定面積④加算措置!$BB$12:$BB$230,③協定面積④加算措置!$C$12:$C$230,様式４!$B46)+SUMIFS(様式３!$CD$14:$CD$25,様式３!$C$14:$C$25,様式４!$B46)</f>
        <v>0</v>
      </c>
      <c r="CP46" s="123">
        <f>SUMIFS(③協定面積④加算措置!$BC$12:$BC$230,③協定面積④加算措置!$C$12:$C$230,様式４!$B46)+SUMIFS(様式３!$CE$14:$CE$25,様式３!$C$14:$C$25,様式４!$B46)</f>
        <v>0</v>
      </c>
      <c r="CQ46" s="123">
        <f>SUMIFS(③協定面積④加算措置!$BD$12:$BD$230,③協定面積④加算措置!$C$12:$C$230,様式４!$B46)+SUMIFS(様式３!$CF$14:$CF$25,様式３!$C$14:$C$25,様式４!$B46)</f>
        <v>0</v>
      </c>
      <c r="CR46" s="123">
        <f>SUMIFS(③協定面積④加算措置!$BE$12:$BE$230,③協定面積④加算措置!$C$12:$C$230,様式４!$B46)+SUMIFS(様式３!$CG$14:$CG$25,様式３!$C$14:$C$25,様式４!$B46)</f>
        <v>0</v>
      </c>
      <c r="CS46" s="123">
        <f>SUMIFS(③協定面積④加算措置!$BI$12:$BI$230,③協定面積④加算措置!$C$12:$C$230,様式４!$B46)+SUMIFS(様式３!$CK$14:$CK$25,様式３!$C$14:$C$25,様式４!$B46)</f>
        <v>0</v>
      </c>
      <c r="CT46" s="123">
        <f>SUMIFS(③協定面積④加算措置!$BJ$12:$BJ$230,③協定面積④加算措置!$C$12:$C$230,様式４!$B46)+SUMIFS(様式３!$CL$14:$CL$25,様式３!$C$14:$C$25,様式４!$B46)</f>
        <v>0</v>
      </c>
      <c r="CU46" s="124">
        <f>SUMIFS(③協定面積④加算措置!$BK$12:$BK$230,③協定面積④加算措置!$C$12:$C$230,様式４!$B46)+SUMIFS(様式３!$CM$14:$CM$25,様式３!$C$14:$C$25,様式４!$B46)</f>
        <v>0</v>
      </c>
      <c r="CV46" s="125">
        <f>SUMIFS(③協定面積④加算措置!$BQ$12:$BQ$230,③協定面積④加算措置!$C$12:$C$230,様式４!$B46)+SUMIFS(様式３!$CS$14:$CS$25,様式３!$C$14:$C$25,様式４!$B46)</f>
        <v>0</v>
      </c>
      <c r="CW46" s="123">
        <f>SUMIFS(③協定面積④加算措置!$BR$12:$BR$230,③協定面積④加算措置!$C$12:$C$230,様式４!$B46)+SUMIFS(様式３!$CT$14:$CT$25,様式３!$C$14:$C$25,様式４!$B46)</f>
        <v>0</v>
      </c>
      <c r="CX46" s="123">
        <f>SUMIFS(③協定面積④加算措置!$BS$12:$BS$230,③協定面積④加算措置!$C$12:$C$230,様式４!$B46)+SUMIFS(様式３!$CU$14:$CU$25,様式３!$C$14:$C$25,様式４!$B46)</f>
        <v>0</v>
      </c>
      <c r="CY46" s="123">
        <f>SUMIFS(③協定面積④加算措置!$BT$12:$BT$230,③協定面積④加算措置!$C$12:$C$230,様式４!$B46)+SUMIFS(様式３!$CV$14:$CV$25,様式３!$C$14:$C$25,様式４!$B46)</f>
        <v>0</v>
      </c>
      <c r="CZ46" s="123">
        <f>SUMIFS(③協定面積④加算措置!$BU$12:$BU$230,③協定面積④加算措置!$C$12:$C$230,様式４!$B46)+SUMIFS(様式３!$CW$14:$CW$25,様式３!$C$14:$C$25,様式４!$B46)</f>
        <v>0</v>
      </c>
      <c r="DA46" s="123">
        <f>SUMIFS(③協定面積④加算措置!$BX$12:$BX$230,③協定面積④加算措置!$C$12:$C$230,様式４!$B46)+SUMIFS(様式３!$CZ$14:$CZ$25,様式３!$C$14:$C$25,様式４!$B46)</f>
        <v>0</v>
      </c>
      <c r="DB46" s="123">
        <f>SUMIFS(③協定面積④加算措置!$BY$12:$BY$230,③協定面積④加算措置!$C$12:$C$230,様式４!$B46)+SUMIFS(様式３!$DA$14:$DA$25,様式３!$C$14:$C$25,様式４!$B46)</f>
        <v>0</v>
      </c>
      <c r="DC46" s="123">
        <f>SUMIFS(③協定面積④加算措置!$BZ$12:$BZ$230,③協定面積④加算措置!$C$12:$C$230,様式４!$B46)+SUMIFS(様式３!$DB$14:$DB$25,様式３!$C$14:$C$25,様式４!$B46)</f>
        <v>0</v>
      </c>
      <c r="DD46" s="123">
        <f>SUMIFS(③協定面積④加算措置!$CA$12:$CA$230,③協定面積④加算措置!$C$12:$C$230,様式４!$B46)+SUMIFS(様式３!$DC$14:$DC$25,様式３!$C$14:$C$25,様式４!$B46)</f>
        <v>0</v>
      </c>
      <c r="DE46" s="123">
        <f>SUMIFS(③協定面積④加算措置!$CE$12:$CE$230,③協定面積④加算措置!$C$12:$C$230,様式４!$B46)+SUMIFS(様式３!$DG$14:$DG$25,様式３!$C$14:$C$25,様式４!$B46)</f>
        <v>0</v>
      </c>
      <c r="DF46" s="123">
        <f>SUMIFS(③協定面積④加算措置!$CF$12:$CF$230,③協定面積④加算措置!$C$12:$C$230,様式４!$B46)+SUMIFS(様式３!$DH$14:$DH$25,様式３!$C$14:$C$25,様式４!$B46)</f>
        <v>0</v>
      </c>
      <c r="DG46" s="123">
        <f>SUMIFS(③協定面積④加算措置!$CG$12:$CG$230,③協定面積④加算措置!$C$12:$C$230,様式４!$B46)+SUMIFS(様式３!$DI$14:$DI$25,様式３!$C$14:$C$25,様式４!$B46)</f>
        <v>0</v>
      </c>
      <c r="DH46" s="123">
        <f>SUMIFS(③協定面積④加算措置!$CH$12:$CH$230,③協定面積④加算措置!$C$12:$C$230,様式４!$B46)+SUMIFS(様式３!$DJ$14:$DJ$25,様式３!$C$14:$C$25,様式４!$B46)</f>
        <v>0</v>
      </c>
      <c r="DI46" s="123">
        <f>SUMIFS(③協定面積④加算措置!$CI$12:$CI$230,③協定面積④加算措置!$C$12:$C$230,様式４!$B46)+SUMIFS(様式３!$DK$14:$DK$25,様式３!$C$14:$C$25,様式４!$B46)</f>
        <v>0</v>
      </c>
      <c r="DJ46" s="123">
        <f>SUMIFS(③協定面積④加算措置!$CM$12:$CM$230,③協定面積④加算措置!$C$12:$C$230,様式４!$B46)+SUMIFS(様式３!$DO$14:$DO$25,様式３!$C$14:$C$25,様式４!$B46)</f>
        <v>0</v>
      </c>
      <c r="DK46" s="123">
        <f>SUMIFS(③協定面積④加算措置!$CN$12:$CN$230,③協定面積④加算措置!$C$12:$C$230,様式４!$B46)+SUMIFS(様式３!$DP$14:$DP$25,様式３!$C$14:$C$25,様式４!$B46)</f>
        <v>0</v>
      </c>
      <c r="DL46" s="151">
        <f>SUMIFS(③協定面積④加算措置!$CO$12:$CO$230,③協定面積④加算措置!$C$12:$C$230,様式４!$B46)+SUMIFS(様式３!$DQ$14:$DQ$25,様式３!$C$14:$C$25,様式４!$B46)</f>
        <v>0</v>
      </c>
      <c r="DM46" s="164" t="str">
        <f>IFERROR(VLOOKUP($C46,地方公共団体コード!$E$2:$F$32,2,0),"")</f>
        <v/>
      </c>
    </row>
    <row r="47" spans="1:117">
      <c r="A47" s="90"/>
      <c r="B47" s="90"/>
      <c r="C47" s="126" t="str">
        <f>IF(ISERROR(VLOOKUP(A47&amp;B47,地方公共団体コード!D:E,2,0)),"",VLOOKUP(A47&amp;B47,地方公共団体コード!D:E,2,0))</f>
        <v/>
      </c>
      <c r="D47" s="107">
        <f t="shared" si="8"/>
        <v>0</v>
      </c>
      <c r="E47" s="108"/>
      <c r="F47" s="108"/>
      <c r="G47" s="108"/>
      <c r="H47" s="108"/>
      <c r="I47" s="109"/>
      <c r="J47" s="110"/>
      <c r="K47" s="109"/>
      <c r="L47" s="167">
        <f t="shared" si="9"/>
        <v>0</v>
      </c>
      <c r="M47" s="168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4"/>
      <c r="AD47" s="168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4"/>
      <c r="AU47" s="110"/>
      <c r="AV47" s="108"/>
      <c r="AW47" s="108"/>
      <c r="AX47" s="109"/>
      <c r="AY47" s="110"/>
      <c r="AZ47" s="111"/>
      <c r="BA47" s="111"/>
      <c r="BB47" s="111"/>
      <c r="BC47" s="111"/>
      <c r="BD47" s="111"/>
      <c r="BE47" s="112"/>
      <c r="BF47" s="110"/>
      <c r="BG47" s="108"/>
      <c r="BH47" s="108"/>
      <c r="BI47" s="188"/>
      <c r="BJ47" s="110"/>
      <c r="BK47" s="108"/>
      <c r="BL47" s="108"/>
      <c r="BM47" s="108"/>
      <c r="BN47" s="108"/>
      <c r="BO47" s="108"/>
      <c r="BP47" s="108"/>
      <c r="BQ47" s="189"/>
      <c r="BR47" s="113"/>
      <c r="BS47" s="110"/>
      <c r="BT47" s="108"/>
      <c r="BU47" s="108"/>
      <c r="BV47" s="108"/>
      <c r="BW47" s="108"/>
      <c r="BX47" s="108"/>
      <c r="BY47" s="108"/>
      <c r="BZ47" s="189"/>
      <c r="CA47" s="108"/>
      <c r="CB47" s="190"/>
      <c r="CC47" s="160"/>
      <c r="CD47" s="122">
        <f t="shared" si="10"/>
        <v>0</v>
      </c>
      <c r="CE47" s="125">
        <f>SUMIFS(③協定面積④加算措置!$AM$12:$AM$230,③協定面積④加算措置!$C$12:$C$230,様式４!$B47)+SUMIFS(様式３!$BO$14:$BO$25,様式３!$C$14:$C$25,様式４!$B47)</f>
        <v>0</v>
      </c>
      <c r="CF47" s="123">
        <f>SUMIFS(③協定面積④加算措置!$AN$12:$AN$230,③協定面積④加算措置!$C$12:$C$230,様式４!$B47)+SUMIFS(様式３!$BP$14:$BP$25,様式３!$C$14:$C$25,様式４!$B47)</f>
        <v>0</v>
      </c>
      <c r="CG47" s="123">
        <f>SUMIFS(③協定面積④加算措置!$AO$12:$AO$230,③協定面積④加算措置!$C$12:$C$230,様式４!$B47)+SUMIFS(様式３!$BQ$14:$BQ$25,様式３!$C$14:$C$25,様式４!$B47)</f>
        <v>0</v>
      </c>
      <c r="CH47" s="123">
        <f>SUMIFS(③協定面積④加算措置!$AP$12:$AP$230,③協定面積④加算措置!$C$12:$C$230,様式４!$B47)+SUMIFS(様式３!$BR$14:$BR$25,様式３!$C$14:$C$25,様式４!$B47)</f>
        <v>0</v>
      </c>
      <c r="CI47" s="123">
        <f>SUMIFS(③協定面積④加算措置!$AQ$12:$AQ$230,③協定面積④加算措置!$C$12:$C$230,様式４!$B47)+SUMIFS(様式３!$BS$14:$BS$25,様式３!$C$14:$C$25,様式４!$B47)</f>
        <v>0</v>
      </c>
      <c r="CJ47" s="123">
        <f>SUMIFS(③協定面積④加算措置!$AT$12:$AT$230,③協定面積④加算措置!$C$12:$C$230,様式４!$B47)+SUMIFS(様式３!$BV$14:$BV$25,様式３!$C$14:$C$25,様式４!$B47)</f>
        <v>0</v>
      </c>
      <c r="CK47" s="123">
        <f>SUMIFS(③協定面積④加算措置!$AU$12:$AU$230,③協定面積④加算措置!$C$12:$C$230,様式４!$B47)+SUMIFS(様式３!$BW$14:$BW$25,様式３!$C$14:$C$25,様式４!$B47)</f>
        <v>0</v>
      </c>
      <c r="CL47" s="123">
        <f>SUMIFS(③協定面積④加算措置!$AV$12:$AV$230,③協定面積④加算措置!$C$12:$C$230,様式４!$B47)+SUMIFS(様式３!$BX$14:$BX$25,様式３!$C$14:$C$25,様式４!$B47)</f>
        <v>0</v>
      </c>
      <c r="CM47" s="123">
        <f>SUMIFS(③協定面積④加算措置!$AW$12:$AW$230,③協定面積④加算措置!$C$12:$C$230,様式４!$B47)+SUMIFS(様式３!$BY$14:$BY$25,様式３!$C$14:$C$25,様式４!$B47)</f>
        <v>0</v>
      </c>
      <c r="CN47" s="123">
        <f>SUMIFS(③協定面積④加算措置!$BA$12:$BA$230,③協定面積④加算措置!$C$12:$C$230,様式４!$B47)+SUMIFS(様式３!$CC$14:$CC$25,様式３!$C$14:$C$25,様式４!$B47)</f>
        <v>0</v>
      </c>
      <c r="CO47" s="123">
        <f>SUMIFS(③協定面積④加算措置!$BB$12:$BB$230,③協定面積④加算措置!$C$12:$C$230,様式４!$B47)+SUMIFS(様式３!$CD$14:$CD$25,様式３!$C$14:$C$25,様式４!$B47)</f>
        <v>0</v>
      </c>
      <c r="CP47" s="123">
        <f>SUMIFS(③協定面積④加算措置!$BC$12:$BC$230,③協定面積④加算措置!$C$12:$C$230,様式４!$B47)+SUMIFS(様式３!$CE$14:$CE$25,様式３!$C$14:$C$25,様式４!$B47)</f>
        <v>0</v>
      </c>
      <c r="CQ47" s="123">
        <f>SUMIFS(③協定面積④加算措置!$BD$12:$BD$230,③協定面積④加算措置!$C$12:$C$230,様式４!$B47)+SUMIFS(様式３!$CF$14:$CF$25,様式３!$C$14:$C$25,様式４!$B47)</f>
        <v>0</v>
      </c>
      <c r="CR47" s="123">
        <f>SUMIFS(③協定面積④加算措置!$BE$12:$BE$230,③協定面積④加算措置!$C$12:$C$230,様式４!$B47)+SUMIFS(様式３!$CG$14:$CG$25,様式３!$C$14:$C$25,様式４!$B47)</f>
        <v>0</v>
      </c>
      <c r="CS47" s="123">
        <f>SUMIFS(③協定面積④加算措置!$BI$12:$BI$230,③協定面積④加算措置!$C$12:$C$230,様式４!$B47)+SUMIFS(様式３!$CK$14:$CK$25,様式３!$C$14:$C$25,様式４!$B47)</f>
        <v>0</v>
      </c>
      <c r="CT47" s="123">
        <f>SUMIFS(③協定面積④加算措置!$BJ$12:$BJ$230,③協定面積④加算措置!$C$12:$C$230,様式４!$B47)+SUMIFS(様式３!$CL$14:$CL$25,様式３!$C$14:$C$25,様式４!$B47)</f>
        <v>0</v>
      </c>
      <c r="CU47" s="124">
        <f>SUMIFS(③協定面積④加算措置!$BK$12:$BK$230,③協定面積④加算措置!$C$12:$C$230,様式４!$B47)+SUMIFS(様式３!$CM$14:$CM$25,様式３!$C$14:$C$25,様式４!$B47)</f>
        <v>0</v>
      </c>
      <c r="CV47" s="125">
        <f>SUMIFS(③協定面積④加算措置!$BQ$12:$BQ$230,③協定面積④加算措置!$C$12:$C$230,様式４!$B47)+SUMIFS(様式３!$CS$14:$CS$25,様式３!$C$14:$C$25,様式４!$B47)</f>
        <v>0</v>
      </c>
      <c r="CW47" s="123">
        <f>SUMIFS(③協定面積④加算措置!$BR$12:$BR$230,③協定面積④加算措置!$C$12:$C$230,様式４!$B47)+SUMIFS(様式３!$CT$14:$CT$25,様式３!$C$14:$C$25,様式４!$B47)</f>
        <v>0</v>
      </c>
      <c r="CX47" s="123">
        <f>SUMIFS(③協定面積④加算措置!$BS$12:$BS$230,③協定面積④加算措置!$C$12:$C$230,様式４!$B47)+SUMIFS(様式３!$CU$14:$CU$25,様式３!$C$14:$C$25,様式４!$B47)</f>
        <v>0</v>
      </c>
      <c r="CY47" s="123">
        <f>SUMIFS(③協定面積④加算措置!$BT$12:$BT$230,③協定面積④加算措置!$C$12:$C$230,様式４!$B47)+SUMIFS(様式３!$CV$14:$CV$25,様式３!$C$14:$C$25,様式４!$B47)</f>
        <v>0</v>
      </c>
      <c r="CZ47" s="123">
        <f>SUMIFS(③協定面積④加算措置!$BU$12:$BU$230,③協定面積④加算措置!$C$12:$C$230,様式４!$B47)+SUMIFS(様式３!$CW$14:$CW$25,様式３!$C$14:$C$25,様式４!$B47)</f>
        <v>0</v>
      </c>
      <c r="DA47" s="123">
        <f>SUMIFS(③協定面積④加算措置!$BX$12:$BX$230,③協定面積④加算措置!$C$12:$C$230,様式４!$B47)+SUMIFS(様式３!$CZ$14:$CZ$25,様式３!$C$14:$C$25,様式４!$B47)</f>
        <v>0</v>
      </c>
      <c r="DB47" s="123">
        <f>SUMIFS(③協定面積④加算措置!$BY$12:$BY$230,③協定面積④加算措置!$C$12:$C$230,様式４!$B47)+SUMIFS(様式３!$DA$14:$DA$25,様式３!$C$14:$C$25,様式４!$B47)</f>
        <v>0</v>
      </c>
      <c r="DC47" s="123">
        <f>SUMIFS(③協定面積④加算措置!$BZ$12:$BZ$230,③協定面積④加算措置!$C$12:$C$230,様式４!$B47)+SUMIFS(様式３!$DB$14:$DB$25,様式３!$C$14:$C$25,様式４!$B47)</f>
        <v>0</v>
      </c>
      <c r="DD47" s="123">
        <f>SUMIFS(③協定面積④加算措置!$CA$12:$CA$230,③協定面積④加算措置!$C$12:$C$230,様式４!$B47)+SUMIFS(様式３!$DC$14:$DC$25,様式３!$C$14:$C$25,様式４!$B47)</f>
        <v>0</v>
      </c>
      <c r="DE47" s="123">
        <f>SUMIFS(③協定面積④加算措置!$CE$12:$CE$230,③協定面積④加算措置!$C$12:$C$230,様式４!$B47)+SUMIFS(様式３!$DG$14:$DG$25,様式３!$C$14:$C$25,様式４!$B47)</f>
        <v>0</v>
      </c>
      <c r="DF47" s="123">
        <f>SUMIFS(③協定面積④加算措置!$CF$12:$CF$230,③協定面積④加算措置!$C$12:$C$230,様式４!$B47)+SUMIFS(様式３!$DH$14:$DH$25,様式３!$C$14:$C$25,様式４!$B47)</f>
        <v>0</v>
      </c>
      <c r="DG47" s="123">
        <f>SUMIFS(③協定面積④加算措置!$CG$12:$CG$230,③協定面積④加算措置!$C$12:$C$230,様式４!$B47)+SUMIFS(様式３!$DI$14:$DI$25,様式３!$C$14:$C$25,様式４!$B47)</f>
        <v>0</v>
      </c>
      <c r="DH47" s="123">
        <f>SUMIFS(③協定面積④加算措置!$CH$12:$CH$230,③協定面積④加算措置!$C$12:$C$230,様式４!$B47)+SUMIFS(様式３!$DJ$14:$DJ$25,様式３!$C$14:$C$25,様式４!$B47)</f>
        <v>0</v>
      </c>
      <c r="DI47" s="123">
        <f>SUMIFS(③協定面積④加算措置!$CI$12:$CI$230,③協定面積④加算措置!$C$12:$C$230,様式４!$B47)+SUMIFS(様式３!$DK$14:$DK$25,様式３!$C$14:$C$25,様式４!$B47)</f>
        <v>0</v>
      </c>
      <c r="DJ47" s="123">
        <f>SUMIFS(③協定面積④加算措置!$CM$12:$CM$230,③協定面積④加算措置!$C$12:$C$230,様式４!$B47)+SUMIFS(様式３!$DO$14:$DO$25,様式３!$C$14:$C$25,様式４!$B47)</f>
        <v>0</v>
      </c>
      <c r="DK47" s="123">
        <f>SUMIFS(③協定面積④加算措置!$CN$12:$CN$230,③協定面積④加算措置!$C$12:$C$230,様式４!$B47)+SUMIFS(様式３!$DP$14:$DP$25,様式３!$C$14:$C$25,様式４!$B47)</f>
        <v>0</v>
      </c>
      <c r="DL47" s="151">
        <f>SUMIFS(③協定面積④加算措置!$CO$12:$CO$230,③協定面積④加算措置!$C$12:$C$230,様式４!$B47)+SUMIFS(様式３!$DQ$14:$DQ$25,様式３!$C$14:$C$25,様式４!$B47)</f>
        <v>0</v>
      </c>
      <c r="DM47" s="164" t="str">
        <f>IFERROR(VLOOKUP($C47,地方公共団体コード!$E$2:$F$32,2,0),"")</f>
        <v/>
      </c>
    </row>
    <row r="48" spans="1:117">
      <c r="A48" s="90"/>
      <c r="B48" s="90"/>
      <c r="C48" s="126" t="str">
        <f>IF(ISERROR(VLOOKUP(A48&amp;B48,地方公共団体コード!D:E,2,0)),"",VLOOKUP(A48&amp;B48,地方公共団体コード!D:E,2,0))</f>
        <v/>
      </c>
      <c r="D48" s="107">
        <f t="shared" si="8"/>
        <v>0</v>
      </c>
      <c r="E48" s="108"/>
      <c r="F48" s="108"/>
      <c r="G48" s="108"/>
      <c r="H48" s="108"/>
      <c r="I48" s="109"/>
      <c r="J48" s="110"/>
      <c r="K48" s="109"/>
      <c r="L48" s="167">
        <f t="shared" si="9"/>
        <v>0</v>
      </c>
      <c r="M48" s="168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4"/>
      <c r="AD48" s="168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4"/>
      <c r="AU48" s="110"/>
      <c r="AV48" s="108"/>
      <c r="AW48" s="108"/>
      <c r="AX48" s="109"/>
      <c r="AY48" s="110"/>
      <c r="AZ48" s="111"/>
      <c r="BA48" s="111"/>
      <c r="BB48" s="111"/>
      <c r="BC48" s="111"/>
      <c r="BD48" s="111"/>
      <c r="BE48" s="112"/>
      <c r="BF48" s="110"/>
      <c r="BG48" s="108"/>
      <c r="BH48" s="108"/>
      <c r="BI48" s="188"/>
      <c r="BJ48" s="110"/>
      <c r="BK48" s="108"/>
      <c r="BL48" s="108"/>
      <c r="BM48" s="108"/>
      <c r="BN48" s="108"/>
      <c r="BO48" s="108"/>
      <c r="BP48" s="108"/>
      <c r="BQ48" s="189"/>
      <c r="BR48" s="113"/>
      <c r="BS48" s="110"/>
      <c r="BT48" s="108"/>
      <c r="BU48" s="108"/>
      <c r="BV48" s="108"/>
      <c r="BW48" s="108"/>
      <c r="BX48" s="108"/>
      <c r="BY48" s="108"/>
      <c r="BZ48" s="189"/>
      <c r="CA48" s="108"/>
      <c r="CB48" s="190"/>
      <c r="CC48" s="160"/>
      <c r="CD48" s="122">
        <f t="shared" si="10"/>
        <v>0</v>
      </c>
      <c r="CE48" s="125">
        <f>SUMIFS(③協定面積④加算措置!$AM$12:$AM$230,③協定面積④加算措置!$C$12:$C$230,様式４!$B48)+SUMIFS(様式３!$BO$14:$BO$25,様式３!$C$14:$C$25,様式４!$B48)</f>
        <v>0</v>
      </c>
      <c r="CF48" s="123">
        <f>SUMIFS(③協定面積④加算措置!$AN$12:$AN$230,③協定面積④加算措置!$C$12:$C$230,様式４!$B48)+SUMIFS(様式３!$BP$14:$BP$25,様式３!$C$14:$C$25,様式４!$B48)</f>
        <v>0</v>
      </c>
      <c r="CG48" s="123">
        <f>SUMIFS(③協定面積④加算措置!$AO$12:$AO$230,③協定面積④加算措置!$C$12:$C$230,様式４!$B48)+SUMIFS(様式３!$BQ$14:$BQ$25,様式３!$C$14:$C$25,様式４!$B48)</f>
        <v>0</v>
      </c>
      <c r="CH48" s="123">
        <f>SUMIFS(③協定面積④加算措置!$AP$12:$AP$230,③協定面積④加算措置!$C$12:$C$230,様式４!$B48)+SUMIFS(様式３!$BR$14:$BR$25,様式３!$C$14:$C$25,様式４!$B48)</f>
        <v>0</v>
      </c>
      <c r="CI48" s="123">
        <f>SUMIFS(③協定面積④加算措置!$AQ$12:$AQ$230,③協定面積④加算措置!$C$12:$C$230,様式４!$B48)+SUMIFS(様式３!$BS$14:$BS$25,様式３!$C$14:$C$25,様式４!$B48)</f>
        <v>0</v>
      </c>
      <c r="CJ48" s="123">
        <f>SUMIFS(③協定面積④加算措置!$AT$12:$AT$230,③協定面積④加算措置!$C$12:$C$230,様式４!$B48)+SUMIFS(様式３!$BV$14:$BV$25,様式３!$C$14:$C$25,様式４!$B48)</f>
        <v>0</v>
      </c>
      <c r="CK48" s="123">
        <f>SUMIFS(③協定面積④加算措置!$AU$12:$AU$230,③協定面積④加算措置!$C$12:$C$230,様式４!$B48)+SUMIFS(様式３!$BW$14:$BW$25,様式３!$C$14:$C$25,様式４!$B48)</f>
        <v>0</v>
      </c>
      <c r="CL48" s="123">
        <f>SUMIFS(③協定面積④加算措置!$AV$12:$AV$230,③協定面積④加算措置!$C$12:$C$230,様式４!$B48)+SUMIFS(様式３!$BX$14:$BX$25,様式３!$C$14:$C$25,様式４!$B48)</f>
        <v>0</v>
      </c>
      <c r="CM48" s="123">
        <f>SUMIFS(③協定面積④加算措置!$AW$12:$AW$230,③協定面積④加算措置!$C$12:$C$230,様式４!$B48)+SUMIFS(様式３!$BY$14:$BY$25,様式３!$C$14:$C$25,様式４!$B48)</f>
        <v>0</v>
      </c>
      <c r="CN48" s="123">
        <f>SUMIFS(③協定面積④加算措置!$BA$12:$BA$230,③協定面積④加算措置!$C$12:$C$230,様式４!$B48)+SUMIFS(様式３!$CC$14:$CC$25,様式３!$C$14:$C$25,様式４!$B48)</f>
        <v>0</v>
      </c>
      <c r="CO48" s="123">
        <f>SUMIFS(③協定面積④加算措置!$BB$12:$BB$230,③協定面積④加算措置!$C$12:$C$230,様式４!$B48)+SUMIFS(様式３!$CD$14:$CD$25,様式３!$C$14:$C$25,様式４!$B48)</f>
        <v>0</v>
      </c>
      <c r="CP48" s="123">
        <f>SUMIFS(③協定面積④加算措置!$BC$12:$BC$230,③協定面積④加算措置!$C$12:$C$230,様式４!$B48)+SUMIFS(様式３!$CE$14:$CE$25,様式３!$C$14:$C$25,様式４!$B48)</f>
        <v>0</v>
      </c>
      <c r="CQ48" s="123">
        <f>SUMIFS(③協定面積④加算措置!$BD$12:$BD$230,③協定面積④加算措置!$C$12:$C$230,様式４!$B48)+SUMIFS(様式３!$CF$14:$CF$25,様式３!$C$14:$C$25,様式４!$B48)</f>
        <v>0</v>
      </c>
      <c r="CR48" s="123">
        <f>SUMIFS(③協定面積④加算措置!$BE$12:$BE$230,③協定面積④加算措置!$C$12:$C$230,様式４!$B48)+SUMIFS(様式３!$CG$14:$CG$25,様式３!$C$14:$C$25,様式４!$B48)</f>
        <v>0</v>
      </c>
      <c r="CS48" s="123">
        <f>SUMIFS(③協定面積④加算措置!$BI$12:$BI$230,③協定面積④加算措置!$C$12:$C$230,様式４!$B48)+SUMIFS(様式３!$CK$14:$CK$25,様式３!$C$14:$C$25,様式４!$B48)</f>
        <v>0</v>
      </c>
      <c r="CT48" s="123">
        <f>SUMIFS(③協定面積④加算措置!$BJ$12:$BJ$230,③協定面積④加算措置!$C$12:$C$230,様式４!$B48)+SUMIFS(様式３!$CL$14:$CL$25,様式３!$C$14:$C$25,様式４!$B48)</f>
        <v>0</v>
      </c>
      <c r="CU48" s="124">
        <f>SUMIFS(③協定面積④加算措置!$BK$12:$BK$230,③協定面積④加算措置!$C$12:$C$230,様式４!$B48)+SUMIFS(様式３!$CM$14:$CM$25,様式３!$C$14:$C$25,様式４!$B48)</f>
        <v>0</v>
      </c>
      <c r="CV48" s="125">
        <f>SUMIFS(③協定面積④加算措置!$BQ$12:$BQ$230,③協定面積④加算措置!$C$12:$C$230,様式４!$B48)+SUMIFS(様式３!$CS$14:$CS$25,様式３!$C$14:$C$25,様式４!$B48)</f>
        <v>0</v>
      </c>
      <c r="CW48" s="123">
        <f>SUMIFS(③協定面積④加算措置!$BR$12:$BR$230,③協定面積④加算措置!$C$12:$C$230,様式４!$B48)+SUMIFS(様式３!$CT$14:$CT$25,様式３!$C$14:$C$25,様式４!$B48)</f>
        <v>0</v>
      </c>
      <c r="CX48" s="123">
        <f>SUMIFS(③協定面積④加算措置!$BS$12:$BS$230,③協定面積④加算措置!$C$12:$C$230,様式４!$B48)+SUMIFS(様式３!$CU$14:$CU$25,様式３!$C$14:$C$25,様式４!$B48)</f>
        <v>0</v>
      </c>
      <c r="CY48" s="123">
        <f>SUMIFS(③協定面積④加算措置!$BT$12:$BT$230,③協定面積④加算措置!$C$12:$C$230,様式４!$B48)+SUMIFS(様式３!$CV$14:$CV$25,様式３!$C$14:$C$25,様式４!$B48)</f>
        <v>0</v>
      </c>
      <c r="CZ48" s="123">
        <f>SUMIFS(③協定面積④加算措置!$BU$12:$BU$230,③協定面積④加算措置!$C$12:$C$230,様式４!$B48)+SUMIFS(様式３!$CW$14:$CW$25,様式３!$C$14:$C$25,様式４!$B48)</f>
        <v>0</v>
      </c>
      <c r="DA48" s="123">
        <f>SUMIFS(③協定面積④加算措置!$BX$12:$BX$230,③協定面積④加算措置!$C$12:$C$230,様式４!$B48)+SUMIFS(様式３!$CZ$14:$CZ$25,様式３!$C$14:$C$25,様式４!$B48)</f>
        <v>0</v>
      </c>
      <c r="DB48" s="123">
        <f>SUMIFS(③協定面積④加算措置!$BY$12:$BY$230,③協定面積④加算措置!$C$12:$C$230,様式４!$B48)+SUMIFS(様式３!$DA$14:$DA$25,様式３!$C$14:$C$25,様式４!$B48)</f>
        <v>0</v>
      </c>
      <c r="DC48" s="123">
        <f>SUMIFS(③協定面積④加算措置!$BZ$12:$BZ$230,③協定面積④加算措置!$C$12:$C$230,様式４!$B48)+SUMIFS(様式３!$DB$14:$DB$25,様式３!$C$14:$C$25,様式４!$B48)</f>
        <v>0</v>
      </c>
      <c r="DD48" s="123">
        <f>SUMIFS(③協定面積④加算措置!$CA$12:$CA$230,③協定面積④加算措置!$C$12:$C$230,様式４!$B48)+SUMIFS(様式３!$DC$14:$DC$25,様式３!$C$14:$C$25,様式４!$B48)</f>
        <v>0</v>
      </c>
      <c r="DE48" s="123">
        <f>SUMIFS(③協定面積④加算措置!$CE$12:$CE$230,③協定面積④加算措置!$C$12:$C$230,様式４!$B48)+SUMIFS(様式３!$DG$14:$DG$25,様式３!$C$14:$C$25,様式４!$B48)</f>
        <v>0</v>
      </c>
      <c r="DF48" s="123">
        <f>SUMIFS(③協定面積④加算措置!$CF$12:$CF$230,③協定面積④加算措置!$C$12:$C$230,様式４!$B48)+SUMIFS(様式３!$DH$14:$DH$25,様式３!$C$14:$C$25,様式４!$B48)</f>
        <v>0</v>
      </c>
      <c r="DG48" s="123">
        <f>SUMIFS(③協定面積④加算措置!$CG$12:$CG$230,③協定面積④加算措置!$C$12:$C$230,様式４!$B48)+SUMIFS(様式３!$DI$14:$DI$25,様式３!$C$14:$C$25,様式４!$B48)</f>
        <v>0</v>
      </c>
      <c r="DH48" s="123">
        <f>SUMIFS(③協定面積④加算措置!$CH$12:$CH$230,③協定面積④加算措置!$C$12:$C$230,様式４!$B48)+SUMIFS(様式３!$DJ$14:$DJ$25,様式３!$C$14:$C$25,様式４!$B48)</f>
        <v>0</v>
      </c>
      <c r="DI48" s="123">
        <f>SUMIFS(③協定面積④加算措置!$CI$12:$CI$230,③協定面積④加算措置!$C$12:$C$230,様式４!$B48)+SUMIFS(様式３!$DK$14:$DK$25,様式３!$C$14:$C$25,様式４!$B48)</f>
        <v>0</v>
      </c>
      <c r="DJ48" s="123">
        <f>SUMIFS(③協定面積④加算措置!$CM$12:$CM$230,③協定面積④加算措置!$C$12:$C$230,様式４!$B48)+SUMIFS(様式３!$DO$14:$DO$25,様式３!$C$14:$C$25,様式４!$B48)</f>
        <v>0</v>
      </c>
      <c r="DK48" s="123">
        <f>SUMIFS(③協定面積④加算措置!$CN$12:$CN$230,③協定面積④加算措置!$C$12:$C$230,様式４!$B48)+SUMIFS(様式３!$DP$14:$DP$25,様式３!$C$14:$C$25,様式４!$B48)</f>
        <v>0</v>
      </c>
      <c r="DL48" s="151">
        <f>SUMIFS(③協定面積④加算措置!$CO$12:$CO$230,③協定面積④加算措置!$C$12:$C$230,様式４!$B48)+SUMIFS(様式３!$DQ$14:$DQ$25,様式３!$C$14:$C$25,様式４!$B48)</f>
        <v>0</v>
      </c>
      <c r="DM48" s="164" t="str">
        <f>IFERROR(VLOOKUP($C48,地方公共団体コード!$E$2:$F$32,2,0),"")</f>
        <v/>
      </c>
    </row>
    <row r="49" spans="1:117">
      <c r="A49" s="90"/>
      <c r="B49" s="90"/>
      <c r="C49" s="126" t="str">
        <f>IF(ISERROR(VLOOKUP(A49&amp;B49,地方公共団体コード!D:E,2,0)),"",VLOOKUP(A49&amp;B49,地方公共団体コード!D:E,2,0))</f>
        <v/>
      </c>
      <c r="D49" s="107">
        <f t="shared" si="8"/>
        <v>0</v>
      </c>
      <c r="E49" s="108"/>
      <c r="F49" s="108"/>
      <c r="G49" s="108"/>
      <c r="H49" s="108"/>
      <c r="I49" s="109"/>
      <c r="J49" s="110"/>
      <c r="K49" s="109"/>
      <c r="L49" s="167">
        <f t="shared" si="9"/>
        <v>0</v>
      </c>
      <c r="M49" s="168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4"/>
      <c r="AD49" s="168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4"/>
      <c r="AU49" s="110"/>
      <c r="AV49" s="108"/>
      <c r="AW49" s="108"/>
      <c r="AX49" s="109"/>
      <c r="AY49" s="110"/>
      <c r="AZ49" s="111"/>
      <c r="BA49" s="111"/>
      <c r="BB49" s="111"/>
      <c r="BC49" s="111"/>
      <c r="BD49" s="111"/>
      <c r="BE49" s="112"/>
      <c r="BF49" s="110"/>
      <c r="BG49" s="108"/>
      <c r="BH49" s="108"/>
      <c r="BI49" s="188"/>
      <c r="BJ49" s="110"/>
      <c r="BK49" s="108"/>
      <c r="BL49" s="108"/>
      <c r="BM49" s="108"/>
      <c r="BN49" s="108"/>
      <c r="BO49" s="108"/>
      <c r="BP49" s="108"/>
      <c r="BQ49" s="189"/>
      <c r="BR49" s="113"/>
      <c r="BS49" s="110"/>
      <c r="BT49" s="108"/>
      <c r="BU49" s="108"/>
      <c r="BV49" s="108"/>
      <c r="BW49" s="108"/>
      <c r="BX49" s="108"/>
      <c r="BY49" s="108"/>
      <c r="BZ49" s="189"/>
      <c r="CA49" s="108"/>
      <c r="CB49" s="190"/>
      <c r="CC49" s="160"/>
      <c r="CD49" s="122">
        <f t="shared" si="10"/>
        <v>0</v>
      </c>
      <c r="CE49" s="125">
        <f>SUMIFS(③協定面積④加算措置!$AM$12:$AM$230,③協定面積④加算措置!$C$12:$C$230,様式４!$B49)+SUMIFS(様式３!$BO$14:$BO$25,様式３!$C$14:$C$25,様式４!$B49)</f>
        <v>0</v>
      </c>
      <c r="CF49" s="123">
        <f>SUMIFS(③協定面積④加算措置!$AN$12:$AN$230,③協定面積④加算措置!$C$12:$C$230,様式４!$B49)+SUMIFS(様式３!$BP$14:$BP$25,様式３!$C$14:$C$25,様式４!$B49)</f>
        <v>0</v>
      </c>
      <c r="CG49" s="123">
        <f>SUMIFS(③協定面積④加算措置!$AO$12:$AO$230,③協定面積④加算措置!$C$12:$C$230,様式４!$B49)+SUMIFS(様式３!$BQ$14:$BQ$25,様式３!$C$14:$C$25,様式４!$B49)</f>
        <v>0</v>
      </c>
      <c r="CH49" s="123">
        <f>SUMIFS(③協定面積④加算措置!$AP$12:$AP$230,③協定面積④加算措置!$C$12:$C$230,様式４!$B49)+SUMIFS(様式３!$BR$14:$BR$25,様式３!$C$14:$C$25,様式４!$B49)</f>
        <v>0</v>
      </c>
      <c r="CI49" s="123">
        <f>SUMIFS(③協定面積④加算措置!$AQ$12:$AQ$230,③協定面積④加算措置!$C$12:$C$230,様式４!$B49)+SUMIFS(様式３!$BS$14:$BS$25,様式３!$C$14:$C$25,様式４!$B49)</f>
        <v>0</v>
      </c>
      <c r="CJ49" s="123">
        <f>SUMIFS(③協定面積④加算措置!$AT$12:$AT$230,③協定面積④加算措置!$C$12:$C$230,様式４!$B49)+SUMIFS(様式３!$BV$14:$BV$25,様式３!$C$14:$C$25,様式４!$B49)</f>
        <v>0</v>
      </c>
      <c r="CK49" s="123">
        <f>SUMIFS(③協定面積④加算措置!$AU$12:$AU$230,③協定面積④加算措置!$C$12:$C$230,様式４!$B49)+SUMIFS(様式３!$BW$14:$BW$25,様式３!$C$14:$C$25,様式４!$B49)</f>
        <v>0</v>
      </c>
      <c r="CL49" s="123">
        <f>SUMIFS(③協定面積④加算措置!$AV$12:$AV$230,③協定面積④加算措置!$C$12:$C$230,様式４!$B49)+SUMIFS(様式３!$BX$14:$BX$25,様式３!$C$14:$C$25,様式４!$B49)</f>
        <v>0</v>
      </c>
      <c r="CM49" s="123">
        <f>SUMIFS(③協定面積④加算措置!$AW$12:$AW$230,③協定面積④加算措置!$C$12:$C$230,様式４!$B49)+SUMIFS(様式３!$BY$14:$BY$25,様式３!$C$14:$C$25,様式４!$B49)</f>
        <v>0</v>
      </c>
      <c r="CN49" s="123">
        <f>SUMIFS(③協定面積④加算措置!$BA$12:$BA$230,③協定面積④加算措置!$C$12:$C$230,様式４!$B49)+SUMIFS(様式３!$CC$14:$CC$25,様式３!$C$14:$C$25,様式４!$B49)</f>
        <v>0</v>
      </c>
      <c r="CO49" s="123">
        <f>SUMIFS(③協定面積④加算措置!$BB$12:$BB$230,③協定面積④加算措置!$C$12:$C$230,様式４!$B49)+SUMIFS(様式３!$CD$14:$CD$25,様式３!$C$14:$C$25,様式４!$B49)</f>
        <v>0</v>
      </c>
      <c r="CP49" s="123">
        <f>SUMIFS(③協定面積④加算措置!$BC$12:$BC$230,③協定面積④加算措置!$C$12:$C$230,様式４!$B49)+SUMIFS(様式３!$CE$14:$CE$25,様式３!$C$14:$C$25,様式４!$B49)</f>
        <v>0</v>
      </c>
      <c r="CQ49" s="123">
        <f>SUMIFS(③協定面積④加算措置!$BD$12:$BD$230,③協定面積④加算措置!$C$12:$C$230,様式４!$B49)+SUMIFS(様式３!$CF$14:$CF$25,様式３!$C$14:$C$25,様式４!$B49)</f>
        <v>0</v>
      </c>
      <c r="CR49" s="123">
        <f>SUMIFS(③協定面積④加算措置!$BE$12:$BE$230,③協定面積④加算措置!$C$12:$C$230,様式４!$B49)+SUMIFS(様式３!$CG$14:$CG$25,様式３!$C$14:$C$25,様式４!$B49)</f>
        <v>0</v>
      </c>
      <c r="CS49" s="123">
        <f>SUMIFS(③協定面積④加算措置!$BI$12:$BI$230,③協定面積④加算措置!$C$12:$C$230,様式４!$B49)+SUMIFS(様式３!$CK$14:$CK$25,様式３!$C$14:$C$25,様式４!$B49)</f>
        <v>0</v>
      </c>
      <c r="CT49" s="123">
        <f>SUMIFS(③協定面積④加算措置!$BJ$12:$BJ$230,③協定面積④加算措置!$C$12:$C$230,様式４!$B49)+SUMIFS(様式３!$CL$14:$CL$25,様式３!$C$14:$C$25,様式４!$B49)</f>
        <v>0</v>
      </c>
      <c r="CU49" s="124">
        <f>SUMIFS(③協定面積④加算措置!$BK$12:$BK$230,③協定面積④加算措置!$C$12:$C$230,様式４!$B49)+SUMIFS(様式３!$CM$14:$CM$25,様式３!$C$14:$C$25,様式４!$B49)</f>
        <v>0</v>
      </c>
      <c r="CV49" s="125">
        <f>SUMIFS(③協定面積④加算措置!$BQ$12:$BQ$230,③協定面積④加算措置!$C$12:$C$230,様式４!$B49)+SUMIFS(様式３!$CS$14:$CS$25,様式３!$C$14:$C$25,様式４!$B49)</f>
        <v>0</v>
      </c>
      <c r="CW49" s="123">
        <f>SUMIFS(③協定面積④加算措置!$BR$12:$BR$230,③協定面積④加算措置!$C$12:$C$230,様式４!$B49)+SUMIFS(様式３!$CT$14:$CT$25,様式３!$C$14:$C$25,様式４!$B49)</f>
        <v>0</v>
      </c>
      <c r="CX49" s="123">
        <f>SUMIFS(③協定面積④加算措置!$BS$12:$BS$230,③協定面積④加算措置!$C$12:$C$230,様式４!$B49)+SUMIFS(様式３!$CU$14:$CU$25,様式３!$C$14:$C$25,様式４!$B49)</f>
        <v>0</v>
      </c>
      <c r="CY49" s="123">
        <f>SUMIFS(③協定面積④加算措置!$BT$12:$BT$230,③協定面積④加算措置!$C$12:$C$230,様式４!$B49)+SUMIFS(様式３!$CV$14:$CV$25,様式３!$C$14:$C$25,様式４!$B49)</f>
        <v>0</v>
      </c>
      <c r="CZ49" s="123">
        <f>SUMIFS(③協定面積④加算措置!$BU$12:$BU$230,③協定面積④加算措置!$C$12:$C$230,様式４!$B49)+SUMIFS(様式３!$CW$14:$CW$25,様式３!$C$14:$C$25,様式４!$B49)</f>
        <v>0</v>
      </c>
      <c r="DA49" s="123">
        <f>SUMIFS(③協定面積④加算措置!$BX$12:$BX$230,③協定面積④加算措置!$C$12:$C$230,様式４!$B49)+SUMIFS(様式３!$CZ$14:$CZ$25,様式３!$C$14:$C$25,様式４!$B49)</f>
        <v>0</v>
      </c>
      <c r="DB49" s="123">
        <f>SUMIFS(③協定面積④加算措置!$BY$12:$BY$230,③協定面積④加算措置!$C$12:$C$230,様式４!$B49)+SUMIFS(様式３!$DA$14:$DA$25,様式３!$C$14:$C$25,様式４!$B49)</f>
        <v>0</v>
      </c>
      <c r="DC49" s="123">
        <f>SUMIFS(③協定面積④加算措置!$BZ$12:$BZ$230,③協定面積④加算措置!$C$12:$C$230,様式４!$B49)+SUMIFS(様式３!$DB$14:$DB$25,様式３!$C$14:$C$25,様式４!$B49)</f>
        <v>0</v>
      </c>
      <c r="DD49" s="123">
        <f>SUMIFS(③協定面積④加算措置!$CA$12:$CA$230,③協定面積④加算措置!$C$12:$C$230,様式４!$B49)+SUMIFS(様式３!$DC$14:$DC$25,様式３!$C$14:$C$25,様式４!$B49)</f>
        <v>0</v>
      </c>
      <c r="DE49" s="123">
        <f>SUMIFS(③協定面積④加算措置!$CE$12:$CE$230,③協定面積④加算措置!$C$12:$C$230,様式４!$B49)+SUMIFS(様式３!$DG$14:$DG$25,様式３!$C$14:$C$25,様式４!$B49)</f>
        <v>0</v>
      </c>
      <c r="DF49" s="123">
        <f>SUMIFS(③協定面積④加算措置!$CF$12:$CF$230,③協定面積④加算措置!$C$12:$C$230,様式４!$B49)+SUMIFS(様式３!$DH$14:$DH$25,様式３!$C$14:$C$25,様式４!$B49)</f>
        <v>0</v>
      </c>
      <c r="DG49" s="123">
        <f>SUMIFS(③協定面積④加算措置!$CG$12:$CG$230,③協定面積④加算措置!$C$12:$C$230,様式４!$B49)+SUMIFS(様式３!$DI$14:$DI$25,様式３!$C$14:$C$25,様式４!$B49)</f>
        <v>0</v>
      </c>
      <c r="DH49" s="123">
        <f>SUMIFS(③協定面積④加算措置!$CH$12:$CH$230,③協定面積④加算措置!$C$12:$C$230,様式４!$B49)+SUMIFS(様式３!$DJ$14:$DJ$25,様式３!$C$14:$C$25,様式４!$B49)</f>
        <v>0</v>
      </c>
      <c r="DI49" s="123">
        <f>SUMIFS(③協定面積④加算措置!$CI$12:$CI$230,③協定面積④加算措置!$C$12:$C$230,様式４!$B49)+SUMIFS(様式３!$DK$14:$DK$25,様式３!$C$14:$C$25,様式４!$B49)</f>
        <v>0</v>
      </c>
      <c r="DJ49" s="123">
        <f>SUMIFS(③協定面積④加算措置!$CM$12:$CM$230,③協定面積④加算措置!$C$12:$C$230,様式４!$B49)+SUMIFS(様式３!$DO$14:$DO$25,様式３!$C$14:$C$25,様式４!$B49)</f>
        <v>0</v>
      </c>
      <c r="DK49" s="123">
        <f>SUMIFS(③協定面積④加算措置!$CN$12:$CN$230,③協定面積④加算措置!$C$12:$C$230,様式４!$B49)+SUMIFS(様式３!$DP$14:$DP$25,様式３!$C$14:$C$25,様式４!$B49)</f>
        <v>0</v>
      </c>
      <c r="DL49" s="151">
        <f>SUMIFS(③協定面積④加算措置!$CO$12:$CO$230,③協定面積④加算措置!$C$12:$C$230,様式４!$B49)+SUMIFS(様式３!$DQ$14:$DQ$25,様式３!$C$14:$C$25,様式４!$B49)</f>
        <v>0</v>
      </c>
      <c r="DM49" s="164" t="str">
        <f>IFERROR(VLOOKUP($C49,地方公共団体コード!$E$2:$F$32,2,0),"")</f>
        <v/>
      </c>
    </row>
    <row r="50" spans="1:117">
      <c r="A50" s="90"/>
      <c r="B50" s="90"/>
      <c r="C50" s="126" t="str">
        <f>IF(ISERROR(VLOOKUP(A50&amp;B50,地方公共団体コード!D:E,2,0)),"",VLOOKUP(A50&amp;B50,地方公共団体コード!D:E,2,0))</f>
        <v/>
      </c>
      <c r="D50" s="107">
        <f t="shared" si="8"/>
        <v>0</v>
      </c>
      <c r="E50" s="108"/>
      <c r="F50" s="108"/>
      <c r="G50" s="108"/>
      <c r="H50" s="108"/>
      <c r="I50" s="109"/>
      <c r="J50" s="110"/>
      <c r="K50" s="109"/>
      <c r="L50" s="167">
        <f t="shared" si="9"/>
        <v>0</v>
      </c>
      <c r="M50" s="168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4"/>
      <c r="AD50" s="168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4"/>
      <c r="AU50" s="110"/>
      <c r="AV50" s="108"/>
      <c r="AW50" s="108"/>
      <c r="AX50" s="109"/>
      <c r="AY50" s="110"/>
      <c r="AZ50" s="111"/>
      <c r="BA50" s="111"/>
      <c r="BB50" s="111"/>
      <c r="BC50" s="111"/>
      <c r="BD50" s="111"/>
      <c r="BE50" s="112"/>
      <c r="BF50" s="110"/>
      <c r="BG50" s="108"/>
      <c r="BH50" s="108"/>
      <c r="BI50" s="188"/>
      <c r="BJ50" s="110"/>
      <c r="BK50" s="108"/>
      <c r="BL50" s="108"/>
      <c r="BM50" s="108"/>
      <c r="BN50" s="108"/>
      <c r="BO50" s="108"/>
      <c r="BP50" s="108"/>
      <c r="BQ50" s="189"/>
      <c r="BR50" s="113"/>
      <c r="BS50" s="110"/>
      <c r="BT50" s="108"/>
      <c r="BU50" s="108"/>
      <c r="BV50" s="108"/>
      <c r="BW50" s="108"/>
      <c r="BX50" s="108"/>
      <c r="BY50" s="108"/>
      <c r="BZ50" s="189"/>
      <c r="CA50" s="108"/>
      <c r="CB50" s="190"/>
      <c r="CC50" s="160"/>
      <c r="CD50" s="122">
        <f t="shared" si="10"/>
        <v>0</v>
      </c>
      <c r="CE50" s="125">
        <f>SUMIFS(③協定面積④加算措置!$AM$12:$AM$230,③協定面積④加算措置!$C$12:$C$230,様式４!$B50)+SUMIFS(様式３!$BO$14:$BO$25,様式３!$C$14:$C$25,様式４!$B50)</f>
        <v>0</v>
      </c>
      <c r="CF50" s="123">
        <f>SUMIFS(③協定面積④加算措置!$AN$12:$AN$230,③協定面積④加算措置!$C$12:$C$230,様式４!$B50)+SUMIFS(様式３!$BP$14:$BP$25,様式３!$C$14:$C$25,様式４!$B50)</f>
        <v>0</v>
      </c>
      <c r="CG50" s="123">
        <f>SUMIFS(③協定面積④加算措置!$AO$12:$AO$230,③協定面積④加算措置!$C$12:$C$230,様式４!$B50)+SUMIFS(様式３!$BQ$14:$BQ$25,様式３!$C$14:$C$25,様式４!$B50)</f>
        <v>0</v>
      </c>
      <c r="CH50" s="123">
        <f>SUMIFS(③協定面積④加算措置!$AP$12:$AP$230,③協定面積④加算措置!$C$12:$C$230,様式４!$B50)+SUMIFS(様式３!$BR$14:$BR$25,様式３!$C$14:$C$25,様式４!$B50)</f>
        <v>0</v>
      </c>
      <c r="CI50" s="123">
        <f>SUMIFS(③協定面積④加算措置!$AQ$12:$AQ$230,③協定面積④加算措置!$C$12:$C$230,様式４!$B50)+SUMIFS(様式３!$BS$14:$BS$25,様式３!$C$14:$C$25,様式４!$B50)</f>
        <v>0</v>
      </c>
      <c r="CJ50" s="123">
        <f>SUMIFS(③協定面積④加算措置!$AT$12:$AT$230,③協定面積④加算措置!$C$12:$C$230,様式４!$B50)+SUMIFS(様式３!$BV$14:$BV$25,様式３!$C$14:$C$25,様式４!$B50)</f>
        <v>0</v>
      </c>
      <c r="CK50" s="123">
        <f>SUMIFS(③協定面積④加算措置!$AU$12:$AU$230,③協定面積④加算措置!$C$12:$C$230,様式４!$B50)+SUMIFS(様式３!$BW$14:$BW$25,様式３!$C$14:$C$25,様式４!$B50)</f>
        <v>0</v>
      </c>
      <c r="CL50" s="123">
        <f>SUMIFS(③協定面積④加算措置!$AV$12:$AV$230,③協定面積④加算措置!$C$12:$C$230,様式４!$B50)+SUMIFS(様式３!$BX$14:$BX$25,様式３!$C$14:$C$25,様式４!$B50)</f>
        <v>0</v>
      </c>
      <c r="CM50" s="123">
        <f>SUMIFS(③協定面積④加算措置!$AW$12:$AW$230,③協定面積④加算措置!$C$12:$C$230,様式４!$B50)+SUMIFS(様式３!$BY$14:$BY$25,様式３!$C$14:$C$25,様式４!$B50)</f>
        <v>0</v>
      </c>
      <c r="CN50" s="123">
        <f>SUMIFS(③協定面積④加算措置!$BA$12:$BA$230,③協定面積④加算措置!$C$12:$C$230,様式４!$B50)+SUMIFS(様式３!$CC$14:$CC$25,様式３!$C$14:$C$25,様式４!$B50)</f>
        <v>0</v>
      </c>
      <c r="CO50" s="123">
        <f>SUMIFS(③協定面積④加算措置!$BB$12:$BB$230,③協定面積④加算措置!$C$12:$C$230,様式４!$B50)+SUMIFS(様式３!$CD$14:$CD$25,様式３!$C$14:$C$25,様式４!$B50)</f>
        <v>0</v>
      </c>
      <c r="CP50" s="123">
        <f>SUMIFS(③協定面積④加算措置!$BC$12:$BC$230,③協定面積④加算措置!$C$12:$C$230,様式４!$B50)+SUMIFS(様式３!$CE$14:$CE$25,様式３!$C$14:$C$25,様式４!$B50)</f>
        <v>0</v>
      </c>
      <c r="CQ50" s="123">
        <f>SUMIFS(③協定面積④加算措置!$BD$12:$BD$230,③協定面積④加算措置!$C$12:$C$230,様式４!$B50)+SUMIFS(様式３!$CF$14:$CF$25,様式３!$C$14:$C$25,様式４!$B50)</f>
        <v>0</v>
      </c>
      <c r="CR50" s="123">
        <f>SUMIFS(③協定面積④加算措置!$BE$12:$BE$230,③協定面積④加算措置!$C$12:$C$230,様式４!$B50)+SUMIFS(様式３!$CG$14:$CG$25,様式３!$C$14:$C$25,様式４!$B50)</f>
        <v>0</v>
      </c>
      <c r="CS50" s="123">
        <f>SUMIFS(③協定面積④加算措置!$BI$12:$BI$230,③協定面積④加算措置!$C$12:$C$230,様式４!$B50)+SUMIFS(様式３!$CK$14:$CK$25,様式３!$C$14:$C$25,様式４!$B50)</f>
        <v>0</v>
      </c>
      <c r="CT50" s="123">
        <f>SUMIFS(③協定面積④加算措置!$BJ$12:$BJ$230,③協定面積④加算措置!$C$12:$C$230,様式４!$B50)+SUMIFS(様式３!$CL$14:$CL$25,様式３!$C$14:$C$25,様式４!$B50)</f>
        <v>0</v>
      </c>
      <c r="CU50" s="124">
        <f>SUMIFS(③協定面積④加算措置!$BK$12:$BK$230,③協定面積④加算措置!$C$12:$C$230,様式４!$B50)+SUMIFS(様式３!$CM$14:$CM$25,様式３!$C$14:$C$25,様式４!$B50)</f>
        <v>0</v>
      </c>
      <c r="CV50" s="125">
        <f>SUMIFS(③協定面積④加算措置!$BQ$12:$BQ$230,③協定面積④加算措置!$C$12:$C$230,様式４!$B50)+SUMIFS(様式３!$CS$14:$CS$25,様式３!$C$14:$C$25,様式４!$B50)</f>
        <v>0</v>
      </c>
      <c r="CW50" s="123">
        <f>SUMIFS(③協定面積④加算措置!$BR$12:$BR$230,③協定面積④加算措置!$C$12:$C$230,様式４!$B50)+SUMIFS(様式３!$CT$14:$CT$25,様式３!$C$14:$C$25,様式４!$B50)</f>
        <v>0</v>
      </c>
      <c r="CX50" s="123">
        <f>SUMIFS(③協定面積④加算措置!$BS$12:$BS$230,③協定面積④加算措置!$C$12:$C$230,様式４!$B50)+SUMIFS(様式３!$CU$14:$CU$25,様式３!$C$14:$C$25,様式４!$B50)</f>
        <v>0</v>
      </c>
      <c r="CY50" s="123">
        <f>SUMIFS(③協定面積④加算措置!$BT$12:$BT$230,③協定面積④加算措置!$C$12:$C$230,様式４!$B50)+SUMIFS(様式３!$CV$14:$CV$25,様式３!$C$14:$C$25,様式４!$B50)</f>
        <v>0</v>
      </c>
      <c r="CZ50" s="123">
        <f>SUMIFS(③協定面積④加算措置!$BU$12:$BU$230,③協定面積④加算措置!$C$12:$C$230,様式４!$B50)+SUMIFS(様式３!$CW$14:$CW$25,様式３!$C$14:$C$25,様式４!$B50)</f>
        <v>0</v>
      </c>
      <c r="DA50" s="123">
        <f>SUMIFS(③協定面積④加算措置!$BX$12:$BX$230,③協定面積④加算措置!$C$12:$C$230,様式４!$B50)+SUMIFS(様式３!$CZ$14:$CZ$25,様式３!$C$14:$C$25,様式４!$B50)</f>
        <v>0</v>
      </c>
      <c r="DB50" s="123">
        <f>SUMIFS(③協定面積④加算措置!$BY$12:$BY$230,③協定面積④加算措置!$C$12:$C$230,様式４!$B50)+SUMIFS(様式３!$DA$14:$DA$25,様式３!$C$14:$C$25,様式４!$B50)</f>
        <v>0</v>
      </c>
      <c r="DC50" s="123">
        <f>SUMIFS(③協定面積④加算措置!$BZ$12:$BZ$230,③協定面積④加算措置!$C$12:$C$230,様式４!$B50)+SUMIFS(様式３!$DB$14:$DB$25,様式３!$C$14:$C$25,様式４!$B50)</f>
        <v>0</v>
      </c>
      <c r="DD50" s="123">
        <f>SUMIFS(③協定面積④加算措置!$CA$12:$CA$230,③協定面積④加算措置!$C$12:$C$230,様式４!$B50)+SUMIFS(様式３!$DC$14:$DC$25,様式３!$C$14:$C$25,様式４!$B50)</f>
        <v>0</v>
      </c>
      <c r="DE50" s="123">
        <f>SUMIFS(③協定面積④加算措置!$CE$12:$CE$230,③協定面積④加算措置!$C$12:$C$230,様式４!$B50)+SUMIFS(様式３!$DG$14:$DG$25,様式３!$C$14:$C$25,様式４!$B50)</f>
        <v>0</v>
      </c>
      <c r="DF50" s="123">
        <f>SUMIFS(③協定面積④加算措置!$CF$12:$CF$230,③協定面積④加算措置!$C$12:$C$230,様式４!$B50)+SUMIFS(様式３!$DH$14:$DH$25,様式３!$C$14:$C$25,様式４!$B50)</f>
        <v>0</v>
      </c>
      <c r="DG50" s="123">
        <f>SUMIFS(③協定面積④加算措置!$CG$12:$CG$230,③協定面積④加算措置!$C$12:$C$230,様式４!$B50)+SUMIFS(様式３!$DI$14:$DI$25,様式３!$C$14:$C$25,様式４!$B50)</f>
        <v>0</v>
      </c>
      <c r="DH50" s="123">
        <f>SUMIFS(③協定面積④加算措置!$CH$12:$CH$230,③協定面積④加算措置!$C$12:$C$230,様式４!$B50)+SUMIFS(様式３!$DJ$14:$DJ$25,様式３!$C$14:$C$25,様式４!$B50)</f>
        <v>0</v>
      </c>
      <c r="DI50" s="123">
        <f>SUMIFS(③協定面積④加算措置!$CI$12:$CI$230,③協定面積④加算措置!$C$12:$C$230,様式４!$B50)+SUMIFS(様式３!$DK$14:$DK$25,様式３!$C$14:$C$25,様式４!$B50)</f>
        <v>0</v>
      </c>
      <c r="DJ50" s="123">
        <f>SUMIFS(③協定面積④加算措置!$CM$12:$CM$230,③協定面積④加算措置!$C$12:$C$230,様式４!$B50)+SUMIFS(様式３!$DO$14:$DO$25,様式３!$C$14:$C$25,様式４!$B50)</f>
        <v>0</v>
      </c>
      <c r="DK50" s="123">
        <f>SUMIFS(③協定面積④加算措置!$CN$12:$CN$230,③協定面積④加算措置!$C$12:$C$230,様式４!$B50)+SUMIFS(様式３!$DP$14:$DP$25,様式３!$C$14:$C$25,様式４!$B50)</f>
        <v>0</v>
      </c>
      <c r="DL50" s="151">
        <f>SUMIFS(③協定面積④加算措置!$CO$12:$CO$230,③協定面積④加算措置!$C$12:$C$230,様式４!$B50)+SUMIFS(様式３!$DQ$14:$DQ$25,様式３!$C$14:$C$25,様式４!$B50)</f>
        <v>0</v>
      </c>
      <c r="DM50" s="164" t="str">
        <f>IFERROR(VLOOKUP($C50,地方公共団体コード!$E$2:$F$32,2,0),"")</f>
        <v/>
      </c>
    </row>
  </sheetData>
  <autoFilter ref="A8:CB8" xr:uid="{00000000-0009-0000-0000-000009000000}"/>
  <mergeCells count="70">
    <mergeCell ref="CD3:DL3"/>
    <mergeCell ref="CD4:CD6"/>
    <mergeCell ref="CE4:CU4"/>
    <mergeCell ref="CV4:DL4"/>
    <mergeCell ref="CE5:CI5"/>
    <mergeCell ref="CJ5:CM5"/>
    <mergeCell ref="CN5:CR5"/>
    <mergeCell ref="CS5:CU5"/>
    <mergeCell ref="CV5:CZ5"/>
    <mergeCell ref="DA5:DD5"/>
    <mergeCell ref="DE5:DI5"/>
    <mergeCell ref="DJ5:DL5"/>
    <mergeCell ref="A3:A6"/>
    <mergeCell ref="B3:B6"/>
    <mergeCell ref="C3:C6"/>
    <mergeCell ref="D3:I3"/>
    <mergeCell ref="J3:K5"/>
    <mergeCell ref="D4:F4"/>
    <mergeCell ref="G4:I4"/>
    <mergeCell ref="D5:D6"/>
    <mergeCell ref="G5:G6"/>
    <mergeCell ref="BJ3:BR3"/>
    <mergeCell ref="BS3:CB3"/>
    <mergeCell ref="BJ4:BQ4"/>
    <mergeCell ref="BR4:BR6"/>
    <mergeCell ref="BS4:BZ4"/>
    <mergeCell ref="CA4:CA6"/>
    <mergeCell ref="CB4:CB6"/>
    <mergeCell ref="BV5:BV6"/>
    <mergeCell ref="BW5:BW6"/>
    <mergeCell ref="BX5:BX6"/>
    <mergeCell ref="BY5:BY6"/>
    <mergeCell ref="BZ5:BZ6"/>
    <mergeCell ref="L3:AT3"/>
    <mergeCell ref="L4:L6"/>
    <mergeCell ref="M4:AC4"/>
    <mergeCell ref="BF5:BF6"/>
    <mergeCell ref="BG5:BG6"/>
    <mergeCell ref="M5:Q5"/>
    <mergeCell ref="R5:U5"/>
    <mergeCell ref="V5:Z5"/>
    <mergeCell ref="AU5:AU6"/>
    <mergeCell ref="BA5:BA6"/>
    <mergeCell ref="AU3:AX4"/>
    <mergeCell ref="AY3:BE3"/>
    <mergeCell ref="BF3:BI3"/>
    <mergeCell ref="BH5:BH6"/>
    <mergeCell ref="AA5:AC5"/>
    <mergeCell ref="AD5:AH5"/>
    <mergeCell ref="AI5:AL5"/>
    <mergeCell ref="AM5:AQ5"/>
    <mergeCell ref="AD4:AT4"/>
    <mergeCell ref="AR5:AT5"/>
    <mergeCell ref="AY4:AY6"/>
    <mergeCell ref="DM4:DM6"/>
    <mergeCell ref="AZ4:AZ6"/>
    <mergeCell ref="BU5:BU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S5:BS6"/>
    <mergeCell ref="BT5:BT6"/>
    <mergeCell ref="BB4:BE5"/>
    <mergeCell ref="BF4:BI4"/>
  </mergeCells>
  <phoneticPr fontId="3"/>
  <conditionalFormatting sqref="G9:H50">
    <cfRule type="expression" dxfId="105" priority="192" stopIfTrue="1">
      <formula>IF(H9&gt;=1,G9=0)</formula>
    </cfRule>
  </conditionalFormatting>
  <conditionalFormatting sqref="D9:D50">
    <cfRule type="expression" dxfId="104" priority="191" stopIfTrue="1">
      <formula>IF(G9=1,D9=0)</formula>
    </cfRule>
  </conditionalFormatting>
  <conditionalFormatting sqref="AY9:AZ50">
    <cfRule type="expression" dxfId="103" priority="188" stopIfTrue="1">
      <formula>IF(AND($AY9=0,$AZ9=0,SUM($BB9:$BE9)=0),FALSE,IF(AY9&gt;0,FALSE,TRUE))</formula>
    </cfRule>
  </conditionalFormatting>
  <conditionalFormatting sqref="BA9:BA50">
    <cfRule type="cellIs" dxfId="102" priority="187" stopIfTrue="1" operator="greaterThan">
      <formula>$AZ9</formula>
    </cfRule>
  </conditionalFormatting>
  <conditionalFormatting sqref="BB9:BB50">
    <cfRule type="expression" dxfId="101" priority="193" stopIfTrue="1">
      <formula>BB9&gt;SUM(M9:Q9,AD9:AH9)</formula>
    </cfRule>
    <cfRule type="expression" dxfId="100" priority="194" stopIfTrue="1">
      <formula>IF(AND($AY9=0,$AZ9=0,SUM($BB9:$BE9)=0),FALSE,IF(SUM($BB9:$BE9)&gt;0,FALSE,TRUE))</formula>
    </cfRule>
  </conditionalFormatting>
  <conditionalFormatting sqref="BC9:BC50">
    <cfRule type="expression" dxfId="99" priority="195" stopIfTrue="1">
      <formula>BC9&gt;SUM(R9:U9,AI9:AL9)</formula>
    </cfRule>
    <cfRule type="expression" dxfId="98" priority="196" stopIfTrue="1">
      <formula>IF(AND($AY9=0,$AZ9=0,SUM($BB9:$BE9)=0),FALSE,IF(SUM($BB9:$BE9)&gt;0,FALSE,TRUE))</formula>
    </cfRule>
  </conditionalFormatting>
  <conditionalFormatting sqref="BD9:BD50">
    <cfRule type="expression" dxfId="97" priority="197" stopIfTrue="1">
      <formula>BD9&gt;SUM(V9:Z9,AM9:AQ9)</formula>
    </cfRule>
    <cfRule type="expression" dxfId="96" priority="198" stopIfTrue="1">
      <formula>IF(AND($AY9=0,$AZ9=0,SUM($BB9:$BE9)=0),FALSE,IF(SUM($BB9:$BE9)&gt;0,FALSE,TRUE))</formula>
    </cfRule>
  </conditionalFormatting>
  <conditionalFormatting sqref="AU9:AU50">
    <cfRule type="expression" dxfId="95" priority="186" stopIfTrue="1">
      <formula>IF(OR(AV9=1,AW9=1,AX9=1),AU9=0)</formula>
    </cfRule>
  </conditionalFormatting>
  <conditionalFormatting sqref="AV9:AV50">
    <cfRule type="expression" dxfId="94" priority="185" stopIfTrue="1">
      <formula>IF(AND(AU9=0,SUM(AV9:AX9)=0),FALSE,IF(SUM(AV9:AX9)&gt;0,FALSE,TRUE))</formula>
    </cfRule>
  </conditionalFormatting>
  <conditionalFormatting sqref="AW9:AW50">
    <cfRule type="expression" dxfId="93" priority="184" stopIfTrue="1">
      <formula>IF(AND(AU9=0,SUM(AV9:AX9)=0),FALSE,IF(SUM(AV9:AX9)&gt;0,FALSE,TRUE))</formula>
    </cfRule>
  </conditionalFormatting>
  <conditionalFormatting sqref="AX9:AX50">
    <cfRule type="expression" dxfId="92" priority="183" stopIfTrue="1">
      <formula>IF(AND(AU9=0,SUM(AV9:AX9)=0),FALSE,IF(SUM(AV9:AX9)&gt;0,FALSE,TRUE))</formula>
    </cfRule>
  </conditionalFormatting>
  <conditionalFormatting sqref="BE9:BE50">
    <cfRule type="expression" dxfId="91" priority="177" stopIfTrue="1">
      <formula>BE9&gt;SUM(AA9:AC9,AR9:AT9)</formula>
    </cfRule>
  </conditionalFormatting>
  <conditionalFormatting sqref="BE9:BE50">
    <cfRule type="expression" dxfId="90" priority="176" stopIfTrue="1">
      <formula>IF(AND($AY9=0,$AZ9=0,SUM($BB9:$BE9)=0),FALSE,IF(SUM($BB9:$BE9)&gt;0,FALSE,TRUE))</formula>
    </cfRule>
  </conditionalFormatting>
  <conditionalFormatting sqref="K9:K50">
    <cfRule type="cellIs" dxfId="89" priority="38" operator="between">
      <formula>1</formula>
      <formula>26</formula>
    </cfRule>
    <cfRule type="expression" dxfId="88" priority="40">
      <formula>IF(J9=0,K9&gt;0)</formula>
    </cfRule>
    <cfRule type="expression" dxfId="87" priority="174" stopIfTrue="1">
      <formula>IF(J9=0,K9&lt;&gt;0)</formula>
    </cfRule>
  </conditionalFormatting>
  <conditionalFormatting sqref="L9:L50">
    <cfRule type="cellIs" dxfId="86" priority="111" operator="lessThan">
      <formula>CD9</formula>
    </cfRule>
    <cfRule type="expression" dxfId="85" priority="157" stopIfTrue="1">
      <formula>IF(H9=0,L9&gt;0)</formula>
    </cfRule>
  </conditionalFormatting>
  <conditionalFormatting sqref="L9:L50">
    <cfRule type="expression" dxfId="84" priority="1113" stopIfTrue="1">
      <formula>IF(H9&gt;=1,L9=0)</formula>
    </cfRule>
    <cfRule type="cellIs" dxfId="83" priority="1114" stopIfTrue="1" operator="notEqual">
      <formula>SUM(M9:AT9)</formula>
    </cfRule>
  </conditionalFormatting>
  <conditionalFormatting sqref="J9:J50">
    <cfRule type="expression" dxfId="82" priority="1115" stopIfTrue="1">
      <formula>IF(#REF!&gt;=22,J9=0)</formula>
    </cfRule>
  </conditionalFormatting>
  <conditionalFormatting sqref="BJ9:BJ50">
    <cfRule type="expression" dxfId="81" priority="1132" stopIfTrue="1">
      <formula>IF(AND(G9=1,H9=0),SUM(BJ9:BP9)=0)</formula>
    </cfRule>
  </conditionalFormatting>
  <conditionalFormatting sqref="BK9:BK50">
    <cfRule type="expression" dxfId="80" priority="1133" stopIfTrue="1">
      <formula>IF(AND(G9=1,H9=0),SUM(BJ9:BP9)=0)</formula>
    </cfRule>
  </conditionalFormatting>
  <conditionalFormatting sqref="BL9:BL50">
    <cfRule type="expression" dxfId="79" priority="1134" stopIfTrue="1">
      <formula>IF(AND(G9=1,H9=0),SUM(BJ9:BP9)=0)</formula>
    </cfRule>
  </conditionalFormatting>
  <conditionalFormatting sqref="BM9:BM50">
    <cfRule type="expression" dxfId="78" priority="1135" stopIfTrue="1">
      <formula>IF(AND(G9=1,H9=0),SUM(BJ9:BP9)=0)</formula>
    </cfRule>
  </conditionalFormatting>
  <conditionalFormatting sqref="BN9:BN50">
    <cfRule type="expression" dxfId="77" priority="1136" stopIfTrue="1">
      <formula>IF(AND(G9=1,H9=0),SUM(BJ9:BP9)=0)</formula>
    </cfRule>
  </conditionalFormatting>
  <conditionalFormatting sqref="BO9:BO50">
    <cfRule type="expression" dxfId="76" priority="1137" stopIfTrue="1">
      <formula>IF(AND(G9=1,H9=0),SUM(BJ9:BP9)=0)</formula>
    </cfRule>
  </conditionalFormatting>
  <conditionalFormatting sqref="BP9:BP50">
    <cfRule type="expression" dxfId="75" priority="1138" stopIfTrue="1">
      <formula>IF(AND(G9=1,H9=0),SUM(BJ9:BP9)=0)</formula>
    </cfRule>
  </conditionalFormatting>
  <conditionalFormatting sqref="BS9:BS50">
    <cfRule type="expression" dxfId="74" priority="1139" stopIfTrue="1">
      <formula>IF(AND(G9=1,H9&gt;0,I9=0),SUM(BS9:BY9)=0)</formula>
    </cfRule>
  </conditionalFormatting>
  <conditionalFormatting sqref="BT9:BT50">
    <cfRule type="expression" dxfId="73" priority="1140" stopIfTrue="1">
      <formula>IF(AND(G9=1,H9&gt;0,I9=0),SUM(BS9:BY9)=0)</formula>
    </cfRule>
  </conditionalFormatting>
  <conditionalFormatting sqref="BU9:BU50">
    <cfRule type="expression" dxfId="72" priority="1141" stopIfTrue="1">
      <formula>IF(AND(G9=1,H9&gt;0,I9=0),SUM(BS9:BY9)=0)</formula>
    </cfRule>
  </conditionalFormatting>
  <conditionalFormatting sqref="BV9:BV50">
    <cfRule type="expression" dxfId="71" priority="1142" stopIfTrue="1">
      <formula>IF(AND(G9=1,H9&gt;0,I9=0),SUM(BS9:BY9)=0)</formula>
    </cfRule>
  </conditionalFormatting>
  <conditionalFormatting sqref="BW9:BW50">
    <cfRule type="expression" dxfId="70" priority="1143" stopIfTrue="1">
      <formula>IF(AND(G9=1,H9&gt;0,I9=0),SUM(BS9:BY9)=0)</formula>
    </cfRule>
  </conditionalFormatting>
  <conditionalFormatting sqref="BX9:BX50">
    <cfRule type="expression" dxfId="69" priority="1144" stopIfTrue="1">
      <formula>IF(AND(G9=1,H9&gt;0,I9=0),SUM(BS9:BY9)=0)</formula>
    </cfRule>
  </conditionalFormatting>
  <conditionalFormatting sqref="BY9:BY50">
    <cfRule type="expression" dxfId="68" priority="1145" stopIfTrue="1">
      <formula>IF(AND(G9=1,H9&gt;0,I9=0),SUM(BS9:BY9)=0)</formula>
    </cfRule>
  </conditionalFormatting>
  <conditionalFormatting sqref="M9:M50 O9:AG50 AI9:AK50 AM9:AP50 AR9:AS50">
    <cfRule type="cellIs" dxfId="67" priority="110" operator="lessThan">
      <formula>CE9</formula>
    </cfRule>
  </conditionalFormatting>
  <conditionalFormatting sqref="N9:N50">
    <cfRule type="expression" dxfId="66" priority="57">
      <formula>IF(DM9=0,N9&gt;0)</formula>
    </cfRule>
    <cfRule type="cellIs" dxfId="65" priority="108" operator="lessThan">
      <formula>CF9</formula>
    </cfRule>
  </conditionalFormatting>
  <conditionalFormatting sqref="AH9:AH50 AL9:AL50 AQ9:AQ50 AT9:AT50">
    <cfRule type="cellIs" dxfId="64" priority="84" operator="lessThan">
      <formula>CZ9</formula>
    </cfRule>
    <cfRule type="cellIs" dxfId="63" priority="91" operator="greaterThan">
      <formula>0</formula>
    </cfRule>
  </conditionalFormatting>
  <conditionalFormatting sqref="E9:E50">
    <cfRule type="expression" dxfId="62" priority="41">
      <formula>IF(DM9=1,E9=0)</formula>
    </cfRule>
    <cfRule type="expression" dxfId="61" priority="65">
      <formula>IF(M9+N9+O9+P9+Q9+R9+S9+T9+U9+V9+W9+X9+Y9+Z9+AA9+AB9+AC9&gt;0,E9=0)</formula>
    </cfRule>
  </conditionalFormatting>
  <conditionalFormatting sqref="F9:F50">
    <cfRule type="expression" dxfId="60" priority="64">
      <formula>IF(AD9+AE9+AF9+AG9+AH9+AI9+AJ9+AK9+AL9+AM9+AN9+AO9+AP9+AQ9+AR9+AS9+AT9&gt;0,F9=0)</formula>
    </cfRule>
  </conditionalFormatting>
  <conditionalFormatting sqref="I9:I50">
    <cfRule type="expression" dxfId="59" priority="59">
      <formula>IF(CD9=0,I9&gt;0)</formula>
    </cfRule>
    <cfRule type="expression" dxfId="58" priority="60">
      <formula>IF(CD9&gt;0,I9=0)</formula>
    </cfRule>
    <cfRule type="expression" dxfId="57" priority="61">
      <formula>IF(H9=0,I9&gt;=1)</formula>
    </cfRule>
  </conditionalFormatting>
  <conditionalFormatting sqref="M9:M50">
    <cfRule type="expression" dxfId="56" priority="58">
      <formula>IF(DM9=0,M9&gt;0)</formula>
    </cfRule>
  </conditionalFormatting>
  <conditionalFormatting sqref="O9:O50">
    <cfRule type="expression" dxfId="55" priority="56">
      <formula>IF(DM9=0,O9&gt;0)</formula>
    </cfRule>
  </conditionalFormatting>
  <conditionalFormatting sqref="P9:P50">
    <cfRule type="expression" dxfId="54" priority="55">
      <formula>IF(DM9=0,P9&gt;0)</formula>
    </cfRule>
  </conditionalFormatting>
  <conditionalFormatting sqref="Q9:Q50">
    <cfRule type="expression" dxfId="53" priority="54">
      <formula>IF(DM9=0,Q9&gt;0)</formula>
    </cfRule>
  </conditionalFormatting>
  <conditionalFormatting sqref="R9:R50">
    <cfRule type="expression" dxfId="52" priority="53">
      <formula>IF(DM9=0,R9&gt;0)</formula>
    </cfRule>
  </conditionalFormatting>
  <conditionalFormatting sqref="S9:S50">
    <cfRule type="expression" dxfId="51" priority="52">
      <formula>IF(DM9=0,S9&gt;0)</formula>
    </cfRule>
  </conditionalFormatting>
  <conditionalFormatting sqref="T9:T50">
    <cfRule type="expression" dxfId="50" priority="51">
      <formula>IF(DM9=0,T9&gt;0)</formula>
    </cfRule>
  </conditionalFormatting>
  <conditionalFormatting sqref="U9:U50">
    <cfRule type="expression" dxfId="49" priority="50">
      <formula>IF(DM9=0,U9&gt;0)</formula>
    </cfRule>
  </conditionalFormatting>
  <conditionalFormatting sqref="V9:V50">
    <cfRule type="expression" dxfId="48" priority="49">
      <formula>IF(DM9=0,V9&gt;0)</formula>
    </cfRule>
  </conditionalFormatting>
  <conditionalFormatting sqref="W9:W50">
    <cfRule type="expression" dxfId="47" priority="48">
      <formula>IF(DM9=0,W9&gt;0)</formula>
    </cfRule>
  </conditionalFormatting>
  <conditionalFormatting sqref="X9:X50">
    <cfRule type="expression" dxfId="46" priority="47">
      <formula>IF(DM9=0,X9&gt;0)</formula>
    </cfRule>
  </conditionalFormatting>
  <conditionalFormatting sqref="Y9:Y50">
    <cfRule type="expression" dxfId="45" priority="46">
      <formula>IF(DM9=0,Y9&gt;0)</formula>
    </cfRule>
  </conditionalFormatting>
  <conditionalFormatting sqref="Z9:Z50">
    <cfRule type="expression" dxfId="44" priority="45">
      <formula>IF(DM9=0,Z9&gt;0)</formula>
    </cfRule>
  </conditionalFormatting>
  <conditionalFormatting sqref="AA9:AA50">
    <cfRule type="expression" dxfId="43" priority="44">
      <formula>IF(DM9=0,AA9&gt;0)</formula>
    </cfRule>
  </conditionalFormatting>
  <conditionalFormatting sqref="AB9:AB50">
    <cfRule type="expression" dxfId="42" priority="43">
      <formula>IF(DM9=0,AB9&gt;0)</formula>
    </cfRule>
  </conditionalFormatting>
  <conditionalFormatting sqref="AC9:AC50">
    <cfRule type="expression" dxfId="41" priority="42">
      <formula>IF(DM9=0,AC9&gt;0)</formula>
    </cfRule>
  </conditionalFormatting>
  <conditionalFormatting sqref="L1">
    <cfRule type="cellIs" dxfId="40" priority="37" operator="lessThan">
      <formula>$CD$1</formula>
    </cfRule>
  </conditionalFormatting>
  <conditionalFormatting sqref="M1">
    <cfRule type="cellIs" dxfId="39" priority="36" operator="lessThan">
      <formula>$CE$1</formula>
    </cfRule>
  </conditionalFormatting>
  <conditionalFormatting sqref="N1">
    <cfRule type="cellIs" dxfId="38" priority="35" operator="lessThan">
      <formula>$CF$1</formula>
    </cfRule>
  </conditionalFormatting>
  <conditionalFormatting sqref="O1">
    <cfRule type="cellIs" dxfId="37" priority="34" operator="lessThan">
      <formula>$CG$1</formula>
    </cfRule>
  </conditionalFormatting>
  <conditionalFormatting sqref="P1">
    <cfRule type="cellIs" dxfId="36" priority="33" operator="lessThan">
      <formula>$CH$1</formula>
    </cfRule>
  </conditionalFormatting>
  <conditionalFormatting sqref="Q1">
    <cfRule type="cellIs" dxfId="35" priority="32" operator="lessThan">
      <formula>$CI$1</formula>
    </cfRule>
  </conditionalFormatting>
  <conditionalFormatting sqref="R1">
    <cfRule type="cellIs" dxfId="34" priority="31" operator="lessThan">
      <formula>$CJ$1</formula>
    </cfRule>
  </conditionalFormatting>
  <conditionalFormatting sqref="S1">
    <cfRule type="cellIs" dxfId="33" priority="30" operator="lessThan">
      <formula>$CK$1</formula>
    </cfRule>
  </conditionalFormatting>
  <conditionalFormatting sqref="T1">
    <cfRule type="cellIs" dxfId="32" priority="29" operator="lessThan">
      <formula>$CL$1</formula>
    </cfRule>
  </conditionalFormatting>
  <conditionalFormatting sqref="U1">
    <cfRule type="cellIs" dxfId="31" priority="28" operator="lessThan">
      <formula>$CM$1</formula>
    </cfRule>
  </conditionalFormatting>
  <conditionalFormatting sqref="V1">
    <cfRule type="cellIs" dxfId="30" priority="27" operator="lessThan">
      <formula>$CN$1</formula>
    </cfRule>
  </conditionalFormatting>
  <conditionalFormatting sqref="W1">
    <cfRule type="cellIs" dxfId="29" priority="26" operator="lessThan">
      <formula>$CO$1</formula>
    </cfRule>
  </conditionalFormatting>
  <conditionalFormatting sqref="X1">
    <cfRule type="cellIs" dxfId="28" priority="25" operator="lessThan">
      <formula>$CP$1</formula>
    </cfRule>
  </conditionalFormatting>
  <conditionalFormatting sqref="Y1">
    <cfRule type="cellIs" dxfId="27" priority="24" operator="lessThan">
      <formula>$CQ$1</formula>
    </cfRule>
  </conditionalFormatting>
  <conditionalFormatting sqref="Z1">
    <cfRule type="cellIs" dxfId="26" priority="23" operator="lessThan">
      <formula>$CR$1</formula>
    </cfRule>
  </conditionalFormatting>
  <conditionalFormatting sqref="AA1">
    <cfRule type="cellIs" dxfId="25" priority="22" operator="lessThan">
      <formula>$CS$1</formula>
    </cfRule>
  </conditionalFormatting>
  <conditionalFormatting sqref="AB1">
    <cfRule type="cellIs" dxfId="24" priority="21" operator="lessThan">
      <formula>$CT$1</formula>
    </cfRule>
  </conditionalFormatting>
  <conditionalFormatting sqref="AC1">
    <cfRule type="cellIs" dxfId="23" priority="20" operator="lessThan">
      <formula>$CU$1</formula>
    </cfRule>
  </conditionalFormatting>
  <conditionalFormatting sqref="AD1">
    <cfRule type="cellIs" dxfId="22" priority="19" operator="lessThan">
      <formula>$CV$1</formula>
    </cfRule>
  </conditionalFormatting>
  <conditionalFormatting sqref="AE1">
    <cfRule type="cellIs" dxfId="21" priority="18" operator="lessThan">
      <formula>$CW$1</formula>
    </cfRule>
  </conditionalFormatting>
  <conditionalFormatting sqref="AF1">
    <cfRule type="cellIs" dxfId="20" priority="17" operator="lessThan">
      <formula>$CX$1</formula>
    </cfRule>
  </conditionalFormatting>
  <conditionalFormatting sqref="AG1">
    <cfRule type="cellIs" dxfId="19" priority="16" operator="lessThan">
      <formula>$CY$1</formula>
    </cfRule>
  </conditionalFormatting>
  <conditionalFormatting sqref="AH1">
    <cfRule type="cellIs" dxfId="18" priority="15" operator="lessThan">
      <formula>$CZ$1</formula>
    </cfRule>
  </conditionalFormatting>
  <conditionalFormatting sqref="AI1">
    <cfRule type="cellIs" dxfId="17" priority="14" operator="lessThan">
      <formula>$DA$1</formula>
    </cfRule>
  </conditionalFormatting>
  <conditionalFormatting sqref="AJ1">
    <cfRule type="cellIs" dxfId="16" priority="13" operator="lessThan">
      <formula>$DB$1</formula>
    </cfRule>
  </conditionalFormatting>
  <conditionalFormatting sqref="AK1">
    <cfRule type="cellIs" dxfId="15" priority="12" operator="lessThan">
      <formula>$DC$1</formula>
    </cfRule>
  </conditionalFormatting>
  <conditionalFormatting sqref="AL1">
    <cfRule type="cellIs" dxfId="14" priority="11" operator="lessThan">
      <formula>$DD$1</formula>
    </cfRule>
  </conditionalFormatting>
  <conditionalFormatting sqref="AM1">
    <cfRule type="cellIs" dxfId="13" priority="10" operator="lessThan">
      <formula>$DE$1</formula>
    </cfRule>
  </conditionalFormatting>
  <conditionalFormatting sqref="AN1">
    <cfRule type="cellIs" dxfId="12" priority="9" operator="lessThan">
      <formula>$DF$1</formula>
    </cfRule>
  </conditionalFormatting>
  <conditionalFormatting sqref="AO1">
    <cfRule type="cellIs" dxfId="11" priority="8" operator="lessThan">
      <formula>$DG$1</formula>
    </cfRule>
  </conditionalFormatting>
  <conditionalFormatting sqref="AP1">
    <cfRule type="cellIs" dxfId="10" priority="7" operator="lessThan">
      <formula>$DH$1</formula>
    </cfRule>
  </conditionalFormatting>
  <conditionalFormatting sqref="AQ1">
    <cfRule type="cellIs" dxfId="9" priority="6" operator="lessThan">
      <formula>$DI$1</formula>
    </cfRule>
  </conditionalFormatting>
  <conditionalFormatting sqref="AR1">
    <cfRule type="cellIs" dxfId="8" priority="5" operator="lessThan">
      <formula>$DJ$1</formula>
    </cfRule>
  </conditionalFormatting>
  <conditionalFormatting sqref="AS1">
    <cfRule type="cellIs" dxfId="7" priority="4" operator="lessThan">
      <formula>$DK$1</formula>
    </cfRule>
  </conditionalFormatting>
  <conditionalFormatting sqref="AT1">
    <cfRule type="cellIs" dxfId="6" priority="3" operator="lessThan">
      <formula>$DL$1</formula>
    </cfRule>
  </conditionalFormatting>
  <conditionalFormatting sqref="I1">
    <cfRule type="cellIs" dxfId="5" priority="2" operator="notEqual">
      <formula>$CC$1</formula>
    </cfRule>
  </conditionalFormatting>
  <dataValidations count="48">
    <dataValidation type="whole" imeMode="off" allowBlank="1" showInputMessage="1" showErrorMessage="1" prompt="自動入力_x000a_" sqref="C9:C50" xr:uid="{00000000-0002-0000-0900-000000000000}">
      <formula1>1000</formula1>
      <formula2>48000</formula2>
    </dataValidation>
    <dataValidation type="list" allowBlank="1" showInputMessage="1" showErrorMessage="1" promptTitle="2（令和2）" prompt="年度を入力" sqref="I9:I50" xr:uid="{00000000-0002-0000-0900-000001000000}">
      <formula1>"2"</formula1>
    </dataValidation>
    <dataValidation type="custom" imeMode="off" allowBlank="1" showInputMessage="1" showErrorMessage="1" sqref="D9:D50" xr:uid="{00000000-0002-0000-0900-000002000000}">
      <formula1>"IF(SUM(E7:F7)&gt;=1,1,0)"</formula1>
    </dataValidation>
    <dataValidation operator="greaterThanOrEqual" allowBlank="1" showInputMessage="1" showErrorMessage="1" error="ここには、0以上の整数を記入" sqref="BI9:BI50" xr:uid="{00000000-0002-0000-0900-000003000000}"/>
    <dataValidation type="whole" imeMode="off" operator="greaterThanOrEqual" allowBlank="1" showInputMessage="1" showErrorMessage="1" error="0以上の整数を記入" sqref="M9:AT50 AZ9:BE50" xr:uid="{00000000-0002-0000-0900-000004000000}">
      <formula1>0</formula1>
    </dataValidation>
    <dataValidation type="list" allowBlank="1" showInputMessage="1" showErrorMessage="1" sqref="AU9:AY50 BJ9:BP50 CA9:CA50 BF9:BH50 BR9:BY50" xr:uid="{00000000-0002-0000-0900-000005000000}">
      <formula1>"1,0"</formula1>
    </dataValidation>
    <dataValidation type="list" allowBlank="1" showInputMessage="1" showErrorMessage="1" sqref="A9:A50" xr:uid="{00000000-0002-0000-0900-000006000000}">
      <formula1>都道府県名</formula1>
    </dataValidation>
    <dataValidation type="list" allowBlank="1" showInputMessage="1" showErrorMessage="1" promptTitle="27~01" prompt="年度を入力" sqref="K9:K50" xr:uid="{00000000-0002-0000-0900-000007000000}">
      <formula1>"27,28,29,30,01"</formula1>
    </dataValidation>
    <dataValidation type="list" allowBlank="1" showInputMessage="1" showErrorMessage="1" promptTitle="27~2（令和2）" prompt="年度を入力" sqref="H9:H50" xr:uid="{00000000-0002-0000-0900-000008000000}">
      <formula1>"27,28,29,30,1,2"</formula1>
    </dataValidation>
    <dataValidation type="custom" allowBlank="1" showInputMessage="1" showErrorMessage="1" errorTitle="対象農用地集計" error="入力不要" sqref="CD9:CD50" xr:uid="{00000000-0002-0000-0900-000009000000}">
      <formula1>"SUM(CE7:DL7)"</formula1>
    </dataValidation>
    <dataValidation type="custom" imeMode="off" operator="greaterThanOrEqual" allowBlank="1" showInputMessage="1" showErrorMessage="1" error="入力不要" sqref="CE9:CE50" xr:uid="{00000000-0002-0000-0900-00000A000000}">
      <formula1>"SUMIFS(様式２③④!$AM$12:$AM$1700,様式２③④!$C$12:$C$1700,様式４!$B7)+SUMIFS(様式３!$BZ$12:$BZ$150,様式３!$C$12:$C$150,様式４!$B7)"</formula1>
    </dataValidation>
    <dataValidation type="custom" imeMode="off" operator="greaterThanOrEqual" allowBlank="1" showInputMessage="1" showErrorMessage="1" error="入力不要" sqref="CF9:CF50" xr:uid="{00000000-0002-0000-0900-00000B000000}">
      <formula1>"SUMIFS(様式２③④!$AN$12:$AN$1700,様式２③④!$C$12:$C$1700,$B7)+SUMIFS(様式３!$CA$12:$CA$150,様式３!$C$12:$C$150,$B7)"</formula1>
    </dataValidation>
    <dataValidation type="custom" imeMode="off" operator="greaterThanOrEqual" allowBlank="1" showInputMessage="1" showErrorMessage="1" error="入力不要" sqref="CG9:CG50" xr:uid="{00000000-0002-0000-0900-00000C000000}">
      <formula1>"SUMIFS(様式２③④!$AO$12:$AO$1700,様式２③④!$C$12:$C$1700,様式４!$B7)+SUMIFS(様式３!$CB$12:$CB$150,様式３!$C$12:$C$150,様式４!$B7)"</formula1>
    </dataValidation>
    <dataValidation type="custom" imeMode="off" operator="greaterThanOrEqual" allowBlank="1" showInputMessage="1" showErrorMessage="1" error="入力不要" sqref="CH9:CH50" xr:uid="{00000000-0002-0000-0900-00000D000000}">
      <formula1>"SUMIFS(様式２③④!$AP$12:$AP$1700,様式２③④!$C$12:$C$1700,$B7)+SUMIFS(様式３!$CC$12:$CC$150,様式３!$C$12:$C$150,$B7)"</formula1>
    </dataValidation>
    <dataValidation type="custom" imeMode="off" operator="greaterThanOrEqual" allowBlank="1" showInputMessage="1" showErrorMessage="1" error="入力不要" sqref="CI9:CI50" xr:uid="{00000000-0002-0000-0900-00000E000000}">
      <formula1>"SUMIFS(様式２③④!$AQ$12:$AQ$1700,様式２③④!$C$12:$C$1700,様式４!$B7)+SUMIFS(様式３!$CD$12:$CD$150,様式３!$C$12:$C$150,様式４!$B7)"</formula1>
    </dataValidation>
    <dataValidation type="custom" imeMode="off" operator="greaterThanOrEqual" allowBlank="1" showInputMessage="1" showErrorMessage="1" error="入力不要" sqref="CJ9:CJ50" xr:uid="{00000000-0002-0000-0900-00000F000000}">
      <formula1>"SUMIFS(様式２③④!$AT$12:$AT$1700,様式２③④!$C$12:$C$1700,様式４!$B7)+SUMIFS(様式３!$CG$12:$CG$150,様式３!$C$12:$C$150,様式４!$B7)"</formula1>
    </dataValidation>
    <dataValidation type="custom" imeMode="off" operator="greaterThanOrEqual" allowBlank="1" showInputMessage="1" showErrorMessage="1" error="入力不要" sqref="CK9:CK50" xr:uid="{00000000-0002-0000-0900-000010000000}">
      <formula1>"SUMIFS(様式２③④!$AU$12:$AU$1700,様式２③④!$C$12:$C$1700,様式４!$B7)+SUMIFS(様式３!$CH$12:$CH$150,様式３!$C$12:$C$150,様式４!$B7)"</formula1>
    </dataValidation>
    <dataValidation type="custom" imeMode="off" operator="greaterThanOrEqual" allowBlank="1" showInputMessage="1" showErrorMessage="1" error="入力不要" sqref="CL9:CL50" xr:uid="{00000000-0002-0000-0900-000011000000}">
      <formula1>"SUMIFS(様式２③④!$AV$12:$AV$1700,様式２③④!$C$12:$C$1700,様式４!$B7)+SUMIFS(様式３!$CI$12:$CI$150,様式３!$C$12:$C$150,様式４!$B7)"</formula1>
    </dataValidation>
    <dataValidation type="custom" imeMode="off" operator="greaterThanOrEqual" allowBlank="1" showInputMessage="1" showErrorMessage="1" error="入力不要" sqref="CM9:CM50" xr:uid="{00000000-0002-0000-0900-000012000000}">
      <formula1>"SUMIFS(様式２③④!$AW$12:$AW$1700,様式２③④!$C$12:$C$1700,様式４!$B7)+SUMIFS(様式３!$CJ$12:$CJ$150,様式３!$C$12:$C$150,様式４!$B7)"</formula1>
    </dataValidation>
    <dataValidation type="custom" imeMode="off" operator="greaterThanOrEqual" allowBlank="1" showInputMessage="1" showErrorMessage="1" error="入力不要" sqref="CN9:CN50" xr:uid="{00000000-0002-0000-0900-000013000000}">
      <formula1>"SUMIFS(様式２③④!$BA$12:$BA$1700,様式２③④!$C$12:$C$1700,様式４!$B7)+SUMIFS(様式３!$CN$12:$CN$150,様式３!$C$12:$C$150,様式４!$B7)"</formula1>
    </dataValidation>
    <dataValidation type="custom" imeMode="off" operator="greaterThanOrEqual" allowBlank="1" showInputMessage="1" showErrorMessage="1" error="入力不要" sqref="CO9:CO50" xr:uid="{00000000-0002-0000-0900-000014000000}">
      <formula1>"SUMIFS(様式２③④!$BB$12:$BB$1700,様式２③④!$C$12:$C$1700,様式４!$B7)+SUMIFS(様式３!$CO$12:$CO$150,様式３!$C$12:$C$150,様式４!$B7)"</formula1>
    </dataValidation>
    <dataValidation type="custom" imeMode="off" operator="greaterThanOrEqual" allowBlank="1" showInputMessage="1" showErrorMessage="1" error="入力不要" sqref="CP9:CP50" xr:uid="{00000000-0002-0000-0900-000015000000}">
      <formula1>"SUMIFS(様式２③④!$BC$12:$BC$1700,様式２③④!$C$12:$C$1700,様式４!$B7)+SUMIFS(様式３!$CP$12:$CP$150,様式３!$C$12:$C$150,様式４!$B7)"</formula1>
    </dataValidation>
    <dataValidation type="custom" imeMode="off" operator="greaterThanOrEqual" allowBlank="1" showInputMessage="1" showErrorMessage="1" error="入力不要" sqref="CQ9:CQ50" xr:uid="{00000000-0002-0000-0900-000016000000}">
      <formula1>"SUMIFS(様式２③④!$BD$12:$BD$1700,様式２③④!$C$12:$C$1700,様式４!$B7)+SUMIFS(様式３!$CQ$12:$CQ$150,様式３!$C$12:$C$150,様式４!$B7)"</formula1>
    </dataValidation>
    <dataValidation type="custom" imeMode="off" operator="greaterThanOrEqual" allowBlank="1" showInputMessage="1" showErrorMessage="1" error="入力不要" sqref="CR9:CR50" xr:uid="{00000000-0002-0000-0900-000017000000}">
      <formula1>"SUMIFS(様式２③④!$BE$12:$BE$1700,様式２③④!$C$12:$C$1700,様式４!$B7)+SUMIFS(様式３!$CR$12:$CR$150,様式３!$C$12:$C$150,様式４!$B7)"</formula1>
    </dataValidation>
    <dataValidation type="custom" imeMode="off" operator="greaterThanOrEqual" allowBlank="1" showInputMessage="1" showErrorMessage="1" error="入力不要" sqref="CS9:CS50" xr:uid="{00000000-0002-0000-0900-000018000000}">
      <formula1>"SUMIFS(様式２③④!$BI$12:$BI$1700,様式２③④!$C$12:$C$1700,様式４!$B7)+SUMIFS(様式３!$CV$12:$CV$150,様式３!$C$12:$C$150,様式４!$B7)"</formula1>
    </dataValidation>
    <dataValidation type="custom" imeMode="off" operator="greaterThanOrEqual" allowBlank="1" showInputMessage="1" showErrorMessage="1" error="入力不要" sqref="CT9:CT50" xr:uid="{00000000-0002-0000-0900-000019000000}">
      <formula1>"SUMIFS(様式２③④!$BJ$12:$BJ$1700,様式２③④!$C$12:$C$1700,様式４!$B7)+SUMIFS(様式３!$CW$12:$CW$150,様式３!$C$12:$C$150,様式４!$B7)"</formula1>
    </dataValidation>
    <dataValidation type="custom" imeMode="off" operator="greaterThanOrEqual" allowBlank="1" showInputMessage="1" showErrorMessage="1" error="入力不要" sqref="CU9:CU50" xr:uid="{00000000-0002-0000-0900-00001A000000}">
      <formula1>"SUMIFS(様式２③④!$BK$12:$BK$1700,様式２③④!$C$12:$C$1700,様式４!$B7)+SUMIFS(様式３!$CX$12:$CX$150,様式３!$C$12:$C$150,様式４!$B7)"</formula1>
    </dataValidation>
    <dataValidation type="custom" imeMode="off" operator="greaterThanOrEqual" allowBlank="1" showInputMessage="1" showErrorMessage="1" error="入力不要" sqref="CV9:CV50" xr:uid="{00000000-0002-0000-0900-00001B000000}">
      <formula1>"SUMIFS(様式２③④!$BQ$12:$BQ$1700,様式２③④!$C$12:$C$1700,様式４!$B7)+SUMIFS(様式３!$DD$12:$DD$150,様式３!$C$12:$C$150,様式４!$B7)"</formula1>
    </dataValidation>
    <dataValidation type="custom" imeMode="off" operator="greaterThanOrEqual" allowBlank="1" showInputMessage="1" showErrorMessage="1" error="入力不要" sqref="CW9:CW50" xr:uid="{00000000-0002-0000-0900-00001C000000}">
      <formula1>"SUMIFS(様式２③④!$BR$12:$BR$1700,様式２③④!$C$12:$C$1700,様式４!$B7)+SUMIFS(様式３!$DE$12:$DE$150,様式３!$C$12:$C$150,様式４!$B7)"</formula1>
    </dataValidation>
    <dataValidation type="custom" imeMode="off" operator="greaterThanOrEqual" allowBlank="1" showInputMessage="1" showErrorMessage="1" error="入力不要" sqref="CX9:CX50" xr:uid="{00000000-0002-0000-0900-00001D000000}">
      <formula1>"SUMIFS(様式２③④!$BS$12:$BS$1700,様式２③④!$C$12:$C$1700,様式４!$B7)+SUMIFS(様式３!$DF$12:$DF$150,様式３!$C$12:$C$150,様式４!$B7)"</formula1>
    </dataValidation>
    <dataValidation type="custom" imeMode="off" operator="greaterThanOrEqual" allowBlank="1" showInputMessage="1" showErrorMessage="1" error="入力不要" sqref="CY9:CY50" xr:uid="{00000000-0002-0000-0900-00001E000000}">
      <formula1>"SUMIFS(様式２③④!$BT$12:$BT$1700,様式２③④!$C$12:$C$1700,様式４!$B7)+SUMIFS(様式３!$DG$12:$DG$150,様式３!$C$12:$C$150,様式４!$B7)"</formula1>
    </dataValidation>
    <dataValidation type="custom" imeMode="off" operator="greaterThanOrEqual" allowBlank="1" showInputMessage="1" showErrorMessage="1" error="入力不要" sqref="CZ9:CZ50" xr:uid="{00000000-0002-0000-0900-00001F000000}">
      <formula1>"SUMIFS(様式２③④!$BU$12:$BU$1700,様式２③④!$C$12:$C$1700,様式４!$B7)+SUMIFS(様式３!$DH$12:$DH$150,様式３!$C$12:$C$150,様式４!$B7)"</formula1>
    </dataValidation>
    <dataValidation type="custom" imeMode="off" operator="greaterThanOrEqual" allowBlank="1" showInputMessage="1" showErrorMessage="1" error="入力不要" sqref="DA9:DA50" xr:uid="{00000000-0002-0000-0900-000020000000}">
      <formula1>"SUMIFS(様式２③④!$BX$12:$BX$1700,様式２③④!$C$12:$C$1700,様式４!$B7)+SUMIFS(様式３!$DK$12:$DK$150,様式３!$C$12:$C$150,様式４!$B7)"</formula1>
    </dataValidation>
    <dataValidation type="custom" imeMode="off" operator="greaterThanOrEqual" allowBlank="1" showInputMessage="1" showErrorMessage="1" error="入力不要" sqref="DB9:DB50" xr:uid="{00000000-0002-0000-0900-000021000000}">
      <formula1>"SUMIFS(様式２③④!$BY$12:$BY$1700,様式２③④!$C$12:$C$1700,様式４!$B7)+SUMIFS(様式３!$DL$12:$DL$150,様式３!$C$12:$C$150,様式４!$B7)"</formula1>
    </dataValidation>
    <dataValidation type="custom" imeMode="off" operator="greaterThanOrEqual" allowBlank="1" showInputMessage="1" showErrorMessage="1" error="入力不要" sqref="DC9:DC50" xr:uid="{00000000-0002-0000-0900-000022000000}">
      <formula1>"SUMIFS(様式２③④!$BZ$12:$BZ$1700,様式２③④!$C$12:$C$1700,様式４!$B7)+SUMIFS(様式３!$DM$12:$DM$150,様式３!$C$12:$C$150,様式４!$B7)"</formula1>
    </dataValidation>
    <dataValidation type="custom" imeMode="off" operator="greaterThanOrEqual" allowBlank="1" showInputMessage="1" showErrorMessage="1" error="入力不要" sqref="DD9:DD50" xr:uid="{00000000-0002-0000-0900-000023000000}">
      <formula1>"SUMIFS(様式２③④!$CA$12:$CA$1700,様式２③④!$C$12:$C$1700,様式４!$B7)+SUMIFS(様式３!$DN$12:$DN$150,様式３!$C$12:$C$150,様式４!$B7)"</formula1>
    </dataValidation>
    <dataValidation type="custom" imeMode="off" operator="greaterThanOrEqual" allowBlank="1" showInputMessage="1" showErrorMessage="1" error="入力不要" sqref="DE9:DE50" xr:uid="{00000000-0002-0000-0900-000024000000}">
      <formula1>"SUMIFS(様式２③④!$CE$12:$CE$1700,様式２③④!$C$12:$C$1700,様式４!$B7)+SUMIFS(様式３!$DR$12:$DR$150,様式３!$C$12:$C$150,様式４!$B7)"</formula1>
    </dataValidation>
    <dataValidation type="custom" imeMode="off" operator="greaterThanOrEqual" allowBlank="1" showInputMessage="1" showErrorMessage="1" error="入力不要" sqref="DF9:DF50" xr:uid="{00000000-0002-0000-0900-000025000000}">
      <formula1>"SUMIFS(様式２③④!$CF$12:$CF$1700,様式２③④!$C$12:$C$1700,様式４!$B7)+SUMIFS(様式３!$DS$12:$DS$150,様式３!$C$12:$C$150,様式４!$B7)"</formula1>
    </dataValidation>
    <dataValidation type="custom" imeMode="off" operator="greaterThanOrEqual" allowBlank="1" showInputMessage="1" showErrorMessage="1" error="入力不要" sqref="DG9:DG50" xr:uid="{00000000-0002-0000-0900-000026000000}">
      <formula1>"SUMIFS(様式２③④!$CG$12:$CG$1700,様式２③④!$C$12:$C$1700,様式４!$B7)+SUMIFS(様式３!$DT$12:$DT$150,様式３!$C$12:$C$150,様式４!$B7)"</formula1>
    </dataValidation>
    <dataValidation type="custom" imeMode="off" operator="greaterThanOrEqual" allowBlank="1" showInputMessage="1" showErrorMessage="1" error="入力不要" sqref="DH9:DH50" xr:uid="{00000000-0002-0000-0900-000027000000}">
      <formula1>"SUMIFS(様式２③④!$CH$12:$CH$1700,様式２③④!$C$12:$C$1700,様式４!$B7)+SUMIFS(様式３!$DU$12:$DU$150,様式３!$C$12:$C$150,様式４!$B7)"</formula1>
    </dataValidation>
    <dataValidation type="custom" imeMode="off" operator="greaterThanOrEqual" allowBlank="1" showInputMessage="1" showErrorMessage="1" error="入力不要" sqref="DI9:DI50" xr:uid="{00000000-0002-0000-0900-000028000000}">
      <formula1>"SUMIFS(様式２③④!$CI$12:$CI$1700,様式２③④!$C$12:$C$1700,様式４!$B7)+SUMIFS(様式３!$DV$12:$DV$150,様式３!$C$12:$C$150,様式４!$B7)"</formula1>
    </dataValidation>
    <dataValidation type="custom" imeMode="off" operator="greaterThanOrEqual" allowBlank="1" showInputMessage="1" showErrorMessage="1" error="入力不要" sqref="DJ9:DJ50" xr:uid="{00000000-0002-0000-0900-000029000000}">
      <formula1>"SUMIFS(様式２③④!$CM$12:$CM$1700,様式２③④!$C$12:$C$1700,様式４!$B7)+SUMIFS(様式３!$DZ$12:$DZ$150,様式３!$C$12:$C$150,様式４!$B7)"</formula1>
    </dataValidation>
    <dataValidation type="custom" imeMode="off" operator="greaterThanOrEqual" allowBlank="1" showInputMessage="1" showErrorMessage="1" error="入力不要" sqref="DK9:DK50" xr:uid="{00000000-0002-0000-0900-00002A000000}">
      <formula1>"SUMIFS(様式２③④!$CN$12:$CN$1700,様式２③④!$C$12:$C$1700,様式４!$B7)+SUMIFS(様式３!$EA$12:$EA$150,様式３!$C$12:$C$150,様式４!$B7)"</formula1>
    </dataValidation>
    <dataValidation type="custom" imeMode="off" operator="greaterThanOrEqual" allowBlank="1" showInputMessage="1" showErrorMessage="1" error="入力不要" sqref="DL9:DL50" xr:uid="{00000000-0002-0000-0900-00002B000000}">
      <formula1>"SUMIFS(様式２③④!$CO$12:$CO$1700,様式２③④!$C$12:$C$1700,様式４!$B7)+SUMIFS(様式３!$EB$12:$EB$150,様式３!$C$12:$C$150,様式４!$B7)"</formula1>
    </dataValidation>
    <dataValidation type="custom" allowBlank="1" showInputMessage="1" showErrorMessage="1" error="入力不要" sqref="DM9:DM50" xr:uid="{00000000-0002-0000-0900-00002C000000}">
      <formula1>"IFERROR(VLOOKUP($C7,地方公共団体コード!$E$2:$F$1789,2,0),"""")"</formula1>
    </dataValidation>
    <dataValidation type="list" imeMode="off" allowBlank="1" showInputMessage="1" showErrorMessage="1" prompt="該当する場合は「１」を入力" sqref="J9:J50 E9:G50" xr:uid="{00000000-0002-0000-0900-00002D000000}">
      <formula1>"1,0"</formula1>
    </dataValidation>
    <dataValidation type="custom" allowBlank="1" showInputMessage="1" showErrorMessage="1" errorTitle="対象農用地集計" error="計算式が入っています。変更しないで下さい。" sqref="L9:L50" xr:uid="{00000000-0002-0000-0900-00002E000000}">
      <formula1>"SUM(M7:AT7)"</formula1>
    </dataValidation>
    <dataValidation type="list" allowBlank="1" showInputMessage="1" showErrorMessage="1" sqref="B9:B50" xr:uid="{00000000-0002-0000-0900-00002F000000}">
      <formula1>INDIRECT(A9)</formula1>
    </dataValidation>
  </dataValidations>
  <pageMargins left="0.59055118110236227" right="0.39370078740157483" top="0.74803149606299213" bottom="0.74803149606299213" header="0.31496062992125984" footer="0.31496062992125984"/>
  <pageSetup paperSize="9" scale="70" pageOrder="overThenDown" orientation="landscape" r:id="rId1"/>
  <colBreaks count="1" manualBreakCount="1">
    <brk id="29" min="1" max="1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BM649"/>
  <sheetViews>
    <sheetView view="pageBreakPreview" zoomScale="80" zoomScaleNormal="100" zoomScaleSheetLayoutView="80" workbookViewId="0">
      <pane xSplit="5" ySplit="11" topLeftCell="F12" activePane="bottomRight" state="frozen"/>
      <selection activeCell="T30" sqref="T30"/>
      <selection pane="topRight" activeCell="T30" sqref="T30"/>
      <selection pane="bottomLeft" activeCell="T30" sqref="T30"/>
      <selection pane="bottomRight" activeCell="T30" sqref="T30"/>
    </sheetView>
  </sheetViews>
  <sheetFormatPr defaultColWidth="9" defaultRowHeight="12"/>
  <cols>
    <col min="1" max="2" width="10" style="51" customWidth="1"/>
    <col min="3" max="3" width="9.75" style="51" customWidth="1"/>
    <col min="4" max="4" width="10.125" style="51" customWidth="1"/>
    <col min="5" max="5" width="13.875" style="51" customWidth="1"/>
    <col min="6" max="65" width="11.25" style="51" customWidth="1"/>
    <col min="66" max="16384" width="9" style="51"/>
  </cols>
  <sheetData>
    <row r="1" spans="1:65" s="42" customFormat="1" ht="15.75" customHeight="1">
      <c r="A1" s="41" t="s">
        <v>2016</v>
      </c>
      <c r="B1" s="41"/>
    </row>
    <row r="2" spans="1:65" s="42" customFormat="1"/>
    <row r="3" spans="1:65" s="180" customFormat="1" ht="14.25" customHeight="1">
      <c r="A3" s="171">
        <f>COUNTIF(A13:A601,"&gt;0")</f>
        <v>18</v>
      </c>
      <c r="B3" s="178"/>
      <c r="C3" s="179"/>
      <c r="D3" s="179"/>
      <c r="F3" s="171">
        <f>COUNTIF(F13:F649,"&gt;0")</f>
        <v>18</v>
      </c>
      <c r="I3" s="180">
        <f>COUNTIF(I13:I649,"&gt;0")</f>
        <v>2</v>
      </c>
      <c r="L3" s="180">
        <f>COUNTIF(L13:L649,"&gt;0")</f>
        <v>1</v>
      </c>
      <c r="O3" s="180">
        <f>COUNTIF(O13:O649,"&gt;0")</f>
        <v>1</v>
      </c>
      <c r="R3" s="180">
        <f>COUNTIF(R13:R649,"&gt;0")</f>
        <v>0</v>
      </c>
      <c r="U3" s="180">
        <f>COUNTIF(U13:U649,"&gt;0")</f>
        <v>0</v>
      </c>
      <c r="X3" s="180">
        <f>COUNTIF(X13:X649,"&gt;0")</f>
        <v>0</v>
      </c>
      <c r="AA3" s="180">
        <f>COUNTIF(AA13:AA649,"&gt;0")</f>
        <v>0</v>
      </c>
      <c r="AD3" s="180">
        <f>COUNTIF(AD13:AD649,"&gt;0")</f>
        <v>0</v>
      </c>
      <c r="AG3" s="180">
        <f>COUNTIF(AG13:AG649,"&gt;0")</f>
        <v>0</v>
      </c>
      <c r="AJ3" s="180">
        <f>COUNTIF(AJ13:AJ649,"&gt;0")</f>
        <v>0</v>
      </c>
      <c r="AM3" s="180">
        <f>COUNTIF(AM13:AM649,"&gt;0")</f>
        <v>0</v>
      </c>
      <c r="AP3" s="180">
        <f>COUNTIF(AP13:AP649,"&gt;0")</f>
        <v>0</v>
      </c>
      <c r="AS3" s="180">
        <f>COUNTIF(AS13:AS649,"&gt;0")</f>
        <v>0</v>
      </c>
      <c r="AV3" s="180">
        <f>COUNTIF(AV13:AV649,"&gt;0")</f>
        <v>0</v>
      </c>
      <c r="AY3" s="180">
        <f>COUNTIF(AY13:AY649,"&gt;0")</f>
        <v>0</v>
      </c>
      <c r="BB3" s="180">
        <f>COUNTIF(BB13:BB649,"&gt;0")</f>
        <v>0</v>
      </c>
      <c r="BE3" s="180">
        <f>COUNTIF(BE13:BE649,"&gt;0")</f>
        <v>0</v>
      </c>
      <c r="BH3" s="180">
        <f>COUNTIF(BH13:BH649,"&gt;0")</f>
        <v>0</v>
      </c>
      <c r="BK3" s="180">
        <f>COUNTIF(BK13:BK601,"&gt;0")</f>
        <v>0</v>
      </c>
    </row>
    <row r="4" spans="1:65" s="180" customFormat="1" ht="4.1500000000000004" customHeight="1">
      <c r="A4" s="171"/>
      <c r="B4" s="178"/>
      <c r="C4" s="179"/>
      <c r="D4" s="179"/>
      <c r="F4" s="171"/>
    </row>
    <row r="5" spans="1:65" s="42" customFormat="1" ht="15.75" customHeight="1">
      <c r="A5" s="941" t="s">
        <v>2017</v>
      </c>
      <c r="B5" s="941" t="s">
        <v>2018</v>
      </c>
      <c r="C5" s="941" t="s">
        <v>2019</v>
      </c>
      <c r="D5" s="941" t="s">
        <v>2020</v>
      </c>
      <c r="E5" s="941" t="s">
        <v>2021</v>
      </c>
      <c r="F5" s="938">
        <v>1</v>
      </c>
      <c r="G5" s="944"/>
      <c r="H5" s="940"/>
      <c r="I5" s="938">
        <f>F5+1</f>
        <v>2</v>
      </c>
      <c r="J5" s="939"/>
      <c r="K5" s="940"/>
      <c r="L5" s="938">
        <f>I5+1</f>
        <v>3</v>
      </c>
      <c r="M5" s="939"/>
      <c r="N5" s="940"/>
      <c r="O5" s="938">
        <f t="shared" ref="O5" si="0">L5+1</f>
        <v>4</v>
      </c>
      <c r="P5" s="939"/>
      <c r="Q5" s="940"/>
      <c r="R5" s="938">
        <f t="shared" ref="R5" si="1">O5+1</f>
        <v>5</v>
      </c>
      <c r="S5" s="939"/>
      <c r="T5" s="940"/>
      <c r="U5" s="938">
        <f t="shared" ref="U5" si="2">R5+1</f>
        <v>6</v>
      </c>
      <c r="V5" s="939"/>
      <c r="W5" s="940"/>
      <c r="X5" s="938">
        <f t="shared" ref="X5" si="3">U5+1</f>
        <v>7</v>
      </c>
      <c r="Y5" s="939"/>
      <c r="Z5" s="940"/>
      <c r="AA5" s="938">
        <f t="shared" ref="AA5" si="4">X5+1</f>
        <v>8</v>
      </c>
      <c r="AB5" s="939"/>
      <c r="AC5" s="940"/>
      <c r="AD5" s="938">
        <f t="shared" ref="AD5" si="5">AA5+1</f>
        <v>9</v>
      </c>
      <c r="AE5" s="939"/>
      <c r="AF5" s="940"/>
      <c r="AG5" s="938">
        <f t="shared" ref="AG5" si="6">AD5+1</f>
        <v>10</v>
      </c>
      <c r="AH5" s="939"/>
      <c r="AI5" s="940"/>
      <c r="AJ5" s="938">
        <f t="shared" ref="AJ5" si="7">AG5+1</f>
        <v>11</v>
      </c>
      <c r="AK5" s="939"/>
      <c r="AL5" s="940"/>
      <c r="AM5" s="938">
        <f t="shared" ref="AM5" si="8">AJ5+1</f>
        <v>12</v>
      </c>
      <c r="AN5" s="939"/>
      <c r="AO5" s="940"/>
      <c r="AP5" s="938">
        <f t="shared" ref="AP5" si="9">AM5+1</f>
        <v>13</v>
      </c>
      <c r="AQ5" s="939"/>
      <c r="AR5" s="940"/>
      <c r="AS5" s="938">
        <f t="shared" ref="AS5" si="10">AP5+1</f>
        <v>14</v>
      </c>
      <c r="AT5" s="939"/>
      <c r="AU5" s="940"/>
      <c r="AV5" s="938">
        <f t="shared" ref="AV5" si="11">AS5+1</f>
        <v>15</v>
      </c>
      <c r="AW5" s="939"/>
      <c r="AX5" s="940"/>
      <c r="AY5" s="938">
        <f t="shared" ref="AY5" si="12">AV5+1</f>
        <v>16</v>
      </c>
      <c r="AZ5" s="939"/>
      <c r="BA5" s="940"/>
      <c r="BB5" s="938">
        <f t="shared" ref="BB5" si="13">AY5+1</f>
        <v>17</v>
      </c>
      <c r="BC5" s="939"/>
      <c r="BD5" s="940"/>
      <c r="BE5" s="938">
        <f t="shared" ref="BE5" si="14">BB5+1</f>
        <v>18</v>
      </c>
      <c r="BF5" s="939"/>
      <c r="BG5" s="940"/>
      <c r="BH5" s="938">
        <f t="shared" ref="BH5" si="15">BE5+1</f>
        <v>19</v>
      </c>
      <c r="BI5" s="939"/>
      <c r="BJ5" s="940"/>
      <c r="BK5" s="938">
        <f>BH5+1</f>
        <v>20</v>
      </c>
      <c r="BL5" s="939"/>
      <c r="BM5" s="940"/>
    </row>
    <row r="6" spans="1:65" s="42" customFormat="1" ht="15.75" customHeight="1">
      <c r="A6" s="942"/>
      <c r="B6" s="942"/>
      <c r="C6" s="942"/>
      <c r="D6" s="942"/>
      <c r="E6" s="942"/>
      <c r="F6" s="934" t="s">
        <v>2022</v>
      </c>
      <c r="G6" s="937" t="s">
        <v>2023</v>
      </c>
      <c r="H6" s="931" t="s">
        <v>2024</v>
      </c>
      <c r="I6" s="934" t="s">
        <v>2022</v>
      </c>
      <c r="J6" s="937" t="s">
        <v>2023</v>
      </c>
      <c r="K6" s="931" t="s">
        <v>2024</v>
      </c>
      <c r="L6" s="934" t="s">
        <v>2022</v>
      </c>
      <c r="M6" s="937" t="s">
        <v>2023</v>
      </c>
      <c r="N6" s="931" t="s">
        <v>2024</v>
      </c>
      <c r="O6" s="934" t="s">
        <v>2022</v>
      </c>
      <c r="P6" s="937" t="s">
        <v>2023</v>
      </c>
      <c r="Q6" s="931" t="s">
        <v>2024</v>
      </c>
      <c r="R6" s="934" t="s">
        <v>2022</v>
      </c>
      <c r="S6" s="937" t="s">
        <v>2023</v>
      </c>
      <c r="T6" s="931" t="s">
        <v>2024</v>
      </c>
      <c r="U6" s="934" t="s">
        <v>2022</v>
      </c>
      <c r="V6" s="937" t="s">
        <v>2023</v>
      </c>
      <c r="W6" s="931" t="s">
        <v>2024</v>
      </c>
      <c r="X6" s="934" t="s">
        <v>2022</v>
      </c>
      <c r="Y6" s="937" t="s">
        <v>2023</v>
      </c>
      <c r="Z6" s="931" t="s">
        <v>2024</v>
      </c>
      <c r="AA6" s="934" t="s">
        <v>2022</v>
      </c>
      <c r="AB6" s="937" t="s">
        <v>2023</v>
      </c>
      <c r="AC6" s="931" t="s">
        <v>2024</v>
      </c>
      <c r="AD6" s="934" t="s">
        <v>2022</v>
      </c>
      <c r="AE6" s="937" t="s">
        <v>2023</v>
      </c>
      <c r="AF6" s="931" t="s">
        <v>2024</v>
      </c>
      <c r="AG6" s="934" t="s">
        <v>2022</v>
      </c>
      <c r="AH6" s="937" t="s">
        <v>2023</v>
      </c>
      <c r="AI6" s="931" t="s">
        <v>2024</v>
      </c>
      <c r="AJ6" s="934" t="s">
        <v>2022</v>
      </c>
      <c r="AK6" s="937" t="s">
        <v>2023</v>
      </c>
      <c r="AL6" s="931" t="s">
        <v>2024</v>
      </c>
      <c r="AM6" s="934" t="s">
        <v>2022</v>
      </c>
      <c r="AN6" s="937" t="s">
        <v>2023</v>
      </c>
      <c r="AO6" s="931" t="s">
        <v>2024</v>
      </c>
      <c r="AP6" s="934" t="s">
        <v>2022</v>
      </c>
      <c r="AQ6" s="937" t="s">
        <v>2023</v>
      </c>
      <c r="AR6" s="931" t="s">
        <v>2024</v>
      </c>
      <c r="AS6" s="934" t="s">
        <v>2022</v>
      </c>
      <c r="AT6" s="937" t="s">
        <v>2023</v>
      </c>
      <c r="AU6" s="931" t="s">
        <v>2024</v>
      </c>
      <c r="AV6" s="934" t="s">
        <v>2022</v>
      </c>
      <c r="AW6" s="937" t="s">
        <v>2023</v>
      </c>
      <c r="AX6" s="931" t="s">
        <v>2024</v>
      </c>
      <c r="AY6" s="934" t="s">
        <v>2022</v>
      </c>
      <c r="AZ6" s="937" t="s">
        <v>2023</v>
      </c>
      <c r="BA6" s="931" t="s">
        <v>2024</v>
      </c>
      <c r="BB6" s="934" t="s">
        <v>2022</v>
      </c>
      <c r="BC6" s="937" t="s">
        <v>2023</v>
      </c>
      <c r="BD6" s="931" t="s">
        <v>2024</v>
      </c>
      <c r="BE6" s="934" t="s">
        <v>2022</v>
      </c>
      <c r="BF6" s="937" t="s">
        <v>2023</v>
      </c>
      <c r="BG6" s="931" t="s">
        <v>2024</v>
      </c>
      <c r="BH6" s="934" t="s">
        <v>2022</v>
      </c>
      <c r="BI6" s="937" t="s">
        <v>2023</v>
      </c>
      <c r="BJ6" s="931" t="s">
        <v>2024</v>
      </c>
      <c r="BK6" s="934" t="s">
        <v>2022</v>
      </c>
      <c r="BL6" s="937" t="s">
        <v>2023</v>
      </c>
      <c r="BM6" s="931" t="s">
        <v>2024</v>
      </c>
    </row>
    <row r="7" spans="1:65" s="42" customFormat="1" ht="15.75" customHeight="1">
      <c r="A7" s="942"/>
      <c r="B7" s="942"/>
      <c r="C7" s="942"/>
      <c r="D7" s="942"/>
      <c r="E7" s="942"/>
      <c r="F7" s="935"/>
      <c r="G7" s="932"/>
      <c r="H7" s="932"/>
      <c r="I7" s="935"/>
      <c r="J7" s="932"/>
      <c r="K7" s="932"/>
      <c r="L7" s="935"/>
      <c r="M7" s="932"/>
      <c r="N7" s="932"/>
      <c r="O7" s="935"/>
      <c r="P7" s="932"/>
      <c r="Q7" s="932"/>
      <c r="R7" s="935"/>
      <c r="S7" s="932"/>
      <c r="T7" s="932"/>
      <c r="U7" s="935"/>
      <c r="V7" s="932"/>
      <c r="W7" s="932"/>
      <c r="X7" s="935"/>
      <c r="Y7" s="932"/>
      <c r="Z7" s="932"/>
      <c r="AA7" s="935"/>
      <c r="AB7" s="932"/>
      <c r="AC7" s="932"/>
      <c r="AD7" s="935"/>
      <c r="AE7" s="932"/>
      <c r="AF7" s="932"/>
      <c r="AG7" s="935"/>
      <c r="AH7" s="932"/>
      <c r="AI7" s="932"/>
      <c r="AJ7" s="935"/>
      <c r="AK7" s="932"/>
      <c r="AL7" s="932"/>
      <c r="AM7" s="935"/>
      <c r="AN7" s="932"/>
      <c r="AO7" s="932"/>
      <c r="AP7" s="935"/>
      <c r="AQ7" s="932"/>
      <c r="AR7" s="932"/>
      <c r="AS7" s="935"/>
      <c r="AT7" s="932"/>
      <c r="AU7" s="932"/>
      <c r="AV7" s="935"/>
      <c r="AW7" s="932"/>
      <c r="AX7" s="932"/>
      <c r="AY7" s="935"/>
      <c r="AZ7" s="932"/>
      <c r="BA7" s="932"/>
      <c r="BB7" s="935"/>
      <c r="BC7" s="932"/>
      <c r="BD7" s="932"/>
      <c r="BE7" s="935"/>
      <c r="BF7" s="932"/>
      <c r="BG7" s="932"/>
      <c r="BH7" s="935"/>
      <c r="BI7" s="932"/>
      <c r="BJ7" s="932"/>
      <c r="BK7" s="935"/>
      <c r="BL7" s="932"/>
      <c r="BM7" s="932"/>
    </row>
    <row r="8" spans="1:65" s="42" customFormat="1" ht="15.75" customHeight="1">
      <c r="A8" s="942"/>
      <c r="B8" s="942"/>
      <c r="C8" s="942"/>
      <c r="D8" s="942"/>
      <c r="E8" s="942"/>
      <c r="F8" s="935"/>
      <c r="G8" s="932"/>
      <c r="H8" s="932"/>
      <c r="I8" s="935"/>
      <c r="J8" s="932"/>
      <c r="K8" s="932"/>
      <c r="L8" s="935"/>
      <c r="M8" s="932"/>
      <c r="N8" s="932"/>
      <c r="O8" s="935"/>
      <c r="P8" s="932"/>
      <c r="Q8" s="932"/>
      <c r="R8" s="935"/>
      <c r="S8" s="932"/>
      <c r="T8" s="932"/>
      <c r="U8" s="935"/>
      <c r="V8" s="932"/>
      <c r="W8" s="932"/>
      <c r="X8" s="935"/>
      <c r="Y8" s="932"/>
      <c r="Z8" s="932"/>
      <c r="AA8" s="935"/>
      <c r="AB8" s="932"/>
      <c r="AC8" s="932"/>
      <c r="AD8" s="935"/>
      <c r="AE8" s="932"/>
      <c r="AF8" s="932"/>
      <c r="AG8" s="935"/>
      <c r="AH8" s="932"/>
      <c r="AI8" s="932"/>
      <c r="AJ8" s="935"/>
      <c r="AK8" s="932"/>
      <c r="AL8" s="932"/>
      <c r="AM8" s="935"/>
      <c r="AN8" s="932"/>
      <c r="AO8" s="932"/>
      <c r="AP8" s="935"/>
      <c r="AQ8" s="932"/>
      <c r="AR8" s="932"/>
      <c r="AS8" s="935"/>
      <c r="AT8" s="932"/>
      <c r="AU8" s="932"/>
      <c r="AV8" s="935"/>
      <c r="AW8" s="932"/>
      <c r="AX8" s="932"/>
      <c r="AY8" s="935"/>
      <c r="AZ8" s="932"/>
      <c r="BA8" s="932"/>
      <c r="BB8" s="935"/>
      <c r="BC8" s="932"/>
      <c r="BD8" s="932"/>
      <c r="BE8" s="935"/>
      <c r="BF8" s="932"/>
      <c r="BG8" s="932"/>
      <c r="BH8" s="935"/>
      <c r="BI8" s="932"/>
      <c r="BJ8" s="932"/>
      <c r="BK8" s="935"/>
      <c r="BL8" s="932"/>
      <c r="BM8" s="932"/>
    </row>
    <row r="9" spans="1:65" s="42" customFormat="1" ht="15.75" customHeight="1">
      <c r="A9" s="942"/>
      <c r="B9" s="942"/>
      <c r="C9" s="942"/>
      <c r="D9" s="942"/>
      <c r="E9" s="942"/>
      <c r="F9" s="935"/>
      <c r="G9" s="932"/>
      <c r="H9" s="932"/>
      <c r="I9" s="935"/>
      <c r="J9" s="932"/>
      <c r="K9" s="932"/>
      <c r="L9" s="935"/>
      <c r="M9" s="932"/>
      <c r="N9" s="932"/>
      <c r="O9" s="935"/>
      <c r="P9" s="932"/>
      <c r="Q9" s="932"/>
      <c r="R9" s="935"/>
      <c r="S9" s="932"/>
      <c r="T9" s="932"/>
      <c r="U9" s="935"/>
      <c r="V9" s="932"/>
      <c r="W9" s="932"/>
      <c r="X9" s="935"/>
      <c r="Y9" s="932"/>
      <c r="Z9" s="932"/>
      <c r="AA9" s="935"/>
      <c r="AB9" s="932"/>
      <c r="AC9" s="932"/>
      <c r="AD9" s="935"/>
      <c r="AE9" s="932"/>
      <c r="AF9" s="932"/>
      <c r="AG9" s="935"/>
      <c r="AH9" s="932"/>
      <c r="AI9" s="932"/>
      <c r="AJ9" s="935"/>
      <c r="AK9" s="932"/>
      <c r="AL9" s="932"/>
      <c r="AM9" s="935"/>
      <c r="AN9" s="932"/>
      <c r="AO9" s="932"/>
      <c r="AP9" s="935"/>
      <c r="AQ9" s="932"/>
      <c r="AR9" s="932"/>
      <c r="AS9" s="935"/>
      <c r="AT9" s="932"/>
      <c r="AU9" s="932"/>
      <c r="AV9" s="935"/>
      <c r="AW9" s="932"/>
      <c r="AX9" s="932"/>
      <c r="AY9" s="935"/>
      <c r="AZ9" s="932"/>
      <c r="BA9" s="932"/>
      <c r="BB9" s="935"/>
      <c r="BC9" s="932"/>
      <c r="BD9" s="932"/>
      <c r="BE9" s="935"/>
      <c r="BF9" s="932"/>
      <c r="BG9" s="932"/>
      <c r="BH9" s="935"/>
      <c r="BI9" s="932"/>
      <c r="BJ9" s="932"/>
      <c r="BK9" s="935"/>
      <c r="BL9" s="932"/>
      <c r="BM9" s="932"/>
    </row>
    <row r="10" spans="1:65" s="43" customFormat="1" ht="23.45" customHeight="1">
      <c r="A10" s="943"/>
      <c r="B10" s="943"/>
      <c r="C10" s="943"/>
      <c r="D10" s="943"/>
      <c r="E10" s="943"/>
      <c r="F10" s="936"/>
      <c r="G10" s="933"/>
      <c r="H10" s="933"/>
      <c r="I10" s="936"/>
      <c r="J10" s="933"/>
      <c r="K10" s="933"/>
      <c r="L10" s="936"/>
      <c r="M10" s="933"/>
      <c r="N10" s="933"/>
      <c r="O10" s="936"/>
      <c r="P10" s="933"/>
      <c r="Q10" s="933"/>
      <c r="R10" s="936"/>
      <c r="S10" s="933"/>
      <c r="T10" s="933"/>
      <c r="U10" s="936"/>
      <c r="V10" s="933"/>
      <c r="W10" s="933"/>
      <c r="X10" s="936"/>
      <c r="Y10" s="933"/>
      <c r="Z10" s="933"/>
      <c r="AA10" s="936"/>
      <c r="AB10" s="933"/>
      <c r="AC10" s="933"/>
      <c r="AD10" s="936"/>
      <c r="AE10" s="933"/>
      <c r="AF10" s="933"/>
      <c r="AG10" s="936"/>
      <c r="AH10" s="933"/>
      <c r="AI10" s="933"/>
      <c r="AJ10" s="936"/>
      <c r="AK10" s="933"/>
      <c r="AL10" s="933"/>
      <c r="AM10" s="936"/>
      <c r="AN10" s="933"/>
      <c r="AO10" s="933"/>
      <c r="AP10" s="936"/>
      <c r="AQ10" s="933"/>
      <c r="AR10" s="933"/>
      <c r="AS10" s="936"/>
      <c r="AT10" s="933"/>
      <c r="AU10" s="933"/>
      <c r="AV10" s="936"/>
      <c r="AW10" s="933"/>
      <c r="AX10" s="933"/>
      <c r="AY10" s="936"/>
      <c r="AZ10" s="933"/>
      <c r="BA10" s="933"/>
      <c r="BB10" s="936"/>
      <c r="BC10" s="933"/>
      <c r="BD10" s="933"/>
      <c r="BE10" s="936"/>
      <c r="BF10" s="933"/>
      <c r="BG10" s="933"/>
      <c r="BH10" s="936"/>
      <c r="BI10" s="933"/>
      <c r="BJ10" s="933"/>
      <c r="BK10" s="936"/>
      <c r="BL10" s="933"/>
      <c r="BM10" s="933"/>
    </row>
    <row r="11" spans="1:65" s="43" customFormat="1">
      <c r="A11" s="53">
        <v>1</v>
      </c>
      <c r="B11" s="53">
        <f>A11+1</f>
        <v>2</v>
      </c>
      <c r="C11" s="53">
        <f t="shared" ref="C11:F11" si="16">B11+1</f>
        <v>3</v>
      </c>
      <c r="D11" s="53">
        <f t="shared" si="16"/>
        <v>4</v>
      </c>
      <c r="E11" s="53">
        <f t="shared" si="16"/>
        <v>5</v>
      </c>
      <c r="F11" s="44">
        <f t="shared" si="16"/>
        <v>6</v>
      </c>
      <c r="G11" s="45">
        <f>F11+1</f>
        <v>7</v>
      </c>
      <c r="H11" s="45">
        <f t="shared" ref="H11:BM11" si="17">G11+1</f>
        <v>8</v>
      </c>
      <c r="I11" s="44">
        <f t="shared" si="17"/>
        <v>9</v>
      </c>
      <c r="J11" s="45">
        <f t="shared" si="17"/>
        <v>10</v>
      </c>
      <c r="K11" s="45">
        <f t="shared" si="17"/>
        <v>11</v>
      </c>
      <c r="L11" s="44">
        <f t="shared" si="17"/>
        <v>12</v>
      </c>
      <c r="M11" s="45">
        <f t="shared" si="17"/>
        <v>13</v>
      </c>
      <c r="N11" s="45">
        <f t="shared" si="17"/>
        <v>14</v>
      </c>
      <c r="O11" s="44">
        <f t="shared" si="17"/>
        <v>15</v>
      </c>
      <c r="P11" s="45">
        <f t="shared" si="17"/>
        <v>16</v>
      </c>
      <c r="Q11" s="45">
        <f t="shared" si="17"/>
        <v>17</v>
      </c>
      <c r="R11" s="44">
        <f t="shared" si="17"/>
        <v>18</v>
      </c>
      <c r="S11" s="45">
        <f t="shared" si="17"/>
        <v>19</v>
      </c>
      <c r="T11" s="45">
        <f t="shared" si="17"/>
        <v>20</v>
      </c>
      <c r="U11" s="44">
        <f t="shared" si="17"/>
        <v>21</v>
      </c>
      <c r="V11" s="45">
        <f t="shared" si="17"/>
        <v>22</v>
      </c>
      <c r="W11" s="45">
        <f t="shared" si="17"/>
        <v>23</v>
      </c>
      <c r="X11" s="44">
        <f t="shared" si="17"/>
        <v>24</v>
      </c>
      <c r="Y11" s="45">
        <f t="shared" si="17"/>
        <v>25</v>
      </c>
      <c r="Z11" s="45">
        <f t="shared" si="17"/>
        <v>26</v>
      </c>
      <c r="AA11" s="44">
        <f t="shared" si="17"/>
        <v>27</v>
      </c>
      <c r="AB11" s="45">
        <f t="shared" si="17"/>
        <v>28</v>
      </c>
      <c r="AC11" s="45">
        <f t="shared" si="17"/>
        <v>29</v>
      </c>
      <c r="AD11" s="44">
        <f t="shared" si="17"/>
        <v>30</v>
      </c>
      <c r="AE11" s="45">
        <f t="shared" si="17"/>
        <v>31</v>
      </c>
      <c r="AF11" s="45">
        <f t="shared" si="17"/>
        <v>32</v>
      </c>
      <c r="AG11" s="44">
        <f t="shared" si="17"/>
        <v>33</v>
      </c>
      <c r="AH11" s="45">
        <f t="shared" si="17"/>
        <v>34</v>
      </c>
      <c r="AI11" s="45">
        <f t="shared" si="17"/>
        <v>35</v>
      </c>
      <c r="AJ11" s="44">
        <f t="shared" si="17"/>
        <v>36</v>
      </c>
      <c r="AK11" s="45">
        <f t="shared" si="17"/>
        <v>37</v>
      </c>
      <c r="AL11" s="45">
        <f t="shared" si="17"/>
        <v>38</v>
      </c>
      <c r="AM11" s="44">
        <f t="shared" si="17"/>
        <v>39</v>
      </c>
      <c r="AN11" s="45">
        <f t="shared" si="17"/>
        <v>40</v>
      </c>
      <c r="AO11" s="45">
        <f t="shared" si="17"/>
        <v>41</v>
      </c>
      <c r="AP11" s="44">
        <f t="shared" si="17"/>
        <v>42</v>
      </c>
      <c r="AQ11" s="45">
        <f t="shared" si="17"/>
        <v>43</v>
      </c>
      <c r="AR11" s="45">
        <f t="shared" si="17"/>
        <v>44</v>
      </c>
      <c r="AS11" s="44">
        <f t="shared" si="17"/>
        <v>45</v>
      </c>
      <c r="AT11" s="45">
        <f t="shared" si="17"/>
        <v>46</v>
      </c>
      <c r="AU11" s="45">
        <f t="shared" si="17"/>
        <v>47</v>
      </c>
      <c r="AV11" s="44">
        <f t="shared" si="17"/>
        <v>48</v>
      </c>
      <c r="AW11" s="45">
        <f t="shared" si="17"/>
        <v>49</v>
      </c>
      <c r="AX11" s="45">
        <f t="shared" si="17"/>
        <v>50</v>
      </c>
      <c r="AY11" s="44">
        <f t="shared" si="17"/>
        <v>51</v>
      </c>
      <c r="AZ11" s="45">
        <f t="shared" si="17"/>
        <v>52</v>
      </c>
      <c r="BA11" s="45">
        <f t="shared" si="17"/>
        <v>53</v>
      </c>
      <c r="BB11" s="44">
        <f t="shared" si="17"/>
        <v>54</v>
      </c>
      <c r="BC11" s="45">
        <f t="shared" si="17"/>
        <v>55</v>
      </c>
      <c r="BD11" s="45">
        <f t="shared" si="17"/>
        <v>56</v>
      </c>
      <c r="BE11" s="44">
        <f t="shared" si="17"/>
        <v>57</v>
      </c>
      <c r="BF11" s="45">
        <f t="shared" si="17"/>
        <v>58</v>
      </c>
      <c r="BG11" s="45">
        <f t="shared" si="17"/>
        <v>59</v>
      </c>
      <c r="BH11" s="44">
        <f t="shared" si="17"/>
        <v>60</v>
      </c>
      <c r="BI11" s="45">
        <f t="shared" si="17"/>
        <v>61</v>
      </c>
      <c r="BJ11" s="45">
        <f t="shared" si="17"/>
        <v>62</v>
      </c>
      <c r="BK11" s="44">
        <f t="shared" si="17"/>
        <v>63</v>
      </c>
      <c r="BL11" s="45">
        <f t="shared" si="17"/>
        <v>64</v>
      </c>
      <c r="BM11" s="45">
        <f t="shared" si="17"/>
        <v>65</v>
      </c>
    </row>
    <row r="12" spans="1:65" s="271" customFormat="1" ht="11.25">
      <c r="A12" s="54" t="s">
        <v>2025</v>
      </c>
      <c r="B12" s="54" t="s">
        <v>2025</v>
      </c>
      <c r="C12" s="54" t="s">
        <v>2025</v>
      </c>
      <c r="D12" s="54" t="s">
        <v>2025</v>
      </c>
      <c r="E12" s="54" t="s">
        <v>2025</v>
      </c>
      <c r="F12" s="269" t="s">
        <v>2026</v>
      </c>
      <c r="G12" s="270" t="s">
        <v>2025</v>
      </c>
      <c r="H12" s="270" t="s">
        <v>2025</v>
      </c>
      <c r="I12" s="269" t="s">
        <v>2026</v>
      </c>
      <c r="J12" s="270" t="s">
        <v>2025</v>
      </c>
      <c r="K12" s="270" t="s">
        <v>2025</v>
      </c>
      <c r="L12" s="269" t="s">
        <v>2026</v>
      </c>
      <c r="M12" s="270" t="s">
        <v>2025</v>
      </c>
      <c r="N12" s="270" t="s">
        <v>2025</v>
      </c>
      <c r="O12" s="269" t="s">
        <v>2026</v>
      </c>
      <c r="P12" s="270" t="s">
        <v>2025</v>
      </c>
      <c r="Q12" s="270" t="s">
        <v>2025</v>
      </c>
      <c r="R12" s="269" t="s">
        <v>2026</v>
      </c>
      <c r="S12" s="270" t="s">
        <v>2025</v>
      </c>
      <c r="T12" s="270" t="s">
        <v>2025</v>
      </c>
      <c r="U12" s="269" t="s">
        <v>2026</v>
      </c>
      <c r="V12" s="270" t="s">
        <v>2025</v>
      </c>
      <c r="W12" s="270" t="s">
        <v>2025</v>
      </c>
      <c r="X12" s="269" t="s">
        <v>2026</v>
      </c>
      <c r="Y12" s="270" t="s">
        <v>2025</v>
      </c>
      <c r="Z12" s="270" t="s">
        <v>2025</v>
      </c>
      <c r="AA12" s="269" t="s">
        <v>2026</v>
      </c>
      <c r="AB12" s="270" t="s">
        <v>2025</v>
      </c>
      <c r="AC12" s="270" t="s">
        <v>2025</v>
      </c>
      <c r="AD12" s="269" t="s">
        <v>2026</v>
      </c>
      <c r="AE12" s="270" t="s">
        <v>2025</v>
      </c>
      <c r="AF12" s="270" t="s">
        <v>2025</v>
      </c>
      <c r="AG12" s="269" t="s">
        <v>2026</v>
      </c>
      <c r="AH12" s="270" t="s">
        <v>2025</v>
      </c>
      <c r="AI12" s="270" t="s">
        <v>2025</v>
      </c>
      <c r="AJ12" s="269" t="s">
        <v>2026</v>
      </c>
      <c r="AK12" s="270" t="s">
        <v>2025</v>
      </c>
      <c r="AL12" s="270" t="s">
        <v>2025</v>
      </c>
      <c r="AM12" s="269" t="s">
        <v>2026</v>
      </c>
      <c r="AN12" s="270" t="s">
        <v>2025</v>
      </c>
      <c r="AO12" s="270" t="s">
        <v>2025</v>
      </c>
      <c r="AP12" s="269" t="s">
        <v>2026</v>
      </c>
      <c r="AQ12" s="270" t="s">
        <v>2025</v>
      </c>
      <c r="AR12" s="270" t="s">
        <v>2025</v>
      </c>
      <c r="AS12" s="269" t="s">
        <v>2026</v>
      </c>
      <c r="AT12" s="270" t="s">
        <v>2025</v>
      </c>
      <c r="AU12" s="270" t="s">
        <v>2025</v>
      </c>
      <c r="AV12" s="269" t="s">
        <v>2026</v>
      </c>
      <c r="AW12" s="270" t="s">
        <v>2025</v>
      </c>
      <c r="AX12" s="270" t="s">
        <v>2025</v>
      </c>
      <c r="AY12" s="269" t="s">
        <v>2026</v>
      </c>
      <c r="AZ12" s="270" t="s">
        <v>2025</v>
      </c>
      <c r="BA12" s="270" t="s">
        <v>2025</v>
      </c>
      <c r="BB12" s="269" t="s">
        <v>2026</v>
      </c>
      <c r="BC12" s="270" t="s">
        <v>2025</v>
      </c>
      <c r="BD12" s="270" t="s">
        <v>2025</v>
      </c>
      <c r="BE12" s="269" t="s">
        <v>2026</v>
      </c>
      <c r="BF12" s="270" t="s">
        <v>2025</v>
      </c>
      <c r="BG12" s="270" t="s">
        <v>2025</v>
      </c>
      <c r="BH12" s="269" t="s">
        <v>2026</v>
      </c>
      <c r="BI12" s="270" t="s">
        <v>2025</v>
      </c>
      <c r="BJ12" s="270" t="s">
        <v>2025</v>
      </c>
      <c r="BK12" s="269" t="s">
        <v>2026</v>
      </c>
      <c r="BL12" s="270" t="s">
        <v>2025</v>
      </c>
      <c r="BM12" s="270" t="s">
        <v>2025</v>
      </c>
    </row>
    <row r="13" spans="1:65">
      <c r="A13" s="272">
        <f>①協定識別事項②協定参加者!A12</f>
        <v>303900001</v>
      </c>
      <c r="B13" s="55" t="str">
        <f>①協定識別事項②協定参加者!B12</f>
        <v>和歌山県</v>
      </c>
      <c r="C13" s="55" t="str">
        <f>①協定識別事項②協定参加者!C12</f>
        <v>印南町</v>
      </c>
      <c r="D13" s="55">
        <f>①協定識別事項②協定参加者!D12</f>
        <v>30390</v>
      </c>
      <c r="E13" s="56" t="str">
        <f>①協定識別事項②協定参加者!E12</f>
        <v>上洞</v>
      </c>
      <c r="F13" s="393">
        <v>3039004002</v>
      </c>
      <c r="G13" s="393" t="s">
        <v>3666</v>
      </c>
      <c r="H13" s="393" t="s">
        <v>2702</v>
      </c>
      <c r="I13" s="48"/>
      <c r="J13" s="49" t="str">
        <f>IFERROR(VLOOKUP(I13,農林業センサス集落コード!$A$2:$E$18534,4,FALSE)," ")</f>
        <v xml:space="preserve"> </v>
      </c>
      <c r="K13" s="50" t="str">
        <f>IFERROR(VLOOKUP(I13,農林業センサス集落コード!$A$2:$E$18534,5,0),"")</f>
        <v/>
      </c>
      <c r="L13" s="48"/>
      <c r="M13" s="49" t="str">
        <f>IFERROR(VLOOKUP(L13,農林業センサス集落コード!$A$2:$E$18534,4,FALSE)," ")</f>
        <v xml:space="preserve"> </v>
      </c>
      <c r="N13" s="50" t="str">
        <f>IFERROR(VLOOKUP(L13,農林業センサス集落コード!$A$2:$E$18534,5,0),"")</f>
        <v/>
      </c>
      <c r="O13" s="48"/>
      <c r="P13" s="49" t="str">
        <f>IFERROR(VLOOKUP(O13,農林業センサス集落コード!$A$2:$E$18534,4,FALSE)," ")</f>
        <v xml:space="preserve"> </v>
      </c>
      <c r="Q13" s="50" t="str">
        <f>IFERROR(VLOOKUP(O13,農林業センサス集落コード!$A$2:$E$18534,5,0),"")</f>
        <v/>
      </c>
      <c r="R13" s="48"/>
      <c r="S13" s="49" t="str">
        <f>IFERROR(VLOOKUP(R13,農林業センサス集落コード!$A$2:$E$18534,4,FALSE)," ")</f>
        <v xml:space="preserve"> </v>
      </c>
      <c r="T13" s="50" t="str">
        <f>IFERROR(VLOOKUP(R13,農林業センサス集落コード!$A$2:$E$18534,5,0),"")</f>
        <v/>
      </c>
      <c r="U13" s="48"/>
      <c r="V13" s="49" t="str">
        <f>IFERROR(VLOOKUP(U13,農林業センサス集落コード!$A$2:$E$18534,4,FALSE)," ")</f>
        <v xml:space="preserve"> </v>
      </c>
      <c r="W13" s="50" t="str">
        <f>IFERROR(VLOOKUP(U13,農林業センサス集落コード!$A$2:$E$18534,5,0),"")</f>
        <v/>
      </c>
      <c r="X13" s="48"/>
      <c r="Y13" s="49" t="str">
        <f>IFERROR(VLOOKUP(X13,農林業センサス集落コード!$A$2:$E$18534,4,FALSE)," ")</f>
        <v xml:space="preserve"> </v>
      </c>
      <c r="Z13" s="50" t="str">
        <f>IFERROR(VLOOKUP(X13,農林業センサス集落コード!$A$2:$E$18534,5,0),"")</f>
        <v/>
      </c>
      <c r="AA13" s="48"/>
      <c r="AB13" s="49" t="str">
        <f>IFERROR(VLOOKUP(AA13,農林業センサス集落コード!$A$2:$E$18534,4,FALSE)," ")</f>
        <v xml:space="preserve"> </v>
      </c>
      <c r="AC13" s="50" t="str">
        <f>IFERROR(VLOOKUP(AA13,農林業センサス集落コード!$A$2:$E$18534,5,0),"")</f>
        <v/>
      </c>
      <c r="AD13" s="48"/>
      <c r="AE13" s="49" t="str">
        <f>IFERROR(VLOOKUP(AD13,農林業センサス集落コード!$A$2:$E$18534,4,FALSE)," ")</f>
        <v xml:space="preserve"> </v>
      </c>
      <c r="AF13" s="50" t="str">
        <f>IFERROR(VLOOKUP(AD13,農林業センサス集落コード!$A$2:$E$18534,5,0),"")</f>
        <v/>
      </c>
      <c r="AG13" s="48"/>
      <c r="AH13" s="49" t="str">
        <f>IFERROR(VLOOKUP(AG13,農林業センサス集落コード!$A$2:$E$18534,4,FALSE)," ")</f>
        <v xml:space="preserve"> </v>
      </c>
      <c r="AI13" s="50" t="str">
        <f>IFERROR(VLOOKUP(AG13,農林業センサス集落コード!$A$2:$E$18534,5,0),"")</f>
        <v/>
      </c>
      <c r="AJ13" s="48"/>
      <c r="AK13" s="49" t="str">
        <f>IFERROR(VLOOKUP(AJ13,農林業センサス集落コード!$A$2:$E$18534,4,FALSE)," ")</f>
        <v xml:space="preserve"> </v>
      </c>
      <c r="AL13" s="50" t="str">
        <f>IFERROR(VLOOKUP(AJ13,農林業センサス集落コード!$A$2:$E$18534,5,0),"")</f>
        <v/>
      </c>
      <c r="AM13" s="48"/>
      <c r="AN13" s="49" t="str">
        <f>IFERROR(VLOOKUP(AM13,農林業センサス集落コード!$A$2:$E$18534,4,FALSE)," ")</f>
        <v xml:space="preserve"> </v>
      </c>
      <c r="AO13" s="50" t="str">
        <f>IFERROR(VLOOKUP(AM13,農林業センサス集落コード!$A$2:$E$18534,5,0),"")</f>
        <v/>
      </c>
      <c r="AP13" s="48"/>
      <c r="AQ13" s="49" t="str">
        <f>IFERROR(VLOOKUP(AP13,農林業センサス集落コード!$A$2:$E$18534,4,FALSE)," ")</f>
        <v xml:space="preserve"> </v>
      </c>
      <c r="AR13" s="50" t="str">
        <f>IFERROR(VLOOKUP(AP13,農林業センサス集落コード!$A$2:$E$18534,5,0),"")</f>
        <v/>
      </c>
      <c r="AS13" s="48"/>
      <c r="AT13" s="49" t="str">
        <f>IFERROR(VLOOKUP(AS13,農林業センサス集落コード!$A$2:$E$18534,4,FALSE)," ")</f>
        <v xml:space="preserve"> </v>
      </c>
      <c r="AU13" s="50" t="str">
        <f>IFERROR(VLOOKUP(AS13,農林業センサス集落コード!$A$2:$E$18534,5,0),"")</f>
        <v/>
      </c>
      <c r="AV13" s="48"/>
      <c r="AW13" s="49" t="str">
        <f>IFERROR(VLOOKUP(AV13,農林業センサス集落コード!$A$2:$E$18534,4,FALSE)," ")</f>
        <v xml:space="preserve"> </v>
      </c>
      <c r="AX13" s="50" t="str">
        <f>IFERROR(VLOOKUP(AV13,農林業センサス集落コード!$A$2:$E$18534,5,0),"")</f>
        <v/>
      </c>
      <c r="AY13" s="48"/>
      <c r="AZ13" s="49" t="str">
        <f>IFERROR(VLOOKUP(AY13,農林業センサス集落コード!$A$2:$E$18534,4,FALSE)," ")</f>
        <v xml:space="preserve"> </v>
      </c>
      <c r="BA13" s="50" t="str">
        <f>IFERROR(VLOOKUP(AY13,農林業センサス集落コード!$A$2:$E$18534,5,0),"")</f>
        <v/>
      </c>
      <c r="BB13" s="48"/>
      <c r="BC13" s="49" t="str">
        <f>IFERROR(VLOOKUP(BB13,農林業センサス集落コード!$A$2:$E$18534,4,FALSE)," ")</f>
        <v xml:space="preserve"> </v>
      </c>
      <c r="BD13" s="50" t="str">
        <f>IFERROR(VLOOKUP(BB13,農林業センサス集落コード!$A$2:$E$18534,5,0),"")</f>
        <v/>
      </c>
      <c r="BE13" s="48"/>
      <c r="BF13" s="49" t="str">
        <f>IFERROR(VLOOKUP(BE13,農林業センサス集落コード!$A$2:$E$18534,4,FALSE)," ")</f>
        <v xml:space="preserve"> </v>
      </c>
      <c r="BG13" s="50" t="str">
        <f>IFERROR(VLOOKUP(BE13,農林業センサス集落コード!$A$2:$E$18534,5,0),"")</f>
        <v/>
      </c>
      <c r="BH13" s="48"/>
      <c r="BI13" s="49" t="str">
        <f>IFERROR(VLOOKUP(BH13,農林業センサス集落コード!$A$2:$E$18534,4,FALSE)," ")</f>
        <v xml:space="preserve"> </v>
      </c>
      <c r="BJ13" s="50" t="str">
        <f>IFERROR(VLOOKUP(BH13,農林業センサス集落コード!$A$2:$E$18534,5,0),"")</f>
        <v/>
      </c>
      <c r="BK13" s="48"/>
      <c r="BL13" s="49" t="str">
        <f>IFERROR(VLOOKUP(BK13,農林業センサス集落コード!$A$2:$E$18534,4,FALSE)," ")</f>
        <v xml:space="preserve"> </v>
      </c>
      <c r="BM13" s="50" t="str">
        <f>IFERROR(VLOOKUP(BK13,農林業センサス集落コード!$A$2:$E$18534,5,0),"")</f>
        <v/>
      </c>
    </row>
    <row r="14" spans="1:65">
      <c r="A14" s="272">
        <f>①協定識別事項②協定参加者!A13</f>
        <v>303900002</v>
      </c>
      <c r="B14" s="55" t="str">
        <f>①協定識別事項②協定参加者!B13</f>
        <v>和歌山県</v>
      </c>
      <c r="C14" s="55" t="str">
        <f>①協定識別事項②協定参加者!C13</f>
        <v>印南町</v>
      </c>
      <c r="D14" s="55">
        <f>①協定識別事項②協定参加者!D13</f>
        <v>30390</v>
      </c>
      <c r="E14" s="56" t="str">
        <f>①協定識別事項②協定参加者!E13</f>
        <v>竹ノ川</v>
      </c>
      <c r="F14" s="393">
        <v>3039004007</v>
      </c>
      <c r="G14" s="393" t="s">
        <v>3666</v>
      </c>
      <c r="H14" s="393" t="s">
        <v>3670</v>
      </c>
      <c r="I14" s="393">
        <v>3039004006</v>
      </c>
      <c r="J14" s="393" t="s">
        <v>3666</v>
      </c>
      <c r="K14" s="393" t="s">
        <v>2381</v>
      </c>
      <c r="L14" s="393">
        <v>3039004004</v>
      </c>
      <c r="M14" s="393" t="s">
        <v>3666</v>
      </c>
      <c r="N14" s="393" t="s">
        <v>3668</v>
      </c>
      <c r="O14" s="393">
        <v>3039004005</v>
      </c>
      <c r="P14" s="393" t="s">
        <v>3666</v>
      </c>
      <c r="Q14" s="393" t="s">
        <v>3669</v>
      </c>
      <c r="R14" s="48"/>
      <c r="S14" s="49" t="str">
        <f>IFERROR(VLOOKUP(R14,農林業センサス集落コード!$A$2:$E$18534,4,FALSE)," ")</f>
        <v xml:space="preserve"> </v>
      </c>
      <c r="T14" s="50" t="str">
        <f>IFERROR(VLOOKUP(R14,農林業センサス集落コード!$A$2:$E$18534,5,0),"")</f>
        <v/>
      </c>
      <c r="U14" s="48"/>
      <c r="V14" s="49" t="str">
        <f>IFERROR(VLOOKUP(U14,農林業センサス集落コード!$A$2:$E$18534,4,FALSE)," ")</f>
        <v xml:space="preserve"> </v>
      </c>
      <c r="W14" s="50" t="str">
        <f>IFERROR(VLOOKUP(U14,農林業センサス集落コード!$A$2:$E$18534,5,0),"")</f>
        <v/>
      </c>
      <c r="X14" s="48"/>
      <c r="Y14" s="49" t="str">
        <f>IFERROR(VLOOKUP(X14,農林業センサス集落コード!$A$2:$E$18534,4,FALSE)," ")</f>
        <v xml:space="preserve"> </v>
      </c>
      <c r="Z14" s="50" t="str">
        <f>IFERROR(VLOOKUP(X14,農林業センサス集落コード!$A$2:$E$18534,5,0),"")</f>
        <v/>
      </c>
      <c r="AA14" s="48"/>
      <c r="AB14" s="49" t="str">
        <f>IFERROR(VLOOKUP(AA14,農林業センサス集落コード!$A$2:$E$18534,4,FALSE)," ")</f>
        <v xml:space="preserve"> </v>
      </c>
      <c r="AC14" s="50" t="str">
        <f>IFERROR(VLOOKUP(AA14,農林業センサス集落コード!$A$2:$E$18534,5,0),"")</f>
        <v/>
      </c>
      <c r="AD14" s="48"/>
      <c r="AE14" s="49" t="str">
        <f>IFERROR(VLOOKUP(AD14,農林業センサス集落コード!$A$2:$E$18534,4,FALSE)," ")</f>
        <v xml:space="preserve"> </v>
      </c>
      <c r="AF14" s="50" t="str">
        <f>IFERROR(VLOOKUP(AD14,農林業センサス集落コード!$A$2:$E$18534,5,0),"")</f>
        <v/>
      </c>
      <c r="AG14" s="48"/>
      <c r="AH14" s="49" t="str">
        <f>IFERROR(VLOOKUP(AG14,農林業センサス集落コード!$A$2:$E$18534,4,FALSE)," ")</f>
        <v xml:space="preserve"> </v>
      </c>
      <c r="AI14" s="50" t="str">
        <f>IFERROR(VLOOKUP(AG14,農林業センサス集落コード!$A$2:$E$18534,5,0),"")</f>
        <v/>
      </c>
      <c r="AJ14" s="48"/>
      <c r="AK14" s="49" t="str">
        <f>IFERROR(VLOOKUP(AJ14,農林業センサス集落コード!$A$2:$E$18534,4,FALSE)," ")</f>
        <v xml:space="preserve"> </v>
      </c>
      <c r="AL14" s="50" t="str">
        <f>IFERROR(VLOOKUP(AJ14,農林業センサス集落コード!$A$2:$E$18534,5,0),"")</f>
        <v/>
      </c>
      <c r="AM14" s="48"/>
      <c r="AN14" s="49" t="str">
        <f>IFERROR(VLOOKUP(AM14,農林業センサス集落コード!$A$2:$E$18534,4,FALSE)," ")</f>
        <v xml:space="preserve"> </v>
      </c>
      <c r="AO14" s="50" t="str">
        <f>IFERROR(VLOOKUP(AM14,農林業センサス集落コード!$A$2:$E$18534,5,0),"")</f>
        <v/>
      </c>
      <c r="AP14" s="48"/>
      <c r="AQ14" s="49" t="str">
        <f>IFERROR(VLOOKUP(AP14,農林業センサス集落コード!$A$2:$E$18534,4,FALSE)," ")</f>
        <v xml:space="preserve"> </v>
      </c>
      <c r="AR14" s="50" t="str">
        <f>IFERROR(VLOOKUP(AP14,農林業センサス集落コード!$A$2:$E$18534,5,0),"")</f>
        <v/>
      </c>
      <c r="AS14" s="48"/>
      <c r="AT14" s="49" t="str">
        <f>IFERROR(VLOOKUP(AS14,農林業センサス集落コード!$A$2:$E$18534,4,FALSE)," ")</f>
        <v xml:space="preserve"> </v>
      </c>
      <c r="AU14" s="50" t="str">
        <f>IFERROR(VLOOKUP(AS14,農林業センサス集落コード!$A$2:$E$18534,5,0),"")</f>
        <v/>
      </c>
      <c r="AV14" s="48"/>
      <c r="AW14" s="49" t="str">
        <f>IFERROR(VLOOKUP(AV14,農林業センサス集落コード!$A$2:$E$18534,4,FALSE)," ")</f>
        <v xml:space="preserve"> </v>
      </c>
      <c r="AX14" s="50" t="str">
        <f>IFERROR(VLOOKUP(AV14,農林業センサス集落コード!$A$2:$E$18534,5,0),"")</f>
        <v/>
      </c>
      <c r="AY14" s="48"/>
      <c r="AZ14" s="49" t="str">
        <f>IFERROR(VLOOKUP(AY14,農林業センサス集落コード!$A$2:$E$18534,4,FALSE)," ")</f>
        <v xml:space="preserve"> </v>
      </c>
      <c r="BA14" s="50" t="str">
        <f>IFERROR(VLOOKUP(AY14,農林業センサス集落コード!$A$2:$E$18534,5,0),"")</f>
        <v/>
      </c>
      <c r="BB14" s="48"/>
      <c r="BC14" s="49" t="str">
        <f>IFERROR(VLOOKUP(BB14,農林業センサス集落コード!$A$2:$E$18534,4,FALSE)," ")</f>
        <v xml:space="preserve"> </v>
      </c>
      <c r="BD14" s="50" t="str">
        <f>IFERROR(VLOOKUP(BB14,農林業センサス集落コード!$A$2:$E$18534,5,0),"")</f>
        <v/>
      </c>
      <c r="BE14" s="48"/>
      <c r="BF14" s="49" t="str">
        <f>IFERROR(VLOOKUP(BE14,農林業センサス集落コード!$A$2:$E$18534,4,FALSE)," ")</f>
        <v xml:space="preserve"> </v>
      </c>
      <c r="BG14" s="50" t="str">
        <f>IFERROR(VLOOKUP(BE14,農林業センサス集落コード!$A$2:$E$18534,5,0),"")</f>
        <v/>
      </c>
      <c r="BH14" s="48"/>
      <c r="BI14" s="49" t="str">
        <f>IFERROR(VLOOKUP(BH14,農林業センサス集落コード!$A$2:$E$18534,4,FALSE)," ")</f>
        <v xml:space="preserve"> </v>
      </c>
      <c r="BJ14" s="50" t="str">
        <f>IFERROR(VLOOKUP(BH14,農林業センサス集落コード!$A$2:$E$18534,5,0),"")</f>
        <v/>
      </c>
      <c r="BK14" s="48"/>
      <c r="BL14" s="49" t="str">
        <f>IFERROR(VLOOKUP(BK14,農林業センサス集落コード!$A$2:$E$18534,4,FALSE)," ")</f>
        <v xml:space="preserve"> </v>
      </c>
      <c r="BM14" s="50" t="str">
        <f>IFERROR(VLOOKUP(BK14,農林業センサス集落コード!$A$2:$E$18534,5,0),"")</f>
        <v/>
      </c>
    </row>
    <row r="15" spans="1:65">
      <c r="A15" s="272">
        <f>①協定識別事項②協定参加者!A14</f>
        <v>303900003</v>
      </c>
      <c r="B15" s="55" t="str">
        <f>①協定識別事項②協定参加者!B14</f>
        <v>和歌山県</v>
      </c>
      <c r="C15" s="55" t="str">
        <f>①協定識別事項②協定参加者!C14</f>
        <v>印南町</v>
      </c>
      <c r="D15" s="55">
        <f>①協定識別事項②協定参加者!D14</f>
        <v>30390</v>
      </c>
      <c r="E15" s="56" t="str">
        <f>①協定識別事項②協定参加者!E14</f>
        <v>下皆瀬川</v>
      </c>
      <c r="F15" s="393">
        <v>3039004007</v>
      </c>
      <c r="G15" s="393" t="s">
        <v>3666</v>
      </c>
      <c r="H15" s="393" t="s">
        <v>3670</v>
      </c>
      <c r="I15" s="393">
        <v>3039004006</v>
      </c>
      <c r="J15" s="393" t="s">
        <v>3666</v>
      </c>
      <c r="K15" s="393" t="s">
        <v>2381</v>
      </c>
      <c r="L15" s="48"/>
      <c r="M15" s="49" t="str">
        <f>IFERROR(VLOOKUP(L15,農林業センサス集落コード!$A$2:$E$18534,4,FALSE)," ")</f>
        <v xml:space="preserve"> </v>
      </c>
      <c r="N15" s="50" t="str">
        <f>IFERROR(VLOOKUP(L15,農林業センサス集落コード!$A$2:$E$18534,5,0),"")</f>
        <v/>
      </c>
      <c r="O15" s="48"/>
      <c r="P15" s="49" t="str">
        <f>IFERROR(VLOOKUP(O15,農林業センサス集落コード!$A$2:$E$18534,4,FALSE)," ")</f>
        <v xml:space="preserve"> </v>
      </c>
      <c r="Q15" s="50" t="str">
        <f>IFERROR(VLOOKUP(O15,農林業センサス集落コード!$A$2:$E$18534,5,0),"")</f>
        <v/>
      </c>
      <c r="R15" s="48"/>
      <c r="S15" s="49" t="str">
        <f>IFERROR(VLOOKUP(R15,農林業センサス集落コード!$A$2:$E$18534,4,FALSE)," ")</f>
        <v xml:space="preserve"> </v>
      </c>
      <c r="T15" s="50" t="str">
        <f>IFERROR(VLOOKUP(R15,農林業センサス集落コード!$A$2:$E$18534,5,0),"")</f>
        <v/>
      </c>
      <c r="U15" s="48"/>
      <c r="V15" s="49" t="str">
        <f>IFERROR(VLOOKUP(U15,農林業センサス集落コード!$A$2:$E$18534,4,FALSE)," ")</f>
        <v xml:space="preserve"> </v>
      </c>
      <c r="W15" s="50" t="str">
        <f>IFERROR(VLOOKUP(U15,農林業センサス集落コード!$A$2:$E$18534,5,0),"")</f>
        <v/>
      </c>
      <c r="X15" s="48"/>
      <c r="Y15" s="49" t="str">
        <f>IFERROR(VLOOKUP(X15,農林業センサス集落コード!$A$2:$E$18534,4,FALSE)," ")</f>
        <v xml:space="preserve"> </v>
      </c>
      <c r="Z15" s="50" t="str">
        <f>IFERROR(VLOOKUP(X15,農林業センサス集落コード!$A$2:$E$18534,5,0),"")</f>
        <v/>
      </c>
      <c r="AA15" s="48"/>
      <c r="AB15" s="49" t="str">
        <f>IFERROR(VLOOKUP(AA15,農林業センサス集落コード!$A$2:$E$18534,4,FALSE)," ")</f>
        <v xml:space="preserve"> </v>
      </c>
      <c r="AC15" s="50" t="str">
        <f>IFERROR(VLOOKUP(AA15,農林業センサス集落コード!$A$2:$E$18534,5,0),"")</f>
        <v/>
      </c>
      <c r="AD15" s="48"/>
      <c r="AE15" s="49" t="str">
        <f>IFERROR(VLOOKUP(AD15,農林業センサス集落コード!$A$2:$E$18534,4,FALSE)," ")</f>
        <v xml:space="preserve"> </v>
      </c>
      <c r="AF15" s="50" t="str">
        <f>IFERROR(VLOOKUP(AD15,農林業センサス集落コード!$A$2:$E$18534,5,0),"")</f>
        <v/>
      </c>
      <c r="AG15" s="48"/>
      <c r="AH15" s="49" t="str">
        <f>IFERROR(VLOOKUP(AG15,農林業センサス集落コード!$A$2:$E$18534,4,FALSE)," ")</f>
        <v xml:space="preserve"> </v>
      </c>
      <c r="AI15" s="50" t="str">
        <f>IFERROR(VLOOKUP(AG15,農林業センサス集落コード!$A$2:$E$18534,5,0),"")</f>
        <v/>
      </c>
      <c r="AJ15" s="48"/>
      <c r="AK15" s="49" t="str">
        <f>IFERROR(VLOOKUP(AJ15,農林業センサス集落コード!$A$2:$E$18534,4,FALSE)," ")</f>
        <v xml:space="preserve"> </v>
      </c>
      <c r="AL15" s="50" t="str">
        <f>IFERROR(VLOOKUP(AJ15,農林業センサス集落コード!$A$2:$E$18534,5,0),"")</f>
        <v/>
      </c>
      <c r="AM15" s="48"/>
      <c r="AN15" s="49" t="str">
        <f>IFERROR(VLOOKUP(AM15,農林業センサス集落コード!$A$2:$E$18534,4,FALSE)," ")</f>
        <v xml:space="preserve"> </v>
      </c>
      <c r="AO15" s="50" t="str">
        <f>IFERROR(VLOOKUP(AM15,農林業センサス集落コード!$A$2:$E$18534,5,0),"")</f>
        <v/>
      </c>
      <c r="AP15" s="48"/>
      <c r="AQ15" s="49" t="str">
        <f>IFERROR(VLOOKUP(AP15,農林業センサス集落コード!$A$2:$E$18534,4,FALSE)," ")</f>
        <v xml:space="preserve"> </v>
      </c>
      <c r="AR15" s="50" t="str">
        <f>IFERROR(VLOOKUP(AP15,農林業センサス集落コード!$A$2:$E$18534,5,0),"")</f>
        <v/>
      </c>
      <c r="AS15" s="48"/>
      <c r="AT15" s="49" t="str">
        <f>IFERROR(VLOOKUP(AS15,農林業センサス集落コード!$A$2:$E$18534,4,FALSE)," ")</f>
        <v xml:space="preserve"> </v>
      </c>
      <c r="AU15" s="50" t="str">
        <f>IFERROR(VLOOKUP(AS15,農林業センサス集落コード!$A$2:$E$18534,5,0),"")</f>
        <v/>
      </c>
      <c r="AV15" s="48"/>
      <c r="AW15" s="49" t="str">
        <f>IFERROR(VLOOKUP(AV15,農林業センサス集落コード!$A$2:$E$18534,4,FALSE)," ")</f>
        <v xml:space="preserve"> </v>
      </c>
      <c r="AX15" s="50" t="str">
        <f>IFERROR(VLOOKUP(AV15,農林業センサス集落コード!$A$2:$E$18534,5,0),"")</f>
        <v/>
      </c>
      <c r="AY15" s="48"/>
      <c r="AZ15" s="49" t="str">
        <f>IFERROR(VLOOKUP(AY15,農林業センサス集落コード!$A$2:$E$18534,4,FALSE)," ")</f>
        <v xml:space="preserve"> </v>
      </c>
      <c r="BA15" s="50" t="str">
        <f>IFERROR(VLOOKUP(AY15,農林業センサス集落コード!$A$2:$E$18534,5,0),"")</f>
        <v/>
      </c>
      <c r="BB15" s="48"/>
      <c r="BC15" s="49" t="str">
        <f>IFERROR(VLOOKUP(BB15,農林業センサス集落コード!$A$2:$E$18534,4,FALSE)," ")</f>
        <v xml:space="preserve"> </v>
      </c>
      <c r="BD15" s="50" t="str">
        <f>IFERROR(VLOOKUP(BB15,農林業センサス集落コード!$A$2:$E$18534,5,0),"")</f>
        <v/>
      </c>
      <c r="BE15" s="48"/>
      <c r="BF15" s="49" t="str">
        <f>IFERROR(VLOOKUP(BE15,農林業センサス集落コード!$A$2:$E$18534,4,FALSE)," ")</f>
        <v xml:space="preserve"> </v>
      </c>
      <c r="BG15" s="50" t="str">
        <f>IFERROR(VLOOKUP(BE15,農林業センサス集落コード!$A$2:$E$18534,5,0),"")</f>
        <v/>
      </c>
      <c r="BH15" s="48"/>
      <c r="BI15" s="49" t="str">
        <f>IFERROR(VLOOKUP(BH15,農林業センサス集落コード!$A$2:$E$18534,4,FALSE)," ")</f>
        <v xml:space="preserve"> </v>
      </c>
      <c r="BJ15" s="50" t="str">
        <f>IFERROR(VLOOKUP(BH15,農林業センサス集落コード!$A$2:$E$18534,5,0),"")</f>
        <v/>
      </c>
      <c r="BK15" s="48"/>
      <c r="BL15" s="49" t="str">
        <f>IFERROR(VLOOKUP(BK15,農林業センサス集落コード!$A$2:$E$18534,4,FALSE)," ")</f>
        <v xml:space="preserve"> </v>
      </c>
      <c r="BM15" s="50" t="str">
        <f>IFERROR(VLOOKUP(BK15,農林業センサス集落コード!$A$2:$E$18534,5,0),"")</f>
        <v/>
      </c>
    </row>
    <row r="16" spans="1:65">
      <c r="A16" s="272">
        <f>①協定識別事項②協定参加者!A15</f>
        <v>303900004</v>
      </c>
      <c r="B16" s="55" t="str">
        <f>①協定識別事項②協定参加者!B15</f>
        <v>和歌山県</v>
      </c>
      <c r="C16" s="55" t="str">
        <f>①協定識別事項②協定参加者!C15</f>
        <v>印南町</v>
      </c>
      <c r="D16" s="55">
        <f>①協定識別事項②協定参加者!D15</f>
        <v>30390</v>
      </c>
      <c r="E16" s="56" t="str">
        <f>①協定識別事項②協定参加者!E15</f>
        <v>崎ノ原</v>
      </c>
      <c r="F16" s="393">
        <v>3039004008</v>
      </c>
      <c r="G16" s="393" t="s">
        <v>3666</v>
      </c>
      <c r="H16" s="393" t="s">
        <v>3671</v>
      </c>
      <c r="I16" s="48"/>
      <c r="J16" s="49" t="str">
        <f>IFERROR(VLOOKUP(I16,農林業センサス集落コード!$A$2:$E$18534,4,FALSE)," ")</f>
        <v xml:space="preserve"> </v>
      </c>
      <c r="K16" s="50" t="str">
        <f>IFERROR(VLOOKUP(I16,農林業センサス集落コード!$A$2:$E$18534,5,0),"")</f>
        <v/>
      </c>
      <c r="L16" s="48"/>
      <c r="M16" s="49" t="str">
        <f>IFERROR(VLOOKUP(L16,農林業センサス集落コード!$A$2:$E$18534,4,FALSE)," ")</f>
        <v xml:space="preserve"> </v>
      </c>
      <c r="N16" s="50" t="str">
        <f>IFERROR(VLOOKUP(L16,農林業センサス集落コード!$A$2:$E$18534,5,0),"")</f>
        <v/>
      </c>
      <c r="O16" s="48"/>
      <c r="P16" s="49" t="str">
        <f>IFERROR(VLOOKUP(O16,農林業センサス集落コード!$A$2:$E$18534,4,FALSE)," ")</f>
        <v xml:space="preserve"> </v>
      </c>
      <c r="Q16" s="50" t="str">
        <f>IFERROR(VLOOKUP(O16,農林業センサス集落コード!$A$2:$E$18534,5,0),"")</f>
        <v/>
      </c>
      <c r="R16" s="48"/>
      <c r="S16" s="49" t="str">
        <f>IFERROR(VLOOKUP(R16,農林業センサス集落コード!$A$2:$E$18534,4,FALSE)," ")</f>
        <v xml:space="preserve"> </v>
      </c>
      <c r="T16" s="50" t="str">
        <f>IFERROR(VLOOKUP(R16,農林業センサス集落コード!$A$2:$E$18534,5,0),"")</f>
        <v/>
      </c>
      <c r="U16" s="48"/>
      <c r="V16" s="49" t="str">
        <f>IFERROR(VLOOKUP(U16,農林業センサス集落コード!$A$2:$E$18534,4,FALSE)," ")</f>
        <v xml:space="preserve"> </v>
      </c>
      <c r="W16" s="50" t="str">
        <f>IFERROR(VLOOKUP(U16,農林業センサス集落コード!$A$2:$E$18534,5,0),"")</f>
        <v/>
      </c>
      <c r="X16" s="48"/>
      <c r="Y16" s="49" t="str">
        <f>IFERROR(VLOOKUP(X16,農林業センサス集落コード!$A$2:$E$18534,4,FALSE)," ")</f>
        <v xml:space="preserve"> </v>
      </c>
      <c r="Z16" s="50" t="str">
        <f>IFERROR(VLOOKUP(X16,農林業センサス集落コード!$A$2:$E$18534,5,0),"")</f>
        <v/>
      </c>
      <c r="AA16" s="48"/>
      <c r="AB16" s="49" t="str">
        <f>IFERROR(VLOOKUP(AA16,農林業センサス集落コード!$A$2:$E$18534,4,FALSE)," ")</f>
        <v xml:space="preserve"> </v>
      </c>
      <c r="AC16" s="50" t="str">
        <f>IFERROR(VLOOKUP(AA16,農林業センサス集落コード!$A$2:$E$18534,5,0),"")</f>
        <v/>
      </c>
      <c r="AD16" s="48"/>
      <c r="AE16" s="49" t="str">
        <f>IFERROR(VLOOKUP(AD16,農林業センサス集落コード!$A$2:$E$18534,4,FALSE)," ")</f>
        <v xml:space="preserve"> </v>
      </c>
      <c r="AF16" s="50" t="str">
        <f>IFERROR(VLOOKUP(AD16,農林業センサス集落コード!$A$2:$E$18534,5,0),"")</f>
        <v/>
      </c>
      <c r="AG16" s="48"/>
      <c r="AH16" s="49" t="str">
        <f>IFERROR(VLOOKUP(AG16,農林業センサス集落コード!$A$2:$E$18534,4,FALSE)," ")</f>
        <v xml:space="preserve"> </v>
      </c>
      <c r="AI16" s="50" t="str">
        <f>IFERROR(VLOOKUP(AG16,農林業センサス集落コード!$A$2:$E$18534,5,0),"")</f>
        <v/>
      </c>
      <c r="AJ16" s="48"/>
      <c r="AK16" s="49" t="str">
        <f>IFERROR(VLOOKUP(AJ16,農林業センサス集落コード!$A$2:$E$18534,4,FALSE)," ")</f>
        <v xml:space="preserve"> </v>
      </c>
      <c r="AL16" s="50" t="str">
        <f>IFERROR(VLOOKUP(AJ16,農林業センサス集落コード!$A$2:$E$18534,5,0),"")</f>
        <v/>
      </c>
      <c r="AM16" s="48"/>
      <c r="AN16" s="49" t="str">
        <f>IFERROR(VLOOKUP(AM16,農林業センサス集落コード!$A$2:$E$18534,4,FALSE)," ")</f>
        <v xml:space="preserve"> </v>
      </c>
      <c r="AO16" s="50" t="str">
        <f>IFERROR(VLOOKUP(AM16,農林業センサス集落コード!$A$2:$E$18534,5,0),"")</f>
        <v/>
      </c>
      <c r="AP16" s="48"/>
      <c r="AQ16" s="49" t="str">
        <f>IFERROR(VLOOKUP(AP16,農林業センサス集落コード!$A$2:$E$18534,4,FALSE)," ")</f>
        <v xml:space="preserve"> </v>
      </c>
      <c r="AR16" s="50" t="str">
        <f>IFERROR(VLOOKUP(AP16,農林業センサス集落コード!$A$2:$E$18534,5,0),"")</f>
        <v/>
      </c>
      <c r="AS16" s="48"/>
      <c r="AT16" s="49" t="str">
        <f>IFERROR(VLOOKUP(AS16,農林業センサス集落コード!$A$2:$E$18534,4,FALSE)," ")</f>
        <v xml:space="preserve"> </v>
      </c>
      <c r="AU16" s="50" t="str">
        <f>IFERROR(VLOOKUP(AS16,農林業センサス集落コード!$A$2:$E$18534,5,0),"")</f>
        <v/>
      </c>
      <c r="AV16" s="48"/>
      <c r="AW16" s="49" t="str">
        <f>IFERROR(VLOOKUP(AV16,農林業センサス集落コード!$A$2:$E$18534,4,FALSE)," ")</f>
        <v xml:space="preserve"> </v>
      </c>
      <c r="AX16" s="50" t="str">
        <f>IFERROR(VLOOKUP(AV16,農林業センサス集落コード!$A$2:$E$18534,5,0),"")</f>
        <v/>
      </c>
      <c r="AY16" s="48"/>
      <c r="AZ16" s="49" t="str">
        <f>IFERROR(VLOOKUP(AY16,農林業センサス集落コード!$A$2:$E$18534,4,FALSE)," ")</f>
        <v xml:space="preserve"> </v>
      </c>
      <c r="BA16" s="50" t="str">
        <f>IFERROR(VLOOKUP(AY16,農林業センサス集落コード!$A$2:$E$18534,5,0),"")</f>
        <v/>
      </c>
      <c r="BB16" s="48"/>
      <c r="BC16" s="49" t="str">
        <f>IFERROR(VLOOKUP(BB16,農林業センサス集落コード!$A$2:$E$18534,4,FALSE)," ")</f>
        <v xml:space="preserve"> </v>
      </c>
      <c r="BD16" s="50" t="str">
        <f>IFERROR(VLOOKUP(BB16,農林業センサス集落コード!$A$2:$E$18534,5,0),"")</f>
        <v/>
      </c>
      <c r="BE16" s="48"/>
      <c r="BF16" s="49" t="str">
        <f>IFERROR(VLOOKUP(BE16,農林業センサス集落コード!$A$2:$E$18534,4,FALSE)," ")</f>
        <v xml:space="preserve"> </v>
      </c>
      <c r="BG16" s="50" t="str">
        <f>IFERROR(VLOOKUP(BE16,農林業センサス集落コード!$A$2:$E$18534,5,0),"")</f>
        <v/>
      </c>
      <c r="BH16" s="48"/>
      <c r="BI16" s="49" t="str">
        <f>IFERROR(VLOOKUP(BH16,農林業センサス集落コード!$A$2:$E$18534,4,FALSE)," ")</f>
        <v xml:space="preserve"> </v>
      </c>
      <c r="BJ16" s="50" t="str">
        <f>IFERROR(VLOOKUP(BH16,農林業センサス集落コード!$A$2:$E$18534,5,0),"")</f>
        <v/>
      </c>
      <c r="BK16" s="48"/>
      <c r="BL16" s="49" t="str">
        <f>IFERROR(VLOOKUP(BK16,農林業センサス集落コード!$A$2:$E$18534,4,FALSE)," ")</f>
        <v xml:space="preserve"> </v>
      </c>
      <c r="BM16" s="50" t="str">
        <f>IFERROR(VLOOKUP(BK16,農林業センサス集落コード!$A$2:$E$18534,5,0),"")</f>
        <v/>
      </c>
    </row>
    <row r="17" spans="1:65">
      <c r="A17" s="272">
        <f>①協定識別事項②協定参加者!A16</f>
        <v>303900005</v>
      </c>
      <c r="B17" s="55" t="str">
        <f>①協定識別事項②協定参加者!B16</f>
        <v>和歌山県</v>
      </c>
      <c r="C17" s="55" t="str">
        <f>①協定識別事項②協定参加者!C16</f>
        <v>印南町</v>
      </c>
      <c r="D17" s="55">
        <f>①協定識別事項②協定参加者!D16</f>
        <v>30390</v>
      </c>
      <c r="E17" s="56" t="str">
        <f>①協定識別事項②協定参加者!E16</f>
        <v>丹生</v>
      </c>
      <c r="F17" s="393">
        <v>3039004009</v>
      </c>
      <c r="G17" s="393" t="s">
        <v>3666</v>
      </c>
      <c r="H17" s="393" t="s">
        <v>2470</v>
      </c>
      <c r="I17" s="48"/>
      <c r="J17" s="49" t="str">
        <f>IFERROR(VLOOKUP(I17,農林業センサス集落コード!$A$2:$E$18534,4,FALSE)," ")</f>
        <v xml:space="preserve"> </v>
      </c>
      <c r="K17" s="50" t="str">
        <f>IFERROR(VLOOKUP(I17,農林業センサス集落コード!$A$2:$E$18534,5,0),"")</f>
        <v/>
      </c>
      <c r="L17" s="48"/>
      <c r="M17" s="49" t="str">
        <f>IFERROR(VLOOKUP(L17,農林業センサス集落コード!$A$2:$E$18534,4,FALSE)," ")</f>
        <v xml:space="preserve"> </v>
      </c>
      <c r="N17" s="50" t="str">
        <f>IFERROR(VLOOKUP(L17,農林業センサス集落コード!$A$2:$E$18534,5,0),"")</f>
        <v/>
      </c>
      <c r="O17" s="48"/>
      <c r="P17" s="49" t="str">
        <f>IFERROR(VLOOKUP(O17,農林業センサス集落コード!$A$2:$E$18534,4,FALSE)," ")</f>
        <v xml:space="preserve"> </v>
      </c>
      <c r="Q17" s="50" t="str">
        <f>IFERROR(VLOOKUP(O17,農林業センサス集落コード!$A$2:$E$18534,5,0),"")</f>
        <v/>
      </c>
      <c r="R17" s="48"/>
      <c r="S17" s="49" t="str">
        <f>IFERROR(VLOOKUP(R17,農林業センサス集落コード!$A$2:$E$18534,4,FALSE)," ")</f>
        <v xml:space="preserve"> </v>
      </c>
      <c r="T17" s="50" t="str">
        <f>IFERROR(VLOOKUP(R17,農林業センサス集落コード!$A$2:$E$18534,5,0),"")</f>
        <v/>
      </c>
      <c r="U17" s="48"/>
      <c r="V17" s="49" t="str">
        <f>IFERROR(VLOOKUP(U17,農林業センサス集落コード!$A$2:$E$18534,4,FALSE)," ")</f>
        <v xml:space="preserve"> </v>
      </c>
      <c r="W17" s="50" t="str">
        <f>IFERROR(VLOOKUP(U17,農林業センサス集落コード!$A$2:$E$18534,5,0),"")</f>
        <v/>
      </c>
      <c r="X17" s="48"/>
      <c r="Y17" s="49" t="str">
        <f>IFERROR(VLOOKUP(X17,農林業センサス集落コード!$A$2:$E$18534,4,FALSE)," ")</f>
        <v xml:space="preserve"> </v>
      </c>
      <c r="Z17" s="50" t="str">
        <f>IFERROR(VLOOKUP(X17,農林業センサス集落コード!$A$2:$E$18534,5,0),"")</f>
        <v/>
      </c>
      <c r="AA17" s="48"/>
      <c r="AB17" s="49" t="str">
        <f>IFERROR(VLOOKUP(AA17,農林業センサス集落コード!$A$2:$E$18534,4,FALSE)," ")</f>
        <v xml:space="preserve"> </v>
      </c>
      <c r="AC17" s="50" t="str">
        <f>IFERROR(VLOOKUP(AA17,農林業センサス集落コード!$A$2:$E$18534,5,0),"")</f>
        <v/>
      </c>
      <c r="AD17" s="48"/>
      <c r="AE17" s="49" t="str">
        <f>IFERROR(VLOOKUP(AD17,農林業センサス集落コード!$A$2:$E$18534,4,FALSE)," ")</f>
        <v xml:space="preserve"> </v>
      </c>
      <c r="AF17" s="50" t="str">
        <f>IFERROR(VLOOKUP(AD17,農林業センサス集落コード!$A$2:$E$18534,5,0),"")</f>
        <v/>
      </c>
      <c r="AG17" s="48"/>
      <c r="AH17" s="49" t="str">
        <f>IFERROR(VLOOKUP(AG17,農林業センサス集落コード!$A$2:$E$18534,4,FALSE)," ")</f>
        <v xml:space="preserve"> </v>
      </c>
      <c r="AI17" s="50" t="str">
        <f>IFERROR(VLOOKUP(AG17,農林業センサス集落コード!$A$2:$E$18534,5,0),"")</f>
        <v/>
      </c>
      <c r="AJ17" s="48"/>
      <c r="AK17" s="49" t="str">
        <f>IFERROR(VLOOKUP(AJ17,農林業センサス集落コード!$A$2:$E$18534,4,FALSE)," ")</f>
        <v xml:space="preserve"> </v>
      </c>
      <c r="AL17" s="50" t="str">
        <f>IFERROR(VLOOKUP(AJ17,農林業センサス集落コード!$A$2:$E$18534,5,0),"")</f>
        <v/>
      </c>
      <c r="AM17" s="48"/>
      <c r="AN17" s="49" t="str">
        <f>IFERROR(VLOOKUP(AM17,農林業センサス集落コード!$A$2:$E$18534,4,FALSE)," ")</f>
        <v xml:space="preserve"> </v>
      </c>
      <c r="AO17" s="50" t="str">
        <f>IFERROR(VLOOKUP(AM17,農林業センサス集落コード!$A$2:$E$18534,5,0),"")</f>
        <v/>
      </c>
      <c r="AP17" s="48"/>
      <c r="AQ17" s="49" t="str">
        <f>IFERROR(VLOOKUP(AP17,農林業センサス集落コード!$A$2:$E$18534,4,FALSE)," ")</f>
        <v xml:space="preserve"> </v>
      </c>
      <c r="AR17" s="50" t="str">
        <f>IFERROR(VLOOKUP(AP17,農林業センサス集落コード!$A$2:$E$18534,5,0),"")</f>
        <v/>
      </c>
      <c r="AS17" s="48"/>
      <c r="AT17" s="49" t="str">
        <f>IFERROR(VLOOKUP(AS17,農林業センサス集落コード!$A$2:$E$18534,4,FALSE)," ")</f>
        <v xml:space="preserve"> </v>
      </c>
      <c r="AU17" s="50" t="str">
        <f>IFERROR(VLOOKUP(AS17,農林業センサス集落コード!$A$2:$E$18534,5,0),"")</f>
        <v/>
      </c>
      <c r="AV17" s="48"/>
      <c r="AW17" s="49" t="str">
        <f>IFERROR(VLOOKUP(AV17,農林業センサス集落コード!$A$2:$E$18534,4,FALSE)," ")</f>
        <v xml:space="preserve"> </v>
      </c>
      <c r="AX17" s="50" t="str">
        <f>IFERROR(VLOOKUP(AV17,農林業センサス集落コード!$A$2:$E$18534,5,0),"")</f>
        <v/>
      </c>
      <c r="AY17" s="48"/>
      <c r="AZ17" s="49" t="str">
        <f>IFERROR(VLOOKUP(AY17,農林業センサス集落コード!$A$2:$E$18534,4,FALSE)," ")</f>
        <v xml:space="preserve"> </v>
      </c>
      <c r="BA17" s="50" t="str">
        <f>IFERROR(VLOOKUP(AY17,農林業センサス集落コード!$A$2:$E$18534,5,0),"")</f>
        <v/>
      </c>
      <c r="BB17" s="48"/>
      <c r="BC17" s="49" t="str">
        <f>IFERROR(VLOOKUP(BB17,農林業センサス集落コード!$A$2:$E$18534,4,FALSE)," ")</f>
        <v xml:space="preserve"> </v>
      </c>
      <c r="BD17" s="50" t="str">
        <f>IFERROR(VLOOKUP(BB17,農林業センサス集落コード!$A$2:$E$18534,5,0),"")</f>
        <v/>
      </c>
      <c r="BE17" s="48"/>
      <c r="BF17" s="49" t="str">
        <f>IFERROR(VLOOKUP(BE17,農林業センサス集落コード!$A$2:$E$18534,4,FALSE)," ")</f>
        <v xml:space="preserve"> </v>
      </c>
      <c r="BG17" s="50" t="str">
        <f>IFERROR(VLOOKUP(BE17,農林業センサス集落コード!$A$2:$E$18534,5,0),"")</f>
        <v/>
      </c>
      <c r="BH17" s="48"/>
      <c r="BI17" s="49" t="str">
        <f>IFERROR(VLOOKUP(BH17,農林業センサス集落コード!$A$2:$E$18534,4,FALSE)," ")</f>
        <v xml:space="preserve"> </v>
      </c>
      <c r="BJ17" s="50" t="str">
        <f>IFERROR(VLOOKUP(BH17,農林業センサス集落コード!$A$2:$E$18534,5,0),"")</f>
        <v/>
      </c>
      <c r="BK17" s="48"/>
      <c r="BL17" s="49" t="str">
        <f>IFERROR(VLOOKUP(BK17,農林業センサス集落コード!$A$2:$E$18534,4,FALSE)," ")</f>
        <v xml:space="preserve"> </v>
      </c>
      <c r="BM17" s="50" t="str">
        <f>IFERROR(VLOOKUP(BK17,農林業センサス集落コード!$A$2:$E$18534,5,0),"")</f>
        <v/>
      </c>
    </row>
    <row r="18" spans="1:65">
      <c r="A18" s="272">
        <f>①協定識別事項②協定参加者!A17</f>
        <v>303900006</v>
      </c>
      <c r="B18" s="55" t="str">
        <f>①協定識別事項②協定参加者!B17</f>
        <v>和歌山県</v>
      </c>
      <c r="C18" s="55" t="str">
        <f>①協定識別事項②協定参加者!C17</f>
        <v>印南町</v>
      </c>
      <c r="D18" s="55">
        <f>①協定識別事項②協定参加者!D17</f>
        <v>30390</v>
      </c>
      <c r="E18" s="56" t="str">
        <f>①協定識別事項②協定参加者!E17</f>
        <v>脇ノ谷</v>
      </c>
      <c r="F18" s="393">
        <v>3039005006</v>
      </c>
      <c r="G18" s="393" t="s">
        <v>3672</v>
      </c>
      <c r="H18" s="393" t="s">
        <v>2039</v>
      </c>
      <c r="I18" s="48"/>
      <c r="J18" s="49" t="str">
        <f>IFERROR(VLOOKUP(I18,農林業センサス集落コード!$A$2:$E$18534,4,FALSE)," ")</f>
        <v xml:space="preserve"> </v>
      </c>
      <c r="K18" s="50" t="str">
        <f>IFERROR(VLOOKUP(I18,農林業センサス集落コード!$A$2:$E$18534,5,0),"")</f>
        <v/>
      </c>
      <c r="L18" s="48"/>
      <c r="M18" s="49" t="str">
        <f>IFERROR(VLOOKUP(L18,農林業センサス集落コード!$A$2:$E$18534,4,FALSE)," ")</f>
        <v xml:space="preserve"> </v>
      </c>
      <c r="N18" s="50" t="str">
        <f>IFERROR(VLOOKUP(L18,農林業センサス集落コード!$A$2:$E$18534,5,0),"")</f>
        <v/>
      </c>
      <c r="O18" s="48"/>
      <c r="P18" s="49" t="str">
        <f>IFERROR(VLOOKUP(O18,農林業センサス集落コード!$A$2:$E$18534,4,FALSE)," ")</f>
        <v xml:space="preserve"> </v>
      </c>
      <c r="Q18" s="50" t="str">
        <f>IFERROR(VLOOKUP(O18,農林業センサス集落コード!$A$2:$E$18534,5,0),"")</f>
        <v/>
      </c>
      <c r="R18" s="48"/>
      <c r="S18" s="49" t="str">
        <f>IFERROR(VLOOKUP(R18,農林業センサス集落コード!$A$2:$E$18534,4,FALSE)," ")</f>
        <v xml:space="preserve"> </v>
      </c>
      <c r="T18" s="50" t="str">
        <f>IFERROR(VLOOKUP(R18,農林業センサス集落コード!$A$2:$E$18534,5,0),"")</f>
        <v/>
      </c>
      <c r="U18" s="48"/>
      <c r="V18" s="49" t="str">
        <f>IFERROR(VLOOKUP(U18,農林業センサス集落コード!$A$2:$E$18534,4,FALSE)," ")</f>
        <v xml:space="preserve"> </v>
      </c>
      <c r="W18" s="50" t="str">
        <f>IFERROR(VLOOKUP(U18,農林業センサス集落コード!$A$2:$E$18534,5,0),"")</f>
        <v/>
      </c>
      <c r="X18" s="48"/>
      <c r="Y18" s="49" t="str">
        <f>IFERROR(VLOOKUP(X18,農林業センサス集落コード!$A$2:$E$18534,4,FALSE)," ")</f>
        <v xml:space="preserve"> </v>
      </c>
      <c r="Z18" s="50" t="str">
        <f>IFERROR(VLOOKUP(X18,農林業センサス集落コード!$A$2:$E$18534,5,0),"")</f>
        <v/>
      </c>
      <c r="AA18" s="48"/>
      <c r="AB18" s="49" t="str">
        <f>IFERROR(VLOOKUP(AA18,農林業センサス集落コード!$A$2:$E$18534,4,FALSE)," ")</f>
        <v xml:space="preserve"> </v>
      </c>
      <c r="AC18" s="50" t="str">
        <f>IFERROR(VLOOKUP(AA18,農林業センサス集落コード!$A$2:$E$18534,5,0),"")</f>
        <v/>
      </c>
      <c r="AD18" s="48"/>
      <c r="AE18" s="49" t="str">
        <f>IFERROR(VLOOKUP(AD18,農林業センサス集落コード!$A$2:$E$18534,4,FALSE)," ")</f>
        <v xml:space="preserve"> </v>
      </c>
      <c r="AF18" s="50" t="str">
        <f>IFERROR(VLOOKUP(AD18,農林業センサス集落コード!$A$2:$E$18534,5,0),"")</f>
        <v/>
      </c>
      <c r="AG18" s="48"/>
      <c r="AH18" s="49" t="str">
        <f>IFERROR(VLOOKUP(AG18,農林業センサス集落コード!$A$2:$E$18534,4,FALSE)," ")</f>
        <v xml:space="preserve"> </v>
      </c>
      <c r="AI18" s="50" t="str">
        <f>IFERROR(VLOOKUP(AG18,農林業センサス集落コード!$A$2:$E$18534,5,0),"")</f>
        <v/>
      </c>
      <c r="AJ18" s="48"/>
      <c r="AK18" s="49" t="str">
        <f>IFERROR(VLOOKUP(AJ18,農林業センサス集落コード!$A$2:$E$18534,4,FALSE)," ")</f>
        <v xml:space="preserve"> </v>
      </c>
      <c r="AL18" s="50" t="str">
        <f>IFERROR(VLOOKUP(AJ18,農林業センサス集落コード!$A$2:$E$18534,5,0),"")</f>
        <v/>
      </c>
      <c r="AM18" s="48"/>
      <c r="AN18" s="49" t="str">
        <f>IFERROR(VLOOKUP(AM18,農林業センサス集落コード!$A$2:$E$18534,4,FALSE)," ")</f>
        <v xml:space="preserve"> </v>
      </c>
      <c r="AO18" s="50" t="str">
        <f>IFERROR(VLOOKUP(AM18,農林業センサス集落コード!$A$2:$E$18534,5,0),"")</f>
        <v/>
      </c>
      <c r="AP18" s="48"/>
      <c r="AQ18" s="49" t="str">
        <f>IFERROR(VLOOKUP(AP18,農林業センサス集落コード!$A$2:$E$18534,4,FALSE)," ")</f>
        <v xml:space="preserve"> </v>
      </c>
      <c r="AR18" s="50" t="str">
        <f>IFERROR(VLOOKUP(AP18,農林業センサス集落コード!$A$2:$E$18534,5,0),"")</f>
        <v/>
      </c>
      <c r="AS18" s="48"/>
      <c r="AT18" s="49" t="str">
        <f>IFERROR(VLOOKUP(AS18,農林業センサス集落コード!$A$2:$E$18534,4,FALSE)," ")</f>
        <v xml:space="preserve"> </v>
      </c>
      <c r="AU18" s="50" t="str">
        <f>IFERROR(VLOOKUP(AS18,農林業センサス集落コード!$A$2:$E$18534,5,0),"")</f>
        <v/>
      </c>
      <c r="AV18" s="48"/>
      <c r="AW18" s="49" t="str">
        <f>IFERROR(VLOOKUP(AV18,農林業センサス集落コード!$A$2:$E$18534,4,FALSE)," ")</f>
        <v xml:space="preserve"> </v>
      </c>
      <c r="AX18" s="50" t="str">
        <f>IFERROR(VLOOKUP(AV18,農林業センサス集落コード!$A$2:$E$18534,5,0),"")</f>
        <v/>
      </c>
      <c r="AY18" s="48"/>
      <c r="AZ18" s="49" t="str">
        <f>IFERROR(VLOOKUP(AY18,農林業センサス集落コード!$A$2:$E$18534,4,FALSE)," ")</f>
        <v xml:space="preserve"> </v>
      </c>
      <c r="BA18" s="50" t="str">
        <f>IFERROR(VLOOKUP(AY18,農林業センサス集落コード!$A$2:$E$18534,5,0),"")</f>
        <v/>
      </c>
      <c r="BB18" s="48"/>
      <c r="BC18" s="49" t="str">
        <f>IFERROR(VLOOKUP(BB18,農林業センサス集落コード!$A$2:$E$18534,4,FALSE)," ")</f>
        <v xml:space="preserve"> </v>
      </c>
      <c r="BD18" s="50" t="str">
        <f>IFERROR(VLOOKUP(BB18,農林業センサス集落コード!$A$2:$E$18534,5,0),"")</f>
        <v/>
      </c>
      <c r="BE18" s="48"/>
      <c r="BF18" s="49" t="str">
        <f>IFERROR(VLOOKUP(BE18,農林業センサス集落コード!$A$2:$E$18534,4,FALSE)," ")</f>
        <v xml:space="preserve"> </v>
      </c>
      <c r="BG18" s="50" t="str">
        <f>IFERROR(VLOOKUP(BE18,農林業センサス集落コード!$A$2:$E$18534,5,0),"")</f>
        <v/>
      </c>
      <c r="BH18" s="48"/>
      <c r="BI18" s="49" t="str">
        <f>IFERROR(VLOOKUP(BH18,農林業センサス集落コード!$A$2:$E$18534,4,FALSE)," ")</f>
        <v xml:space="preserve"> </v>
      </c>
      <c r="BJ18" s="50" t="str">
        <f>IFERROR(VLOOKUP(BH18,農林業センサス集落コード!$A$2:$E$18534,5,0),"")</f>
        <v/>
      </c>
      <c r="BK18" s="48"/>
      <c r="BL18" s="49" t="str">
        <f>IFERROR(VLOOKUP(BK18,農林業センサス集落コード!$A$2:$E$18534,4,FALSE)," ")</f>
        <v xml:space="preserve"> </v>
      </c>
      <c r="BM18" s="50" t="str">
        <f>IFERROR(VLOOKUP(BK18,農林業センサス集落コード!$A$2:$E$18534,5,0),"")</f>
        <v/>
      </c>
    </row>
    <row r="19" spans="1:65">
      <c r="A19" s="272">
        <f>①協定識別事項②協定参加者!A18</f>
        <v>303900007</v>
      </c>
      <c r="B19" s="55" t="str">
        <f>①協定識別事項②協定参加者!B18</f>
        <v>和歌山県</v>
      </c>
      <c r="C19" s="55" t="str">
        <f>①協定識別事項②協定参加者!C18</f>
        <v>印南町</v>
      </c>
      <c r="D19" s="55">
        <f>①協定識別事項②協定参加者!D18</f>
        <v>30390</v>
      </c>
      <c r="E19" s="56" t="str">
        <f>①協定識別事項②協定参加者!E18</f>
        <v>下津川</v>
      </c>
      <c r="F19" s="393">
        <v>3039005006</v>
      </c>
      <c r="G19" s="393" t="s">
        <v>3672</v>
      </c>
      <c r="H19" s="393" t="s">
        <v>2039</v>
      </c>
      <c r="I19" s="48"/>
      <c r="J19" s="49" t="str">
        <f>IFERROR(VLOOKUP(I19,農林業センサス集落コード!$A$2:$E$18534,4,FALSE)," ")</f>
        <v xml:space="preserve"> </v>
      </c>
      <c r="K19" s="50" t="str">
        <f>IFERROR(VLOOKUP(I19,農林業センサス集落コード!$A$2:$E$18534,5,0),"")</f>
        <v/>
      </c>
      <c r="L19" s="48"/>
      <c r="M19" s="49" t="str">
        <f>IFERROR(VLOOKUP(L19,農林業センサス集落コード!$A$2:$E$18534,4,FALSE)," ")</f>
        <v xml:space="preserve"> </v>
      </c>
      <c r="N19" s="50" t="str">
        <f>IFERROR(VLOOKUP(L19,農林業センサス集落コード!$A$2:$E$18534,5,0),"")</f>
        <v/>
      </c>
      <c r="O19" s="48"/>
      <c r="P19" s="49" t="str">
        <f>IFERROR(VLOOKUP(O19,農林業センサス集落コード!$A$2:$E$18534,4,FALSE)," ")</f>
        <v xml:space="preserve"> </v>
      </c>
      <c r="Q19" s="50" t="str">
        <f>IFERROR(VLOOKUP(O19,農林業センサス集落コード!$A$2:$E$18534,5,0),"")</f>
        <v/>
      </c>
      <c r="R19" s="48"/>
      <c r="S19" s="49" t="str">
        <f>IFERROR(VLOOKUP(R19,農林業センサス集落コード!$A$2:$E$18534,4,FALSE)," ")</f>
        <v xml:space="preserve"> </v>
      </c>
      <c r="T19" s="50" t="str">
        <f>IFERROR(VLOOKUP(R19,農林業センサス集落コード!$A$2:$E$18534,5,0),"")</f>
        <v/>
      </c>
      <c r="U19" s="48"/>
      <c r="V19" s="49" t="str">
        <f>IFERROR(VLOOKUP(U19,農林業センサス集落コード!$A$2:$E$18534,4,FALSE)," ")</f>
        <v xml:space="preserve"> </v>
      </c>
      <c r="W19" s="50" t="str">
        <f>IFERROR(VLOOKUP(U19,農林業センサス集落コード!$A$2:$E$18534,5,0),"")</f>
        <v/>
      </c>
      <c r="X19" s="48"/>
      <c r="Y19" s="49" t="str">
        <f>IFERROR(VLOOKUP(X19,農林業センサス集落コード!$A$2:$E$18534,4,FALSE)," ")</f>
        <v xml:space="preserve"> </v>
      </c>
      <c r="Z19" s="50" t="str">
        <f>IFERROR(VLOOKUP(X19,農林業センサス集落コード!$A$2:$E$18534,5,0),"")</f>
        <v/>
      </c>
      <c r="AA19" s="48"/>
      <c r="AB19" s="49" t="str">
        <f>IFERROR(VLOOKUP(AA19,農林業センサス集落コード!$A$2:$E$18534,4,FALSE)," ")</f>
        <v xml:space="preserve"> </v>
      </c>
      <c r="AC19" s="50" t="str">
        <f>IFERROR(VLOOKUP(AA19,農林業センサス集落コード!$A$2:$E$18534,5,0),"")</f>
        <v/>
      </c>
      <c r="AD19" s="48"/>
      <c r="AE19" s="49" t="str">
        <f>IFERROR(VLOOKUP(AD19,農林業センサス集落コード!$A$2:$E$18534,4,FALSE)," ")</f>
        <v xml:space="preserve"> </v>
      </c>
      <c r="AF19" s="50" t="str">
        <f>IFERROR(VLOOKUP(AD19,農林業センサス集落コード!$A$2:$E$18534,5,0),"")</f>
        <v/>
      </c>
      <c r="AG19" s="48"/>
      <c r="AH19" s="49" t="str">
        <f>IFERROR(VLOOKUP(AG19,農林業センサス集落コード!$A$2:$E$18534,4,FALSE)," ")</f>
        <v xml:space="preserve"> </v>
      </c>
      <c r="AI19" s="50" t="str">
        <f>IFERROR(VLOOKUP(AG19,農林業センサス集落コード!$A$2:$E$18534,5,0),"")</f>
        <v/>
      </c>
      <c r="AJ19" s="48"/>
      <c r="AK19" s="49" t="str">
        <f>IFERROR(VLOOKUP(AJ19,農林業センサス集落コード!$A$2:$E$18534,4,FALSE)," ")</f>
        <v xml:space="preserve"> </v>
      </c>
      <c r="AL19" s="50" t="str">
        <f>IFERROR(VLOOKUP(AJ19,農林業センサス集落コード!$A$2:$E$18534,5,0),"")</f>
        <v/>
      </c>
      <c r="AM19" s="48"/>
      <c r="AN19" s="49" t="str">
        <f>IFERROR(VLOOKUP(AM19,農林業センサス集落コード!$A$2:$E$18534,4,FALSE)," ")</f>
        <v xml:space="preserve"> </v>
      </c>
      <c r="AO19" s="50" t="str">
        <f>IFERROR(VLOOKUP(AM19,農林業センサス集落コード!$A$2:$E$18534,5,0),"")</f>
        <v/>
      </c>
      <c r="AP19" s="48"/>
      <c r="AQ19" s="49" t="str">
        <f>IFERROR(VLOOKUP(AP19,農林業センサス集落コード!$A$2:$E$18534,4,FALSE)," ")</f>
        <v xml:space="preserve"> </v>
      </c>
      <c r="AR19" s="50" t="str">
        <f>IFERROR(VLOOKUP(AP19,農林業センサス集落コード!$A$2:$E$18534,5,0),"")</f>
        <v/>
      </c>
      <c r="AS19" s="48"/>
      <c r="AT19" s="49" t="str">
        <f>IFERROR(VLOOKUP(AS19,農林業センサス集落コード!$A$2:$E$18534,4,FALSE)," ")</f>
        <v xml:space="preserve"> </v>
      </c>
      <c r="AU19" s="50" t="str">
        <f>IFERROR(VLOOKUP(AS19,農林業センサス集落コード!$A$2:$E$18534,5,0),"")</f>
        <v/>
      </c>
      <c r="AV19" s="48"/>
      <c r="AW19" s="49" t="str">
        <f>IFERROR(VLOOKUP(AV19,農林業センサス集落コード!$A$2:$E$18534,4,FALSE)," ")</f>
        <v xml:space="preserve"> </v>
      </c>
      <c r="AX19" s="50" t="str">
        <f>IFERROR(VLOOKUP(AV19,農林業センサス集落コード!$A$2:$E$18534,5,0),"")</f>
        <v/>
      </c>
      <c r="AY19" s="48"/>
      <c r="AZ19" s="49" t="str">
        <f>IFERROR(VLOOKUP(AY19,農林業センサス集落コード!$A$2:$E$18534,4,FALSE)," ")</f>
        <v xml:space="preserve"> </v>
      </c>
      <c r="BA19" s="50" t="str">
        <f>IFERROR(VLOOKUP(AY19,農林業センサス集落コード!$A$2:$E$18534,5,0),"")</f>
        <v/>
      </c>
      <c r="BB19" s="48"/>
      <c r="BC19" s="49" t="str">
        <f>IFERROR(VLOOKUP(BB19,農林業センサス集落コード!$A$2:$E$18534,4,FALSE)," ")</f>
        <v xml:space="preserve"> </v>
      </c>
      <c r="BD19" s="50" t="str">
        <f>IFERROR(VLOOKUP(BB19,農林業センサス集落コード!$A$2:$E$18534,5,0),"")</f>
        <v/>
      </c>
      <c r="BE19" s="48"/>
      <c r="BF19" s="49" t="str">
        <f>IFERROR(VLOOKUP(BE19,農林業センサス集落コード!$A$2:$E$18534,4,FALSE)," ")</f>
        <v xml:space="preserve"> </v>
      </c>
      <c r="BG19" s="50" t="str">
        <f>IFERROR(VLOOKUP(BE19,農林業センサス集落コード!$A$2:$E$18534,5,0),"")</f>
        <v/>
      </c>
      <c r="BH19" s="48"/>
      <c r="BI19" s="49" t="str">
        <f>IFERROR(VLOOKUP(BH19,農林業センサス集落コード!$A$2:$E$18534,4,FALSE)," ")</f>
        <v xml:space="preserve"> </v>
      </c>
      <c r="BJ19" s="50" t="str">
        <f>IFERROR(VLOOKUP(BH19,農林業センサス集落コード!$A$2:$E$18534,5,0),"")</f>
        <v/>
      </c>
      <c r="BK19" s="48"/>
      <c r="BL19" s="49" t="str">
        <f>IFERROR(VLOOKUP(BK19,農林業センサス集落コード!$A$2:$E$18534,4,FALSE)," ")</f>
        <v xml:space="preserve"> </v>
      </c>
      <c r="BM19" s="50" t="str">
        <f>IFERROR(VLOOKUP(BK19,農林業センサス集落コード!$A$2:$E$18534,5,0),"")</f>
        <v/>
      </c>
    </row>
    <row r="20" spans="1:65">
      <c r="A20" s="272">
        <f>①協定識別事項②協定参加者!A19</f>
        <v>303900008</v>
      </c>
      <c r="B20" s="55" t="str">
        <f>①協定識別事項②協定参加者!B19</f>
        <v>和歌山県</v>
      </c>
      <c r="C20" s="55" t="str">
        <f>①協定識別事項②協定参加者!C19</f>
        <v>印南町</v>
      </c>
      <c r="D20" s="55">
        <f>①協定識別事項②協定参加者!D19</f>
        <v>30390</v>
      </c>
      <c r="E20" s="56" t="str">
        <f>①協定識別事項②協定参加者!E19</f>
        <v>大川</v>
      </c>
      <c r="F20" s="393">
        <v>3039005003</v>
      </c>
      <c r="G20" s="393" t="s">
        <v>3672</v>
      </c>
      <c r="H20" s="393" t="s">
        <v>3673</v>
      </c>
      <c r="I20" s="48"/>
      <c r="J20" s="49" t="str">
        <f>IFERROR(VLOOKUP(I20,農林業センサス集落コード!$A$2:$E$18534,4,FALSE)," ")</f>
        <v xml:space="preserve"> </v>
      </c>
      <c r="K20" s="50" t="str">
        <f>IFERROR(VLOOKUP(I20,農林業センサス集落コード!$A$2:$E$18534,5,0),"")</f>
        <v/>
      </c>
      <c r="L20" s="48"/>
      <c r="M20" s="49" t="str">
        <f>IFERROR(VLOOKUP(L20,農林業センサス集落コード!$A$2:$E$18534,4,FALSE)," ")</f>
        <v xml:space="preserve"> </v>
      </c>
      <c r="N20" s="50" t="str">
        <f>IFERROR(VLOOKUP(L20,農林業センサス集落コード!$A$2:$E$18534,5,0),"")</f>
        <v/>
      </c>
      <c r="O20" s="48"/>
      <c r="P20" s="49" t="str">
        <f>IFERROR(VLOOKUP(O20,農林業センサス集落コード!$A$2:$E$18534,4,FALSE)," ")</f>
        <v xml:space="preserve"> </v>
      </c>
      <c r="Q20" s="50" t="str">
        <f>IFERROR(VLOOKUP(O20,農林業センサス集落コード!$A$2:$E$18534,5,0),"")</f>
        <v/>
      </c>
      <c r="R20" s="48"/>
      <c r="S20" s="49" t="str">
        <f>IFERROR(VLOOKUP(R20,農林業センサス集落コード!$A$2:$E$18534,4,FALSE)," ")</f>
        <v xml:space="preserve"> </v>
      </c>
      <c r="T20" s="50" t="str">
        <f>IFERROR(VLOOKUP(R20,農林業センサス集落コード!$A$2:$E$18534,5,0),"")</f>
        <v/>
      </c>
      <c r="U20" s="48"/>
      <c r="V20" s="49" t="str">
        <f>IFERROR(VLOOKUP(U20,農林業センサス集落コード!$A$2:$E$18534,4,FALSE)," ")</f>
        <v xml:space="preserve"> </v>
      </c>
      <c r="W20" s="50" t="str">
        <f>IFERROR(VLOOKUP(U20,農林業センサス集落コード!$A$2:$E$18534,5,0),"")</f>
        <v/>
      </c>
      <c r="X20" s="48"/>
      <c r="Y20" s="49" t="str">
        <f>IFERROR(VLOOKUP(X20,農林業センサス集落コード!$A$2:$E$18534,4,FALSE)," ")</f>
        <v xml:space="preserve"> </v>
      </c>
      <c r="Z20" s="50" t="str">
        <f>IFERROR(VLOOKUP(X20,農林業センサス集落コード!$A$2:$E$18534,5,0),"")</f>
        <v/>
      </c>
      <c r="AA20" s="48"/>
      <c r="AB20" s="49" t="str">
        <f>IFERROR(VLOOKUP(AA20,農林業センサス集落コード!$A$2:$E$18534,4,FALSE)," ")</f>
        <v xml:space="preserve"> </v>
      </c>
      <c r="AC20" s="50" t="str">
        <f>IFERROR(VLOOKUP(AA20,農林業センサス集落コード!$A$2:$E$18534,5,0),"")</f>
        <v/>
      </c>
      <c r="AD20" s="48"/>
      <c r="AE20" s="49" t="str">
        <f>IFERROR(VLOOKUP(AD20,農林業センサス集落コード!$A$2:$E$18534,4,FALSE)," ")</f>
        <v xml:space="preserve"> </v>
      </c>
      <c r="AF20" s="50" t="str">
        <f>IFERROR(VLOOKUP(AD20,農林業センサス集落コード!$A$2:$E$18534,5,0),"")</f>
        <v/>
      </c>
      <c r="AG20" s="48"/>
      <c r="AH20" s="49" t="str">
        <f>IFERROR(VLOOKUP(AG20,農林業センサス集落コード!$A$2:$E$18534,4,FALSE)," ")</f>
        <v xml:space="preserve"> </v>
      </c>
      <c r="AI20" s="50" t="str">
        <f>IFERROR(VLOOKUP(AG20,農林業センサス集落コード!$A$2:$E$18534,5,0),"")</f>
        <v/>
      </c>
      <c r="AJ20" s="48"/>
      <c r="AK20" s="49" t="str">
        <f>IFERROR(VLOOKUP(AJ20,農林業センサス集落コード!$A$2:$E$18534,4,FALSE)," ")</f>
        <v xml:space="preserve"> </v>
      </c>
      <c r="AL20" s="50" t="str">
        <f>IFERROR(VLOOKUP(AJ20,農林業センサス集落コード!$A$2:$E$18534,5,0),"")</f>
        <v/>
      </c>
      <c r="AM20" s="48"/>
      <c r="AN20" s="49" t="str">
        <f>IFERROR(VLOOKUP(AM20,農林業センサス集落コード!$A$2:$E$18534,4,FALSE)," ")</f>
        <v xml:space="preserve"> </v>
      </c>
      <c r="AO20" s="50" t="str">
        <f>IFERROR(VLOOKUP(AM20,農林業センサス集落コード!$A$2:$E$18534,5,0),"")</f>
        <v/>
      </c>
      <c r="AP20" s="48"/>
      <c r="AQ20" s="49" t="str">
        <f>IFERROR(VLOOKUP(AP20,農林業センサス集落コード!$A$2:$E$18534,4,FALSE)," ")</f>
        <v xml:space="preserve"> </v>
      </c>
      <c r="AR20" s="50" t="str">
        <f>IFERROR(VLOOKUP(AP20,農林業センサス集落コード!$A$2:$E$18534,5,0),"")</f>
        <v/>
      </c>
      <c r="AS20" s="48"/>
      <c r="AT20" s="49" t="str">
        <f>IFERROR(VLOOKUP(AS20,農林業センサス集落コード!$A$2:$E$18534,4,FALSE)," ")</f>
        <v xml:space="preserve"> </v>
      </c>
      <c r="AU20" s="50" t="str">
        <f>IFERROR(VLOOKUP(AS20,農林業センサス集落コード!$A$2:$E$18534,5,0),"")</f>
        <v/>
      </c>
      <c r="AV20" s="48"/>
      <c r="AW20" s="49" t="str">
        <f>IFERROR(VLOOKUP(AV20,農林業センサス集落コード!$A$2:$E$18534,4,FALSE)," ")</f>
        <v xml:space="preserve"> </v>
      </c>
      <c r="AX20" s="50" t="str">
        <f>IFERROR(VLOOKUP(AV20,農林業センサス集落コード!$A$2:$E$18534,5,0),"")</f>
        <v/>
      </c>
      <c r="AY20" s="48"/>
      <c r="AZ20" s="49" t="str">
        <f>IFERROR(VLOOKUP(AY20,農林業センサス集落コード!$A$2:$E$18534,4,FALSE)," ")</f>
        <v xml:space="preserve"> </v>
      </c>
      <c r="BA20" s="50" t="str">
        <f>IFERROR(VLOOKUP(AY20,農林業センサス集落コード!$A$2:$E$18534,5,0),"")</f>
        <v/>
      </c>
      <c r="BB20" s="48"/>
      <c r="BC20" s="49" t="str">
        <f>IFERROR(VLOOKUP(BB20,農林業センサス集落コード!$A$2:$E$18534,4,FALSE)," ")</f>
        <v xml:space="preserve"> </v>
      </c>
      <c r="BD20" s="50" t="str">
        <f>IFERROR(VLOOKUP(BB20,農林業センサス集落コード!$A$2:$E$18534,5,0),"")</f>
        <v/>
      </c>
      <c r="BE20" s="48"/>
      <c r="BF20" s="49" t="str">
        <f>IFERROR(VLOOKUP(BE20,農林業センサス集落コード!$A$2:$E$18534,4,FALSE)," ")</f>
        <v xml:space="preserve"> </v>
      </c>
      <c r="BG20" s="50" t="str">
        <f>IFERROR(VLOOKUP(BE20,農林業センサス集落コード!$A$2:$E$18534,5,0),"")</f>
        <v/>
      </c>
      <c r="BH20" s="48"/>
      <c r="BI20" s="49" t="str">
        <f>IFERROR(VLOOKUP(BH20,農林業センサス集落コード!$A$2:$E$18534,4,FALSE)," ")</f>
        <v xml:space="preserve"> </v>
      </c>
      <c r="BJ20" s="50" t="str">
        <f>IFERROR(VLOOKUP(BH20,農林業センサス集落コード!$A$2:$E$18534,5,0),"")</f>
        <v/>
      </c>
      <c r="BK20" s="48"/>
      <c r="BL20" s="49" t="str">
        <f>IFERROR(VLOOKUP(BK20,農林業センサス集落コード!$A$2:$E$18534,4,FALSE)," ")</f>
        <v xml:space="preserve"> </v>
      </c>
      <c r="BM20" s="50" t="str">
        <f>IFERROR(VLOOKUP(BK20,農林業センサス集落コード!$A$2:$E$18534,5,0),"")</f>
        <v/>
      </c>
    </row>
    <row r="21" spans="1:65">
      <c r="A21" s="272">
        <f>①協定識別事項②協定参加者!A20</f>
        <v>303900009</v>
      </c>
      <c r="B21" s="55" t="str">
        <f>①協定識別事項②協定参加者!B20</f>
        <v>和歌山県</v>
      </c>
      <c r="C21" s="55" t="str">
        <f>①協定識別事項②協定参加者!C20</f>
        <v>印南町</v>
      </c>
      <c r="D21" s="55">
        <f>①協定識別事項②協定参加者!D20</f>
        <v>30390</v>
      </c>
      <c r="E21" s="56" t="str">
        <f>①協定識別事項②協定参加者!E20</f>
        <v>内田</v>
      </c>
      <c r="F21" s="393">
        <v>3039005003</v>
      </c>
      <c r="G21" s="393" t="s">
        <v>3672</v>
      </c>
      <c r="H21" s="393" t="s">
        <v>3673</v>
      </c>
      <c r="I21" s="48"/>
      <c r="J21" s="49" t="str">
        <f>IFERROR(VLOOKUP(I21,農林業センサス集落コード!$A$2:$E$18534,4,FALSE)," ")</f>
        <v xml:space="preserve"> </v>
      </c>
      <c r="K21" s="50" t="str">
        <f>IFERROR(VLOOKUP(I21,農林業センサス集落コード!$A$2:$E$18534,5,0),"")</f>
        <v/>
      </c>
      <c r="L21" s="48"/>
      <c r="M21" s="49" t="str">
        <f>IFERROR(VLOOKUP(L21,農林業センサス集落コード!$A$2:$E$18534,4,FALSE)," ")</f>
        <v xml:space="preserve"> </v>
      </c>
      <c r="N21" s="50" t="str">
        <f>IFERROR(VLOOKUP(L21,農林業センサス集落コード!$A$2:$E$18534,5,0),"")</f>
        <v/>
      </c>
      <c r="O21" s="48"/>
      <c r="P21" s="49" t="str">
        <f>IFERROR(VLOOKUP(O21,農林業センサス集落コード!$A$2:$E$18534,4,FALSE)," ")</f>
        <v xml:space="preserve"> </v>
      </c>
      <c r="Q21" s="50" t="str">
        <f>IFERROR(VLOOKUP(O21,農林業センサス集落コード!$A$2:$E$18534,5,0),"")</f>
        <v/>
      </c>
      <c r="R21" s="48"/>
      <c r="S21" s="49" t="str">
        <f>IFERROR(VLOOKUP(R21,農林業センサス集落コード!$A$2:$E$18534,4,FALSE)," ")</f>
        <v xml:space="preserve"> </v>
      </c>
      <c r="T21" s="50" t="str">
        <f>IFERROR(VLOOKUP(R21,農林業センサス集落コード!$A$2:$E$18534,5,0),"")</f>
        <v/>
      </c>
      <c r="U21" s="48"/>
      <c r="V21" s="49" t="str">
        <f>IFERROR(VLOOKUP(U21,農林業センサス集落コード!$A$2:$E$18534,4,FALSE)," ")</f>
        <v xml:space="preserve"> </v>
      </c>
      <c r="W21" s="50" t="str">
        <f>IFERROR(VLOOKUP(U21,農林業センサス集落コード!$A$2:$E$18534,5,0),"")</f>
        <v/>
      </c>
      <c r="X21" s="48"/>
      <c r="Y21" s="49" t="str">
        <f>IFERROR(VLOOKUP(X21,農林業センサス集落コード!$A$2:$E$18534,4,FALSE)," ")</f>
        <v xml:space="preserve"> </v>
      </c>
      <c r="Z21" s="50" t="str">
        <f>IFERROR(VLOOKUP(X21,農林業センサス集落コード!$A$2:$E$18534,5,0),"")</f>
        <v/>
      </c>
      <c r="AA21" s="48"/>
      <c r="AB21" s="49" t="str">
        <f>IFERROR(VLOOKUP(AA21,農林業センサス集落コード!$A$2:$E$18534,4,FALSE)," ")</f>
        <v xml:space="preserve"> </v>
      </c>
      <c r="AC21" s="50" t="str">
        <f>IFERROR(VLOOKUP(AA21,農林業センサス集落コード!$A$2:$E$18534,5,0),"")</f>
        <v/>
      </c>
      <c r="AD21" s="48"/>
      <c r="AE21" s="49" t="str">
        <f>IFERROR(VLOOKUP(AD21,農林業センサス集落コード!$A$2:$E$18534,4,FALSE)," ")</f>
        <v xml:space="preserve"> </v>
      </c>
      <c r="AF21" s="50" t="str">
        <f>IFERROR(VLOOKUP(AD21,農林業センサス集落コード!$A$2:$E$18534,5,0),"")</f>
        <v/>
      </c>
      <c r="AG21" s="48"/>
      <c r="AH21" s="49" t="str">
        <f>IFERROR(VLOOKUP(AG21,農林業センサス集落コード!$A$2:$E$18534,4,FALSE)," ")</f>
        <v xml:space="preserve"> </v>
      </c>
      <c r="AI21" s="50" t="str">
        <f>IFERROR(VLOOKUP(AG21,農林業センサス集落コード!$A$2:$E$18534,5,0),"")</f>
        <v/>
      </c>
      <c r="AJ21" s="48"/>
      <c r="AK21" s="49" t="str">
        <f>IFERROR(VLOOKUP(AJ21,農林業センサス集落コード!$A$2:$E$18534,4,FALSE)," ")</f>
        <v xml:space="preserve"> </v>
      </c>
      <c r="AL21" s="50" t="str">
        <f>IFERROR(VLOOKUP(AJ21,農林業センサス集落コード!$A$2:$E$18534,5,0),"")</f>
        <v/>
      </c>
      <c r="AM21" s="48"/>
      <c r="AN21" s="49" t="str">
        <f>IFERROR(VLOOKUP(AM21,農林業センサス集落コード!$A$2:$E$18534,4,FALSE)," ")</f>
        <v xml:space="preserve"> </v>
      </c>
      <c r="AO21" s="50" t="str">
        <f>IFERROR(VLOOKUP(AM21,農林業センサス集落コード!$A$2:$E$18534,5,0),"")</f>
        <v/>
      </c>
      <c r="AP21" s="48"/>
      <c r="AQ21" s="49" t="str">
        <f>IFERROR(VLOOKUP(AP21,農林業センサス集落コード!$A$2:$E$18534,4,FALSE)," ")</f>
        <v xml:space="preserve"> </v>
      </c>
      <c r="AR21" s="50" t="str">
        <f>IFERROR(VLOOKUP(AP21,農林業センサス集落コード!$A$2:$E$18534,5,0),"")</f>
        <v/>
      </c>
      <c r="AS21" s="48"/>
      <c r="AT21" s="49" t="str">
        <f>IFERROR(VLOOKUP(AS21,農林業センサス集落コード!$A$2:$E$18534,4,FALSE)," ")</f>
        <v xml:space="preserve"> </v>
      </c>
      <c r="AU21" s="50" t="str">
        <f>IFERROR(VLOOKUP(AS21,農林業センサス集落コード!$A$2:$E$18534,5,0),"")</f>
        <v/>
      </c>
      <c r="AV21" s="48"/>
      <c r="AW21" s="49" t="str">
        <f>IFERROR(VLOOKUP(AV21,農林業センサス集落コード!$A$2:$E$18534,4,FALSE)," ")</f>
        <v xml:space="preserve"> </v>
      </c>
      <c r="AX21" s="50" t="str">
        <f>IFERROR(VLOOKUP(AV21,農林業センサス集落コード!$A$2:$E$18534,5,0),"")</f>
        <v/>
      </c>
      <c r="AY21" s="48"/>
      <c r="AZ21" s="49" t="str">
        <f>IFERROR(VLOOKUP(AY21,農林業センサス集落コード!$A$2:$E$18534,4,FALSE)," ")</f>
        <v xml:space="preserve"> </v>
      </c>
      <c r="BA21" s="50" t="str">
        <f>IFERROR(VLOOKUP(AY21,農林業センサス集落コード!$A$2:$E$18534,5,0),"")</f>
        <v/>
      </c>
      <c r="BB21" s="48"/>
      <c r="BC21" s="49" t="str">
        <f>IFERROR(VLOOKUP(BB21,農林業センサス集落コード!$A$2:$E$18534,4,FALSE)," ")</f>
        <v xml:space="preserve"> </v>
      </c>
      <c r="BD21" s="50" t="str">
        <f>IFERROR(VLOOKUP(BB21,農林業センサス集落コード!$A$2:$E$18534,5,0),"")</f>
        <v/>
      </c>
      <c r="BE21" s="48"/>
      <c r="BF21" s="49" t="str">
        <f>IFERROR(VLOOKUP(BE21,農林業センサス集落コード!$A$2:$E$18534,4,FALSE)," ")</f>
        <v xml:space="preserve"> </v>
      </c>
      <c r="BG21" s="50" t="str">
        <f>IFERROR(VLOOKUP(BE21,農林業センサス集落コード!$A$2:$E$18534,5,0),"")</f>
        <v/>
      </c>
      <c r="BH21" s="48"/>
      <c r="BI21" s="49" t="str">
        <f>IFERROR(VLOOKUP(BH21,農林業センサス集落コード!$A$2:$E$18534,4,FALSE)," ")</f>
        <v xml:space="preserve"> </v>
      </c>
      <c r="BJ21" s="50" t="str">
        <f>IFERROR(VLOOKUP(BH21,農林業センサス集落コード!$A$2:$E$18534,5,0),"")</f>
        <v/>
      </c>
      <c r="BK21" s="48"/>
      <c r="BL21" s="49" t="str">
        <f>IFERROR(VLOOKUP(BK21,農林業センサス集落コード!$A$2:$E$18534,4,FALSE)," ")</f>
        <v xml:space="preserve"> </v>
      </c>
      <c r="BM21" s="50" t="str">
        <f>IFERROR(VLOOKUP(BK21,農林業センサス集落コード!$A$2:$E$18534,5,0),"")</f>
        <v/>
      </c>
    </row>
    <row r="22" spans="1:65">
      <c r="A22" s="272">
        <f>①協定識別事項②協定参加者!A21</f>
        <v>303900010</v>
      </c>
      <c r="B22" s="55" t="str">
        <f>①協定識別事項②協定参加者!B21</f>
        <v>和歌山県</v>
      </c>
      <c r="C22" s="55" t="str">
        <f>①協定識別事項②協定参加者!C21</f>
        <v>印南町</v>
      </c>
      <c r="D22" s="55">
        <f>①協定識別事項②協定参加者!D21</f>
        <v>30390</v>
      </c>
      <c r="E22" s="56" t="str">
        <f>①協定識別事項②協定参加者!E21</f>
        <v>大白河</v>
      </c>
      <c r="F22" s="393">
        <v>3039002002</v>
      </c>
      <c r="G22" s="393" t="s">
        <v>3657</v>
      </c>
      <c r="H22" s="393" t="s">
        <v>3658</v>
      </c>
      <c r="I22" s="48"/>
      <c r="J22" s="49" t="str">
        <f>IFERROR(VLOOKUP(I22,農林業センサス集落コード!$A$2:$E$18534,4,FALSE)," ")</f>
        <v xml:space="preserve"> </v>
      </c>
      <c r="K22" s="50" t="str">
        <f>IFERROR(VLOOKUP(I22,農林業センサス集落コード!$A$2:$E$18534,5,0),"")</f>
        <v/>
      </c>
      <c r="L22" s="48"/>
      <c r="M22" s="49" t="str">
        <f>IFERROR(VLOOKUP(L22,農林業センサス集落コード!$A$2:$E$18534,4,FALSE)," ")</f>
        <v xml:space="preserve"> </v>
      </c>
      <c r="N22" s="50" t="str">
        <f>IFERROR(VLOOKUP(L22,農林業センサス集落コード!$A$2:$E$18534,5,0),"")</f>
        <v/>
      </c>
      <c r="O22" s="48"/>
      <c r="P22" s="49" t="str">
        <f>IFERROR(VLOOKUP(O22,農林業センサス集落コード!$A$2:$E$18534,4,FALSE)," ")</f>
        <v xml:space="preserve"> </v>
      </c>
      <c r="Q22" s="50" t="str">
        <f>IFERROR(VLOOKUP(O22,農林業センサス集落コード!$A$2:$E$18534,5,0),"")</f>
        <v/>
      </c>
      <c r="R22" s="48"/>
      <c r="S22" s="49" t="str">
        <f>IFERROR(VLOOKUP(R22,農林業センサス集落コード!$A$2:$E$18534,4,FALSE)," ")</f>
        <v xml:space="preserve"> </v>
      </c>
      <c r="T22" s="50" t="str">
        <f>IFERROR(VLOOKUP(R22,農林業センサス集落コード!$A$2:$E$18534,5,0),"")</f>
        <v/>
      </c>
      <c r="U22" s="48"/>
      <c r="V22" s="49" t="str">
        <f>IFERROR(VLOOKUP(U22,農林業センサス集落コード!$A$2:$E$18534,4,FALSE)," ")</f>
        <v xml:space="preserve"> </v>
      </c>
      <c r="W22" s="50" t="str">
        <f>IFERROR(VLOOKUP(U22,農林業センサス集落コード!$A$2:$E$18534,5,0),"")</f>
        <v/>
      </c>
      <c r="X22" s="48"/>
      <c r="Y22" s="49" t="str">
        <f>IFERROR(VLOOKUP(X22,農林業センサス集落コード!$A$2:$E$18534,4,FALSE)," ")</f>
        <v xml:space="preserve"> </v>
      </c>
      <c r="Z22" s="50" t="str">
        <f>IFERROR(VLOOKUP(X22,農林業センサス集落コード!$A$2:$E$18534,5,0),"")</f>
        <v/>
      </c>
      <c r="AA22" s="48"/>
      <c r="AB22" s="49" t="str">
        <f>IFERROR(VLOOKUP(AA22,農林業センサス集落コード!$A$2:$E$18534,4,FALSE)," ")</f>
        <v xml:space="preserve"> </v>
      </c>
      <c r="AC22" s="50" t="str">
        <f>IFERROR(VLOOKUP(AA22,農林業センサス集落コード!$A$2:$E$18534,5,0),"")</f>
        <v/>
      </c>
      <c r="AD22" s="48"/>
      <c r="AE22" s="49" t="str">
        <f>IFERROR(VLOOKUP(AD22,農林業センサス集落コード!$A$2:$E$18534,4,FALSE)," ")</f>
        <v xml:space="preserve"> </v>
      </c>
      <c r="AF22" s="50" t="str">
        <f>IFERROR(VLOOKUP(AD22,農林業センサス集落コード!$A$2:$E$18534,5,0),"")</f>
        <v/>
      </c>
      <c r="AG22" s="48"/>
      <c r="AH22" s="49" t="str">
        <f>IFERROR(VLOOKUP(AG22,農林業センサス集落コード!$A$2:$E$18534,4,FALSE)," ")</f>
        <v xml:space="preserve"> </v>
      </c>
      <c r="AI22" s="50" t="str">
        <f>IFERROR(VLOOKUP(AG22,農林業センサス集落コード!$A$2:$E$18534,5,0),"")</f>
        <v/>
      </c>
      <c r="AJ22" s="48"/>
      <c r="AK22" s="49" t="str">
        <f>IFERROR(VLOOKUP(AJ22,農林業センサス集落コード!$A$2:$E$18534,4,FALSE)," ")</f>
        <v xml:space="preserve"> </v>
      </c>
      <c r="AL22" s="50" t="str">
        <f>IFERROR(VLOOKUP(AJ22,農林業センサス集落コード!$A$2:$E$18534,5,0),"")</f>
        <v/>
      </c>
      <c r="AM22" s="48"/>
      <c r="AN22" s="49" t="str">
        <f>IFERROR(VLOOKUP(AM22,農林業センサス集落コード!$A$2:$E$18534,4,FALSE)," ")</f>
        <v xml:space="preserve"> </v>
      </c>
      <c r="AO22" s="50" t="str">
        <f>IFERROR(VLOOKUP(AM22,農林業センサス集落コード!$A$2:$E$18534,5,0),"")</f>
        <v/>
      </c>
      <c r="AP22" s="48"/>
      <c r="AQ22" s="49" t="str">
        <f>IFERROR(VLOOKUP(AP22,農林業センサス集落コード!$A$2:$E$18534,4,FALSE)," ")</f>
        <v xml:space="preserve"> </v>
      </c>
      <c r="AR22" s="50" t="str">
        <f>IFERROR(VLOOKUP(AP22,農林業センサス集落コード!$A$2:$E$18534,5,0),"")</f>
        <v/>
      </c>
      <c r="AS22" s="48"/>
      <c r="AT22" s="49" t="str">
        <f>IFERROR(VLOOKUP(AS22,農林業センサス集落コード!$A$2:$E$18534,4,FALSE)," ")</f>
        <v xml:space="preserve"> </v>
      </c>
      <c r="AU22" s="50" t="str">
        <f>IFERROR(VLOOKUP(AS22,農林業センサス集落コード!$A$2:$E$18534,5,0),"")</f>
        <v/>
      </c>
      <c r="AV22" s="48"/>
      <c r="AW22" s="49" t="str">
        <f>IFERROR(VLOOKUP(AV22,農林業センサス集落コード!$A$2:$E$18534,4,FALSE)," ")</f>
        <v xml:space="preserve"> </v>
      </c>
      <c r="AX22" s="50" t="str">
        <f>IFERROR(VLOOKUP(AV22,農林業センサス集落コード!$A$2:$E$18534,5,0),"")</f>
        <v/>
      </c>
      <c r="AY22" s="48"/>
      <c r="AZ22" s="49" t="str">
        <f>IFERROR(VLOOKUP(AY22,農林業センサス集落コード!$A$2:$E$18534,4,FALSE)," ")</f>
        <v xml:space="preserve"> </v>
      </c>
      <c r="BA22" s="50" t="str">
        <f>IFERROR(VLOOKUP(AY22,農林業センサス集落コード!$A$2:$E$18534,5,0),"")</f>
        <v/>
      </c>
      <c r="BB22" s="48"/>
      <c r="BC22" s="49" t="str">
        <f>IFERROR(VLOOKUP(BB22,農林業センサス集落コード!$A$2:$E$18534,4,FALSE)," ")</f>
        <v xml:space="preserve"> </v>
      </c>
      <c r="BD22" s="50" t="str">
        <f>IFERROR(VLOOKUP(BB22,農林業センサス集落コード!$A$2:$E$18534,5,0),"")</f>
        <v/>
      </c>
      <c r="BE22" s="48"/>
      <c r="BF22" s="49" t="str">
        <f>IFERROR(VLOOKUP(BE22,農林業センサス集落コード!$A$2:$E$18534,4,FALSE)," ")</f>
        <v xml:space="preserve"> </v>
      </c>
      <c r="BG22" s="50" t="str">
        <f>IFERROR(VLOOKUP(BE22,農林業センサス集落コード!$A$2:$E$18534,5,0),"")</f>
        <v/>
      </c>
      <c r="BH22" s="48"/>
      <c r="BI22" s="49" t="str">
        <f>IFERROR(VLOOKUP(BH22,農林業センサス集落コード!$A$2:$E$18534,4,FALSE)," ")</f>
        <v xml:space="preserve"> </v>
      </c>
      <c r="BJ22" s="50" t="str">
        <f>IFERROR(VLOOKUP(BH22,農林業センサス集落コード!$A$2:$E$18534,5,0),"")</f>
        <v/>
      </c>
      <c r="BK22" s="48"/>
      <c r="BL22" s="49" t="str">
        <f>IFERROR(VLOOKUP(BK22,農林業センサス集落コード!$A$2:$E$18534,4,FALSE)," ")</f>
        <v xml:space="preserve"> </v>
      </c>
      <c r="BM22" s="50" t="str">
        <f>IFERROR(VLOOKUP(BK22,農林業センサス集落コード!$A$2:$E$18534,5,0),"")</f>
        <v/>
      </c>
    </row>
    <row r="23" spans="1:65">
      <c r="A23" s="272">
        <f>①協定識別事項②協定参加者!A22</f>
        <v>303900011</v>
      </c>
      <c r="B23" s="55" t="str">
        <f>①協定識別事項②協定参加者!B22</f>
        <v>和歌山県</v>
      </c>
      <c r="C23" s="55" t="str">
        <f>①協定識別事項②協定参加者!C22</f>
        <v>印南町</v>
      </c>
      <c r="D23" s="55">
        <f>①協定識別事項②協定参加者!D22</f>
        <v>30390</v>
      </c>
      <c r="E23" s="56" t="str">
        <f>①協定識別事項②協定参加者!E22</f>
        <v>小白河</v>
      </c>
      <c r="F23" s="393">
        <v>3039002002</v>
      </c>
      <c r="G23" s="393" t="s">
        <v>3657</v>
      </c>
      <c r="H23" s="393" t="s">
        <v>3658</v>
      </c>
      <c r="I23" s="48"/>
      <c r="J23" s="49" t="str">
        <f>IFERROR(VLOOKUP(I23,農林業センサス集落コード!$A$2:$E$18534,4,FALSE)," ")</f>
        <v xml:space="preserve"> </v>
      </c>
      <c r="K23" s="50" t="str">
        <f>IFERROR(VLOOKUP(I23,農林業センサス集落コード!$A$2:$E$18534,5,0),"")</f>
        <v/>
      </c>
      <c r="L23" s="48"/>
      <c r="M23" s="49" t="str">
        <f>IFERROR(VLOOKUP(L23,農林業センサス集落コード!$A$2:$E$18534,4,FALSE)," ")</f>
        <v xml:space="preserve"> </v>
      </c>
      <c r="N23" s="50" t="str">
        <f>IFERROR(VLOOKUP(L23,農林業センサス集落コード!$A$2:$E$18534,5,0),"")</f>
        <v/>
      </c>
      <c r="O23" s="48"/>
      <c r="P23" s="49" t="str">
        <f>IFERROR(VLOOKUP(O23,農林業センサス集落コード!$A$2:$E$18534,4,FALSE)," ")</f>
        <v xml:space="preserve"> </v>
      </c>
      <c r="Q23" s="50" t="str">
        <f>IFERROR(VLOOKUP(O23,農林業センサス集落コード!$A$2:$E$18534,5,0),"")</f>
        <v/>
      </c>
      <c r="R23" s="48"/>
      <c r="S23" s="49" t="str">
        <f>IFERROR(VLOOKUP(R23,農林業センサス集落コード!$A$2:$E$18534,4,FALSE)," ")</f>
        <v xml:space="preserve"> </v>
      </c>
      <c r="T23" s="50" t="str">
        <f>IFERROR(VLOOKUP(R23,農林業センサス集落コード!$A$2:$E$18534,5,0),"")</f>
        <v/>
      </c>
      <c r="U23" s="48"/>
      <c r="V23" s="49" t="str">
        <f>IFERROR(VLOOKUP(U23,農林業センサス集落コード!$A$2:$E$18534,4,FALSE)," ")</f>
        <v xml:space="preserve"> </v>
      </c>
      <c r="W23" s="50" t="str">
        <f>IFERROR(VLOOKUP(U23,農林業センサス集落コード!$A$2:$E$18534,5,0),"")</f>
        <v/>
      </c>
      <c r="X23" s="48"/>
      <c r="Y23" s="49" t="str">
        <f>IFERROR(VLOOKUP(X23,農林業センサス集落コード!$A$2:$E$18534,4,FALSE)," ")</f>
        <v xml:space="preserve"> </v>
      </c>
      <c r="Z23" s="50" t="str">
        <f>IFERROR(VLOOKUP(X23,農林業センサス集落コード!$A$2:$E$18534,5,0),"")</f>
        <v/>
      </c>
      <c r="AA23" s="48"/>
      <c r="AB23" s="49" t="str">
        <f>IFERROR(VLOOKUP(AA23,農林業センサス集落コード!$A$2:$E$18534,4,FALSE)," ")</f>
        <v xml:space="preserve"> </v>
      </c>
      <c r="AC23" s="50" t="str">
        <f>IFERROR(VLOOKUP(AA23,農林業センサス集落コード!$A$2:$E$18534,5,0),"")</f>
        <v/>
      </c>
      <c r="AD23" s="48"/>
      <c r="AE23" s="49" t="str">
        <f>IFERROR(VLOOKUP(AD23,農林業センサス集落コード!$A$2:$E$18534,4,FALSE)," ")</f>
        <v xml:space="preserve"> </v>
      </c>
      <c r="AF23" s="50" t="str">
        <f>IFERROR(VLOOKUP(AD23,農林業センサス集落コード!$A$2:$E$18534,5,0),"")</f>
        <v/>
      </c>
      <c r="AG23" s="48"/>
      <c r="AH23" s="49" t="str">
        <f>IFERROR(VLOOKUP(AG23,農林業センサス集落コード!$A$2:$E$18534,4,FALSE)," ")</f>
        <v xml:space="preserve"> </v>
      </c>
      <c r="AI23" s="50" t="str">
        <f>IFERROR(VLOOKUP(AG23,農林業センサス集落コード!$A$2:$E$18534,5,0),"")</f>
        <v/>
      </c>
      <c r="AJ23" s="48"/>
      <c r="AK23" s="49" t="str">
        <f>IFERROR(VLOOKUP(AJ23,農林業センサス集落コード!$A$2:$E$18534,4,FALSE)," ")</f>
        <v xml:space="preserve"> </v>
      </c>
      <c r="AL23" s="50" t="str">
        <f>IFERROR(VLOOKUP(AJ23,農林業センサス集落コード!$A$2:$E$18534,5,0),"")</f>
        <v/>
      </c>
      <c r="AM23" s="48"/>
      <c r="AN23" s="49" t="str">
        <f>IFERROR(VLOOKUP(AM23,農林業センサス集落コード!$A$2:$E$18534,4,FALSE)," ")</f>
        <v xml:space="preserve"> </v>
      </c>
      <c r="AO23" s="50" t="str">
        <f>IFERROR(VLOOKUP(AM23,農林業センサス集落コード!$A$2:$E$18534,5,0),"")</f>
        <v/>
      </c>
      <c r="AP23" s="48"/>
      <c r="AQ23" s="49" t="str">
        <f>IFERROR(VLOOKUP(AP23,農林業センサス集落コード!$A$2:$E$18534,4,FALSE)," ")</f>
        <v xml:space="preserve"> </v>
      </c>
      <c r="AR23" s="50" t="str">
        <f>IFERROR(VLOOKUP(AP23,農林業センサス集落コード!$A$2:$E$18534,5,0),"")</f>
        <v/>
      </c>
      <c r="AS23" s="48"/>
      <c r="AT23" s="49" t="str">
        <f>IFERROR(VLOOKUP(AS23,農林業センサス集落コード!$A$2:$E$18534,4,FALSE)," ")</f>
        <v xml:space="preserve"> </v>
      </c>
      <c r="AU23" s="50" t="str">
        <f>IFERROR(VLOOKUP(AS23,農林業センサス集落コード!$A$2:$E$18534,5,0),"")</f>
        <v/>
      </c>
      <c r="AV23" s="48"/>
      <c r="AW23" s="49" t="str">
        <f>IFERROR(VLOOKUP(AV23,農林業センサス集落コード!$A$2:$E$18534,4,FALSE)," ")</f>
        <v xml:space="preserve"> </v>
      </c>
      <c r="AX23" s="50" t="str">
        <f>IFERROR(VLOOKUP(AV23,農林業センサス集落コード!$A$2:$E$18534,5,0),"")</f>
        <v/>
      </c>
      <c r="AY23" s="48"/>
      <c r="AZ23" s="49" t="str">
        <f>IFERROR(VLOOKUP(AY23,農林業センサス集落コード!$A$2:$E$18534,4,FALSE)," ")</f>
        <v xml:space="preserve"> </v>
      </c>
      <c r="BA23" s="50" t="str">
        <f>IFERROR(VLOOKUP(AY23,農林業センサス集落コード!$A$2:$E$18534,5,0),"")</f>
        <v/>
      </c>
      <c r="BB23" s="48"/>
      <c r="BC23" s="49" t="str">
        <f>IFERROR(VLOOKUP(BB23,農林業センサス集落コード!$A$2:$E$18534,4,FALSE)," ")</f>
        <v xml:space="preserve"> </v>
      </c>
      <c r="BD23" s="50" t="str">
        <f>IFERROR(VLOOKUP(BB23,農林業センサス集落コード!$A$2:$E$18534,5,0),"")</f>
        <v/>
      </c>
      <c r="BE23" s="48"/>
      <c r="BF23" s="49" t="str">
        <f>IFERROR(VLOOKUP(BE23,農林業センサス集落コード!$A$2:$E$18534,4,FALSE)," ")</f>
        <v xml:space="preserve"> </v>
      </c>
      <c r="BG23" s="50" t="str">
        <f>IFERROR(VLOOKUP(BE23,農林業センサス集落コード!$A$2:$E$18534,5,0),"")</f>
        <v/>
      </c>
      <c r="BH23" s="48"/>
      <c r="BI23" s="49" t="str">
        <f>IFERROR(VLOOKUP(BH23,農林業センサス集落コード!$A$2:$E$18534,4,FALSE)," ")</f>
        <v xml:space="preserve"> </v>
      </c>
      <c r="BJ23" s="50" t="str">
        <f>IFERROR(VLOOKUP(BH23,農林業センサス集落コード!$A$2:$E$18534,5,0),"")</f>
        <v/>
      </c>
      <c r="BK23" s="48"/>
      <c r="BL23" s="49" t="str">
        <f>IFERROR(VLOOKUP(BK23,農林業センサス集落コード!$A$2:$E$18534,4,FALSE)," ")</f>
        <v xml:space="preserve"> </v>
      </c>
      <c r="BM23" s="50" t="str">
        <f>IFERROR(VLOOKUP(BK23,農林業センサス集落コード!$A$2:$E$18534,5,0),"")</f>
        <v/>
      </c>
    </row>
    <row r="24" spans="1:65">
      <c r="A24" s="272">
        <f>①協定識別事項②協定参加者!A23</f>
        <v>303900012</v>
      </c>
      <c r="B24" s="55" t="str">
        <f>①協定識別事項②協定参加者!B23</f>
        <v>和歌山県</v>
      </c>
      <c r="C24" s="55" t="str">
        <f>①協定識別事項②協定参加者!C23</f>
        <v>印南町</v>
      </c>
      <c r="D24" s="55">
        <f>①協定識別事項②協定参加者!D23</f>
        <v>30390</v>
      </c>
      <c r="E24" s="56" t="str">
        <f>①協定識別事項②協定参加者!E23</f>
        <v>南畑上</v>
      </c>
      <c r="F24" s="393">
        <v>3039002002</v>
      </c>
      <c r="G24" s="393" t="s">
        <v>3657</v>
      </c>
      <c r="H24" s="393" t="s">
        <v>3658</v>
      </c>
      <c r="I24" s="48"/>
      <c r="J24" s="49" t="str">
        <f>IFERROR(VLOOKUP(I24,農林業センサス集落コード!$A$2:$E$18534,4,FALSE)," ")</f>
        <v xml:space="preserve"> </v>
      </c>
      <c r="K24" s="50" t="str">
        <f>IFERROR(VLOOKUP(I24,農林業センサス集落コード!$A$2:$E$18534,5,0),"")</f>
        <v/>
      </c>
      <c r="L24" s="48"/>
      <c r="M24" s="49" t="str">
        <f>IFERROR(VLOOKUP(L24,農林業センサス集落コード!$A$2:$E$18534,4,FALSE)," ")</f>
        <v xml:space="preserve"> </v>
      </c>
      <c r="N24" s="50" t="str">
        <f>IFERROR(VLOOKUP(L24,農林業センサス集落コード!$A$2:$E$18534,5,0),"")</f>
        <v/>
      </c>
      <c r="O24" s="48"/>
      <c r="P24" s="49" t="str">
        <f>IFERROR(VLOOKUP(O24,農林業センサス集落コード!$A$2:$E$18534,4,FALSE)," ")</f>
        <v xml:space="preserve"> </v>
      </c>
      <c r="Q24" s="50" t="str">
        <f>IFERROR(VLOOKUP(O24,農林業センサス集落コード!$A$2:$E$18534,5,0),"")</f>
        <v/>
      </c>
      <c r="R24" s="48"/>
      <c r="S24" s="49" t="str">
        <f>IFERROR(VLOOKUP(R24,農林業センサス集落コード!$A$2:$E$18534,4,FALSE)," ")</f>
        <v xml:space="preserve"> </v>
      </c>
      <c r="T24" s="50" t="str">
        <f>IFERROR(VLOOKUP(R24,農林業センサス集落コード!$A$2:$E$18534,5,0),"")</f>
        <v/>
      </c>
      <c r="U24" s="48"/>
      <c r="V24" s="49" t="str">
        <f>IFERROR(VLOOKUP(U24,農林業センサス集落コード!$A$2:$E$18534,4,FALSE)," ")</f>
        <v xml:space="preserve"> </v>
      </c>
      <c r="W24" s="50" t="str">
        <f>IFERROR(VLOOKUP(U24,農林業センサス集落コード!$A$2:$E$18534,5,0),"")</f>
        <v/>
      </c>
      <c r="X24" s="48"/>
      <c r="Y24" s="49" t="str">
        <f>IFERROR(VLOOKUP(X24,農林業センサス集落コード!$A$2:$E$18534,4,FALSE)," ")</f>
        <v xml:space="preserve"> </v>
      </c>
      <c r="Z24" s="50" t="str">
        <f>IFERROR(VLOOKUP(X24,農林業センサス集落コード!$A$2:$E$18534,5,0),"")</f>
        <v/>
      </c>
      <c r="AA24" s="48"/>
      <c r="AB24" s="49" t="str">
        <f>IFERROR(VLOOKUP(AA24,農林業センサス集落コード!$A$2:$E$18534,4,FALSE)," ")</f>
        <v xml:space="preserve"> </v>
      </c>
      <c r="AC24" s="50" t="str">
        <f>IFERROR(VLOOKUP(AA24,農林業センサス集落コード!$A$2:$E$18534,5,0),"")</f>
        <v/>
      </c>
      <c r="AD24" s="48"/>
      <c r="AE24" s="49" t="str">
        <f>IFERROR(VLOOKUP(AD24,農林業センサス集落コード!$A$2:$E$18534,4,FALSE)," ")</f>
        <v xml:space="preserve"> </v>
      </c>
      <c r="AF24" s="50" t="str">
        <f>IFERROR(VLOOKUP(AD24,農林業センサス集落コード!$A$2:$E$18534,5,0),"")</f>
        <v/>
      </c>
      <c r="AG24" s="48"/>
      <c r="AH24" s="49" t="str">
        <f>IFERROR(VLOOKUP(AG24,農林業センサス集落コード!$A$2:$E$18534,4,FALSE)," ")</f>
        <v xml:space="preserve"> </v>
      </c>
      <c r="AI24" s="50" t="str">
        <f>IFERROR(VLOOKUP(AG24,農林業センサス集落コード!$A$2:$E$18534,5,0),"")</f>
        <v/>
      </c>
      <c r="AJ24" s="48"/>
      <c r="AK24" s="49" t="str">
        <f>IFERROR(VLOOKUP(AJ24,農林業センサス集落コード!$A$2:$E$18534,4,FALSE)," ")</f>
        <v xml:space="preserve"> </v>
      </c>
      <c r="AL24" s="50" t="str">
        <f>IFERROR(VLOOKUP(AJ24,農林業センサス集落コード!$A$2:$E$18534,5,0),"")</f>
        <v/>
      </c>
      <c r="AM24" s="48"/>
      <c r="AN24" s="49" t="str">
        <f>IFERROR(VLOOKUP(AM24,農林業センサス集落コード!$A$2:$E$18534,4,FALSE)," ")</f>
        <v xml:space="preserve"> </v>
      </c>
      <c r="AO24" s="50" t="str">
        <f>IFERROR(VLOOKUP(AM24,農林業センサス集落コード!$A$2:$E$18534,5,0),"")</f>
        <v/>
      </c>
      <c r="AP24" s="48"/>
      <c r="AQ24" s="49" t="str">
        <f>IFERROR(VLOOKUP(AP24,農林業センサス集落コード!$A$2:$E$18534,4,FALSE)," ")</f>
        <v xml:space="preserve"> </v>
      </c>
      <c r="AR24" s="50" t="str">
        <f>IFERROR(VLOOKUP(AP24,農林業センサス集落コード!$A$2:$E$18534,5,0),"")</f>
        <v/>
      </c>
      <c r="AS24" s="48"/>
      <c r="AT24" s="49" t="str">
        <f>IFERROR(VLOOKUP(AS24,農林業センサス集落コード!$A$2:$E$18534,4,FALSE)," ")</f>
        <v xml:space="preserve"> </v>
      </c>
      <c r="AU24" s="50" t="str">
        <f>IFERROR(VLOOKUP(AS24,農林業センサス集落コード!$A$2:$E$18534,5,0),"")</f>
        <v/>
      </c>
      <c r="AV24" s="48"/>
      <c r="AW24" s="49" t="str">
        <f>IFERROR(VLOOKUP(AV24,農林業センサス集落コード!$A$2:$E$18534,4,FALSE)," ")</f>
        <v xml:space="preserve"> </v>
      </c>
      <c r="AX24" s="50" t="str">
        <f>IFERROR(VLOOKUP(AV24,農林業センサス集落コード!$A$2:$E$18534,5,0),"")</f>
        <v/>
      </c>
      <c r="AY24" s="48"/>
      <c r="AZ24" s="49" t="str">
        <f>IFERROR(VLOOKUP(AY24,農林業センサス集落コード!$A$2:$E$18534,4,FALSE)," ")</f>
        <v xml:space="preserve"> </v>
      </c>
      <c r="BA24" s="50" t="str">
        <f>IFERROR(VLOOKUP(AY24,農林業センサス集落コード!$A$2:$E$18534,5,0),"")</f>
        <v/>
      </c>
      <c r="BB24" s="48"/>
      <c r="BC24" s="49" t="str">
        <f>IFERROR(VLOOKUP(BB24,農林業センサス集落コード!$A$2:$E$18534,4,FALSE)," ")</f>
        <v xml:space="preserve"> </v>
      </c>
      <c r="BD24" s="50" t="str">
        <f>IFERROR(VLOOKUP(BB24,農林業センサス集落コード!$A$2:$E$18534,5,0),"")</f>
        <v/>
      </c>
      <c r="BE24" s="48"/>
      <c r="BF24" s="49" t="str">
        <f>IFERROR(VLOOKUP(BE24,農林業センサス集落コード!$A$2:$E$18534,4,FALSE)," ")</f>
        <v xml:space="preserve"> </v>
      </c>
      <c r="BG24" s="50" t="str">
        <f>IFERROR(VLOOKUP(BE24,農林業センサス集落コード!$A$2:$E$18534,5,0),"")</f>
        <v/>
      </c>
      <c r="BH24" s="48"/>
      <c r="BI24" s="49" t="str">
        <f>IFERROR(VLOOKUP(BH24,農林業センサス集落コード!$A$2:$E$18534,4,FALSE)," ")</f>
        <v xml:space="preserve"> </v>
      </c>
      <c r="BJ24" s="50" t="str">
        <f>IFERROR(VLOOKUP(BH24,農林業センサス集落コード!$A$2:$E$18534,5,0),"")</f>
        <v/>
      </c>
      <c r="BK24" s="48"/>
      <c r="BL24" s="49" t="str">
        <f>IFERROR(VLOOKUP(BK24,農林業センサス集落コード!$A$2:$E$18534,4,FALSE)," ")</f>
        <v xml:space="preserve"> </v>
      </c>
      <c r="BM24" s="50" t="str">
        <f>IFERROR(VLOOKUP(BK24,農林業センサス集落コード!$A$2:$E$18534,5,0),"")</f>
        <v/>
      </c>
    </row>
    <row r="25" spans="1:65">
      <c r="A25" s="272">
        <f>①協定識別事項②協定参加者!A24</f>
        <v>303900013</v>
      </c>
      <c r="B25" s="55" t="str">
        <f>①協定識別事項②協定参加者!B24</f>
        <v>和歌山県</v>
      </c>
      <c r="C25" s="55" t="str">
        <f>①協定識別事項②協定参加者!C24</f>
        <v>印南町</v>
      </c>
      <c r="D25" s="55">
        <f>①協定識別事項②協定参加者!D24</f>
        <v>30390</v>
      </c>
      <c r="E25" s="56" t="str">
        <f>①協定識別事項②協定参加者!E24</f>
        <v>南畑下</v>
      </c>
      <c r="F25" s="393">
        <v>3039002002</v>
      </c>
      <c r="G25" s="393" t="s">
        <v>3657</v>
      </c>
      <c r="H25" s="393" t="s">
        <v>3658</v>
      </c>
      <c r="I25" s="48"/>
      <c r="J25" s="49" t="str">
        <f>IFERROR(VLOOKUP(I25,農林業センサス集落コード!$A$2:$E$18534,4,FALSE)," ")</f>
        <v xml:space="preserve"> </v>
      </c>
      <c r="K25" s="50" t="str">
        <f>IFERROR(VLOOKUP(I25,農林業センサス集落コード!$A$2:$E$18534,5,0),"")</f>
        <v/>
      </c>
      <c r="L25" s="48"/>
      <c r="M25" s="49" t="str">
        <f>IFERROR(VLOOKUP(L25,農林業センサス集落コード!$A$2:$E$18534,4,FALSE)," ")</f>
        <v xml:space="preserve"> </v>
      </c>
      <c r="N25" s="50" t="str">
        <f>IFERROR(VLOOKUP(L25,農林業センサス集落コード!$A$2:$E$18534,5,0),"")</f>
        <v/>
      </c>
      <c r="O25" s="48"/>
      <c r="P25" s="49" t="str">
        <f>IFERROR(VLOOKUP(O25,農林業センサス集落コード!$A$2:$E$18534,4,FALSE)," ")</f>
        <v xml:space="preserve"> </v>
      </c>
      <c r="Q25" s="50" t="str">
        <f>IFERROR(VLOOKUP(O25,農林業センサス集落コード!$A$2:$E$18534,5,0),"")</f>
        <v/>
      </c>
      <c r="R25" s="48"/>
      <c r="S25" s="49" t="str">
        <f>IFERROR(VLOOKUP(R25,農林業センサス集落コード!$A$2:$E$18534,4,FALSE)," ")</f>
        <v xml:space="preserve"> </v>
      </c>
      <c r="T25" s="50" t="str">
        <f>IFERROR(VLOOKUP(R25,農林業センサス集落コード!$A$2:$E$18534,5,0),"")</f>
        <v/>
      </c>
      <c r="U25" s="48"/>
      <c r="V25" s="49" t="str">
        <f>IFERROR(VLOOKUP(U25,農林業センサス集落コード!$A$2:$E$18534,4,FALSE)," ")</f>
        <v xml:space="preserve"> </v>
      </c>
      <c r="W25" s="50" t="str">
        <f>IFERROR(VLOOKUP(U25,農林業センサス集落コード!$A$2:$E$18534,5,0),"")</f>
        <v/>
      </c>
      <c r="X25" s="48"/>
      <c r="Y25" s="49" t="str">
        <f>IFERROR(VLOOKUP(X25,農林業センサス集落コード!$A$2:$E$18534,4,FALSE)," ")</f>
        <v xml:space="preserve"> </v>
      </c>
      <c r="Z25" s="50" t="str">
        <f>IFERROR(VLOOKUP(X25,農林業センサス集落コード!$A$2:$E$18534,5,0),"")</f>
        <v/>
      </c>
      <c r="AA25" s="48"/>
      <c r="AB25" s="49" t="str">
        <f>IFERROR(VLOOKUP(AA25,農林業センサス集落コード!$A$2:$E$18534,4,FALSE)," ")</f>
        <v xml:space="preserve"> </v>
      </c>
      <c r="AC25" s="50" t="str">
        <f>IFERROR(VLOOKUP(AA25,農林業センサス集落コード!$A$2:$E$18534,5,0),"")</f>
        <v/>
      </c>
      <c r="AD25" s="48"/>
      <c r="AE25" s="49" t="str">
        <f>IFERROR(VLOOKUP(AD25,農林業センサス集落コード!$A$2:$E$18534,4,FALSE)," ")</f>
        <v xml:space="preserve"> </v>
      </c>
      <c r="AF25" s="50" t="str">
        <f>IFERROR(VLOOKUP(AD25,農林業センサス集落コード!$A$2:$E$18534,5,0),"")</f>
        <v/>
      </c>
      <c r="AG25" s="48"/>
      <c r="AH25" s="49" t="str">
        <f>IFERROR(VLOOKUP(AG25,農林業センサス集落コード!$A$2:$E$18534,4,FALSE)," ")</f>
        <v xml:space="preserve"> </v>
      </c>
      <c r="AI25" s="50" t="str">
        <f>IFERROR(VLOOKUP(AG25,農林業センサス集落コード!$A$2:$E$18534,5,0),"")</f>
        <v/>
      </c>
      <c r="AJ25" s="48"/>
      <c r="AK25" s="49" t="str">
        <f>IFERROR(VLOOKUP(AJ25,農林業センサス集落コード!$A$2:$E$18534,4,FALSE)," ")</f>
        <v xml:space="preserve"> </v>
      </c>
      <c r="AL25" s="50" t="str">
        <f>IFERROR(VLOOKUP(AJ25,農林業センサス集落コード!$A$2:$E$18534,5,0),"")</f>
        <v/>
      </c>
      <c r="AM25" s="48"/>
      <c r="AN25" s="49" t="str">
        <f>IFERROR(VLOOKUP(AM25,農林業センサス集落コード!$A$2:$E$18534,4,FALSE)," ")</f>
        <v xml:space="preserve"> </v>
      </c>
      <c r="AO25" s="50" t="str">
        <f>IFERROR(VLOOKUP(AM25,農林業センサス集落コード!$A$2:$E$18534,5,0),"")</f>
        <v/>
      </c>
      <c r="AP25" s="48"/>
      <c r="AQ25" s="49" t="str">
        <f>IFERROR(VLOOKUP(AP25,農林業センサス集落コード!$A$2:$E$18534,4,FALSE)," ")</f>
        <v xml:space="preserve"> </v>
      </c>
      <c r="AR25" s="50" t="str">
        <f>IFERROR(VLOOKUP(AP25,農林業センサス集落コード!$A$2:$E$18534,5,0),"")</f>
        <v/>
      </c>
      <c r="AS25" s="48"/>
      <c r="AT25" s="49" t="str">
        <f>IFERROR(VLOOKUP(AS25,農林業センサス集落コード!$A$2:$E$18534,4,FALSE)," ")</f>
        <v xml:space="preserve"> </v>
      </c>
      <c r="AU25" s="50" t="str">
        <f>IFERROR(VLOOKUP(AS25,農林業センサス集落コード!$A$2:$E$18534,5,0),"")</f>
        <v/>
      </c>
      <c r="AV25" s="48"/>
      <c r="AW25" s="49" t="str">
        <f>IFERROR(VLOOKUP(AV25,農林業センサス集落コード!$A$2:$E$18534,4,FALSE)," ")</f>
        <v xml:space="preserve"> </v>
      </c>
      <c r="AX25" s="50" t="str">
        <f>IFERROR(VLOOKUP(AV25,農林業センサス集落コード!$A$2:$E$18534,5,0),"")</f>
        <v/>
      </c>
      <c r="AY25" s="48"/>
      <c r="AZ25" s="49" t="str">
        <f>IFERROR(VLOOKUP(AY25,農林業センサス集落コード!$A$2:$E$18534,4,FALSE)," ")</f>
        <v xml:space="preserve"> </v>
      </c>
      <c r="BA25" s="50" t="str">
        <f>IFERROR(VLOOKUP(AY25,農林業センサス集落コード!$A$2:$E$18534,5,0),"")</f>
        <v/>
      </c>
      <c r="BB25" s="48"/>
      <c r="BC25" s="49" t="str">
        <f>IFERROR(VLOOKUP(BB25,農林業センサス集落コード!$A$2:$E$18534,4,FALSE)," ")</f>
        <v xml:space="preserve"> </v>
      </c>
      <c r="BD25" s="50" t="str">
        <f>IFERROR(VLOOKUP(BB25,農林業センサス集落コード!$A$2:$E$18534,5,0),"")</f>
        <v/>
      </c>
      <c r="BE25" s="48"/>
      <c r="BF25" s="49" t="str">
        <f>IFERROR(VLOOKUP(BE25,農林業センサス集落コード!$A$2:$E$18534,4,FALSE)," ")</f>
        <v xml:space="preserve"> </v>
      </c>
      <c r="BG25" s="50" t="str">
        <f>IFERROR(VLOOKUP(BE25,農林業センサス集落コード!$A$2:$E$18534,5,0),"")</f>
        <v/>
      </c>
      <c r="BH25" s="48"/>
      <c r="BI25" s="49" t="str">
        <f>IFERROR(VLOOKUP(BH25,農林業センサス集落コード!$A$2:$E$18534,4,FALSE)," ")</f>
        <v xml:space="preserve"> </v>
      </c>
      <c r="BJ25" s="50" t="str">
        <f>IFERROR(VLOOKUP(BH25,農林業センサス集落コード!$A$2:$E$18534,5,0),"")</f>
        <v/>
      </c>
      <c r="BK25" s="48"/>
      <c r="BL25" s="49" t="str">
        <f>IFERROR(VLOOKUP(BK25,農林業センサス集落コード!$A$2:$E$18534,4,FALSE)," ")</f>
        <v xml:space="preserve"> </v>
      </c>
      <c r="BM25" s="50" t="str">
        <f>IFERROR(VLOOKUP(BK25,農林業センサス集落コード!$A$2:$E$18534,5,0),"")</f>
        <v/>
      </c>
    </row>
    <row r="26" spans="1:65">
      <c r="A26" s="272">
        <f>①協定識別事項②協定参加者!A25</f>
        <v>303900014</v>
      </c>
      <c r="B26" s="55" t="str">
        <f>①協定識別事項②協定参加者!B25</f>
        <v>和歌山県</v>
      </c>
      <c r="C26" s="55" t="str">
        <f>①協定識別事項②協定参加者!C25</f>
        <v>印南町</v>
      </c>
      <c r="D26" s="55">
        <f>①協定識別事項②協定参加者!D25</f>
        <v>30390</v>
      </c>
      <c r="E26" s="56" t="str">
        <f>①協定識別事項②協定参加者!E25</f>
        <v>中越下</v>
      </c>
      <c r="F26" s="393">
        <v>3039002002</v>
      </c>
      <c r="G26" s="393" t="s">
        <v>3657</v>
      </c>
      <c r="H26" s="393" t="s">
        <v>3658</v>
      </c>
      <c r="I26" s="48"/>
      <c r="J26" s="49" t="str">
        <f>IFERROR(VLOOKUP(I26,農林業センサス集落コード!$A$2:$E$18534,4,FALSE)," ")</f>
        <v xml:space="preserve"> </v>
      </c>
      <c r="K26" s="50" t="str">
        <f>IFERROR(VLOOKUP(I26,農林業センサス集落コード!$A$2:$E$18534,5,0),"")</f>
        <v/>
      </c>
      <c r="L26" s="48"/>
      <c r="M26" s="49" t="str">
        <f>IFERROR(VLOOKUP(L26,農林業センサス集落コード!$A$2:$E$18534,4,FALSE)," ")</f>
        <v xml:space="preserve"> </v>
      </c>
      <c r="N26" s="50" t="str">
        <f>IFERROR(VLOOKUP(L26,農林業センサス集落コード!$A$2:$E$18534,5,0),"")</f>
        <v/>
      </c>
      <c r="O26" s="48"/>
      <c r="P26" s="49" t="str">
        <f>IFERROR(VLOOKUP(O26,農林業センサス集落コード!$A$2:$E$18534,4,FALSE)," ")</f>
        <v xml:space="preserve"> </v>
      </c>
      <c r="Q26" s="50" t="str">
        <f>IFERROR(VLOOKUP(O26,農林業センサス集落コード!$A$2:$E$18534,5,0),"")</f>
        <v/>
      </c>
      <c r="R26" s="48"/>
      <c r="S26" s="49" t="str">
        <f>IFERROR(VLOOKUP(R26,農林業センサス集落コード!$A$2:$E$18534,4,FALSE)," ")</f>
        <v xml:space="preserve"> </v>
      </c>
      <c r="T26" s="50" t="str">
        <f>IFERROR(VLOOKUP(R26,農林業センサス集落コード!$A$2:$E$18534,5,0),"")</f>
        <v/>
      </c>
      <c r="U26" s="48"/>
      <c r="V26" s="49" t="str">
        <f>IFERROR(VLOOKUP(U26,農林業センサス集落コード!$A$2:$E$18534,4,FALSE)," ")</f>
        <v xml:space="preserve"> </v>
      </c>
      <c r="W26" s="50" t="str">
        <f>IFERROR(VLOOKUP(U26,農林業センサス集落コード!$A$2:$E$18534,5,0),"")</f>
        <v/>
      </c>
      <c r="X26" s="48"/>
      <c r="Y26" s="49" t="str">
        <f>IFERROR(VLOOKUP(X26,農林業センサス集落コード!$A$2:$E$18534,4,FALSE)," ")</f>
        <v xml:space="preserve"> </v>
      </c>
      <c r="Z26" s="50" t="str">
        <f>IFERROR(VLOOKUP(X26,農林業センサス集落コード!$A$2:$E$18534,5,0),"")</f>
        <v/>
      </c>
      <c r="AA26" s="48"/>
      <c r="AB26" s="49" t="str">
        <f>IFERROR(VLOOKUP(AA26,農林業センサス集落コード!$A$2:$E$18534,4,FALSE)," ")</f>
        <v xml:space="preserve"> </v>
      </c>
      <c r="AC26" s="50" t="str">
        <f>IFERROR(VLOOKUP(AA26,農林業センサス集落コード!$A$2:$E$18534,5,0),"")</f>
        <v/>
      </c>
      <c r="AD26" s="48"/>
      <c r="AE26" s="49" t="str">
        <f>IFERROR(VLOOKUP(AD26,農林業センサス集落コード!$A$2:$E$18534,4,FALSE)," ")</f>
        <v xml:space="preserve"> </v>
      </c>
      <c r="AF26" s="50" t="str">
        <f>IFERROR(VLOOKUP(AD26,農林業センサス集落コード!$A$2:$E$18534,5,0),"")</f>
        <v/>
      </c>
      <c r="AG26" s="48"/>
      <c r="AH26" s="49" t="str">
        <f>IFERROR(VLOOKUP(AG26,農林業センサス集落コード!$A$2:$E$18534,4,FALSE)," ")</f>
        <v xml:space="preserve"> </v>
      </c>
      <c r="AI26" s="50" t="str">
        <f>IFERROR(VLOOKUP(AG26,農林業センサス集落コード!$A$2:$E$18534,5,0),"")</f>
        <v/>
      </c>
      <c r="AJ26" s="48"/>
      <c r="AK26" s="49" t="str">
        <f>IFERROR(VLOOKUP(AJ26,農林業センサス集落コード!$A$2:$E$18534,4,FALSE)," ")</f>
        <v xml:space="preserve"> </v>
      </c>
      <c r="AL26" s="50" t="str">
        <f>IFERROR(VLOOKUP(AJ26,農林業センサス集落コード!$A$2:$E$18534,5,0),"")</f>
        <v/>
      </c>
      <c r="AM26" s="48"/>
      <c r="AN26" s="49" t="str">
        <f>IFERROR(VLOOKUP(AM26,農林業センサス集落コード!$A$2:$E$18534,4,FALSE)," ")</f>
        <v xml:space="preserve"> </v>
      </c>
      <c r="AO26" s="50" t="str">
        <f>IFERROR(VLOOKUP(AM26,農林業センサス集落コード!$A$2:$E$18534,5,0),"")</f>
        <v/>
      </c>
      <c r="AP26" s="48"/>
      <c r="AQ26" s="49" t="str">
        <f>IFERROR(VLOOKUP(AP26,農林業センサス集落コード!$A$2:$E$18534,4,FALSE)," ")</f>
        <v xml:space="preserve"> </v>
      </c>
      <c r="AR26" s="50" t="str">
        <f>IFERROR(VLOOKUP(AP26,農林業センサス集落コード!$A$2:$E$18534,5,0),"")</f>
        <v/>
      </c>
      <c r="AS26" s="48"/>
      <c r="AT26" s="49" t="str">
        <f>IFERROR(VLOOKUP(AS26,農林業センサス集落コード!$A$2:$E$18534,4,FALSE)," ")</f>
        <v xml:space="preserve"> </v>
      </c>
      <c r="AU26" s="50" t="str">
        <f>IFERROR(VLOOKUP(AS26,農林業センサス集落コード!$A$2:$E$18534,5,0),"")</f>
        <v/>
      </c>
      <c r="AV26" s="48"/>
      <c r="AW26" s="49" t="str">
        <f>IFERROR(VLOOKUP(AV26,農林業センサス集落コード!$A$2:$E$18534,4,FALSE)," ")</f>
        <v xml:space="preserve"> </v>
      </c>
      <c r="AX26" s="50" t="str">
        <f>IFERROR(VLOOKUP(AV26,農林業センサス集落コード!$A$2:$E$18534,5,0),"")</f>
        <v/>
      </c>
      <c r="AY26" s="48"/>
      <c r="AZ26" s="49" t="str">
        <f>IFERROR(VLOOKUP(AY26,農林業センサス集落コード!$A$2:$E$18534,4,FALSE)," ")</f>
        <v xml:space="preserve"> </v>
      </c>
      <c r="BA26" s="50" t="str">
        <f>IFERROR(VLOOKUP(AY26,農林業センサス集落コード!$A$2:$E$18534,5,0),"")</f>
        <v/>
      </c>
      <c r="BB26" s="48"/>
      <c r="BC26" s="49" t="str">
        <f>IFERROR(VLOOKUP(BB26,農林業センサス集落コード!$A$2:$E$18534,4,FALSE)," ")</f>
        <v xml:space="preserve"> </v>
      </c>
      <c r="BD26" s="50" t="str">
        <f>IFERROR(VLOOKUP(BB26,農林業センサス集落コード!$A$2:$E$18534,5,0),"")</f>
        <v/>
      </c>
      <c r="BE26" s="48"/>
      <c r="BF26" s="49" t="str">
        <f>IFERROR(VLOOKUP(BE26,農林業センサス集落コード!$A$2:$E$18534,4,FALSE)," ")</f>
        <v xml:space="preserve"> </v>
      </c>
      <c r="BG26" s="50" t="str">
        <f>IFERROR(VLOOKUP(BE26,農林業センサス集落コード!$A$2:$E$18534,5,0),"")</f>
        <v/>
      </c>
      <c r="BH26" s="48"/>
      <c r="BI26" s="49" t="str">
        <f>IFERROR(VLOOKUP(BH26,農林業センサス集落コード!$A$2:$E$18534,4,FALSE)," ")</f>
        <v xml:space="preserve"> </v>
      </c>
      <c r="BJ26" s="50" t="str">
        <f>IFERROR(VLOOKUP(BH26,農林業センサス集落コード!$A$2:$E$18534,5,0),"")</f>
        <v/>
      </c>
      <c r="BK26" s="48"/>
      <c r="BL26" s="49" t="str">
        <f>IFERROR(VLOOKUP(BK26,農林業センサス集落コード!$A$2:$E$18534,4,FALSE)," ")</f>
        <v xml:space="preserve"> </v>
      </c>
      <c r="BM26" s="50" t="str">
        <f>IFERROR(VLOOKUP(BK26,農林業センサス集落コード!$A$2:$E$18534,5,0),"")</f>
        <v/>
      </c>
    </row>
    <row r="27" spans="1:65">
      <c r="A27" s="272">
        <f>①協定識別事項②協定参加者!A26</f>
        <v>303900015</v>
      </c>
      <c r="B27" s="55" t="str">
        <f>①協定識別事項②協定参加者!B26</f>
        <v>和歌山県</v>
      </c>
      <c r="C27" s="55" t="str">
        <f>①協定識別事項②協定参加者!C26</f>
        <v>印南町</v>
      </c>
      <c r="D27" s="55">
        <f>①協定識別事項②協定参加者!D26</f>
        <v>30390</v>
      </c>
      <c r="E27" s="56" t="str">
        <f>①協定識別事項②協定参加者!E26</f>
        <v>峠谷</v>
      </c>
      <c r="F27" s="393">
        <v>3039002002</v>
      </c>
      <c r="G27" s="393" t="s">
        <v>3657</v>
      </c>
      <c r="H27" s="393" t="s">
        <v>3658</v>
      </c>
      <c r="I27" s="48"/>
      <c r="J27" s="49" t="str">
        <f>IFERROR(VLOOKUP(I27,農林業センサス集落コード!$A$2:$E$18534,4,FALSE)," ")</f>
        <v xml:space="preserve"> </v>
      </c>
      <c r="K27" s="50" t="str">
        <f>IFERROR(VLOOKUP(I27,農林業センサス集落コード!$A$2:$E$18534,5,0),"")</f>
        <v/>
      </c>
      <c r="L27" s="48"/>
      <c r="M27" s="49" t="str">
        <f>IFERROR(VLOOKUP(L27,農林業センサス集落コード!$A$2:$E$18534,4,FALSE)," ")</f>
        <v xml:space="preserve"> </v>
      </c>
      <c r="N27" s="50" t="str">
        <f>IFERROR(VLOOKUP(L27,農林業センサス集落コード!$A$2:$E$18534,5,0),"")</f>
        <v/>
      </c>
      <c r="O27" s="48"/>
      <c r="P27" s="49" t="str">
        <f>IFERROR(VLOOKUP(O27,農林業センサス集落コード!$A$2:$E$18534,4,FALSE)," ")</f>
        <v xml:space="preserve"> </v>
      </c>
      <c r="Q27" s="50" t="str">
        <f>IFERROR(VLOOKUP(O27,農林業センサス集落コード!$A$2:$E$18534,5,0),"")</f>
        <v/>
      </c>
      <c r="R27" s="48"/>
      <c r="S27" s="49" t="str">
        <f>IFERROR(VLOOKUP(R27,農林業センサス集落コード!$A$2:$E$18534,4,FALSE)," ")</f>
        <v xml:space="preserve"> </v>
      </c>
      <c r="T27" s="50" t="str">
        <f>IFERROR(VLOOKUP(R27,農林業センサス集落コード!$A$2:$E$18534,5,0),"")</f>
        <v/>
      </c>
      <c r="U27" s="48"/>
      <c r="V27" s="49" t="str">
        <f>IFERROR(VLOOKUP(U27,農林業センサス集落コード!$A$2:$E$18534,4,FALSE)," ")</f>
        <v xml:space="preserve"> </v>
      </c>
      <c r="W27" s="50" t="str">
        <f>IFERROR(VLOOKUP(U27,農林業センサス集落コード!$A$2:$E$18534,5,0),"")</f>
        <v/>
      </c>
      <c r="X27" s="48"/>
      <c r="Y27" s="49" t="str">
        <f>IFERROR(VLOOKUP(X27,農林業センサス集落コード!$A$2:$E$18534,4,FALSE)," ")</f>
        <v xml:space="preserve"> </v>
      </c>
      <c r="Z27" s="50" t="str">
        <f>IFERROR(VLOOKUP(X27,農林業センサス集落コード!$A$2:$E$18534,5,0),"")</f>
        <v/>
      </c>
      <c r="AA27" s="48"/>
      <c r="AB27" s="49" t="str">
        <f>IFERROR(VLOOKUP(AA27,農林業センサス集落コード!$A$2:$E$18534,4,FALSE)," ")</f>
        <v xml:space="preserve"> </v>
      </c>
      <c r="AC27" s="50" t="str">
        <f>IFERROR(VLOOKUP(AA27,農林業センサス集落コード!$A$2:$E$18534,5,0),"")</f>
        <v/>
      </c>
      <c r="AD27" s="48"/>
      <c r="AE27" s="49" t="str">
        <f>IFERROR(VLOOKUP(AD27,農林業センサス集落コード!$A$2:$E$18534,4,FALSE)," ")</f>
        <v xml:space="preserve"> </v>
      </c>
      <c r="AF27" s="50" t="str">
        <f>IFERROR(VLOOKUP(AD27,農林業センサス集落コード!$A$2:$E$18534,5,0),"")</f>
        <v/>
      </c>
      <c r="AG27" s="48"/>
      <c r="AH27" s="49" t="str">
        <f>IFERROR(VLOOKUP(AG27,農林業センサス集落コード!$A$2:$E$18534,4,FALSE)," ")</f>
        <v xml:space="preserve"> </v>
      </c>
      <c r="AI27" s="50" t="str">
        <f>IFERROR(VLOOKUP(AG27,農林業センサス集落コード!$A$2:$E$18534,5,0),"")</f>
        <v/>
      </c>
      <c r="AJ27" s="48"/>
      <c r="AK27" s="49" t="str">
        <f>IFERROR(VLOOKUP(AJ27,農林業センサス集落コード!$A$2:$E$18534,4,FALSE)," ")</f>
        <v xml:space="preserve"> </v>
      </c>
      <c r="AL27" s="50" t="str">
        <f>IFERROR(VLOOKUP(AJ27,農林業センサス集落コード!$A$2:$E$18534,5,0),"")</f>
        <v/>
      </c>
      <c r="AM27" s="48"/>
      <c r="AN27" s="49" t="str">
        <f>IFERROR(VLOOKUP(AM27,農林業センサス集落コード!$A$2:$E$18534,4,FALSE)," ")</f>
        <v xml:space="preserve"> </v>
      </c>
      <c r="AO27" s="50" t="str">
        <f>IFERROR(VLOOKUP(AM27,農林業センサス集落コード!$A$2:$E$18534,5,0),"")</f>
        <v/>
      </c>
      <c r="AP27" s="48"/>
      <c r="AQ27" s="49" t="str">
        <f>IFERROR(VLOOKUP(AP27,農林業センサス集落コード!$A$2:$E$18534,4,FALSE)," ")</f>
        <v xml:space="preserve"> </v>
      </c>
      <c r="AR27" s="50" t="str">
        <f>IFERROR(VLOOKUP(AP27,農林業センサス集落コード!$A$2:$E$18534,5,0),"")</f>
        <v/>
      </c>
      <c r="AS27" s="48"/>
      <c r="AT27" s="49" t="str">
        <f>IFERROR(VLOOKUP(AS27,農林業センサス集落コード!$A$2:$E$18534,4,FALSE)," ")</f>
        <v xml:space="preserve"> </v>
      </c>
      <c r="AU27" s="50" t="str">
        <f>IFERROR(VLOOKUP(AS27,農林業センサス集落コード!$A$2:$E$18534,5,0),"")</f>
        <v/>
      </c>
      <c r="AV27" s="48"/>
      <c r="AW27" s="49" t="str">
        <f>IFERROR(VLOOKUP(AV27,農林業センサス集落コード!$A$2:$E$18534,4,FALSE)," ")</f>
        <v xml:space="preserve"> </v>
      </c>
      <c r="AX27" s="50" t="str">
        <f>IFERROR(VLOOKUP(AV27,農林業センサス集落コード!$A$2:$E$18534,5,0),"")</f>
        <v/>
      </c>
      <c r="AY27" s="48"/>
      <c r="AZ27" s="49" t="str">
        <f>IFERROR(VLOOKUP(AY27,農林業センサス集落コード!$A$2:$E$18534,4,FALSE)," ")</f>
        <v xml:space="preserve"> </v>
      </c>
      <c r="BA27" s="50" t="str">
        <f>IFERROR(VLOOKUP(AY27,農林業センサス集落コード!$A$2:$E$18534,5,0),"")</f>
        <v/>
      </c>
      <c r="BB27" s="48"/>
      <c r="BC27" s="49" t="str">
        <f>IFERROR(VLOOKUP(BB27,農林業センサス集落コード!$A$2:$E$18534,4,FALSE)," ")</f>
        <v xml:space="preserve"> </v>
      </c>
      <c r="BD27" s="50" t="str">
        <f>IFERROR(VLOOKUP(BB27,農林業センサス集落コード!$A$2:$E$18534,5,0),"")</f>
        <v/>
      </c>
      <c r="BE27" s="48"/>
      <c r="BF27" s="49" t="str">
        <f>IFERROR(VLOOKUP(BE27,農林業センサス集落コード!$A$2:$E$18534,4,FALSE)," ")</f>
        <v xml:space="preserve"> </v>
      </c>
      <c r="BG27" s="50" t="str">
        <f>IFERROR(VLOOKUP(BE27,農林業センサス集落コード!$A$2:$E$18534,5,0),"")</f>
        <v/>
      </c>
      <c r="BH27" s="48"/>
      <c r="BI27" s="49" t="str">
        <f>IFERROR(VLOOKUP(BH27,農林業センサス集落コード!$A$2:$E$18534,4,FALSE)," ")</f>
        <v xml:space="preserve"> </v>
      </c>
      <c r="BJ27" s="50" t="str">
        <f>IFERROR(VLOOKUP(BH27,農林業センサス集落コード!$A$2:$E$18534,5,0),"")</f>
        <v/>
      </c>
      <c r="BK27" s="48"/>
      <c r="BL27" s="49" t="str">
        <f>IFERROR(VLOOKUP(BK27,農林業センサス集落コード!$A$2:$E$18534,4,FALSE)," ")</f>
        <v xml:space="preserve"> </v>
      </c>
      <c r="BM27" s="50" t="str">
        <f>IFERROR(VLOOKUP(BK27,農林業センサス集落コード!$A$2:$E$18534,5,0),"")</f>
        <v/>
      </c>
    </row>
    <row r="28" spans="1:65">
      <c r="A28" s="272">
        <f>①協定識別事項②協定参加者!A27</f>
        <v>303900016</v>
      </c>
      <c r="B28" s="55" t="str">
        <f>①協定識別事項②協定参加者!B27</f>
        <v>和歌山県</v>
      </c>
      <c r="C28" s="55" t="str">
        <f>①協定識別事項②協定参加者!C27</f>
        <v>印南町</v>
      </c>
      <c r="D28" s="55">
        <f>①協定識別事項②協定参加者!D27</f>
        <v>30390</v>
      </c>
      <c r="E28" s="56" t="str">
        <f>①協定識別事項②協定参加者!E27</f>
        <v>立石</v>
      </c>
      <c r="F28" s="393">
        <v>3039002003</v>
      </c>
      <c r="G28" s="393" t="s">
        <v>3657</v>
      </c>
      <c r="H28" s="393" t="s">
        <v>2102</v>
      </c>
      <c r="I28" s="48"/>
      <c r="J28" s="49" t="str">
        <f>IFERROR(VLOOKUP(I28,農林業センサス集落コード!$A$2:$E$18534,4,FALSE)," ")</f>
        <v xml:space="preserve"> </v>
      </c>
      <c r="K28" s="50" t="str">
        <f>IFERROR(VLOOKUP(I28,農林業センサス集落コード!$A$2:$E$18534,5,0),"")</f>
        <v/>
      </c>
      <c r="L28" s="48"/>
      <c r="M28" s="49" t="str">
        <f>IFERROR(VLOOKUP(L28,農林業センサス集落コード!$A$2:$E$18534,4,FALSE)," ")</f>
        <v xml:space="preserve"> </v>
      </c>
      <c r="N28" s="50" t="str">
        <f>IFERROR(VLOOKUP(L28,農林業センサス集落コード!$A$2:$E$18534,5,0),"")</f>
        <v/>
      </c>
      <c r="O28" s="48"/>
      <c r="P28" s="49" t="str">
        <f>IFERROR(VLOOKUP(O28,農林業センサス集落コード!$A$2:$E$18534,4,FALSE)," ")</f>
        <v xml:space="preserve"> </v>
      </c>
      <c r="Q28" s="50" t="str">
        <f>IFERROR(VLOOKUP(O28,農林業センサス集落コード!$A$2:$E$18534,5,0),"")</f>
        <v/>
      </c>
      <c r="R28" s="48"/>
      <c r="S28" s="49" t="str">
        <f>IFERROR(VLOOKUP(R28,農林業センサス集落コード!$A$2:$E$18534,4,FALSE)," ")</f>
        <v xml:space="preserve"> </v>
      </c>
      <c r="T28" s="50" t="str">
        <f>IFERROR(VLOOKUP(R28,農林業センサス集落コード!$A$2:$E$18534,5,0),"")</f>
        <v/>
      </c>
      <c r="U28" s="48"/>
      <c r="V28" s="49" t="str">
        <f>IFERROR(VLOOKUP(U28,農林業センサス集落コード!$A$2:$E$18534,4,FALSE)," ")</f>
        <v xml:space="preserve"> </v>
      </c>
      <c r="W28" s="50" t="str">
        <f>IFERROR(VLOOKUP(U28,農林業センサス集落コード!$A$2:$E$18534,5,0),"")</f>
        <v/>
      </c>
      <c r="X28" s="48"/>
      <c r="Y28" s="49" t="str">
        <f>IFERROR(VLOOKUP(X28,農林業センサス集落コード!$A$2:$E$18534,4,FALSE)," ")</f>
        <v xml:space="preserve"> </v>
      </c>
      <c r="Z28" s="50" t="str">
        <f>IFERROR(VLOOKUP(X28,農林業センサス集落コード!$A$2:$E$18534,5,0),"")</f>
        <v/>
      </c>
      <c r="AA28" s="48"/>
      <c r="AB28" s="49" t="str">
        <f>IFERROR(VLOOKUP(AA28,農林業センサス集落コード!$A$2:$E$18534,4,FALSE)," ")</f>
        <v xml:space="preserve"> </v>
      </c>
      <c r="AC28" s="50" t="str">
        <f>IFERROR(VLOOKUP(AA28,農林業センサス集落コード!$A$2:$E$18534,5,0),"")</f>
        <v/>
      </c>
      <c r="AD28" s="48"/>
      <c r="AE28" s="49" t="str">
        <f>IFERROR(VLOOKUP(AD28,農林業センサス集落コード!$A$2:$E$18534,4,FALSE)," ")</f>
        <v xml:space="preserve"> </v>
      </c>
      <c r="AF28" s="50" t="str">
        <f>IFERROR(VLOOKUP(AD28,農林業センサス集落コード!$A$2:$E$18534,5,0),"")</f>
        <v/>
      </c>
      <c r="AG28" s="48"/>
      <c r="AH28" s="49" t="str">
        <f>IFERROR(VLOOKUP(AG28,農林業センサス集落コード!$A$2:$E$18534,4,FALSE)," ")</f>
        <v xml:space="preserve"> </v>
      </c>
      <c r="AI28" s="50" t="str">
        <f>IFERROR(VLOOKUP(AG28,農林業センサス集落コード!$A$2:$E$18534,5,0),"")</f>
        <v/>
      </c>
      <c r="AJ28" s="48"/>
      <c r="AK28" s="49" t="str">
        <f>IFERROR(VLOOKUP(AJ28,農林業センサス集落コード!$A$2:$E$18534,4,FALSE)," ")</f>
        <v xml:space="preserve"> </v>
      </c>
      <c r="AL28" s="50" t="str">
        <f>IFERROR(VLOOKUP(AJ28,農林業センサス集落コード!$A$2:$E$18534,5,0),"")</f>
        <v/>
      </c>
      <c r="AM28" s="48"/>
      <c r="AN28" s="49" t="str">
        <f>IFERROR(VLOOKUP(AM28,農林業センサス集落コード!$A$2:$E$18534,4,FALSE)," ")</f>
        <v xml:space="preserve"> </v>
      </c>
      <c r="AO28" s="50" t="str">
        <f>IFERROR(VLOOKUP(AM28,農林業センサス集落コード!$A$2:$E$18534,5,0),"")</f>
        <v/>
      </c>
      <c r="AP28" s="48"/>
      <c r="AQ28" s="49" t="str">
        <f>IFERROR(VLOOKUP(AP28,農林業センサス集落コード!$A$2:$E$18534,4,FALSE)," ")</f>
        <v xml:space="preserve"> </v>
      </c>
      <c r="AR28" s="50" t="str">
        <f>IFERROR(VLOOKUP(AP28,農林業センサス集落コード!$A$2:$E$18534,5,0),"")</f>
        <v/>
      </c>
      <c r="AS28" s="48"/>
      <c r="AT28" s="49" t="str">
        <f>IFERROR(VLOOKUP(AS28,農林業センサス集落コード!$A$2:$E$18534,4,FALSE)," ")</f>
        <v xml:space="preserve"> </v>
      </c>
      <c r="AU28" s="50" t="str">
        <f>IFERROR(VLOOKUP(AS28,農林業センサス集落コード!$A$2:$E$18534,5,0),"")</f>
        <v/>
      </c>
      <c r="AV28" s="48"/>
      <c r="AW28" s="49" t="str">
        <f>IFERROR(VLOOKUP(AV28,農林業センサス集落コード!$A$2:$E$18534,4,FALSE)," ")</f>
        <v xml:space="preserve"> </v>
      </c>
      <c r="AX28" s="50" t="str">
        <f>IFERROR(VLOOKUP(AV28,農林業センサス集落コード!$A$2:$E$18534,5,0),"")</f>
        <v/>
      </c>
      <c r="AY28" s="48"/>
      <c r="AZ28" s="49" t="str">
        <f>IFERROR(VLOOKUP(AY28,農林業センサス集落コード!$A$2:$E$18534,4,FALSE)," ")</f>
        <v xml:space="preserve"> </v>
      </c>
      <c r="BA28" s="50" t="str">
        <f>IFERROR(VLOOKUP(AY28,農林業センサス集落コード!$A$2:$E$18534,5,0),"")</f>
        <v/>
      </c>
      <c r="BB28" s="48"/>
      <c r="BC28" s="49" t="str">
        <f>IFERROR(VLOOKUP(BB28,農林業センサス集落コード!$A$2:$E$18534,4,FALSE)," ")</f>
        <v xml:space="preserve"> </v>
      </c>
      <c r="BD28" s="50" t="str">
        <f>IFERROR(VLOOKUP(BB28,農林業センサス集落コード!$A$2:$E$18534,5,0),"")</f>
        <v/>
      </c>
      <c r="BE28" s="48"/>
      <c r="BF28" s="49" t="str">
        <f>IFERROR(VLOOKUP(BE28,農林業センサス集落コード!$A$2:$E$18534,4,FALSE)," ")</f>
        <v xml:space="preserve"> </v>
      </c>
      <c r="BG28" s="50" t="str">
        <f>IFERROR(VLOOKUP(BE28,農林業センサス集落コード!$A$2:$E$18534,5,0),"")</f>
        <v/>
      </c>
      <c r="BH28" s="48"/>
      <c r="BI28" s="49" t="str">
        <f>IFERROR(VLOOKUP(BH28,農林業センサス集落コード!$A$2:$E$18534,4,FALSE)," ")</f>
        <v xml:space="preserve"> </v>
      </c>
      <c r="BJ28" s="50" t="str">
        <f>IFERROR(VLOOKUP(BH28,農林業センサス集落コード!$A$2:$E$18534,5,0),"")</f>
        <v/>
      </c>
      <c r="BK28" s="48"/>
      <c r="BL28" s="49" t="str">
        <f>IFERROR(VLOOKUP(BK28,農林業センサス集落コード!$A$2:$E$18534,4,FALSE)," ")</f>
        <v xml:space="preserve"> </v>
      </c>
      <c r="BM28" s="50" t="str">
        <f>IFERROR(VLOOKUP(BK28,農林業センサス集落コード!$A$2:$E$18534,5,0),"")</f>
        <v/>
      </c>
    </row>
    <row r="29" spans="1:65">
      <c r="A29" s="272">
        <f>①協定識別事項②協定参加者!A28</f>
        <v>303900017</v>
      </c>
      <c r="B29" s="55" t="str">
        <f>①協定識別事項②協定参加者!B28</f>
        <v>和歌山県</v>
      </c>
      <c r="C29" s="55" t="str">
        <f>①協定識別事項②協定参加者!C28</f>
        <v>印南町</v>
      </c>
      <c r="D29" s="55">
        <f>①協定識別事項②協定参加者!D28</f>
        <v>30390</v>
      </c>
      <c r="E29" s="56" t="str">
        <f>①協定識別事項②協定参加者!E28</f>
        <v>西山口</v>
      </c>
      <c r="F29" s="393">
        <v>3039002001</v>
      </c>
      <c r="G29" s="393" t="s">
        <v>3657</v>
      </c>
      <c r="H29" s="393" t="s">
        <v>2107</v>
      </c>
      <c r="I29" s="48"/>
      <c r="J29" s="49" t="str">
        <f>IFERROR(VLOOKUP(I29,農林業センサス集落コード!$A$2:$E$18534,4,FALSE)," ")</f>
        <v xml:space="preserve"> </v>
      </c>
      <c r="K29" s="50" t="str">
        <f>IFERROR(VLOOKUP(I29,農林業センサス集落コード!$A$2:$E$18534,5,0),"")</f>
        <v/>
      </c>
      <c r="L29" s="48"/>
      <c r="M29" s="49" t="str">
        <f>IFERROR(VLOOKUP(L29,農林業センサス集落コード!$A$2:$E$18534,4,FALSE)," ")</f>
        <v xml:space="preserve"> </v>
      </c>
      <c r="N29" s="50" t="str">
        <f>IFERROR(VLOOKUP(L29,農林業センサス集落コード!$A$2:$E$18534,5,0),"")</f>
        <v/>
      </c>
      <c r="O29" s="48"/>
      <c r="P29" s="49" t="str">
        <f>IFERROR(VLOOKUP(O29,農林業センサス集落コード!$A$2:$E$18534,4,FALSE)," ")</f>
        <v xml:space="preserve"> </v>
      </c>
      <c r="Q29" s="50" t="str">
        <f>IFERROR(VLOOKUP(O29,農林業センサス集落コード!$A$2:$E$18534,5,0),"")</f>
        <v/>
      </c>
      <c r="R29" s="48"/>
      <c r="S29" s="49" t="str">
        <f>IFERROR(VLOOKUP(R29,農林業センサス集落コード!$A$2:$E$18534,4,FALSE)," ")</f>
        <v xml:space="preserve"> </v>
      </c>
      <c r="T29" s="50" t="str">
        <f>IFERROR(VLOOKUP(R29,農林業センサス集落コード!$A$2:$E$18534,5,0),"")</f>
        <v/>
      </c>
      <c r="U29" s="48"/>
      <c r="V29" s="49" t="str">
        <f>IFERROR(VLOOKUP(U29,農林業センサス集落コード!$A$2:$E$18534,4,FALSE)," ")</f>
        <v xml:space="preserve"> </v>
      </c>
      <c r="W29" s="50" t="str">
        <f>IFERROR(VLOOKUP(U29,農林業センサス集落コード!$A$2:$E$18534,5,0),"")</f>
        <v/>
      </c>
      <c r="X29" s="48"/>
      <c r="Y29" s="49" t="str">
        <f>IFERROR(VLOOKUP(X29,農林業センサス集落コード!$A$2:$E$18534,4,FALSE)," ")</f>
        <v xml:space="preserve"> </v>
      </c>
      <c r="Z29" s="50" t="str">
        <f>IFERROR(VLOOKUP(X29,農林業センサス集落コード!$A$2:$E$18534,5,0),"")</f>
        <v/>
      </c>
      <c r="AA29" s="48"/>
      <c r="AB29" s="49" t="str">
        <f>IFERROR(VLOOKUP(AA29,農林業センサス集落コード!$A$2:$E$18534,4,FALSE)," ")</f>
        <v xml:space="preserve"> </v>
      </c>
      <c r="AC29" s="50" t="str">
        <f>IFERROR(VLOOKUP(AA29,農林業センサス集落コード!$A$2:$E$18534,5,0),"")</f>
        <v/>
      </c>
      <c r="AD29" s="48"/>
      <c r="AE29" s="49" t="str">
        <f>IFERROR(VLOOKUP(AD29,農林業センサス集落コード!$A$2:$E$18534,4,FALSE)," ")</f>
        <v xml:space="preserve"> </v>
      </c>
      <c r="AF29" s="50" t="str">
        <f>IFERROR(VLOOKUP(AD29,農林業センサス集落コード!$A$2:$E$18534,5,0),"")</f>
        <v/>
      </c>
      <c r="AG29" s="48"/>
      <c r="AH29" s="49" t="str">
        <f>IFERROR(VLOOKUP(AG29,農林業センサス集落コード!$A$2:$E$18534,4,FALSE)," ")</f>
        <v xml:space="preserve"> </v>
      </c>
      <c r="AI29" s="50" t="str">
        <f>IFERROR(VLOOKUP(AG29,農林業センサス集落コード!$A$2:$E$18534,5,0),"")</f>
        <v/>
      </c>
      <c r="AJ29" s="48"/>
      <c r="AK29" s="49" t="str">
        <f>IFERROR(VLOOKUP(AJ29,農林業センサス集落コード!$A$2:$E$18534,4,FALSE)," ")</f>
        <v xml:space="preserve"> </v>
      </c>
      <c r="AL29" s="50" t="str">
        <f>IFERROR(VLOOKUP(AJ29,農林業センサス集落コード!$A$2:$E$18534,5,0),"")</f>
        <v/>
      </c>
      <c r="AM29" s="48"/>
      <c r="AN29" s="49" t="str">
        <f>IFERROR(VLOOKUP(AM29,農林業センサス集落コード!$A$2:$E$18534,4,FALSE)," ")</f>
        <v xml:space="preserve"> </v>
      </c>
      <c r="AO29" s="50" t="str">
        <f>IFERROR(VLOOKUP(AM29,農林業センサス集落コード!$A$2:$E$18534,5,0),"")</f>
        <v/>
      </c>
      <c r="AP29" s="48"/>
      <c r="AQ29" s="49" t="str">
        <f>IFERROR(VLOOKUP(AP29,農林業センサス集落コード!$A$2:$E$18534,4,FALSE)," ")</f>
        <v xml:space="preserve"> </v>
      </c>
      <c r="AR29" s="50" t="str">
        <f>IFERROR(VLOOKUP(AP29,農林業センサス集落コード!$A$2:$E$18534,5,0),"")</f>
        <v/>
      </c>
      <c r="AS29" s="48"/>
      <c r="AT29" s="49" t="str">
        <f>IFERROR(VLOOKUP(AS29,農林業センサス集落コード!$A$2:$E$18534,4,FALSE)," ")</f>
        <v xml:space="preserve"> </v>
      </c>
      <c r="AU29" s="50" t="str">
        <f>IFERROR(VLOOKUP(AS29,農林業センサス集落コード!$A$2:$E$18534,5,0),"")</f>
        <v/>
      </c>
      <c r="AV29" s="48"/>
      <c r="AW29" s="49" t="str">
        <f>IFERROR(VLOOKUP(AV29,農林業センサス集落コード!$A$2:$E$18534,4,FALSE)," ")</f>
        <v xml:space="preserve"> </v>
      </c>
      <c r="AX29" s="50" t="str">
        <f>IFERROR(VLOOKUP(AV29,農林業センサス集落コード!$A$2:$E$18534,5,0),"")</f>
        <v/>
      </c>
      <c r="AY29" s="48"/>
      <c r="AZ29" s="49" t="str">
        <f>IFERROR(VLOOKUP(AY29,農林業センサス集落コード!$A$2:$E$18534,4,FALSE)," ")</f>
        <v xml:space="preserve"> </v>
      </c>
      <c r="BA29" s="50" t="str">
        <f>IFERROR(VLOOKUP(AY29,農林業センサス集落コード!$A$2:$E$18534,5,0),"")</f>
        <v/>
      </c>
      <c r="BB29" s="48"/>
      <c r="BC29" s="49" t="str">
        <f>IFERROR(VLOOKUP(BB29,農林業センサス集落コード!$A$2:$E$18534,4,FALSE)," ")</f>
        <v xml:space="preserve"> </v>
      </c>
      <c r="BD29" s="50" t="str">
        <f>IFERROR(VLOOKUP(BB29,農林業センサス集落コード!$A$2:$E$18534,5,0),"")</f>
        <v/>
      </c>
      <c r="BE29" s="48"/>
      <c r="BF29" s="49" t="str">
        <f>IFERROR(VLOOKUP(BE29,農林業センサス集落コード!$A$2:$E$18534,4,FALSE)," ")</f>
        <v xml:space="preserve"> </v>
      </c>
      <c r="BG29" s="50" t="str">
        <f>IFERROR(VLOOKUP(BE29,農林業センサス集落コード!$A$2:$E$18534,5,0),"")</f>
        <v/>
      </c>
      <c r="BH29" s="48"/>
      <c r="BI29" s="49" t="str">
        <f>IFERROR(VLOOKUP(BH29,農林業センサス集落コード!$A$2:$E$18534,4,FALSE)," ")</f>
        <v xml:space="preserve"> </v>
      </c>
      <c r="BJ29" s="50" t="str">
        <f>IFERROR(VLOOKUP(BH29,農林業センサス集落コード!$A$2:$E$18534,5,0),"")</f>
        <v/>
      </c>
      <c r="BK29" s="48"/>
      <c r="BL29" s="49" t="str">
        <f>IFERROR(VLOOKUP(BK29,農林業センサス集落コード!$A$2:$E$18534,4,FALSE)," ")</f>
        <v xml:space="preserve"> </v>
      </c>
      <c r="BM29" s="50" t="str">
        <f>IFERROR(VLOOKUP(BK29,農林業センサス集落コード!$A$2:$E$18534,5,0),"")</f>
        <v/>
      </c>
    </row>
    <row r="30" spans="1:65">
      <c r="A30" s="272">
        <f>①協定識別事項②協定参加者!A29</f>
        <v>303900018</v>
      </c>
      <c r="B30" s="55" t="str">
        <f>①協定識別事項②協定参加者!B29</f>
        <v>和歌山県</v>
      </c>
      <c r="C30" s="55" t="str">
        <f>①協定識別事項②協定参加者!C29</f>
        <v>印南町</v>
      </c>
      <c r="D30" s="55">
        <f>①協定識別事項②協定参加者!D29</f>
        <v>30390</v>
      </c>
      <c r="E30" s="56" t="str">
        <f>①協定識別事項②協定参加者!E29</f>
        <v>崎山</v>
      </c>
      <c r="F30" s="393">
        <v>3039001005</v>
      </c>
      <c r="G30" s="393" t="s">
        <v>3650</v>
      </c>
      <c r="H30" s="393" t="s">
        <v>3654</v>
      </c>
      <c r="I30" s="48"/>
      <c r="J30" s="49" t="str">
        <f>IFERROR(VLOOKUP(I30,農林業センサス集落コード!$A$2:$E$18534,4,FALSE)," ")</f>
        <v xml:space="preserve"> </v>
      </c>
      <c r="K30" s="50" t="str">
        <f>IFERROR(VLOOKUP(I30,農林業センサス集落コード!$A$2:$E$18534,5,0),"")</f>
        <v/>
      </c>
      <c r="L30" s="48"/>
      <c r="M30" s="49" t="str">
        <f>IFERROR(VLOOKUP(L30,農林業センサス集落コード!$A$2:$E$18534,4,FALSE)," ")</f>
        <v xml:space="preserve"> </v>
      </c>
      <c r="N30" s="50" t="str">
        <f>IFERROR(VLOOKUP(L30,農林業センサス集落コード!$A$2:$E$18534,5,0),"")</f>
        <v/>
      </c>
      <c r="O30" s="48"/>
      <c r="P30" s="49" t="str">
        <f>IFERROR(VLOOKUP(O30,農林業センサス集落コード!$A$2:$E$18534,4,FALSE)," ")</f>
        <v xml:space="preserve"> </v>
      </c>
      <c r="Q30" s="50" t="str">
        <f>IFERROR(VLOOKUP(O30,農林業センサス集落コード!$A$2:$E$18534,5,0),"")</f>
        <v/>
      </c>
      <c r="R30" s="48"/>
      <c r="S30" s="49" t="str">
        <f>IFERROR(VLOOKUP(R30,農林業センサス集落コード!$A$2:$E$18534,4,FALSE)," ")</f>
        <v xml:space="preserve"> </v>
      </c>
      <c r="T30" s="50" t="str">
        <f>IFERROR(VLOOKUP(R30,農林業センサス集落コード!$A$2:$E$18534,5,0),"")</f>
        <v/>
      </c>
      <c r="U30" s="48"/>
      <c r="V30" s="49" t="str">
        <f>IFERROR(VLOOKUP(U30,農林業センサス集落コード!$A$2:$E$18534,4,FALSE)," ")</f>
        <v xml:space="preserve"> </v>
      </c>
      <c r="W30" s="50" t="str">
        <f>IFERROR(VLOOKUP(U30,農林業センサス集落コード!$A$2:$E$18534,5,0),"")</f>
        <v/>
      </c>
      <c r="X30" s="48"/>
      <c r="Y30" s="49" t="str">
        <f>IFERROR(VLOOKUP(X30,農林業センサス集落コード!$A$2:$E$18534,4,FALSE)," ")</f>
        <v xml:space="preserve"> </v>
      </c>
      <c r="Z30" s="50" t="str">
        <f>IFERROR(VLOOKUP(X30,農林業センサス集落コード!$A$2:$E$18534,5,0),"")</f>
        <v/>
      </c>
      <c r="AA30" s="48"/>
      <c r="AB30" s="49" t="str">
        <f>IFERROR(VLOOKUP(AA30,農林業センサス集落コード!$A$2:$E$18534,4,FALSE)," ")</f>
        <v xml:space="preserve"> </v>
      </c>
      <c r="AC30" s="50" t="str">
        <f>IFERROR(VLOOKUP(AA30,農林業センサス集落コード!$A$2:$E$18534,5,0),"")</f>
        <v/>
      </c>
      <c r="AD30" s="48"/>
      <c r="AE30" s="49" t="str">
        <f>IFERROR(VLOOKUP(AD30,農林業センサス集落コード!$A$2:$E$18534,4,FALSE)," ")</f>
        <v xml:space="preserve"> </v>
      </c>
      <c r="AF30" s="50" t="str">
        <f>IFERROR(VLOOKUP(AD30,農林業センサス集落コード!$A$2:$E$18534,5,0),"")</f>
        <v/>
      </c>
      <c r="AG30" s="48"/>
      <c r="AH30" s="49" t="str">
        <f>IFERROR(VLOOKUP(AG30,農林業センサス集落コード!$A$2:$E$18534,4,FALSE)," ")</f>
        <v xml:space="preserve"> </v>
      </c>
      <c r="AI30" s="50" t="str">
        <f>IFERROR(VLOOKUP(AG30,農林業センサス集落コード!$A$2:$E$18534,5,0),"")</f>
        <v/>
      </c>
      <c r="AJ30" s="48"/>
      <c r="AK30" s="49" t="str">
        <f>IFERROR(VLOOKUP(AJ30,農林業センサス集落コード!$A$2:$E$18534,4,FALSE)," ")</f>
        <v xml:space="preserve"> </v>
      </c>
      <c r="AL30" s="50" t="str">
        <f>IFERROR(VLOOKUP(AJ30,農林業センサス集落コード!$A$2:$E$18534,5,0),"")</f>
        <v/>
      </c>
      <c r="AM30" s="48"/>
      <c r="AN30" s="49" t="str">
        <f>IFERROR(VLOOKUP(AM30,農林業センサス集落コード!$A$2:$E$18534,4,FALSE)," ")</f>
        <v xml:space="preserve"> </v>
      </c>
      <c r="AO30" s="50" t="str">
        <f>IFERROR(VLOOKUP(AM30,農林業センサス集落コード!$A$2:$E$18534,5,0),"")</f>
        <v/>
      </c>
      <c r="AP30" s="48"/>
      <c r="AQ30" s="49" t="str">
        <f>IFERROR(VLOOKUP(AP30,農林業センサス集落コード!$A$2:$E$18534,4,FALSE)," ")</f>
        <v xml:space="preserve"> </v>
      </c>
      <c r="AR30" s="50" t="str">
        <f>IFERROR(VLOOKUP(AP30,農林業センサス集落コード!$A$2:$E$18534,5,0),"")</f>
        <v/>
      </c>
      <c r="AS30" s="48"/>
      <c r="AT30" s="49" t="str">
        <f>IFERROR(VLOOKUP(AS30,農林業センサス集落コード!$A$2:$E$18534,4,FALSE)," ")</f>
        <v xml:space="preserve"> </v>
      </c>
      <c r="AU30" s="50" t="str">
        <f>IFERROR(VLOOKUP(AS30,農林業センサス集落コード!$A$2:$E$18534,5,0),"")</f>
        <v/>
      </c>
      <c r="AV30" s="48"/>
      <c r="AW30" s="49" t="str">
        <f>IFERROR(VLOOKUP(AV30,農林業センサス集落コード!$A$2:$E$18534,4,FALSE)," ")</f>
        <v xml:space="preserve"> </v>
      </c>
      <c r="AX30" s="50" t="str">
        <f>IFERROR(VLOOKUP(AV30,農林業センサス集落コード!$A$2:$E$18534,5,0),"")</f>
        <v/>
      </c>
      <c r="AY30" s="48"/>
      <c r="AZ30" s="49" t="str">
        <f>IFERROR(VLOOKUP(AY30,農林業センサス集落コード!$A$2:$E$18534,4,FALSE)," ")</f>
        <v xml:space="preserve"> </v>
      </c>
      <c r="BA30" s="50" t="str">
        <f>IFERROR(VLOOKUP(AY30,農林業センサス集落コード!$A$2:$E$18534,5,0),"")</f>
        <v/>
      </c>
      <c r="BB30" s="48"/>
      <c r="BC30" s="49" t="str">
        <f>IFERROR(VLOOKUP(BB30,農林業センサス集落コード!$A$2:$E$18534,4,FALSE)," ")</f>
        <v xml:space="preserve"> </v>
      </c>
      <c r="BD30" s="50" t="str">
        <f>IFERROR(VLOOKUP(BB30,農林業センサス集落コード!$A$2:$E$18534,5,0),"")</f>
        <v/>
      </c>
      <c r="BE30" s="48"/>
      <c r="BF30" s="49" t="str">
        <f>IFERROR(VLOOKUP(BE30,農林業センサス集落コード!$A$2:$E$18534,4,FALSE)," ")</f>
        <v xml:space="preserve"> </v>
      </c>
      <c r="BG30" s="50" t="str">
        <f>IFERROR(VLOOKUP(BE30,農林業センサス集落コード!$A$2:$E$18534,5,0),"")</f>
        <v/>
      </c>
      <c r="BH30" s="48"/>
      <c r="BI30" s="49" t="str">
        <f>IFERROR(VLOOKUP(BH30,農林業センサス集落コード!$A$2:$E$18534,4,FALSE)," ")</f>
        <v xml:space="preserve"> </v>
      </c>
      <c r="BJ30" s="50" t="str">
        <f>IFERROR(VLOOKUP(BH30,農林業センサス集落コード!$A$2:$E$18534,5,0),"")</f>
        <v/>
      </c>
      <c r="BK30" s="48"/>
      <c r="BL30" s="49" t="str">
        <f>IFERROR(VLOOKUP(BK30,農林業センサス集落コード!$A$2:$E$18534,4,FALSE)," ")</f>
        <v xml:space="preserve"> </v>
      </c>
      <c r="BM30" s="50" t="str">
        <f>IFERROR(VLOOKUP(BK30,農林業センサス集落コード!$A$2:$E$18534,5,0),"")</f>
        <v/>
      </c>
    </row>
    <row r="31" spans="1:65">
      <c r="A31" s="272" t="e">
        <f>①協定識別事項②協定参加者!#REF!</f>
        <v>#REF!</v>
      </c>
      <c r="B31" s="55" t="e">
        <f>①協定識別事項②協定参加者!#REF!</f>
        <v>#REF!</v>
      </c>
      <c r="C31" s="55" t="e">
        <f>①協定識別事項②協定参加者!#REF!</f>
        <v>#REF!</v>
      </c>
      <c r="D31" s="55" t="e">
        <f>①協定識別事項②協定参加者!#REF!</f>
        <v>#REF!</v>
      </c>
      <c r="E31" s="56" t="e">
        <f>①協定識別事項②協定参加者!#REF!</f>
        <v>#REF!</v>
      </c>
      <c r="F31" s="48"/>
      <c r="G31" s="49" t="str">
        <f>IFERROR(VLOOKUP(F31,農林業センサス集落コード!$A$2:$E$18534,4,FALSE)," ")</f>
        <v xml:space="preserve"> </v>
      </c>
      <c r="H31" s="50" t="str">
        <f>IFERROR(VLOOKUP(F31,農林業センサス集落コード!$A$2:$E$18534,5,0),"")</f>
        <v/>
      </c>
      <c r="I31" s="48"/>
      <c r="J31" s="49" t="str">
        <f>IFERROR(VLOOKUP(I31,農林業センサス集落コード!$A$2:$E$18534,4,FALSE)," ")</f>
        <v xml:space="preserve"> </v>
      </c>
      <c r="K31" s="50" t="str">
        <f>IFERROR(VLOOKUP(I31,農林業センサス集落コード!$A$2:$E$18534,5,0),"")</f>
        <v/>
      </c>
      <c r="L31" s="48"/>
      <c r="M31" s="49" t="str">
        <f>IFERROR(VLOOKUP(L31,農林業センサス集落コード!$A$2:$E$18534,4,FALSE)," ")</f>
        <v xml:space="preserve"> </v>
      </c>
      <c r="N31" s="50" t="str">
        <f>IFERROR(VLOOKUP(L31,農林業センサス集落コード!$A$2:$E$18534,5,0),"")</f>
        <v/>
      </c>
      <c r="O31" s="48"/>
      <c r="P31" s="49" t="str">
        <f>IFERROR(VLOOKUP(O31,農林業センサス集落コード!$A$2:$E$18534,4,FALSE)," ")</f>
        <v xml:space="preserve"> </v>
      </c>
      <c r="Q31" s="50" t="str">
        <f>IFERROR(VLOOKUP(O31,農林業センサス集落コード!$A$2:$E$18534,5,0),"")</f>
        <v/>
      </c>
      <c r="R31" s="48"/>
      <c r="S31" s="49" t="str">
        <f>IFERROR(VLOOKUP(R31,農林業センサス集落コード!$A$2:$E$18534,4,FALSE)," ")</f>
        <v xml:space="preserve"> </v>
      </c>
      <c r="T31" s="50" t="str">
        <f>IFERROR(VLOOKUP(R31,農林業センサス集落コード!$A$2:$E$18534,5,0),"")</f>
        <v/>
      </c>
      <c r="U31" s="48"/>
      <c r="V31" s="49" t="str">
        <f>IFERROR(VLOOKUP(U31,農林業センサス集落コード!$A$2:$E$18534,4,FALSE)," ")</f>
        <v xml:space="preserve"> </v>
      </c>
      <c r="W31" s="50" t="str">
        <f>IFERROR(VLOOKUP(U31,農林業センサス集落コード!$A$2:$E$18534,5,0),"")</f>
        <v/>
      </c>
      <c r="X31" s="48"/>
      <c r="Y31" s="49" t="str">
        <f>IFERROR(VLOOKUP(X31,農林業センサス集落コード!$A$2:$E$18534,4,FALSE)," ")</f>
        <v xml:space="preserve"> </v>
      </c>
      <c r="Z31" s="50" t="str">
        <f>IFERROR(VLOOKUP(X31,農林業センサス集落コード!$A$2:$E$18534,5,0),"")</f>
        <v/>
      </c>
      <c r="AA31" s="48"/>
      <c r="AB31" s="49" t="str">
        <f>IFERROR(VLOOKUP(AA31,農林業センサス集落コード!$A$2:$E$18534,4,FALSE)," ")</f>
        <v xml:space="preserve"> </v>
      </c>
      <c r="AC31" s="50" t="str">
        <f>IFERROR(VLOOKUP(AA31,農林業センサス集落コード!$A$2:$E$18534,5,0),"")</f>
        <v/>
      </c>
      <c r="AD31" s="48"/>
      <c r="AE31" s="49" t="str">
        <f>IFERROR(VLOOKUP(AD31,農林業センサス集落コード!$A$2:$E$18534,4,FALSE)," ")</f>
        <v xml:space="preserve"> </v>
      </c>
      <c r="AF31" s="50" t="str">
        <f>IFERROR(VLOOKUP(AD31,農林業センサス集落コード!$A$2:$E$18534,5,0),"")</f>
        <v/>
      </c>
      <c r="AG31" s="48"/>
      <c r="AH31" s="49" t="str">
        <f>IFERROR(VLOOKUP(AG31,農林業センサス集落コード!$A$2:$E$18534,4,FALSE)," ")</f>
        <v xml:space="preserve"> </v>
      </c>
      <c r="AI31" s="50" t="str">
        <f>IFERROR(VLOOKUP(AG31,農林業センサス集落コード!$A$2:$E$18534,5,0),"")</f>
        <v/>
      </c>
      <c r="AJ31" s="48"/>
      <c r="AK31" s="49" t="str">
        <f>IFERROR(VLOOKUP(AJ31,農林業センサス集落コード!$A$2:$E$18534,4,FALSE)," ")</f>
        <v xml:space="preserve"> </v>
      </c>
      <c r="AL31" s="50" t="str">
        <f>IFERROR(VLOOKUP(AJ31,農林業センサス集落コード!$A$2:$E$18534,5,0),"")</f>
        <v/>
      </c>
      <c r="AM31" s="48"/>
      <c r="AN31" s="49" t="str">
        <f>IFERROR(VLOOKUP(AM31,農林業センサス集落コード!$A$2:$E$18534,4,FALSE)," ")</f>
        <v xml:space="preserve"> </v>
      </c>
      <c r="AO31" s="50" t="str">
        <f>IFERROR(VLOOKUP(AM31,農林業センサス集落コード!$A$2:$E$18534,5,0),"")</f>
        <v/>
      </c>
      <c r="AP31" s="48"/>
      <c r="AQ31" s="49" t="str">
        <f>IFERROR(VLOOKUP(AP31,農林業センサス集落コード!$A$2:$E$18534,4,FALSE)," ")</f>
        <v xml:space="preserve"> </v>
      </c>
      <c r="AR31" s="50" t="str">
        <f>IFERROR(VLOOKUP(AP31,農林業センサス集落コード!$A$2:$E$18534,5,0),"")</f>
        <v/>
      </c>
      <c r="AS31" s="48"/>
      <c r="AT31" s="49" t="str">
        <f>IFERROR(VLOOKUP(AS31,農林業センサス集落コード!$A$2:$E$18534,4,FALSE)," ")</f>
        <v xml:space="preserve"> </v>
      </c>
      <c r="AU31" s="50" t="str">
        <f>IFERROR(VLOOKUP(AS31,農林業センサス集落コード!$A$2:$E$18534,5,0),"")</f>
        <v/>
      </c>
      <c r="AV31" s="48"/>
      <c r="AW31" s="49" t="str">
        <f>IFERROR(VLOOKUP(AV31,農林業センサス集落コード!$A$2:$E$18534,4,FALSE)," ")</f>
        <v xml:space="preserve"> </v>
      </c>
      <c r="AX31" s="50" t="str">
        <f>IFERROR(VLOOKUP(AV31,農林業センサス集落コード!$A$2:$E$18534,5,0),"")</f>
        <v/>
      </c>
      <c r="AY31" s="48"/>
      <c r="AZ31" s="49" t="str">
        <f>IFERROR(VLOOKUP(AY31,農林業センサス集落コード!$A$2:$E$18534,4,FALSE)," ")</f>
        <v xml:space="preserve"> </v>
      </c>
      <c r="BA31" s="50" t="str">
        <f>IFERROR(VLOOKUP(AY31,農林業センサス集落コード!$A$2:$E$18534,5,0),"")</f>
        <v/>
      </c>
      <c r="BB31" s="48"/>
      <c r="BC31" s="49" t="str">
        <f>IFERROR(VLOOKUP(BB31,農林業センサス集落コード!$A$2:$E$18534,4,FALSE)," ")</f>
        <v xml:space="preserve"> </v>
      </c>
      <c r="BD31" s="50" t="str">
        <f>IFERROR(VLOOKUP(BB31,農林業センサス集落コード!$A$2:$E$18534,5,0),"")</f>
        <v/>
      </c>
      <c r="BE31" s="48"/>
      <c r="BF31" s="49" t="str">
        <f>IFERROR(VLOOKUP(BE31,農林業センサス集落コード!$A$2:$E$18534,4,FALSE)," ")</f>
        <v xml:space="preserve"> </v>
      </c>
      <c r="BG31" s="50" t="str">
        <f>IFERROR(VLOOKUP(BE31,農林業センサス集落コード!$A$2:$E$18534,5,0),"")</f>
        <v/>
      </c>
      <c r="BH31" s="48"/>
      <c r="BI31" s="49" t="str">
        <f>IFERROR(VLOOKUP(BH31,農林業センサス集落コード!$A$2:$E$18534,4,FALSE)," ")</f>
        <v xml:space="preserve"> </v>
      </c>
      <c r="BJ31" s="50" t="str">
        <f>IFERROR(VLOOKUP(BH31,農林業センサス集落コード!$A$2:$E$18534,5,0),"")</f>
        <v/>
      </c>
      <c r="BK31" s="48"/>
      <c r="BL31" s="49" t="str">
        <f>IFERROR(VLOOKUP(BK31,農林業センサス集落コード!$A$2:$E$18534,4,FALSE)," ")</f>
        <v xml:space="preserve"> </v>
      </c>
      <c r="BM31" s="50" t="str">
        <f>IFERROR(VLOOKUP(BK31,農林業センサス集落コード!$A$2:$E$18534,5,0),"")</f>
        <v/>
      </c>
    </row>
    <row r="32" spans="1:65">
      <c r="A32" s="272" t="e">
        <f>①協定識別事項②協定参加者!#REF!</f>
        <v>#REF!</v>
      </c>
      <c r="B32" s="55" t="e">
        <f>①協定識別事項②協定参加者!#REF!</f>
        <v>#REF!</v>
      </c>
      <c r="C32" s="55" t="e">
        <f>①協定識別事項②協定参加者!#REF!</f>
        <v>#REF!</v>
      </c>
      <c r="D32" s="55" t="e">
        <f>①協定識別事項②協定参加者!#REF!</f>
        <v>#REF!</v>
      </c>
      <c r="E32" s="56" t="e">
        <f>①協定識別事項②協定参加者!#REF!</f>
        <v>#REF!</v>
      </c>
      <c r="F32" s="48"/>
      <c r="G32" s="49" t="str">
        <f>IFERROR(VLOOKUP(F32,農林業センサス集落コード!$A$2:$E$18534,4,FALSE)," ")</f>
        <v xml:space="preserve"> </v>
      </c>
      <c r="H32" s="50" t="str">
        <f>IFERROR(VLOOKUP(F32,農林業センサス集落コード!$A$2:$E$18534,5,0),"")</f>
        <v/>
      </c>
      <c r="I32" s="48"/>
      <c r="J32" s="49" t="str">
        <f>IFERROR(VLOOKUP(I32,農林業センサス集落コード!$A$2:$E$18534,4,FALSE)," ")</f>
        <v xml:space="preserve"> </v>
      </c>
      <c r="K32" s="50" t="str">
        <f>IFERROR(VLOOKUP(I32,農林業センサス集落コード!$A$2:$E$18534,5,0),"")</f>
        <v/>
      </c>
      <c r="L32" s="48"/>
      <c r="M32" s="49" t="str">
        <f>IFERROR(VLOOKUP(L32,農林業センサス集落コード!$A$2:$E$18534,4,FALSE)," ")</f>
        <v xml:space="preserve"> </v>
      </c>
      <c r="N32" s="50" t="str">
        <f>IFERROR(VLOOKUP(L32,農林業センサス集落コード!$A$2:$E$18534,5,0),"")</f>
        <v/>
      </c>
      <c r="O32" s="48"/>
      <c r="P32" s="49" t="str">
        <f>IFERROR(VLOOKUP(O32,農林業センサス集落コード!$A$2:$E$18534,4,FALSE)," ")</f>
        <v xml:space="preserve"> </v>
      </c>
      <c r="Q32" s="50" t="str">
        <f>IFERROR(VLOOKUP(O32,農林業センサス集落コード!$A$2:$E$18534,5,0),"")</f>
        <v/>
      </c>
      <c r="R32" s="48"/>
      <c r="S32" s="49" t="str">
        <f>IFERROR(VLOOKUP(R32,農林業センサス集落コード!$A$2:$E$18534,4,FALSE)," ")</f>
        <v xml:space="preserve"> </v>
      </c>
      <c r="T32" s="50" t="str">
        <f>IFERROR(VLOOKUP(R32,農林業センサス集落コード!$A$2:$E$18534,5,0),"")</f>
        <v/>
      </c>
      <c r="U32" s="48"/>
      <c r="V32" s="49" t="str">
        <f>IFERROR(VLOOKUP(U32,農林業センサス集落コード!$A$2:$E$18534,4,FALSE)," ")</f>
        <v xml:space="preserve"> </v>
      </c>
      <c r="W32" s="50" t="str">
        <f>IFERROR(VLOOKUP(U32,農林業センサス集落コード!$A$2:$E$18534,5,0),"")</f>
        <v/>
      </c>
      <c r="X32" s="48"/>
      <c r="Y32" s="49" t="str">
        <f>IFERROR(VLOOKUP(X32,農林業センサス集落コード!$A$2:$E$18534,4,FALSE)," ")</f>
        <v xml:space="preserve"> </v>
      </c>
      <c r="Z32" s="50" t="str">
        <f>IFERROR(VLOOKUP(X32,農林業センサス集落コード!$A$2:$E$18534,5,0),"")</f>
        <v/>
      </c>
      <c r="AA32" s="48"/>
      <c r="AB32" s="49" t="str">
        <f>IFERROR(VLOOKUP(AA32,農林業センサス集落コード!$A$2:$E$18534,4,FALSE)," ")</f>
        <v xml:space="preserve"> </v>
      </c>
      <c r="AC32" s="50" t="str">
        <f>IFERROR(VLOOKUP(AA32,農林業センサス集落コード!$A$2:$E$18534,5,0),"")</f>
        <v/>
      </c>
      <c r="AD32" s="48"/>
      <c r="AE32" s="49" t="str">
        <f>IFERROR(VLOOKUP(AD32,農林業センサス集落コード!$A$2:$E$18534,4,FALSE)," ")</f>
        <v xml:space="preserve"> </v>
      </c>
      <c r="AF32" s="50" t="str">
        <f>IFERROR(VLOOKUP(AD32,農林業センサス集落コード!$A$2:$E$18534,5,0),"")</f>
        <v/>
      </c>
      <c r="AG32" s="48"/>
      <c r="AH32" s="49" t="str">
        <f>IFERROR(VLOOKUP(AG32,農林業センサス集落コード!$A$2:$E$18534,4,FALSE)," ")</f>
        <v xml:space="preserve"> </v>
      </c>
      <c r="AI32" s="50" t="str">
        <f>IFERROR(VLOOKUP(AG32,農林業センサス集落コード!$A$2:$E$18534,5,0),"")</f>
        <v/>
      </c>
      <c r="AJ32" s="48"/>
      <c r="AK32" s="49" t="str">
        <f>IFERROR(VLOOKUP(AJ32,農林業センサス集落コード!$A$2:$E$18534,4,FALSE)," ")</f>
        <v xml:space="preserve"> </v>
      </c>
      <c r="AL32" s="50" t="str">
        <f>IFERROR(VLOOKUP(AJ32,農林業センサス集落コード!$A$2:$E$18534,5,0),"")</f>
        <v/>
      </c>
      <c r="AM32" s="48"/>
      <c r="AN32" s="49" t="str">
        <f>IFERROR(VLOOKUP(AM32,農林業センサス集落コード!$A$2:$E$18534,4,FALSE)," ")</f>
        <v xml:space="preserve"> </v>
      </c>
      <c r="AO32" s="50" t="str">
        <f>IFERROR(VLOOKUP(AM32,農林業センサス集落コード!$A$2:$E$18534,5,0),"")</f>
        <v/>
      </c>
      <c r="AP32" s="48"/>
      <c r="AQ32" s="49" t="str">
        <f>IFERROR(VLOOKUP(AP32,農林業センサス集落コード!$A$2:$E$18534,4,FALSE)," ")</f>
        <v xml:space="preserve"> </v>
      </c>
      <c r="AR32" s="50" t="str">
        <f>IFERROR(VLOOKUP(AP32,農林業センサス集落コード!$A$2:$E$18534,5,0),"")</f>
        <v/>
      </c>
      <c r="AS32" s="48"/>
      <c r="AT32" s="49" t="str">
        <f>IFERROR(VLOOKUP(AS32,農林業センサス集落コード!$A$2:$E$18534,4,FALSE)," ")</f>
        <v xml:space="preserve"> </v>
      </c>
      <c r="AU32" s="50" t="str">
        <f>IFERROR(VLOOKUP(AS32,農林業センサス集落コード!$A$2:$E$18534,5,0),"")</f>
        <v/>
      </c>
      <c r="AV32" s="48"/>
      <c r="AW32" s="49" t="str">
        <f>IFERROR(VLOOKUP(AV32,農林業センサス集落コード!$A$2:$E$18534,4,FALSE)," ")</f>
        <v xml:space="preserve"> </v>
      </c>
      <c r="AX32" s="50" t="str">
        <f>IFERROR(VLOOKUP(AV32,農林業センサス集落コード!$A$2:$E$18534,5,0),"")</f>
        <v/>
      </c>
      <c r="AY32" s="48"/>
      <c r="AZ32" s="49" t="str">
        <f>IFERROR(VLOOKUP(AY32,農林業センサス集落コード!$A$2:$E$18534,4,FALSE)," ")</f>
        <v xml:space="preserve"> </v>
      </c>
      <c r="BA32" s="50" t="str">
        <f>IFERROR(VLOOKUP(AY32,農林業センサス集落コード!$A$2:$E$18534,5,0),"")</f>
        <v/>
      </c>
      <c r="BB32" s="48"/>
      <c r="BC32" s="49" t="str">
        <f>IFERROR(VLOOKUP(BB32,農林業センサス集落コード!$A$2:$E$18534,4,FALSE)," ")</f>
        <v xml:space="preserve"> </v>
      </c>
      <c r="BD32" s="50" t="str">
        <f>IFERROR(VLOOKUP(BB32,農林業センサス集落コード!$A$2:$E$18534,5,0),"")</f>
        <v/>
      </c>
      <c r="BE32" s="48"/>
      <c r="BF32" s="49" t="str">
        <f>IFERROR(VLOOKUP(BE32,農林業センサス集落コード!$A$2:$E$18534,4,FALSE)," ")</f>
        <v xml:space="preserve"> </v>
      </c>
      <c r="BG32" s="50" t="str">
        <f>IFERROR(VLOOKUP(BE32,農林業センサス集落コード!$A$2:$E$18534,5,0),"")</f>
        <v/>
      </c>
      <c r="BH32" s="48"/>
      <c r="BI32" s="49" t="str">
        <f>IFERROR(VLOOKUP(BH32,農林業センサス集落コード!$A$2:$E$18534,4,FALSE)," ")</f>
        <v xml:space="preserve"> </v>
      </c>
      <c r="BJ32" s="50" t="str">
        <f>IFERROR(VLOOKUP(BH32,農林業センサス集落コード!$A$2:$E$18534,5,0),"")</f>
        <v/>
      </c>
      <c r="BK32" s="48"/>
      <c r="BL32" s="49" t="str">
        <f>IFERROR(VLOOKUP(BK32,農林業センサス集落コード!$A$2:$E$18534,4,FALSE)," ")</f>
        <v xml:space="preserve"> </v>
      </c>
      <c r="BM32" s="50" t="str">
        <f>IFERROR(VLOOKUP(BK32,農林業センサス集落コード!$A$2:$E$18534,5,0),"")</f>
        <v/>
      </c>
    </row>
    <row r="33" spans="1:65">
      <c r="A33" s="272" t="e">
        <f>①協定識別事項②協定参加者!#REF!</f>
        <v>#REF!</v>
      </c>
      <c r="B33" s="55" t="e">
        <f>①協定識別事項②協定参加者!#REF!</f>
        <v>#REF!</v>
      </c>
      <c r="C33" s="55" t="e">
        <f>①協定識別事項②協定参加者!#REF!</f>
        <v>#REF!</v>
      </c>
      <c r="D33" s="55" t="e">
        <f>①協定識別事項②協定参加者!#REF!</f>
        <v>#REF!</v>
      </c>
      <c r="E33" s="56" t="e">
        <f>①協定識別事項②協定参加者!#REF!</f>
        <v>#REF!</v>
      </c>
      <c r="F33" s="48"/>
      <c r="G33" s="49" t="str">
        <f>IFERROR(VLOOKUP(F33,農林業センサス集落コード!$A$2:$E$18534,4,FALSE)," ")</f>
        <v xml:space="preserve"> </v>
      </c>
      <c r="H33" s="50" t="str">
        <f>IFERROR(VLOOKUP(F33,農林業センサス集落コード!$A$2:$E$18534,5,0),"")</f>
        <v/>
      </c>
      <c r="I33" s="48"/>
      <c r="J33" s="49" t="str">
        <f>IFERROR(VLOOKUP(I33,農林業センサス集落コード!$A$2:$E$18534,4,FALSE)," ")</f>
        <v xml:space="preserve"> </v>
      </c>
      <c r="K33" s="50" t="str">
        <f>IFERROR(VLOOKUP(I33,農林業センサス集落コード!$A$2:$E$18534,5,0),"")</f>
        <v/>
      </c>
      <c r="L33" s="48"/>
      <c r="M33" s="49" t="str">
        <f>IFERROR(VLOOKUP(L33,農林業センサス集落コード!$A$2:$E$18534,4,FALSE)," ")</f>
        <v xml:space="preserve"> </v>
      </c>
      <c r="N33" s="50" t="str">
        <f>IFERROR(VLOOKUP(L33,農林業センサス集落コード!$A$2:$E$18534,5,0),"")</f>
        <v/>
      </c>
      <c r="O33" s="48"/>
      <c r="P33" s="49" t="str">
        <f>IFERROR(VLOOKUP(O33,農林業センサス集落コード!$A$2:$E$18534,4,FALSE)," ")</f>
        <v xml:space="preserve"> </v>
      </c>
      <c r="Q33" s="50" t="str">
        <f>IFERROR(VLOOKUP(O33,農林業センサス集落コード!$A$2:$E$18534,5,0),"")</f>
        <v/>
      </c>
      <c r="R33" s="48"/>
      <c r="S33" s="49" t="str">
        <f>IFERROR(VLOOKUP(R33,農林業センサス集落コード!$A$2:$E$18534,4,FALSE)," ")</f>
        <v xml:space="preserve"> </v>
      </c>
      <c r="T33" s="50" t="str">
        <f>IFERROR(VLOOKUP(R33,農林業センサス集落コード!$A$2:$E$18534,5,0),"")</f>
        <v/>
      </c>
      <c r="U33" s="48"/>
      <c r="V33" s="49" t="str">
        <f>IFERROR(VLOOKUP(U33,農林業センサス集落コード!$A$2:$E$18534,4,FALSE)," ")</f>
        <v xml:space="preserve"> </v>
      </c>
      <c r="W33" s="50" t="str">
        <f>IFERROR(VLOOKUP(U33,農林業センサス集落コード!$A$2:$E$18534,5,0),"")</f>
        <v/>
      </c>
      <c r="X33" s="48"/>
      <c r="Y33" s="49" t="str">
        <f>IFERROR(VLOOKUP(X33,農林業センサス集落コード!$A$2:$E$18534,4,FALSE)," ")</f>
        <v xml:space="preserve"> </v>
      </c>
      <c r="Z33" s="50" t="str">
        <f>IFERROR(VLOOKUP(X33,農林業センサス集落コード!$A$2:$E$18534,5,0),"")</f>
        <v/>
      </c>
      <c r="AA33" s="48"/>
      <c r="AB33" s="49" t="str">
        <f>IFERROR(VLOOKUP(AA33,農林業センサス集落コード!$A$2:$E$18534,4,FALSE)," ")</f>
        <v xml:space="preserve"> </v>
      </c>
      <c r="AC33" s="50" t="str">
        <f>IFERROR(VLOOKUP(AA33,農林業センサス集落コード!$A$2:$E$18534,5,0),"")</f>
        <v/>
      </c>
      <c r="AD33" s="48"/>
      <c r="AE33" s="49" t="str">
        <f>IFERROR(VLOOKUP(AD33,農林業センサス集落コード!$A$2:$E$18534,4,FALSE)," ")</f>
        <v xml:space="preserve"> </v>
      </c>
      <c r="AF33" s="50" t="str">
        <f>IFERROR(VLOOKUP(AD33,農林業センサス集落コード!$A$2:$E$18534,5,0),"")</f>
        <v/>
      </c>
      <c r="AG33" s="48"/>
      <c r="AH33" s="49" t="str">
        <f>IFERROR(VLOOKUP(AG33,農林業センサス集落コード!$A$2:$E$18534,4,FALSE)," ")</f>
        <v xml:space="preserve"> </v>
      </c>
      <c r="AI33" s="50" t="str">
        <f>IFERROR(VLOOKUP(AG33,農林業センサス集落コード!$A$2:$E$18534,5,0),"")</f>
        <v/>
      </c>
      <c r="AJ33" s="48"/>
      <c r="AK33" s="49" t="str">
        <f>IFERROR(VLOOKUP(AJ33,農林業センサス集落コード!$A$2:$E$18534,4,FALSE)," ")</f>
        <v xml:space="preserve"> </v>
      </c>
      <c r="AL33" s="50" t="str">
        <f>IFERROR(VLOOKUP(AJ33,農林業センサス集落コード!$A$2:$E$18534,5,0),"")</f>
        <v/>
      </c>
      <c r="AM33" s="48"/>
      <c r="AN33" s="49" t="str">
        <f>IFERROR(VLOOKUP(AM33,農林業センサス集落コード!$A$2:$E$18534,4,FALSE)," ")</f>
        <v xml:space="preserve"> </v>
      </c>
      <c r="AO33" s="50" t="str">
        <f>IFERROR(VLOOKUP(AM33,農林業センサス集落コード!$A$2:$E$18534,5,0),"")</f>
        <v/>
      </c>
      <c r="AP33" s="48"/>
      <c r="AQ33" s="49" t="str">
        <f>IFERROR(VLOOKUP(AP33,農林業センサス集落コード!$A$2:$E$18534,4,FALSE)," ")</f>
        <v xml:space="preserve"> </v>
      </c>
      <c r="AR33" s="50" t="str">
        <f>IFERROR(VLOOKUP(AP33,農林業センサス集落コード!$A$2:$E$18534,5,0),"")</f>
        <v/>
      </c>
      <c r="AS33" s="48"/>
      <c r="AT33" s="49" t="str">
        <f>IFERROR(VLOOKUP(AS33,農林業センサス集落コード!$A$2:$E$18534,4,FALSE)," ")</f>
        <v xml:space="preserve"> </v>
      </c>
      <c r="AU33" s="50" t="str">
        <f>IFERROR(VLOOKUP(AS33,農林業センサス集落コード!$A$2:$E$18534,5,0),"")</f>
        <v/>
      </c>
      <c r="AV33" s="48"/>
      <c r="AW33" s="49" t="str">
        <f>IFERROR(VLOOKUP(AV33,農林業センサス集落コード!$A$2:$E$18534,4,FALSE)," ")</f>
        <v xml:space="preserve"> </v>
      </c>
      <c r="AX33" s="50" t="str">
        <f>IFERROR(VLOOKUP(AV33,農林業センサス集落コード!$A$2:$E$18534,5,0),"")</f>
        <v/>
      </c>
      <c r="AY33" s="48"/>
      <c r="AZ33" s="49" t="str">
        <f>IFERROR(VLOOKUP(AY33,農林業センサス集落コード!$A$2:$E$18534,4,FALSE)," ")</f>
        <v xml:space="preserve"> </v>
      </c>
      <c r="BA33" s="50" t="str">
        <f>IFERROR(VLOOKUP(AY33,農林業センサス集落コード!$A$2:$E$18534,5,0),"")</f>
        <v/>
      </c>
      <c r="BB33" s="48"/>
      <c r="BC33" s="49" t="str">
        <f>IFERROR(VLOOKUP(BB33,農林業センサス集落コード!$A$2:$E$18534,4,FALSE)," ")</f>
        <v xml:space="preserve"> </v>
      </c>
      <c r="BD33" s="50" t="str">
        <f>IFERROR(VLOOKUP(BB33,農林業センサス集落コード!$A$2:$E$18534,5,0),"")</f>
        <v/>
      </c>
      <c r="BE33" s="48"/>
      <c r="BF33" s="49" t="str">
        <f>IFERROR(VLOOKUP(BE33,農林業センサス集落コード!$A$2:$E$18534,4,FALSE)," ")</f>
        <v xml:space="preserve"> </v>
      </c>
      <c r="BG33" s="50" t="str">
        <f>IFERROR(VLOOKUP(BE33,農林業センサス集落コード!$A$2:$E$18534,5,0),"")</f>
        <v/>
      </c>
      <c r="BH33" s="48"/>
      <c r="BI33" s="49" t="str">
        <f>IFERROR(VLOOKUP(BH33,農林業センサス集落コード!$A$2:$E$18534,4,FALSE)," ")</f>
        <v xml:space="preserve"> </v>
      </c>
      <c r="BJ33" s="50" t="str">
        <f>IFERROR(VLOOKUP(BH33,農林業センサス集落コード!$A$2:$E$18534,5,0),"")</f>
        <v/>
      </c>
      <c r="BK33" s="48"/>
      <c r="BL33" s="49" t="str">
        <f>IFERROR(VLOOKUP(BK33,農林業センサス集落コード!$A$2:$E$18534,4,FALSE)," ")</f>
        <v xml:space="preserve"> </v>
      </c>
      <c r="BM33" s="50" t="str">
        <f>IFERROR(VLOOKUP(BK33,農林業センサス集落コード!$A$2:$E$18534,5,0),"")</f>
        <v/>
      </c>
    </row>
    <row r="34" spans="1:65">
      <c r="A34" s="272" t="e">
        <f>①協定識別事項②協定参加者!#REF!</f>
        <v>#REF!</v>
      </c>
      <c r="B34" s="55" t="e">
        <f>①協定識別事項②協定参加者!#REF!</f>
        <v>#REF!</v>
      </c>
      <c r="C34" s="55" t="e">
        <f>①協定識別事項②協定参加者!#REF!</f>
        <v>#REF!</v>
      </c>
      <c r="D34" s="55" t="e">
        <f>①協定識別事項②協定参加者!#REF!</f>
        <v>#REF!</v>
      </c>
      <c r="E34" s="56" t="e">
        <f>①協定識別事項②協定参加者!#REF!</f>
        <v>#REF!</v>
      </c>
      <c r="F34" s="48"/>
      <c r="G34" s="49" t="str">
        <f>IFERROR(VLOOKUP(F34,農林業センサス集落コード!$A$2:$E$18534,4,FALSE)," ")</f>
        <v xml:space="preserve"> </v>
      </c>
      <c r="H34" s="50" t="str">
        <f>IFERROR(VLOOKUP(F34,農林業センサス集落コード!$A$2:$E$18534,5,0),"")</f>
        <v/>
      </c>
      <c r="I34" s="48"/>
      <c r="J34" s="49" t="str">
        <f>IFERROR(VLOOKUP(I34,農林業センサス集落コード!$A$2:$E$18534,4,FALSE)," ")</f>
        <v xml:space="preserve"> </v>
      </c>
      <c r="K34" s="50" t="str">
        <f>IFERROR(VLOOKUP(I34,農林業センサス集落コード!$A$2:$E$18534,5,0),"")</f>
        <v/>
      </c>
      <c r="L34" s="48"/>
      <c r="M34" s="49" t="str">
        <f>IFERROR(VLOOKUP(L34,農林業センサス集落コード!$A$2:$E$18534,4,FALSE)," ")</f>
        <v xml:space="preserve"> </v>
      </c>
      <c r="N34" s="50" t="str">
        <f>IFERROR(VLOOKUP(L34,農林業センサス集落コード!$A$2:$E$18534,5,0),"")</f>
        <v/>
      </c>
      <c r="O34" s="48"/>
      <c r="P34" s="49" t="str">
        <f>IFERROR(VLOOKUP(O34,農林業センサス集落コード!$A$2:$E$18534,4,FALSE)," ")</f>
        <v xml:space="preserve"> </v>
      </c>
      <c r="Q34" s="50" t="str">
        <f>IFERROR(VLOOKUP(O34,農林業センサス集落コード!$A$2:$E$18534,5,0),"")</f>
        <v/>
      </c>
      <c r="R34" s="48"/>
      <c r="S34" s="49" t="str">
        <f>IFERROR(VLOOKUP(R34,農林業センサス集落コード!$A$2:$E$18534,4,FALSE)," ")</f>
        <v xml:space="preserve"> </v>
      </c>
      <c r="T34" s="50" t="str">
        <f>IFERROR(VLOOKUP(R34,農林業センサス集落コード!$A$2:$E$18534,5,0),"")</f>
        <v/>
      </c>
      <c r="U34" s="48"/>
      <c r="V34" s="49" t="str">
        <f>IFERROR(VLOOKUP(U34,農林業センサス集落コード!$A$2:$E$18534,4,FALSE)," ")</f>
        <v xml:space="preserve"> </v>
      </c>
      <c r="W34" s="50" t="str">
        <f>IFERROR(VLOOKUP(U34,農林業センサス集落コード!$A$2:$E$18534,5,0),"")</f>
        <v/>
      </c>
      <c r="X34" s="48"/>
      <c r="Y34" s="49" t="str">
        <f>IFERROR(VLOOKUP(X34,農林業センサス集落コード!$A$2:$E$18534,4,FALSE)," ")</f>
        <v xml:space="preserve"> </v>
      </c>
      <c r="Z34" s="50" t="str">
        <f>IFERROR(VLOOKUP(X34,農林業センサス集落コード!$A$2:$E$18534,5,0),"")</f>
        <v/>
      </c>
      <c r="AA34" s="48"/>
      <c r="AB34" s="49" t="str">
        <f>IFERROR(VLOOKUP(AA34,農林業センサス集落コード!$A$2:$E$18534,4,FALSE)," ")</f>
        <v xml:space="preserve"> </v>
      </c>
      <c r="AC34" s="50" t="str">
        <f>IFERROR(VLOOKUP(AA34,農林業センサス集落コード!$A$2:$E$18534,5,0),"")</f>
        <v/>
      </c>
      <c r="AD34" s="48"/>
      <c r="AE34" s="49" t="str">
        <f>IFERROR(VLOOKUP(AD34,農林業センサス集落コード!$A$2:$E$18534,4,FALSE)," ")</f>
        <v xml:space="preserve"> </v>
      </c>
      <c r="AF34" s="50" t="str">
        <f>IFERROR(VLOOKUP(AD34,農林業センサス集落コード!$A$2:$E$18534,5,0),"")</f>
        <v/>
      </c>
      <c r="AG34" s="48"/>
      <c r="AH34" s="49" t="str">
        <f>IFERROR(VLOOKUP(AG34,農林業センサス集落コード!$A$2:$E$18534,4,FALSE)," ")</f>
        <v xml:space="preserve"> </v>
      </c>
      <c r="AI34" s="50" t="str">
        <f>IFERROR(VLOOKUP(AG34,農林業センサス集落コード!$A$2:$E$18534,5,0),"")</f>
        <v/>
      </c>
      <c r="AJ34" s="48"/>
      <c r="AK34" s="49" t="str">
        <f>IFERROR(VLOOKUP(AJ34,農林業センサス集落コード!$A$2:$E$18534,4,FALSE)," ")</f>
        <v xml:space="preserve"> </v>
      </c>
      <c r="AL34" s="50" t="str">
        <f>IFERROR(VLOOKUP(AJ34,農林業センサス集落コード!$A$2:$E$18534,5,0),"")</f>
        <v/>
      </c>
      <c r="AM34" s="48"/>
      <c r="AN34" s="49" t="str">
        <f>IFERROR(VLOOKUP(AM34,農林業センサス集落コード!$A$2:$E$18534,4,FALSE)," ")</f>
        <v xml:space="preserve"> </v>
      </c>
      <c r="AO34" s="50" t="str">
        <f>IFERROR(VLOOKUP(AM34,農林業センサス集落コード!$A$2:$E$18534,5,0),"")</f>
        <v/>
      </c>
      <c r="AP34" s="48"/>
      <c r="AQ34" s="49" t="str">
        <f>IFERROR(VLOOKUP(AP34,農林業センサス集落コード!$A$2:$E$18534,4,FALSE)," ")</f>
        <v xml:space="preserve"> </v>
      </c>
      <c r="AR34" s="50" t="str">
        <f>IFERROR(VLOOKUP(AP34,農林業センサス集落コード!$A$2:$E$18534,5,0),"")</f>
        <v/>
      </c>
      <c r="AS34" s="48"/>
      <c r="AT34" s="49" t="str">
        <f>IFERROR(VLOOKUP(AS34,農林業センサス集落コード!$A$2:$E$18534,4,FALSE)," ")</f>
        <v xml:space="preserve"> </v>
      </c>
      <c r="AU34" s="50" t="str">
        <f>IFERROR(VLOOKUP(AS34,農林業センサス集落コード!$A$2:$E$18534,5,0),"")</f>
        <v/>
      </c>
      <c r="AV34" s="48"/>
      <c r="AW34" s="49" t="str">
        <f>IFERROR(VLOOKUP(AV34,農林業センサス集落コード!$A$2:$E$18534,4,FALSE)," ")</f>
        <v xml:space="preserve"> </v>
      </c>
      <c r="AX34" s="50" t="str">
        <f>IFERROR(VLOOKUP(AV34,農林業センサス集落コード!$A$2:$E$18534,5,0),"")</f>
        <v/>
      </c>
      <c r="AY34" s="48"/>
      <c r="AZ34" s="49" t="str">
        <f>IFERROR(VLOOKUP(AY34,農林業センサス集落コード!$A$2:$E$18534,4,FALSE)," ")</f>
        <v xml:space="preserve"> </v>
      </c>
      <c r="BA34" s="50" t="str">
        <f>IFERROR(VLOOKUP(AY34,農林業センサス集落コード!$A$2:$E$18534,5,0),"")</f>
        <v/>
      </c>
      <c r="BB34" s="48"/>
      <c r="BC34" s="49" t="str">
        <f>IFERROR(VLOOKUP(BB34,農林業センサス集落コード!$A$2:$E$18534,4,FALSE)," ")</f>
        <v xml:space="preserve"> </v>
      </c>
      <c r="BD34" s="50" t="str">
        <f>IFERROR(VLOOKUP(BB34,農林業センサス集落コード!$A$2:$E$18534,5,0),"")</f>
        <v/>
      </c>
      <c r="BE34" s="48"/>
      <c r="BF34" s="49" t="str">
        <f>IFERROR(VLOOKUP(BE34,農林業センサス集落コード!$A$2:$E$18534,4,FALSE)," ")</f>
        <v xml:space="preserve"> </v>
      </c>
      <c r="BG34" s="50" t="str">
        <f>IFERROR(VLOOKUP(BE34,農林業センサス集落コード!$A$2:$E$18534,5,0),"")</f>
        <v/>
      </c>
      <c r="BH34" s="48"/>
      <c r="BI34" s="49" t="str">
        <f>IFERROR(VLOOKUP(BH34,農林業センサス集落コード!$A$2:$E$18534,4,FALSE)," ")</f>
        <v xml:space="preserve"> </v>
      </c>
      <c r="BJ34" s="50" t="str">
        <f>IFERROR(VLOOKUP(BH34,農林業センサス集落コード!$A$2:$E$18534,5,0),"")</f>
        <v/>
      </c>
      <c r="BK34" s="48"/>
      <c r="BL34" s="49" t="str">
        <f>IFERROR(VLOOKUP(BK34,農林業センサス集落コード!$A$2:$E$18534,4,FALSE)," ")</f>
        <v xml:space="preserve"> </v>
      </c>
      <c r="BM34" s="50" t="str">
        <f>IFERROR(VLOOKUP(BK34,農林業センサス集落コード!$A$2:$E$18534,5,0),"")</f>
        <v/>
      </c>
    </row>
    <row r="35" spans="1:65">
      <c r="A35" s="272" t="e">
        <f>①協定識別事項②協定参加者!#REF!</f>
        <v>#REF!</v>
      </c>
      <c r="B35" s="55" t="e">
        <f>①協定識別事項②協定参加者!#REF!</f>
        <v>#REF!</v>
      </c>
      <c r="C35" s="55" t="e">
        <f>①協定識別事項②協定参加者!#REF!</f>
        <v>#REF!</v>
      </c>
      <c r="D35" s="55" t="e">
        <f>①協定識別事項②協定参加者!#REF!</f>
        <v>#REF!</v>
      </c>
      <c r="E35" s="56" t="e">
        <f>①協定識別事項②協定参加者!#REF!</f>
        <v>#REF!</v>
      </c>
      <c r="F35" s="48"/>
      <c r="G35" s="49" t="str">
        <f>IFERROR(VLOOKUP(F35,農林業センサス集落コード!$A$2:$E$18534,4,FALSE)," ")</f>
        <v xml:space="preserve"> </v>
      </c>
      <c r="H35" s="50" t="str">
        <f>IFERROR(VLOOKUP(F35,農林業センサス集落コード!$A$2:$E$18534,5,0),"")</f>
        <v/>
      </c>
      <c r="I35" s="48"/>
      <c r="J35" s="49" t="str">
        <f>IFERROR(VLOOKUP(I35,農林業センサス集落コード!$A$2:$E$18534,4,FALSE)," ")</f>
        <v xml:space="preserve"> </v>
      </c>
      <c r="K35" s="50" t="str">
        <f>IFERROR(VLOOKUP(I35,農林業センサス集落コード!$A$2:$E$18534,5,0),"")</f>
        <v/>
      </c>
      <c r="L35" s="48"/>
      <c r="M35" s="49" t="str">
        <f>IFERROR(VLOOKUP(L35,農林業センサス集落コード!$A$2:$E$18534,4,FALSE)," ")</f>
        <v xml:space="preserve"> </v>
      </c>
      <c r="N35" s="50" t="str">
        <f>IFERROR(VLOOKUP(L35,農林業センサス集落コード!$A$2:$E$18534,5,0),"")</f>
        <v/>
      </c>
      <c r="O35" s="48"/>
      <c r="P35" s="49" t="str">
        <f>IFERROR(VLOOKUP(O35,農林業センサス集落コード!$A$2:$E$18534,4,FALSE)," ")</f>
        <v xml:space="preserve"> </v>
      </c>
      <c r="Q35" s="50" t="str">
        <f>IFERROR(VLOOKUP(O35,農林業センサス集落コード!$A$2:$E$18534,5,0),"")</f>
        <v/>
      </c>
      <c r="R35" s="48"/>
      <c r="S35" s="49" t="str">
        <f>IFERROR(VLOOKUP(R35,農林業センサス集落コード!$A$2:$E$18534,4,FALSE)," ")</f>
        <v xml:space="preserve"> </v>
      </c>
      <c r="T35" s="50" t="str">
        <f>IFERROR(VLOOKUP(R35,農林業センサス集落コード!$A$2:$E$18534,5,0),"")</f>
        <v/>
      </c>
      <c r="U35" s="48"/>
      <c r="V35" s="49" t="str">
        <f>IFERROR(VLOOKUP(U35,農林業センサス集落コード!$A$2:$E$18534,4,FALSE)," ")</f>
        <v xml:space="preserve"> </v>
      </c>
      <c r="W35" s="50" t="str">
        <f>IFERROR(VLOOKUP(U35,農林業センサス集落コード!$A$2:$E$18534,5,0),"")</f>
        <v/>
      </c>
      <c r="X35" s="48"/>
      <c r="Y35" s="49" t="str">
        <f>IFERROR(VLOOKUP(X35,農林業センサス集落コード!$A$2:$E$18534,4,FALSE)," ")</f>
        <v xml:space="preserve"> </v>
      </c>
      <c r="Z35" s="50" t="str">
        <f>IFERROR(VLOOKUP(X35,農林業センサス集落コード!$A$2:$E$18534,5,0),"")</f>
        <v/>
      </c>
      <c r="AA35" s="48"/>
      <c r="AB35" s="49" t="str">
        <f>IFERROR(VLOOKUP(AA35,農林業センサス集落コード!$A$2:$E$18534,4,FALSE)," ")</f>
        <v xml:space="preserve"> </v>
      </c>
      <c r="AC35" s="50" t="str">
        <f>IFERROR(VLOOKUP(AA35,農林業センサス集落コード!$A$2:$E$18534,5,0),"")</f>
        <v/>
      </c>
      <c r="AD35" s="48"/>
      <c r="AE35" s="49" t="str">
        <f>IFERROR(VLOOKUP(AD35,農林業センサス集落コード!$A$2:$E$18534,4,FALSE)," ")</f>
        <v xml:space="preserve"> </v>
      </c>
      <c r="AF35" s="50" t="str">
        <f>IFERROR(VLOOKUP(AD35,農林業センサス集落コード!$A$2:$E$18534,5,0),"")</f>
        <v/>
      </c>
      <c r="AG35" s="48"/>
      <c r="AH35" s="49" t="str">
        <f>IFERROR(VLOOKUP(AG35,農林業センサス集落コード!$A$2:$E$18534,4,FALSE)," ")</f>
        <v xml:space="preserve"> </v>
      </c>
      <c r="AI35" s="50" t="str">
        <f>IFERROR(VLOOKUP(AG35,農林業センサス集落コード!$A$2:$E$18534,5,0),"")</f>
        <v/>
      </c>
      <c r="AJ35" s="48"/>
      <c r="AK35" s="49" t="str">
        <f>IFERROR(VLOOKUP(AJ35,農林業センサス集落コード!$A$2:$E$18534,4,FALSE)," ")</f>
        <v xml:space="preserve"> </v>
      </c>
      <c r="AL35" s="50" t="str">
        <f>IFERROR(VLOOKUP(AJ35,農林業センサス集落コード!$A$2:$E$18534,5,0),"")</f>
        <v/>
      </c>
      <c r="AM35" s="48"/>
      <c r="AN35" s="49" t="str">
        <f>IFERROR(VLOOKUP(AM35,農林業センサス集落コード!$A$2:$E$18534,4,FALSE)," ")</f>
        <v xml:space="preserve"> </v>
      </c>
      <c r="AO35" s="50" t="str">
        <f>IFERROR(VLOOKUP(AM35,農林業センサス集落コード!$A$2:$E$18534,5,0),"")</f>
        <v/>
      </c>
      <c r="AP35" s="48"/>
      <c r="AQ35" s="49" t="str">
        <f>IFERROR(VLOOKUP(AP35,農林業センサス集落コード!$A$2:$E$18534,4,FALSE)," ")</f>
        <v xml:space="preserve"> </v>
      </c>
      <c r="AR35" s="50" t="str">
        <f>IFERROR(VLOOKUP(AP35,農林業センサス集落コード!$A$2:$E$18534,5,0),"")</f>
        <v/>
      </c>
      <c r="AS35" s="48"/>
      <c r="AT35" s="49" t="str">
        <f>IFERROR(VLOOKUP(AS35,農林業センサス集落コード!$A$2:$E$18534,4,FALSE)," ")</f>
        <v xml:space="preserve"> </v>
      </c>
      <c r="AU35" s="50" t="str">
        <f>IFERROR(VLOOKUP(AS35,農林業センサス集落コード!$A$2:$E$18534,5,0),"")</f>
        <v/>
      </c>
      <c r="AV35" s="48"/>
      <c r="AW35" s="49" t="str">
        <f>IFERROR(VLOOKUP(AV35,農林業センサス集落コード!$A$2:$E$18534,4,FALSE)," ")</f>
        <v xml:space="preserve"> </v>
      </c>
      <c r="AX35" s="50" t="str">
        <f>IFERROR(VLOOKUP(AV35,農林業センサス集落コード!$A$2:$E$18534,5,0),"")</f>
        <v/>
      </c>
      <c r="AY35" s="48"/>
      <c r="AZ35" s="49" t="str">
        <f>IFERROR(VLOOKUP(AY35,農林業センサス集落コード!$A$2:$E$18534,4,FALSE)," ")</f>
        <v xml:space="preserve"> </v>
      </c>
      <c r="BA35" s="50" t="str">
        <f>IFERROR(VLOOKUP(AY35,農林業センサス集落コード!$A$2:$E$18534,5,0),"")</f>
        <v/>
      </c>
      <c r="BB35" s="48"/>
      <c r="BC35" s="49" t="str">
        <f>IFERROR(VLOOKUP(BB35,農林業センサス集落コード!$A$2:$E$18534,4,FALSE)," ")</f>
        <v xml:space="preserve"> </v>
      </c>
      <c r="BD35" s="50" t="str">
        <f>IFERROR(VLOOKUP(BB35,農林業センサス集落コード!$A$2:$E$18534,5,0),"")</f>
        <v/>
      </c>
      <c r="BE35" s="48"/>
      <c r="BF35" s="49" t="str">
        <f>IFERROR(VLOOKUP(BE35,農林業センサス集落コード!$A$2:$E$18534,4,FALSE)," ")</f>
        <v xml:space="preserve"> </v>
      </c>
      <c r="BG35" s="50" t="str">
        <f>IFERROR(VLOOKUP(BE35,農林業センサス集落コード!$A$2:$E$18534,5,0),"")</f>
        <v/>
      </c>
      <c r="BH35" s="48"/>
      <c r="BI35" s="49" t="str">
        <f>IFERROR(VLOOKUP(BH35,農林業センサス集落コード!$A$2:$E$18534,4,FALSE)," ")</f>
        <v xml:space="preserve"> </v>
      </c>
      <c r="BJ35" s="50" t="str">
        <f>IFERROR(VLOOKUP(BH35,農林業センサス集落コード!$A$2:$E$18534,5,0),"")</f>
        <v/>
      </c>
      <c r="BK35" s="48"/>
      <c r="BL35" s="49" t="str">
        <f>IFERROR(VLOOKUP(BK35,農林業センサス集落コード!$A$2:$E$18534,4,FALSE)," ")</f>
        <v xml:space="preserve"> </v>
      </c>
      <c r="BM35" s="50" t="str">
        <f>IFERROR(VLOOKUP(BK35,農林業センサス集落コード!$A$2:$E$18534,5,0),"")</f>
        <v/>
      </c>
    </row>
    <row r="36" spans="1:65">
      <c r="A36" s="272" t="e">
        <f>①協定識別事項②協定参加者!#REF!</f>
        <v>#REF!</v>
      </c>
      <c r="B36" s="55" t="e">
        <f>①協定識別事項②協定参加者!#REF!</f>
        <v>#REF!</v>
      </c>
      <c r="C36" s="55" t="e">
        <f>①協定識別事項②協定参加者!#REF!</f>
        <v>#REF!</v>
      </c>
      <c r="D36" s="55" t="e">
        <f>①協定識別事項②協定参加者!#REF!</f>
        <v>#REF!</v>
      </c>
      <c r="E36" s="56" t="e">
        <f>①協定識別事項②協定参加者!#REF!</f>
        <v>#REF!</v>
      </c>
      <c r="F36" s="48"/>
      <c r="G36" s="49" t="str">
        <f>IFERROR(VLOOKUP(F36,農林業センサス集落コード!$A$2:$E$18534,4,FALSE)," ")</f>
        <v xml:space="preserve"> </v>
      </c>
      <c r="H36" s="50" t="str">
        <f>IFERROR(VLOOKUP(F36,農林業センサス集落コード!$A$2:$E$18534,5,0),"")</f>
        <v/>
      </c>
      <c r="I36" s="48"/>
      <c r="J36" s="49" t="str">
        <f>IFERROR(VLOOKUP(I36,農林業センサス集落コード!$A$2:$E$18534,4,FALSE)," ")</f>
        <v xml:space="preserve"> </v>
      </c>
      <c r="K36" s="50" t="str">
        <f>IFERROR(VLOOKUP(I36,農林業センサス集落コード!$A$2:$E$18534,5,0),"")</f>
        <v/>
      </c>
      <c r="L36" s="48"/>
      <c r="M36" s="49" t="str">
        <f>IFERROR(VLOOKUP(L36,農林業センサス集落コード!$A$2:$E$18534,4,FALSE)," ")</f>
        <v xml:space="preserve"> </v>
      </c>
      <c r="N36" s="50" t="str">
        <f>IFERROR(VLOOKUP(L36,農林業センサス集落コード!$A$2:$E$18534,5,0),"")</f>
        <v/>
      </c>
      <c r="O36" s="48"/>
      <c r="P36" s="49" t="str">
        <f>IFERROR(VLOOKUP(O36,農林業センサス集落コード!$A$2:$E$18534,4,FALSE)," ")</f>
        <v xml:space="preserve"> </v>
      </c>
      <c r="Q36" s="50" t="str">
        <f>IFERROR(VLOOKUP(O36,農林業センサス集落コード!$A$2:$E$18534,5,0),"")</f>
        <v/>
      </c>
      <c r="R36" s="48"/>
      <c r="S36" s="49" t="str">
        <f>IFERROR(VLOOKUP(R36,農林業センサス集落コード!$A$2:$E$18534,4,FALSE)," ")</f>
        <v xml:space="preserve"> </v>
      </c>
      <c r="T36" s="50" t="str">
        <f>IFERROR(VLOOKUP(R36,農林業センサス集落コード!$A$2:$E$18534,5,0),"")</f>
        <v/>
      </c>
      <c r="U36" s="48"/>
      <c r="V36" s="49" t="str">
        <f>IFERROR(VLOOKUP(U36,農林業センサス集落コード!$A$2:$E$18534,4,FALSE)," ")</f>
        <v xml:space="preserve"> </v>
      </c>
      <c r="W36" s="50" t="str">
        <f>IFERROR(VLOOKUP(U36,農林業センサス集落コード!$A$2:$E$18534,5,0),"")</f>
        <v/>
      </c>
      <c r="X36" s="48"/>
      <c r="Y36" s="49" t="str">
        <f>IFERROR(VLOOKUP(X36,農林業センサス集落コード!$A$2:$E$18534,4,FALSE)," ")</f>
        <v xml:space="preserve"> </v>
      </c>
      <c r="Z36" s="50" t="str">
        <f>IFERROR(VLOOKUP(X36,農林業センサス集落コード!$A$2:$E$18534,5,0),"")</f>
        <v/>
      </c>
      <c r="AA36" s="48"/>
      <c r="AB36" s="49" t="str">
        <f>IFERROR(VLOOKUP(AA36,農林業センサス集落コード!$A$2:$E$18534,4,FALSE)," ")</f>
        <v xml:space="preserve"> </v>
      </c>
      <c r="AC36" s="50" t="str">
        <f>IFERROR(VLOOKUP(AA36,農林業センサス集落コード!$A$2:$E$18534,5,0),"")</f>
        <v/>
      </c>
      <c r="AD36" s="48"/>
      <c r="AE36" s="49" t="str">
        <f>IFERROR(VLOOKUP(AD36,農林業センサス集落コード!$A$2:$E$18534,4,FALSE)," ")</f>
        <v xml:space="preserve"> </v>
      </c>
      <c r="AF36" s="50" t="str">
        <f>IFERROR(VLOOKUP(AD36,農林業センサス集落コード!$A$2:$E$18534,5,0),"")</f>
        <v/>
      </c>
      <c r="AG36" s="48"/>
      <c r="AH36" s="49" t="str">
        <f>IFERROR(VLOOKUP(AG36,農林業センサス集落コード!$A$2:$E$18534,4,FALSE)," ")</f>
        <v xml:space="preserve"> </v>
      </c>
      <c r="AI36" s="50" t="str">
        <f>IFERROR(VLOOKUP(AG36,農林業センサス集落コード!$A$2:$E$18534,5,0),"")</f>
        <v/>
      </c>
      <c r="AJ36" s="48"/>
      <c r="AK36" s="49" t="str">
        <f>IFERROR(VLOOKUP(AJ36,農林業センサス集落コード!$A$2:$E$18534,4,FALSE)," ")</f>
        <v xml:space="preserve"> </v>
      </c>
      <c r="AL36" s="50" t="str">
        <f>IFERROR(VLOOKUP(AJ36,農林業センサス集落コード!$A$2:$E$18534,5,0),"")</f>
        <v/>
      </c>
      <c r="AM36" s="48"/>
      <c r="AN36" s="49" t="str">
        <f>IFERROR(VLOOKUP(AM36,農林業センサス集落コード!$A$2:$E$18534,4,FALSE)," ")</f>
        <v xml:space="preserve"> </v>
      </c>
      <c r="AO36" s="50" t="str">
        <f>IFERROR(VLOOKUP(AM36,農林業センサス集落コード!$A$2:$E$18534,5,0),"")</f>
        <v/>
      </c>
      <c r="AP36" s="48"/>
      <c r="AQ36" s="49" t="str">
        <f>IFERROR(VLOOKUP(AP36,農林業センサス集落コード!$A$2:$E$18534,4,FALSE)," ")</f>
        <v xml:space="preserve"> </v>
      </c>
      <c r="AR36" s="50" t="str">
        <f>IFERROR(VLOOKUP(AP36,農林業センサス集落コード!$A$2:$E$18534,5,0),"")</f>
        <v/>
      </c>
      <c r="AS36" s="48"/>
      <c r="AT36" s="49" t="str">
        <f>IFERROR(VLOOKUP(AS36,農林業センサス集落コード!$A$2:$E$18534,4,FALSE)," ")</f>
        <v xml:space="preserve"> </v>
      </c>
      <c r="AU36" s="50" t="str">
        <f>IFERROR(VLOOKUP(AS36,農林業センサス集落コード!$A$2:$E$18534,5,0),"")</f>
        <v/>
      </c>
      <c r="AV36" s="48"/>
      <c r="AW36" s="49" t="str">
        <f>IFERROR(VLOOKUP(AV36,農林業センサス集落コード!$A$2:$E$18534,4,FALSE)," ")</f>
        <v xml:space="preserve"> </v>
      </c>
      <c r="AX36" s="50" t="str">
        <f>IFERROR(VLOOKUP(AV36,農林業センサス集落コード!$A$2:$E$18534,5,0),"")</f>
        <v/>
      </c>
      <c r="AY36" s="48"/>
      <c r="AZ36" s="49" t="str">
        <f>IFERROR(VLOOKUP(AY36,農林業センサス集落コード!$A$2:$E$18534,4,FALSE)," ")</f>
        <v xml:space="preserve"> </v>
      </c>
      <c r="BA36" s="50" t="str">
        <f>IFERROR(VLOOKUP(AY36,農林業センサス集落コード!$A$2:$E$18534,5,0),"")</f>
        <v/>
      </c>
      <c r="BB36" s="48"/>
      <c r="BC36" s="49" t="str">
        <f>IFERROR(VLOOKUP(BB36,農林業センサス集落コード!$A$2:$E$18534,4,FALSE)," ")</f>
        <v xml:space="preserve"> </v>
      </c>
      <c r="BD36" s="50" t="str">
        <f>IFERROR(VLOOKUP(BB36,農林業センサス集落コード!$A$2:$E$18534,5,0),"")</f>
        <v/>
      </c>
      <c r="BE36" s="48"/>
      <c r="BF36" s="49" t="str">
        <f>IFERROR(VLOOKUP(BE36,農林業センサス集落コード!$A$2:$E$18534,4,FALSE)," ")</f>
        <v xml:space="preserve"> </v>
      </c>
      <c r="BG36" s="50" t="str">
        <f>IFERROR(VLOOKUP(BE36,農林業センサス集落コード!$A$2:$E$18534,5,0),"")</f>
        <v/>
      </c>
      <c r="BH36" s="48"/>
      <c r="BI36" s="49" t="str">
        <f>IFERROR(VLOOKUP(BH36,農林業センサス集落コード!$A$2:$E$18534,4,FALSE)," ")</f>
        <v xml:space="preserve"> </v>
      </c>
      <c r="BJ36" s="50" t="str">
        <f>IFERROR(VLOOKUP(BH36,農林業センサス集落コード!$A$2:$E$18534,5,0),"")</f>
        <v/>
      </c>
      <c r="BK36" s="48"/>
      <c r="BL36" s="49" t="str">
        <f>IFERROR(VLOOKUP(BK36,農林業センサス集落コード!$A$2:$E$18534,4,FALSE)," ")</f>
        <v xml:space="preserve"> </v>
      </c>
      <c r="BM36" s="50" t="str">
        <f>IFERROR(VLOOKUP(BK36,農林業センサス集落コード!$A$2:$E$18534,5,0),"")</f>
        <v/>
      </c>
    </row>
    <row r="37" spans="1:65">
      <c r="A37" s="272" t="e">
        <f>①協定識別事項②協定参加者!#REF!</f>
        <v>#REF!</v>
      </c>
      <c r="B37" s="55" t="e">
        <f>①協定識別事項②協定参加者!#REF!</f>
        <v>#REF!</v>
      </c>
      <c r="C37" s="55" t="e">
        <f>①協定識別事項②協定参加者!#REF!</f>
        <v>#REF!</v>
      </c>
      <c r="D37" s="55" t="e">
        <f>①協定識別事項②協定参加者!#REF!</f>
        <v>#REF!</v>
      </c>
      <c r="E37" s="56" t="e">
        <f>①協定識別事項②協定参加者!#REF!</f>
        <v>#REF!</v>
      </c>
      <c r="F37" s="48"/>
      <c r="G37" s="49" t="str">
        <f>IFERROR(VLOOKUP(F37,農林業センサス集落コード!$A$2:$E$18534,4,FALSE)," ")</f>
        <v xml:space="preserve"> </v>
      </c>
      <c r="H37" s="50" t="str">
        <f>IFERROR(VLOOKUP(F37,農林業センサス集落コード!$A$2:$E$18534,5,0),"")</f>
        <v/>
      </c>
      <c r="I37" s="48"/>
      <c r="J37" s="49" t="str">
        <f>IFERROR(VLOOKUP(I37,農林業センサス集落コード!$A$2:$E$18534,4,FALSE)," ")</f>
        <v xml:space="preserve"> </v>
      </c>
      <c r="K37" s="50" t="str">
        <f>IFERROR(VLOOKUP(I37,農林業センサス集落コード!$A$2:$E$18534,5,0),"")</f>
        <v/>
      </c>
      <c r="L37" s="48"/>
      <c r="M37" s="49" t="str">
        <f>IFERROR(VLOOKUP(L37,農林業センサス集落コード!$A$2:$E$18534,4,FALSE)," ")</f>
        <v xml:space="preserve"> </v>
      </c>
      <c r="N37" s="50" t="str">
        <f>IFERROR(VLOOKUP(L37,農林業センサス集落コード!$A$2:$E$18534,5,0),"")</f>
        <v/>
      </c>
      <c r="O37" s="48"/>
      <c r="P37" s="49" t="str">
        <f>IFERROR(VLOOKUP(O37,農林業センサス集落コード!$A$2:$E$18534,4,FALSE)," ")</f>
        <v xml:space="preserve"> </v>
      </c>
      <c r="Q37" s="50" t="str">
        <f>IFERROR(VLOOKUP(O37,農林業センサス集落コード!$A$2:$E$18534,5,0),"")</f>
        <v/>
      </c>
      <c r="R37" s="48"/>
      <c r="S37" s="49" t="str">
        <f>IFERROR(VLOOKUP(R37,農林業センサス集落コード!$A$2:$E$18534,4,FALSE)," ")</f>
        <v xml:space="preserve"> </v>
      </c>
      <c r="T37" s="50" t="str">
        <f>IFERROR(VLOOKUP(R37,農林業センサス集落コード!$A$2:$E$18534,5,0),"")</f>
        <v/>
      </c>
      <c r="U37" s="48"/>
      <c r="V37" s="49" t="str">
        <f>IFERROR(VLOOKUP(U37,農林業センサス集落コード!$A$2:$E$18534,4,FALSE)," ")</f>
        <v xml:space="preserve"> </v>
      </c>
      <c r="W37" s="50" t="str">
        <f>IFERROR(VLOOKUP(U37,農林業センサス集落コード!$A$2:$E$18534,5,0),"")</f>
        <v/>
      </c>
      <c r="X37" s="48"/>
      <c r="Y37" s="49" t="str">
        <f>IFERROR(VLOOKUP(X37,農林業センサス集落コード!$A$2:$E$18534,4,FALSE)," ")</f>
        <v xml:space="preserve"> </v>
      </c>
      <c r="Z37" s="50" t="str">
        <f>IFERROR(VLOOKUP(X37,農林業センサス集落コード!$A$2:$E$18534,5,0),"")</f>
        <v/>
      </c>
      <c r="AA37" s="48"/>
      <c r="AB37" s="49" t="str">
        <f>IFERROR(VLOOKUP(AA37,農林業センサス集落コード!$A$2:$E$18534,4,FALSE)," ")</f>
        <v xml:space="preserve"> </v>
      </c>
      <c r="AC37" s="50" t="str">
        <f>IFERROR(VLOOKUP(AA37,農林業センサス集落コード!$A$2:$E$18534,5,0),"")</f>
        <v/>
      </c>
      <c r="AD37" s="48"/>
      <c r="AE37" s="49" t="str">
        <f>IFERROR(VLOOKUP(AD37,農林業センサス集落コード!$A$2:$E$18534,4,FALSE)," ")</f>
        <v xml:space="preserve"> </v>
      </c>
      <c r="AF37" s="50" t="str">
        <f>IFERROR(VLOOKUP(AD37,農林業センサス集落コード!$A$2:$E$18534,5,0),"")</f>
        <v/>
      </c>
      <c r="AG37" s="48"/>
      <c r="AH37" s="49" t="str">
        <f>IFERROR(VLOOKUP(AG37,農林業センサス集落コード!$A$2:$E$18534,4,FALSE)," ")</f>
        <v xml:space="preserve"> </v>
      </c>
      <c r="AI37" s="50" t="str">
        <f>IFERROR(VLOOKUP(AG37,農林業センサス集落コード!$A$2:$E$18534,5,0),"")</f>
        <v/>
      </c>
      <c r="AJ37" s="48"/>
      <c r="AK37" s="49" t="str">
        <f>IFERROR(VLOOKUP(AJ37,農林業センサス集落コード!$A$2:$E$18534,4,FALSE)," ")</f>
        <v xml:space="preserve"> </v>
      </c>
      <c r="AL37" s="50" t="str">
        <f>IFERROR(VLOOKUP(AJ37,農林業センサス集落コード!$A$2:$E$18534,5,0),"")</f>
        <v/>
      </c>
      <c r="AM37" s="48"/>
      <c r="AN37" s="49" t="str">
        <f>IFERROR(VLOOKUP(AM37,農林業センサス集落コード!$A$2:$E$18534,4,FALSE)," ")</f>
        <v xml:space="preserve"> </v>
      </c>
      <c r="AO37" s="50" t="str">
        <f>IFERROR(VLOOKUP(AM37,農林業センサス集落コード!$A$2:$E$18534,5,0),"")</f>
        <v/>
      </c>
      <c r="AP37" s="48"/>
      <c r="AQ37" s="49" t="str">
        <f>IFERROR(VLOOKUP(AP37,農林業センサス集落コード!$A$2:$E$18534,4,FALSE)," ")</f>
        <v xml:space="preserve"> </v>
      </c>
      <c r="AR37" s="50" t="str">
        <f>IFERROR(VLOOKUP(AP37,農林業センサス集落コード!$A$2:$E$18534,5,0),"")</f>
        <v/>
      </c>
      <c r="AS37" s="48"/>
      <c r="AT37" s="49" t="str">
        <f>IFERROR(VLOOKUP(AS37,農林業センサス集落コード!$A$2:$E$18534,4,FALSE)," ")</f>
        <v xml:space="preserve"> </v>
      </c>
      <c r="AU37" s="50" t="str">
        <f>IFERROR(VLOOKUP(AS37,農林業センサス集落コード!$A$2:$E$18534,5,0),"")</f>
        <v/>
      </c>
      <c r="AV37" s="48"/>
      <c r="AW37" s="49" t="str">
        <f>IFERROR(VLOOKUP(AV37,農林業センサス集落コード!$A$2:$E$18534,4,FALSE)," ")</f>
        <v xml:space="preserve"> </v>
      </c>
      <c r="AX37" s="50" t="str">
        <f>IFERROR(VLOOKUP(AV37,農林業センサス集落コード!$A$2:$E$18534,5,0),"")</f>
        <v/>
      </c>
      <c r="AY37" s="48"/>
      <c r="AZ37" s="49" t="str">
        <f>IFERROR(VLOOKUP(AY37,農林業センサス集落コード!$A$2:$E$18534,4,FALSE)," ")</f>
        <v xml:space="preserve"> </v>
      </c>
      <c r="BA37" s="50" t="str">
        <f>IFERROR(VLOOKUP(AY37,農林業センサス集落コード!$A$2:$E$18534,5,0),"")</f>
        <v/>
      </c>
      <c r="BB37" s="48"/>
      <c r="BC37" s="49" t="str">
        <f>IFERROR(VLOOKUP(BB37,農林業センサス集落コード!$A$2:$E$18534,4,FALSE)," ")</f>
        <v xml:space="preserve"> </v>
      </c>
      <c r="BD37" s="50" t="str">
        <f>IFERROR(VLOOKUP(BB37,農林業センサス集落コード!$A$2:$E$18534,5,0),"")</f>
        <v/>
      </c>
      <c r="BE37" s="48"/>
      <c r="BF37" s="49" t="str">
        <f>IFERROR(VLOOKUP(BE37,農林業センサス集落コード!$A$2:$E$18534,4,FALSE)," ")</f>
        <v xml:space="preserve"> </v>
      </c>
      <c r="BG37" s="50" t="str">
        <f>IFERROR(VLOOKUP(BE37,農林業センサス集落コード!$A$2:$E$18534,5,0),"")</f>
        <v/>
      </c>
      <c r="BH37" s="48"/>
      <c r="BI37" s="49" t="str">
        <f>IFERROR(VLOOKUP(BH37,農林業センサス集落コード!$A$2:$E$18534,4,FALSE)," ")</f>
        <v xml:space="preserve"> </v>
      </c>
      <c r="BJ37" s="50" t="str">
        <f>IFERROR(VLOOKUP(BH37,農林業センサス集落コード!$A$2:$E$18534,5,0),"")</f>
        <v/>
      </c>
      <c r="BK37" s="48"/>
      <c r="BL37" s="49" t="str">
        <f>IFERROR(VLOOKUP(BK37,農林業センサス集落コード!$A$2:$E$18534,4,FALSE)," ")</f>
        <v xml:space="preserve"> </v>
      </c>
      <c r="BM37" s="50" t="str">
        <f>IFERROR(VLOOKUP(BK37,農林業センサス集落コード!$A$2:$E$18534,5,0),"")</f>
        <v/>
      </c>
    </row>
    <row r="38" spans="1:65">
      <c r="A38" s="272" t="e">
        <f>①協定識別事項②協定参加者!#REF!</f>
        <v>#REF!</v>
      </c>
      <c r="B38" s="55" t="e">
        <f>①協定識別事項②協定参加者!#REF!</f>
        <v>#REF!</v>
      </c>
      <c r="C38" s="55" t="e">
        <f>①協定識別事項②協定参加者!#REF!</f>
        <v>#REF!</v>
      </c>
      <c r="D38" s="55" t="e">
        <f>①協定識別事項②協定参加者!#REF!</f>
        <v>#REF!</v>
      </c>
      <c r="E38" s="56" t="e">
        <f>①協定識別事項②協定参加者!#REF!</f>
        <v>#REF!</v>
      </c>
      <c r="F38" s="48"/>
      <c r="G38" s="49" t="str">
        <f>IFERROR(VLOOKUP(F38,農林業センサス集落コード!$A$2:$E$18534,4,FALSE)," ")</f>
        <v xml:space="preserve"> </v>
      </c>
      <c r="H38" s="50" t="str">
        <f>IFERROR(VLOOKUP(F38,農林業センサス集落コード!$A$2:$E$18534,5,0),"")</f>
        <v/>
      </c>
      <c r="I38" s="48"/>
      <c r="J38" s="49" t="str">
        <f>IFERROR(VLOOKUP(I38,農林業センサス集落コード!$A$2:$E$18534,4,FALSE)," ")</f>
        <v xml:space="preserve"> </v>
      </c>
      <c r="K38" s="50" t="str">
        <f>IFERROR(VLOOKUP(I38,農林業センサス集落コード!$A$2:$E$18534,5,0),"")</f>
        <v/>
      </c>
      <c r="L38" s="48"/>
      <c r="M38" s="49" t="str">
        <f>IFERROR(VLOOKUP(L38,農林業センサス集落コード!$A$2:$E$18534,4,FALSE)," ")</f>
        <v xml:space="preserve"> </v>
      </c>
      <c r="N38" s="50" t="str">
        <f>IFERROR(VLOOKUP(L38,農林業センサス集落コード!$A$2:$E$18534,5,0),"")</f>
        <v/>
      </c>
      <c r="O38" s="48"/>
      <c r="P38" s="49" t="str">
        <f>IFERROR(VLOOKUP(O38,農林業センサス集落コード!$A$2:$E$18534,4,FALSE)," ")</f>
        <v xml:space="preserve"> </v>
      </c>
      <c r="Q38" s="50" t="str">
        <f>IFERROR(VLOOKUP(O38,農林業センサス集落コード!$A$2:$E$18534,5,0),"")</f>
        <v/>
      </c>
      <c r="R38" s="48"/>
      <c r="S38" s="49" t="str">
        <f>IFERROR(VLOOKUP(R38,農林業センサス集落コード!$A$2:$E$18534,4,FALSE)," ")</f>
        <v xml:space="preserve"> </v>
      </c>
      <c r="T38" s="50" t="str">
        <f>IFERROR(VLOOKUP(R38,農林業センサス集落コード!$A$2:$E$18534,5,0),"")</f>
        <v/>
      </c>
      <c r="U38" s="48"/>
      <c r="V38" s="49" t="str">
        <f>IFERROR(VLOOKUP(U38,農林業センサス集落コード!$A$2:$E$18534,4,FALSE)," ")</f>
        <v xml:space="preserve"> </v>
      </c>
      <c r="W38" s="50" t="str">
        <f>IFERROR(VLOOKUP(U38,農林業センサス集落コード!$A$2:$E$18534,5,0),"")</f>
        <v/>
      </c>
      <c r="X38" s="48"/>
      <c r="Y38" s="49" t="str">
        <f>IFERROR(VLOOKUP(X38,農林業センサス集落コード!$A$2:$E$18534,4,FALSE)," ")</f>
        <v xml:space="preserve"> </v>
      </c>
      <c r="Z38" s="50" t="str">
        <f>IFERROR(VLOOKUP(X38,農林業センサス集落コード!$A$2:$E$18534,5,0),"")</f>
        <v/>
      </c>
      <c r="AA38" s="48"/>
      <c r="AB38" s="49" t="str">
        <f>IFERROR(VLOOKUP(AA38,農林業センサス集落コード!$A$2:$E$18534,4,FALSE)," ")</f>
        <v xml:space="preserve"> </v>
      </c>
      <c r="AC38" s="50" t="str">
        <f>IFERROR(VLOOKUP(AA38,農林業センサス集落コード!$A$2:$E$18534,5,0),"")</f>
        <v/>
      </c>
      <c r="AD38" s="48"/>
      <c r="AE38" s="49" t="str">
        <f>IFERROR(VLOOKUP(AD38,農林業センサス集落コード!$A$2:$E$18534,4,FALSE)," ")</f>
        <v xml:space="preserve"> </v>
      </c>
      <c r="AF38" s="50" t="str">
        <f>IFERROR(VLOOKUP(AD38,農林業センサス集落コード!$A$2:$E$18534,5,0),"")</f>
        <v/>
      </c>
      <c r="AG38" s="48"/>
      <c r="AH38" s="49" t="str">
        <f>IFERROR(VLOOKUP(AG38,農林業センサス集落コード!$A$2:$E$18534,4,FALSE)," ")</f>
        <v xml:space="preserve"> </v>
      </c>
      <c r="AI38" s="50" t="str">
        <f>IFERROR(VLOOKUP(AG38,農林業センサス集落コード!$A$2:$E$18534,5,0),"")</f>
        <v/>
      </c>
      <c r="AJ38" s="48"/>
      <c r="AK38" s="49" t="str">
        <f>IFERROR(VLOOKUP(AJ38,農林業センサス集落コード!$A$2:$E$18534,4,FALSE)," ")</f>
        <v xml:space="preserve"> </v>
      </c>
      <c r="AL38" s="50" t="str">
        <f>IFERROR(VLOOKUP(AJ38,農林業センサス集落コード!$A$2:$E$18534,5,0),"")</f>
        <v/>
      </c>
      <c r="AM38" s="48"/>
      <c r="AN38" s="49" t="str">
        <f>IFERROR(VLOOKUP(AM38,農林業センサス集落コード!$A$2:$E$18534,4,FALSE)," ")</f>
        <v xml:space="preserve"> </v>
      </c>
      <c r="AO38" s="50" t="str">
        <f>IFERROR(VLOOKUP(AM38,農林業センサス集落コード!$A$2:$E$18534,5,0),"")</f>
        <v/>
      </c>
      <c r="AP38" s="48"/>
      <c r="AQ38" s="49" t="str">
        <f>IFERROR(VLOOKUP(AP38,農林業センサス集落コード!$A$2:$E$18534,4,FALSE)," ")</f>
        <v xml:space="preserve"> </v>
      </c>
      <c r="AR38" s="50" t="str">
        <f>IFERROR(VLOOKUP(AP38,農林業センサス集落コード!$A$2:$E$18534,5,0),"")</f>
        <v/>
      </c>
      <c r="AS38" s="48"/>
      <c r="AT38" s="49" t="str">
        <f>IFERROR(VLOOKUP(AS38,農林業センサス集落コード!$A$2:$E$18534,4,FALSE)," ")</f>
        <v xml:space="preserve"> </v>
      </c>
      <c r="AU38" s="50" t="str">
        <f>IFERROR(VLOOKUP(AS38,農林業センサス集落コード!$A$2:$E$18534,5,0),"")</f>
        <v/>
      </c>
      <c r="AV38" s="48"/>
      <c r="AW38" s="49" t="str">
        <f>IFERROR(VLOOKUP(AV38,農林業センサス集落コード!$A$2:$E$18534,4,FALSE)," ")</f>
        <v xml:space="preserve"> </v>
      </c>
      <c r="AX38" s="50" t="str">
        <f>IFERROR(VLOOKUP(AV38,農林業センサス集落コード!$A$2:$E$18534,5,0),"")</f>
        <v/>
      </c>
      <c r="AY38" s="48"/>
      <c r="AZ38" s="49" t="str">
        <f>IFERROR(VLOOKUP(AY38,農林業センサス集落コード!$A$2:$E$18534,4,FALSE)," ")</f>
        <v xml:space="preserve"> </v>
      </c>
      <c r="BA38" s="50" t="str">
        <f>IFERROR(VLOOKUP(AY38,農林業センサス集落コード!$A$2:$E$18534,5,0),"")</f>
        <v/>
      </c>
      <c r="BB38" s="48"/>
      <c r="BC38" s="49" t="str">
        <f>IFERROR(VLOOKUP(BB38,農林業センサス集落コード!$A$2:$E$18534,4,FALSE)," ")</f>
        <v xml:space="preserve"> </v>
      </c>
      <c r="BD38" s="50" t="str">
        <f>IFERROR(VLOOKUP(BB38,農林業センサス集落コード!$A$2:$E$18534,5,0),"")</f>
        <v/>
      </c>
      <c r="BE38" s="48"/>
      <c r="BF38" s="49" t="str">
        <f>IFERROR(VLOOKUP(BE38,農林業センサス集落コード!$A$2:$E$18534,4,FALSE)," ")</f>
        <v xml:space="preserve"> </v>
      </c>
      <c r="BG38" s="50" t="str">
        <f>IFERROR(VLOOKUP(BE38,農林業センサス集落コード!$A$2:$E$18534,5,0),"")</f>
        <v/>
      </c>
      <c r="BH38" s="48"/>
      <c r="BI38" s="49" t="str">
        <f>IFERROR(VLOOKUP(BH38,農林業センサス集落コード!$A$2:$E$18534,4,FALSE)," ")</f>
        <v xml:space="preserve"> </v>
      </c>
      <c r="BJ38" s="50" t="str">
        <f>IFERROR(VLOOKUP(BH38,農林業センサス集落コード!$A$2:$E$18534,5,0),"")</f>
        <v/>
      </c>
      <c r="BK38" s="48"/>
      <c r="BL38" s="49" t="str">
        <f>IFERROR(VLOOKUP(BK38,農林業センサス集落コード!$A$2:$E$18534,4,FALSE)," ")</f>
        <v xml:space="preserve"> </v>
      </c>
      <c r="BM38" s="50" t="str">
        <f>IFERROR(VLOOKUP(BK38,農林業センサス集落コード!$A$2:$E$18534,5,0),"")</f>
        <v/>
      </c>
    </row>
    <row r="39" spans="1:65">
      <c r="A39" s="272" t="e">
        <f>①協定識別事項②協定参加者!#REF!</f>
        <v>#REF!</v>
      </c>
      <c r="B39" s="55" t="e">
        <f>①協定識別事項②協定参加者!#REF!</f>
        <v>#REF!</v>
      </c>
      <c r="C39" s="55" t="e">
        <f>①協定識別事項②協定参加者!#REF!</f>
        <v>#REF!</v>
      </c>
      <c r="D39" s="55" t="e">
        <f>①協定識別事項②協定参加者!#REF!</f>
        <v>#REF!</v>
      </c>
      <c r="E39" s="56" t="e">
        <f>①協定識別事項②協定参加者!#REF!</f>
        <v>#REF!</v>
      </c>
      <c r="F39" s="48"/>
      <c r="G39" s="49" t="str">
        <f>IFERROR(VLOOKUP(F39,農林業センサス集落コード!$A$2:$E$18534,4,FALSE)," ")</f>
        <v xml:space="preserve"> </v>
      </c>
      <c r="H39" s="50" t="str">
        <f>IFERROR(VLOOKUP(F39,農林業センサス集落コード!$A$2:$E$18534,5,0),"")</f>
        <v/>
      </c>
      <c r="I39" s="48"/>
      <c r="J39" s="49" t="str">
        <f>IFERROR(VLOOKUP(I39,農林業センサス集落コード!$A$2:$E$18534,4,FALSE)," ")</f>
        <v xml:space="preserve"> </v>
      </c>
      <c r="K39" s="50" t="str">
        <f>IFERROR(VLOOKUP(I39,農林業センサス集落コード!$A$2:$E$18534,5,0),"")</f>
        <v/>
      </c>
      <c r="L39" s="48"/>
      <c r="M39" s="49" t="str">
        <f>IFERROR(VLOOKUP(L39,農林業センサス集落コード!$A$2:$E$18534,4,FALSE)," ")</f>
        <v xml:space="preserve"> </v>
      </c>
      <c r="N39" s="50" t="str">
        <f>IFERROR(VLOOKUP(L39,農林業センサス集落コード!$A$2:$E$18534,5,0),"")</f>
        <v/>
      </c>
      <c r="O39" s="48"/>
      <c r="P39" s="49" t="str">
        <f>IFERROR(VLOOKUP(O39,農林業センサス集落コード!$A$2:$E$18534,4,FALSE)," ")</f>
        <v xml:space="preserve"> </v>
      </c>
      <c r="Q39" s="50" t="str">
        <f>IFERROR(VLOOKUP(O39,農林業センサス集落コード!$A$2:$E$18534,5,0),"")</f>
        <v/>
      </c>
      <c r="R39" s="48"/>
      <c r="S39" s="49" t="str">
        <f>IFERROR(VLOOKUP(R39,農林業センサス集落コード!$A$2:$E$18534,4,FALSE)," ")</f>
        <v xml:space="preserve"> </v>
      </c>
      <c r="T39" s="50" t="str">
        <f>IFERROR(VLOOKUP(R39,農林業センサス集落コード!$A$2:$E$18534,5,0),"")</f>
        <v/>
      </c>
      <c r="U39" s="48"/>
      <c r="V39" s="49" t="str">
        <f>IFERROR(VLOOKUP(U39,農林業センサス集落コード!$A$2:$E$18534,4,FALSE)," ")</f>
        <v xml:space="preserve"> </v>
      </c>
      <c r="W39" s="50" t="str">
        <f>IFERROR(VLOOKUP(U39,農林業センサス集落コード!$A$2:$E$18534,5,0),"")</f>
        <v/>
      </c>
      <c r="X39" s="48"/>
      <c r="Y39" s="49" t="str">
        <f>IFERROR(VLOOKUP(X39,農林業センサス集落コード!$A$2:$E$18534,4,FALSE)," ")</f>
        <v xml:space="preserve"> </v>
      </c>
      <c r="Z39" s="50" t="str">
        <f>IFERROR(VLOOKUP(X39,農林業センサス集落コード!$A$2:$E$18534,5,0),"")</f>
        <v/>
      </c>
      <c r="AA39" s="48"/>
      <c r="AB39" s="49" t="str">
        <f>IFERROR(VLOOKUP(AA39,農林業センサス集落コード!$A$2:$E$18534,4,FALSE)," ")</f>
        <v xml:space="preserve"> </v>
      </c>
      <c r="AC39" s="50" t="str">
        <f>IFERROR(VLOOKUP(AA39,農林業センサス集落コード!$A$2:$E$18534,5,0),"")</f>
        <v/>
      </c>
      <c r="AD39" s="48"/>
      <c r="AE39" s="49" t="str">
        <f>IFERROR(VLOOKUP(AD39,農林業センサス集落コード!$A$2:$E$18534,4,FALSE)," ")</f>
        <v xml:space="preserve"> </v>
      </c>
      <c r="AF39" s="50" t="str">
        <f>IFERROR(VLOOKUP(AD39,農林業センサス集落コード!$A$2:$E$18534,5,0),"")</f>
        <v/>
      </c>
      <c r="AG39" s="48"/>
      <c r="AH39" s="49" t="str">
        <f>IFERROR(VLOOKUP(AG39,農林業センサス集落コード!$A$2:$E$18534,4,FALSE)," ")</f>
        <v xml:space="preserve"> </v>
      </c>
      <c r="AI39" s="50" t="str">
        <f>IFERROR(VLOOKUP(AG39,農林業センサス集落コード!$A$2:$E$18534,5,0),"")</f>
        <v/>
      </c>
      <c r="AJ39" s="48"/>
      <c r="AK39" s="49" t="str">
        <f>IFERROR(VLOOKUP(AJ39,農林業センサス集落コード!$A$2:$E$18534,4,FALSE)," ")</f>
        <v xml:space="preserve"> </v>
      </c>
      <c r="AL39" s="50" t="str">
        <f>IFERROR(VLOOKUP(AJ39,農林業センサス集落コード!$A$2:$E$18534,5,0),"")</f>
        <v/>
      </c>
      <c r="AM39" s="48"/>
      <c r="AN39" s="49" t="str">
        <f>IFERROR(VLOOKUP(AM39,農林業センサス集落コード!$A$2:$E$18534,4,FALSE)," ")</f>
        <v xml:space="preserve"> </v>
      </c>
      <c r="AO39" s="50" t="str">
        <f>IFERROR(VLOOKUP(AM39,農林業センサス集落コード!$A$2:$E$18534,5,0),"")</f>
        <v/>
      </c>
      <c r="AP39" s="48"/>
      <c r="AQ39" s="49" t="str">
        <f>IFERROR(VLOOKUP(AP39,農林業センサス集落コード!$A$2:$E$18534,4,FALSE)," ")</f>
        <v xml:space="preserve"> </v>
      </c>
      <c r="AR39" s="50" t="str">
        <f>IFERROR(VLOOKUP(AP39,農林業センサス集落コード!$A$2:$E$18534,5,0),"")</f>
        <v/>
      </c>
      <c r="AS39" s="48"/>
      <c r="AT39" s="49" t="str">
        <f>IFERROR(VLOOKUP(AS39,農林業センサス集落コード!$A$2:$E$18534,4,FALSE)," ")</f>
        <v xml:space="preserve"> </v>
      </c>
      <c r="AU39" s="50" t="str">
        <f>IFERROR(VLOOKUP(AS39,農林業センサス集落コード!$A$2:$E$18534,5,0),"")</f>
        <v/>
      </c>
      <c r="AV39" s="48"/>
      <c r="AW39" s="49" t="str">
        <f>IFERROR(VLOOKUP(AV39,農林業センサス集落コード!$A$2:$E$18534,4,FALSE)," ")</f>
        <v xml:space="preserve"> </v>
      </c>
      <c r="AX39" s="50" t="str">
        <f>IFERROR(VLOOKUP(AV39,農林業センサス集落コード!$A$2:$E$18534,5,0),"")</f>
        <v/>
      </c>
      <c r="AY39" s="48"/>
      <c r="AZ39" s="49" t="str">
        <f>IFERROR(VLOOKUP(AY39,農林業センサス集落コード!$A$2:$E$18534,4,FALSE)," ")</f>
        <v xml:space="preserve"> </v>
      </c>
      <c r="BA39" s="50" t="str">
        <f>IFERROR(VLOOKUP(AY39,農林業センサス集落コード!$A$2:$E$18534,5,0),"")</f>
        <v/>
      </c>
      <c r="BB39" s="48"/>
      <c r="BC39" s="49" t="str">
        <f>IFERROR(VLOOKUP(BB39,農林業センサス集落コード!$A$2:$E$18534,4,FALSE)," ")</f>
        <v xml:space="preserve"> </v>
      </c>
      <c r="BD39" s="50" t="str">
        <f>IFERROR(VLOOKUP(BB39,農林業センサス集落コード!$A$2:$E$18534,5,0),"")</f>
        <v/>
      </c>
      <c r="BE39" s="48"/>
      <c r="BF39" s="49" t="str">
        <f>IFERROR(VLOOKUP(BE39,農林業センサス集落コード!$A$2:$E$18534,4,FALSE)," ")</f>
        <v xml:space="preserve"> </v>
      </c>
      <c r="BG39" s="50" t="str">
        <f>IFERROR(VLOOKUP(BE39,農林業センサス集落コード!$A$2:$E$18534,5,0),"")</f>
        <v/>
      </c>
      <c r="BH39" s="48"/>
      <c r="BI39" s="49" t="str">
        <f>IFERROR(VLOOKUP(BH39,農林業センサス集落コード!$A$2:$E$18534,4,FALSE)," ")</f>
        <v xml:space="preserve"> </v>
      </c>
      <c r="BJ39" s="50" t="str">
        <f>IFERROR(VLOOKUP(BH39,農林業センサス集落コード!$A$2:$E$18534,5,0),"")</f>
        <v/>
      </c>
      <c r="BK39" s="48"/>
      <c r="BL39" s="49" t="str">
        <f>IFERROR(VLOOKUP(BK39,農林業センサス集落コード!$A$2:$E$18534,4,FALSE)," ")</f>
        <v xml:space="preserve"> </v>
      </c>
      <c r="BM39" s="50" t="str">
        <f>IFERROR(VLOOKUP(BK39,農林業センサス集落コード!$A$2:$E$18534,5,0),"")</f>
        <v/>
      </c>
    </row>
    <row r="40" spans="1:65">
      <c r="A40" s="272" t="e">
        <f>①協定識別事項②協定参加者!#REF!</f>
        <v>#REF!</v>
      </c>
      <c r="B40" s="55" t="e">
        <f>①協定識別事項②協定参加者!#REF!</f>
        <v>#REF!</v>
      </c>
      <c r="C40" s="55" t="e">
        <f>①協定識別事項②協定参加者!#REF!</f>
        <v>#REF!</v>
      </c>
      <c r="D40" s="55" t="e">
        <f>①協定識別事項②協定参加者!#REF!</f>
        <v>#REF!</v>
      </c>
      <c r="E40" s="56" t="e">
        <f>①協定識別事項②協定参加者!#REF!</f>
        <v>#REF!</v>
      </c>
      <c r="F40" s="48"/>
      <c r="G40" s="49" t="str">
        <f>IFERROR(VLOOKUP(F40,農林業センサス集落コード!$A$2:$E$18534,4,FALSE)," ")</f>
        <v xml:space="preserve"> </v>
      </c>
      <c r="H40" s="50" t="str">
        <f>IFERROR(VLOOKUP(F40,農林業センサス集落コード!$A$2:$E$18534,5,0),"")</f>
        <v/>
      </c>
      <c r="I40" s="48"/>
      <c r="J40" s="49" t="str">
        <f>IFERROR(VLOOKUP(I40,農林業センサス集落コード!$A$2:$E$18534,4,FALSE)," ")</f>
        <v xml:space="preserve"> </v>
      </c>
      <c r="K40" s="50" t="str">
        <f>IFERROR(VLOOKUP(I40,農林業センサス集落コード!$A$2:$E$18534,5,0),"")</f>
        <v/>
      </c>
      <c r="L40" s="48"/>
      <c r="M40" s="49" t="str">
        <f>IFERROR(VLOOKUP(L40,農林業センサス集落コード!$A$2:$E$18534,4,FALSE)," ")</f>
        <v xml:space="preserve"> </v>
      </c>
      <c r="N40" s="50" t="str">
        <f>IFERROR(VLOOKUP(L40,農林業センサス集落コード!$A$2:$E$18534,5,0),"")</f>
        <v/>
      </c>
      <c r="O40" s="48"/>
      <c r="P40" s="49" t="str">
        <f>IFERROR(VLOOKUP(O40,農林業センサス集落コード!$A$2:$E$18534,4,FALSE)," ")</f>
        <v xml:space="preserve"> </v>
      </c>
      <c r="Q40" s="50" t="str">
        <f>IFERROR(VLOOKUP(O40,農林業センサス集落コード!$A$2:$E$18534,5,0),"")</f>
        <v/>
      </c>
      <c r="R40" s="48"/>
      <c r="S40" s="49" t="str">
        <f>IFERROR(VLOOKUP(R40,農林業センサス集落コード!$A$2:$E$18534,4,FALSE)," ")</f>
        <v xml:space="preserve"> </v>
      </c>
      <c r="T40" s="50" t="str">
        <f>IFERROR(VLOOKUP(R40,農林業センサス集落コード!$A$2:$E$18534,5,0),"")</f>
        <v/>
      </c>
      <c r="U40" s="48"/>
      <c r="V40" s="49" t="str">
        <f>IFERROR(VLOOKUP(U40,農林業センサス集落コード!$A$2:$E$18534,4,FALSE)," ")</f>
        <v xml:space="preserve"> </v>
      </c>
      <c r="W40" s="50" t="str">
        <f>IFERROR(VLOOKUP(U40,農林業センサス集落コード!$A$2:$E$18534,5,0),"")</f>
        <v/>
      </c>
      <c r="X40" s="48"/>
      <c r="Y40" s="49" t="str">
        <f>IFERROR(VLOOKUP(X40,農林業センサス集落コード!$A$2:$E$18534,4,FALSE)," ")</f>
        <v xml:space="preserve"> </v>
      </c>
      <c r="Z40" s="50" t="str">
        <f>IFERROR(VLOOKUP(X40,農林業センサス集落コード!$A$2:$E$18534,5,0),"")</f>
        <v/>
      </c>
      <c r="AA40" s="48"/>
      <c r="AB40" s="49" t="str">
        <f>IFERROR(VLOOKUP(AA40,農林業センサス集落コード!$A$2:$E$18534,4,FALSE)," ")</f>
        <v xml:space="preserve"> </v>
      </c>
      <c r="AC40" s="50" t="str">
        <f>IFERROR(VLOOKUP(AA40,農林業センサス集落コード!$A$2:$E$18534,5,0),"")</f>
        <v/>
      </c>
      <c r="AD40" s="48"/>
      <c r="AE40" s="49" t="str">
        <f>IFERROR(VLOOKUP(AD40,農林業センサス集落コード!$A$2:$E$18534,4,FALSE)," ")</f>
        <v xml:space="preserve"> </v>
      </c>
      <c r="AF40" s="50" t="str">
        <f>IFERROR(VLOOKUP(AD40,農林業センサス集落コード!$A$2:$E$18534,5,0),"")</f>
        <v/>
      </c>
      <c r="AG40" s="48"/>
      <c r="AH40" s="49" t="str">
        <f>IFERROR(VLOOKUP(AG40,農林業センサス集落コード!$A$2:$E$18534,4,FALSE)," ")</f>
        <v xml:space="preserve"> </v>
      </c>
      <c r="AI40" s="50" t="str">
        <f>IFERROR(VLOOKUP(AG40,農林業センサス集落コード!$A$2:$E$18534,5,0),"")</f>
        <v/>
      </c>
      <c r="AJ40" s="48"/>
      <c r="AK40" s="49" t="str">
        <f>IFERROR(VLOOKUP(AJ40,農林業センサス集落コード!$A$2:$E$18534,4,FALSE)," ")</f>
        <v xml:space="preserve"> </v>
      </c>
      <c r="AL40" s="50" t="str">
        <f>IFERROR(VLOOKUP(AJ40,農林業センサス集落コード!$A$2:$E$18534,5,0),"")</f>
        <v/>
      </c>
      <c r="AM40" s="48"/>
      <c r="AN40" s="49" t="str">
        <f>IFERROR(VLOOKUP(AM40,農林業センサス集落コード!$A$2:$E$18534,4,FALSE)," ")</f>
        <v xml:space="preserve"> </v>
      </c>
      <c r="AO40" s="50" t="str">
        <f>IFERROR(VLOOKUP(AM40,農林業センサス集落コード!$A$2:$E$18534,5,0),"")</f>
        <v/>
      </c>
      <c r="AP40" s="48"/>
      <c r="AQ40" s="49" t="str">
        <f>IFERROR(VLOOKUP(AP40,農林業センサス集落コード!$A$2:$E$18534,4,FALSE)," ")</f>
        <v xml:space="preserve"> </v>
      </c>
      <c r="AR40" s="50" t="str">
        <f>IFERROR(VLOOKUP(AP40,農林業センサス集落コード!$A$2:$E$18534,5,0),"")</f>
        <v/>
      </c>
      <c r="AS40" s="48"/>
      <c r="AT40" s="49" t="str">
        <f>IFERROR(VLOOKUP(AS40,農林業センサス集落コード!$A$2:$E$18534,4,FALSE)," ")</f>
        <v xml:space="preserve"> </v>
      </c>
      <c r="AU40" s="50" t="str">
        <f>IFERROR(VLOOKUP(AS40,農林業センサス集落コード!$A$2:$E$18534,5,0),"")</f>
        <v/>
      </c>
      <c r="AV40" s="48"/>
      <c r="AW40" s="49" t="str">
        <f>IFERROR(VLOOKUP(AV40,農林業センサス集落コード!$A$2:$E$18534,4,FALSE)," ")</f>
        <v xml:space="preserve"> </v>
      </c>
      <c r="AX40" s="50" t="str">
        <f>IFERROR(VLOOKUP(AV40,農林業センサス集落コード!$A$2:$E$18534,5,0),"")</f>
        <v/>
      </c>
      <c r="AY40" s="48"/>
      <c r="AZ40" s="49" t="str">
        <f>IFERROR(VLOOKUP(AY40,農林業センサス集落コード!$A$2:$E$18534,4,FALSE)," ")</f>
        <v xml:space="preserve"> </v>
      </c>
      <c r="BA40" s="50" t="str">
        <f>IFERROR(VLOOKUP(AY40,農林業センサス集落コード!$A$2:$E$18534,5,0),"")</f>
        <v/>
      </c>
      <c r="BB40" s="48"/>
      <c r="BC40" s="49" t="str">
        <f>IFERROR(VLOOKUP(BB40,農林業センサス集落コード!$A$2:$E$18534,4,FALSE)," ")</f>
        <v xml:space="preserve"> </v>
      </c>
      <c r="BD40" s="50" t="str">
        <f>IFERROR(VLOOKUP(BB40,農林業センサス集落コード!$A$2:$E$18534,5,0),"")</f>
        <v/>
      </c>
      <c r="BE40" s="48"/>
      <c r="BF40" s="49" t="str">
        <f>IFERROR(VLOOKUP(BE40,農林業センサス集落コード!$A$2:$E$18534,4,FALSE)," ")</f>
        <v xml:space="preserve"> </v>
      </c>
      <c r="BG40" s="50" t="str">
        <f>IFERROR(VLOOKUP(BE40,農林業センサス集落コード!$A$2:$E$18534,5,0),"")</f>
        <v/>
      </c>
      <c r="BH40" s="48"/>
      <c r="BI40" s="49" t="str">
        <f>IFERROR(VLOOKUP(BH40,農林業センサス集落コード!$A$2:$E$18534,4,FALSE)," ")</f>
        <v xml:space="preserve"> </v>
      </c>
      <c r="BJ40" s="50" t="str">
        <f>IFERROR(VLOOKUP(BH40,農林業センサス集落コード!$A$2:$E$18534,5,0),"")</f>
        <v/>
      </c>
      <c r="BK40" s="48"/>
      <c r="BL40" s="49" t="str">
        <f>IFERROR(VLOOKUP(BK40,農林業センサス集落コード!$A$2:$E$18534,4,FALSE)," ")</f>
        <v xml:space="preserve"> </v>
      </c>
      <c r="BM40" s="50" t="str">
        <f>IFERROR(VLOOKUP(BK40,農林業センサス集落コード!$A$2:$E$18534,5,0),"")</f>
        <v/>
      </c>
    </row>
    <row r="41" spans="1:65">
      <c r="A41" s="272" t="e">
        <f>①協定識別事項②協定参加者!#REF!</f>
        <v>#REF!</v>
      </c>
      <c r="B41" s="55" t="e">
        <f>①協定識別事項②協定参加者!#REF!</f>
        <v>#REF!</v>
      </c>
      <c r="C41" s="55" t="e">
        <f>①協定識別事項②協定参加者!#REF!</f>
        <v>#REF!</v>
      </c>
      <c r="D41" s="55" t="e">
        <f>①協定識別事項②協定参加者!#REF!</f>
        <v>#REF!</v>
      </c>
      <c r="E41" s="56" t="e">
        <f>①協定識別事項②協定参加者!#REF!</f>
        <v>#REF!</v>
      </c>
      <c r="F41" s="48"/>
      <c r="G41" s="49" t="str">
        <f>IFERROR(VLOOKUP(F41,農林業センサス集落コード!$A$2:$E$18534,4,FALSE)," ")</f>
        <v xml:space="preserve"> </v>
      </c>
      <c r="H41" s="50" t="str">
        <f>IFERROR(VLOOKUP(F41,農林業センサス集落コード!$A$2:$E$18534,5,0),"")</f>
        <v/>
      </c>
      <c r="I41" s="48"/>
      <c r="J41" s="49" t="str">
        <f>IFERROR(VLOOKUP(I41,農林業センサス集落コード!$A$2:$E$18534,4,FALSE)," ")</f>
        <v xml:space="preserve"> </v>
      </c>
      <c r="K41" s="50" t="str">
        <f>IFERROR(VLOOKUP(I41,農林業センサス集落コード!$A$2:$E$18534,5,0),"")</f>
        <v/>
      </c>
      <c r="L41" s="48"/>
      <c r="M41" s="49" t="str">
        <f>IFERROR(VLOOKUP(L41,農林業センサス集落コード!$A$2:$E$18534,4,FALSE)," ")</f>
        <v xml:space="preserve"> </v>
      </c>
      <c r="N41" s="50" t="str">
        <f>IFERROR(VLOOKUP(L41,農林業センサス集落コード!$A$2:$E$18534,5,0),"")</f>
        <v/>
      </c>
      <c r="O41" s="48"/>
      <c r="P41" s="49" t="str">
        <f>IFERROR(VLOOKUP(O41,農林業センサス集落コード!$A$2:$E$18534,4,FALSE)," ")</f>
        <v xml:space="preserve"> </v>
      </c>
      <c r="Q41" s="50" t="str">
        <f>IFERROR(VLOOKUP(O41,農林業センサス集落コード!$A$2:$E$18534,5,0),"")</f>
        <v/>
      </c>
      <c r="R41" s="48"/>
      <c r="S41" s="49" t="str">
        <f>IFERROR(VLOOKUP(R41,農林業センサス集落コード!$A$2:$E$18534,4,FALSE)," ")</f>
        <v xml:space="preserve"> </v>
      </c>
      <c r="T41" s="50" t="str">
        <f>IFERROR(VLOOKUP(R41,農林業センサス集落コード!$A$2:$E$18534,5,0),"")</f>
        <v/>
      </c>
      <c r="U41" s="48"/>
      <c r="V41" s="49" t="str">
        <f>IFERROR(VLOOKUP(U41,農林業センサス集落コード!$A$2:$E$18534,4,FALSE)," ")</f>
        <v xml:space="preserve"> </v>
      </c>
      <c r="W41" s="50" t="str">
        <f>IFERROR(VLOOKUP(U41,農林業センサス集落コード!$A$2:$E$18534,5,0),"")</f>
        <v/>
      </c>
      <c r="X41" s="48"/>
      <c r="Y41" s="49" t="str">
        <f>IFERROR(VLOOKUP(X41,農林業センサス集落コード!$A$2:$E$18534,4,FALSE)," ")</f>
        <v xml:space="preserve"> </v>
      </c>
      <c r="Z41" s="50" t="str">
        <f>IFERROR(VLOOKUP(X41,農林業センサス集落コード!$A$2:$E$18534,5,0),"")</f>
        <v/>
      </c>
      <c r="AA41" s="48"/>
      <c r="AB41" s="49" t="str">
        <f>IFERROR(VLOOKUP(AA41,農林業センサス集落コード!$A$2:$E$18534,4,FALSE)," ")</f>
        <v xml:space="preserve"> </v>
      </c>
      <c r="AC41" s="50" t="str">
        <f>IFERROR(VLOOKUP(AA41,農林業センサス集落コード!$A$2:$E$18534,5,0),"")</f>
        <v/>
      </c>
      <c r="AD41" s="48"/>
      <c r="AE41" s="49" t="str">
        <f>IFERROR(VLOOKUP(AD41,農林業センサス集落コード!$A$2:$E$18534,4,FALSE)," ")</f>
        <v xml:space="preserve"> </v>
      </c>
      <c r="AF41" s="50" t="str">
        <f>IFERROR(VLOOKUP(AD41,農林業センサス集落コード!$A$2:$E$18534,5,0),"")</f>
        <v/>
      </c>
      <c r="AG41" s="48"/>
      <c r="AH41" s="49" t="str">
        <f>IFERROR(VLOOKUP(AG41,農林業センサス集落コード!$A$2:$E$18534,4,FALSE)," ")</f>
        <v xml:space="preserve"> </v>
      </c>
      <c r="AI41" s="50" t="str">
        <f>IFERROR(VLOOKUP(AG41,農林業センサス集落コード!$A$2:$E$18534,5,0),"")</f>
        <v/>
      </c>
      <c r="AJ41" s="48"/>
      <c r="AK41" s="49" t="str">
        <f>IFERROR(VLOOKUP(AJ41,農林業センサス集落コード!$A$2:$E$18534,4,FALSE)," ")</f>
        <v xml:space="preserve"> </v>
      </c>
      <c r="AL41" s="50" t="str">
        <f>IFERROR(VLOOKUP(AJ41,農林業センサス集落コード!$A$2:$E$18534,5,0),"")</f>
        <v/>
      </c>
      <c r="AM41" s="48"/>
      <c r="AN41" s="49" t="str">
        <f>IFERROR(VLOOKUP(AM41,農林業センサス集落コード!$A$2:$E$18534,4,FALSE)," ")</f>
        <v xml:space="preserve"> </v>
      </c>
      <c r="AO41" s="50" t="str">
        <f>IFERROR(VLOOKUP(AM41,農林業センサス集落コード!$A$2:$E$18534,5,0),"")</f>
        <v/>
      </c>
      <c r="AP41" s="48"/>
      <c r="AQ41" s="49" t="str">
        <f>IFERROR(VLOOKUP(AP41,農林業センサス集落コード!$A$2:$E$18534,4,FALSE)," ")</f>
        <v xml:space="preserve"> </v>
      </c>
      <c r="AR41" s="50" t="str">
        <f>IFERROR(VLOOKUP(AP41,農林業センサス集落コード!$A$2:$E$18534,5,0),"")</f>
        <v/>
      </c>
      <c r="AS41" s="48"/>
      <c r="AT41" s="49" t="str">
        <f>IFERROR(VLOOKUP(AS41,農林業センサス集落コード!$A$2:$E$18534,4,FALSE)," ")</f>
        <v xml:space="preserve"> </v>
      </c>
      <c r="AU41" s="50" t="str">
        <f>IFERROR(VLOOKUP(AS41,農林業センサス集落コード!$A$2:$E$18534,5,0),"")</f>
        <v/>
      </c>
      <c r="AV41" s="48"/>
      <c r="AW41" s="49" t="str">
        <f>IFERROR(VLOOKUP(AV41,農林業センサス集落コード!$A$2:$E$18534,4,FALSE)," ")</f>
        <v xml:space="preserve"> </v>
      </c>
      <c r="AX41" s="50" t="str">
        <f>IFERROR(VLOOKUP(AV41,農林業センサス集落コード!$A$2:$E$18534,5,0),"")</f>
        <v/>
      </c>
      <c r="AY41" s="48"/>
      <c r="AZ41" s="49" t="str">
        <f>IFERROR(VLOOKUP(AY41,農林業センサス集落コード!$A$2:$E$18534,4,FALSE)," ")</f>
        <v xml:space="preserve"> </v>
      </c>
      <c r="BA41" s="50" t="str">
        <f>IFERROR(VLOOKUP(AY41,農林業センサス集落コード!$A$2:$E$18534,5,0),"")</f>
        <v/>
      </c>
      <c r="BB41" s="48"/>
      <c r="BC41" s="49" t="str">
        <f>IFERROR(VLOOKUP(BB41,農林業センサス集落コード!$A$2:$E$18534,4,FALSE)," ")</f>
        <v xml:space="preserve"> </v>
      </c>
      <c r="BD41" s="50" t="str">
        <f>IFERROR(VLOOKUP(BB41,農林業センサス集落コード!$A$2:$E$18534,5,0),"")</f>
        <v/>
      </c>
      <c r="BE41" s="48"/>
      <c r="BF41" s="49" t="str">
        <f>IFERROR(VLOOKUP(BE41,農林業センサス集落コード!$A$2:$E$18534,4,FALSE)," ")</f>
        <v xml:space="preserve"> </v>
      </c>
      <c r="BG41" s="50" t="str">
        <f>IFERROR(VLOOKUP(BE41,農林業センサス集落コード!$A$2:$E$18534,5,0),"")</f>
        <v/>
      </c>
      <c r="BH41" s="48"/>
      <c r="BI41" s="49" t="str">
        <f>IFERROR(VLOOKUP(BH41,農林業センサス集落コード!$A$2:$E$18534,4,FALSE)," ")</f>
        <v xml:space="preserve"> </v>
      </c>
      <c r="BJ41" s="50" t="str">
        <f>IFERROR(VLOOKUP(BH41,農林業センサス集落コード!$A$2:$E$18534,5,0),"")</f>
        <v/>
      </c>
      <c r="BK41" s="48"/>
      <c r="BL41" s="49" t="str">
        <f>IFERROR(VLOOKUP(BK41,農林業センサス集落コード!$A$2:$E$18534,4,FALSE)," ")</f>
        <v xml:space="preserve"> </v>
      </c>
      <c r="BM41" s="50" t="str">
        <f>IFERROR(VLOOKUP(BK41,農林業センサス集落コード!$A$2:$E$18534,5,0),"")</f>
        <v/>
      </c>
    </row>
    <row r="42" spans="1:65">
      <c r="A42" s="272" t="e">
        <f>①協定識別事項②協定参加者!#REF!</f>
        <v>#REF!</v>
      </c>
      <c r="B42" s="55" t="e">
        <f>①協定識別事項②協定参加者!#REF!</f>
        <v>#REF!</v>
      </c>
      <c r="C42" s="55" t="e">
        <f>①協定識別事項②協定参加者!#REF!</f>
        <v>#REF!</v>
      </c>
      <c r="D42" s="55" t="e">
        <f>①協定識別事項②協定参加者!#REF!</f>
        <v>#REF!</v>
      </c>
      <c r="E42" s="56" t="e">
        <f>①協定識別事項②協定参加者!#REF!</f>
        <v>#REF!</v>
      </c>
      <c r="F42" s="48"/>
      <c r="G42" s="49" t="str">
        <f>IFERROR(VLOOKUP(F42,農林業センサス集落コード!$A$2:$E$18534,4,FALSE)," ")</f>
        <v xml:space="preserve"> </v>
      </c>
      <c r="H42" s="50" t="str">
        <f>IFERROR(VLOOKUP(F42,農林業センサス集落コード!$A$2:$E$18534,5,0),"")</f>
        <v/>
      </c>
      <c r="I42" s="48"/>
      <c r="J42" s="49" t="str">
        <f>IFERROR(VLOOKUP(I42,農林業センサス集落コード!$A$2:$E$18534,4,FALSE)," ")</f>
        <v xml:space="preserve"> </v>
      </c>
      <c r="K42" s="50" t="str">
        <f>IFERROR(VLOOKUP(I42,農林業センサス集落コード!$A$2:$E$18534,5,0),"")</f>
        <v/>
      </c>
      <c r="L42" s="48"/>
      <c r="M42" s="49" t="str">
        <f>IFERROR(VLOOKUP(L42,農林業センサス集落コード!$A$2:$E$18534,4,FALSE)," ")</f>
        <v xml:space="preserve"> </v>
      </c>
      <c r="N42" s="50" t="str">
        <f>IFERROR(VLOOKUP(L42,農林業センサス集落コード!$A$2:$E$18534,5,0),"")</f>
        <v/>
      </c>
      <c r="O42" s="48"/>
      <c r="P42" s="49" t="str">
        <f>IFERROR(VLOOKUP(O42,農林業センサス集落コード!$A$2:$E$18534,4,FALSE)," ")</f>
        <v xml:space="preserve"> </v>
      </c>
      <c r="Q42" s="50" t="str">
        <f>IFERROR(VLOOKUP(O42,農林業センサス集落コード!$A$2:$E$18534,5,0),"")</f>
        <v/>
      </c>
      <c r="R42" s="48"/>
      <c r="S42" s="49" t="str">
        <f>IFERROR(VLOOKUP(R42,農林業センサス集落コード!$A$2:$E$18534,4,FALSE)," ")</f>
        <v xml:space="preserve"> </v>
      </c>
      <c r="T42" s="50" t="str">
        <f>IFERROR(VLOOKUP(R42,農林業センサス集落コード!$A$2:$E$18534,5,0),"")</f>
        <v/>
      </c>
      <c r="U42" s="48"/>
      <c r="V42" s="49" t="str">
        <f>IFERROR(VLOOKUP(U42,農林業センサス集落コード!$A$2:$E$18534,4,FALSE)," ")</f>
        <v xml:space="preserve"> </v>
      </c>
      <c r="W42" s="50" t="str">
        <f>IFERROR(VLOOKUP(U42,農林業センサス集落コード!$A$2:$E$18534,5,0),"")</f>
        <v/>
      </c>
      <c r="X42" s="48"/>
      <c r="Y42" s="49" t="str">
        <f>IFERROR(VLOOKUP(X42,農林業センサス集落コード!$A$2:$E$18534,4,FALSE)," ")</f>
        <v xml:space="preserve"> </v>
      </c>
      <c r="Z42" s="50" t="str">
        <f>IFERROR(VLOOKUP(X42,農林業センサス集落コード!$A$2:$E$18534,5,0),"")</f>
        <v/>
      </c>
      <c r="AA42" s="48"/>
      <c r="AB42" s="49" t="str">
        <f>IFERROR(VLOOKUP(AA42,農林業センサス集落コード!$A$2:$E$18534,4,FALSE)," ")</f>
        <v xml:space="preserve"> </v>
      </c>
      <c r="AC42" s="50" t="str">
        <f>IFERROR(VLOOKUP(AA42,農林業センサス集落コード!$A$2:$E$18534,5,0),"")</f>
        <v/>
      </c>
      <c r="AD42" s="48"/>
      <c r="AE42" s="49" t="str">
        <f>IFERROR(VLOOKUP(AD42,農林業センサス集落コード!$A$2:$E$18534,4,FALSE)," ")</f>
        <v xml:space="preserve"> </v>
      </c>
      <c r="AF42" s="50" t="str">
        <f>IFERROR(VLOOKUP(AD42,農林業センサス集落コード!$A$2:$E$18534,5,0),"")</f>
        <v/>
      </c>
      <c r="AG42" s="48"/>
      <c r="AH42" s="49" t="str">
        <f>IFERROR(VLOOKUP(AG42,農林業センサス集落コード!$A$2:$E$18534,4,FALSE)," ")</f>
        <v xml:space="preserve"> </v>
      </c>
      <c r="AI42" s="50" t="str">
        <f>IFERROR(VLOOKUP(AG42,農林業センサス集落コード!$A$2:$E$18534,5,0),"")</f>
        <v/>
      </c>
      <c r="AJ42" s="48"/>
      <c r="AK42" s="49" t="str">
        <f>IFERROR(VLOOKUP(AJ42,農林業センサス集落コード!$A$2:$E$18534,4,FALSE)," ")</f>
        <v xml:space="preserve"> </v>
      </c>
      <c r="AL42" s="50" t="str">
        <f>IFERROR(VLOOKUP(AJ42,農林業センサス集落コード!$A$2:$E$18534,5,0),"")</f>
        <v/>
      </c>
      <c r="AM42" s="48"/>
      <c r="AN42" s="49" t="str">
        <f>IFERROR(VLOOKUP(AM42,農林業センサス集落コード!$A$2:$E$18534,4,FALSE)," ")</f>
        <v xml:space="preserve"> </v>
      </c>
      <c r="AO42" s="50" t="str">
        <f>IFERROR(VLOOKUP(AM42,農林業センサス集落コード!$A$2:$E$18534,5,0),"")</f>
        <v/>
      </c>
      <c r="AP42" s="48"/>
      <c r="AQ42" s="49" t="str">
        <f>IFERROR(VLOOKUP(AP42,農林業センサス集落コード!$A$2:$E$18534,4,FALSE)," ")</f>
        <v xml:space="preserve"> </v>
      </c>
      <c r="AR42" s="50" t="str">
        <f>IFERROR(VLOOKUP(AP42,農林業センサス集落コード!$A$2:$E$18534,5,0),"")</f>
        <v/>
      </c>
      <c r="AS42" s="48"/>
      <c r="AT42" s="49" t="str">
        <f>IFERROR(VLOOKUP(AS42,農林業センサス集落コード!$A$2:$E$18534,4,FALSE)," ")</f>
        <v xml:space="preserve"> </v>
      </c>
      <c r="AU42" s="50" t="str">
        <f>IFERROR(VLOOKUP(AS42,農林業センサス集落コード!$A$2:$E$18534,5,0),"")</f>
        <v/>
      </c>
      <c r="AV42" s="48"/>
      <c r="AW42" s="49" t="str">
        <f>IFERROR(VLOOKUP(AV42,農林業センサス集落コード!$A$2:$E$18534,4,FALSE)," ")</f>
        <v xml:space="preserve"> </v>
      </c>
      <c r="AX42" s="50" t="str">
        <f>IFERROR(VLOOKUP(AV42,農林業センサス集落コード!$A$2:$E$18534,5,0),"")</f>
        <v/>
      </c>
      <c r="AY42" s="48"/>
      <c r="AZ42" s="49" t="str">
        <f>IFERROR(VLOOKUP(AY42,農林業センサス集落コード!$A$2:$E$18534,4,FALSE)," ")</f>
        <v xml:space="preserve"> </v>
      </c>
      <c r="BA42" s="50" t="str">
        <f>IFERROR(VLOOKUP(AY42,農林業センサス集落コード!$A$2:$E$18534,5,0),"")</f>
        <v/>
      </c>
      <c r="BB42" s="48"/>
      <c r="BC42" s="49" t="str">
        <f>IFERROR(VLOOKUP(BB42,農林業センサス集落コード!$A$2:$E$18534,4,FALSE)," ")</f>
        <v xml:space="preserve"> </v>
      </c>
      <c r="BD42" s="50" t="str">
        <f>IFERROR(VLOOKUP(BB42,農林業センサス集落コード!$A$2:$E$18534,5,0),"")</f>
        <v/>
      </c>
      <c r="BE42" s="48"/>
      <c r="BF42" s="49" t="str">
        <f>IFERROR(VLOOKUP(BE42,農林業センサス集落コード!$A$2:$E$18534,4,FALSE)," ")</f>
        <v xml:space="preserve"> </v>
      </c>
      <c r="BG42" s="50" t="str">
        <f>IFERROR(VLOOKUP(BE42,農林業センサス集落コード!$A$2:$E$18534,5,0),"")</f>
        <v/>
      </c>
      <c r="BH42" s="48"/>
      <c r="BI42" s="49" t="str">
        <f>IFERROR(VLOOKUP(BH42,農林業センサス集落コード!$A$2:$E$18534,4,FALSE)," ")</f>
        <v xml:space="preserve"> </v>
      </c>
      <c r="BJ42" s="50" t="str">
        <f>IFERROR(VLOOKUP(BH42,農林業センサス集落コード!$A$2:$E$18534,5,0),"")</f>
        <v/>
      </c>
      <c r="BK42" s="48"/>
      <c r="BL42" s="49" t="str">
        <f>IFERROR(VLOOKUP(BK42,農林業センサス集落コード!$A$2:$E$18534,4,FALSE)," ")</f>
        <v xml:space="preserve"> </v>
      </c>
      <c r="BM42" s="50" t="str">
        <f>IFERROR(VLOOKUP(BK42,農林業センサス集落コード!$A$2:$E$18534,5,0),"")</f>
        <v/>
      </c>
    </row>
    <row r="43" spans="1:65">
      <c r="A43" s="272" t="e">
        <f>①協定識別事項②協定参加者!#REF!</f>
        <v>#REF!</v>
      </c>
      <c r="B43" s="55" t="e">
        <f>①協定識別事項②協定参加者!#REF!</f>
        <v>#REF!</v>
      </c>
      <c r="C43" s="55" t="e">
        <f>①協定識別事項②協定参加者!#REF!</f>
        <v>#REF!</v>
      </c>
      <c r="D43" s="55" t="e">
        <f>①協定識別事項②協定参加者!#REF!</f>
        <v>#REF!</v>
      </c>
      <c r="E43" s="56" t="e">
        <f>①協定識別事項②協定参加者!#REF!</f>
        <v>#REF!</v>
      </c>
      <c r="F43" s="48"/>
      <c r="G43" s="49" t="str">
        <f>IFERROR(VLOOKUP(F43,農林業センサス集落コード!$A$2:$E$18534,4,FALSE)," ")</f>
        <v xml:space="preserve"> </v>
      </c>
      <c r="H43" s="50" t="str">
        <f>IFERROR(VLOOKUP(F43,農林業センサス集落コード!$A$2:$E$18534,5,0),"")</f>
        <v/>
      </c>
      <c r="I43" s="48"/>
      <c r="J43" s="49" t="str">
        <f>IFERROR(VLOOKUP(I43,農林業センサス集落コード!$A$2:$E$18534,4,FALSE)," ")</f>
        <v xml:space="preserve"> </v>
      </c>
      <c r="K43" s="50" t="str">
        <f>IFERROR(VLOOKUP(I43,農林業センサス集落コード!$A$2:$E$18534,5,0),"")</f>
        <v/>
      </c>
      <c r="L43" s="48"/>
      <c r="M43" s="49" t="str">
        <f>IFERROR(VLOOKUP(L43,農林業センサス集落コード!$A$2:$E$18534,4,FALSE)," ")</f>
        <v xml:space="preserve"> </v>
      </c>
      <c r="N43" s="50" t="str">
        <f>IFERROR(VLOOKUP(L43,農林業センサス集落コード!$A$2:$E$18534,5,0),"")</f>
        <v/>
      </c>
      <c r="O43" s="48"/>
      <c r="P43" s="49" t="str">
        <f>IFERROR(VLOOKUP(O43,農林業センサス集落コード!$A$2:$E$18534,4,FALSE)," ")</f>
        <v xml:space="preserve"> </v>
      </c>
      <c r="Q43" s="50" t="str">
        <f>IFERROR(VLOOKUP(O43,農林業センサス集落コード!$A$2:$E$18534,5,0),"")</f>
        <v/>
      </c>
      <c r="R43" s="48"/>
      <c r="S43" s="49" t="str">
        <f>IFERROR(VLOOKUP(R43,農林業センサス集落コード!$A$2:$E$18534,4,FALSE)," ")</f>
        <v xml:space="preserve"> </v>
      </c>
      <c r="T43" s="50" t="str">
        <f>IFERROR(VLOOKUP(R43,農林業センサス集落コード!$A$2:$E$18534,5,0),"")</f>
        <v/>
      </c>
      <c r="U43" s="48"/>
      <c r="V43" s="49" t="str">
        <f>IFERROR(VLOOKUP(U43,農林業センサス集落コード!$A$2:$E$18534,4,FALSE)," ")</f>
        <v xml:space="preserve"> </v>
      </c>
      <c r="W43" s="50" t="str">
        <f>IFERROR(VLOOKUP(U43,農林業センサス集落コード!$A$2:$E$18534,5,0),"")</f>
        <v/>
      </c>
      <c r="X43" s="48"/>
      <c r="Y43" s="49" t="str">
        <f>IFERROR(VLOOKUP(X43,農林業センサス集落コード!$A$2:$E$18534,4,FALSE)," ")</f>
        <v xml:space="preserve"> </v>
      </c>
      <c r="Z43" s="50" t="str">
        <f>IFERROR(VLOOKUP(X43,農林業センサス集落コード!$A$2:$E$18534,5,0),"")</f>
        <v/>
      </c>
      <c r="AA43" s="48"/>
      <c r="AB43" s="49" t="str">
        <f>IFERROR(VLOOKUP(AA43,農林業センサス集落コード!$A$2:$E$18534,4,FALSE)," ")</f>
        <v xml:space="preserve"> </v>
      </c>
      <c r="AC43" s="50" t="str">
        <f>IFERROR(VLOOKUP(AA43,農林業センサス集落コード!$A$2:$E$18534,5,0),"")</f>
        <v/>
      </c>
      <c r="AD43" s="48"/>
      <c r="AE43" s="49" t="str">
        <f>IFERROR(VLOOKUP(AD43,農林業センサス集落コード!$A$2:$E$18534,4,FALSE)," ")</f>
        <v xml:space="preserve"> </v>
      </c>
      <c r="AF43" s="50" t="str">
        <f>IFERROR(VLOOKUP(AD43,農林業センサス集落コード!$A$2:$E$18534,5,0),"")</f>
        <v/>
      </c>
      <c r="AG43" s="48"/>
      <c r="AH43" s="49" t="str">
        <f>IFERROR(VLOOKUP(AG43,農林業センサス集落コード!$A$2:$E$18534,4,FALSE)," ")</f>
        <v xml:space="preserve"> </v>
      </c>
      <c r="AI43" s="50" t="str">
        <f>IFERROR(VLOOKUP(AG43,農林業センサス集落コード!$A$2:$E$18534,5,0),"")</f>
        <v/>
      </c>
      <c r="AJ43" s="48"/>
      <c r="AK43" s="49" t="str">
        <f>IFERROR(VLOOKUP(AJ43,農林業センサス集落コード!$A$2:$E$18534,4,FALSE)," ")</f>
        <v xml:space="preserve"> </v>
      </c>
      <c r="AL43" s="50" t="str">
        <f>IFERROR(VLOOKUP(AJ43,農林業センサス集落コード!$A$2:$E$18534,5,0),"")</f>
        <v/>
      </c>
      <c r="AM43" s="48"/>
      <c r="AN43" s="49" t="str">
        <f>IFERROR(VLOOKUP(AM43,農林業センサス集落コード!$A$2:$E$18534,4,FALSE)," ")</f>
        <v xml:space="preserve"> </v>
      </c>
      <c r="AO43" s="50" t="str">
        <f>IFERROR(VLOOKUP(AM43,農林業センサス集落コード!$A$2:$E$18534,5,0),"")</f>
        <v/>
      </c>
      <c r="AP43" s="48"/>
      <c r="AQ43" s="49" t="str">
        <f>IFERROR(VLOOKUP(AP43,農林業センサス集落コード!$A$2:$E$18534,4,FALSE)," ")</f>
        <v xml:space="preserve"> </v>
      </c>
      <c r="AR43" s="50" t="str">
        <f>IFERROR(VLOOKUP(AP43,農林業センサス集落コード!$A$2:$E$18534,5,0),"")</f>
        <v/>
      </c>
      <c r="AS43" s="48"/>
      <c r="AT43" s="49" t="str">
        <f>IFERROR(VLOOKUP(AS43,農林業センサス集落コード!$A$2:$E$18534,4,FALSE)," ")</f>
        <v xml:space="preserve"> </v>
      </c>
      <c r="AU43" s="50" t="str">
        <f>IFERROR(VLOOKUP(AS43,農林業センサス集落コード!$A$2:$E$18534,5,0),"")</f>
        <v/>
      </c>
      <c r="AV43" s="48"/>
      <c r="AW43" s="49" t="str">
        <f>IFERROR(VLOOKUP(AV43,農林業センサス集落コード!$A$2:$E$18534,4,FALSE)," ")</f>
        <v xml:space="preserve"> </v>
      </c>
      <c r="AX43" s="50" t="str">
        <f>IFERROR(VLOOKUP(AV43,農林業センサス集落コード!$A$2:$E$18534,5,0),"")</f>
        <v/>
      </c>
      <c r="AY43" s="48"/>
      <c r="AZ43" s="49" t="str">
        <f>IFERROR(VLOOKUP(AY43,農林業センサス集落コード!$A$2:$E$18534,4,FALSE)," ")</f>
        <v xml:space="preserve"> </v>
      </c>
      <c r="BA43" s="50" t="str">
        <f>IFERROR(VLOOKUP(AY43,農林業センサス集落コード!$A$2:$E$18534,5,0),"")</f>
        <v/>
      </c>
      <c r="BB43" s="48"/>
      <c r="BC43" s="49" t="str">
        <f>IFERROR(VLOOKUP(BB43,農林業センサス集落コード!$A$2:$E$18534,4,FALSE)," ")</f>
        <v xml:space="preserve"> </v>
      </c>
      <c r="BD43" s="50" t="str">
        <f>IFERROR(VLOOKUP(BB43,農林業センサス集落コード!$A$2:$E$18534,5,0),"")</f>
        <v/>
      </c>
      <c r="BE43" s="48"/>
      <c r="BF43" s="49" t="str">
        <f>IFERROR(VLOOKUP(BE43,農林業センサス集落コード!$A$2:$E$18534,4,FALSE)," ")</f>
        <v xml:space="preserve"> </v>
      </c>
      <c r="BG43" s="50" t="str">
        <f>IFERROR(VLOOKUP(BE43,農林業センサス集落コード!$A$2:$E$18534,5,0),"")</f>
        <v/>
      </c>
      <c r="BH43" s="48"/>
      <c r="BI43" s="49" t="str">
        <f>IFERROR(VLOOKUP(BH43,農林業センサス集落コード!$A$2:$E$18534,4,FALSE)," ")</f>
        <v xml:space="preserve"> </v>
      </c>
      <c r="BJ43" s="50" t="str">
        <f>IFERROR(VLOOKUP(BH43,農林業センサス集落コード!$A$2:$E$18534,5,0),"")</f>
        <v/>
      </c>
      <c r="BK43" s="48"/>
      <c r="BL43" s="49" t="str">
        <f>IFERROR(VLOOKUP(BK43,農林業センサス集落コード!$A$2:$E$18534,4,FALSE)," ")</f>
        <v xml:space="preserve"> </v>
      </c>
      <c r="BM43" s="50" t="str">
        <f>IFERROR(VLOOKUP(BK43,農林業センサス集落コード!$A$2:$E$18534,5,0),"")</f>
        <v/>
      </c>
    </row>
    <row r="44" spans="1:65">
      <c r="A44" s="272" t="e">
        <f>①協定識別事項②協定参加者!#REF!</f>
        <v>#REF!</v>
      </c>
      <c r="B44" s="55" t="e">
        <f>①協定識別事項②協定参加者!#REF!</f>
        <v>#REF!</v>
      </c>
      <c r="C44" s="55" t="e">
        <f>①協定識別事項②協定参加者!#REF!</f>
        <v>#REF!</v>
      </c>
      <c r="D44" s="55" t="e">
        <f>①協定識別事項②協定参加者!#REF!</f>
        <v>#REF!</v>
      </c>
      <c r="E44" s="56" t="e">
        <f>①協定識別事項②協定参加者!#REF!</f>
        <v>#REF!</v>
      </c>
      <c r="F44" s="48"/>
      <c r="G44" s="49" t="str">
        <f>IFERROR(VLOOKUP(F44,農林業センサス集落コード!$A$2:$E$18534,4,FALSE)," ")</f>
        <v xml:space="preserve"> </v>
      </c>
      <c r="H44" s="50" t="str">
        <f>IFERROR(VLOOKUP(F44,農林業センサス集落コード!$A$2:$E$18534,5,0),"")</f>
        <v/>
      </c>
      <c r="I44" s="48"/>
      <c r="J44" s="49" t="str">
        <f>IFERROR(VLOOKUP(I44,農林業センサス集落コード!$A$2:$E$18534,4,FALSE)," ")</f>
        <v xml:space="preserve"> </v>
      </c>
      <c r="K44" s="50" t="str">
        <f>IFERROR(VLOOKUP(I44,農林業センサス集落コード!$A$2:$E$18534,5,0),"")</f>
        <v/>
      </c>
      <c r="L44" s="48"/>
      <c r="M44" s="49" t="str">
        <f>IFERROR(VLOOKUP(L44,農林業センサス集落コード!$A$2:$E$18534,4,FALSE)," ")</f>
        <v xml:space="preserve"> </v>
      </c>
      <c r="N44" s="50" t="str">
        <f>IFERROR(VLOOKUP(L44,農林業センサス集落コード!$A$2:$E$18534,5,0),"")</f>
        <v/>
      </c>
      <c r="O44" s="48"/>
      <c r="P44" s="49" t="str">
        <f>IFERROR(VLOOKUP(O44,農林業センサス集落コード!$A$2:$E$18534,4,FALSE)," ")</f>
        <v xml:space="preserve"> </v>
      </c>
      <c r="Q44" s="50" t="str">
        <f>IFERROR(VLOOKUP(O44,農林業センサス集落コード!$A$2:$E$18534,5,0),"")</f>
        <v/>
      </c>
      <c r="R44" s="48"/>
      <c r="S44" s="49" t="str">
        <f>IFERROR(VLOOKUP(R44,農林業センサス集落コード!$A$2:$E$18534,4,FALSE)," ")</f>
        <v xml:space="preserve"> </v>
      </c>
      <c r="T44" s="50" t="str">
        <f>IFERROR(VLOOKUP(R44,農林業センサス集落コード!$A$2:$E$18534,5,0),"")</f>
        <v/>
      </c>
      <c r="U44" s="48"/>
      <c r="V44" s="49" t="str">
        <f>IFERROR(VLOOKUP(U44,農林業センサス集落コード!$A$2:$E$18534,4,FALSE)," ")</f>
        <v xml:space="preserve"> </v>
      </c>
      <c r="W44" s="50" t="str">
        <f>IFERROR(VLOOKUP(U44,農林業センサス集落コード!$A$2:$E$18534,5,0),"")</f>
        <v/>
      </c>
      <c r="X44" s="48"/>
      <c r="Y44" s="49" t="str">
        <f>IFERROR(VLOOKUP(X44,農林業センサス集落コード!$A$2:$E$18534,4,FALSE)," ")</f>
        <v xml:space="preserve"> </v>
      </c>
      <c r="Z44" s="50" t="str">
        <f>IFERROR(VLOOKUP(X44,農林業センサス集落コード!$A$2:$E$18534,5,0),"")</f>
        <v/>
      </c>
      <c r="AA44" s="48"/>
      <c r="AB44" s="49" t="str">
        <f>IFERROR(VLOOKUP(AA44,農林業センサス集落コード!$A$2:$E$18534,4,FALSE)," ")</f>
        <v xml:space="preserve"> </v>
      </c>
      <c r="AC44" s="50" t="str">
        <f>IFERROR(VLOOKUP(AA44,農林業センサス集落コード!$A$2:$E$18534,5,0),"")</f>
        <v/>
      </c>
      <c r="AD44" s="48"/>
      <c r="AE44" s="49" t="str">
        <f>IFERROR(VLOOKUP(AD44,農林業センサス集落コード!$A$2:$E$18534,4,FALSE)," ")</f>
        <v xml:space="preserve"> </v>
      </c>
      <c r="AF44" s="50" t="str">
        <f>IFERROR(VLOOKUP(AD44,農林業センサス集落コード!$A$2:$E$18534,5,0),"")</f>
        <v/>
      </c>
      <c r="AG44" s="48"/>
      <c r="AH44" s="49" t="str">
        <f>IFERROR(VLOOKUP(AG44,農林業センサス集落コード!$A$2:$E$18534,4,FALSE)," ")</f>
        <v xml:space="preserve"> </v>
      </c>
      <c r="AI44" s="50" t="str">
        <f>IFERROR(VLOOKUP(AG44,農林業センサス集落コード!$A$2:$E$18534,5,0),"")</f>
        <v/>
      </c>
      <c r="AJ44" s="48"/>
      <c r="AK44" s="49" t="str">
        <f>IFERROR(VLOOKUP(AJ44,農林業センサス集落コード!$A$2:$E$18534,4,FALSE)," ")</f>
        <v xml:space="preserve"> </v>
      </c>
      <c r="AL44" s="50" t="str">
        <f>IFERROR(VLOOKUP(AJ44,農林業センサス集落コード!$A$2:$E$18534,5,0),"")</f>
        <v/>
      </c>
      <c r="AM44" s="48"/>
      <c r="AN44" s="49" t="str">
        <f>IFERROR(VLOOKUP(AM44,農林業センサス集落コード!$A$2:$E$18534,4,FALSE)," ")</f>
        <v xml:space="preserve"> </v>
      </c>
      <c r="AO44" s="50" t="str">
        <f>IFERROR(VLOOKUP(AM44,農林業センサス集落コード!$A$2:$E$18534,5,0),"")</f>
        <v/>
      </c>
      <c r="AP44" s="48"/>
      <c r="AQ44" s="49" t="str">
        <f>IFERROR(VLOOKUP(AP44,農林業センサス集落コード!$A$2:$E$18534,4,FALSE)," ")</f>
        <v xml:space="preserve"> </v>
      </c>
      <c r="AR44" s="50" t="str">
        <f>IFERROR(VLOOKUP(AP44,農林業センサス集落コード!$A$2:$E$18534,5,0),"")</f>
        <v/>
      </c>
      <c r="AS44" s="48"/>
      <c r="AT44" s="49" t="str">
        <f>IFERROR(VLOOKUP(AS44,農林業センサス集落コード!$A$2:$E$18534,4,FALSE)," ")</f>
        <v xml:space="preserve"> </v>
      </c>
      <c r="AU44" s="50" t="str">
        <f>IFERROR(VLOOKUP(AS44,農林業センサス集落コード!$A$2:$E$18534,5,0),"")</f>
        <v/>
      </c>
      <c r="AV44" s="48"/>
      <c r="AW44" s="49" t="str">
        <f>IFERROR(VLOOKUP(AV44,農林業センサス集落コード!$A$2:$E$18534,4,FALSE)," ")</f>
        <v xml:space="preserve"> </v>
      </c>
      <c r="AX44" s="50" t="str">
        <f>IFERROR(VLOOKUP(AV44,農林業センサス集落コード!$A$2:$E$18534,5,0),"")</f>
        <v/>
      </c>
      <c r="AY44" s="48"/>
      <c r="AZ44" s="49" t="str">
        <f>IFERROR(VLOOKUP(AY44,農林業センサス集落コード!$A$2:$E$18534,4,FALSE)," ")</f>
        <v xml:space="preserve"> </v>
      </c>
      <c r="BA44" s="50" t="str">
        <f>IFERROR(VLOOKUP(AY44,農林業センサス集落コード!$A$2:$E$18534,5,0),"")</f>
        <v/>
      </c>
      <c r="BB44" s="48"/>
      <c r="BC44" s="49" t="str">
        <f>IFERROR(VLOOKUP(BB44,農林業センサス集落コード!$A$2:$E$18534,4,FALSE)," ")</f>
        <v xml:space="preserve"> </v>
      </c>
      <c r="BD44" s="50" t="str">
        <f>IFERROR(VLOOKUP(BB44,農林業センサス集落コード!$A$2:$E$18534,5,0),"")</f>
        <v/>
      </c>
      <c r="BE44" s="48"/>
      <c r="BF44" s="49" t="str">
        <f>IFERROR(VLOOKUP(BE44,農林業センサス集落コード!$A$2:$E$18534,4,FALSE)," ")</f>
        <v xml:space="preserve"> </v>
      </c>
      <c r="BG44" s="50" t="str">
        <f>IFERROR(VLOOKUP(BE44,農林業センサス集落コード!$A$2:$E$18534,5,0),"")</f>
        <v/>
      </c>
      <c r="BH44" s="48"/>
      <c r="BI44" s="49" t="str">
        <f>IFERROR(VLOOKUP(BH44,農林業センサス集落コード!$A$2:$E$18534,4,FALSE)," ")</f>
        <v xml:space="preserve"> </v>
      </c>
      <c r="BJ44" s="50" t="str">
        <f>IFERROR(VLOOKUP(BH44,農林業センサス集落コード!$A$2:$E$18534,5,0),"")</f>
        <v/>
      </c>
      <c r="BK44" s="48"/>
      <c r="BL44" s="49" t="str">
        <f>IFERROR(VLOOKUP(BK44,農林業センサス集落コード!$A$2:$E$18534,4,FALSE)," ")</f>
        <v xml:space="preserve"> </v>
      </c>
      <c r="BM44" s="50" t="str">
        <f>IFERROR(VLOOKUP(BK44,農林業センサス集落コード!$A$2:$E$18534,5,0),"")</f>
        <v/>
      </c>
    </row>
    <row r="45" spans="1:65">
      <c r="A45" s="272" t="e">
        <f>①協定識別事項②協定参加者!#REF!</f>
        <v>#REF!</v>
      </c>
      <c r="B45" s="55" t="e">
        <f>①協定識別事項②協定参加者!#REF!</f>
        <v>#REF!</v>
      </c>
      <c r="C45" s="55" t="e">
        <f>①協定識別事項②協定参加者!#REF!</f>
        <v>#REF!</v>
      </c>
      <c r="D45" s="55" t="e">
        <f>①協定識別事項②協定参加者!#REF!</f>
        <v>#REF!</v>
      </c>
      <c r="E45" s="56" t="e">
        <f>①協定識別事項②協定参加者!#REF!</f>
        <v>#REF!</v>
      </c>
      <c r="F45" s="48"/>
      <c r="G45" s="49" t="str">
        <f>IFERROR(VLOOKUP(F45,農林業センサス集落コード!$A$2:$E$18534,4,FALSE)," ")</f>
        <v xml:space="preserve"> </v>
      </c>
      <c r="H45" s="50" t="str">
        <f>IFERROR(VLOOKUP(F45,農林業センサス集落コード!$A$2:$E$18534,5,0),"")</f>
        <v/>
      </c>
      <c r="I45" s="48"/>
      <c r="J45" s="49" t="str">
        <f>IFERROR(VLOOKUP(I45,農林業センサス集落コード!$A$2:$E$18534,4,FALSE)," ")</f>
        <v xml:space="preserve"> </v>
      </c>
      <c r="K45" s="50" t="str">
        <f>IFERROR(VLOOKUP(I45,農林業センサス集落コード!$A$2:$E$18534,5,0),"")</f>
        <v/>
      </c>
      <c r="L45" s="48"/>
      <c r="M45" s="49" t="str">
        <f>IFERROR(VLOOKUP(L45,農林業センサス集落コード!$A$2:$E$18534,4,FALSE)," ")</f>
        <v xml:space="preserve"> </v>
      </c>
      <c r="N45" s="50" t="str">
        <f>IFERROR(VLOOKUP(L45,農林業センサス集落コード!$A$2:$E$18534,5,0),"")</f>
        <v/>
      </c>
      <c r="O45" s="48"/>
      <c r="P45" s="49" t="str">
        <f>IFERROR(VLOOKUP(O45,農林業センサス集落コード!$A$2:$E$18534,4,FALSE)," ")</f>
        <v xml:space="preserve"> </v>
      </c>
      <c r="Q45" s="50" t="str">
        <f>IFERROR(VLOOKUP(O45,農林業センサス集落コード!$A$2:$E$18534,5,0),"")</f>
        <v/>
      </c>
      <c r="R45" s="48"/>
      <c r="S45" s="49" t="str">
        <f>IFERROR(VLOOKUP(R45,農林業センサス集落コード!$A$2:$E$18534,4,FALSE)," ")</f>
        <v xml:space="preserve"> </v>
      </c>
      <c r="T45" s="50" t="str">
        <f>IFERROR(VLOOKUP(R45,農林業センサス集落コード!$A$2:$E$18534,5,0),"")</f>
        <v/>
      </c>
      <c r="U45" s="48"/>
      <c r="V45" s="49" t="str">
        <f>IFERROR(VLOOKUP(U45,農林業センサス集落コード!$A$2:$E$18534,4,FALSE)," ")</f>
        <v xml:space="preserve"> </v>
      </c>
      <c r="W45" s="50" t="str">
        <f>IFERROR(VLOOKUP(U45,農林業センサス集落コード!$A$2:$E$18534,5,0),"")</f>
        <v/>
      </c>
      <c r="X45" s="48"/>
      <c r="Y45" s="49" t="str">
        <f>IFERROR(VLOOKUP(X45,農林業センサス集落コード!$A$2:$E$18534,4,FALSE)," ")</f>
        <v xml:space="preserve"> </v>
      </c>
      <c r="Z45" s="50" t="str">
        <f>IFERROR(VLOOKUP(X45,農林業センサス集落コード!$A$2:$E$18534,5,0),"")</f>
        <v/>
      </c>
      <c r="AA45" s="48"/>
      <c r="AB45" s="49" t="str">
        <f>IFERROR(VLOOKUP(AA45,農林業センサス集落コード!$A$2:$E$18534,4,FALSE)," ")</f>
        <v xml:space="preserve"> </v>
      </c>
      <c r="AC45" s="50" t="str">
        <f>IFERROR(VLOOKUP(AA45,農林業センサス集落コード!$A$2:$E$18534,5,0),"")</f>
        <v/>
      </c>
      <c r="AD45" s="48"/>
      <c r="AE45" s="49" t="str">
        <f>IFERROR(VLOOKUP(AD45,農林業センサス集落コード!$A$2:$E$18534,4,FALSE)," ")</f>
        <v xml:space="preserve"> </v>
      </c>
      <c r="AF45" s="50" t="str">
        <f>IFERROR(VLOOKUP(AD45,農林業センサス集落コード!$A$2:$E$18534,5,0),"")</f>
        <v/>
      </c>
      <c r="AG45" s="48"/>
      <c r="AH45" s="49" t="str">
        <f>IFERROR(VLOOKUP(AG45,農林業センサス集落コード!$A$2:$E$18534,4,FALSE)," ")</f>
        <v xml:space="preserve"> </v>
      </c>
      <c r="AI45" s="50" t="str">
        <f>IFERROR(VLOOKUP(AG45,農林業センサス集落コード!$A$2:$E$18534,5,0),"")</f>
        <v/>
      </c>
      <c r="AJ45" s="48"/>
      <c r="AK45" s="49" t="str">
        <f>IFERROR(VLOOKUP(AJ45,農林業センサス集落コード!$A$2:$E$18534,4,FALSE)," ")</f>
        <v xml:space="preserve"> </v>
      </c>
      <c r="AL45" s="50" t="str">
        <f>IFERROR(VLOOKUP(AJ45,農林業センサス集落コード!$A$2:$E$18534,5,0),"")</f>
        <v/>
      </c>
      <c r="AM45" s="48"/>
      <c r="AN45" s="49" t="str">
        <f>IFERROR(VLOOKUP(AM45,農林業センサス集落コード!$A$2:$E$18534,4,FALSE)," ")</f>
        <v xml:space="preserve"> </v>
      </c>
      <c r="AO45" s="50" t="str">
        <f>IFERROR(VLOOKUP(AM45,農林業センサス集落コード!$A$2:$E$18534,5,0),"")</f>
        <v/>
      </c>
      <c r="AP45" s="48"/>
      <c r="AQ45" s="49" t="str">
        <f>IFERROR(VLOOKUP(AP45,農林業センサス集落コード!$A$2:$E$18534,4,FALSE)," ")</f>
        <v xml:space="preserve"> </v>
      </c>
      <c r="AR45" s="50" t="str">
        <f>IFERROR(VLOOKUP(AP45,農林業センサス集落コード!$A$2:$E$18534,5,0),"")</f>
        <v/>
      </c>
      <c r="AS45" s="48"/>
      <c r="AT45" s="49" t="str">
        <f>IFERROR(VLOOKUP(AS45,農林業センサス集落コード!$A$2:$E$18534,4,FALSE)," ")</f>
        <v xml:space="preserve"> </v>
      </c>
      <c r="AU45" s="50" t="str">
        <f>IFERROR(VLOOKUP(AS45,農林業センサス集落コード!$A$2:$E$18534,5,0),"")</f>
        <v/>
      </c>
      <c r="AV45" s="48"/>
      <c r="AW45" s="49" t="str">
        <f>IFERROR(VLOOKUP(AV45,農林業センサス集落コード!$A$2:$E$18534,4,FALSE)," ")</f>
        <v xml:space="preserve"> </v>
      </c>
      <c r="AX45" s="50" t="str">
        <f>IFERROR(VLOOKUP(AV45,農林業センサス集落コード!$A$2:$E$18534,5,0),"")</f>
        <v/>
      </c>
      <c r="AY45" s="48"/>
      <c r="AZ45" s="49" t="str">
        <f>IFERROR(VLOOKUP(AY45,農林業センサス集落コード!$A$2:$E$18534,4,FALSE)," ")</f>
        <v xml:space="preserve"> </v>
      </c>
      <c r="BA45" s="50" t="str">
        <f>IFERROR(VLOOKUP(AY45,農林業センサス集落コード!$A$2:$E$18534,5,0),"")</f>
        <v/>
      </c>
      <c r="BB45" s="48"/>
      <c r="BC45" s="49" t="str">
        <f>IFERROR(VLOOKUP(BB45,農林業センサス集落コード!$A$2:$E$18534,4,FALSE)," ")</f>
        <v xml:space="preserve"> </v>
      </c>
      <c r="BD45" s="50" t="str">
        <f>IFERROR(VLOOKUP(BB45,農林業センサス集落コード!$A$2:$E$18534,5,0),"")</f>
        <v/>
      </c>
      <c r="BE45" s="48"/>
      <c r="BF45" s="49" t="str">
        <f>IFERROR(VLOOKUP(BE45,農林業センサス集落コード!$A$2:$E$18534,4,FALSE)," ")</f>
        <v xml:space="preserve"> </v>
      </c>
      <c r="BG45" s="50" t="str">
        <f>IFERROR(VLOOKUP(BE45,農林業センサス集落コード!$A$2:$E$18534,5,0),"")</f>
        <v/>
      </c>
      <c r="BH45" s="48"/>
      <c r="BI45" s="49" t="str">
        <f>IFERROR(VLOOKUP(BH45,農林業センサス集落コード!$A$2:$E$18534,4,FALSE)," ")</f>
        <v xml:space="preserve"> </v>
      </c>
      <c r="BJ45" s="50" t="str">
        <f>IFERROR(VLOOKUP(BH45,農林業センサス集落コード!$A$2:$E$18534,5,0),"")</f>
        <v/>
      </c>
      <c r="BK45" s="48"/>
      <c r="BL45" s="49" t="str">
        <f>IFERROR(VLOOKUP(BK45,農林業センサス集落コード!$A$2:$E$18534,4,FALSE)," ")</f>
        <v xml:space="preserve"> </v>
      </c>
      <c r="BM45" s="50" t="str">
        <f>IFERROR(VLOOKUP(BK45,農林業センサス集落コード!$A$2:$E$18534,5,0),"")</f>
        <v/>
      </c>
    </row>
    <row r="46" spans="1:65">
      <c r="A46" s="272" t="e">
        <f>①協定識別事項②協定参加者!#REF!</f>
        <v>#REF!</v>
      </c>
      <c r="B46" s="55" t="e">
        <f>①協定識別事項②協定参加者!#REF!</f>
        <v>#REF!</v>
      </c>
      <c r="C46" s="55" t="e">
        <f>①協定識別事項②協定参加者!#REF!</f>
        <v>#REF!</v>
      </c>
      <c r="D46" s="55" t="e">
        <f>①協定識別事項②協定参加者!#REF!</f>
        <v>#REF!</v>
      </c>
      <c r="E46" s="56" t="e">
        <f>①協定識別事項②協定参加者!#REF!</f>
        <v>#REF!</v>
      </c>
      <c r="F46" s="48"/>
      <c r="G46" s="49" t="str">
        <f>IFERROR(VLOOKUP(F46,農林業センサス集落コード!$A$2:$E$18534,4,FALSE)," ")</f>
        <v xml:space="preserve"> </v>
      </c>
      <c r="H46" s="50" t="str">
        <f>IFERROR(VLOOKUP(F46,農林業センサス集落コード!$A$2:$E$18534,5,0),"")</f>
        <v/>
      </c>
      <c r="I46" s="48"/>
      <c r="J46" s="49" t="str">
        <f>IFERROR(VLOOKUP(I46,農林業センサス集落コード!$A$2:$E$18534,4,FALSE)," ")</f>
        <v xml:space="preserve"> </v>
      </c>
      <c r="K46" s="50" t="str">
        <f>IFERROR(VLOOKUP(I46,農林業センサス集落コード!$A$2:$E$18534,5,0),"")</f>
        <v/>
      </c>
      <c r="L46" s="48"/>
      <c r="M46" s="49" t="str">
        <f>IFERROR(VLOOKUP(L46,農林業センサス集落コード!$A$2:$E$18534,4,FALSE)," ")</f>
        <v xml:space="preserve"> </v>
      </c>
      <c r="N46" s="50" t="str">
        <f>IFERROR(VLOOKUP(L46,農林業センサス集落コード!$A$2:$E$18534,5,0),"")</f>
        <v/>
      </c>
      <c r="O46" s="48"/>
      <c r="P46" s="49" t="str">
        <f>IFERROR(VLOOKUP(O46,農林業センサス集落コード!$A$2:$E$18534,4,FALSE)," ")</f>
        <v xml:space="preserve"> </v>
      </c>
      <c r="Q46" s="50" t="str">
        <f>IFERROR(VLOOKUP(O46,農林業センサス集落コード!$A$2:$E$18534,5,0),"")</f>
        <v/>
      </c>
      <c r="R46" s="48"/>
      <c r="S46" s="49" t="str">
        <f>IFERROR(VLOOKUP(R46,農林業センサス集落コード!$A$2:$E$18534,4,FALSE)," ")</f>
        <v xml:space="preserve"> </v>
      </c>
      <c r="T46" s="50" t="str">
        <f>IFERROR(VLOOKUP(R46,農林業センサス集落コード!$A$2:$E$18534,5,0),"")</f>
        <v/>
      </c>
      <c r="U46" s="48"/>
      <c r="V46" s="49" t="str">
        <f>IFERROR(VLOOKUP(U46,農林業センサス集落コード!$A$2:$E$18534,4,FALSE)," ")</f>
        <v xml:space="preserve"> </v>
      </c>
      <c r="W46" s="50" t="str">
        <f>IFERROR(VLOOKUP(U46,農林業センサス集落コード!$A$2:$E$18534,5,0),"")</f>
        <v/>
      </c>
      <c r="X46" s="48"/>
      <c r="Y46" s="49" t="str">
        <f>IFERROR(VLOOKUP(X46,農林業センサス集落コード!$A$2:$E$18534,4,FALSE)," ")</f>
        <v xml:space="preserve"> </v>
      </c>
      <c r="Z46" s="50" t="str">
        <f>IFERROR(VLOOKUP(X46,農林業センサス集落コード!$A$2:$E$18534,5,0),"")</f>
        <v/>
      </c>
      <c r="AA46" s="48"/>
      <c r="AB46" s="49" t="str">
        <f>IFERROR(VLOOKUP(AA46,農林業センサス集落コード!$A$2:$E$18534,4,FALSE)," ")</f>
        <v xml:space="preserve"> </v>
      </c>
      <c r="AC46" s="50" t="str">
        <f>IFERROR(VLOOKUP(AA46,農林業センサス集落コード!$A$2:$E$18534,5,0),"")</f>
        <v/>
      </c>
      <c r="AD46" s="48"/>
      <c r="AE46" s="49" t="str">
        <f>IFERROR(VLOOKUP(AD46,農林業センサス集落コード!$A$2:$E$18534,4,FALSE)," ")</f>
        <v xml:space="preserve"> </v>
      </c>
      <c r="AF46" s="50" t="str">
        <f>IFERROR(VLOOKUP(AD46,農林業センサス集落コード!$A$2:$E$18534,5,0),"")</f>
        <v/>
      </c>
      <c r="AG46" s="48"/>
      <c r="AH46" s="49" t="str">
        <f>IFERROR(VLOOKUP(AG46,農林業センサス集落コード!$A$2:$E$18534,4,FALSE)," ")</f>
        <v xml:space="preserve"> </v>
      </c>
      <c r="AI46" s="50" t="str">
        <f>IFERROR(VLOOKUP(AG46,農林業センサス集落コード!$A$2:$E$18534,5,0),"")</f>
        <v/>
      </c>
      <c r="AJ46" s="48"/>
      <c r="AK46" s="49" t="str">
        <f>IFERROR(VLOOKUP(AJ46,農林業センサス集落コード!$A$2:$E$18534,4,FALSE)," ")</f>
        <v xml:space="preserve"> </v>
      </c>
      <c r="AL46" s="50" t="str">
        <f>IFERROR(VLOOKUP(AJ46,農林業センサス集落コード!$A$2:$E$18534,5,0),"")</f>
        <v/>
      </c>
      <c r="AM46" s="48"/>
      <c r="AN46" s="49" t="str">
        <f>IFERROR(VLOOKUP(AM46,農林業センサス集落コード!$A$2:$E$18534,4,FALSE)," ")</f>
        <v xml:space="preserve"> </v>
      </c>
      <c r="AO46" s="50" t="str">
        <f>IFERROR(VLOOKUP(AM46,農林業センサス集落コード!$A$2:$E$18534,5,0),"")</f>
        <v/>
      </c>
      <c r="AP46" s="48"/>
      <c r="AQ46" s="49" t="str">
        <f>IFERROR(VLOOKUP(AP46,農林業センサス集落コード!$A$2:$E$18534,4,FALSE)," ")</f>
        <v xml:space="preserve"> </v>
      </c>
      <c r="AR46" s="50" t="str">
        <f>IFERROR(VLOOKUP(AP46,農林業センサス集落コード!$A$2:$E$18534,5,0),"")</f>
        <v/>
      </c>
      <c r="AS46" s="48"/>
      <c r="AT46" s="49" t="str">
        <f>IFERROR(VLOOKUP(AS46,農林業センサス集落コード!$A$2:$E$18534,4,FALSE)," ")</f>
        <v xml:space="preserve"> </v>
      </c>
      <c r="AU46" s="50" t="str">
        <f>IFERROR(VLOOKUP(AS46,農林業センサス集落コード!$A$2:$E$18534,5,0),"")</f>
        <v/>
      </c>
      <c r="AV46" s="48"/>
      <c r="AW46" s="49" t="str">
        <f>IFERROR(VLOOKUP(AV46,農林業センサス集落コード!$A$2:$E$18534,4,FALSE)," ")</f>
        <v xml:space="preserve"> </v>
      </c>
      <c r="AX46" s="50" t="str">
        <f>IFERROR(VLOOKUP(AV46,農林業センサス集落コード!$A$2:$E$18534,5,0),"")</f>
        <v/>
      </c>
      <c r="AY46" s="48"/>
      <c r="AZ46" s="49" t="str">
        <f>IFERROR(VLOOKUP(AY46,農林業センサス集落コード!$A$2:$E$18534,4,FALSE)," ")</f>
        <v xml:space="preserve"> </v>
      </c>
      <c r="BA46" s="50" t="str">
        <f>IFERROR(VLOOKUP(AY46,農林業センサス集落コード!$A$2:$E$18534,5,0),"")</f>
        <v/>
      </c>
      <c r="BB46" s="48"/>
      <c r="BC46" s="49" t="str">
        <f>IFERROR(VLOOKUP(BB46,農林業センサス集落コード!$A$2:$E$18534,4,FALSE)," ")</f>
        <v xml:space="preserve"> </v>
      </c>
      <c r="BD46" s="50" t="str">
        <f>IFERROR(VLOOKUP(BB46,農林業センサス集落コード!$A$2:$E$18534,5,0),"")</f>
        <v/>
      </c>
      <c r="BE46" s="48"/>
      <c r="BF46" s="49" t="str">
        <f>IFERROR(VLOOKUP(BE46,農林業センサス集落コード!$A$2:$E$18534,4,FALSE)," ")</f>
        <v xml:space="preserve"> </v>
      </c>
      <c r="BG46" s="50" t="str">
        <f>IFERROR(VLOOKUP(BE46,農林業センサス集落コード!$A$2:$E$18534,5,0),"")</f>
        <v/>
      </c>
      <c r="BH46" s="48"/>
      <c r="BI46" s="49" t="str">
        <f>IFERROR(VLOOKUP(BH46,農林業センサス集落コード!$A$2:$E$18534,4,FALSE)," ")</f>
        <v xml:space="preserve"> </v>
      </c>
      <c r="BJ46" s="50" t="str">
        <f>IFERROR(VLOOKUP(BH46,農林業センサス集落コード!$A$2:$E$18534,5,0),"")</f>
        <v/>
      </c>
      <c r="BK46" s="48"/>
      <c r="BL46" s="49" t="str">
        <f>IFERROR(VLOOKUP(BK46,農林業センサス集落コード!$A$2:$E$18534,4,FALSE)," ")</f>
        <v xml:space="preserve"> </v>
      </c>
      <c r="BM46" s="50" t="str">
        <f>IFERROR(VLOOKUP(BK46,農林業センサス集落コード!$A$2:$E$18534,5,0),"")</f>
        <v/>
      </c>
    </row>
    <row r="47" spans="1:65">
      <c r="A47" s="272" t="e">
        <f>①協定識別事項②協定参加者!#REF!</f>
        <v>#REF!</v>
      </c>
      <c r="B47" s="55" t="e">
        <f>①協定識別事項②協定参加者!#REF!</f>
        <v>#REF!</v>
      </c>
      <c r="C47" s="55" t="e">
        <f>①協定識別事項②協定参加者!#REF!</f>
        <v>#REF!</v>
      </c>
      <c r="D47" s="55" t="e">
        <f>①協定識別事項②協定参加者!#REF!</f>
        <v>#REF!</v>
      </c>
      <c r="E47" s="56" t="e">
        <f>①協定識別事項②協定参加者!#REF!</f>
        <v>#REF!</v>
      </c>
      <c r="F47" s="48"/>
      <c r="G47" s="49" t="str">
        <f>IFERROR(VLOOKUP(F47,農林業センサス集落コード!$A$2:$E$18534,4,FALSE)," ")</f>
        <v xml:space="preserve"> </v>
      </c>
      <c r="H47" s="50" t="str">
        <f>IFERROR(VLOOKUP(F47,農林業センサス集落コード!$A$2:$E$18534,5,0),"")</f>
        <v/>
      </c>
      <c r="I47" s="48"/>
      <c r="J47" s="49" t="str">
        <f>IFERROR(VLOOKUP(I47,農林業センサス集落コード!$A$2:$E$18534,4,FALSE)," ")</f>
        <v xml:space="preserve"> </v>
      </c>
      <c r="K47" s="50" t="str">
        <f>IFERROR(VLOOKUP(I47,農林業センサス集落コード!$A$2:$E$18534,5,0),"")</f>
        <v/>
      </c>
      <c r="L47" s="48"/>
      <c r="M47" s="49" t="str">
        <f>IFERROR(VLOOKUP(L47,農林業センサス集落コード!$A$2:$E$18534,4,FALSE)," ")</f>
        <v xml:space="preserve"> </v>
      </c>
      <c r="N47" s="50" t="str">
        <f>IFERROR(VLOOKUP(L47,農林業センサス集落コード!$A$2:$E$18534,5,0),"")</f>
        <v/>
      </c>
      <c r="O47" s="48"/>
      <c r="P47" s="49" t="str">
        <f>IFERROR(VLOOKUP(O47,農林業センサス集落コード!$A$2:$E$18534,4,FALSE)," ")</f>
        <v xml:space="preserve"> </v>
      </c>
      <c r="Q47" s="50" t="str">
        <f>IFERROR(VLOOKUP(O47,農林業センサス集落コード!$A$2:$E$18534,5,0),"")</f>
        <v/>
      </c>
      <c r="R47" s="48"/>
      <c r="S47" s="49" t="str">
        <f>IFERROR(VLOOKUP(R47,農林業センサス集落コード!$A$2:$E$18534,4,FALSE)," ")</f>
        <v xml:space="preserve"> </v>
      </c>
      <c r="T47" s="50" t="str">
        <f>IFERROR(VLOOKUP(R47,農林業センサス集落コード!$A$2:$E$18534,5,0),"")</f>
        <v/>
      </c>
      <c r="U47" s="48"/>
      <c r="V47" s="49" t="str">
        <f>IFERROR(VLOOKUP(U47,農林業センサス集落コード!$A$2:$E$18534,4,FALSE)," ")</f>
        <v xml:space="preserve"> </v>
      </c>
      <c r="W47" s="50" t="str">
        <f>IFERROR(VLOOKUP(U47,農林業センサス集落コード!$A$2:$E$18534,5,0),"")</f>
        <v/>
      </c>
      <c r="X47" s="48"/>
      <c r="Y47" s="49" t="str">
        <f>IFERROR(VLOOKUP(X47,農林業センサス集落コード!$A$2:$E$18534,4,FALSE)," ")</f>
        <v xml:space="preserve"> </v>
      </c>
      <c r="Z47" s="50" t="str">
        <f>IFERROR(VLOOKUP(X47,農林業センサス集落コード!$A$2:$E$18534,5,0),"")</f>
        <v/>
      </c>
      <c r="AA47" s="48"/>
      <c r="AB47" s="49" t="str">
        <f>IFERROR(VLOOKUP(AA47,農林業センサス集落コード!$A$2:$E$18534,4,FALSE)," ")</f>
        <v xml:space="preserve"> </v>
      </c>
      <c r="AC47" s="50" t="str">
        <f>IFERROR(VLOOKUP(AA47,農林業センサス集落コード!$A$2:$E$18534,5,0),"")</f>
        <v/>
      </c>
      <c r="AD47" s="48"/>
      <c r="AE47" s="49" t="str">
        <f>IFERROR(VLOOKUP(AD47,農林業センサス集落コード!$A$2:$E$18534,4,FALSE)," ")</f>
        <v xml:space="preserve"> </v>
      </c>
      <c r="AF47" s="50" t="str">
        <f>IFERROR(VLOOKUP(AD47,農林業センサス集落コード!$A$2:$E$18534,5,0),"")</f>
        <v/>
      </c>
      <c r="AG47" s="48"/>
      <c r="AH47" s="49" t="str">
        <f>IFERROR(VLOOKUP(AG47,農林業センサス集落コード!$A$2:$E$18534,4,FALSE)," ")</f>
        <v xml:space="preserve"> </v>
      </c>
      <c r="AI47" s="50" t="str">
        <f>IFERROR(VLOOKUP(AG47,農林業センサス集落コード!$A$2:$E$18534,5,0),"")</f>
        <v/>
      </c>
      <c r="AJ47" s="48"/>
      <c r="AK47" s="49" t="str">
        <f>IFERROR(VLOOKUP(AJ47,農林業センサス集落コード!$A$2:$E$18534,4,FALSE)," ")</f>
        <v xml:space="preserve"> </v>
      </c>
      <c r="AL47" s="50" t="str">
        <f>IFERROR(VLOOKUP(AJ47,農林業センサス集落コード!$A$2:$E$18534,5,0),"")</f>
        <v/>
      </c>
      <c r="AM47" s="48"/>
      <c r="AN47" s="49" t="str">
        <f>IFERROR(VLOOKUP(AM47,農林業センサス集落コード!$A$2:$E$18534,4,FALSE)," ")</f>
        <v xml:space="preserve"> </v>
      </c>
      <c r="AO47" s="50" t="str">
        <f>IFERROR(VLOOKUP(AM47,農林業センサス集落コード!$A$2:$E$18534,5,0),"")</f>
        <v/>
      </c>
      <c r="AP47" s="48"/>
      <c r="AQ47" s="49" t="str">
        <f>IFERROR(VLOOKUP(AP47,農林業センサス集落コード!$A$2:$E$18534,4,FALSE)," ")</f>
        <v xml:space="preserve"> </v>
      </c>
      <c r="AR47" s="50" t="str">
        <f>IFERROR(VLOOKUP(AP47,農林業センサス集落コード!$A$2:$E$18534,5,0),"")</f>
        <v/>
      </c>
      <c r="AS47" s="48"/>
      <c r="AT47" s="49" t="str">
        <f>IFERROR(VLOOKUP(AS47,農林業センサス集落コード!$A$2:$E$18534,4,FALSE)," ")</f>
        <v xml:space="preserve"> </v>
      </c>
      <c r="AU47" s="50" t="str">
        <f>IFERROR(VLOOKUP(AS47,農林業センサス集落コード!$A$2:$E$18534,5,0),"")</f>
        <v/>
      </c>
      <c r="AV47" s="48"/>
      <c r="AW47" s="49" t="str">
        <f>IFERROR(VLOOKUP(AV47,農林業センサス集落コード!$A$2:$E$18534,4,FALSE)," ")</f>
        <v xml:space="preserve"> </v>
      </c>
      <c r="AX47" s="50" t="str">
        <f>IFERROR(VLOOKUP(AV47,農林業センサス集落コード!$A$2:$E$18534,5,0),"")</f>
        <v/>
      </c>
      <c r="AY47" s="48"/>
      <c r="AZ47" s="49" t="str">
        <f>IFERROR(VLOOKUP(AY47,農林業センサス集落コード!$A$2:$E$18534,4,FALSE)," ")</f>
        <v xml:space="preserve"> </v>
      </c>
      <c r="BA47" s="50" t="str">
        <f>IFERROR(VLOOKUP(AY47,農林業センサス集落コード!$A$2:$E$18534,5,0),"")</f>
        <v/>
      </c>
      <c r="BB47" s="48"/>
      <c r="BC47" s="49" t="str">
        <f>IFERROR(VLOOKUP(BB47,農林業センサス集落コード!$A$2:$E$18534,4,FALSE)," ")</f>
        <v xml:space="preserve"> </v>
      </c>
      <c r="BD47" s="50" t="str">
        <f>IFERROR(VLOOKUP(BB47,農林業センサス集落コード!$A$2:$E$18534,5,0),"")</f>
        <v/>
      </c>
      <c r="BE47" s="48"/>
      <c r="BF47" s="49" t="str">
        <f>IFERROR(VLOOKUP(BE47,農林業センサス集落コード!$A$2:$E$18534,4,FALSE)," ")</f>
        <v xml:space="preserve"> </v>
      </c>
      <c r="BG47" s="50" t="str">
        <f>IFERROR(VLOOKUP(BE47,農林業センサス集落コード!$A$2:$E$18534,5,0),"")</f>
        <v/>
      </c>
      <c r="BH47" s="48"/>
      <c r="BI47" s="49" t="str">
        <f>IFERROR(VLOOKUP(BH47,農林業センサス集落コード!$A$2:$E$18534,4,FALSE)," ")</f>
        <v xml:space="preserve"> </v>
      </c>
      <c r="BJ47" s="50" t="str">
        <f>IFERROR(VLOOKUP(BH47,農林業センサス集落コード!$A$2:$E$18534,5,0),"")</f>
        <v/>
      </c>
      <c r="BK47" s="48"/>
      <c r="BL47" s="49" t="str">
        <f>IFERROR(VLOOKUP(BK47,農林業センサス集落コード!$A$2:$E$18534,4,FALSE)," ")</f>
        <v xml:space="preserve"> </v>
      </c>
      <c r="BM47" s="50" t="str">
        <f>IFERROR(VLOOKUP(BK47,農林業センサス集落コード!$A$2:$E$18534,5,0),"")</f>
        <v/>
      </c>
    </row>
    <row r="48" spans="1:65">
      <c r="A48" s="272" t="e">
        <f>①協定識別事項②協定参加者!#REF!</f>
        <v>#REF!</v>
      </c>
      <c r="B48" s="55" t="e">
        <f>①協定識別事項②協定参加者!#REF!</f>
        <v>#REF!</v>
      </c>
      <c r="C48" s="55" t="e">
        <f>①協定識別事項②協定参加者!#REF!</f>
        <v>#REF!</v>
      </c>
      <c r="D48" s="55" t="e">
        <f>①協定識別事項②協定参加者!#REF!</f>
        <v>#REF!</v>
      </c>
      <c r="E48" s="56" t="e">
        <f>①協定識別事項②協定参加者!#REF!</f>
        <v>#REF!</v>
      </c>
      <c r="F48" s="48"/>
      <c r="G48" s="49" t="str">
        <f>IFERROR(VLOOKUP(F48,農林業センサス集落コード!$A$2:$E$18534,4,FALSE)," ")</f>
        <v xml:space="preserve"> </v>
      </c>
      <c r="H48" s="50" t="str">
        <f>IFERROR(VLOOKUP(F48,農林業センサス集落コード!$A$2:$E$18534,5,0),"")</f>
        <v/>
      </c>
      <c r="I48" s="48"/>
      <c r="J48" s="49" t="str">
        <f>IFERROR(VLOOKUP(I48,農林業センサス集落コード!$A$2:$E$18534,4,FALSE)," ")</f>
        <v xml:space="preserve"> </v>
      </c>
      <c r="K48" s="50" t="str">
        <f>IFERROR(VLOOKUP(I48,農林業センサス集落コード!$A$2:$E$18534,5,0),"")</f>
        <v/>
      </c>
      <c r="L48" s="48"/>
      <c r="M48" s="49" t="str">
        <f>IFERROR(VLOOKUP(L48,農林業センサス集落コード!$A$2:$E$18534,4,FALSE)," ")</f>
        <v xml:space="preserve"> </v>
      </c>
      <c r="N48" s="50" t="str">
        <f>IFERROR(VLOOKUP(L48,農林業センサス集落コード!$A$2:$E$18534,5,0),"")</f>
        <v/>
      </c>
      <c r="O48" s="48"/>
      <c r="P48" s="49" t="str">
        <f>IFERROR(VLOOKUP(O48,農林業センサス集落コード!$A$2:$E$18534,4,FALSE)," ")</f>
        <v xml:space="preserve"> </v>
      </c>
      <c r="Q48" s="50" t="str">
        <f>IFERROR(VLOOKUP(O48,農林業センサス集落コード!$A$2:$E$18534,5,0),"")</f>
        <v/>
      </c>
      <c r="R48" s="48"/>
      <c r="S48" s="49" t="str">
        <f>IFERROR(VLOOKUP(R48,農林業センサス集落コード!$A$2:$E$18534,4,FALSE)," ")</f>
        <v xml:space="preserve"> </v>
      </c>
      <c r="T48" s="50" t="str">
        <f>IFERROR(VLOOKUP(R48,農林業センサス集落コード!$A$2:$E$18534,5,0),"")</f>
        <v/>
      </c>
      <c r="U48" s="48"/>
      <c r="V48" s="49" t="str">
        <f>IFERROR(VLOOKUP(U48,農林業センサス集落コード!$A$2:$E$18534,4,FALSE)," ")</f>
        <v xml:space="preserve"> </v>
      </c>
      <c r="W48" s="50" t="str">
        <f>IFERROR(VLOOKUP(U48,農林業センサス集落コード!$A$2:$E$18534,5,0),"")</f>
        <v/>
      </c>
      <c r="X48" s="48"/>
      <c r="Y48" s="49" t="str">
        <f>IFERROR(VLOOKUP(X48,農林業センサス集落コード!$A$2:$E$18534,4,FALSE)," ")</f>
        <v xml:space="preserve"> </v>
      </c>
      <c r="Z48" s="50" t="str">
        <f>IFERROR(VLOOKUP(X48,農林業センサス集落コード!$A$2:$E$18534,5,0),"")</f>
        <v/>
      </c>
      <c r="AA48" s="48"/>
      <c r="AB48" s="49" t="str">
        <f>IFERROR(VLOOKUP(AA48,農林業センサス集落コード!$A$2:$E$18534,4,FALSE)," ")</f>
        <v xml:space="preserve"> </v>
      </c>
      <c r="AC48" s="50" t="str">
        <f>IFERROR(VLOOKUP(AA48,農林業センサス集落コード!$A$2:$E$18534,5,0),"")</f>
        <v/>
      </c>
      <c r="AD48" s="48"/>
      <c r="AE48" s="49" t="str">
        <f>IFERROR(VLOOKUP(AD48,農林業センサス集落コード!$A$2:$E$18534,4,FALSE)," ")</f>
        <v xml:space="preserve"> </v>
      </c>
      <c r="AF48" s="50" t="str">
        <f>IFERROR(VLOOKUP(AD48,農林業センサス集落コード!$A$2:$E$18534,5,0),"")</f>
        <v/>
      </c>
      <c r="AG48" s="48"/>
      <c r="AH48" s="49" t="str">
        <f>IFERROR(VLOOKUP(AG48,農林業センサス集落コード!$A$2:$E$18534,4,FALSE)," ")</f>
        <v xml:space="preserve"> </v>
      </c>
      <c r="AI48" s="50" t="str">
        <f>IFERROR(VLOOKUP(AG48,農林業センサス集落コード!$A$2:$E$18534,5,0),"")</f>
        <v/>
      </c>
      <c r="AJ48" s="48"/>
      <c r="AK48" s="49" t="str">
        <f>IFERROR(VLOOKUP(AJ48,農林業センサス集落コード!$A$2:$E$18534,4,FALSE)," ")</f>
        <v xml:space="preserve"> </v>
      </c>
      <c r="AL48" s="50" t="str">
        <f>IFERROR(VLOOKUP(AJ48,農林業センサス集落コード!$A$2:$E$18534,5,0),"")</f>
        <v/>
      </c>
      <c r="AM48" s="48"/>
      <c r="AN48" s="49" t="str">
        <f>IFERROR(VLOOKUP(AM48,農林業センサス集落コード!$A$2:$E$18534,4,FALSE)," ")</f>
        <v xml:space="preserve"> </v>
      </c>
      <c r="AO48" s="50" t="str">
        <f>IFERROR(VLOOKUP(AM48,農林業センサス集落コード!$A$2:$E$18534,5,0),"")</f>
        <v/>
      </c>
      <c r="AP48" s="48"/>
      <c r="AQ48" s="49" t="str">
        <f>IFERROR(VLOOKUP(AP48,農林業センサス集落コード!$A$2:$E$18534,4,FALSE)," ")</f>
        <v xml:space="preserve"> </v>
      </c>
      <c r="AR48" s="50" t="str">
        <f>IFERROR(VLOOKUP(AP48,農林業センサス集落コード!$A$2:$E$18534,5,0),"")</f>
        <v/>
      </c>
      <c r="AS48" s="48"/>
      <c r="AT48" s="49" t="str">
        <f>IFERROR(VLOOKUP(AS48,農林業センサス集落コード!$A$2:$E$18534,4,FALSE)," ")</f>
        <v xml:space="preserve"> </v>
      </c>
      <c r="AU48" s="50" t="str">
        <f>IFERROR(VLOOKUP(AS48,農林業センサス集落コード!$A$2:$E$18534,5,0),"")</f>
        <v/>
      </c>
      <c r="AV48" s="48"/>
      <c r="AW48" s="49" t="str">
        <f>IFERROR(VLOOKUP(AV48,農林業センサス集落コード!$A$2:$E$18534,4,FALSE)," ")</f>
        <v xml:space="preserve"> </v>
      </c>
      <c r="AX48" s="50" t="str">
        <f>IFERROR(VLOOKUP(AV48,農林業センサス集落コード!$A$2:$E$18534,5,0),"")</f>
        <v/>
      </c>
      <c r="AY48" s="48"/>
      <c r="AZ48" s="49" t="str">
        <f>IFERROR(VLOOKUP(AY48,農林業センサス集落コード!$A$2:$E$18534,4,FALSE)," ")</f>
        <v xml:space="preserve"> </v>
      </c>
      <c r="BA48" s="50" t="str">
        <f>IFERROR(VLOOKUP(AY48,農林業センサス集落コード!$A$2:$E$18534,5,0),"")</f>
        <v/>
      </c>
      <c r="BB48" s="48"/>
      <c r="BC48" s="49" t="str">
        <f>IFERROR(VLOOKUP(BB48,農林業センサス集落コード!$A$2:$E$18534,4,FALSE)," ")</f>
        <v xml:space="preserve"> </v>
      </c>
      <c r="BD48" s="50" t="str">
        <f>IFERROR(VLOOKUP(BB48,農林業センサス集落コード!$A$2:$E$18534,5,0),"")</f>
        <v/>
      </c>
      <c r="BE48" s="48"/>
      <c r="BF48" s="49" t="str">
        <f>IFERROR(VLOOKUP(BE48,農林業センサス集落コード!$A$2:$E$18534,4,FALSE)," ")</f>
        <v xml:space="preserve"> </v>
      </c>
      <c r="BG48" s="50" t="str">
        <f>IFERROR(VLOOKUP(BE48,農林業センサス集落コード!$A$2:$E$18534,5,0),"")</f>
        <v/>
      </c>
      <c r="BH48" s="48"/>
      <c r="BI48" s="49" t="str">
        <f>IFERROR(VLOOKUP(BH48,農林業センサス集落コード!$A$2:$E$18534,4,FALSE)," ")</f>
        <v xml:space="preserve"> </v>
      </c>
      <c r="BJ48" s="50" t="str">
        <f>IFERROR(VLOOKUP(BH48,農林業センサス集落コード!$A$2:$E$18534,5,0),"")</f>
        <v/>
      </c>
      <c r="BK48" s="48"/>
      <c r="BL48" s="49" t="str">
        <f>IFERROR(VLOOKUP(BK48,農林業センサス集落コード!$A$2:$E$18534,4,FALSE)," ")</f>
        <v xml:space="preserve"> </v>
      </c>
      <c r="BM48" s="50" t="str">
        <f>IFERROR(VLOOKUP(BK48,農林業センサス集落コード!$A$2:$E$18534,5,0),"")</f>
        <v/>
      </c>
    </row>
    <row r="49" spans="1:65">
      <c r="A49" s="272" t="e">
        <f>①協定識別事項②協定参加者!#REF!</f>
        <v>#REF!</v>
      </c>
      <c r="B49" s="55" t="e">
        <f>①協定識別事項②協定参加者!#REF!</f>
        <v>#REF!</v>
      </c>
      <c r="C49" s="55" t="e">
        <f>①協定識別事項②協定参加者!#REF!</f>
        <v>#REF!</v>
      </c>
      <c r="D49" s="55" t="e">
        <f>①協定識別事項②協定参加者!#REF!</f>
        <v>#REF!</v>
      </c>
      <c r="E49" s="56" t="e">
        <f>①協定識別事項②協定参加者!#REF!</f>
        <v>#REF!</v>
      </c>
      <c r="F49" s="48"/>
      <c r="G49" s="49" t="str">
        <f>IFERROR(VLOOKUP(F49,農林業センサス集落コード!$A$2:$E$18534,4,FALSE)," ")</f>
        <v xml:space="preserve"> </v>
      </c>
      <c r="H49" s="50" t="str">
        <f>IFERROR(VLOOKUP(F49,農林業センサス集落コード!$A$2:$E$18534,5,0),"")</f>
        <v/>
      </c>
      <c r="I49" s="48"/>
      <c r="J49" s="49" t="str">
        <f>IFERROR(VLOOKUP(I49,農林業センサス集落コード!$A$2:$E$18534,4,FALSE)," ")</f>
        <v xml:space="preserve"> </v>
      </c>
      <c r="K49" s="50" t="str">
        <f>IFERROR(VLOOKUP(I49,農林業センサス集落コード!$A$2:$E$18534,5,0),"")</f>
        <v/>
      </c>
      <c r="L49" s="48"/>
      <c r="M49" s="49" t="str">
        <f>IFERROR(VLOOKUP(L49,農林業センサス集落コード!$A$2:$E$18534,4,FALSE)," ")</f>
        <v xml:space="preserve"> </v>
      </c>
      <c r="N49" s="50" t="str">
        <f>IFERROR(VLOOKUP(L49,農林業センサス集落コード!$A$2:$E$18534,5,0),"")</f>
        <v/>
      </c>
      <c r="O49" s="48"/>
      <c r="P49" s="49" t="str">
        <f>IFERROR(VLOOKUP(O49,農林業センサス集落コード!$A$2:$E$18534,4,FALSE)," ")</f>
        <v xml:space="preserve"> </v>
      </c>
      <c r="Q49" s="50" t="str">
        <f>IFERROR(VLOOKUP(O49,農林業センサス集落コード!$A$2:$E$18534,5,0),"")</f>
        <v/>
      </c>
      <c r="R49" s="48"/>
      <c r="S49" s="49" t="str">
        <f>IFERROR(VLOOKUP(R49,農林業センサス集落コード!$A$2:$E$18534,4,FALSE)," ")</f>
        <v xml:space="preserve"> </v>
      </c>
      <c r="T49" s="50" t="str">
        <f>IFERROR(VLOOKUP(R49,農林業センサス集落コード!$A$2:$E$18534,5,0),"")</f>
        <v/>
      </c>
      <c r="U49" s="48"/>
      <c r="V49" s="49" t="str">
        <f>IFERROR(VLOOKUP(U49,農林業センサス集落コード!$A$2:$E$18534,4,FALSE)," ")</f>
        <v xml:space="preserve"> </v>
      </c>
      <c r="W49" s="50" t="str">
        <f>IFERROR(VLOOKUP(U49,農林業センサス集落コード!$A$2:$E$18534,5,0),"")</f>
        <v/>
      </c>
      <c r="X49" s="48"/>
      <c r="Y49" s="49" t="str">
        <f>IFERROR(VLOOKUP(X49,農林業センサス集落コード!$A$2:$E$18534,4,FALSE)," ")</f>
        <v xml:space="preserve"> </v>
      </c>
      <c r="Z49" s="50" t="str">
        <f>IFERROR(VLOOKUP(X49,農林業センサス集落コード!$A$2:$E$18534,5,0),"")</f>
        <v/>
      </c>
      <c r="AA49" s="48"/>
      <c r="AB49" s="49" t="str">
        <f>IFERROR(VLOOKUP(AA49,農林業センサス集落コード!$A$2:$E$18534,4,FALSE)," ")</f>
        <v xml:space="preserve"> </v>
      </c>
      <c r="AC49" s="50" t="str">
        <f>IFERROR(VLOOKUP(AA49,農林業センサス集落コード!$A$2:$E$18534,5,0),"")</f>
        <v/>
      </c>
      <c r="AD49" s="48"/>
      <c r="AE49" s="49" t="str">
        <f>IFERROR(VLOOKUP(AD49,農林業センサス集落コード!$A$2:$E$18534,4,FALSE)," ")</f>
        <v xml:space="preserve"> </v>
      </c>
      <c r="AF49" s="50" t="str">
        <f>IFERROR(VLOOKUP(AD49,農林業センサス集落コード!$A$2:$E$18534,5,0),"")</f>
        <v/>
      </c>
      <c r="AG49" s="48"/>
      <c r="AH49" s="49" t="str">
        <f>IFERROR(VLOOKUP(AG49,農林業センサス集落コード!$A$2:$E$18534,4,FALSE)," ")</f>
        <v xml:space="preserve"> </v>
      </c>
      <c r="AI49" s="50" t="str">
        <f>IFERROR(VLOOKUP(AG49,農林業センサス集落コード!$A$2:$E$18534,5,0),"")</f>
        <v/>
      </c>
      <c r="AJ49" s="48"/>
      <c r="AK49" s="49" t="str">
        <f>IFERROR(VLOOKUP(AJ49,農林業センサス集落コード!$A$2:$E$18534,4,FALSE)," ")</f>
        <v xml:space="preserve"> </v>
      </c>
      <c r="AL49" s="50" t="str">
        <f>IFERROR(VLOOKUP(AJ49,農林業センサス集落コード!$A$2:$E$18534,5,0),"")</f>
        <v/>
      </c>
      <c r="AM49" s="48"/>
      <c r="AN49" s="49" t="str">
        <f>IFERROR(VLOOKUP(AM49,農林業センサス集落コード!$A$2:$E$18534,4,FALSE)," ")</f>
        <v xml:space="preserve"> </v>
      </c>
      <c r="AO49" s="50" t="str">
        <f>IFERROR(VLOOKUP(AM49,農林業センサス集落コード!$A$2:$E$18534,5,0),"")</f>
        <v/>
      </c>
      <c r="AP49" s="48"/>
      <c r="AQ49" s="49" t="str">
        <f>IFERROR(VLOOKUP(AP49,農林業センサス集落コード!$A$2:$E$18534,4,FALSE)," ")</f>
        <v xml:space="preserve"> </v>
      </c>
      <c r="AR49" s="50" t="str">
        <f>IFERROR(VLOOKUP(AP49,農林業センサス集落コード!$A$2:$E$18534,5,0),"")</f>
        <v/>
      </c>
      <c r="AS49" s="48"/>
      <c r="AT49" s="49" t="str">
        <f>IFERROR(VLOOKUP(AS49,農林業センサス集落コード!$A$2:$E$18534,4,FALSE)," ")</f>
        <v xml:space="preserve"> </v>
      </c>
      <c r="AU49" s="50" t="str">
        <f>IFERROR(VLOOKUP(AS49,農林業センサス集落コード!$A$2:$E$18534,5,0),"")</f>
        <v/>
      </c>
      <c r="AV49" s="48"/>
      <c r="AW49" s="49" t="str">
        <f>IFERROR(VLOOKUP(AV49,農林業センサス集落コード!$A$2:$E$18534,4,FALSE)," ")</f>
        <v xml:space="preserve"> </v>
      </c>
      <c r="AX49" s="50" t="str">
        <f>IFERROR(VLOOKUP(AV49,農林業センサス集落コード!$A$2:$E$18534,5,0),"")</f>
        <v/>
      </c>
      <c r="AY49" s="48"/>
      <c r="AZ49" s="49" t="str">
        <f>IFERROR(VLOOKUP(AY49,農林業センサス集落コード!$A$2:$E$18534,4,FALSE)," ")</f>
        <v xml:space="preserve"> </v>
      </c>
      <c r="BA49" s="50" t="str">
        <f>IFERROR(VLOOKUP(AY49,農林業センサス集落コード!$A$2:$E$18534,5,0),"")</f>
        <v/>
      </c>
      <c r="BB49" s="48"/>
      <c r="BC49" s="49" t="str">
        <f>IFERROR(VLOOKUP(BB49,農林業センサス集落コード!$A$2:$E$18534,4,FALSE)," ")</f>
        <v xml:space="preserve"> </v>
      </c>
      <c r="BD49" s="50" t="str">
        <f>IFERROR(VLOOKUP(BB49,農林業センサス集落コード!$A$2:$E$18534,5,0),"")</f>
        <v/>
      </c>
      <c r="BE49" s="48"/>
      <c r="BF49" s="49" t="str">
        <f>IFERROR(VLOOKUP(BE49,農林業センサス集落コード!$A$2:$E$18534,4,FALSE)," ")</f>
        <v xml:space="preserve"> </v>
      </c>
      <c r="BG49" s="50" t="str">
        <f>IFERROR(VLOOKUP(BE49,農林業センサス集落コード!$A$2:$E$18534,5,0),"")</f>
        <v/>
      </c>
      <c r="BH49" s="48"/>
      <c r="BI49" s="49" t="str">
        <f>IFERROR(VLOOKUP(BH49,農林業センサス集落コード!$A$2:$E$18534,4,FALSE)," ")</f>
        <v xml:space="preserve"> </v>
      </c>
      <c r="BJ49" s="50" t="str">
        <f>IFERROR(VLOOKUP(BH49,農林業センサス集落コード!$A$2:$E$18534,5,0),"")</f>
        <v/>
      </c>
      <c r="BK49" s="48"/>
      <c r="BL49" s="49" t="str">
        <f>IFERROR(VLOOKUP(BK49,農林業センサス集落コード!$A$2:$E$18534,4,FALSE)," ")</f>
        <v xml:space="preserve"> </v>
      </c>
      <c r="BM49" s="50" t="str">
        <f>IFERROR(VLOOKUP(BK49,農林業センサス集落コード!$A$2:$E$18534,5,0),"")</f>
        <v/>
      </c>
    </row>
    <row r="50" spans="1:65">
      <c r="A50" s="272" t="e">
        <f>①協定識別事項②協定参加者!#REF!</f>
        <v>#REF!</v>
      </c>
      <c r="B50" s="55" t="e">
        <f>①協定識別事項②協定参加者!#REF!</f>
        <v>#REF!</v>
      </c>
      <c r="C50" s="55" t="e">
        <f>①協定識別事項②協定参加者!#REF!</f>
        <v>#REF!</v>
      </c>
      <c r="D50" s="55" t="e">
        <f>①協定識別事項②協定参加者!#REF!</f>
        <v>#REF!</v>
      </c>
      <c r="E50" s="56" t="e">
        <f>①協定識別事項②協定参加者!#REF!</f>
        <v>#REF!</v>
      </c>
      <c r="F50" s="48"/>
      <c r="G50" s="49" t="str">
        <f>IFERROR(VLOOKUP(F50,農林業センサス集落コード!$A$2:$E$18534,4,FALSE)," ")</f>
        <v xml:space="preserve"> </v>
      </c>
      <c r="H50" s="50" t="str">
        <f>IFERROR(VLOOKUP(F50,農林業センサス集落コード!$A$2:$E$18534,5,0),"")</f>
        <v/>
      </c>
      <c r="I50" s="48"/>
      <c r="J50" s="49" t="str">
        <f>IFERROR(VLOOKUP(I50,農林業センサス集落コード!$A$2:$E$18534,4,FALSE)," ")</f>
        <v xml:space="preserve"> </v>
      </c>
      <c r="K50" s="50" t="str">
        <f>IFERROR(VLOOKUP(I50,農林業センサス集落コード!$A$2:$E$18534,5,0),"")</f>
        <v/>
      </c>
      <c r="L50" s="48"/>
      <c r="M50" s="49" t="str">
        <f>IFERROR(VLOOKUP(L50,農林業センサス集落コード!$A$2:$E$18534,4,FALSE)," ")</f>
        <v xml:space="preserve"> </v>
      </c>
      <c r="N50" s="50" t="str">
        <f>IFERROR(VLOOKUP(L50,農林業センサス集落コード!$A$2:$E$18534,5,0),"")</f>
        <v/>
      </c>
      <c r="O50" s="48"/>
      <c r="P50" s="49" t="str">
        <f>IFERROR(VLOOKUP(O50,農林業センサス集落コード!$A$2:$E$18534,4,FALSE)," ")</f>
        <v xml:space="preserve"> </v>
      </c>
      <c r="Q50" s="50" t="str">
        <f>IFERROR(VLOOKUP(O50,農林業センサス集落コード!$A$2:$E$18534,5,0),"")</f>
        <v/>
      </c>
      <c r="R50" s="48"/>
      <c r="S50" s="49" t="str">
        <f>IFERROR(VLOOKUP(R50,農林業センサス集落コード!$A$2:$E$18534,4,FALSE)," ")</f>
        <v xml:space="preserve"> </v>
      </c>
      <c r="T50" s="50" t="str">
        <f>IFERROR(VLOOKUP(R50,農林業センサス集落コード!$A$2:$E$18534,5,0),"")</f>
        <v/>
      </c>
      <c r="U50" s="48"/>
      <c r="V50" s="49" t="str">
        <f>IFERROR(VLOOKUP(U50,農林業センサス集落コード!$A$2:$E$18534,4,FALSE)," ")</f>
        <v xml:space="preserve"> </v>
      </c>
      <c r="W50" s="50" t="str">
        <f>IFERROR(VLOOKUP(U50,農林業センサス集落コード!$A$2:$E$18534,5,0),"")</f>
        <v/>
      </c>
      <c r="X50" s="48"/>
      <c r="Y50" s="49" t="str">
        <f>IFERROR(VLOOKUP(X50,農林業センサス集落コード!$A$2:$E$18534,4,FALSE)," ")</f>
        <v xml:space="preserve"> </v>
      </c>
      <c r="Z50" s="50" t="str">
        <f>IFERROR(VLOOKUP(X50,農林業センサス集落コード!$A$2:$E$18534,5,0),"")</f>
        <v/>
      </c>
      <c r="AA50" s="48"/>
      <c r="AB50" s="49" t="str">
        <f>IFERROR(VLOOKUP(AA50,農林業センサス集落コード!$A$2:$E$18534,4,FALSE)," ")</f>
        <v xml:space="preserve"> </v>
      </c>
      <c r="AC50" s="50" t="str">
        <f>IFERROR(VLOOKUP(AA50,農林業センサス集落コード!$A$2:$E$18534,5,0),"")</f>
        <v/>
      </c>
      <c r="AD50" s="48"/>
      <c r="AE50" s="49" t="str">
        <f>IFERROR(VLOOKUP(AD50,農林業センサス集落コード!$A$2:$E$18534,4,FALSE)," ")</f>
        <v xml:space="preserve"> </v>
      </c>
      <c r="AF50" s="50" t="str">
        <f>IFERROR(VLOOKUP(AD50,農林業センサス集落コード!$A$2:$E$18534,5,0),"")</f>
        <v/>
      </c>
      <c r="AG50" s="48"/>
      <c r="AH50" s="49" t="str">
        <f>IFERROR(VLOOKUP(AG50,農林業センサス集落コード!$A$2:$E$18534,4,FALSE)," ")</f>
        <v xml:space="preserve"> </v>
      </c>
      <c r="AI50" s="50" t="str">
        <f>IFERROR(VLOOKUP(AG50,農林業センサス集落コード!$A$2:$E$18534,5,0),"")</f>
        <v/>
      </c>
      <c r="AJ50" s="48"/>
      <c r="AK50" s="49" t="str">
        <f>IFERROR(VLOOKUP(AJ50,農林業センサス集落コード!$A$2:$E$18534,4,FALSE)," ")</f>
        <v xml:space="preserve"> </v>
      </c>
      <c r="AL50" s="50" t="str">
        <f>IFERROR(VLOOKUP(AJ50,農林業センサス集落コード!$A$2:$E$18534,5,0),"")</f>
        <v/>
      </c>
      <c r="AM50" s="48"/>
      <c r="AN50" s="49" t="str">
        <f>IFERROR(VLOOKUP(AM50,農林業センサス集落コード!$A$2:$E$18534,4,FALSE)," ")</f>
        <v xml:space="preserve"> </v>
      </c>
      <c r="AO50" s="50" t="str">
        <f>IFERROR(VLOOKUP(AM50,農林業センサス集落コード!$A$2:$E$18534,5,0),"")</f>
        <v/>
      </c>
      <c r="AP50" s="48"/>
      <c r="AQ50" s="49" t="str">
        <f>IFERROR(VLOOKUP(AP50,農林業センサス集落コード!$A$2:$E$18534,4,FALSE)," ")</f>
        <v xml:space="preserve"> </v>
      </c>
      <c r="AR50" s="50" t="str">
        <f>IFERROR(VLOOKUP(AP50,農林業センサス集落コード!$A$2:$E$18534,5,0),"")</f>
        <v/>
      </c>
      <c r="AS50" s="48"/>
      <c r="AT50" s="49" t="str">
        <f>IFERROR(VLOOKUP(AS50,農林業センサス集落コード!$A$2:$E$18534,4,FALSE)," ")</f>
        <v xml:space="preserve"> </v>
      </c>
      <c r="AU50" s="50" t="str">
        <f>IFERROR(VLOOKUP(AS50,農林業センサス集落コード!$A$2:$E$18534,5,0),"")</f>
        <v/>
      </c>
      <c r="AV50" s="48"/>
      <c r="AW50" s="49" t="str">
        <f>IFERROR(VLOOKUP(AV50,農林業センサス集落コード!$A$2:$E$18534,4,FALSE)," ")</f>
        <v xml:space="preserve"> </v>
      </c>
      <c r="AX50" s="50" t="str">
        <f>IFERROR(VLOOKUP(AV50,農林業センサス集落コード!$A$2:$E$18534,5,0),"")</f>
        <v/>
      </c>
      <c r="AY50" s="48"/>
      <c r="AZ50" s="49" t="str">
        <f>IFERROR(VLOOKUP(AY50,農林業センサス集落コード!$A$2:$E$18534,4,FALSE)," ")</f>
        <v xml:space="preserve"> </v>
      </c>
      <c r="BA50" s="50" t="str">
        <f>IFERROR(VLOOKUP(AY50,農林業センサス集落コード!$A$2:$E$18534,5,0),"")</f>
        <v/>
      </c>
      <c r="BB50" s="48"/>
      <c r="BC50" s="49" t="str">
        <f>IFERROR(VLOOKUP(BB50,農林業センサス集落コード!$A$2:$E$18534,4,FALSE)," ")</f>
        <v xml:space="preserve"> </v>
      </c>
      <c r="BD50" s="50" t="str">
        <f>IFERROR(VLOOKUP(BB50,農林業センサス集落コード!$A$2:$E$18534,5,0),"")</f>
        <v/>
      </c>
      <c r="BE50" s="48"/>
      <c r="BF50" s="49" t="str">
        <f>IFERROR(VLOOKUP(BE50,農林業センサス集落コード!$A$2:$E$18534,4,FALSE)," ")</f>
        <v xml:space="preserve"> </v>
      </c>
      <c r="BG50" s="50" t="str">
        <f>IFERROR(VLOOKUP(BE50,農林業センサス集落コード!$A$2:$E$18534,5,0),"")</f>
        <v/>
      </c>
      <c r="BH50" s="48"/>
      <c r="BI50" s="49" t="str">
        <f>IFERROR(VLOOKUP(BH50,農林業センサス集落コード!$A$2:$E$18534,4,FALSE)," ")</f>
        <v xml:space="preserve"> </v>
      </c>
      <c r="BJ50" s="50" t="str">
        <f>IFERROR(VLOOKUP(BH50,農林業センサス集落コード!$A$2:$E$18534,5,0),"")</f>
        <v/>
      </c>
      <c r="BK50" s="48"/>
      <c r="BL50" s="49" t="str">
        <f>IFERROR(VLOOKUP(BK50,農林業センサス集落コード!$A$2:$E$18534,4,FALSE)," ")</f>
        <v xml:space="preserve"> </v>
      </c>
      <c r="BM50" s="50" t="str">
        <f>IFERROR(VLOOKUP(BK50,農林業センサス集落コード!$A$2:$E$18534,5,0),"")</f>
        <v/>
      </c>
    </row>
    <row r="51" spans="1:65">
      <c r="A51" s="272" t="e">
        <f>①協定識別事項②協定参加者!#REF!</f>
        <v>#REF!</v>
      </c>
      <c r="B51" s="55" t="e">
        <f>①協定識別事項②協定参加者!#REF!</f>
        <v>#REF!</v>
      </c>
      <c r="C51" s="55" t="e">
        <f>①協定識別事項②協定参加者!#REF!</f>
        <v>#REF!</v>
      </c>
      <c r="D51" s="55" t="e">
        <f>①協定識別事項②協定参加者!#REF!</f>
        <v>#REF!</v>
      </c>
      <c r="E51" s="56" t="e">
        <f>①協定識別事項②協定参加者!#REF!</f>
        <v>#REF!</v>
      </c>
      <c r="F51" s="48"/>
      <c r="G51" s="49" t="str">
        <f>IFERROR(VLOOKUP(F51,農林業センサス集落コード!$A$2:$E$18534,4,FALSE)," ")</f>
        <v xml:space="preserve"> </v>
      </c>
      <c r="H51" s="50" t="str">
        <f>IFERROR(VLOOKUP(F51,農林業センサス集落コード!$A$2:$E$18534,5,0),"")</f>
        <v/>
      </c>
      <c r="I51" s="48"/>
      <c r="J51" s="49" t="str">
        <f>IFERROR(VLOOKUP(I51,農林業センサス集落コード!$A$2:$E$18534,4,FALSE)," ")</f>
        <v xml:space="preserve"> </v>
      </c>
      <c r="K51" s="50" t="str">
        <f>IFERROR(VLOOKUP(I51,農林業センサス集落コード!$A$2:$E$18534,5,0),"")</f>
        <v/>
      </c>
      <c r="L51" s="48"/>
      <c r="M51" s="49" t="str">
        <f>IFERROR(VLOOKUP(L51,農林業センサス集落コード!$A$2:$E$18534,4,FALSE)," ")</f>
        <v xml:space="preserve"> </v>
      </c>
      <c r="N51" s="50" t="str">
        <f>IFERROR(VLOOKUP(L51,農林業センサス集落コード!$A$2:$E$18534,5,0),"")</f>
        <v/>
      </c>
      <c r="O51" s="48"/>
      <c r="P51" s="49" t="str">
        <f>IFERROR(VLOOKUP(O51,農林業センサス集落コード!$A$2:$E$18534,4,FALSE)," ")</f>
        <v xml:space="preserve"> </v>
      </c>
      <c r="Q51" s="50" t="str">
        <f>IFERROR(VLOOKUP(O51,農林業センサス集落コード!$A$2:$E$18534,5,0),"")</f>
        <v/>
      </c>
      <c r="R51" s="48"/>
      <c r="S51" s="49" t="str">
        <f>IFERROR(VLOOKUP(R51,農林業センサス集落コード!$A$2:$E$18534,4,FALSE)," ")</f>
        <v xml:space="preserve"> </v>
      </c>
      <c r="T51" s="50" t="str">
        <f>IFERROR(VLOOKUP(R51,農林業センサス集落コード!$A$2:$E$18534,5,0),"")</f>
        <v/>
      </c>
      <c r="U51" s="48"/>
      <c r="V51" s="49" t="str">
        <f>IFERROR(VLOOKUP(U51,農林業センサス集落コード!$A$2:$E$18534,4,FALSE)," ")</f>
        <v xml:space="preserve"> </v>
      </c>
      <c r="W51" s="50" t="str">
        <f>IFERROR(VLOOKUP(U51,農林業センサス集落コード!$A$2:$E$18534,5,0),"")</f>
        <v/>
      </c>
      <c r="X51" s="48"/>
      <c r="Y51" s="49" t="str">
        <f>IFERROR(VLOOKUP(X51,農林業センサス集落コード!$A$2:$E$18534,4,FALSE)," ")</f>
        <v xml:space="preserve"> </v>
      </c>
      <c r="Z51" s="50" t="str">
        <f>IFERROR(VLOOKUP(X51,農林業センサス集落コード!$A$2:$E$18534,5,0),"")</f>
        <v/>
      </c>
      <c r="AA51" s="48"/>
      <c r="AB51" s="49" t="str">
        <f>IFERROR(VLOOKUP(AA51,農林業センサス集落コード!$A$2:$E$18534,4,FALSE)," ")</f>
        <v xml:space="preserve"> </v>
      </c>
      <c r="AC51" s="50" t="str">
        <f>IFERROR(VLOOKUP(AA51,農林業センサス集落コード!$A$2:$E$18534,5,0),"")</f>
        <v/>
      </c>
      <c r="AD51" s="48"/>
      <c r="AE51" s="49" t="str">
        <f>IFERROR(VLOOKUP(AD51,農林業センサス集落コード!$A$2:$E$18534,4,FALSE)," ")</f>
        <v xml:space="preserve"> </v>
      </c>
      <c r="AF51" s="50" t="str">
        <f>IFERROR(VLOOKUP(AD51,農林業センサス集落コード!$A$2:$E$18534,5,0),"")</f>
        <v/>
      </c>
      <c r="AG51" s="48"/>
      <c r="AH51" s="49" t="str">
        <f>IFERROR(VLOOKUP(AG51,農林業センサス集落コード!$A$2:$E$18534,4,FALSE)," ")</f>
        <v xml:space="preserve"> </v>
      </c>
      <c r="AI51" s="50" t="str">
        <f>IFERROR(VLOOKUP(AG51,農林業センサス集落コード!$A$2:$E$18534,5,0),"")</f>
        <v/>
      </c>
      <c r="AJ51" s="48"/>
      <c r="AK51" s="49" t="str">
        <f>IFERROR(VLOOKUP(AJ51,農林業センサス集落コード!$A$2:$E$18534,4,FALSE)," ")</f>
        <v xml:space="preserve"> </v>
      </c>
      <c r="AL51" s="50" t="str">
        <f>IFERROR(VLOOKUP(AJ51,農林業センサス集落コード!$A$2:$E$18534,5,0),"")</f>
        <v/>
      </c>
      <c r="AM51" s="48"/>
      <c r="AN51" s="49" t="str">
        <f>IFERROR(VLOOKUP(AM51,農林業センサス集落コード!$A$2:$E$18534,4,FALSE)," ")</f>
        <v xml:space="preserve"> </v>
      </c>
      <c r="AO51" s="50" t="str">
        <f>IFERROR(VLOOKUP(AM51,農林業センサス集落コード!$A$2:$E$18534,5,0),"")</f>
        <v/>
      </c>
      <c r="AP51" s="48"/>
      <c r="AQ51" s="49" t="str">
        <f>IFERROR(VLOOKUP(AP51,農林業センサス集落コード!$A$2:$E$18534,4,FALSE)," ")</f>
        <v xml:space="preserve"> </v>
      </c>
      <c r="AR51" s="50" t="str">
        <f>IFERROR(VLOOKUP(AP51,農林業センサス集落コード!$A$2:$E$18534,5,0),"")</f>
        <v/>
      </c>
      <c r="AS51" s="48"/>
      <c r="AT51" s="49" t="str">
        <f>IFERROR(VLOOKUP(AS51,農林業センサス集落コード!$A$2:$E$18534,4,FALSE)," ")</f>
        <v xml:space="preserve"> </v>
      </c>
      <c r="AU51" s="50" t="str">
        <f>IFERROR(VLOOKUP(AS51,農林業センサス集落コード!$A$2:$E$18534,5,0),"")</f>
        <v/>
      </c>
      <c r="AV51" s="48"/>
      <c r="AW51" s="49" t="str">
        <f>IFERROR(VLOOKUP(AV51,農林業センサス集落コード!$A$2:$E$18534,4,FALSE)," ")</f>
        <v xml:space="preserve"> </v>
      </c>
      <c r="AX51" s="50" t="str">
        <f>IFERROR(VLOOKUP(AV51,農林業センサス集落コード!$A$2:$E$18534,5,0),"")</f>
        <v/>
      </c>
      <c r="AY51" s="48"/>
      <c r="AZ51" s="49" t="str">
        <f>IFERROR(VLOOKUP(AY51,農林業センサス集落コード!$A$2:$E$18534,4,FALSE)," ")</f>
        <v xml:space="preserve"> </v>
      </c>
      <c r="BA51" s="50" t="str">
        <f>IFERROR(VLOOKUP(AY51,農林業センサス集落コード!$A$2:$E$18534,5,0),"")</f>
        <v/>
      </c>
      <c r="BB51" s="48"/>
      <c r="BC51" s="49" t="str">
        <f>IFERROR(VLOOKUP(BB51,農林業センサス集落コード!$A$2:$E$18534,4,FALSE)," ")</f>
        <v xml:space="preserve"> </v>
      </c>
      <c r="BD51" s="50" t="str">
        <f>IFERROR(VLOOKUP(BB51,農林業センサス集落コード!$A$2:$E$18534,5,0),"")</f>
        <v/>
      </c>
      <c r="BE51" s="48"/>
      <c r="BF51" s="49" t="str">
        <f>IFERROR(VLOOKUP(BE51,農林業センサス集落コード!$A$2:$E$18534,4,FALSE)," ")</f>
        <v xml:space="preserve"> </v>
      </c>
      <c r="BG51" s="50" t="str">
        <f>IFERROR(VLOOKUP(BE51,農林業センサス集落コード!$A$2:$E$18534,5,0),"")</f>
        <v/>
      </c>
      <c r="BH51" s="48"/>
      <c r="BI51" s="49" t="str">
        <f>IFERROR(VLOOKUP(BH51,農林業センサス集落コード!$A$2:$E$18534,4,FALSE)," ")</f>
        <v xml:space="preserve"> </v>
      </c>
      <c r="BJ51" s="50" t="str">
        <f>IFERROR(VLOOKUP(BH51,農林業センサス集落コード!$A$2:$E$18534,5,0),"")</f>
        <v/>
      </c>
      <c r="BK51" s="48"/>
      <c r="BL51" s="49" t="str">
        <f>IFERROR(VLOOKUP(BK51,農林業センサス集落コード!$A$2:$E$18534,4,FALSE)," ")</f>
        <v xml:space="preserve"> </v>
      </c>
      <c r="BM51" s="50" t="str">
        <f>IFERROR(VLOOKUP(BK51,農林業センサス集落コード!$A$2:$E$18534,5,0),"")</f>
        <v/>
      </c>
    </row>
    <row r="52" spans="1:65">
      <c r="A52" s="272" t="e">
        <f>①協定識別事項②協定参加者!#REF!</f>
        <v>#REF!</v>
      </c>
      <c r="B52" s="55" t="e">
        <f>①協定識別事項②協定参加者!#REF!</f>
        <v>#REF!</v>
      </c>
      <c r="C52" s="55" t="e">
        <f>①協定識別事項②協定参加者!#REF!</f>
        <v>#REF!</v>
      </c>
      <c r="D52" s="55" t="e">
        <f>①協定識別事項②協定参加者!#REF!</f>
        <v>#REF!</v>
      </c>
      <c r="E52" s="56" t="e">
        <f>①協定識別事項②協定参加者!#REF!</f>
        <v>#REF!</v>
      </c>
      <c r="F52" s="48"/>
      <c r="G52" s="49" t="str">
        <f>IFERROR(VLOOKUP(F52,農林業センサス集落コード!$A$2:$E$18534,4,FALSE)," ")</f>
        <v xml:space="preserve"> </v>
      </c>
      <c r="H52" s="50" t="str">
        <f>IFERROR(VLOOKUP(F52,農林業センサス集落コード!$A$2:$E$18534,5,0),"")</f>
        <v/>
      </c>
      <c r="I52" s="48"/>
      <c r="J52" s="49" t="str">
        <f>IFERROR(VLOOKUP(I52,農林業センサス集落コード!$A$2:$E$18534,4,FALSE)," ")</f>
        <v xml:space="preserve"> </v>
      </c>
      <c r="K52" s="50" t="str">
        <f>IFERROR(VLOOKUP(I52,農林業センサス集落コード!$A$2:$E$18534,5,0),"")</f>
        <v/>
      </c>
      <c r="L52" s="48"/>
      <c r="M52" s="49" t="str">
        <f>IFERROR(VLOOKUP(L52,農林業センサス集落コード!$A$2:$E$18534,4,FALSE)," ")</f>
        <v xml:space="preserve"> </v>
      </c>
      <c r="N52" s="50" t="str">
        <f>IFERROR(VLOOKUP(L52,農林業センサス集落コード!$A$2:$E$18534,5,0),"")</f>
        <v/>
      </c>
      <c r="O52" s="48"/>
      <c r="P52" s="49" t="str">
        <f>IFERROR(VLOOKUP(O52,農林業センサス集落コード!$A$2:$E$18534,4,FALSE)," ")</f>
        <v xml:space="preserve"> </v>
      </c>
      <c r="Q52" s="50" t="str">
        <f>IFERROR(VLOOKUP(O52,農林業センサス集落コード!$A$2:$E$18534,5,0),"")</f>
        <v/>
      </c>
      <c r="R52" s="48"/>
      <c r="S52" s="49" t="str">
        <f>IFERROR(VLOOKUP(R52,農林業センサス集落コード!$A$2:$E$18534,4,FALSE)," ")</f>
        <v xml:space="preserve"> </v>
      </c>
      <c r="T52" s="50" t="str">
        <f>IFERROR(VLOOKUP(R52,農林業センサス集落コード!$A$2:$E$18534,5,0),"")</f>
        <v/>
      </c>
      <c r="U52" s="48"/>
      <c r="V52" s="49" t="str">
        <f>IFERROR(VLOOKUP(U52,農林業センサス集落コード!$A$2:$E$18534,4,FALSE)," ")</f>
        <v xml:space="preserve"> </v>
      </c>
      <c r="W52" s="50" t="str">
        <f>IFERROR(VLOOKUP(U52,農林業センサス集落コード!$A$2:$E$18534,5,0),"")</f>
        <v/>
      </c>
      <c r="X52" s="48"/>
      <c r="Y52" s="49" t="str">
        <f>IFERROR(VLOOKUP(X52,農林業センサス集落コード!$A$2:$E$18534,4,FALSE)," ")</f>
        <v xml:space="preserve"> </v>
      </c>
      <c r="Z52" s="50" t="str">
        <f>IFERROR(VLOOKUP(X52,農林業センサス集落コード!$A$2:$E$18534,5,0),"")</f>
        <v/>
      </c>
      <c r="AA52" s="48"/>
      <c r="AB52" s="49" t="str">
        <f>IFERROR(VLOOKUP(AA52,農林業センサス集落コード!$A$2:$E$18534,4,FALSE)," ")</f>
        <v xml:space="preserve"> </v>
      </c>
      <c r="AC52" s="50" t="str">
        <f>IFERROR(VLOOKUP(AA52,農林業センサス集落コード!$A$2:$E$18534,5,0),"")</f>
        <v/>
      </c>
      <c r="AD52" s="48"/>
      <c r="AE52" s="49" t="str">
        <f>IFERROR(VLOOKUP(AD52,農林業センサス集落コード!$A$2:$E$18534,4,FALSE)," ")</f>
        <v xml:space="preserve"> </v>
      </c>
      <c r="AF52" s="50" t="str">
        <f>IFERROR(VLOOKUP(AD52,農林業センサス集落コード!$A$2:$E$18534,5,0),"")</f>
        <v/>
      </c>
      <c r="AG52" s="48"/>
      <c r="AH52" s="49" t="str">
        <f>IFERROR(VLOOKUP(AG52,農林業センサス集落コード!$A$2:$E$18534,4,FALSE)," ")</f>
        <v xml:space="preserve"> </v>
      </c>
      <c r="AI52" s="50" t="str">
        <f>IFERROR(VLOOKUP(AG52,農林業センサス集落コード!$A$2:$E$18534,5,0),"")</f>
        <v/>
      </c>
      <c r="AJ52" s="48"/>
      <c r="AK52" s="49" t="str">
        <f>IFERROR(VLOOKUP(AJ52,農林業センサス集落コード!$A$2:$E$18534,4,FALSE)," ")</f>
        <v xml:space="preserve"> </v>
      </c>
      <c r="AL52" s="50" t="str">
        <f>IFERROR(VLOOKUP(AJ52,農林業センサス集落コード!$A$2:$E$18534,5,0),"")</f>
        <v/>
      </c>
      <c r="AM52" s="48"/>
      <c r="AN52" s="49" t="str">
        <f>IFERROR(VLOOKUP(AM52,農林業センサス集落コード!$A$2:$E$18534,4,FALSE)," ")</f>
        <v xml:space="preserve"> </v>
      </c>
      <c r="AO52" s="50" t="str">
        <f>IFERROR(VLOOKUP(AM52,農林業センサス集落コード!$A$2:$E$18534,5,0),"")</f>
        <v/>
      </c>
      <c r="AP52" s="48"/>
      <c r="AQ52" s="49" t="str">
        <f>IFERROR(VLOOKUP(AP52,農林業センサス集落コード!$A$2:$E$18534,4,FALSE)," ")</f>
        <v xml:space="preserve"> </v>
      </c>
      <c r="AR52" s="50" t="str">
        <f>IFERROR(VLOOKUP(AP52,農林業センサス集落コード!$A$2:$E$18534,5,0),"")</f>
        <v/>
      </c>
      <c r="AS52" s="48"/>
      <c r="AT52" s="49" t="str">
        <f>IFERROR(VLOOKUP(AS52,農林業センサス集落コード!$A$2:$E$18534,4,FALSE)," ")</f>
        <v xml:space="preserve"> </v>
      </c>
      <c r="AU52" s="50" t="str">
        <f>IFERROR(VLOOKUP(AS52,農林業センサス集落コード!$A$2:$E$18534,5,0),"")</f>
        <v/>
      </c>
      <c r="AV52" s="48"/>
      <c r="AW52" s="49" t="str">
        <f>IFERROR(VLOOKUP(AV52,農林業センサス集落コード!$A$2:$E$18534,4,FALSE)," ")</f>
        <v xml:space="preserve"> </v>
      </c>
      <c r="AX52" s="50" t="str">
        <f>IFERROR(VLOOKUP(AV52,農林業センサス集落コード!$A$2:$E$18534,5,0),"")</f>
        <v/>
      </c>
      <c r="AY52" s="48"/>
      <c r="AZ52" s="49" t="str">
        <f>IFERROR(VLOOKUP(AY52,農林業センサス集落コード!$A$2:$E$18534,4,FALSE)," ")</f>
        <v xml:space="preserve"> </v>
      </c>
      <c r="BA52" s="50" t="str">
        <f>IFERROR(VLOOKUP(AY52,農林業センサス集落コード!$A$2:$E$18534,5,0),"")</f>
        <v/>
      </c>
      <c r="BB52" s="48"/>
      <c r="BC52" s="49" t="str">
        <f>IFERROR(VLOOKUP(BB52,農林業センサス集落コード!$A$2:$E$18534,4,FALSE)," ")</f>
        <v xml:space="preserve"> </v>
      </c>
      <c r="BD52" s="50" t="str">
        <f>IFERROR(VLOOKUP(BB52,農林業センサス集落コード!$A$2:$E$18534,5,0),"")</f>
        <v/>
      </c>
      <c r="BE52" s="48"/>
      <c r="BF52" s="49" t="str">
        <f>IFERROR(VLOOKUP(BE52,農林業センサス集落コード!$A$2:$E$18534,4,FALSE)," ")</f>
        <v xml:space="preserve"> </v>
      </c>
      <c r="BG52" s="50" t="str">
        <f>IFERROR(VLOOKUP(BE52,農林業センサス集落コード!$A$2:$E$18534,5,0),"")</f>
        <v/>
      </c>
      <c r="BH52" s="48"/>
      <c r="BI52" s="49" t="str">
        <f>IFERROR(VLOOKUP(BH52,農林業センサス集落コード!$A$2:$E$18534,4,FALSE)," ")</f>
        <v xml:space="preserve"> </v>
      </c>
      <c r="BJ52" s="50" t="str">
        <f>IFERROR(VLOOKUP(BH52,農林業センサス集落コード!$A$2:$E$18534,5,0),"")</f>
        <v/>
      </c>
      <c r="BK52" s="48"/>
      <c r="BL52" s="49" t="str">
        <f>IFERROR(VLOOKUP(BK52,農林業センサス集落コード!$A$2:$E$18534,4,FALSE)," ")</f>
        <v xml:space="preserve"> </v>
      </c>
      <c r="BM52" s="50" t="str">
        <f>IFERROR(VLOOKUP(BK52,農林業センサス集落コード!$A$2:$E$18534,5,0),"")</f>
        <v/>
      </c>
    </row>
    <row r="53" spans="1:65">
      <c r="A53" s="272" t="e">
        <f>①協定識別事項②協定参加者!#REF!</f>
        <v>#REF!</v>
      </c>
      <c r="B53" s="55" t="e">
        <f>①協定識別事項②協定参加者!#REF!</f>
        <v>#REF!</v>
      </c>
      <c r="C53" s="55" t="e">
        <f>①協定識別事項②協定参加者!#REF!</f>
        <v>#REF!</v>
      </c>
      <c r="D53" s="55" t="e">
        <f>①協定識別事項②協定参加者!#REF!</f>
        <v>#REF!</v>
      </c>
      <c r="E53" s="56" t="e">
        <f>①協定識別事項②協定参加者!#REF!</f>
        <v>#REF!</v>
      </c>
      <c r="F53" s="48"/>
      <c r="G53" s="49" t="str">
        <f>IFERROR(VLOOKUP(F53,農林業センサス集落コード!$A$2:$E$18534,4,FALSE)," ")</f>
        <v xml:space="preserve"> </v>
      </c>
      <c r="H53" s="50" t="str">
        <f>IFERROR(VLOOKUP(F53,農林業センサス集落コード!$A$2:$E$18534,5,0),"")</f>
        <v/>
      </c>
      <c r="I53" s="48"/>
      <c r="J53" s="49" t="str">
        <f>IFERROR(VLOOKUP(I53,農林業センサス集落コード!$A$2:$E$18534,4,FALSE)," ")</f>
        <v xml:space="preserve"> </v>
      </c>
      <c r="K53" s="50" t="str">
        <f>IFERROR(VLOOKUP(I53,農林業センサス集落コード!$A$2:$E$18534,5,0),"")</f>
        <v/>
      </c>
      <c r="L53" s="48"/>
      <c r="M53" s="49" t="str">
        <f>IFERROR(VLOOKUP(L53,農林業センサス集落コード!$A$2:$E$18534,4,FALSE)," ")</f>
        <v xml:space="preserve"> </v>
      </c>
      <c r="N53" s="50" t="str">
        <f>IFERROR(VLOOKUP(L53,農林業センサス集落コード!$A$2:$E$18534,5,0),"")</f>
        <v/>
      </c>
      <c r="O53" s="48"/>
      <c r="P53" s="49" t="str">
        <f>IFERROR(VLOOKUP(O53,農林業センサス集落コード!$A$2:$E$18534,4,FALSE)," ")</f>
        <v xml:space="preserve"> </v>
      </c>
      <c r="Q53" s="50" t="str">
        <f>IFERROR(VLOOKUP(O53,農林業センサス集落コード!$A$2:$E$18534,5,0),"")</f>
        <v/>
      </c>
      <c r="R53" s="48"/>
      <c r="S53" s="49" t="str">
        <f>IFERROR(VLOOKUP(R53,農林業センサス集落コード!$A$2:$E$18534,4,FALSE)," ")</f>
        <v xml:space="preserve"> </v>
      </c>
      <c r="T53" s="50" t="str">
        <f>IFERROR(VLOOKUP(R53,農林業センサス集落コード!$A$2:$E$18534,5,0),"")</f>
        <v/>
      </c>
      <c r="U53" s="48"/>
      <c r="V53" s="49" t="str">
        <f>IFERROR(VLOOKUP(U53,農林業センサス集落コード!$A$2:$E$18534,4,FALSE)," ")</f>
        <v xml:space="preserve"> </v>
      </c>
      <c r="W53" s="50" t="str">
        <f>IFERROR(VLOOKUP(U53,農林業センサス集落コード!$A$2:$E$18534,5,0),"")</f>
        <v/>
      </c>
      <c r="X53" s="48"/>
      <c r="Y53" s="49" t="str">
        <f>IFERROR(VLOOKUP(X53,農林業センサス集落コード!$A$2:$E$18534,4,FALSE)," ")</f>
        <v xml:space="preserve"> </v>
      </c>
      <c r="Z53" s="50" t="str">
        <f>IFERROR(VLOOKUP(X53,農林業センサス集落コード!$A$2:$E$18534,5,0),"")</f>
        <v/>
      </c>
      <c r="AA53" s="48"/>
      <c r="AB53" s="49" t="str">
        <f>IFERROR(VLOOKUP(AA53,農林業センサス集落コード!$A$2:$E$18534,4,FALSE)," ")</f>
        <v xml:space="preserve"> </v>
      </c>
      <c r="AC53" s="50" t="str">
        <f>IFERROR(VLOOKUP(AA53,農林業センサス集落コード!$A$2:$E$18534,5,0),"")</f>
        <v/>
      </c>
      <c r="AD53" s="48"/>
      <c r="AE53" s="49" t="str">
        <f>IFERROR(VLOOKUP(AD53,農林業センサス集落コード!$A$2:$E$18534,4,FALSE)," ")</f>
        <v xml:space="preserve"> </v>
      </c>
      <c r="AF53" s="50" t="str">
        <f>IFERROR(VLOOKUP(AD53,農林業センサス集落コード!$A$2:$E$18534,5,0),"")</f>
        <v/>
      </c>
      <c r="AG53" s="48"/>
      <c r="AH53" s="49" t="str">
        <f>IFERROR(VLOOKUP(AG53,農林業センサス集落コード!$A$2:$E$18534,4,FALSE)," ")</f>
        <v xml:space="preserve"> </v>
      </c>
      <c r="AI53" s="50" t="str">
        <f>IFERROR(VLOOKUP(AG53,農林業センサス集落コード!$A$2:$E$18534,5,0),"")</f>
        <v/>
      </c>
      <c r="AJ53" s="48"/>
      <c r="AK53" s="49" t="str">
        <f>IFERROR(VLOOKUP(AJ53,農林業センサス集落コード!$A$2:$E$18534,4,FALSE)," ")</f>
        <v xml:space="preserve"> </v>
      </c>
      <c r="AL53" s="50" t="str">
        <f>IFERROR(VLOOKUP(AJ53,農林業センサス集落コード!$A$2:$E$18534,5,0),"")</f>
        <v/>
      </c>
      <c r="AM53" s="48"/>
      <c r="AN53" s="49" t="str">
        <f>IFERROR(VLOOKUP(AM53,農林業センサス集落コード!$A$2:$E$18534,4,FALSE)," ")</f>
        <v xml:space="preserve"> </v>
      </c>
      <c r="AO53" s="50" t="str">
        <f>IFERROR(VLOOKUP(AM53,農林業センサス集落コード!$A$2:$E$18534,5,0),"")</f>
        <v/>
      </c>
      <c r="AP53" s="48"/>
      <c r="AQ53" s="49" t="str">
        <f>IFERROR(VLOOKUP(AP53,農林業センサス集落コード!$A$2:$E$18534,4,FALSE)," ")</f>
        <v xml:space="preserve"> </v>
      </c>
      <c r="AR53" s="50" t="str">
        <f>IFERROR(VLOOKUP(AP53,農林業センサス集落コード!$A$2:$E$18534,5,0),"")</f>
        <v/>
      </c>
      <c r="AS53" s="48"/>
      <c r="AT53" s="49" t="str">
        <f>IFERROR(VLOOKUP(AS53,農林業センサス集落コード!$A$2:$E$18534,4,FALSE)," ")</f>
        <v xml:space="preserve"> </v>
      </c>
      <c r="AU53" s="50" t="str">
        <f>IFERROR(VLOOKUP(AS53,農林業センサス集落コード!$A$2:$E$18534,5,0),"")</f>
        <v/>
      </c>
      <c r="AV53" s="48"/>
      <c r="AW53" s="49" t="str">
        <f>IFERROR(VLOOKUP(AV53,農林業センサス集落コード!$A$2:$E$18534,4,FALSE)," ")</f>
        <v xml:space="preserve"> </v>
      </c>
      <c r="AX53" s="50" t="str">
        <f>IFERROR(VLOOKUP(AV53,農林業センサス集落コード!$A$2:$E$18534,5,0),"")</f>
        <v/>
      </c>
      <c r="AY53" s="48"/>
      <c r="AZ53" s="49" t="str">
        <f>IFERROR(VLOOKUP(AY53,農林業センサス集落コード!$A$2:$E$18534,4,FALSE)," ")</f>
        <v xml:space="preserve"> </v>
      </c>
      <c r="BA53" s="50" t="str">
        <f>IFERROR(VLOOKUP(AY53,農林業センサス集落コード!$A$2:$E$18534,5,0),"")</f>
        <v/>
      </c>
      <c r="BB53" s="48"/>
      <c r="BC53" s="49" t="str">
        <f>IFERROR(VLOOKUP(BB53,農林業センサス集落コード!$A$2:$E$18534,4,FALSE)," ")</f>
        <v xml:space="preserve"> </v>
      </c>
      <c r="BD53" s="50" t="str">
        <f>IFERROR(VLOOKUP(BB53,農林業センサス集落コード!$A$2:$E$18534,5,0),"")</f>
        <v/>
      </c>
      <c r="BE53" s="48"/>
      <c r="BF53" s="49" t="str">
        <f>IFERROR(VLOOKUP(BE53,農林業センサス集落コード!$A$2:$E$18534,4,FALSE)," ")</f>
        <v xml:space="preserve"> </v>
      </c>
      <c r="BG53" s="50" t="str">
        <f>IFERROR(VLOOKUP(BE53,農林業センサス集落コード!$A$2:$E$18534,5,0),"")</f>
        <v/>
      </c>
      <c r="BH53" s="48"/>
      <c r="BI53" s="49" t="str">
        <f>IFERROR(VLOOKUP(BH53,農林業センサス集落コード!$A$2:$E$18534,4,FALSE)," ")</f>
        <v xml:space="preserve"> </v>
      </c>
      <c r="BJ53" s="50" t="str">
        <f>IFERROR(VLOOKUP(BH53,農林業センサス集落コード!$A$2:$E$18534,5,0),"")</f>
        <v/>
      </c>
      <c r="BK53" s="48"/>
      <c r="BL53" s="49" t="str">
        <f>IFERROR(VLOOKUP(BK53,農林業センサス集落コード!$A$2:$E$18534,4,FALSE)," ")</f>
        <v xml:space="preserve"> </v>
      </c>
      <c r="BM53" s="50" t="str">
        <f>IFERROR(VLOOKUP(BK53,農林業センサス集落コード!$A$2:$E$18534,5,0),"")</f>
        <v/>
      </c>
    </row>
    <row r="54" spans="1:65">
      <c r="A54" s="272" t="e">
        <f>①協定識別事項②協定参加者!#REF!</f>
        <v>#REF!</v>
      </c>
      <c r="B54" s="55" t="e">
        <f>①協定識別事項②協定参加者!#REF!</f>
        <v>#REF!</v>
      </c>
      <c r="C54" s="55" t="e">
        <f>①協定識別事項②協定参加者!#REF!</f>
        <v>#REF!</v>
      </c>
      <c r="D54" s="55" t="e">
        <f>①協定識別事項②協定参加者!#REF!</f>
        <v>#REF!</v>
      </c>
      <c r="E54" s="56" t="e">
        <f>①協定識別事項②協定参加者!#REF!</f>
        <v>#REF!</v>
      </c>
      <c r="F54" s="48"/>
      <c r="G54" s="49" t="str">
        <f>IFERROR(VLOOKUP(F54,農林業センサス集落コード!$A$2:$E$18534,4,FALSE)," ")</f>
        <v xml:space="preserve"> </v>
      </c>
      <c r="H54" s="50" t="str">
        <f>IFERROR(VLOOKUP(F54,農林業センサス集落コード!$A$2:$E$18534,5,0),"")</f>
        <v/>
      </c>
      <c r="I54" s="48"/>
      <c r="J54" s="49" t="str">
        <f>IFERROR(VLOOKUP(I54,農林業センサス集落コード!$A$2:$E$18534,4,FALSE)," ")</f>
        <v xml:space="preserve"> </v>
      </c>
      <c r="K54" s="50" t="str">
        <f>IFERROR(VLOOKUP(I54,農林業センサス集落コード!$A$2:$E$18534,5,0),"")</f>
        <v/>
      </c>
      <c r="L54" s="48"/>
      <c r="M54" s="49" t="str">
        <f>IFERROR(VLOOKUP(L54,農林業センサス集落コード!$A$2:$E$18534,4,FALSE)," ")</f>
        <v xml:space="preserve"> </v>
      </c>
      <c r="N54" s="50" t="str">
        <f>IFERROR(VLOOKUP(L54,農林業センサス集落コード!$A$2:$E$18534,5,0),"")</f>
        <v/>
      </c>
      <c r="O54" s="48"/>
      <c r="P54" s="49" t="str">
        <f>IFERROR(VLOOKUP(O54,農林業センサス集落コード!$A$2:$E$18534,4,FALSE)," ")</f>
        <v xml:space="preserve"> </v>
      </c>
      <c r="Q54" s="50" t="str">
        <f>IFERROR(VLOOKUP(O54,農林業センサス集落コード!$A$2:$E$18534,5,0),"")</f>
        <v/>
      </c>
      <c r="R54" s="48"/>
      <c r="S54" s="49" t="str">
        <f>IFERROR(VLOOKUP(R54,農林業センサス集落コード!$A$2:$E$18534,4,FALSE)," ")</f>
        <v xml:space="preserve"> </v>
      </c>
      <c r="T54" s="50" t="str">
        <f>IFERROR(VLOOKUP(R54,農林業センサス集落コード!$A$2:$E$18534,5,0),"")</f>
        <v/>
      </c>
      <c r="U54" s="48"/>
      <c r="V54" s="49" t="str">
        <f>IFERROR(VLOOKUP(U54,農林業センサス集落コード!$A$2:$E$18534,4,FALSE)," ")</f>
        <v xml:space="preserve"> </v>
      </c>
      <c r="W54" s="50" t="str">
        <f>IFERROR(VLOOKUP(U54,農林業センサス集落コード!$A$2:$E$18534,5,0),"")</f>
        <v/>
      </c>
      <c r="X54" s="48"/>
      <c r="Y54" s="49" t="str">
        <f>IFERROR(VLOOKUP(X54,農林業センサス集落コード!$A$2:$E$18534,4,FALSE)," ")</f>
        <v xml:space="preserve"> </v>
      </c>
      <c r="Z54" s="50" t="str">
        <f>IFERROR(VLOOKUP(X54,農林業センサス集落コード!$A$2:$E$18534,5,0),"")</f>
        <v/>
      </c>
      <c r="AA54" s="48"/>
      <c r="AB54" s="49" t="str">
        <f>IFERROR(VLOOKUP(AA54,農林業センサス集落コード!$A$2:$E$18534,4,FALSE)," ")</f>
        <v xml:space="preserve"> </v>
      </c>
      <c r="AC54" s="50" t="str">
        <f>IFERROR(VLOOKUP(AA54,農林業センサス集落コード!$A$2:$E$18534,5,0),"")</f>
        <v/>
      </c>
      <c r="AD54" s="48"/>
      <c r="AE54" s="49" t="str">
        <f>IFERROR(VLOOKUP(AD54,農林業センサス集落コード!$A$2:$E$18534,4,FALSE)," ")</f>
        <v xml:space="preserve"> </v>
      </c>
      <c r="AF54" s="50" t="str">
        <f>IFERROR(VLOOKUP(AD54,農林業センサス集落コード!$A$2:$E$18534,5,0),"")</f>
        <v/>
      </c>
      <c r="AG54" s="48"/>
      <c r="AH54" s="49" t="str">
        <f>IFERROR(VLOOKUP(AG54,農林業センサス集落コード!$A$2:$E$18534,4,FALSE)," ")</f>
        <v xml:space="preserve"> </v>
      </c>
      <c r="AI54" s="50" t="str">
        <f>IFERROR(VLOOKUP(AG54,農林業センサス集落コード!$A$2:$E$18534,5,0),"")</f>
        <v/>
      </c>
      <c r="AJ54" s="48"/>
      <c r="AK54" s="49" t="str">
        <f>IFERROR(VLOOKUP(AJ54,農林業センサス集落コード!$A$2:$E$18534,4,FALSE)," ")</f>
        <v xml:space="preserve"> </v>
      </c>
      <c r="AL54" s="50" t="str">
        <f>IFERROR(VLOOKUP(AJ54,農林業センサス集落コード!$A$2:$E$18534,5,0),"")</f>
        <v/>
      </c>
      <c r="AM54" s="48"/>
      <c r="AN54" s="49" t="str">
        <f>IFERROR(VLOOKUP(AM54,農林業センサス集落コード!$A$2:$E$18534,4,FALSE)," ")</f>
        <v xml:space="preserve"> </v>
      </c>
      <c r="AO54" s="50" t="str">
        <f>IFERROR(VLOOKUP(AM54,農林業センサス集落コード!$A$2:$E$18534,5,0),"")</f>
        <v/>
      </c>
      <c r="AP54" s="48"/>
      <c r="AQ54" s="49" t="str">
        <f>IFERROR(VLOOKUP(AP54,農林業センサス集落コード!$A$2:$E$18534,4,FALSE)," ")</f>
        <v xml:space="preserve"> </v>
      </c>
      <c r="AR54" s="50" t="str">
        <f>IFERROR(VLOOKUP(AP54,農林業センサス集落コード!$A$2:$E$18534,5,0),"")</f>
        <v/>
      </c>
      <c r="AS54" s="48"/>
      <c r="AT54" s="49" t="str">
        <f>IFERROR(VLOOKUP(AS54,農林業センサス集落コード!$A$2:$E$18534,4,FALSE)," ")</f>
        <v xml:space="preserve"> </v>
      </c>
      <c r="AU54" s="50" t="str">
        <f>IFERROR(VLOOKUP(AS54,農林業センサス集落コード!$A$2:$E$18534,5,0),"")</f>
        <v/>
      </c>
      <c r="AV54" s="48"/>
      <c r="AW54" s="49" t="str">
        <f>IFERROR(VLOOKUP(AV54,農林業センサス集落コード!$A$2:$E$18534,4,FALSE)," ")</f>
        <v xml:space="preserve"> </v>
      </c>
      <c r="AX54" s="50" t="str">
        <f>IFERROR(VLOOKUP(AV54,農林業センサス集落コード!$A$2:$E$18534,5,0),"")</f>
        <v/>
      </c>
      <c r="AY54" s="48"/>
      <c r="AZ54" s="49" t="str">
        <f>IFERROR(VLOOKUP(AY54,農林業センサス集落コード!$A$2:$E$18534,4,FALSE)," ")</f>
        <v xml:space="preserve"> </v>
      </c>
      <c r="BA54" s="50" t="str">
        <f>IFERROR(VLOOKUP(AY54,農林業センサス集落コード!$A$2:$E$18534,5,0),"")</f>
        <v/>
      </c>
      <c r="BB54" s="48"/>
      <c r="BC54" s="49" t="str">
        <f>IFERROR(VLOOKUP(BB54,農林業センサス集落コード!$A$2:$E$18534,4,FALSE)," ")</f>
        <v xml:space="preserve"> </v>
      </c>
      <c r="BD54" s="50" t="str">
        <f>IFERROR(VLOOKUP(BB54,農林業センサス集落コード!$A$2:$E$18534,5,0),"")</f>
        <v/>
      </c>
      <c r="BE54" s="48"/>
      <c r="BF54" s="49" t="str">
        <f>IFERROR(VLOOKUP(BE54,農林業センサス集落コード!$A$2:$E$18534,4,FALSE)," ")</f>
        <v xml:space="preserve"> </v>
      </c>
      <c r="BG54" s="50" t="str">
        <f>IFERROR(VLOOKUP(BE54,農林業センサス集落コード!$A$2:$E$18534,5,0),"")</f>
        <v/>
      </c>
      <c r="BH54" s="48"/>
      <c r="BI54" s="49" t="str">
        <f>IFERROR(VLOOKUP(BH54,農林業センサス集落コード!$A$2:$E$18534,4,FALSE)," ")</f>
        <v xml:space="preserve"> </v>
      </c>
      <c r="BJ54" s="50" t="str">
        <f>IFERROR(VLOOKUP(BH54,農林業センサス集落コード!$A$2:$E$18534,5,0),"")</f>
        <v/>
      </c>
      <c r="BK54" s="48"/>
      <c r="BL54" s="49" t="str">
        <f>IFERROR(VLOOKUP(BK54,農林業センサス集落コード!$A$2:$E$18534,4,FALSE)," ")</f>
        <v xml:space="preserve"> </v>
      </c>
      <c r="BM54" s="50" t="str">
        <f>IFERROR(VLOOKUP(BK54,農林業センサス集落コード!$A$2:$E$18534,5,0),"")</f>
        <v/>
      </c>
    </row>
    <row r="55" spans="1:65">
      <c r="A55" s="272" t="e">
        <f>①協定識別事項②協定参加者!#REF!</f>
        <v>#REF!</v>
      </c>
      <c r="B55" s="55" t="e">
        <f>①協定識別事項②協定参加者!#REF!</f>
        <v>#REF!</v>
      </c>
      <c r="C55" s="55" t="e">
        <f>①協定識別事項②協定参加者!#REF!</f>
        <v>#REF!</v>
      </c>
      <c r="D55" s="55" t="e">
        <f>①協定識別事項②協定参加者!#REF!</f>
        <v>#REF!</v>
      </c>
      <c r="E55" s="56" t="e">
        <f>①協定識別事項②協定参加者!#REF!</f>
        <v>#REF!</v>
      </c>
      <c r="F55" s="48"/>
      <c r="G55" s="49" t="str">
        <f>IFERROR(VLOOKUP(F55,農林業センサス集落コード!$A$2:$E$18534,4,FALSE)," ")</f>
        <v xml:space="preserve"> </v>
      </c>
      <c r="H55" s="50" t="str">
        <f>IFERROR(VLOOKUP(F55,農林業センサス集落コード!$A$2:$E$18534,5,0),"")</f>
        <v/>
      </c>
      <c r="I55" s="48"/>
      <c r="J55" s="49" t="str">
        <f>IFERROR(VLOOKUP(I55,農林業センサス集落コード!$A$2:$E$18534,4,FALSE)," ")</f>
        <v xml:space="preserve"> </v>
      </c>
      <c r="K55" s="50" t="str">
        <f>IFERROR(VLOOKUP(I55,農林業センサス集落コード!$A$2:$E$18534,5,0),"")</f>
        <v/>
      </c>
      <c r="L55" s="48"/>
      <c r="M55" s="49" t="str">
        <f>IFERROR(VLOOKUP(L55,農林業センサス集落コード!$A$2:$E$18534,4,FALSE)," ")</f>
        <v xml:space="preserve"> </v>
      </c>
      <c r="N55" s="50" t="str">
        <f>IFERROR(VLOOKUP(L55,農林業センサス集落コード!$A$2:$E$18534,5,0),"")</f>
        <v/>
      </c>
      <c r="O55" s="48"/>
      <c r="P55" s="49" t="str">
        <f>IFERROR(VLOOKUP(O55,農林業センサス集落コード!$A$2:$E$18534,4,FALSE)," ")</f>
        <v xml:space="preserve"> </v>
      </c>
      <c r="Q55" s="50" t="str">
        <f>IFERROR(VLOOKUP(O55,農林業センサス集落コード!$A$2:$E$18534,5,0),"")</f>
        <v/>
      </c>
      <c r="R55" s="48"/>
      <c r="S55" s="49" t="str">
        <f>IFERROR(VLOOKUP(R55,農林業センサス集落コード!$A$2:$E$18534,4,FALSE)," ")</f>
        <v xml:space="preserve"> </v>
      </c>
      <c r="T55" s="50" t="str">
        <f>IFERROR(VLOOKUP(R55,農林業センサス集落コード!$A$2:$E$18534,5,0),"")</f>
        <v/>
      </c>
      <c r="U55" s="48"/>
      <c r="V55" s="49" t="str">
        <f>IFERROR(VLOOKUP(U55,農林業センサス集落コード!$A$2:$E$18534,4,FALSE)," ")</f>
        <v xml:space="preserve"> </v>
      </c>
      <c r="W55" s="50" t="str">
        <f>IFERROR(VLOOKUP(U55,農林業センサス集落コード!$A$2:$E$18534,5,0),"")</f>
        <v/>
      </c>
      <c r="X55" s="48"/>
      <c r="Y55" s="49" t="str">
        <f>IFERROR(VLOOKUP(X55,農林業センサス集落コード!$A$2:$E$18534,4,FALSE)," ")</f>
        <v xml:space="preserve"> </v>
      </c>
      <c r="Z55" s="50" t="str">
        <f>IFERROR(VLOOKUP(X55,農林業センサス集落コード!$A$2:$E$18534,5,0),"")</f>
        <v/>
      </c>
      <c r="AA55" s="48"/>
      <c r="AB55" s="49" t="str">
        <f>IFERROR(VLOOKUP(AA55,農林業センサス集落コード!$A$2:$E$18534,4,FALSE)," ")</f>
        <v xml:space="preserve"> </v>
      </c>
      <c r="AC55" s="50" t="str">
        <f>IFERROR(VLOOKUP(AA55,農林業センサス集落コード!$A$2:$E$18534,5,0),"")</f>
        <v/>
      </c>
      <c r="AD55" s="48"/>
      <c r="AE55" s="49" t="str">
        <f>IFERROR(VLOOKUP(AD55,農林業センサス集落コード!$A$2:$E$18534,4,FALSE)," ")</f>
        <v xml:space="preserve"> </v>
      </c>
      <c r="AF55" s="50" t="str">
        <f>IFERROR(VLOOKUP(AD55,農林業センサス集落コード!$A$2:$E$18534,5,0),"")</f>
        <v/>
      </c>
      <c r="AG55" s="48"/>
      <c r="AH55" s="49" t="str">
        <f>IFERROR(VLOOKUP(AG55,農林業センサス集落コード!$A$2:$E$18534,4,FALSE)," ")</f>
        <v xml:space="preserve"> </v>
      </c>
      <c r="AI55" s="50" t="str">
        <f>IFERROR(VLOOKUP(AG55,農林業センサス集落コード!$A$2:$E$18534,5,0),"")</f>
        <v/>
      </c>
      <c r="AJ55" s="48"/>
      <c r="AK55" s="49" t="str">
        <f>IFERROR(VLOOKUP(AJ55,農林業センサス集落コード!$A$2:$E$18534,4,FALSE)," ")</f>
        <v xml:space="preserve"> </v>
      </c>
      <c r="AL55" s="50" t="str">
        <f>IFERROR(VLOOKUP(AJ55,農林業センサス集落コード!$A$2:$E$18534,5,0),"")</f>
        <v/>
      </c>
      <c r="AM55" s="48"/>
      <c r="AN55" s="49" t="str">
        <f>IFERROR(VLOOKUP(AM55,農林業センサス集落コード!$A$2:$E$18534,4,FALSE)," ")</f>
        <v xml:space="preserve"> </v>
      </c>
      <c r="AO55" s="50" t="str">
        <f>IFERROR(VLOOKUP(AM55,農林業センサス集落コード!$A$2:$E$18534,5,0),"")</f>
        <v/>
      </c>
      <c r="AP55" s="48"/>
      <c r="AQ55" s="49" t="str">
        <f>IFERROR(VLOOKUP(AP55,農林業センサス集落コード!$A$2:$E$18534,4,FALSE)," ")</f>
        <v xml:space="preserve"> </v>
      </c>
      <c r="AR55" s="50" t="str">
        <f>IFERROR(VLOOKUP(AP55,農林業センサス集落コード!$A$2:$E$18534,5,0),"")</f>
        <v/>
      </c>
      <c r="AS55" s="48"/>
      <c r="AT55" s="49" t="str">
        <f>IFERROR(VLOOKUP(AS55,農林業センサス集落コード!$A$2:$E$18534,4,FALSE)," ")</f>
        <v xml:space="preserve"> </v>
      </c>
      <c r="AU55" s="50" t="str">
        <f>IFERROR(VLOOKUP(AS55,農林業センサス集落コード!$A$2:$E$18534,5,0),"")</f>
        <v/>
      </c>
      <c r="AV55" s="48"/>
      <c r="AW55" s="49" t="str">
        <f>IFERROR(VLOOKUP(AV55,農林業センサス集落コード!$A$2:$E$18534,4,FALSE)," ")</f>
        <v xml:space="preserve"> </v>
      </c>
      <c r="AX55" s="50" t="str">
        <f>IFERROR(VLOOKUP(AV55,農林業センサス集落コード!$A$2:$E$18534,5,0),"")</f>
        <v/>
      </c>
      <c r="AY55" s="48"/>
      <c r="AZ55" s="49" t="str">
        <f>IFERROR(VLOOKUP(AY55,農林業センサス集落コード!$A$2:$E$18534,4,FALSE)," ")</f>
        <v xml:space="preserve"> </v>
      </c>
      <c r="BA55" s="50" t="str">
        <f>IFERROR(VLOOKUP(AY55,農林業センサス集落コード!$A$2:$E$18534,5,0),"")</f>
        <v/>
      </c>
      <c r="BB55" s="48"/>
      <c r="BC55" s="49" t="str">
        <f>IFERROR(VLOOKUP(BB55,農林業センサス集落コード!$A$2:$E$18534,4,FALSE)," ")</f>
        <v xml:space="preserve"> </v>
      </c>
      <c r="BD55" s="50" t="str">
        <f>IFERROR(VLOOKUP(BB55,農林業センサス集落コード!$A$2:$E$18534,5,0),"")</f>
        <v/>
      </c>
      <c r="BE55" s="48"/>
      <c r="BF55" s="49" t="str">
        <f>IFERROR(VLOOKUP(BE55,農林業センサス集落コード!$A$2:$E$18534,4,FALSE)," ")</f>
        <v xml:space="preserve"> </v>
      </c>
      <c r="BG55" s="50" t="str">
        <f>IFERROR(VLOOKUP(BE55,農林業センサス集落コード!$A$2:$E$18534,5,0),"")</f>
        <v/>
      </c>
      <c r="BH55" s="48"/>
      <c r="BI55" s="49" t="str">
        <f>IFERROR(VLOOKUP(BH55,農林業センサス集落コード!$A$2:$E$18534,4,FALSE)," ")</f>
        <v xml:space="preserve"> </v>
      </c>
      <c r="BJ55" s="50" t="str">
        <f>IFERROR(VLOOKUP(BH55,農林業センサス集落コード!$A$2:$E$18534,5,0),"")</f>
        <v/>
      </c>
      <c r="BK55" s="48"/>
      <c r="BL55" s="49" t="str">
        <f>IFERROR(VLOOKUP(BK55,農林業センサス集落コード!$A$2:$E$18534,4,FALSE)," ")</f>
        <v xml:space="preserve"> </v>
      </c>
      <c r="BM55" s="50" t="str">
        <f>IFERROR(VLOOKUP(BK55,農林業センサス集落コード!$A$2:$E$18534,5,0),"")</f>
        <v/>
      </c>
    </row>
    <row r="56" spans="1:65">
      <c r="A56" s="272" t="e">
        <f>①協定識別事項②協定参加者!#REF!</f>
        <v>#REF!</v>
      </c>
      <c r="B56" s="55" t="e">
        <f>①協定識別事項②協定参加者!#REF!</f>
        <v>#REF!</v>
      </c>
      <c r="C56" s="55" t="e">
        <f>①協定識別事項②協定参加者!#REF!</f>
        <v>#REF!</v>
      </c>
      <c r="D56" s="55" t="e">
        <f>①協定識別事項②協定参加者!#REF!</f>
        <v>#REF!</v>
      </c>
      <c r="E56" s="56" t="e">
        <f>①協定識別事項②協定参加者!#REF!</f>
        <v>#REF!</v>
      </c>
      <c r="F56" s="48"/>
      <c r="G56" s="49" t="str">
        <f>IFERROR(VLOOKUP(F56,農林業センサス集落コード!$A$2:$E$18534,4,FALSE)," ")</f>
        <v xml:space="preserve"> </v>
      </c>
      <c r="H56" s="50" t="str">
        <f>IFERROR(VLOOKUP(F56,農林業センサス集落コード!$A$2:$E$18534,5,0),"")</f>
        <v/>
      </c>
      <c r="I56" s="48"/>
      <c r="J56" s="49" t="str">
        <f>IFERROR(VLOOKUP(I56,農林業センサス集落コード!$A$2:$E$18534,4,FALSE)," ")</f>
        <v xml:space="preserve"> </v>
      </c>
      <c r="K56" s="50" t="str">
        <f>IFERROR(VLOOKUP(I56,農林業センサス集落コード!$A$2:$E$18534,5,0),"")</f>
        <v/>
      </c>
      <c r="L56" s="48"/>
      <c r="M56" s="49" t="str">
        <f>IFERROR(VLOOKUP(L56,農林業センサス集落コード!$A$2:$E$18534,4,FALSE)," ")</f>
        <v xml:space="preserve"> </v>
      </c>
      <c r="N56" s="50" t="str">
        <f>IFERROR(VLOOKUP(L56,農林業センサス集落コード!$A$2:$E$18534,5,0),"")</f>
        <v/>
      </c>
      <c r="O56" s="48"/>
      <c r="P56" s="49" t="str">
        <f>IFERROR(VLOOKUP(O56,農林業センサス集落コード!$A$2:$E$18534,4,FALSE)," ")</f>
        <v xml:space="preserve"> </v>
      </c>
      <c r="Q56" s="50" t="str">
        <f>IFERROR(VLOOKUP(O56,農林業センサス集落コード!$A$2:$E$18534,5,0),"")</f>
        <v/>
      </c>
      <c r="R56" s="48"/>
      <c r="S56" s="49" t="str">
        <f>IFERROR(VLOOKUP(R56,農林業センサス集落コード!$A$2:$E$18534,4,FALSE)," ")</f>
        <v xml:space="preserve"> </v>
      </c>
      <c r="T56" s="50" t="str">
        <f>IFERROR(VLOOKUP(R56,農林業センサス集落コード!$A$2:$E$18534,5,0),"")</f>
        <v/>
      </c>
      <c r="U56" s="48"/>
      <c r="V56" s="49" t="str">
        <f>IFERROR(VLOOKUP(U56,農林業センサス集落コード!$A$2:$E$18534,4,FALSE)," ")</f>
        <v xml:space="preserve"> </v>
      </c>
      <c r="W56" s="50" t="str">
        <f>IFERROR(VLOOKUP(U56,農林業センサス集落コード!$A$2:$E$18534,5,0),"")</f>
        <v/>
      </c>
      <c r="X56" s="48"/>
      <c r="Y56" s="49" t="str">
        <f>IFERROR(VLOOKUP(X56,農林業センサス集落コード!$A$2:$E$18534,4,FALSE)," ")</f>
        <v xml:space="preserve"> </v>
      </c>
      <c r="Z56" s="50" t="str">
        <f>IFERROR(VLOOKUP(X56,農林業センサス集落コード!$A$2:$E$18534,5,0),"")</f>
        <v/>
      </c>
      <c r="AA56" s="48"/>
      <c r="AB56" s="49" t="str">
        <f>IFERROR(VLOOKUP(AA56,農林業センサス集落コード!$A$2:$E$18534,4,FALSE)," ")</f>
        <v xml:space="preserve"> </v>
      </c>
      <c r="AC56" s="50" t="str">
        <f>IFERROR(VLOOKUP(AA56,農林業センサス集落コード!$A$2:$E$18534,5,0),"")</f>
        <v/>
      </c>
      <c r="AD56" s="48"/>
      <c r="AE56" s="49" t="str">
        <f>IFERROR(VLOOKUP(AD56,農林業センサス集落コード!$A$2:$E$18534,4,FALSE)," ")</f>
        <v xml:space="preserve"> </v>
      </c>
      <c r="AF56" s="50" t="str">
        <f>IFERROR(VLOOKUP(AD56,農林業センサス集落コード!$A$2:$E$18534,5,0),"")</f>
        <v/>
      </c>
      <c r="AG56" s="48"/>
      <c r="AH56" s="49" t="str">
        <f>IFERROR(VLOOKUP(AG56,農林業センサス集落コード!$A$2:$E$18534,4,FALSE)," ")</f>
        <v xml:space="preserve"> </v>
      </c>
      <c r="AI56" s="50" t="str">
        <f>IFERROR(VLOOKUP(AG56,農林業センサス集落コード!$A$2:$E$18534,5,0),"")</f>
        <v/>
      </c>
      <c r="AJ56" s="48"/>
      <c r="AK56" s="49" t="str">
        <f>IFERROR(VLOOKUP(AJ56,農林業センサス集落コード!$A$2:$E$18534,4,FALSE)," ")</f>
        <v xml:space="preserve"> </v>
      </c>
      <c r="AL56" s="50" t="str">
        <f>IFERROR(VLOOKUP(AJ56,農林業センサス集落コード!$A$2:$E$18534,5,0),"")</f>
        <v/>
      </c>
      <c r="AM56" s="48"/>
      <c r="AN56" s="49" t="str">
        <f>IFERROR(VLOOKUP(AM56,農林業センサス集落コード!$A$2:$E$18534,4,FALSE)," ")</f>
        <v xml:space="preserve"> </v>
      </c>
      <c r="AO56" s="50" t="str">
        <f>IFERROR(VLOOKUP(AM56,農林業センサス集落コード!$A$2:$E$18534,5,0),"")</f>
        <v/>
      </c>
      <c r="AP56" s="48"/>
      <c r="AQ56" s="49" t="str">
        <f>IFERROR(VLOOKUP(AP56,農林業センサス集落コード!$A$2:$E$18534,4,FALSE)," ")</f>
        <v xml:space="preserve"> </v>
      </c>
      <c r="AR56" s="50" t="str">
        <f>IFERROR(VLOOKUP(AP56,農林業センサス集落コード!$A$2:$E$18534,5,0),"")</f>
        <v/>
      </c>
      <c r="AS56" s="48"/>
      <c r="AT56" s="49" t="str">
        <f>IFERROR(VLOOKUP(AS56,農林業センサス集落コード!$A$2:$E$18534,4,FALSE)," ")</f>
        <v xml:space="preserve"> </v>
      </c>
      <c r="AU56" s="50" t="str">
        <f>IFERROR(VLOOKUP(AS56,農林業センサス集落コード!$A$2:$E$18534,5,0),"")</f>
        <v/>
      </c>
      <c r="AV56" s="48"/>
      <c r="AW56" s="49" t="str">
        <f>IFERROR(VLOOKUP(AV56,農林業センサス集落コード!$A$2:$E$18534,4,FALSE)," ")</f>
        <v xml:space="preserve"> </v>
      </c>
      <c r="AX56" s="50" t="str">
        <f>IFERROR(VLOOKUP(AV56,農林業センサス集落コード!$A$2:$E$18534,5,0),"")</f>
        <v/>
      </c>
      <c r="AY56" s="48"/>
      <c r="AZ56" s="49" t="str">
        <f>IFERROR(VLOOKUP(AY56,農林業センサス集落コード!$A$2:$E$18534,4,FALSE)," ")</f>
        <v xml:space="preserve"> </v>
      </c>
      <c r="BA56" s="50" t="str">
        <f>IFERROR(VLOOKUP(AY56,農林業センサス集落コード!$A$2:$E$18534,5,0),"")</f>
        <v/>
      </c>
      <c r="BB56" s="48"/>
      <c r="BC56" s="49" t="str">
        <f>IFERROR(VLOOKUP(BB56,農林業センサス集落コード!$A$2:$E$18534,4,FALSE)," ")</f>
        <v xml:space="preserve"> </v>
      </c>
      <c r="BD56" s="50" t="str">
        <f>IFERROR(VLOOKUP(BB56,農林業センサス集落コード!$A$2:$E$18534,5,0),"")</f>
        <v/>
      </c>
      <c r="BE56" s="48"/>
      <c r="BF56" s="49" t="str">
        <f>IFERROR(VLOOKUP(BE56,農林業センサス集落コード!$A$2:$E$18534,4,FALSE)," ")</f>
        <v xml:space="preserve"> </v>
      </c>
      <c r="BG56" s="50" t="str">
        <f>IFERROR(VLOOKUP(BE56,農林業センサス集落コード!$A$2:$E$18534,5,0),"")</f>
        <v/>
      </c>
      <c r="BH56" s="48"/>
      <c r="BI56" s="49" t="str">
        <f>IFERROR(VLOOKUP(BH56,農林業センサス集落コード!$A$2:$E$18534,4,FALSE)," ")</f>
        <v xml:space="preserve"> </v>
      </c>
      <c r="BJ56" s="50" t="str">
        <f>IFERROR(VLOOKUP(BH56,農林業センサス集落コード!$A$2:$E$18534,5,0),"")</f>
        <v/>
      </c>
      <c r="BK56" s="48"/>
      <c r="BL56" s="49" t="str">
        <f>IFERROR(VLOOKUP(BK56,農林業センサス集落コード!$A$2:$E$18534,4,FALSE)," ")</f>
        <v xml:space="preserve"> </v>
      </c>
      <c r="BM56" s="50" t="str">
        <f>IFERROR(VLOOKUP(BK56,農林業センサス集落コード!$A$2:$E$18534,5,0),"")</f>
        <v/>
      </c>
    </row>
    <row r="57" spans="1:65">
      <c r="A57" s="272" t="e">
        <f>①協定識別事項②協定参加者!#REF!</f>
        <v>#REF!</v>
      </c>
      <c r="B57" s="55" t="e">
        <f>①協定識別事項②協定参加者!#REF!</f>
        <v>#REF!</v>
      </c>
      <c r="C57" s="55" t="e">
        <f>①協定識別事項②協定参加者!#REF!</f>
        <v>#REF!</v>
      </c>
      <c r="D57" s="55" t="e">
        <f>①協定識別事項②協定参加者!#REF!</f>
        <v>#REF!</v>
      </c>
      <c r="E57" s="56" t="e">
        <f>①協定識別事項②協定参加者!#REF!</f>
        <v>#REF!</v>
      </c>
      <c r="F57" s="48"/>
      <c r="G57" s="49" t="str">
        <f>IFERROR(VLOOKUP(F57,農林業センサス集落コード!$A$2:$E$18534,4,FALSE)," ")</f>
        <v xml:space="preserve"> </v>
      </c>
      <c r="H57" s="50" t="str">
        <f>IFERROR(VLOOKUP(F57,農林業センサス集落コード!$A$2:$E$18534,5,0),"")</f>
        <v/>
      </c>
      <c r="I57" s="48"/>
      <c r="J57" s="49" t="str">
        <f>IFERROR(VLOOKUP(I57,農林業センサス集落コード!$A$2:$E$18534,4,FALSE)," ")</f>
        <v xml:space="preserve"> </v>
      </c>
      <c r="K57" s="50" t="str">
        <f>IFERROR(VLOOKUP(I57,農林業センサス集落コード!$A$2:$E$18534,5,0),"")</f>
        <v/>
      </c>
      <c r="L57" s="48"/>
      <c r="M57" s="49" t="str">
        <f>IFERROR(VLOOKUP(L57,農林業センサス集落コード!$A$2:$E$18534,4,FALSE)," ")</f>
        <v xml:space="preserve"> </v>
      </c>
      <c r="N57" s="50" t="str">
        <f>IFERROR(VLOOKUP(L57,農林業センサス集落コード!$A$2:$E$18534,5,0),"")</f>
        <v/>
      </c>
      <c r="O57" s="48"/>
      <c r="P57" s="49" t="str">
        <f>IFERROR(VLOOKUP(O57,農林業センサス集落コード!$A$2:$E$18534,4,FALSE)," ")</f>
        <v xml:space="preserve"> </v>
      </c>
      <c r="Q57" s="50" t="str">
        <f>IFERROR(VLOOKUP(O57,農林業センサス集落コード!$A$2:$E$18534,5,0),"")</f>
        <v/>
      </c>
      <c r="R57" s="48"/>
      <c r="S57" s="49" t="str">
        <f>IFERROR(VLOOKUP(R57,農林業センサス集落コード!$A$2:$E$18534,4,FALSE)," ")</f>
        <v xml:space="preserve"> </v>
      </c>
      <c r="T57" s="50" t="str">
        <f>IFERROR(VLOOKUP(R57,農林業センサス集落コード!$A$2:$E$18534,5,0),"")</f>
        <v/>
      </c>
      <c r="U57" s="48"/>
      <c r="V57" s="49" t="str">
        <f>IFERROR(VLOOKUP(U57,農林業センサス集落コード!$A$2:$E$18534,4,FALSE)," ")</f>
        <v xml:space="preserve"> </v>
      </c>
      <c r="W57" s="50" t="str">
        <f>IFERROR(VLOOKUP(U57,農林業センサス集落コード!$A$2:$E$18534,5,0),"")</f>
        <v/>
      </c>
      <c r="X57" s="48"/>
      <c r="Y57" s="49" t="str">
        <f>IFERROR(VLOOKUP(X57,農林業センサス集落コード!$A$2:$E$18534,4,FALSE)," ")</f>
        <v xml:space="preserve"> </v>
      </c>
      <c r="Z57" s="50" t="str">
        <f>IFERROR(VLOOKUP(X57,農林業センサス集落コード!$A$2:$E$18534,5,0),"")</f>
        <v/>
      </c>
      <c r="AA57" s="48"/>
      <c r="AB57" s="49" t="str">
        <f>IFERROR(VLOOKUP(AA57,農林業センサス集落コード!$A$2:$E$18534,4,FALSE)," ")</f>
        <v xml:space="preserve"> </v>
      </c>
      <c r="AC57" s="50" t="str">
        <f>IFERROR(VLOOKUP(AA57,農林業センサス集落コード!$A$2:$E$18534,5,0),"")</f>
        <v/>
      </c>
      <c r="AD57" s="48"/>
      <c r="AE57" s="49" t="str">
        <f>IFERROR(VLOOKUP(AD57,農林業センサス集落コード!$A$2:$E$18534,4,FALSE)," ")</f>
        <v xml:space="preserve"> </v>
      </c>
      <c r="AF57" s="50" t="str">
        <f>IFERROR(VLOOKUP(AD57,農林業センサス集落コード!$A$2:$E$18534,5,0),"")</f>
        <v/>
      </c>
      <c r="AG57" s="48"/>
      <c r="AH57" s="49" t="str">
        <f>IFERROR(VLOOKUP(AG57,農林業センサス集落コード!$A$2:$E$18534,4,FALSE)," ")</f>
        <v xml:space="preserve"> </v>
      </c>
      <c r="AI57" s="50" t="str">
        <f>IFERROR(VLOOKUP(AG57,農林業センサス集落コード!$A$2:$E$18534,5,0),"")</f>
        <v/>
      </c>
      <c r="AJ57" s="48"/>
      <c r="AK57" s="49" t="str">
        <f>IFERROR(VLOOKUP(AJ57,農林業センサス集落コード!$A$2:$E$18534,4,FALSE)," ")</f>
        <v xml:space="preserve"> </v>
      </c>
      <c r="AL57" s="50" t="str">
        <f>IFERROR(VLOOKUP(AJ57,農林業センサス集落コード!$A$2:$E$18534,5,0),"")</f>
        <v/>
      </c>
      <c r="AM57" s="48"/>
      <c r="AN57" s="49" t="str">
        <f>IFERROR(VLOOKUP(AM57,農林業センサス集落コード!$A$2:$E$18534,4,FALSE)," ")</f>
        <v xml:space="preserve"> </v>
      </c>
      <c r="AO57" s="50" t="str">
        <f>IFERROR(VLOOKUP(AM57,農林業センサス集落コード!$A$2:$E$18534,5,0),"")</f>
        <v/>
      </c>
      <c r="AP57" s="48"/>
      <c r="AQ57" s="49" t="str">
        <f>IFERROR(VLOOKUP(AP57,農林業センサス集落コード!$A$2:$E$18534,4,FALSE)," ")</f>
        <v xml:space="preserve"> </v>
      </c>
      <c r="AR57" s="50" t="str">
        <f>IFERROR(VLOOKUP(AP57,農林業センサス集落コード!$A$2:$E$18534,5,0),"")</f>
        <v/>
      </c>
      <c r="AS57" s="48"/>
      <c r="AT57" s="49" t="str">
        <f>IFERROR(VLOOKUP(AS57,農林業センサス集落コード!$A$2:$E$18534,4,FALSE)," ")</f>
        <v xml:space="preserve"> </v>
      </c>
      <c r="AU57" s="50" t="str">
        <f>IFERROR(VLOOKUP(AS57,農林業センサス集落コード!$A$2:$E$18534,5,0),"")</f>
        <v/>
      </c>
      <c r="AV57" s="48"/>
      <c r="AW57" s="49" t="str">
        <f>IFERROR(VLOOKUP(AV57,農林業センサス集落コード!$A$2:$E$18534,4,FALSE)," ")</f>
        <v xml:space="preserve"> </v>
      </c>
      <c r="AX57" s="50" t="str">
        <f>IFERROR(VLOOKUP(AV57,農林業センサス集落コード!$A$2:$E$18534,5,0),"")</f>
        <v/>
      </c>
      <c r="AY57" s="48"/>
      <c r="AZ57" s="49" t="str">
        <f>IFERROR(VLOOKUP(AY57,農林業センサス集落コード!$A$2:$E$18534,4,FALSE)," ")</f>
        <v xml:space="preserve"> </v>
      </c>
      <c r="BA57" s="50" t="str">
        <f>IFERROR(VLOOKUP(AY57,農林業センサス集落コード!$A$2:$E$18534,5,0),"")</f>
        <v/>
      </c>
      <c r="BB57" s="48"/>
      <c r="BC57" s="49" t="str">
        <f>IFERROR(VLOOKUP(BB57,農林業センサス集落コード!$A$2:$E$18534,4,FALSE)," ")</f>
        <v xml:space="preserve"> </v>
      </c>
      <c r="BD57" s="50" t="str">
        <f>IFERROR(VLOOKUP(BB57,農林業センサス集落コード!$A$2:$E$18534,5,0),"")</f>
        <v/>
      </c>
      <c r="BE57" s="48"/>
      <c r="BF57" s="49" t="str">
        <f>IFERROR(VLOOKUP(BE57,農林業センサス集落コード!$A$2:$E$18534,4,FALSE)," ")</f>
        <v xml:space="preserve"> </v>
      </c>
      <c r="BG57" s="50" t="str">
        <f>IFERROR(VLOOKUP(BE57,農林業センサス集落コード!$A$2:$E$18534,5,0),"")</f>
        <v/>
      </c>
      <c r="BH57" s="48"/>
      <c r="BI57" s="49" t="str">
        <f>IFERROR(VLOOKUP(BH57,農林業センサス集落コード!$A$2:$E$18534,4,FALSE)," ")</f>
        <v xml:space="preserve"> </v>
      </c>
      <c r="BJ57" s="50" t="str">
        <f>IFERROR(VLOOKUP(BH57,農林業センサス集落コード!$A$2:$E$18534,5,0),"")</f>
        <v/>
      </c>
      <c r="BK57" s="48"/>
      <c r="BL57" s="49" t="str">
        <f>IFERROR(VLOOKUP(BK57,農林業センサス集落コード!$A$2:$E$18534,4,FALSE)," ")</f>
        <v xml:space="preserve"> </v>
      </c>
      <c r="BM57" s="50" t="str">
        <f>IFERROR(VLOOKUP(BK57,農林業センサス集落コード!$A$2:$E$18534,5,0),"")</f>
        <v/>
      </c>
    </row>
    <row r="58" spans="1:65">
      <c r="A58" s="272" t="e">
        <f>①協定識別事項②協定参加者!#REF!</f>
        <v>#REF!</v>
      </c>
      <c r="B58" s="55" t="e">
        <f>①協定識別事項②協定参加者!#REF!</f>
        <v>#REF!</v>
      </c>
      <c r="C58" s="55" t="e">
        <f>①協定識別事項②協定参加者!#REF!</f>
        <v>#REF!</v>
      </c>
      <c r="D58" s="55" t="e">
        <f>①協定識別事項②協定参加者!#REF!</f>
        <v>#REF!</v>
      </c>
      <c r="E58" s="56" t="e">
        <f>①協定識別事項②協定参加者!#REF!</f>
        <v>#REF!</v>
      </c>
      <c r="F58" s="48"/>
      <c r="G58" s="49" t="str">
        <f>IFERROR(VLOOKUP(F58,農林業センサス集落コード!$A$2:$E$18534,4,FALSE)," ")</f>
        <v xml:space="preserve"> </v>
      </c>
      <c r="H58" s="50" t="str">
        <f>IFERROR(VLOOKUP(F58,農林業センサス集落コード!$A$2:$E$18534,5,0),"")</f>
        <v/>
      </c>
      <c r="I58" s="48"/>
      <c r="J58" s="49" t="str">
        <f>IFERROR(VLOOKUP(I58,農林業センサス集落コード!$A$2:$E$18534,4,FALSE)," ")</f>
        <v xml:space="preserve"> </v>
      </c>
      <c r="K58" s="50" t="str">
        <f>IFERROR(VLOOKUP(I58,農林業センサス集落コード!$A$2:$E$18534,5,0),"")</f>
        <v/>
      </c>
      <c r="L58" s="48"/>
      <c r="M58" s="49" t="str">
        <f>IFERROR(VLOOKUP(L58,農林業センサス集落コード!$A$2:$E$18534,4,FALSE)," ")</f>
        <v xml:space="preserve"> </v>
      </c>
      <c r="N58" s="50" t="str">
        <f>IFERROR(VLOOKUP(L58,農林業センサス集落コード!$A$2:$E$18534,5,0),"")</f>
        <v/>
      </c>
      <c r="O58" s="48"/>
      <c r="P58" s="49" t="str">
        <f>IFERROR(VLOOKUP(O58,農林業センサス集落コード!$A$2:$E$18534,4,FALSE)," ")</f>
        <v xml:space="preserve"> </v>
      </c>
      <c r="Q58" s="50" t="str">
        <f>IFERROR(VLOOKUP(O58,農林業センサス集落コード!$A$2:$E$18534,5,0),"")</f>
        <v/>
      </c>
      <c r="R58" s="48"/>
      <c r="S58" s="49" t="str">
        <f>IFERROR(VLOOKUP(R58,農林業センサス集落コード!$A$2:$E$18534,4,FALSE)," ")</f>
        <v xml:space="preserve"> </v>
      </c>
      <c r="T58" s="50" t="str">
        <f>IFERROR(VLOOKUP(R58,農林業センサス集落コード!$A$2:$E$18534,5,0),"")</f>
        <v/>
      </c>
      <c r="U58" s="48"/>
      <c r="V58" s="49" t="str">
        <f>IFERROR(VLOOKUP(U58,農林業センサス集落コード!$A$2:$E$18534,4,FALSE)," ")</f>
        <v xml:space="preserve"> </v>
      </c>
      <c r="W58" s="50" t="str">
        <f>IFERROR(VLOOKUP(U58,農林業センサス集落コード!$A$2:$E$18534,5,0),"")</f>
        <v/>
      </c>
      <c r="X58" s="48"/>
      <c r="Y58" s="49" t="str">
        <f>IFERROR(VLOOKUP(X58,農林業センサス集落コード!$A$2:$E$18534,4,FALSE)," ")</f>
        <v xml:space="preserve"> </v>
      </c>
      <c r="Z58" s="50" t="str">
        <f>IFERROR(VLOOKUP(X58,農林業センサス集落コード!$A$2:$E$18534,5,0),"")</f>
        <v/>
      </c>
      <c r="AA58" s="48"/>
      <c r="AB58" s="49" t="str">
        <f>IFERROR(VLOOKUP(AA58,農林業センサス集落コード!$A$2:$E$18534,4,FALSE)," ")</f>
        <v xml:space="preserve"> </v>
      </c>
      <c r="AC58" s="50" t="str">
        <f>IFERROR(VLOOKUP(AA58,農林業センサス集落コード!$A$2:$E$18534,5,0),"")</f>
        <v/>
      </c>
      <c r="AD58" s="48"/>
      <c r="AE58" s="49" t="str">
        <f>IFERROR(VLOOKUP(AD58,農林業センサス集落コード!$A$2:$E$18534,4,FALSE)," ")</f>
        <v xml:space="preserve"> </v>
      </c>
      <c r="AF58" s="50" t="str">
        <f>IFERROR(VLOOKUP(AD58,農林業センサス集落コード!$A$2:$E$18534,5,0),"")</f>
        <v/>
      </c>
      <c r="AG58" s="48"/>
      <c r="AH58" s="49" t="str">
        <f>IFERROR(VLOOKUP(AG58,農林業センサス集落コード!$A$2:$E$18534,4,FALSE)," ")</f>
        <v xml:space="preserve"> </v>
      </c>
      <c r="AI58" s="50" t="str">
        <f>IFERROR(VLOOKUP(AG58,農林業センサス集落コード!$A$2:$E$18534,5,0),"")</f>
        <v/>
      </c>
      <c r="AJ58" s="48"/>
      <c r="AK58" s="49" t="str">
        <f>IFERROR(VLOOKUP(AJ58,農林業センサス集落コード!$A$2:$E$18534,4,FALSE)," ")</f>
        <v xml:space="preserve"> </v>
      </c>
      <c r="AL58" s="50" t="str">
        <f>IFERROR(VLOOKUP(AJ58,農林業センサス集落コード!$A$2:$E$18534,5,0),"")</f>
        <v/>
      </c>
      <c r="AM58" s="48"/>
      <c r="AN58" s="49" t="str">
        <f>IFERROR(VLOOKUP(AM58,農林業センサス集落コード!$A$2:$E$18534,4,FALSE)," ")</f>
        <v xml:space="preserve"> </v>
      </c>
      <c r="AO58" s="50" t="str">
        <f>IFERROR(VLOOKUP(AM58,農林業センサス集落コード!$A$2:$E$18534,5,0),"")</f>
        <v/>
      </c>
      <c r="AP58" s="48"/>
      <c r="AQ58" s="49" t="str">
        <f>IFERROR(VLOOKUP(AP58,農林業センサス集落コード!$A$2:$E$18534,4,FALSE)," ")</f>
        <v xml:space="preserve"> </v>
      </c>
      <c r="AR58" s="50" t="str">
        <f>IFERROR(VLOOKUP(AP58,農林業センサス集落コード!$A$2:$E$18534,5,0),"")</f>
        <v/>
      </c>
      <c r="AS58" s="48"/>
      <c r="AT58" s="49" t="str">
        <f>IFERROR(VLOOKUP(AS58,農林業センサス集落コード!$A$2:$E$18534,4,FALSE)," ")</f>
        <v xml:space="preserve"> </v>
      </c>
      <c r="AU58" s="50" t="str">
        <f>IFERROR(VLOOKUP(AS58,農林業センサス集落コード!$A$2:$E$18534,5,0),"")</f>
        <v/>
      </c>
      <c r="AV58" s="48"/>
      <c r="AW58" s="49" t="str">
        <f>IFERROR(VLOOKUP(AV58,農林業センサス集落コード!$A$2:$E$18534,4,FALSE)," ")</f>
        <v xml:space="preserve"> </v>
      </c>
      <c r="AX58" s="50" t="str">
        <f>IFERROR(VLOOKUP(AV58,農林業センサス集落コード!$A$2:$E$18534,5,0),"")</f>
        <v/>
      </c>
      <c r="AY58" s="48"/>
      <c r="AZ58" s="49" t="str">
        <f>IFERROR(VLOOKUP(AY58,農林業センサス集落コード!$A$2:$E$18534,4,FALSE)," ")</f>
        <v xml:space="preserve"> </v>
      </c>
      <c r="BA58" s="50" t="str">
        <f>IFERROR(VLOOKUP(AY58,農林業センサス集落コード!$A$2:$E$18534,5,0),"")</f>
        <v/>
      </c>
      <c r="BB58" s="48"/>
      <c r="BC58" s="49" t="str">
        <f>IFERROR(VLOOKUP(BB58,農林業センサス集落コード!$A$2:$E$18534,4,FALSE)," ")</f>
        <v xml:space="preserve"> </v>
      </c>
      <c r="BD58" s="50" t="str">
        <f>IFERROR(VLOOKUP(BB58,農林業センサス集落コード!$A$2:$E$18534,5,0),"")</f>
        <v/>
      </c>
      <c r="BE58" s="48"/>
      <c r="BF58" s="49" t="str">
        <f>IFERROR(VLOOKUP(BE58,農林業センサス集落コード!$A$2:$E$18534,4,FALSE)," ")</f>
        <v xml:space="preserve"> </v>
      </c>
      <c r="BG58" s="50" t="str">
        <f>IFERROR(VLOOKUP(BE58,農林業センサス集落コード!$A$2:$E$18534,5,0),"")</f>
        <v/>
      </c>
      <c r="BH58" s="48"/>
      <c r="BI58" s="49" t="str">
        <f>IFERROR(VLOOKUP(BH58,農林業センサス集落コード!$A$2:$E$18534,4,FALSE)," ")</f>
        <v xml:space="preserve"> </v>
      </c>
      <c r="BJ58" s="50" t="str">
        <f>IFERROR(VLOOKUP(BH58,農林業センサス集落コード!$A$2:$E$18534,5,0),"")</f>
        <v/>
      </c>
      <c r="BK58" s="48"/>
      <c r="BL58" s="49" t="str">
        <f>IFERROR(VLOOKUP(BK58,農林業センサス集落コード!$A$2:$E$18534,4,FALSE)," ")</f>
        <v xml:space="preserve"> </v>
      </c>
      <c r="BM58" s="50" t="str">
        <f>IFERROR(VLOOKUP(BK58,農林業センサス集落コード!$A$2:$E$18534,5,0),"")</f>
        <v/>
      </c>
    </row>
    <row r="59" spans="1:65">
      <c r="A59" s="272" t="e">
        <f>①協定識別事項②協定参加者!#REF!</f>
        <v>#REF!</v>
      </c>
      <c r="B59" s="55" t="e">
        <f>①協定識別事項②協定参加者!#REF!</f>
        <v>#REF!</v>
      </c>
      <c r="C59" s="55" t="e">
        <f>①協定識別事項②協定参加者!#REF!</f>
        <v>#REF!</v>
      </c>
      <c r="D59" s="55" t="e">
        <f>①協定識別事項②協定参加者!#REF!</f>
        <v>#REF!</v>
      </c>
      <c r="E59" s="56" t="e">
        <f>①協定識別事項②協定参加者!#REF!</f>
        <v>#REF!</v>
      </c>
      <c r="F59" s="48"/>
      <c r="G59" s="49" t="str">
        <f>IFERROR(VLOOKUP(F59,農林業センサス集落コード!$A$2:$E$18534,4,FALSE)," ")</f>
        <v xml:space="preserve"> </v>
      </c>
      <c r="H59" s="50" t="str">
        <f>IFERROR(VLOOKUP(F59,農林業センサス集落コード!$A$2:$E$18534,5,0),"")</f>
        <v/>
      </c>
      <c r="I59" s="48"/>
      <c r="J59" s="49" t="str">
        <f>IFERROR(VLOOKUP(I59,農林業センサス集落コード!$A$2:$E$18534,4,FALSE)," ")</f>
        <v xml:space="preserve"> </v>
      </c>
      <c r="K59" s="50" t="str">
        <f>IFERROR(VLOOKUP(I59,農林業センサス集落コード!$A$2:$E$18534,5,0),"")</f>
        <v/>
      </c>
      <c r="L59" s="48"/>
      <c r="M59" s="49" t="str">
        <f>IFERROR(VLOOKUP(L59,農林業センサス集落コード!$A$2:$E$18534,4,FALSE)," ")</f>
        <v xml:space="preserve"> </v>
      </c>
      <c r="N59" s="50" t="str">
        <f>IFERROR(VLOOKUP(L59,農林業センサス集落コード!$A$2:$E$18534,5,0),"")</f>
        <v/>
      </c>
      <c r="O59" s="48"/>
      <c r="P59" s="49" t="str">
        <f>IFERROR(VLOOKUP(O59,農林業センサス集落コード!$A$2:$E$18534,4,FALSE)," ")</f>
        <v xml:space="preserve"> </v>
      </c>
      <c r="Q59" s="50" t="str">
        <f>IFERROR(VLOOKUP(O59,農林業センサス集落コード!$A$2:$E$18534,5,0),"")</f>
        <v/>
      </c>
      <c r="R59" s="48"/>
      <c r="S59" s="49" t="str">
        <f>IFERROR(VLOOKUP(R59,農林業センサス集落コード!$A$2:$E$18534,4,FALSE)," ")</f>
        <v xml:space="preserve"> </v>
      </c>
      <c r="T59" s="50" t="str">
        <f>IFERROR(VLOOKUP(R59,農林業センサス集落コード!$A$2:$E$18534,5,0),"")</f>
        <v/>
      </c>
      <c r="U59" s="48"/>
      <c r="V59" s="49" t="str">
        <f>IFERROR(VLOOKUP(U59,農林業センサス集落コード!$A$2:$E$18534,4,FALSE)," ")</f>
        <v xml:space="preserve"> </v>
      </c>
      <c r="W59" s="50" t="str">
        <f>IFERROR(VLOOKUP(U59,農林業センサス集落コード!$A$2:$E$18534,5,0),"")</f>
        <v/>
      </c>
      <c r="X59" s="48"/>
      <c r="Y59" s="49" t="str">
        <f>IFERROR(VLOOKUP(X59,農林業センサス集落コード!$A$2:$E$18534,4,FALSE)," ")</f>
        <v xml:space="preserve"> </v>
      </c>
      <c r="Z59" s="50" t="str">
        <f>IFERROR(VLOOKUP(X59,農林業センサス集落コード!$A$2:$E$18534,5,0),"")</f>
        <v/>
      </c>
      <c r="AA59" s="48"/>
      <c r="AB59" s="49" t="str">
        <f>IFERROR(VLOOKUP(AA59,農林業センサス集落コード!$A$2:$E$18534,4,FALSE)," ")</f>
        <v xml:space="preserve"> </v>
      </c>
      <c r="AC59" s="50" t="str">
        <f>IFERROR(VLOOKUP(AA59,農林業センサス集落コード!$A$2:$E$18534,5,0),"")</f>
        <v/>
      </c>
      <c r="AD59" s="48"/>
      <c r="AE59" s="49" t="str">
        <f>IFERROR(VLOOKUP(AD59,農林業センサス集落コード!$A$2:$E$18534,4,FALSE)," ")</f>
        <v xml:space="preserve"> </v>
      </c>
      <c r="AF59" s="50" t="str">
        <f>IFERROR(VLOOKUP(AD59,農林業センサス集落コード!$A$2:$E$18534,5,0),"")</f>
        <v/>
      </c>
      <c r="AG59" s="48"/>
      <c r="AH59" s="49" t="str">
        <f>IFERROR(VLOOKUP(AG59,農林業センサス集落コード!$A$2:$E$18534,4,FALSE)," ")</f>
        <v xml:space="preserve"> </v>
      </c>
      <c r="AI59" s="50" t="str">
        <f>IFERROR(VLOOKUP(AG59,農林業センサス集落コード!$A$2:$E$18534,5,0),"")</f>
        <v/>
      </c>
      <c r="AJ59" s="48"/>
      <c r="AK59" s="49" t="str">
        <f>IFERROR(VLOOKUP(AJ59,農林業センサス集落コード!$A$2:$E$18534,4,FALSE)," ")</f>
        <v xml:space="preserve"> </v>
      </c>
      <c r="AL59" s="50" t="str">
        <f>IFERROR(VLOOKUP(AJ59,農林業センサス集落コード!$A$2:$E$18534,5,0),"")</f>
        <v/>
      </c>
      <c r="AM59" s="48"/>
      <c r="AN59" s="49" t="str">
        <f>IFERROR(VLOOKUP(AM59,農林業センサス集落コード!$A$2:$E$18534,4,FALSE)," ")</f>
        <v xml:space="preserve"> </v>
      </c>
      <c r="AO59" s="50" t="str">
        <f>IFERROR(VLOOKUP(AM59,農林業センサス集落コード!$A$2:$E$18534,5,0),"")</f>
        <v/>
      </c>
      <c r="AP59" s="48"/>
      <c r="AQ59" s="49" t="str">
        <f>IFERROR(VLOOKUP(AP59,農林業センサス集落コード!$A$2:$E$18534,4,FALSE)," ")</f>
        <v xml:space="preserve"> </v>
      </c>
      <c r="AR59" s="50" t="str">
        <f>IFERROR(VLOOKUP(AP59,農林業センサス集落コード!$A$2:$E$18534,5,0),"")</f>
        <v/>
      </c>
      <c r="AS59" s="48"/>
      <c r="AT59" s="49" t="str">
        <f>IFERROR(VLOOKUP(AS59,農林業センサス集落コード!$A$2:$E$18534,4,FALSE)," ")</f>
        <v xml:space="preserve"> </v>
      </c>
      <c r="AU59" s="50" t="str">
        <f>IFERROR(VLOOKUP(AS59,農林業センサス集落コード!$A$2:$E$18534,5,0),"")</f>
        <v/>
      </c>
      <c r="AV59" s="48"/>
      <c r="AW59" s="49" t="str">
        <f>IFERROR(VLOOKUP(AV59,農林業センサス集落コード!$A$2:$E$18534,4,FALSE)," ")</f>
        <v xml:space="preserve"> </v>
      </c>
      <c r="AX59" s="50" t="str">
        <f>IFERROR(VLOOKUP(AV59,農林業センサス集落コード!$A$2:$E$18534,5,0),"")</f>
        <v/>
      </c>
      <c r="AY59" s="48"/>
      <c r="AZ59" s="49" t="str">
        <f>IFERROR(VLOOKUP(AY59,農林業センサス集落コード!$A$2:$E$18534,4,FALSE)," ")</f>
        <v xml:space="preserve"> </v>
      </c>
      <c r="BA59" s="50" t="str">
        <f>IFERROR(VLOOKUP(AY59,農林業センサス集落コード!$A$2:$E$18534,5,0),"")</f>
        <v/>
      </c>
      <c r="BB59" s="48"/>
      <c r="BC59" s="49" t="str">
        <f>IFERROR(VLOOKUP(BB59,農林業センサス集落コード!$A$2:$E$18534,4,FALSE)," ")</f>
        <v xml:space="preserve"> </v>
      </c>
      <c r="BD59" s="50" t="str">
        <f>IFERROR(VLOOKUP(BB59,農林業センサス集落コード!$A$2:$E$18534,5,0),"")</f>
        <v/>
      </c>
      <c r="BE59" s="48"/>
      <c r="BF59" s="49" t="str">
        <f>IFERROR(VLOOKUP(BE59,農林業センサス集落コード!$A$2:$E$18534,4,FALSE)," ")</f>
        <v xml:space="preserve"> </v>
      </c>
      <c r="BG59" s="50" t="str">
        <f>IFERROR(VLOOKUP(BE59,農林業センサス集落コード!$A$2:$E$18534,5,0),"")</f>
        <v/>
      </c>
      <c r="BH59" s="48"/>
      <c r="BI59" s="49" t="str">
        <f>IFERROR(VLOOKUP(BH59,農林業センサス集落コード!$A$2:$E$18534,4,FALSE)," ")</f>
        <v xml:space="preserve"> </v>
      </c>
      <c r="BJ59" s="50" t="str">
        <f>IFERROR(VLOOKUP(BH59,農林業センサス集落コード!$A$2:$E$18534,5,0),"")</f>
        <v/>
      </c>
      <c r="BK59" s="48"/>
      <c r="BL59" s="49" t="str">
        <f>IFERROR(VLOOKUP(BK59,農林業センサス集落コード!$A$2:$E$18534,4,FALSE)," ")</f>
        <v xml:space="preserve"> </v>
      </c>
      <c r="BM59" s="50" t="str">
        <f>IFERROR(VLOOKUP(BK59,農林業センサス集落コード!$A$2:$E$18534,5,0),"")</f>
        <v/>
      </c>
    </row>
    <row r="60" spans="1:65">
      <c r="A60" s="272" t="e">
        <f>①協定識別事項②協定参加者!#REF!</f>
        <v>#REF!</v>
      </c>
      <c r="B60" s="55" t="e">
        <f>①協定識別事項②協定参加者!#REF!</f>
        <v>#REF!</v>
      </c>
      <c r="C60" s="55" t="e">
        <f>①協定識別事項②協定参加者!#REF!</f>
        <v>#REF!</v>
      </c>
      <c r="D60" s="55" t="e">
        <f>①協定識別事項②協定参加者!#REF!</f>
        <v>#REF!</v>
      </c>
      <c r="E60" s="56" t="e">
        <f>①協定識別事項②協定参加者!#REF!</f>
        <v>#REF!</v>
      </c>
      <c r="F60" s="48"/>
      <c r="G60" s="49" t="str">
        <f>IFERROR(VLOOKUP(F60,農林業センサス集落コード!$A$2:$E$18534,4,FALSE)," ")</f>
        <v xml:space="preserve"> </v>
      </c>
      <c r="H60" s="50" t="str">
        <f>IFERROR(VLOOKUP(F60,農林業センサス集落コード!$A$2:$E$18534,5,0),"")</f>
        <v/>
      </c>
      <c r="I60" s="48"/>
      <c r="J60" s="49" t="str">
        <f>IFERROR(VLOOKUP(I60,農林業センサス集落コード!$A$2:$E$18534,4,FALSE)," ")</f>
        <v xml:space="preserve"> </v>
      </c>
      <c r="K60" s="50" t="str">
        <f>IFERROR(VLOOKUP(I60,農林業センサス集落コード!$A$2:$E$18534,5,0),"")</f>
        <v/>
      </c>
      <c r="L60" s="48"/>
      <c r="M60" s="49" t="str">
        <f>IFERROR(VLOOKUP(L60,農林業センサス集落コード!$A$2:$E$18534,4,FALSE)," ")</f>
        <v xml:space="preserve"> </v>
      </c>
      <c r="N60" s="50" t="str">
        <f>IFERROR(VLOOKUP(L60,農林業センサス集落コード!$A$2:$E$18534,5,0),"")</f>
        <v/>
      </c>
      <c r="O60" s="48"/>
      <c r="P60" s="49" t="str">
        <f>IFERROR(VLOOKUP(O60,農林業センサス集落コード!$A$2:$E$18534,4,FALSE)," ")</f>
        <v xml:space="preserve"> </v>
      </c>
      <c r="Q60" s="50" t="str">
        <f>IFERROR(VLOOKUP(O60,農林業センサス集落コード!$A$2:$E$18534,5,0),"")</f>
        <v/>
      </c>
      <c r="R60" s="48"/>
      <c r="S60" s="49" t="str">
        <f>IFERROR(VLOOKUP(R60,農林業センサス集落コード!$A$2:$E$18534,4,FALSE)," ")</f>
        <v xml:space="preserve"> </v>
      </c>
      <c r="T60" s="50" t="str">
        <f>IFERROR(VLOOKUP(R60,農林業センサス集落コード!$A$2:$E$18534,5,0),"")</f>
        <v/>
      </c>
      <c r="U60" s="48"/>
      <c r="V60" s="49" t="str">
        <f>IFERROR(VLOOKUP(U60,農林業センサス集落コード!$A$2:$E$18534,4,FALSE)," ")</f>
        <v xml:space="preserve"> </v>
      </c>
      <c r="W60" s="50" t="str">
        <f>IFERROR(VLOOKUP(U60,農林業センサス集落コード!$A$2:$E$18534,5,0),"")</f>
        <v/>
      </c>
      <c r="X60" s="48"/>
      <c r="Y60" s="49" t="str">
        <f>IFERROR(VLOOKUP(X60,農林業センサス集落コード!$A$2:$E$18534,4,FALSE)," ")</f>
        <v xml:space="preserve"> </v>
      </c>
      <c r="Z60" s="50" t="str">
        <f>IFERROR(VLOOKUP(X60,農林業センサス集落コード!$A$2:$E$18534,5,0),"")</f>
        <v/>
      </c>
      <c r="AA60" s="48"/>
      <c r="AB60" s="49" t="str">
        <f>IFERROR(VLOOKUP(AA60,農林業センサス集落コード!$A$2:$E$18534,4,FALSE)," ")</f>
        <v xml:space="preserve"> </v>
      </c>
      <c r="AC60" s="50" t="str">
        <f>IFERROR(VLOOKUP(AA60,農林業センサス集落コード!$A$2:$E$18534,5,0),"")</f>
        <v/>
      </c>
      <c r="AD60" s="48"/>
      <c r="AE60" s="49" t="str">
        <f>IFERROR(VLOOKUP(AD60,農林業センサス集落コード!$A$2:$E$18534,4,FALSE)," ")</f>
        <v xml:space="preserve"> </v>
      </c>
      <c r="AF60" s="50" t="str">
        <f>IFERROR(VLOOKUP(AD60,農林業センサス集落コード!$A$2:$E$18534,5,0),"")</f>
        <v/>
      </c>
      <c r="AG60" s="48"/>
      <c r="AH60" s="49" t="str">
        <f>IFERROR(VLOOKUP(AG60,農林業センサス集落コード!$A$2:$E$18534,4,FALSE)," ")</f>
        <v xml:space="preserve"> </v>
      </c>
      <c r="AI60" s="50" t="str">
        <f>IFERROR(VLOOKUP(AG60,農林業センサス集落コード!$A$2:$E$18534,5,0),"")</f>
        <v/>
      </c>
      <c r="AJ60" s="48"/>
      <c r="AK60" s="49" t="str">
        <f>IFERROR(VLOOKUP(AJ60,農林業センサス集落コード!$A$2:$E$18534,4,FALSE)," ")</f>
        <v xml:space="preserve"> </v>
      </c>
      <c r="AL60" s="50" t="str">
        <f>IFERROR(VLOOKUP(AJ60,農林業センサス集落コード!$A$2:$E$18534,5,0),"")</f>
        <v/>
      </c>
      <c r="AM60" s="48"/>
      <c r="AN60" s="49" t="str">
        <f>IFERROR(VLOOKUP(AM60,農林業センサス集落コード!$A$2:$E$18534,4,FALSE)," ")</f>
        <v xml:space="preserve"> </v>
      </c>
      <c r="AO60" s="50" t="str">
        <f>IFERROR(VLOOKUP(AM60,農林業センサス集落コード!$A$2:$E$18534,5,0),"")</f>
        <v/>
      </c>
      <c r="AP60" s="48"/>
      <c r="AQ60" s="49" t="str">
        <f>IFERROR(VLOOKUP(AP60,農林業センサス集落コード!$A$2:$E$18534,4,FALSE)," ")</f>
        <v xml:space="preserve"> </v>
      </c>
      <c r="AR60" s="50" t="str">
        <f>IFERROR(VLOOKUP(AP60,農林業センサス集落コード!$A$2:$E$18534,5,0),"")</f>
        <v/>
      </c>
      <c r="AS60" s="48"/>
      <c r="AT60" s="49" t="str">
        <f>IFERROR(VLOOKUP(AS60,農林業センサス集落コード!$A$2:$E$18534,4,FALSE)," ")</f>
        <v xml:space="preserve"> </v>
      </c>
      <c r="AU60" s="50" t="str">
        <f>IFERROR(VLOOKUP(AS60,農林業センサス集落コード!$A$2:$E$18534,5,0),"")</f>
        <v/>
      </c>
      <c r="AV60" s="48"/>
      <c r="AW60" s="49" t="str">
        <f>IFERROR(VLOOKUP(AV60,農林業センサス集落コード!$A$2:$E$18534,4,FALSE)," ")</f>
        <v xml:space="preserve"> </v>
      </c>
      <c r="AX60" s="50" t="str">
        <f>IFERROR(VLOOKUP(AV60,農林業センサス集落コード!$A$2:$E$18534,5,0),"")</f>
        <v/>
      </c>
      <c r="AY60" s="48"/>
      <c r="AZ60" s="49" t="str">
        <f>IFERROR(VLOOKUP(AY60,農林業センサス集落コード!$A$2:$E$18534,4,FALSE)," ")</f>
        <v xml:space="preserve"> </v>
      </c>
      <c r="BA60" s="50" t="str">
        <f>IFERROR(VLOOKUP(AY60,農林業センサス集落コード!$A$2:$E$18534,5,0),"")</f>
        <v/>
      </c>
      <c r="BB60" s="48"/>
      <c r="BC60" s="49" t="str">
        <f>IFERROR(VLOOKUP(BB60,農林業センサス集落コード!$A$2:$E$18534,4,FALSE)," ")</f>
        <v xml:space="preserve"> </v>
      </c>
      <c r="BD60" s="50" t="str">
        <f>IFERROR(VLOOKUP(BB60,農林業センサス集落コード!$A$2:$E$18534,5,0),"")</f>
        <v/>
      </c>
      <c r="BE60" s="48"/>
      <c r="BF60" s="49" t="str">
        <f>IFERROR(VLOOKUP(BE60,農林業センサス集落コード!$A$2:$E$18534,4,FALSE)," ")</f>
        <v xml:space="preserve"> </v>
      </c>
      <c r="BG60" s="50" t="str">
        <f>IFERROR(VLOOKUP(BE60,農林業センサス集落コード!$A$2:$E$18534,5,0),"")</f>
        <v/>
      </c>
      <c r="BH60" s="48"/>
      <c r="BI60" s="49" t="str">
        <f>IFERROR(VLOOKUP(BH60,農林業センサス集落コード!$A$2:$E$18534,4,FALSE)," ")</f>
        <v xml:space="preserve"> </v>
      </c>
      <c r="BJ60" s="50" t="str">
        <f>IFERROR(VLOOKUP(BH60,農林業センサス集落コード!$A$2:$E$18534,5,0),"")</f>
        <v/>
      </c>
      <c r="BK60" s="48"/>
      <c r="BL60" s="49" t="str">
        <f>IFERROR(VLOOKUP(BK60,農林業センサス集落コード!$A$2:$E$18534,4,FALSE)," ")</f>
        <v xml:space="preserve"> </v>
      </c>
      <c r="BM60" s="50" t="str">
        <f>IFERROR(VLOOKUP(BK60,農林業センサス集落コード!$A$2:$E$18534,5,0),"")</f>
        <v/>
      </c>
    </row>
    <row r="61" spans="1:65">
      <c r="A61" s="272" t="e">
        <f>①協定識別事項②協定参加者!#REF!</f>
        <v>#REF!</v>
      </c>
      <c r="B61" s="55" t="e">
        <f>①協定識別事項②協定参加者!#REF!</f>
        <v>#REF!</v>
      </c>
      <c r="C61" s="55" t="e">
        <f>①協定識別事項②協定参加者!#REF!</f>
        <v>#REF!</v>
      </c>
      <c r="D61" s="55" t="e">
        <f>①協定識別事項②協定参加者!#REF!</f>
        <v>#REF!</v>
      </c>
      <c r="E61" s="56" t="e">
        <f>①協定識別事項②協定参加者!#REF!</f>
        <v>#REF!</v>
      </c>
      <c r="F61" s="48"/>
      <c r="G61" s="49" t="str">
        <f>IFERROR(VLOOKUP(F61,農林業センサス集落コード!$A$2:$E$18534,4,FALSE)," ")</f>
        <v xml:space="preserve"> </v>
      </c>
      <c r="H61" s="50" t="str">
        <f>IFERROR(VLOOKUP(F61,農林業センサス集落コード!$A$2:$E$18534,5,0),"")</f>
        <v/>
      </c>
      <c r="I61" s="48"/>
      <c r="J61" s="49" t="str">
        <f>IFERROR(VLOOKUP(I61,農林業センサス集落コード!$A$2:$E$18534,4,FALSE)," ")</f>
        <v xml:space="preserve"> </v>
      </c>
      <c r="K61" s="50" t="str">
        <f>IFERROR(VLOOKUP(I61,農林業センサス集落コード!$A$2:$E$18534,5,0),"")</f>
        <v/>
      </c>
      <c r="L61" s="48"/>
      <c r="M61" s="49" t="str">
        <f>IFERROR(VLOOKUP(L61,農林業センサス集落コード!$A$2:$E$18534,4,FALSE)," ")</f>
        <v xml:space="preserve"> </v>
      </c>
      <c r="N61" s="50" t="str">
        <f>IFERROR(VLOOKUP(L61,農林業センサス集落コード!$A$2:$E$18534,5,0),"")</f>
        <v/>
      </c>
      <c r="O61" s="48"/>
      <c r="P61" s="49" t="str">
        <f>IFERROR(VLOOKUP(O61,農林業センサス集落コード!$A$2:$E$18534,4,FALSE)," ")</f>
        <v xml:space="preserve"> </v>
      </c>
      <c r="Q61" s="50" t="str">
        <f>IFERROR(VLOOKUP(O61,農林業センサス集落コード!$A$2:$E$18534,5,0),"")</f>
        <v/>
      </c>
      <c r="R61" s="48"/>
      <c r="S61" s="49" t="str">
        <f>IFERROR(VLOOKUP(R61,農林業センサス集落コード!$A$2:$E$18534,4,FALSE)," ")</f>
        <v xml:space="preserve"> </v>
      </c>
      <c r="T61" s="50" t="str">
        <f>IFERROR(VLOOKUP(R61,農林業センサス集落コード!$A$2:$E$18534,5,0),"")</f>
        <v/>
      </c>
      <c r="U61" s="48"/>
      <c r="V61" s="49" t="str">
        <f>IFERROR(VLOOKUP(U61,農林業センサス集落コード!$A$2:$E$18534,4,FALSE)," ")</f>
        <v xml:space="preserve"> </v>
      </c>
      <c r="W61" s="50" t="str">
        <f>IFERROR(VLOOKUP(U61,農林業センサス集落コード!$A$2:$E$18534,5,0),"")</f>
        <v/>
      </c>
      <c r="X61" s="48"/>
      <c r="Y61" s="49" t="str">
        <f>IFERROR(VLOOKUP(X61,農林業センサス集落コード!$A$2:$E$18534,4,FALSE)," ")</f>
        <v xml:space="preserve"> </v>
      </c>
      <c r="Z61" s="50" t="str">
        <f>IFERROR(VLOOKUP(X61,農林業センサス集落コード!$A$2:$E$18534,5,0),"")</f>
        <v/>
      </c>
      <c r="AA61" s="48"/>
      <c r="AB61" s="49" t="str">
        <f>IFERROR(VLOOKUP(AA61,農林業センサス集落コード!$A$2:$E$18534,4,FALSE)," ")</f>
        <v xml:space="preserve"> </v>
      </c>
      <c r="AC61" s="50" t="str">
        <f>IFERROR(VLOOKUP(AA61,農林業センサス集落コード!$A$2:$E$18534,5,0),"")</f>
        <v/>
      </c>
      <c r="AD61" s="48"/>
      <c r="AE61" s="49" t="str">
        <f>IFERROR(VLOOKUP(AD61,農林業センサス集落コード!$A$2:$E$18534,4,FALSE)," ")</f>
        <v xml:space="preserve"> </v>
      </c>
      <c r="AF61" s="50" t="str">
        <f>IFERROR(VLOOKUP(AD61,農林業センサス集落コード!$A$2:$E$18534,5,0),"")</f>
        <v/>
      </c>
      <c r="AG61" s="48"/>
      <c r="AH61" s="49" t="str">
        <f>IFERROR(VLOOKUP(AG61,農林業センサス集落コード!$A$2:$E$18534,4,FALSE)," ")</f>
        <v xml:space="preserve"> </v>
      </c>
      <c r="AI61" s="50" t="str">
        <f>IFERROR(VLOOKUP(AG61,農林業センサス集落コード!$A$2:$E$18534,5,0),"")</f>
        <v/>
      </c>
      <c r="AJ61" s="48"/>
      <c r="AK61" s="49" t="str">
        <f>IFERROR(VLOOKUP(AJ61,農林業センサス集落コード!$A$2:$E$18534,4,FALSE)," ")</f>
        <v xml:space="preserve"> </v>
      </c>
      <c r="AL61" s="50" t="str">
        <f>IFERROR(VLOOKUP(AJ61,農林業センサス集落コード!$A$2:$E$18534,5,0),"")</f>
        <v/>
      </c>
      <c r="AM61" s="48"/>
      <c r="AN61" s="49" t="str">
        <f>IFERROR(VLOOKUP(AM61,農林業センサス集落コード!$A$2:$E$18534,4,FALSE)," ")</f>
        <v xml:space="preserve"> </v>
      </c>
      <c r="AO61" s="50" t="str">
        <f>IFERROR(VLOOKUP(AM61,農林業センサス集落コード!$A$2:$E$18534,5,0),"")</f>
        <v/>
      </c>
      <c r="AP61" s="48"/>
      <c r="AQ61" s="49" t="str">
        <f>IFERROR(VLOOKUP(AP61,農林業センサス集落コード!$A$2:$E$18534,4,FALSE)," ")</f>
        <v xml:space="preserve"> </v>
      </c>
      <c r="AR61" s="50" t="str">
        <f>IFERROR(VLOOKUP(AP61,農林業センサス集落コード!$A$2:$E$18534,5,0),"")</f>
        <v/>
      </c>
      <c r="AS61" s="48"/>
      <c r="AT61" s="49" t="str">
        <f>IFERROR(VLOOKUP(AS61,農林業センサス集落コード!$A$2:$E$18534,4,FALSE)," ")</f>
        <v xml:space="preserve"> </v>
      </c>
      <c r="AU61" s="50" t="str">
        <f>IFERROR(VLOOKUP(AS61,農林業センサス集落コード!$A$2:$E$18534,5,0),"")</f>
        <v/>
      </c>
      <c r="AV61" s="48"/>
      <c r="AW61" s="49" t="str">
        <f>IFERROR(VLOOKUP(AV61,農林業センサス集落コード!$A$2:$E$18534,4,FALSE)," ")</f>
        <v xml:space="preserve"> </v>
      </c>
      <c r="AX61" s="50" t="str">
        <f>IFERROR(VLOOKUP(AV61,農林業センサス集落コード!$A$2:$E$18534,5,0),"")</f>
        <v/>
      </c>
      <c r="AY61" s="48"/>
      <c r="AZ61" s="49" t="str">
        <f>IFERROR(VLOOKUP(AY61,農林業センサス集落コード!$A$2:$E$18534,4,FALSE)," ")</f>
        <v xml:space="preserve"> </v>
      </c>
      <c r="BA61" s="50" t="str">
        <f>IFERROR(VLOOKUP(AY61,農林業センサス集落コード!$A$2:$E$18534,5,0),"")</f>
        <v/>
      </c>
      <c r="BB61" s="48"/>
      <c r="BC61" s="49" t="str">
        <f>IFERROR(VLOOKUP(BB61,農林業センサス集落コード!$A$2:$E$18534,4,FALSE)," ")</f>
        <v xml:space="preserve"> </v>
      </c>
      <c r="BD61" s="50" t="str">
        <f>IFERROR(VLOOKUP(BB61,農林業センサス集落コード!$A$2:$E$18534,5,0),"")</f>
        <v/>
      </c>
      <c r="BE61" s="48"/>
      <c r="BF61" s="49" t="str">
        <f>IFERROR(VLOOKUP(BE61,農林業センサス集落コード!$A$2:$E$18534,4,FALSE)," ")</f>
        <v xml:space="preserve"> </v>
      </c>
      <c r="BG61" s="50" t="str">
        <f>IFERROR(VLOOKUP(BE61,農林業センサス集落コード!$A$2:$E$18534,5,0),"")</f>
        <v/>
      </c>
      <c r="BH61" s="48"/>
      <c r="BI61" s="49" t="str">
        <f>IFERROR(VLOOKUP(BH61,農林業センサス集落コード!$A$2:$E$18534,4,FALSE)," ")</f>
        <v xml:space="preserve"> </v>
      </c>
      <c r="BJ61" s="50" t="str">
        <f>IFERROR(VLOOKUP(BH61,農林業センサス集落コード!$A$2:$E$18534,5,0),"")</f>
        <v/>
      </c>
      <c r="BK61" s="48"/>
      <c r="BL61" s="49" t="str">
        <f>IFERROR(VLOOKUP(BK61,農林業センサス集落コード!$A$2:$E$18534,4,FALSE)," ")</f>
        <v xml:space="preserve"> </v>
      </c>
      <c r="BM61" s="50" t="str">
        <f>IFERROR(VLOOKUP(BK61,農林業センサス集落コード!$A$2:$E$18534,5,0),"")</f>
        <v/>
      </c>
    </row>
    <row r="62" spans="1:65">
      <c r="A62" s="272" t="e">
        <f>①協定識別事項②協定参加者!#REF!</f>
        <v>#REF!</v>
      </c>
      <c r="B62" s="55" t="e">
        <f>①協定識別事項②協定参加者!#REF!</f>
        <v>#REF!</v>
      </c>
      <c r="C62" s="55" t="e">
        <f>①協定識別事項②協定参加者!#REF!</f>
        <v>#REF!</v>
      </c>
      <c r="D62" s="55" t="e">
        <f>①協定識別事項②協定参加者!#REF!</f>
        <v>#REF!</v>
      </c>
      <c r="E62" s="56" t="e">
        <f>①協定識別事項②協定参加者!#REF!</f>
        <v>#REF!</v>
      </c>
      <c r="F62" s="48"/>
      <c r="G62" s="49" t="str">
        <f>IFERROR(VLOOKUP(F62,農林業センサス集落コード!$A$2:$E$18534,4,FALSE)," ")</f>
        <v xml:space="preserve"> </v>
      </c>
      <c r="H62" s="50" t="str">
        <f>IFERROR(VLOOKUP(F62,農林業センサス集落コード!$A$2:$E$18534,5,0),"")</f>
        <v/>
      </c>
      <c r="I62" s="48"/>
      <c r="J62" s="49" t="str">
        <f>IFERROR(VLOOKUP(I62,農林業センサス集落コード!$A$2:$E$18534,4,FALSE)," ")</f>
        <v xml:space="preserve"> </v>
      </c>
      <c r="K62" s="50" t="str">
        <f>IFERROR(VLOOKUP(I62,農林業センサス集落コード!$A$2:$E$18534,5,0),"")</f>
        <v/>
      </c>
      <c r="L62" s="48"/>
      <c r="M62" s="49" t="str">
        <f>IFERROR(VLOOKUP(L62,農林業センサス集落コード!$A$2:$E$18534,4,FALSE)," ")</f>
        <v xml:space="preserve"> </v>
      </c>
      <c r="N62" s="50" t="str">
        <f>IFERROR(VLOOKUP(L62,農林業センサス集落コード!$A$2:$E$18534,5,0),"")</f>
        <v/>
      </c>
      <c r="O62" s="48"/>
      <c r="P62" s="49" t="str">
        <f>IFERROR(VLOOKUP(O62,農林業センサス集落コード!$A$2:$E$18534,4,FALSE)," ")</f>
        <v xml:space="preserve"> </v>
      </c>
      <c r="Q62" s="50" t="str">
        <f>IFERROR(VLOOKUP(O62,農林業センサス集落コード!$A$2:$E$18534,5,0),"")</f>
        <v/>
      </c>
      <c r="R62" s="48"/>
      <c r="S62" s="49" t="str">
        <f>IFERROR(VLOOKUP(R62,農林業センサス集落コード!$A$2:$E$18534,4,FALSE)," ")</f>
        <v xml:space="preserve"> </v>
      </c>
      <c r="T62" s="50" t="str">
        <f>IFERROR(VLOOKUP(R62,農林業センサス集落コード!$A$2:$E$18534,5,0),"")</f>
        <v/>
      </c>
      <c r="U62" s="48"/>
      <c r="V62" s="49" t="str">
        <f>IFERROR(VLOOKUP(U62,農林業センサス集落コード!$A$2:$E$18534,4,FALSE)," ")</f>
        <v xml:space="preserve"> </v>
      </c>
      <c r="W62" s="50" t="str">
        <f>IFERROR(VLOOKUP(U62,農林業センサス集落コード!$A$2:$E$18534,5,0),"")</f>
        <v/>
      </c>
      <c r="X62" s="48"/>
      <c r="Y62" s="49" t="str">
        <f>IFERROR(VLOOKUP(X62,農林業センサス集落コード!$A$2:$E$18534,4,FALSE)," ")</f>
        <v xml:space="preserve"> </v>
      </c>
      <c r="Z62" s="50" t="str">
        <f>IFERROR(VLOOKUP(X62,農林業センサス集落コード!$A$2:$E$18534,5,0),"")</f>
        <v/>
      </c>
      <c r="AA62" s="48"/>
      <c r="AB62" s="49" t="str">
        <f>IFERROR(VLOOKUP(AA62,農林業センサス集落コード!$A$2:$E$18534,4,FALSE)," ")</f>
        <v xml:space="preserve"> </v>
      </c>
      <c r="AC62" s="50" t="str">
        <f>IFERROR(VLOOKUP(AA62,農林業センサス集落コード!$A$2:$E$18534,5,0),"")</f>
        <v/>
      </c>
      <c r="AD62" s="48"/>
      <c r="AE62" s="49" t="str">
        <f>IFERROR(VLOOKUP(AD62,農林業センサス集落コード!$A$2:$E$18534,4,FALSE)," ")</f>
        <v xml:space="preserve"> </v>
      </c>
      <c r="AF62" s="50" t="str">
        <f>IFERROR(VLOOKUP(AD62,農林業センサス集落コード!$A$2:$E$18534,5,0),"")</f>
        <v/>
      </c>
      <c r="AG62" s="48"/>
      <c r="AH62" s="49" t="str">
        <f>IFERROR(VLOOKUP(AG62,農林業センサス集落コード!$A$2:$E$18534,4,FALSE)," ")</f>
        <v xml:space="preserve"> </v>
      </c>
      <c r="AI62" s="50" t="str">
        <f>IFERROR(VLOOKUP(AG62,農林業センサス集落コード!$A$2:$E$18534,5,0),"")</f>
        <v/>
      </c>
      <c r="AJ62" s="48"/>
      <c r="AK62" s="49" t="str">
        <f>IFERROR(VLOOKUP(AJ62,農林業センサス集落コード!$A$2:$E$18534,4,FALSE)," ")</f>
        <v xml:space="preserve"> </v>
      </c>
      <c r="AL62" s="50" t="str">
        <f>IFERROR(VLOOKUP(AJ62,農林業センサス集落コード!$A$2:$E$18534,5,0),"")</f>
        <v/>
      </c>
      <c r="AM62" s="48"/>
      <c r="AN62" s="49" t="str">
        <f>IFERROR(VLOOKUP(AM62,農林業センサス集落コード!$A$2:$E$18534,4,FALSE)," ")</f>
        <v xml:space="preserve"> </v>
      </c>
      <c r="AO62" s="50" t="str">
        <f>IFERROR(VLOOKUP(AM62,農林業センサス集落コード!$A$2:$E$18534,5,0),"")</f>
        <v/>
      </c>
      <c r="AP62" s="48"/>
      <c r="AQ62" s="49" t="str">
        <f>IFERROR(VLOOKUP(AP62,農林業センサス集落コード!$A$2:$E$18534,4,FALSE)," ")</f>
        <v xml:space="preserve"> </v>
      </c>
      <c r="AR62" s="50" t="str">
        <f>IFERROR(VLOOKUP(AP62,農林業センサス集落コード!$A$2:$E$18534,5,0),"")</f>
        <v/>
      </c>
      <c r="AS62" s="48"/>
      <c r="AT62" s="49" t="str">
        <f>IFERROR(VLOOKUP(AS62,農林業センサス集落コード!$A$2:$E$18534,4,FALSE)," ")</f>
        <v xml:space="preserve"> </v>
      </c>
      <c r="AU62" s="50" t="str">
        <f>IFERROR(VLOOKUP(AS62,農林業センサス集落コード!$A$2:$E$18534,5,0),"")</f>
        <v/>
      </c>
      <c r="AV62" s="48"/>
      <c r="AW62" s="49" t="str">
        <f>IFERROR(VLOOKUP(AV62,農林業センサス集落コード!$A$2:$E$18534,4,FALSE)," ")</f>
        <v xml:space="preserve"> </v>
      </c>
      <c r="AX62" s="50" t="str">
        <f>IFERROR(VLOOKUP(AV62,農林業センサス集落コード!$A$2:$E$18534,5,0),"")</f>
        <v/>
      </c>
      <c r="AY62" s="48"/>
      <c r="AZ62" s="49" t="str">
        <f>IFERROR(VLOOKUP(AY62,農林業センサス集落コード!$A$2:$E$18534,4,FALSE)," ")</f>
        <v xml:space="preserve"> </v>
      </c>
      <c r="BA62" s="50" t="str">
        <f>IFERROR(VLOOKUP(AY62,農林業センサス集落コード!$A$2:$E$18534,5,0),"")</f>
        <v/>
      </c>
      <c r="BB62" s="48"/>
      <c r="BC62" s="49" t="str">
        <f>IFERROR(VLOOKUP(BB62,農林業センサス集落コード!$A$2:$E$18534,4,FALSE)," ")</f>
        <v xml:space="preserve"> </v>
      </c>
      <c r="BD62" s="50" t="str">
        <f>IFERROR(VLOOKUP(BB62,農林業センサス集落コード!$A$2:$E$18534,5,0),"")</f>
        <v/>
      </c>
      <c r="BE62" s="48"/>
      <c r="BF62" s="49" t="str">
        <f>IFERROR(VLOOKUP(BE62,農林業センサス集落コード!$A$2:$E$18534,4,FALSE)," ")</f>
        <v xml:space="preserve"> </v>
      </c>
      <c r="BG62" s="50" t="str">
        <f>IFERROR(VLOOKUP(BE62,農林業センサス集落コード!$A$2:$E$18534,5,0),"")</f>
        <v/>
      </c>
      <c r="BH62" s="48"/>
      <c r="BI62" s="49" t="str">
        <f>IFERROR(VLOOKUP(BH62,農林業センサス集落コード!$A$2:$E$18534,4,FALSE)," ")</f>
        <v xml:space="preserve"> </v>
      </c>
      <c r="BJ62" s="50" t="str">
        <f>IFERROR(VLOOKUP(BH62,農林業センサス集落コード!$A$2:$E$18534,5,0),"")</f>
        <v/>
      </c>
      <c r="BK62" s="48"/>
      <c r="BL62" s="49" t="str">
        <f>IFERROR(VLOOKUP(BK62,農林業センサス集落コード!$A$2:$E$18534,4,FALSE)," ")</f>
        <v xml:space="preserve"> </v>
      </c>
      <c r="BM62" s="50" t="str">
        <f>IFERROR(VLOOKUP(BK62,農林業センサス集落コード!$A$2:$E$18534,5,0),"")</f>
        <v/>
      </c>
    </row>
    <row r="63" spans="1:65">
      <c r="A63" s="272" t="e">
        <f>①協定識別事項②協定参加者!#REF!</f>
        <v>#REF!</v>
      </c>
      <c r="B63" s="55" t="e">
        <f>①協定識別事項②協定参加者!#REF!</f>
        <v>#REF!</v>
      </c>
      <c r="C63" s="55" t="e">
        <f>①協定識別事項②協定参加者!#REF!</f>
        <v>#REF!</v>
      </c>
      <c r="D63" s="55" t="e">
        <f>①協定識別事項②協定参加者!#REF!</f>
        <v>#REF!</v>
      </c>
      <c r="E63" s="56" t="e">
        <f>①協定識別事項②協定参加者!#REF!</f>
        <v>#REF!</v>
      </c>
      <c r="F63" s="48"/>
      <c r="G63" s="49" t="str">
        <f>IFERROR(VLOOKUP(F63,農林業センサス集落コード!$A$2:$E$18534,4,FALSE)," ")</f>
        <v xml:space="preserve"> </v>
      </c>
      <c r="H63" s="50" t="str">
        <f>IFERROR(VLOOKUP(F63,農林業センサス集落コード!$A$2:$E$18534,5,0),"")</f>
        <v/>
      </c>
      <c r="I63" s="48"/>
      <c r="J63" s="49" t="str">
        <f>IFERROR(VLOOKUP(I63,農林業センサス集落コード!$A$2:$E$18534,4,FALSE)," ")</f>
        <v xml:space="preserve"> </v>
      </c>
      <c r="K63" s="50" t="str">
        <f>IFERROR(VLOOKUP(I63,農林業センサス集落コード!$A$2:$E$18534,5,0),"")</f>
        <v/>
      </c>
      <c r="L63" s="48"/>
      <c r="M63" s="49" t="str">
        <f>IFERROR(VLOOKUP(L63,農林業センサス集落コード!$A$2:$E$18534,4,FALSE)," ")</f>
        <v xml:space="preserve"> </v>
      </c>
      <c r="N63" s="50" t="str">
        <f>IFERROR(VLOOKUP(L63,農林業センサス集落コード!$A$2:$E$18534,5,0),"")</f>
        <v/>
      </c>
      <c r="O63" s="48"/>
      <c r="P63" s="49" t="str">
        <f>IFERROR(VLOOKUP(O63,農林業センサス集落コード!$A$2:$E$18534,4,FALSE)," ")</f>
        <v xml:space="preserve"> </v>
      </c>
      <c r="Q63" s="50" t="str">
        <f>IFERROR(VLOOKUP(O63,農林業センサス集落コード!$A$2:$E$18534,5,0),"")</f>
        <v/>
      </c>
      <c r="R63" s="48"/>
      <c r="S63" s="49" t="str">
        <f>IFERROR(VLOOKUP(R63,農林業センサス集落コード!$A$2:$E$18534,4,FALSE)," ")</f>
        <v xml:space="preserve"> </v>
      </c>
      <c r="T63" s="50" t="str">
        <f>IFERROR(VLOOKUP(R63,農林業センサス集落コード!$A$2:$E$18534,5,0),"")</f>
        <v/>
      </c>
      <c r="U63" s="48"/>
      <c r="V63" s="49" t="str">
        <f>IFERROR(VLOOKUP(U63,農林業センサス集落コード!$A$2:$E$18534,4,FALSE)," ")</f>
        <v xml:space="preserve"> </v>
      </c>
      <c r="W63" s="50" t="str">
        <f>IFERROR(VLOOKUP(U63,農林業センサス集落コード!$A$2:$E$18534,5,0),"")</f>
        <v/>
      </c>
      <c r="X63" s="48"/>
      <c r="Y63" s="49" t="str">
        <f>IFERROR(VLOOKUP(X63,農林業センサス集落コード!$A$2:$E$18534,4,FALSE)," ")</f>
        <v xml:space="preserve"> </v>
      </c>
      <c r="Z63" s="50" t="str">
        <f>IFERROR(VLOOKUP(X63,農林業センサス集落コード!$A$2:$E$18534,5,0),"")</f>
        <v/>
      </c>
      <c r="AA63" s="48"/>
      <c r="AB63" s="49" t="str">
        <f>IFERROR(VLOOKUP(AA63,農林業センサス集落コード!$A$2:$E$18534,4,FALSE)," ")</f>
        <v xml:space="preserve"> </v>
      </c>
      <c r="AC63" s="50" t="str">
        <f>IFERROR(VLOOKUP(AA63,農林業センサス集落コード!$A$2:$E$18534,5,0),"")</f>
        <v/>
      </c>
      <c r="AD63" s="48"/>
      <c r="AE63" s="49" t="str">
        <f>IFERROR(VLOOKUP(AD63,農林業センサス集落コード!$A$2:$E$18534,4,FALSE)," ")</f>
        <v xml:space="preserve"> </v>
      </c>
      <c r="AF63" s="50" t="str">
        <f>IFERROR(VLOOKUP(AD63,農林業センサス集落コード!$A$2:$E$18534,5,0),"")</f>
        <v/>
      </c>
      <c r="AG63" s="48"/>
      <c r="AH63" s="49" t="str">
        <f>IFERROR(VLOOKUP(AG63,農林業センサス集落コード!$A$2:$E$18534,4,FALSE)," ")</f>
        <v xml:space="preserve"> </v>
      </c>
      <c r="AI63" s="50" t="str">
        <f>IFERROR(VLOOKUP(AG63,農林業センサス集落コード!$A$2:$E$18534,5,0),"")</f>
        <v/>
      </c>
      <c r="AJ63" s="48"/>
      <c r="AK63" s="49" t="str">
        <f>IFERROR(VLOOKUP(AJ63,農林業センサス集落コード!$A$2:$E$18534,4,FALSE)," ")</f>
        <v xml:space="preserve"> </v>
      </c>
      <c r="AL63" s="50" t="str">
        <f>IFERROR(VLOOKUP(AJ63,農林業センサス集落コード!$A$2:$E$18534,5,0),"")</f>
        <v/>
      </c>
      <c r="AM63" s="48"/>
      <c r="AN63" s="49" t="str">
        <f>IFERROR(VLOOKUP(AM63,農林業センサス集落コード!$A$2:$E$18534,4,FALSE)," ")</f>
        <v xml:space="preserve"> </v>
      </c>
      <c r="AO63" s="50" t="str">
        <f>IFERROR(VLOOKUP(AM63,農林業センサス集落コード!$A$2:$E$18534,5,0),"")</f>
        <v/>
      </c>
      <c r="AP63" s="48"/>
      <c r="AQ63" s="49" t="str">
        <f>IFERROR(VLOOKUP(AP63,農林業センサス集落コード!$A$2:$E$18534,4,FALSE)," ")</f>
        <v xml:space="preserve"> </v>
      </c>
      <c r="AR63" s="50" t="str">
        <f>IFERROR(VLOOKUP(AP63,農林業センサス集落コード!$A$2:$E$18534,5,0),"")</f>
        <v/>
      </c>
      <c r="AS63" s="48"/>
      <c r="AT63" s="49" t="str">
        <f>IFERROR(VLOOKUP(AS63,農林業センサス集落コード!$A$2:$E$18534,4,FALSE)," ")</f>
        <v xml:space="preserve"> </v>
      </c>
      <c r="AU63" s="50" t="str">
        <f>IFERROR(VLOOKUP(AS63,農林業センサス集落コード!$A$2:$E$18534,5,0),"")</f>
        <v/>
      </c>
      <c r="AV63" s="48"/>
      <c r="AW63" s="49" t="str">
        <f>IFERROR(VLOOKUP(AV63,農林業センサス集落コード!$A$2:$E$18534,4,FALSE)," ")</f>
        <v xml:space="preserve"> </v>
      </c>
      <c r="AX63" s="50" t="str">
        <f>IFERROR(VLOOKUP(AV63,農林業センサス集落コード!$A$2:$E$18534,5,0),"")</f>
        <v/>
      </c>
      <c r="AY63" s="48"/>
      <c r="AZ63" s="49" t="str">
        <f>IFERROR(VLOOKUP(AY63,農林業センサス集落コード!$A$2:$E$18534,4,FALSE)," ")</f>
        <v xml:space="preserve"> </v>
      </c>
      <c r="BA63" s="50" t="str">
        <f>IFERROR(VLOOKUP(AY63,農林業センサス集落コード!$A$2:$E$18534,5,0),"")</f>
        <v/>
      </c>
      <c r="BB63" s="48"/>
      <c r="BC63" s="49" t="str">
        <f>IFERROR(VLOOKUP(BB63,農林業センサス集落コード!$A$2:$E$18534,4,FALSE)," ")</f>
        <v xml:space="preserve"> </v>
      </c>
      <c r="BD63" s="50" t="str">
        <f>IFERROR(VLOOKUP(BB63,農林業センサス集落コード!$A$2:$E$18534,5,0),"")</f>
        <v/>
      </c>
      <c r="BE63" s="48"/>
      <c r="BF63" s="49" t="str">
        <f>IFERROR(VLOOKUP(BE63,農林業センサス集落コード!$A$2:$E$18534,4,FALSE)," ")</f>
        <v xml:space="preserve"> </v>
      </c>
      <c r="BG63" s="50" t="str">
        <f>IFERROR(VLOOKUP(BE63,農林業センサス集落コード!$A$2:$E$18534,5,0),"")</f>
        <v/>
      </c>
      <c r="BH63" s="48"/>
      <c r="BI63" s="49" t="str">
        <f>IFERROR(VLOOKUP(BH63,農林業センサス集落コード!$A$2:$E$18534,4,FALSE)," ")</f>
        <v xml:space="preserve"> </v>
      </c>
      <c r="BJ63" s="50" t="str">
        <f>IFERROR(VLOOKUP(BH63,農林業センサス集落コード!$A$2:$E$18534,5,0),"")</f>
        <v/>
      </c>
      <c r="BK63" s="48"/>
      <c r="BL63" s="49" t="str">
        <f>IFERROR(VLOOKUP(BK63,農林業センサス集落コード!$A$2:$E$18534,4,FALSE)," ")</f>
        <v xml:space="preserve"> </v>
      </c>
      <c r="BM63" s="50" t="str">
        <f>IFERROR(VLOOKUP(BK63,農林業センサス集落コード!$A$2:$E$18534,5,0),"")</f>
        <v/>
      </c>
    </row>
    <row r="64" spans="1:65">
      <c r="A64" s="272" t="e">
        <f>①協定識別事項②協定参加者!#REF!</f>
        <v>#REF!</v>
      </c>
      <c r="B64" s="55" t="e">
        <f>①協定識別事項②協定参加者!#REF!</f>
        <v>#REF!</v>
      </c>
      <c r="C64" s="55" t="e">
        <f>①協定識別事項②協定参加者!#REF!</f>
        <v>#REF!</v>
      </c>
      <c r="D64" s="55" t="e">
        <f>①協定識別事項②協定参加者!#REF!</f>
        <v>#REF!</v>
      </c>
      <c r="E64" s="56" t="e">
        <f>①協定識別事項②協定参加者!#REF!</f>
        <v>#REF!</v>
      </c>
      <c r="F64" s="48"/>
      <c r="G64" s="49" t="str">
        <f>IFERROR(VLOOKUP(F64,農林業センサス集落コード!$A$2:$E$18534,4,FALSE)," ")</f>
        <v xml:space="preserve"> </v>
      </c>
      <c r="H64" s="50" t="str">
        <f>IFERROR(VLOOKUP(F64,農林業センサス集落コード!$A$2:$E$18534,5,0),"")</f>
        <v/>
      </c>
      <c r="I64" s="48"/>
      <c r="J64" s="49" t="str">
        <f>IFERROR(VLOOKUP(I64,農林業センサス集落コード!$A$2:$E$18534,4,FALSE)," ")</f>
        <v xml:space="preserve"> </v>
      </c>
      <c r="K64" s="50" t="str">
        <f>IFERROR(VLOOKUP(I64,農林業センサス集落コード!$A$2:$E$18534,5,0),"")</f>
        <v/>
      </c>
      <c r="L64" s="48"/>
      <c r="M64" s="49" t="str">
        <f>IFERROR(VLOOKUP(L64,農林業センサス集落コード!$A$2:$E$18534,4,FALSE)," ")</f>
        <v xml:space="preserve"> </v>
      </c>
      <c r="N64" s="50" t="str">
        <f>IFERROR(VLOOKUP(L64,農林業センサス集落コード!$A$2:$E$18534,5,0),"")</f>
        <v/>
      </c>
      <c r="O64" s="48"/>
      <c r="P64" s="49" t="str">
        <f>IFERROR(VLOOKUP(O64,農林業センサス集落コード!$A$2:$E$18534,4,FALSE)," ")</f>
        <v xml:space="preserve"> </v>
      </c>
      <c r="Q64" s="50" t="str">
        <f>IFERROR(VLOOKUP(O64,農林業センサス集落コード!$A$2:$E$18534,5,0),"")</f>
        <v/>
      </c>
      <c r="R64" s="48"/>
      <c r="S64" s="49" t="str">
        <f>IFERROR(VLOOKUP(R64,農林業センサス集落コード!$A$2:$E$18534,4,FALSE)," ")</f>
        <v xml:space="preserve"> </v>
      </c>
      <c r="T64" s="50" t="str">
        <f>IFERROR(VLOOKUP(R64,農林業センサス集落コード!$A$2:$E$18534,5,0),"")</f>
        <v/>
      </c>
      <c r="U64" s="48"/>
      <c r="V64" s="49" t="str">
        <f>IFERROR(VLOOKUP(U64,農林業センサス集落コード!$A$2:$E$18534,4,FALSE)," ")</f>
        <v xml:space="preserve"> </v>
      </c>
      <c r="W64" s="50" t="str">
        <f>IFERROR(VLOOKUP(U64,農林業センサス集落コード!$A$2:$E$18534,5,0),"")</f>
        <v/>
      </c>
      <c r="X64" s="48"/>
      <c r="Y64" s="49" t="str">
        <f>IFERROR(VLOOKUP(X64,農林業センサス集落コード!$A$2:$E$18534,4,FALSE)," ")</f>
        <v xml:space="preserve"> </v>
      </c>
      <c r="Z64" s="50" t="str">
        <f>IFERROR(VLOOKUP(X64,農林業センサス集落コード!$A$2:$E$18534,5,0),"")</f>
        <v/>
      </c>
      <c r="AA64" s="48"/>
      <c r="AB64" s="49" t="str">
        <f>IFERROR(VLOOKUP(AA64,農林業センサス集落コード!$A$2:$E$18534,4,FALSE)," ")</f>
        <v xml:space="preserve"> </v>
      </c>
      <c r="AC64" s="50" t="str">
        <f>IFERROR(VLOOKUP(AA64,農林業センサス集落コード!$A$2:$E$18534,5,0),"")</f>
        <v/>
      </c>
      <c r="AD64" s="48"/>
      <c r="AE64" s="49" t="str">
        <f>IFERROR(VLOOKUP(AD64,農林業センサス集落コード!$A$2:$E$18534,4,FALSE)," ")</f>
        <v xml:space="preserve"> </v>
      </c>
      <c r="AF64" s="50" t="str">
        <f>IFERROR(VLOOKUP(AD64,農林業センサス集落コード!$A$2:$E$18534,5,0),"")</f>
        <v/>
      </c>
      <c r="AG64" s="48"/>
      <c r="AH64" s="49" t="str">
        <f>IFERROR(VLOOKUP(AG64,農林業センサス集落コード!$A$2:$E$18534,4,FALSE)," ")</f>
        <v xml:space="preserve"> </v>
      </c>
      <c r="AI64" s="50" t="str">
        <f>IFERROR(VLOOKUP(AG64,農林業センサス集落コード!$A$2:$E$18534,5,0),"")</f>
        <v/>
      </c>
      <c r="AJ64" s="48"/>
      <c r="AK64" s="49" t="str">
        <f>IFERROR(VLOOKUP(AJ64,農林業センサス集落コード!$A$2:$E$18534,4,FALSE)," ")</f>
        <v xml:space="preserve"> </v>
      </c>
      <c r="AL64" s="50" t="str">
        <f>IFERROR(VLOOKUP(AJ64,農林業センサス集落コード!$A$2:$E$18534,5,0),"")</f>
        <v/>
      </c>
      <c r="AM64" s="48"/>
      <c r="AN64" s="49" t="str">
        <f>IFERROR(VLOOKUP(AM64,農林業センサス集落コード!$A$2:$E$18534,4,FALSE)," ")</f>
        <v xml:space="preserve"> </v>
      </c>
      <c r="AO64" s="50" t="str">
        <f>IFERROR(VLOOKUP(AM64,農林業センサス集落コード!$A$2:$E$18534,5,0),"")</f>
        <v/>
      </c>
      <c r="AP64" s="48"/>
      <c r="AQ64" s="49" t="str">
        <f>IFERROR(VLOOKUP(AP64,農林業センサス集落コード!$A$2:$E$18534,4,FALSE)," ")</f>
        <v xml:space="preserve"> </v>
      </c>
      <c r="AR64" s="50" t="str">
        <f>IFERROR(VLOOKUP(AP64,農林業センサス集落コード!$A$2:$E$18534,5,0),"")</f>
        <v/>
      </c>
      <c r="AS64" s="48"/>
      <c r="AT64" s="49" t="str">
        <f>IFERROR(VLOOKUP(AS64,農林業センサス集落コード!$A$2:$E$18534,4,FALSE)," ")</f>
        <v xml:space="preserve"> </v>
      </c>
      <c r="AU64" s="50" t="str">
        <f>IFERROR(VLOOKUP(AS64,農林業センサス集落コード!$A$2:$E$18534,5,0),"")</f>
        <v/>
      </c>
      <c r="AV64" s="48"/>
      <c r="AW64" s="49" t="str">
        <f>IFERROR(VLOOKUP(AV64,農林業センサス集落コード!$A$2:$E$18534,4,FALSE)," ")</f>
        <v xml:space="preserve"> </v>
      </c>
      <c r="AX64" s="50" t="str">
        <f>IFERROR(VLOOKUP(AV64,農林業センサス集落コード!$A$2:$E$18534,5,0),"")</f>
        <v/>
      </c>
      <c r="AY64" s="48"/>
      <c r="AZ64" s="49" t="str">
        <f>IFERROR(VLOOKUP(AY64,農林業センサス集落コード!$A$2:$E$18534,4,FALSE)," ")</f>
        <v xml:space="preserve"> </v>
      </c>
      <c r="BA64" s="50" t="str">
        <f>IFERROR(VLOOKUP(AY64,農林業センサス集落コード!$A$2:$E$18534,5,0),"")</f>
        <v/>
      </c>
      <c r="BB64" s="48"/>
      <c r="BC64" s="49" t="str">
        <f>IFERROR(VLOOKUP(BB64,農林業センサス集落コード!$A$2:$E$18534,4,FALSE)," ")</f>
        <v xml:space="preserve"> </v>
      </c>
      <c r="BD64" s="50" t="str">
        <f>IFERROR(VLOOKUP(BB64,農林業センサス集落コード!$A$2:$E$18534,5,0),"")</f>
        <v/>
      </c>
      <c r="BE64" s="48"/>
      <c r="BF64" s="49" t="str">
        <f>IFERROR(VLOOKUP(BE64,農林業センサス集落コード!$A$2:$E$18534,4,FALSE)," ")</f>
        <v xml:space="preserve"> </v>
      </c>
      <c r="BG64" s="50" t="str">
        <f>IFERROR(VLOOKUP(BE64,農林業センサス集落コード!$A$2:$E$18534,5,0),"")</f>
        <v/>
      </c>
      <c r="BH64" s="48"/>
      <c r="BI64" s="49" t="str">
        <f>IFERROR(VLOOKUP(BH64,農林業センサス集落コード!$A$2:$E$18534,4,FALSE)," ")</f>
        <v xml:space="preserve"> </v>
      </c>
      <c r="BJ64" s="50" t="str">
        <f>IFERROR(VLOOKUP(BH64,農林業センサス集落コード!$A$2:$E$18534,5,0),"")</f>
        <v/>
      </c>
      <c r="BK64" s="48"/>
      <c r="BL64" s="49" t="str">
        <f>IFERROR(VLOOKUP(BK64,農林業センサス集落コード!$A$2:$E$18534,4,FALSE)," ")</f>
        <v xml:space="preserve"> </v>
      </c>
      <c r="BM64" s="50" t="str">
        <f>IFERROR(VLOOKUP(BK64,農林業センサス集落コード!$A$2:$E$18534,5,0),"")</f>
        <v/>
      </c>
    </row>
    <row r="65" spans="1:65">
      <c r="A65" s="272" t="e">
        <f>①協定識別事項②協定参加者!#REF!</f>
        <v>#REF!</v>
      </c>
      <c r="B65" s="55" t="e">
        <f>①協定識別事項②協定参加者!#REF!</f>
        <v>#REF!</v>
      </c>
      <c r="C65" s="55" t="e">
        <f>①協定識別事項②協定参加者!#REF!</f>
        <v>#REF!</v>
      </c>
      <c r="D65" s="55" t="e">
        <f>①協定識別事項②協定参加者!#REF!</f>
        <v>#REF!</v>
      </c>
      <c r="E65" s="56" t="e">
        <f>①協定識別事項②協定参加者!#REF!</f>
        <v>#REF!</v>
      </c>
      <c r="F65" s="48"/>
      <c r="G65" s="49" t="str">
        <f>IFERROR(VLOOKUP(F65,農林業センサス集落コード!$A$2:$E$18534,4,FALSE)," ")</f>
        <v xml:space="preserve"> </v>
      </c>
      <c r="H65" s="50" t="str">
        <f>IFERROR(VLOOKUP(F65,農林業センサス集落コード!$A$2:$E$18534,5,0),"")</f>
        <v/>
      </c>
      <c r="I65" s="48"/>
      <c r="J65" s="49" t="str">
        <f>IFERROR(VLOOKUP(I65,農林業センサス集落コード!$A$2:$E$18534,4,FALSE)," ")</f>
        <v xml:space="preserve"> </v>
      </c>
      <c r="K65" s="50" t="str">
        <f>IFERROR(VLOOKUP(I65,農林業センサス集落コード!$A$2:$E$18534,5,0),"")</f>
        <v/>
      </c>
      <c r="L65" s="48"/>
      <c r="M65" s="49" t="str">
        <f>IFERROR(VLOOKUP(L65,農林業センサス集落コード!$A$2:$E$18534,4,FALSE)," ")</f>
        <v xml:space="preserve"> </v>
      </c>
      <c r="N65" s="50" t="str">
        <f>IFERROR(VLOOKUP(L65,農林業センサス集落コード!$A$2:$E$18534,5,0),"")</f>
        <v/>
      </c>
      <c r="O65" s="48"/>
      <c r="P65" s="49" t="str">
        <f>IFERROR(VLOOKUP(O65,農林業センサス集落コード!$A$2:$E$18534,4,FALSE)," ")</f>
        <v xml:space="preserve"> </v>
      </c>
      <c r="Q65" s="50" t="str">
        <f>IFERROR(VLOOKUP(O65,農林業センサス集落コード!$A$2:$E$18534,5,0),"")</f>
        <v/>
      </c>
      <c r="R65" s="48"/>
      <c r="S65" s="49" t="str">
        <f>IFERROR(VLOOKUP(R65,農林業センサス集落コード!$A$2:$E$18534,4,FALSE)," ")</f>
        <v xml:space="preserve"> </v>
      </c>
      <c r="T65" s="50" t="str">
        <f>IFERROR(VLOOKUP(R65,農林業センサス集落コード!$A$2:$E$18534,5,0),"")</f>
        <v/>
      </c>
      <c r="U65" s="48"/>
      <c r="V65" s="49" t="str">
        <f>IFERROR(VLOOKUP(U65,農林業センサス集落コード!$A$2:$E$18534,4,FALSE)," ")</f>
        <v xml:space="preserve"> </v>
      </c>
      <c r="W65" s="50" t="str">
        <f>IFERROR(VLOOKUP(U65,農林業センサス集落コード!$A$2:$E$18534,5,0),"")</f>
        <v/>
      </c>
      <c r="X65" s="48"/>
      <c r="Y65" s="49" t="str">
        <f>IFERROR(VLOOKUP(X65,農林業センサス集落コード!$A$2:$E$18534,4,FALSE)," ")</f>
        <v xml:space="preserve"> </v>
      </c>
      <c r="Z65" s="50" t="str">
        <f>IFERROR(VLOOKUP(X65,農林業センサス集落コード!$A$2:$E$18534,5,0),"")</f>
        <v/>
      </c>
      <c r="AA65" s="48"/>
      <c r="AB65" s="49" t="str">
        <f>IFERROR(VLOOKUP(AA65,農林業センサス集落コード!$A$2:$E$18534,4,FALSE)," ")</f>
        <v xml:space="preserve"> </v>
      </c>
      <c r="AC65" s="50" t="str">
        <f>IFERROR(VLOOKUP(AA65,農林業センサス集落コード!$A$2:$E$18534,5,0),"")</f>
        <v/>
      </c>
      <c r="AD65" s="48"/>
      <c r="AE65" s="49" t="str">
        <f>IFERROR(VLOOKUP(AD65,農林業センサス集落コード!$A$2:$E$18534,4,FALSE)," ")</f>
        <v xml:space="preserve"> </v>
      </c>
      <c r="AF65" s="50" t="str">
        <f>IFERROR(VLOOKUP(AD65,農林業センサス集落コード!$A$2:$E$18534,5,0),"")</f>
        <v/>
      </c>
      <c r="AG65" s="48"/>
      <c r="AH65" s="49" t="str">
        <f>IFERROR(VLOOKUP(AG65,農林業センサス集落コード!$A$2:$E$18534,4,FALSE)," ")</f>
        <v xml:space="preserve"> </v>
      </c>
      <c r="AI65" s="50" t="str">
        <f>IFERROR(VLOOKUP(AG65,農林業センサス集落コード!$A$2:$E$18534,5,0),"")</f>
        <v/>
      </c>
      <c r="AJ65" s="48"/>
      <c r="AK65" s="49" t="str">
        <f>IFERROR(VLOOKUP(AJ65,農林業センサス集落コード!$A$2:$E$18534,4,FALSE)," ")</f>
        <v xml:space="preserve"> </v>
      </c>
      <c r="AL65" s="50" t="str">
        <f>IFERROR(VLOOKUP(AJ65,農林業センサス集落コード!$A$2:$E$18534,5,0),"")</f>
        <v/>
      </c>
      <c r="AM65" s="48"/>
      <c r="AN65" s="49" t="str">
        <f>IFERROR(VLOOKUP(AM65,農林業センサス集落コード!$A$2:$E$18534,4,FALSE)," ")</f>
        <v xml:space="preserve"> </v>
      </c>
      <c r="AO65" s="50" t="str">
        <f>IFERROR(VLOOKUP(AM65,農林業センサス集落コード!$A$2:$E$18534,5,0),"")</f>
        <v/>
      </c>
      <c r="AP65" s="48"/>
      <c r="AQ65" s="49" t="str">
        <f>IFERROR(VLOOKUP(AP65,農林業センサス集落コード!$A$2:$E$18534,4,FALSE)," ")</f>
        <v xml:space="preserve"> </v>
      </c>
      <c r="AR65" s="50" t="str">
        <f>IFERROR(VLOOKUP(AP65,農林業センサス集落コード!$A$2:$E$18534,5,0),"")</f>
        <v/>
      </c>
      <c r="AS65" s="48"/>
      <c r="AT65" s="49" t="str">
        <f>IFERROR(VLOOKUP(AS65,農林業センサス集落コード!$A$2:$E$18534,4,FALSE)," ")</f>
        <v xml:space="preserve"> </v>
      </c>
      <c r="AU65" s="50" t="str">
        <f>IFERROR(VLOOKUP(AS65,農林業センサス集落コード!$A$2:$E$18534,5,0),"")</f>
        <v/>
      </c>
      <c r="AV65" s="48"/>
      <c r="AW65" s="49" t="str">
        <f>IFERROR(VLOOKUP(AV65,農林業センサス集落コード!$A$2:$E$18534,4,FALSE)," ")</f>
        <v xml:space="preserve"> </v>
      </c>
      <c r="AX65" s="50" t="str">
        <f>IFERROR(VLOOKUP(AV65,農林業センサス集落コード!$A$2:$E$18534,5,0),"")</f>
        <v/>
      </c>
      <c r="AY65" s="48"/>
      <c r="AZ65" s="49" t="str">
        <f>IFERROR(VLOOKUP(AY65,農林業センサス集落コード!$A$2:$E$18534,4,FALSE)," ")</f>
        <v xml:space="preserve"> </v>
      </c>
      <c r="BA65" s="50" t="str">
        <f>IFERROR(VLOOKUP(AY65,農林業センサス集落コード!$A$2:$E$18534,5,0),"")</f>
        <v/>
      </c>
      <c r="BB65" s="48"/>
      <c r="BC65" s="49" t="str">
        <f>IFERROR(VLOOKUP(BB65,農林業センサス集落コード!$A$2:$E$18534,4,FALSE)," ")</f>
        <v xml:space="preserve"> </v>
      </c>
      <c r="BD65" s="50" t="str">
        <f>IFERROR(VLOOKUP(BB65,農林業センサス集落コード!$A$2:$E$18534,5,0),"")</f>
        <v/>
      </c>
      <c r="BE65" s="48"/>
      <c r="BF65" s="49" t="str">
        <f>IFERROR(VLOOKUP(BE65,農林業センサス集落コード!$A$2:$E$18534,4,FALSE)," ")</f>
        <v xml:space="preserve"> </v>
      </c>
      <c r="BG65" s="50" t="str">
        <f>IFERROR(VLOOKUP(BE65,農林業センサス集落コード!$A$2:$E$18534,5,0),"")</f>
        <v/>
      </c>
      <c r="BH65" s="48"/>
      <c r="BI65" s="49" t="str">
        <f>IFERROR(VLOOKUP(BH65,農林業センサス集落コード!$A$2:$E$18534,4,FALSE)," ")</f>
        <v xml:space="preserve"> </v>
      </c>
      <c r="BJ65" s="50" t="str">
        <f>IFERROR(VLOOKUP(BH65,農林業センサス集落コード!$A$2:$E$18534,5,0),"")</f>
        <v/>
      </c>
      <c r="BK65" s="48"/>
      <c r="BL65" s="49" t="str">
        <f>IFERROR(VLOOKUP(BK65,農林業センサス集落コード!$A$2:$E$18534,4,FALSE)," ")</f>
        <v xml:space="preserve"> </v>
      </c>
      <c r="BM65" s="50" t="str">
        <f>IFERROR(VLOOKUP(BK65,農林業センサス集落コード!$A$2:$E$18534,5,0),"")</f>
        <v/>
      </c>
    </row>
    <row r="66" spans="1:65">
      <c r="A66" s="272" t="e">
        <f>①協定識別事項②協定参加者!#REF!</f>
        <v>#REF!</v>
      </c>
      <c r="B66" s="55" t="e">
        <f>①協定識別事項②協定参加者!#REF!</f>
        <v>#REF!</v>
      </c>
      <c r="C66" s="55" t="e">
        <f>①協定識別事項②協定参加者!#REF!</f>
        <v>#REF!</v>
      </c>
      <c r="D66" s="55" t="e">
        <f>①協定識別事項②協定参加者!#REF!</f>
        <v>#REF!</v>
      </c>
      <c r="E66" s="56" t="e">
        <f>①協定識別事項②協定参加者!#REF!</f>
        <v>#REF!</v>
      </c>
      <c r="F66" s="48"/>
      <c r="G66" s="49" t="str">
        <f>IFERROR(VLOOKUP(F66,農林業センサス集落コード!$A$2:$E$18534,4,FALSE)," ")</f>
        <v xml:space="preserve"> </v>
      </c>
      <c r="H66" s="50" t="str">
        <f>IFERROR(VLOOKUP(F66,農林業センサス集落コード!$A$2:$E$18534,5,0),"")</f>
        <v/>
      </c>
      <c r="I66" s="48"/>
      <c r="J66" s="49" t="str">
        <f>IFERROR(VLOOKUP(I66,農林業センサス集落コード!$A$2:$E$18534,4,FALSE)," ")</f>
        <v xml:space="preserve"> </v>
      </c>
      <c r="K66" s="50" t="str">
        <f>IFERROR(VLOOKUP(I66,農林業センサス集落コード!$A$2:$E$18534,5,0),"")</f>
        <v/>
      </c>
      <c r="L66" s="48"/>
      <c r="M66" s="49" t="str">
        <f>IFERROR(VLOOKUP(L66,農林業センサス集落コード!$A$2:$E$18534,4,FALSE)," ")</f>
        <v xml:space="preserve"> </v>
      </c>
      <c r="N66" s="50" t="str">
        <f>IFERROR(VLOOKUP(L66,農林業センサス集落コード!$A$2:$E$18534,5,0),"")</f>
        <v/>
      </c>
      <c r="O66" s="48"/>
      <c r="P66" s="49" t="str">
        <f>IFERROR(VLOOKUP(O66,農林業センサス集落コード!$A$2:$E$18534,4,FALSE)," ")</f>
        <v xml:space="preserve"> </v>
      </c>
      <c r="Q66" s="50" t="str">
        <f>IFERROR(VLOOKUP(O66,農林業センサス集落コード!$A$2:$E$18534,5,0),"")</f>
        <v/>
      </c>
      <c r="R66" s="48"/>
      <c r="S66" s="49" t="str">
        <f>IFERROR(VLOOKUP(R66,農林業センサス集落コード!$A$2:$E$18534,4,FALSE)," ")</f>
        <v xml:space="preserve"> </v>
      </c>
      <c r="T66" s="50" t="str">
        <f>IFERROR(VLOOKUP(R66,農林業センサス集落コード!$A$2:$E$18534,5,0),"")</f>
        <v/>
      </c>
      <c r="U66" s="48"/>
      <c r="V66" s="49" t="str">
        <f>IFERROR(VLOOKUP(U66,農林業センサス集落コード!$A$2:$E$18534,4,FALSE)," ")</f>
        <v xml:space="preserve"> </v>
      </c>
      <c r="W66" s="50" t="str">
        <f>IFERROR(VLOOKUP(U66,農林業センサス集落コード!$A$2:$E$18534,5,0),"")</f>
        <v/>
      </c>
      <c r="X66" s="48"/>
      <c r="Y66" s="49" t="str">
        <f>IFERROR(VLOOKUP(X66,農林業センサス集落コード!$A$2:$E$18534,4,FALSE)," ")</f>
        <v xml:space="preserve"> </v>
      </c>
      <c r="Z66" s="50" t="str">
        <f>IFERROR(VLOOKUP(X66,農林業センサス集落コード!$A$2:$E$18534,5,0),"")</f>
        <v/>
      </c>
      <c r="AA66" s="48"/>
      <c r="AB66" s="49" t="str">
        <f>IFERROR(VLOOKUP(AA66,農林業センサス集落コード!$A$2:$E$18534,4,FALSE)," ")</f>
        <v xml:space="preserve"> </v>
      </c>
      <c r="AC66" s="50" t="str">
        <f>IFERROR(VLOOKUP(AA66,農林業センサス集落コード!$A$2:$E$18534,5,0),"")</f>
        <v/>
      </c>
      <c r="AD66" s="48"/>
      <c r="AE66" s="49" t="str">
        <f>IFERROR(VLOOKUP(AD66,農林業センサス集落コード!$A$2:$E$18534,4,FALSE)," ")</f>
        <v xml:space="preserve"> </v>
      </c>
      <c r="AF66" s="50" t="str">
        <f>IFERROR(VLOOKUP(AD66,農林業センサス集落コード!$A$2:$E$18534,5,0),"")</f>
        <v/>
      </c>
      <c r="AG66" s="48"/>
      <c r="AH66" s="49" t="str">
        <f>IFERROR(VLOOKUP(AG66,農林業センサス集落コード!$A$2:$E$18534,4,FALSE)," ")</f>
        <v xml:space="preserve"> </v>
      </c>
      <c r="AI66" s="50" t="str">
        <f>IFERROR(VLOOKUP(AG66,農林業センサス集落コード!$A$2:$E$18534,5,0),"")</f>
        <v/>
      </c>
      <c r="AJ66" s="48"/>
      <c r="AK66" s="49" t="str">
        <f>IFERROR(VLOOKUP(AJ66,農林業センサス集落コード!$A$2:$E$18534,4,FALSE)," ")</f>
        <v xml:space="preserve"> </v>
      </c>
      <c r="AL66" s="50" t="str">
        <f>IFERROR(VLOOKUP(AJ66,農林業センサス集落コード!$A$2:$E$18534,5,0),"")</f>
        <v/>
      </c>
      <c r="AM66" s="48"/>
      <c r="AN66" s="49" t="str">
        <f>IFERROR(VLOOKUP(AM66,農林業センサス集落コード!$A$2:$E$18534,4,FALSE)," ")</f>
        <v xml:space="preserve"> </v>
      </c>
      <c r="AO66" s="50" t="str">
        <f>IFERROR(VLOOKUP(AM66,農林業センサス集落コード!$A$2:$E$18534,5,0),"")</f>
        <v/>
      </c>
      <c r="AP66" s="48"/>
      <c r="AQ66" s="49" t="str">
        <f>IFERROR(VLOOKUP(AP66,農林業センサス集落コード!$A$2:$E$18534,4,FALSE)," ")</f>
        <v xml:space="preserve"> </v>
      </c>
      <c r="AR66" s="50" t="str">
        <f>IFERROR(VLOOKUP(AP66,農林業センサス集落コード!$A$2:$E$18534,5,0),"")</f>
        <v/>
      </c>
      <c r="AS66" s="48"/>
      <c r="AT66" s="49" t="str">
        <f>IFERROR(VLOOKUP(AS66,農林業センサス集落コード!$A$2:$E$18534,4,FALSE)," ")</f>
        <v xml:space="preserve"> </v>
      </c>
      <c r="AU66" s="50" t="str">
        <f>IFERROR(VLOOKUP(AS66,農林業センサス集落コード!$A$2:$E$18534,5,0),"")</f>
        <v/>
      </c>
      <c r="AV66" s="48"/>
      <c r="AW66" s="49" t="str">
        <f>IFERROR(VLOOKUP(AV66,農林業センサス集落コード!$A$2:$E$18534,4,FALSE)," ")</f>
        <v xml:space="preserve"> </v>
      </c>
      <c r="AX66" s="50" t="str">
        <f>IFERROR(VLOOKUP(AV66,農林業センサス集落コード!$A$2:$E$18534,5,0),"")</f>
        <v/>
      </c>
      <c r="AY66" s="48"/>
      <c r="AZ66" s="49" t="str">
        <f>IFERROR(VLOOKUP(AY66,農林業センサス集落コード!$A$2:$E$18534,4,FALSE)," ")</f>
        <v xml:space="preserve"> </v>
      </c>
      <c r="BA66" s="50" t="str">
        <f>IFERROR(VLOOKUP(AY66,農林業センサス集落コード!$A$2:$E$18534,5,0),"")</f>
        <v/>
      </c>
      <c r="BB66" s="48"/>
      <c r="BC66" s="49" t="str">
        <f>IFERROR(VLOOKUP(BB66,農林業センサス集落コード!$A$2:$E$18534,4,FALSE)," ")</f>
        <v xml:space="preserve"> </v>
      </c>
      <c r="BD66" s="50" t="str">
        <f>IFERROR(VLOOKUP(BB66,農林業センサス集落コード!$A$2:$E$18534,5,0),"")</f>
        <v/>
      </c>
      <c r="BE66" s="48"/>
      <c r="BF66" s="49" t="str">
        <f>IFERROR(VLOOKUP(BE66,農林業センサス集落コード!$A$2:$E$18534,4,FALSE)," ")</f>
        <v xml:space="preserve"> </v>
      </c>
      <c r="BG66" s="50" t="str">
        <f>IFERROR(VLOOKUP(BE66,農林業センサス集落コード!$A$2:$E$18534,5,0),"")</f>
        <v/>
      </c>
      <c r="BH66" s="48"/>
      <c r="BI66" s="49" t="str">
        <f>IFERROR(VLOOKUP(BH66,農林業センサス集落コード!$A$2:$E$18534,4,FALSE)," ")</f>
        <v xml:space="preserve"> </v>
      </c>
      <c r="BJ66" s="50" t="str">
        <f>IFERROR(VLOOKUP(BH66,農林業センサス集落コード!$A$2:$E$18534,5,0),"")</f>
        <v/>
      </c>
      <c r="BK66" s="48"/>
      <c r="BL66" s="49" t="str">
        <f>IFERROR(VLOOKUP(BK66,農林業センサス集落コード!$A$2:$E$18534,4,FALSE)," ")</f>
        <v xml:space="preserve"> </v>
      </c>
      <c r="BM66" s="50" t="str">
        <f>IFERROR(VLOOKUP(BK66,農林業センサス集落コード!$A$2:$E$18534,5,0),"")</f>
        <v/>
      </c>
    </row>
    <row r="67" spans="1:65">
      <c r="A67" s="272" t="e">
        <f>①協定識別事項②協定参加者!#REF!</f>
        <v>#REF!</v>
      </c>
      <c r="B67" s="55" t="e">
        <f>①協定識別事項②協定参加者!#REF!</f>
        <v>#REF!</v>
      </c>
      <c r="C67" s="55" t="e">
        <f>①協定識別事項②協定参加者!#REF!</f>
        <v>#REF!</v>
      </c>
      <c r="D67" s="55" t="e">
        <f>①協定識別事項②協定参加者!#REF!</f>
        <v>#REF!</v>
      </c>
      <c r="E67" s="56" t="e">
        <f>①協定識別事項②協定参加者!#REF!</f>
        <v>#REF!</v>
      </c>
      <c r="F67" s="48"/>
      <c r="G67" s="49" t="str">
        <f>IFERROR(VLOOKUP(F67,農林業センサス集落コード!$A$2:$E$18534,4,FALSE)," ")</f>
        <v xml:space="preserve"> </v>
      </c>
      <c r="H67" s="50" t="str">
        <f>IFERROR(VLOOKUP(F67,農林業センサス集落コード!$A$2:$E$18534,5,0),"")</f>
        <v/>
      </c>
      <c r="I67" s="48"/>
      <c r="J67" s="49" t="str">
        <f>IFERROR(VLOOKUP(I67,農林業センサス集落コード!$A$2:$E$18534,4,FALSE)," ")</f>
        <v xml:space="preserve"> </v>
      </c>
      <c r="K67" s="50" t="str">
        <f>IFERROR(VLOOKUP(I67,農林業センサス集落コード!$A$2:$E$18534,5,0),"")</f>
        <v/>
      </c>
      <c r="L67" s="48"/>
      <c r="M67" s="49" t="str">
        <f>IFERROR(VLOOKUP(L67,農林業センサス集落コード!$A$2:$E$18534,4,FALSE)," ")</f>
        <v xml:space="preserve"> </v>
      </c>
      <c r="N67" s="50" t="str">
        <f>IFERROR(VLOOKUP(L67,農林業センサス集落コード!$A$2:$E$18534,5,0),"")</f>
        <v/>
      </c>
      <c r="O67" s="48"/>
      <c r="P67" s="49" t="str">
        <f>IFERROR(VLOOKUP(O67,農林業センサス集落コード!$A$2:$E$18534,4,FALSE)," ")</f>
        <v xml:space="preserve"> </v>
      </c>
      <c r="Q67" s="50" t="str">
        <f>IFERROR(VLOOKUP(O67,農林業センサス集落コード!$A$2:$E$18534,5,0),"")</f>
        <v/>
      </c>
      <c r="R67" s="48"/>
      <c r="S67" s="49" t="str">
        <f>IFERROR(VLOOKUP(R67,農林業センサス集落コード!$A$2:$E$18534,4,FALSE)," ")</f>
        <v xml:space="preserve"> </v>
      </c>
      <c r="T67" s="50" t="str">
        <f>IFERROR(VLOOKUP(R67,農林業センサス集落コード!$A$2:$E$18534,5,0),"")</f>
        <v/>
      </c>
      <c r="U67" s="48"/>
      <c r="V67" s="49" t="str">
        <f>IFERROR(VLOOKUP(U67,農林業センサス集落コード!$A$2:$E$18534,4,FALSE)," ")</f>
        <v xml:space="preserve"> </v>
      </c>
      <c r="W67" s="50" t="str">
        <f>IFERROR(VLOOKUP(U67,農林業センサス集落コード!$A$2:$E$18534,5,0),"")</f>
        <v/>
      </c>
      <c r="X67" s="48"/>
      <c r="Y67" s="49" t="str">
        <f>IFERROR(VLOOKUP(X67,農林業センサス集落コード!$A$2:$E$18534,4,FALSE)," ")</f>
        <v xml:space="preserve"> </v>
      </c>
      <c r="Z67" s="50" t="str">
        <f>IFERROR(VLOOKUP(X67,農林業センサス集落コード!$A$2:$E$18534,5,0),"")</f>
        <v/>
      </c>
      <c r="AA67" s="48"/>
      <c r="AB67" s="49" t="str">
        <f>IFERROR(VLOOKUP(AA67,農林業センサス集落コード!$A$2:$E$18534,4,FALSE)," ")</f>
        <v xml:space="preserve"> </v>
      </c>
      <c r="AC67" s="50" t="str">
        <f>IFERROR(VLOOKUP(AA67,農林業センサス集落コード!$A$2:$E$18534,5,0),"")</f>
        <v/>
      </c>
      <c r="AD67" s="48"/>
      <c r="AE67" s="49" t="str">
        <f>IFERROR(VLOOKUP(AD67,農林業センサス集落コード!$A$2:$E$18534,4,FALSE)," ")</f>
        <v xml:space="preserve"> </v>
      </c>
      <c r="AF67" s="50" t="str">
        <f>IFERROR(VLOOKUP(AD67,農林業センサス集落コード!$A$2:$E$18534,5,0),"")</f>
        <v/>
      </c>
      <c r="AG67" s="48"/>
      <c r="AH67" s="49" t="str">
        <f>IFERROR(VLOOKUP(AG67,農林業センサス集落コード!$A$2:$E$18534,4,FALSE)," ")</f>
        <v xml:space="preserve"> </v>
      </c>
      <c r="AI67" s="50" t="str">
        <f>IFERROR(VLOOKUP(AG67,農林業センサス集落コード!$A$2:$E$18534,5,0),"")</f>
        <v/>
      </c>
      <c r="AJ67" s="48"/>
      <c r="AK67" s="49" t="str">
        <f>IFERROR(VLOOKUP(AJ67,農林業センサス集落コード!$A$2:$E$18534,4,FALSE)," ")</f>
        <v xml:space="preserve"> </v>
      </c>
      <c r="AL67" s="50" t="str">
        <f>IFERROR(VLOOKUP(AJ67,農林業センサス集落コード!$A$2:$E$18534,5,0),"")</f>
        <v/>
      </c>
      <c r="AM67" s="48"/>
      <c r="AN67" s="49" t="str">
        <f>IFERROR(VLOOKUP(AM67,農林業センサス集落コード!$A$2:$E$18534,4,FALSE)," ")</f>
        <v xml:space="preserve"> </v>
      </c>
      <c r="AO67" s="50" t="str">
        <f>IFERROR(VLOOKUP(AM67,農林業センサス集落コード!$A$2:$E$18534,5,0),"")</f>
        <v/>
      </c>
      <c r="AP67" s="48"/>
      <c r="AQ67" s="49" t="str">
        <f>IFERROR(VLOOKUP(AP67,農林業センサス集落コード!$A$2:$E$18534,4,FALSE)," ")</f>
        <v xml:space="preserve"> </v>
      </c>
      <c r="AR67" s="50" t="str">
        <f>IFERROR(VLOOKUP(AP67,農林業センサス集落コード!$A$2:$E$18534,5,0),"")</f>
        <v/>
      </c>
      <c r="AS67" s="48"/>
      <c r="AT67" s="49" t="str">
        <f>IFERROR(VLOOKUP(AS67,農林業センサス集落コード!$A$2:$E$18534,4,FALSE)," ")</f>
        <v xml:space="preserve"> </v>
      </c>
      <c r="AU67" s="50" t="str">
        <f>IFERROR(VLOOKUP(AS67,農林業センサス集落コード!$A$2:$E$18534,5,0),"")</f>
        <v/>
      </c>
      <c r="AV67" s="48"/>
      <c r="AW67" s="49" t="str">
        <f>IFERROR(VLOOKUP(AV67,農林業センサス集落コード!$A$2:$E$18534,4,FALSE)," ")</f>
        <v xml:space="preserve"> </v>
      </c>
      <c r="AX67" s="50" t="str">
        <f>IFERROR(VLOOKUP(AV67,農林業センサス集落コード!$A$2:$E$18534,5,0),"")</f>
        <v/>
      </c>
      <c r="AY67" s="48"/>
      <c r="AZ67" s="49" t="str">
        <f>IFERROR(VLOOKUP(AY67,農林業センサス集落コード!$A$2:$E$18534,4,FALSE)," ")</f>
        <v xml:space="preserve"> </v>
      </c>
      <c r="BA67" s="50" t="str">
        <f>IFERROR(VLOOKUP(AY67,農林業センサス集落コード!$A$2:$E$18534,5,0),"")</f>
        <v/>
      </c>
      <c r="BB67" s="48"/>
      <c r="BC67" s="49" t="str">
        <f>IFERROR(VLOOKUP(BB67,農林業センサス集落コード!$A$2:$E$18534,4,FALSE)," ")</f>
        <v xml:space="preserve"> </v>
      </c>
      <c r="BD67" s="50" t="str">
        <f>IFERROR(VLOOKUP(BB67,農林業センサス集落コード!$A$2:$E$18534,5,0),"")</f>
        <v/>
      </c>
      <c r="BE67" s="48"/>
      <c r="BF67" s="49" t="str">
        <f>IFERROR(VLOOKUP(BE67,農林業センサス集落コード!$A$2:$E$18534,4,FALSE)," ")</f>
        <v xml:space="preserve"> </v>
      </c>
      <c r="BG67" s="50" t="str">
        <f>IFERROR(VLOOKUP(BE67,農林業センサス集落コード!$A$2:$E$18534,5,0),"")</f>
        <v/>
      </c>
      <c r="BH67" s="48"/>
      <c r="BI67" s="49" t="str">
        <f>IFERROR(VLOOKUP(BH67,農林業センサス集落コード!$A$2:$E$18534,4,FALSE)," ")</f>
        <v xml:space="preserve"> </v>
      </c>
      <c r="BJ67" s="50" t="str">
        <f>IFERROR(VLOOKUP(BH67,農林業センサス集落コード!$A$2:$E$18534,5,0),"")</f>
        <v/>
      </c>
      <c r="BK67" s="48"/>
      <c r="BL67" s="49" t="str">
        <f>IFERROR(VLOOKUP(BK67,農林業センサス集落コード!$A$2:$E$18534,4,FALSE)," ")</f>
        <v xml:space="preserve"> </v>
      </c>
      <c r="BM67" s="50" t="str">
        <f>IFERROR(VLOOKUP(BK67,農林業センサス集落コード!$A$2:$E$18534,5,0),"")</f>
        <v/>
      </c>
    </row>
    <row r="68" spans="1:65">
      <c r="A68" s="272" t="e">
        <f>①協定識別事項②協定参加者!#REF!</f>
        <v>#REF!</v>
      </c>
      <c r="B68" s="55" t="e">
        <f>①協定識別事項②協定参加者!#REF!</f>
        <v>#REF!</v>
      </c>
      <c r="C68" s="55" t="e">
        <f>①協定識別事項②協定参加者!#REF!</f>
        <v>#REF!</v>
      </c>
      <c r="D68" s="55" t="e">
        <f>①協定識別事項②協定参加者!#REF!</f>
        <v>#REF!</v>
      </c>
      <c r="E68" s="56" t="e">
        <f>①協定識別事項②協定参加者!#REF!</f>
        <v>#REF!</v>
      </c>
      <c r="F68" s="48"/>
      <c r="G68" s="49" t="str">
        <f>IFERROR(VLOOKUP(F68,農林業センサス集落コード!$A$2:$E$18534,4,FALSE)," ")</f>
        <v xml:space="preserve"> </v>
      </c>
      <c r="H68" s="50" t="str">
        <f>IFERROR(VLOOKUP(F68,農林業センサス集落コード!$A$2:$E$18534,5,0),"")</f>
        <v/>
      </c>
      <c r="I68" s="48"/>
      <c r="J68" s="49" t="str">
        <f>IFERROR(VLOOKUP(I68,農林業センサス集落コード!$A$2:$E$18534,4,FALSE)," ")</f>
        <v xml:space="preserve"> </v>
      </c>
      <c r="K68" s="50" t="str">
        <f>IFERROR(VLOOKUP(I68,農林業センサス集落コード!$A$2:$E$18534,5,0),"")</f>
        <v/>
      </c>
      <c r="L68" s="48"/>
      <c r="M68" s="49" t="str">
        <f>IFERROR(VLOOKUP(L68,農林業センサス集落コード!$A$2:$E$18534,4,FALSE)," ")</f>
        <v xml:space="preserve"> </v>
      </c>
      <c r="N68" s="50" t="str">
        <f>IFERROR(VLOOKUP(L68,農林業センサス集落コード!$A$2:$E$18534,5,0),"")</f>
        <v/>
      </c>
      <c r="O68" s="48"/>
      <c r="P68" s="49" t="str">
        <f>IFERROR(VLOOKUP(O68,農林業センサス集落コード!$A$2:$E$18534,4,FALSE)," ")</f>
        <v xml:space="preserve"> </v>
      </c>
      <c r="Q68" s="50" t="str">
        <f>IFERROR(VLOOKUP(O68,農林業センサス集落コード!$A$2:$E$18534,5,0),"")</f>
        <v/>
      </c>
      <c r="R68" s="48"/>
      <c r="S68" s="49" t="str">
        <f>IFERROR(VLOOKUP(R68,農林業センサス集落コード!$A$2:$E$18534,4,FALSE)," ")</f>
        <v xml:space="preserve"> </v>
      </c>
      <c r="T68" s="50" t="str">
        <f>IFERROR(VLOOKUP(R68,農林業センサス集落コード!$A$2:$E$18534,5,0),"")</f>
        <v/>
      </c>
      <c r="U68" s="48"/>
      <c r="V68" s="49" t="str">
        <f>IFERROR(VLOOKUP(U68,農林業センサス集落コード!$A$2:$E$18534,4,FALSE)," ")</f>
        <v xml:space="preserve"> </v>
      </c>
      <c r="W68" s="50" t="str">
        <f>IFERROR(VLOOKUP(U68,農林業センサス集落コード!$A$2:$E$18534,5,0),"")</f>
        <v/>
      </c>
      <c r="X68" s="48"/>
      <c r="Y68" s="49" t="str">
        <f>IFERROR(VLOOKUP(X68,農林業センサス集落コード!$A$2:$E$18534,4,FALSE)," ")</f>
        <v xml:space="preserve"> </v>
      </c>
      <c r="Z68" s="50" t="str">
        <f>IFERROR(VLOOKUP(X68,農林業センサス集落コード!$A$2:$E$18534,5,0),"")</f>
        <v/>
      </c>
      <c r="AA68" s="48"/>
      <c r="AB68" s="49" t="str">
        <f>IFERROR(VLOOKUP(AA68,農林業センサス集落コード!$A$2:$E$18534,4,FALSE)," ")</f>
        <v xml:space="preserve"> </v>
      </c>
      <c r="AC68" s="50" t="str">
        <f>IFERROR(VLOOKUP(AA68,農林業センサス集落コード!$A$2:$E$18534,5,0),"")</f>
        <v/>
      </c>
      <c r="AD68" s="48"/>
      <c r="AE68" s="49" t="str">
        <f>IFERROR(VLOOKUP(AD68,農林業センサス集落コード!$A$2:$E$18534,4,FALSE)," ")</f>
        <v xml:space="preserve"> </v>
      </c>
      <c r="AF68" s="50" t="str">
        <f>IFERROR(VLOOKUP(AD68,農林業センサス集落コード!$A$2:$E$18534,5,0),"")</f>
        <v/>
      </c>
      <c r="AG68" s="48"/>
      <c r="AH68" s="49" t="str">
        <f>IFERROR(VLOOKUP(AG68,農林業センサス集落コード!$A$2:$E$18534,4,FALSE)," ")</f>
        <v xml:space="preserve"> </v>
      </c>
      <c r="AI68" s="50" t="str">
        <f>IFERROR(VLOOKUP(AG68,農林業センサス集落コード!$A$2:$E$18534,5,0),"")</f>
        <v/>
      </c>
      <c r="AJ68" s="48"/>
      <c r="AK68" s="49" t="str">
        <f>IFERROR(VLOOKUP(AJ68,農林業センサス集落コード!$A$2:$E$18534,4,FALSE)," ")</f>
        <v xml:space="preserve"> </v>
      </c>
      <c r="AL68" s="50" t="str">
        <f>IFERROR(VLOOKUP(AJ68,農林業センサス集落コード!$A$2:$E$18534,5,0),"")</f>
        <v/>
      </c>
      <c r="AM68" s="48"/>
      <c r="AN68" s="49" t="str">
        <f>IFERROR(VLOOKUP(AM68,農林業センサス集落コード!$A$2:$E$18534,4,FALSE)," ")</f>
        <v xml:space="preserve"> </v>
      </c>
      <c r="AO68" s="50" t="str">
        <f>IFERROR(VLOOKUP(AM68,農林業センサス集落コード!$A$2:$E$18534,5,0),"")</f>
        <v/>
      </c>
      <c r="AP68" s="48"/>
      <c r="AQ68" s="49" t="str">
        <f>IFERROR(VLOOKUP(AP68,農林業センサス集落コード!$A$2:$E$18534,4,FALSE)," ")</f>
        <v xml:space="preserve"> </v>
      </c>
      <c r="AR68" s="50" t="str">
        <f>IFERROR(VLOOKUP(AP68,農林業センサス集落コード!$A$2:$E$18534,5,0),"")</f>
        <v/>
      </c>
      <c r="AS68" s="48"/>
      <c r="AT68" s="49" t="str">
        <f>IFERROR(VLOOKUP(AS68,農林業センサス集落コード!$A$2:$E$18534,4,FALSE)," ")</f>
        <v xml:space="preserve"> </v>
      </c>
      <c r="AU68" s="50" t="str">
        <f>IFERROR(VLOOKUP(AS68,農林業センサス集落コード!$A$2:$E$18534,5,0),"")</f>
        <v/>
      </c>
      <c r="AV68" s="48"/>
      <c r="AW68" s="49" t="str">
        <f>IFERROR(VLOOKUP(AV68,農林業センサス集落コード!$A$2:$E$18534,4,FALSE)," ")</f>
        <v xml:space="preserve"> </v>
      </c>
      <c r="AX68" s="50" t="str">
        <f>IFERROR(VLOOKUP(AV68,農林業センサス集落コード!$A$2:$E$18534,5,0),"")</f>
        <v/>
      </c>
      <c r="AY68" s="48"/>
      <c r="AZ68" s="49" t="str">
        <f>IFERROR(VLOOKUP(AY68,農林業センサス集落コード!$A$2:$E$18534,4,FALSE)," ")</f>
        <v xml:space="preserve"> </v>
      </c>
      <c r="BA68" s="50" t="str">
        <f>IFERROR(VLOOKUP(AY68,農林業センサス集落コード!$A$2:$E$18534,5,0),"")</f>
        <v/>
      </c>
      <c r="BB68" s="48"/>
      <c r="BC68" s="49" t="str">
        <f>IFERROR(VLOOKUP(BB68,農林業センサス集落コード!$A$2:$E$18534,4,FALSE)," ")</f>
        <v xml:space="preserve"> </v>
      </c>
      <c r="BD68" s="50" t="str">
        <f>IFERROR(VLOOKUP(BB68,農林業センサス集落コード!$A$2:$E$18534,5,0),"")</f>
        <v/>
      </c>
      <c r="BE68" s="48"/>
      <c r="BF68" s="49" t="str">
        <f>IFERROR(VLOOKUP(BE68,農林業センサス集落コード!$A$2:$E$18534,4,FALSE)," ")</f>
        <v xml:space="preserve"> </v>
      </c>
      <c r="BG68" s="50" t="str">
        <f>IFERROR(VLOOKUP(BE68,農林業センサス集落コード!$A$2:$E$18534,5,0),"")</f>
        <v/>
      </c>
      <c r="BH68" s="48"/>
      <c r="BI68" s="49" t="str">
        <f>IFERROR(VLOOKUP(BH68,農林業センサス集落コード!$A$2:$E$18534,4,FALSE)," ")</f>
        <v xml:space="preserve"> </v>
      </c>
      <c r="BJ68" s="50" t="str">
        <f>IFERROR(VLOOKUP(BH68,農林業センサス集落コード!$A$2:$E$18534,5,0),"")</f>
        <v/>
      </c>
      <c r="BK68" s="48"/>
      <c r="BL68" s="49" t="str">
        <f>IFERROR(VLOOKUP(BK68,農林業センサス集落コード!$A$2:$E$18534,4,FALSE)," ")</f>
        <v xml:space="preserve"> </v>
      </c>
      <c r="BM68" s="50" t="str">
        <f>IFERROR(VLOOKUP(BK68,農林業センサス集落コード!$A$2:$E$18534,5,0),"")</f>
        <v/>
      </c>
    </row>
    <row r="69" spans="1:65">
      <c r="A69" s="272" t="e">
        <f>①協定識別事項②協定参加者!#REF!</f>
        <v>#REF!</v>
      </c>
      <c r="B69" s="55" t="e">
        <f>①協定識別事項②協定参加者!#REF!</f>
        <v>#REF!</v>
      </c>
      <c r="C69" s="55" t="e">
        <f>①協定識別事項②協定参加者!#REF!</f>
        <v>#REF!</v>
      </c>
      <c r="D69" s="55" t="e">
        <f>①協定識別事項②協定参加者!#REF!</f>
        <v>#REF!</v>
      </c>
      <c r="E69" s="56" t="e">
        <f>①協定識別事項②協定参加者!#REF!</f>
        <v>#REF!</v>
      </c>
      <c r="F69" s="48"/>
      <c r="G69" s="49" t="str">
        <f>IFERROR(VLOOKUP(F69,農林業センサス集落コード!$A$2:$E$18534,4,FALSE)," ")</f>
        <v xml:space="preserve"> </v>
      </c>
      <c r="H69" s="50" t="str">
        <f>IFERROR(VLOOKUP(F69,農林業センサス集落コード!$A$2:$E$18534,5,0),"")</f>
        <v/>
      </c>
      <c r="I69" s="48"/>
      <c r="J69" s="49" t="str">
        <f>IFERROR(VLOOKUP(I69,農林業センサス集落コード!$A$2:$E$18534,4,FALSE)," ")</f>
        <v xml:space="preserve"> </v>
      </c>
      <c r="K69" s="50" t="str">
        <f>IFERROR(VLOOKUP(I69,農林業センサス集落コード!$A$2:$E$18534,5,0),"")</f>
        <v/>
      </c>
      <c r="L69" s="48"/>
      <c r="M69" s="49" t="str">
        <f>IFERROR(VLOOKUP(L69,農林業センサス集落コード!$A$2:$E$18534,4,FALSE)," ")</f>
        <v xml:space="preserve"> </v>
      </c>
      <c r="N69" s="50" t="str">
        <f>IFERROR(VLOOKUP(L69,農林業センサス集落コード!$A$2:$E$18534,5,0),"")</f>
        <v/>
      </c>
      <c r="O69" s="48"/>
      <c r="P69" s="49" t="str">
        <f>IFERROR(VLOOKUP(O69,農林業センサス集落コード!$A$2:$E$18534,4,FALSE)," ")</f>
        <v xml:space="preserve"> </v>
      </c>
      <c r="Q69" s="50" t="str">
        <f>IFERROR(VLOOKUP(O69,農林業センサス集落コード!$A$2:$E$18534,5,0),"")</f>
        <v/>
      </c>
      <c r="R69" s="48"/>
      <c r="S69" s="49" t="str">
        <f>IFERROR(VLOOKUP(R69,農林業センサス集落コード!$A$2:$E$18534,4,FALSE)," ")</f>
        <v xml:space="preserve"> </v>
      </c>
      <c r="T69" s="50" t="str">
        <f>IFERROR(VLOOKUP(R69,農林業センサス集落コード!$A$2:$E$18534,5,0),"")</f>
        <v/>
      </c>
      <c r="U69" s="48"/>
      <c r="V69" s="49" t="str">
        <f>IFERROR(VLOOKUP(U69,農林業センサス集落コード!$A$2:$E$18534,4,FALSE)," ")</f>
        <v xml:space="preserve"> </v>
      </c>
      <c r="W69" s="50" t="str">
        <f>IFERROR(VLOOKUP(U69,農林業センサス集落コード!$A$2:$E$18534,5,0),"")</f>
        <v/>
      </c>
      <c r="X69" s="48"/>
      <c r="Y69" s="49" t="str">
        <f>IFERROR(VLOOKUP(X69,農林業センサス集落コード!$A$2:$E$18534,4,FALSE)," ")</f>
        <v xml:space="preserve"> </v>
      </c>
      <c r="Z69" s="50" t="str">
        <f>IFERROR(VLOOKUP(X69,農林業センサス集落コード!$A$2:$E$18534,5,0),"")</f>
        <v/>
      </c>
      <c r="AA69" s="48"/>
      <c r="AB69" s="49" t="str">
        <f>IFERROR(VLOOKUP(AA69,農林業センサス集落コード!$A$2:$E$18534,4,FALSE)," ")</f>
        <v xml:space="preserve"> </v>
      </c>
      <c r="AC69" s="50" t="str">
        <f>IFERROR(VLOOKUP(AA69,農林業センサス集落コード!$A$2:$E$18534,5,0),"")</f>
        <v/>
      </c>
      <c r="AD69" s="48"/>
      <c r="AE69" s="49" t="str">
        <f>IFERROR(VLOOKUP(AD69,農林業センサス集落コード!$A$2:$E$18534,4,FALSE)," ")</f>
        <v xml:space="preserve"> </v>
      </c>
      <c r="AF69" s="50" t="str">
        <f>IFERROR(VLOOKUP(AD69,農林業センサス集落コード!$A$2:$E$18534,5,0),"")</f>
        <v/>
      </c>
      <c r="AG69" s="48"/>
      <c r="AH69" s="49" t="str">
        <f>IFERROR(VLOOKUP(AG69,農林業センサス集落コード!$A$2:$E$18534,4,FALSE)," ")</f>
        <v xml:space="preserve"> </v>
      </c>
      <c r="AI69" s="50" t="str">
        <f>IFERROR(VLOOKUP(AG69,農林業センサス集落コード!$A$2:$E$18534,5,0),"")</f>
        <v/>
      </c>
      <c r="AJ69" s="48"/>
      <c r="AK69" s="49" t="str">
        <f>IFERROR(VLOOKUP(AJ69,農林業センサス集落コード!$A$2:$E$18534,4,FALSE)," ")</f>
        <v xml:space="preserve"> </v>
      </c>
      <c r="AL69" s="50" t="str">
        <f>IFERROR(VLOOKUP(AJ69,農林業センサス集落コード!$A$2:$E$18534,5,0),"")</f>
        <v/>
      </c>
      <c r="AM69" s="48"/>
      <c r="AN69" s="49" t="str">
        <f>IFERROR(VLOOKUP(AM69,農林業センサス集落コード!$A$2:$E$18534,4,FALSE)," ")</f>
        <v xml:space="preserve"> </v>
      </c>
      <c r="AO69" s="50" t="str">
        <f>IFERROR(VLOOKUP(AM69,農林業センサス集落コード!$A$2:$E$18534,5,0),"")</f>
        <v/>
      </c>
      <c r="AP69" s="48"/>
      <c r="AQ69" s="49" t="str">
        <f>IFERROR(VLOOKUP(AP69,農林業センサス集落コード!$A$2:$E$18534,4,FALSE)," ")</f>
        <v xml:space="preserve"> </v>
      </c>
      <c r="AR69" s="50" t="str">
        <f>IFERROR(VLOOKUP(AP69,農林業センサス集落コード!$A$2:$E$18534,5,0),"")</f>
        <v/>
      </c>
      <c r="AS69" s="48"/>
      <c r="AT69" s="49" t="str">
        <f>IFERROR(VLOOKUP(AS69,農林業センサス集落コード!$A$2:$E$18534,4,FALSE)," ")</f>
        <v xml:space="preserve"> </v>
      </c>
      <c r="AU69" s="50" t="str">
        <f>IFERROR(VLOOKUP(AS69,農林業センサス集落コード!$A$2:$E$18534,5,0),"")</f>
        <v/>
      </c>
      <c r="AV69" s="48"/>
      <c r="AW69" s="49" t="str">
        <f>IFERROR(VLOOKUP(AV69,農林業センサス集落コード!$A$2:$E$18534,4,FALSE)," ")</f>
        <v xml:space="preserve"> </v>
      </c>
      <c r="AX69" s="50" t="str">
        <f>IFERROR(VLOOKUP(AV69,農林業センサス集落コード!$A$2:$E$18534,5,0),"")</f>
        <v/>
      </c>
      <c r="AY69" s="48"/>
      <c r="AZ69" s="49" t="str">
        <f>IFERROR(VLOOKUP(AY69,農林業センサス集落コード!$A$2:$E$18534,4,FALSE)," ")</f>
        <v xml:space="preserve"> </v>
      </c>
      <c r="BA69" s="50" t="str">
        <f>IFERROR(VLOOKUP(AY69,農林業センサス集落コード!$A$2:$E$18534,5,0),"")</f>
        <v/>
      </c>
      <c r="BB69" s="48"/>
      <c r="BC69" s="49" t="str">
        <f>IFERROR(VLOOKUP(BB69,農林業センサス集落コード!$A$2:$E$18534,4,FALSE)," ")</f>
        <v xml:space="preserve"> </v>
      </c>
      <c r="BD69" s="50" t="str">
        <f>IFERROR(VLOOKUP(BB69,農林業センサス集落コード!$A$2:$E$18534,5,0),"")</f>
        <v/>
      </c>
      <c r="BE69" s="48"/>
      <c r="BF69" s="49" t="str">
        <f>IFERROR(VLOOKUP(BE69,農林業センサス集落コード!$A$2:$E$18534,4,FALSE)," ")</f>
        <v xml:space="preserve"> </v>
      </c>
      <c r="BG69" s="50" t="str">
        <f>IFERROR(VLOOKUP(BE69,農林業センサス集落コード!$A$2:$E$18534,5,0),"")</f>
        <v/>
      </c>
      <c r="BH69" s="48"/>
      <c r="BI69" s="49" t="str">
        <f>IFERROR(VLOOKUP(BH69,農林業センサス集落コード!$A$2:$E$18534,4,FALSE)," ")</f>
        <v xml:space="preserve"> </v>
      </c>
      <c r="BJ69" s="50" t="str">
        <f>IFERROR(VLOOKUP(BH69,農林業センサス集落コード!$A$2:$E$18534,5,0),"")</f>
        <v/>
      </c>
      <c r="BK69" s="48"/>
      <c r="BL69" s="49" t="str">
        <f>IFERROR(VLOOKUP(BK69,農林業センサス集落コード!$A$2:$E$18534,4,FALSE)," ")</f>
        <v xml:space="preserve"> </v>
      </c>
      <c r="BM69" s="50" t="str">
        <f>IFERROR(VLOOKUP(BK69,農林業センサス集落コード!$A$2:$E$18534,5,0),"")</f>
        <v/>
      </c>
    </row>
    <row r="70" spans="1:65">
      <c r="A70" s="272" t="e">
        <f>①協定識別事項②協定参加者!#REF!</f>
        <v>#REF!</v>
      </c>
      <c r="B70" s="55" t="e">
        <f>①協定識別事項②協定参加者!#REF!</f>
        <v>#REF!</v>
      </c>
      <c r="C70" s="55" t="e">
        <f>①協定識別事項②協定参加者!#REF!</f>
        <v>#REF!</v>
      </c>
      <c r="D70" s="55" t="e">
        <f>①協定識別事項②協定参加者!#REF!</f>
        <v>#REF!</v>
      </c>
      <c r="E70" s="56" t="e">
        <f>①協定識別事項②協定参加者!#REF!</f>
        <v>#REF!</v>
      </c>
      <c r="F70" s="48"/>
      <c r="G70" s="49" t="str">
        <f>IFERROR(VLOOKUP(F70,農林業センサス集落コード!$A$2:$E$18534,4,FALSE)," ")</f>
        <v xml:space="preserve"> </v>
      </c>
      <c r="H70" s="50" t="str">
        <f>IFERROR(VLOOKUP(F70,農林業センサス集落コード!$A$2:$E$18534,5,0),"")</f>
        <v/>
      </c>
      <c r="I70" s="48"/>
      <c r="J70" s="49" t="str">
        <f>IFERROR(VLOOKUP(I70,農林業センサス集落コード!$A$2:$E$18534,4,FALSE)," ")</f>
        <v xml:space="preserve"> </v>
      </c>
      <c r="K70" s="50" t="str">
        <f>IFERROR(VLOOKUP(I70,農林業センサス集落コード!$A$2:$E$18534,5,0),"")</f>
        <v/>
      </c>
      <c r="L70" s="48"/>
      <c r="M70" s="49" t="str">
        <f>IFERROR(VLOOKUP(L70,農林業センサス集落コード!$A$2:$E$18534,4,FALSE)," ")</f>
        <v xml:space="preserve"> </v>
      </c>
      <c r="N70" s="50" t="str">
        <f>IFERROR(VLOOKUP(L70,農林業センサス集落コード!$A$2:$E$18534,5,0),"")</f>
        <v/>
      </c>
      <c r="O70" s="48"/>
      <c r="P70" s="49" t="str">
        <f>IFERROR(VLOOKUP(O70,農林業センサス集落コード!$A$2:$E$18534,4,FALSE)," ")</f>
        <v xml:space="preserve"> </v>
      </c>
      <c r="Q70" s="50" t="str">
        <f>IFERROR(VLOOKUP(O70,農林業センサス集落コード!$A$2:$E$18534,5,0),"")</f>
        <v/>
      </c>
      <c r="R70" s="48"/>
      <c r="S70" s="49" t="str">
        <f>IFERROR(VLOOKUP(R70,農林業センサス集落コード!$A$2:$E$18534,4,FALSE)," ")</f>
        <v xml:space="preserve"> </v>
      </c>
      <c r="T70" s="50" t="str">
        <f>IFERROR(VLOOKUP(R70,農林業センサス集落コード!$A$2:$E$18534,5,0),"")</f>
        <v/>
      </c>
      <c r="U70" s="48"/>
      <c r="V70" s="49" t="str">
        <f>IFERROR(VLOOKUP(U70,農林業センサス集落コード!$A$2:$E$18534,4,FALSE)," ")</f>
        <v xml:space="preserve"> </v>
      </c>
      <c r="W70" s="50" t="str">
        <f>IFERROR(VLOOKUP(U70,農林業センサス集落コード!$A$2:$E$18534,5,0),"")</f>
        <v/>
      </c>
      <c r="X70" s="48"/>
      <c r="Y70" s="49" t="str">
        <f>IFERROR(VLOOKUP(X70,農林業センサス集落コード!$A$2:$E$18534,4,FALSE)," ")</f>
        <v xml:space="preserve"> </v>
      </c>
      <c r="Z70" s="50" t="str">
        <f>IFERROR(VLOOKUP(X70,農林業センサス集落コード!$A$2:$E$18534,5,0),"")</f>
        <v/>
      </c>
      <c r="AA70" s="48"/>
      <c r="AB70" s="49" t="str">
        <f>IFERROR(VLOOKUP(AA70,農林業センサス集落コード!$A$2:$E$18534,4,FALSE)," ")</f>
        <v xml:space="preserve"> </v>
      </c>
      <c r="AC70" s="50" t="str">
        <f>IFERROR(VLOOKUP(AA70,農林業センサス集落コード!$A$2:$E$18534,5,0),"")</f>
        <v/>
      </c>
      <c r="AD70" s="48"/>
      <c r="AE70" s="49" t="str">
        <f>IFERROR(VLOOKUP(AD70,農林業センサス集落コード!$A$2:$E$18534,4,FALSE)," ")</f>
        <v xml:space="preserve"> </v>
      </c>
      <c r="AF70" s="50" t="str">
        <f>IFERROR(VLOOKUP(AD70,農林業センサス集落コード!$A$2:$E$18534,5,0),"")</f>
        <v/>
      </c>
      <c r="AG70" s="48"/>
      <c r="AH70" s="49" t="str">
        <f>IFERROR(VLOOKUP(AG70,農林業センサス集落コード!$A$2:$E$18534,4,FALSE)," ")</f>
        <v xml:space="preserve"> </v>
      </c>
      <c r="AI70" s="50" t="str">
        <f>IFERROR(VLOOKUP(AG70,農林業センサス集落コード!$A$2:$E$18534,5,0),"")</f>
        <v/>
      </c>
      <c r="AJ70" s="48"/>
      <c r="AK70" s="49" t="str">
        <f>IFERROR(VLOOKUP(AJ70,農林業センサス集落コード!$A$2:$E$18534,4,FALSE)," ")</f>
        <v xml:space="preserve"> </v>
      </c>
      <c r="AL70" s="50" t="str">
        <f>IFERROR(VLOOKUP(AJ70,農林業センサス集落コード!$A$2:$E$18534,5,0),"")</f>
        <v/>
      </c>
      <c r="AM70" s="48"/>
      <c r="AN70" s="49" t="str">
        <f>IFERROR(VLOOKUP(AM70,農林業センサス集落コード!$A$2:$E$18534,4,FALSE)," ")</f>
        <v xml:space="preserve"> </v>
      </c>
      <c r="AO70" s="50" t="str">
        <f>IFERROR(VLOOKUP(AM70,農林業センサス集落コード!$A$2:$E$18534,5,0),"")</f>
        <v/>
      </c>
      <c r="AP70" s="48"/>
      <c r="AQ70" s="49" t="str">
        <f>IFERROR(VLOOKUP(AP70,農林業センサス集落コード!$A$2:$E$18534,4,FALSE)," ")</f>
        <v xml:space="preserve"> </v>
      </c>
      <c r="AR70" s="50" t="str">
        <f>IFERROR(VLOOKUP(AP70,農林業センサス集落コード!$A$2:$E$18534,5,0),"")</f>
        <v/>
      </c>
      <c r="AS70" s="48"/>
      <c r="AT70" s="49" t="str">
        <f>IFERROR(VLOOKUP(AS70,農林業センサス集落コード!$A$2:$E$18534,4,FALSE)," ")</f>
        <v xml:space="preserve"> </v>
      </c>
      <c r="AU70" s="50" t="str">
        <f>IFERROR(VLOOKUP(AS70,農林業センサス集落コード!$A$2:$E$18534,5,0),"")</f>
        <v/>
      </c>
      <c r="AV70" s="48"/>
      <c r="AW70" s="49" t="str">
        <f>IFERROR(VLOOKUP(AV70,農林業センサス集落コード!$A$2:$E$18534,4,FALSE)," ")</f>
        <v xml:space="preserve"> </v>
      </c>
      <c r="AX70" s="50" t="str">
        <f>IFERROR(VLOOKUP(AV70,農林業センサス集落コード!$A$2:$E$18534,5,0),"")</f>
        <v/>
      </c>
      <c r="AY70" s="48"/>
      <c r="AZ70" s="49" t="str">
        <f>IFERROR(VLOOKUP(AY70,農林業センサス集落コード!$A$2:$E$18534,4,FALSE)," ")</f>
        <v xml:space="preserve"> </v>
      </c>
      <c r="BA70" s="50" t="str">
        <f>IFERROR(VLOOKUP(AY70,農林業センサス集落コード!$A$2:$E$18534,5,0),"")</f>
        <v/>
      </c>
      <c r="BB70" s="48"/>
      <c r="BC70" s="49" t="str">
        <f>IFERROR(VLOOKUP(BB70,農林業センサス集落コード!$A$2:$E$18534,4,FALSE)," ")</f>
        <v xml:space="preserve"> </v>
      </c>
      <c r="BD70" s="50" t="str">
        <f>IFERROR(VLOOKUP(BB70,農林業センサス集落コード!$A$2:$E$18534,5,0),"")</f>
        <v/>
      </c>
      <c r="BE70" s="48"/>
      <c r="BF70" s="49" t="str">
        <f>IFERROR(VLOOKUP(BE70,農林業センサス集落コード!$A$2:$E$18534,4,FALSE)," ")</f>
        <v xml:space="preserve"> </v>
      </c>
      <c r="BG70" s="50" t="str">
        <f>IFERROR(VLOOKUP(BE70,農林業センサス集落コード!$A$2:$E$18534,5,0),"")</f>
        <v/>
      </c>
      <c r="BH70" s="48"/>
      <c r="BI70" s="49" t="str">
        <f>IFERROR(VLOOKUP(BH70,農林業センサス集落コード!$A$2:$E$18534,4,FALSE)," ")</f>
        <v xml:space="preserve"> </v>
      </c>
      <c r="BJ70" s="50" t="str">
        <f>IFERROR(VLOOKUP(BH70,農林業センサス集落コード!$A$2:$E$18534,5,0),"")</f>
        <v/>
      </c>
      <c r="BK70" s="48"/>
      <c r="BL70" s="49" t="str">
        <f>IFERROR(VLOOKUP(BK70,農林業センサス集落コード!$A$2:$E$18534,4,FALSE)," ")</f>
        <v xml:space="preserve"> </v>
      </c>
      <c r="BM70" s="50" t="str">
        <f>IFERROR(VLOOKUP(BK70,農林業センサス集落コード!$A$2:$E$18534,5,0),"")</f>
        <v/>
      </c>
    </row>
    <row r="71" spans="1:65">
      <c r="A71" s="272" t="e">
        <f>①協定識別事項②協定参加者!#REF!</f>
        <v>#REF!</v>
      </c>
      <c r="B71" s="55" t="e">
        <f>①協定識別事項②協定参加者!#REF!</f>
        <v>#REF!</v>
      </c>
      <c r="C71" s="55" t="e">
        <f>①協定識別事項②協定参加者!#REF!</f>
        <v>#REF!</v>
      </c>
      <c r="D71" s="55" t="e">
        <f>①協定識別事項②協定参加者!#REF!</f>
        <v>#REF!</v>
      </c>
      <c r="E71" s="56" t="e">
        <f>①協定識別事項②協定参加者!#REF!</f>
        <v>#REF!</v>
      </c>
      <c r="F71" s="48"/>
      <c r="G71" s="49" t="str">
        <f>IFERROR(VLOOKUP(F71,農林業センサス集落コード!$A$2:$E$18534,4,FALSE)," ")</f>
        <v xml:space="preserve"> </v>
      </c>
      <c r="H71" s="50" t="str">
        <f>IFERROR(VLOOKUP(F71,農林業センサス集落コード!$A$2:$E$18534,5,0),"")</f>
        <v/>
      </c>
      <c r="I71" s="48"/>
      <c r="J71" s="49" t="str">
        <f>IFERROR(VLOOKUP(I71,農林業センサス集落コード!$A$2:$E$18534,4,FALSE)," ")</f>
        <v xml:space="preserve"> </v>
      </c>
      <c r="K71" s="50" t="str">
        <f>IFERROR(VLOOKUP(I71,農林業センサス集落コード!$A$2:$E$18534,5,0),"")</f>
        <v/>
      </c>
      <c r="L71" s="48"/>
      <c r="M71" s="49" t="str">
        <f>IFERROR(VLOOKUP(L71,農林業センサス集落コード!$A$2:$E$18534,4,FALSE)," ")</f>
        <v xml:space="preserve"> </v>
      </c>
      <c r="N71" s="50" t="str">
        <f>IFERROR(VLOOKUP(L71,農林業センサス集落コード!$A$2:$E$18534,5,0),"")</f>
        <v/>
      </c>
      <c r="O71" s="48"/>
      <c r="P71" s="49" t="str">
        <f>IFERROR(VLOOKUP(O71,農林業センサス集落コード!$A$2:$E$18534,4,FALSE)," ")</f>
        <v xml:space="preserve"> </v>
      </c>
      <c r="Q71" s="50" t="str">
        <f>IFERROR(VLOOKUP(O71,農林業センサス集落コード!$A$2:$E$18534,5,0),"")</f>
        <v/>
      </c>
      <c r="R71" s="48"/>
      <c r="S71" s="49" t="str">
        <f>IFERROR(VLOOKUP(R71,農林業センサス集落コード!$A$2:$E$18534,4,FALSE)," ")</f>
        <v xml:space="preserve"> </v>
      </c>
      <c r="T71" s="50" t="str">
        <f>IFERROR(VLOOKUP(R71,農林業センサス集落コード!$A$2:$E$18534,5,0),"")</f>
        <v/>
      </c>
      <c r="U71" s="48"/>
      <c r="V71" s="49" t="str">
        <f>IFERROR(VLOOKUP(U71,農林業センサス集落コード!$A$2:$E$18534,4,FALSE)," ")</f>
        <v xml:space="preserve"> </v>
      </c>
      <c r="W71" s="50" t="str">
        <f>IFERROR(VLOOKUP(U71,農林業センサス集落コード!$A$2:$E$18534,5,0),"")</f>
        <v/>
      </c>
      <c r="X71" s="48"/>
      <c r="Y71" s="49" t="str">
        <f>IFERROR(VLOOKUP(X71,農林業センサス集落コード!$A$2:$E$18534,4,FALSE)," ")</f>
        <v xml:space="preserve"> </v>
      </c>
      <c r="Z71" s="50" t="str">
        <f>IFERROR(VLOOKUP(X71,農林業センサス集落コード!$A$2:$E$18534,5,0),"")</f>
        <v/>
      </c>
      <c r="AA71" s="48"/>
      <c r="AB71" s="49" t="str">
        <f>IFERROR(VLOOKUP(AA71,農林業センサス集落コード!$A$2:$E$18534,4,FALSE)," ")</f>
        <v xml:space="preserve"> </v>
      </c>
      <c r="AC71" s="50" t="str">
        <f>IFERROR(VLOOKUP(AA71,農林業センサス集落コード!$A$2:$E$18534,5,0),"")</f>
        <v/>
      </c>
      <c r="AD71" s="48"/>
      <c r="AE71" s="49" t="str">
        <f>IFERROR(VLOOKUP(AD71,農林業センサス集落コード!$A$2:$E$18534,4,FALSE)," ")</f>
        <v xml:space="preserve"> </v>
      </c>
      <c r="AF71" s="50" t="str">
        <f>IFERROR(VLOOKUP(AD71,農林業センサス集落コード!$A$2:$E$18534,5,0),"")</f>
        <v/>
      </c>
      <c r="AG71" s="48"/>
      <c r="AH71" s="49" t="str">
        <f>IFERROR(VLOOKUP(AG71,農林業センサス集落コード!$A$2:$E$18534,4,FALSE)," ")</f>
        <v xml:space="preserve"> </v>
      </c>
      <c r="AI71" s="50" t="str">
        <f>IFERROR(VLOOKUP(AG71,農林業センサス集落コード!$A$2:$E$18534,5,0),"")</f>
        <v/>
      </c>
      <c r="AJ71" s="48"/>
      <c r="AK71" s="49" t="str">
        <f>IFERROR(VLOOKUP(AJ71,農林業センサス集落コード!$A$2:$E$18534,4,FALSE)," ")</f>
        <v xml:space="preserve"> </v>
      </c>
      <c r="AL71" s="50" t="str">
        <f>IFERROR(VLOOKUP(AJ71,農林業センサス集落コード!$A$2:$E$18534,5,0),"")</f>
        <v/>
      </c>
      <c r="AM71" s="48"/>
      <c r="AN71" s="49" t="str">
        <f>IFERROR(VLOOKUP(AM71,農林業センサス集落コード!$A$2:$E$18534,4,FALSE)," ")</f>
        <v xml:space="preserve"> </v>
      </c>
      <c r="AO71" s="50" t="str">
        <f>IFERROR(VLOOKUP(AM71,農林業センサス集落コード!$A$2:$E$18534,5,0),"")</f>
        <v/>
      </c>
      <c r="AP71" s="48"/>
      <c r="AQ71" s="49" t="str">
        <f>IFERROR(VLOOKUP(AP71,農林業センサス集落コード!$A$2:$E$18534,4,FALSE)," ")</f>
        <v xml:space="preserve"> </v>
      </c>
      <c r="AR71" s="50" t="str">
        <f>IFERROR(VLOOKUP(AP71,農林業センサス集落コード!$A$2:$E$18534,5,0),"")</f>
        <v/>
      </c>
      <c r="AS71" s="48"/>
      <c r="AT71" s="49" t="str">
        <f>IFERROR(VLOOKUP(AS71,農林業センサス集落コード!$A$2:$E$18534,4,FALSE)," ")</f>
        <v xml:space="preserve"> </v>
      </c>
      <c r="AU71" s="50" t="str">
        <f>IFERROR(VLOOKUP(AS71,農林業センサス集落コード!$A$2:$E$18534,5,0),"")</f>
        <v/>
      </c>
      <c r="AV71" s="48"/>
      <c r="AW71" s="49" t="str">
        <f>IFERROR(VLOOKUP(AV71,農林業センサス集落コード!$A$2:$E$18534,4,FALSE)," ")</f>
        <v xml:space="preserve"> </v>
      </c>
      <c r="AX71" s="50" t="str">
        <f>IFERROR(VLOOKUP(AV71,農林業センサス集落コード!$A$2:$E$18534,5,0),"")</f>
        <v/>
      </c>
      <c r="AY71" s="48"/>
      <c r="AZ71" s="49" t="str">
        <f>IFERROR(VLOOKUP(AY71,農林業センサス集落コード!$A$2:$E$18534,4,FALSE)," ")</f>
        <v xml:space="preserve"> </v>
      </c>
      <c r="BA71" s="50" t="str">
        <f>IFERROR(VLOOKUP(AY71,農林業センサス集落コード!$A$2:$E$18534,5,0),"")</f>
        <v/>
      </c>
      <c r="BB71" s="48"/>
      <c r="BC71" s="49" t="str">
        <f>IFERROR(VLOOKUP(BB71,農林業センサス集落コード!$A$2:$E$18534,4,FALSE)," ")</f>
        <v xml:space="preserve"> </v>
      </c>
      <c r="BD71" s="50" t="str">
        <f>IFERROR(VLOOKUP(BB71,農林業センサス集落コード!$A$2:$E$18534,5,0),"")</f>
        <v/>
      </c>
      <c r="BE71" s="48"/>
      <c r="BF71" s="49" t="str">
        <f>IFERROR(VLOOKUP(BE71,農林業センサス集落コード!$A$2:$E$18534,4,FALSE)," ")</f>
        <v xml:space="preserve"> </v>
      </c>
      <c r="BG71" s="50" t="str">
        <f>IFERROR(VLOOKUP(BE71,農林業センサス集落コード!$A$2:$E$18534,5,0),"")</f>
        <v/>
      </c>
      <c r="BH71" s="48"/>
      <c r="BI71" s="49" t="str">
        <f>IFERROR(VLOOKUP(BH71,農林業センサス集落コード!$A$2:$E$18534,4,FALSE)," ")</f>
        <v xml:space="preserve"> </v>
      </c>
      <c r="BJ71" s="50" t="str">
        <f>IFERROR(VLOOKUP(BH71,農林業センサス集落コード!$A$2:$E$18534,5,0),"")</f>
        <v/>
      </c>
      <c r="BK71" s="48"/>
      <c r="BL71" s="49" t="str">
        <f>IFERROR(VLOOKUP(BK71,農林業センサス集落コード!$A$2:$E$18534,4,FALSE)," ")</f>
        <v xml:space="preserve"> </v>
      </c>
      <c r="BM71" s="50" t="str">
        <f>IFERROR(VLOOKUP(BK71,農林業センサス集落コード!$A$2:$E$18534,5,0),"")</f>
        <v/>
      </c>
    </row>
    <row r="72" spans="1:65">
      <c r="A72" s="272" t="e">
        <f>①協定識別事項②協定参加者!#REF!</f>
        <v>#REF!</v>
      </c>
      <c r="B72" s="55" t="e">
        <f>①協定識別事項②協定参加者!#REF!</f>
        <v>#REF!</v>
      </c>
      <c r="C72" s="55" t="e">
        <f>①協定識別事項②協定参加者!#REF!</f>
        <v>#REF!</v>
      </c>
      <c r="D72" s="55" t="e">
        <f>①協定識別事項②協定参加者!#REF!</f>
        <v>#REF!</v>
      </c>
      <c r="E72" s="56" t="e">
        <f>①協定識別事項②協定参加者!#REF!</f>
        <v>#REF!</v>
      </c>
      <c r="F72" s="48"/>
      <c r="G72" s="49" t="str">
        <f>IFERROR(VLOOKUP(F72,農林業センサス集落コード!$A$2:$E$18534,4,FALSE)," ")</f>
        <v xml:space="preserve"> </v>
      </c>
      <c r="H72" s="50" t="str">
        <f>IFERROR(VLOOKUP(F72,農林業センサス集落コード!$A$2:$E$18534,5,0),"")</f>
        <v/>
      </c>
      <c r="I72" s="48"/>
      <c r="J72" s="49" t="str">
        <f>IFERROR(VLOOKUP(I72,農林業センサス集落コード!$A$2:$E$18534,4,FALSE)," ")</f>
        <v xml:space="preserve"> </v>
      </c>
      <c r="K72" s="50" t="str">
        <f>IFERROR(VLOOKUP(I72,農林業センサス集落コード!$A$2:$E$18534,5,0),"")</f>
        <v/>
      </c>
      <c r="L72" s="48"/>
      <c r="M72" s="49" t="str">
        <f>IFERROR(VLOOKUP(L72,農林業センサス集落コード!$A$2:$E$18534,4,FALSE)," ")</f>
        <v xml:space="preserve"> </v>
      </c>
      <c r="N72" s="50" t="str">
        <f>IFERROR(VLOOKUP(L72,農林業センサス集落コード!$A$2:$E$18534,5,0),"")</f>
        <v/>
      </c>
      <c r="O72" s="48"/>
      <c r="P72" s="49" t="str">
        <f>IFERROR(VLOOKUP(O72,農林業センサス集落コード!$A$2:$E$18534,4,FALSE)," ")</f>
        <v xml:space="preserve"> </v>
      </c>
      <c r="Q72" s="50" t="str">
        <f>IFERROR(VLOOKUP(O72,農林業センサス集落コード!$A$2:$E$18534,5,0),"")</f>
        <v/>
      </c>
      <c r="R72" s="48"/>
      <c r="S72" s="49" t="str">
        <f>IFERROR(VLOOKUP(R72,農林業センサス集落コード!$A$2:$E$18534,4,FALSE)," ")</f>
        <v xml:space="preserve"> </v>
      </c>
      <c r="T72" s="50" t="str">
        <f>IFERROR(VLOOKUP(R72,農林業センサス集落コード!$A$2:$E$18534,5,0),"")</f>
        <v/>
      </c>
      <c r="U72" s="48"/>
      <c r="V72" s="49" t="str">
        <f>IFERROR(VLOOKUP(U72,農林業センサス集落コード!$A$2:$E$18534,4,FALSE)," ")</f>
        <v xml:space="preserve"> </v>
      </c>
      <c r="W72" s="50" t="str">
        <f>IFERROR(VLOOKUP(U72,農林業センサス集落コード!$A$2:$E$18534,5,0),"")</f>
        <v/>
      </c>
      <c r="X72" s="48"/>
      <c r="Y72" s="49" t="str">
        <f>IFERROR(VLOOKUP(X72,農林業センサス集落コード!$A$2:$E$18534,4,FALSE)," ")</f>
        <v xml:space="preserve"> </v>
      </c>
      <c r="Z72" s="50" t="str">
        <f>IFERROR(VLOOKUP(X72,農林業センサス集落コード!$A$2:$E$18534,5,0),"")</f>
        <v/>
      </c>
      <c r="AA72" s="48"/>
      <c r="AB72" s="49" t="str">
        <f>IFERROR(VLOOKUP(AA72,農林業センサス集落コード!$A$2:$E$18534,4,FALSE)," ")</f>
        <v xml:space="preserve"> </v>
      </c>
      <c r="AC72" s="50" t="str">
        <f>IFERROR(VLOOKUP(AA72,農林業センサス集落コード!$A$2:$E$18534,5,0),"")</f>
        <v/>
      </c>
      <c r="AD72" s="48"/>
      <c r="AE72" s="49" t="str">
        <f>IFERROR(VLOOKUP(AD72,農林業センサス集落コード!$A$2:$E$18534,4,FALSE)," ")</f>
        <v xml:space="preserve"> </v>
      </c>
      <c r="AF72" s="50" t="str">
        <f>IFERROR(VLOOKUP(AD72,農林業センサス集落コード!$A$2:$E$18534,5,0),"")</f>
        <v/>
      </c>
      <c r="AG72" s="48"/>
      <c r="AH72" s="49" t="str">
        <f>IFERROR(VLOOKUP(AG72,農林業センサス集落コード!$A$2:$E$18534,4,FALSE)," ")</f>
        <v xml:space="preserve"> </v>
      </c>
      <c r="AI72" s="50" t="str">
        <f>IFERROR(VLOOKUP(AG72,農林業センサス集落コード!$A$2:$E$18534,5,0),"")</f>
        <v/>
      </c>
      <c r="AJ72" s="48"/>
      <c r="AK72" s="49" t="str">
        <f>IFERROR(VLOOKUP(AJ72,農林業センサス集落コード!$A$2:$E$18534,4,FALSE)," ")</f>
        <v xml:space="preserve"> </v>
      </c>
      <c r="AL72" s="50" t="str">
        <f>IFERROR(VLOOKUP(AJ72,農林業センサス集落コード!$A$2:$E$18534,5,0),"")</f>
        <v/>
      </c>
      <c r="AM72" s="48"/>
      <c r="AN72" s="49" t="str">
        <f>IFERROR(VLOOKUP(AM72,農林業センサス集落コード!$A$2:$E$18534,4,FALSE)," ")</f>
        <v xml:space="preserve"> </v>
      </c>
      <c r="AO72" s="50" t="str">
        <f>IFERROR(VLOOKUP(AM72,農林業センサス集落コード!$A$2:$E$18534,5,0),"")</f>
        <v/>
      </c>
      <c r="AP72" s="48"/>
      <c r="AQ72" s="49" t="str">
        <f>IFERROR(VLOOKUP(AP72,農林業センサス集落コード!$A$2:$E$18534,4,FALSE)," ")</f>
        <v xml:space="preserve"> </v>
      </c>
      <c r="AR72" s="50" t="str">
        <f>IFERROR(VLOOKUP(AP72,農林業センサス集落コード!$A$2:$E$18534,5,0),"")</f>
        <v/>
      </c>
      <c r="AS72" s="48"/>
      <c r="AT72" s="49" t="str">
        <f>IFERROR(VLOOKUP(AS72,農林業センサス集落コード!$A$2:$E$18534,4,FALSE)," ")</f>
        <v xml:space="preserve"> </v>
      </c>
      <c r="AU72" s="50" t="str">
        <f>IFERROR(VLOOKUP(AS72,農林業センサス集落コード!$A$2:$E$18534,5,0),"")</f>
        <v/>
      </c>
      <c r="AV72" s="48"/>
      <c r="AW72" s="49" t="str">
        <f>IFERROR(VLOOKUP(AV72,農林業センサス集落コード!$A$2:$E$18534,4,FALSE)," ")</f>
        <v xml:space="preserve"> </v>
      </c>
      <c r="AX72" s="50" t="str">
        <f>IFERROR(VLOOKUP(AV72,農林業センサス集落コード!$A$2:$E$18534,5,0),"")</f>
        <v/>
      </c>
      <c r="AY72" s="48"/>
      <c r="AZ72" s="49" t="str">
        <f>IFERROR(VLOOKUP(AY72,農林業センサス集落コード!$A$2:$E$18534,4,FALSE)," ")</f>
        <v xml:space="preserve"> </v>
      </c>
      <c r="BA72" s="50" t="str">
        <f>IFERROR(VLOOKUP(AY72,農林業センサス集落コード!$A$2:$E$18534,5,0),"")</f>
        <v/>
      </c>
      <c r="BB72" s="48"/>
      <c r="BC72" s="49" t="str">
        <f>IFERROR(VLOOKUP(BB72,農林業センサス集落コード!$A$2:$E$18534,4,FALSE)," ")</f>
        <v xml:space="preserve"> </v>
      </c>
      <c r="BD72" s="50" t="str">
        <f>IFERROR(VLOOKUP(BB72,農林業センサス集落コード!$A$2:$E$18534,5,0),"")</f>
        <v/>
      </c>
      <c r="BE72" s="48"/>
      <c r="BF72" s="49" t="str">
        <f>IFERROR(VLOOKUP(BE72,農林業センサス集落コード!$A$2:$E$18534,4,FALSE)," ")</f>
        <v xml:space="preserve"> </v>
      </c>
      <c r="BG72" s="50" t="str">
        <f>IFERROR(VLOOKUP(BE72,農林業センサス集落コード!$A$2:$E$18534,5,0),"")</f>
        <v/>
      </c>
      <c r="BH72" s="48"/>
      <c r="BI72" s="49" t="str">
        <f>IFERROR(VLOOKUP(BH72,農林業センサス集落コード!$A$2:$E$18534,4,FALSE)," ")</f>
        <v xml:space="preserve"> </v>
      </c>
      <c r="BJ72" s="50" t="str">
        <f>IFERROR(VLOOKUP(BH72,農林業センサス集落コード!$A$2:$E$18534,5,0),"")</f>
        <v/>
      </c>
      <c r="BK72" s="48"/>
      <c r="BL72" s="49" t="str">
        <f>IFERROR(VLOOKUP(BK72,農林業センサス集落コード!$A$2:$E$18534,4,FALSE)," ")</f>
        <v xml:space="preserve"> </v>
      </c>
      <c r="BM72" s="50" t="str">
        <f>IFERROR(VLOOKUP(BK72,農林業センサス集落コード!$A$2:$E$18534,5,0),"")</f>
        <v/>
      </c>
    </row>
    <row r="73" spans="1:65">
      <c r="A73" s="272" t="e">
        <f>①協定識別事項②協定参加者!#REF!</f>
        <v>#REF!</v>
      </c>
      <c r="B73" s="55" t="e">
        <f>①協定識別事項②協定参加者!#REF!</f>
        <v>#REF!</v>
      </c>
      <c r="C73" s="55" t="e">
        <f>①協定識別事項②協定参加者!#REF!</f>
        <v>#REF!</v>
      </c>
      <c r="D73" s="55" t="e">
        <f>①協定識別事項②協定参加者!#REF!</f>
        <v>#REF!</v>
      </c>
      <c r="E73" s="56" t="e">
        <f>①協定識別事項②協定参加者!#REF!</f>
        <v>#REF!</v>
      </c>
      <c r="F73" s="48"/>
      <c r="G73" s="49" t="str">
        <f>IFERROR(VLOOKUP(F73,農林業センサス集落コード!$A$2:$E$18534,4,FALSE)," ")</f>
        <v xml:space="preserve"> </v>
      </c>
      <c r="H73" s="50" t="str">
        <f>IFERROR(VLOOKUP(F73,農林業センサス集落コード!$A$2:$E$18534,5,0),"")</f>
        <v/>
      </c>
      <c r="I73" s="48"/>
      <c r="J73" s="49" t="str">
        <f>IFERROR(VLOOKUP(I73,農林業センサス集落コード!$A$2:$E$18534,4,FALSE)," ")</f>
        <v xml:space="preserve"> </v>
      </c>
      <c r="K73" s="50" t="str">
        <f>IFERROR(VLOOKUP(I73,農林業センサス集落コード!$A$2:$E$18534,5,0),"")</f>
        <v/>
      </c>
      <c r="L73" s="48"/>
      <c r="M73" s="49" t="str">
        <f>IFERROR(VLOOKUP(L73,農林業センサス集落コード!$A$2:$E$18534,4,FALSE)," ")</f>
        <v xml:space="preserve"> </v>
      </c>
      <c r="N73" s="50" t="str">
        <f>IFERROR(VLOOKUP(L73,農林業センサス集落コード!$A$2:$E$18534,5,0),"")</f>
        <v/>
      </c>
      <c r="O73" s="48"/>
      <c r="P73" s="49" t="str">
        <f>IFERROR(VLOOKUP(O73,農林業センサス集落コード!$A$2:$E$18534,4,FALSE)," ")</f>
        <v xml:space="preserve"> </v>
      </c>
      <c r="Q73" s="50" t="str">
        <f>IFERROR(VLOOKUP(O73,農林業センサス集落コード!$A$2:$E$18534,5,0),"")</f>
        <v/>
      </c>
      <c r="R73" s="48"/>
      <c r="S73" s="49" t="str">
        <f>IFERROR(VLOOKUP(R73,農林業センサス集落コード!$A$2:$E$18534,4,FALSE)," ")</f>
        <v xml:space="preserve"> </v>
      </c>
      <c r="T73" s="50" t="str">
        <f>IFERROR(VLOOKUP(R73,農林業センサス集落コード!$A$2:$E$18534,5,0),"")</f>
        <v/>
      </c>
      <c r="U73" s="48"/>
      <c r="V73" s="49" t="str">
        <f>IFERROR(VLOOKUP(U73,農林業センサス集落コード!$A$2:$E$18534,4,FALSE)," ")</f>
        <v xml:space="preserve"> </v>
      </c>
      <c r="W73" s="50" t="str">
        <f>IFERROR(VLOOKUP(U73,農林業センサス集落コード!$A$2:$E$18534,5,0),"")</f>
        <v/>
      </c>
      <c r="X73" s="48"/>
      <c r="Y73" s="49" t="str">
        <f>IFERROR(VLOOKUP(X73,農林業センサス集落コード!$A$2:$E$18534,4,FALSE)," ")</f>
        <v xml:space="preserve"> </v>
      </c>
      <c r="Z73" s="50" t="str">
        <f>IFERROR(VLOOKUP(X73,農林業センサス集落コード!$A$2:$E$18534,5,0),"")</f>
        <v/>
      </c>
      <c r="AA73" s="48"/>
      <c r="AB73" s="49" t="str">
        <f>IFERROR(VLOOKUP(AA73,農林業センサス集落コード!$A$2:$E$18534,4,FALSE)," ")</f>
        <v xml:space="preserve"> </v>
      </c>
      <c r="AC73" s="50" t="str">
        <f>IFERROR(VLOOKUP(AA73,農林業センサス集落コード!$A$2:$E$18534,5,0),"")</f>
        <v/>
      </c>
      <c r="AD73" s="48"/>
      <c r="AE73" s="49" t="str">
        <f>IFERROR(VLOOKUP(AD73,農林業センサス集落コード!$A$2:$E$18534,4,FALSE)," ")</f>
        <v xml:space="preserve"> </v>
      </c>
      <c r="AF73" s="50" t="str">
        <f>IFERROR(VLOOKUP(AD73,農林業センサス集落コード!$A$2:$E$18534,5,0),"")</f>
        <v/>
      </c>
      <c r="AG73" s="48"/>
      <c r="AH73" s="49" t="str">
        <f>IFERROR(VLOOKUP(AG73,農林業センサス集落コード!$A$2:$E$18534,4,FALSE)," ")</f>
        <v xml:space="preserve"> </v>
      </c>
      <c r="AI73" s="50" t="str">
        <f>IFERROR(VLOOKUP(AG73,農林業センサス集落コード!$A$2:$E$18534,5,0),"")</f>
        <v/>
      </c>
      <c r="AJ73" s="48"/>
      <c r="AK73" s="49" t="str">
        <f>IFERROR(VLOOKUP(AJ73,農林業センサス集落コード!$A$2:$E$18534,4,FALSE)," ")</f>
        <v xml:space="preserve"> </v>
      </c>
      <c r="AL73" s="50" t="str">
        <f>IFERROR(VLOOKUP(AJ73,農林業センサス集落コード!$A$2:$E$18534,5,0),"")</f>
        <v/>
      </c>
      <c r="AM73" s="48"/>
      <c r="AN73" s="49" t="str">
        <f>IFERROR(VLOOKUP(AM73,農林業センサス集落コード!$A$2:$E$18534,4,FALSE)," ")</f>
        <v xml:space="preserve"> </v>
      </c>
      <c r="AO73" s="50" t="str">
        <f>IFERROR(VLOOKUP(AM73,農林業センサス集落コード!$A$2:$E$18534,5,0),"")</f>
        <v/>
      </c>
      <c r="AP73" s="48"/>
      <c r="AQ73" s="49" t="str">
        <f>IFERROR(VLOOKUP(AP73,農林業センサス集落コード!$A$2:$E$18534,4,FALSE)," ")</f>
        <v xml:space="preserve"> </v>
      </c>
      <c r="AR73" s="50" t="str">
        <f>IFERROR(VLOOKUP(AP73,農林業センサス集落コード!$A$2:$E$18534,5,0),"")</f>
        <v/>
      </c>
      <c r="AS73" s="48"/>
      <c r="AT73" s="49" t="str">
        <f>IFERROR(VLOOKUP(AS73,農林業センサス集落コード!$A$2:$E$18534,4,FALSE)," ")</f>
        <v xml:space="preserve"> </v>
      </c>
      <c r="AU73" s="50" t="str">
        <f>IFERROR(VLOOKUP(AS73,農林業センサス集落コード!$A$2:$E$18534,5,0),"")</f>
        <v/>
      </c>
      <c r="AV73" s="48"/>
      <c r="AW73" s="49" t="str">
        <f>IFERROR(VLOOKUP(AV73,農林業センサス集落コード!$A$2:$E$18534,4,FALSE)," ")</f>
        <v xml:space="preserve"> </v>
      </c>
      <c r="AX73" s="50" t="str">
        <f>IFERROR(VLOOKUP(AV73,農林業センサス集落コード!$A$2:$E$18534,5,0),"")</f>
        <v/>
      </c>
      <c r="AY73" s="48"/>
      <c r="AZ73" s="49" t="str">
        <f>IFERROR(VLOOKUP(AY73,農林業センサス集落コード!$A$2:$E$18534,4,FALSE)," ")</f>
        <v xml:space="preserve"> </v>
      </c>
      <c r="BA73" s="50" t="str">
        <f>IFERROR(VLOOKUP(AY73,農林業センサス集落コード!$A$2:$E$18534,5,0),"")</f>
        <v/>
      </c>
      <c r="BB73" s="48"/>
      <c r="BC73" s="49" t="str">
        <f>IFERROR(VLOOKUP(BB73,農林業センサス集落コード!$A$2:$E$18534,4,FALSE)," ")</f>
        <v xml:space="preserve"> </v>
      </c>
      <c r="BD73" s="50" t="str">
        <f>IFERROR(VLOOKUP(BB73,農林業センサス集落コード!$A$2:$E$18534,5,0),"")</f>
        <v/>
      </c>
      <c r="BE73" s="48"/>
      <c r="BF73" s="49" t="str">
        <f>IFERROR(VLOOKUP(BE73,農林業センサス集落コード!$A$2:$E$18534,4,FALSE)," ")</f>
        <v xml:space="preserve"> </v>
      </c>
      <c r="BG73" s="50" t="str">
        <f>IFERROR(VLOOKUP(BE73,農林業センサス集落コード!$A$2:$E$18534,5,0),"")</f>
        <v/>
      </c>
      <c r="BH73" s="48"/>
      <c r="BI73" s="49" t="str">
        <f>IFERROR(VLOOKUP(BH73,農林業センサス集落コード!$A$2:$E$18534,4,FALSE)," ")</f>
        <v xml:space="preserve"> </v>
      </c>
      <c r="BJ73" s="50" t="str">
        <f>IFERROR(VLOOKUP(BH73,農林業センサス集落コード!$A$2:$E$18534,5,0),"")</f>
        <v/>
      </c>
      <c r="BK73" s="48"/>
      <c r="BL73" s="49" t="str">
        <f>IFERROR(VLOOKUP(BK73,農林業センサス集落コード!$A$2:$E$18534,4,FALSE)," ")</f>
        <v xml:space="preserve"> </v>
      </c>
      <c r="BM73" s="50" t="str">
        <f>IFERROR(VLOOKUP(BK73,農林業センサス集落コード!$A$2:$E$18534,5,0),"")</f>
        <v/>
      </c>
    </row>
    <row r="74" spans="1:65">
      <c r="A74" s="272" t="e">
        <f>①協定識別事項②協定参加者!#REF!</f>
        <v>#REF!</v>
      </c>
      <c r="B74" s="55" t="e">
        <f>①協定識別事項②協定参加者!#REF!</f>
        <v>#REF!</v>
      </c>
      <c r="C74" s="55" t="e">
        <f>①協定識別事項②協定参加者!#REF!</f>
        <v>#REF!</v>
      </c>
      <c r="D74" s="55" t="e">
        <f>①協定識別事項②協定参加者!#REF!</f>
        <v>#REF!</v>
      </c>
      <c r="E74" s="56" t="e">
        <f>①協定識別事項②協定参加者!#REF!</f>
        <v>#REF!</v>
      </c>
      <c r="F74" s="48"/>
      <c r="G74" s="49" t="str">
        <f>IFERROR(VLOOKUP(F74,農林業センサス集落コード!$A$2:$E$18534,4,FALSE)," ")</f>
        <v xml:space="preserve"> </v>
      </c>
      <c r="H74" s="50" t="str">
        <f>IFERROR(VLOOKUP(F74,農林業センサス集落コード!$A$2:$E$18534,5,0),"")</f>
        <v/>
      </c>
      <c r="I74" s="48"/>
      <c r="J74" s="49" t="str">
        <f>IFERROR(VLOOKUP(I74,農林業センサス集落コード!$A$2:$E$18534,4,FALSE)," ")</f>
        <v xml:space="preserve"> </v>
      </c>
      <c r="K74" s="50" t="str">
        <f>IFERROR(VLOOKUP(I74,農林業センサス集落コード!$A$2:$E$18534,5,0),"")</f>
        <v/>
      </c>
      <c r="L74" s="48"/>
      <c r="M74" s="49" t="str">
        <f>IFERROR(VLOOKUP(L74,農林業センサス集落コード!$A$2:$E$18534,4,FALSE)," ")</f>
        <v xml:space="preserve"> </v>
      </c>
      <c r="N74" s="50" t="str">
        <f>IFERROR(VLOOKUP(L74,農林業センサス集落コード!$A$2:$E$18534,5,0),"")</f>
        <v/>
      </c>
      <c r="O74" s="48"/>
      <c r="P74" s="49" t="str">
        <f>IFERROR(VLOOKUP(O74,農林業センサス集落コード!$A$2:$E$18534,4,FALSE)," ")</f>
        <v xml:space="preserve"> </v>
      </c>
      <c r="Q74" s="50" t="str">
        <f>IFERROR(VLOOKUP(O74,農林業センサス集落コード!$A$2:$E$18534,5,0),"")</f>
        <v/>
      </c>
      <c r="R74" s="48"/>
      <c r="S74" s="49" t="str">
        <f>IFERROR(VLOOKUP(R74,農林業センサス集落コード!$A$2:$E$18534,4,FALSE)," ")</f>
        <v xml:space="preserve"> </v>
      </c>
      <c r="T74" s="50" t="str">
        <f>IFERROR(VLOOKUP(R74,農林業センサス集落コード!$A$2:$E$18534,5,0),"")</f>
        <v/>
      </c>
      <c r="U74" s="48"/>
      <c r="V74" s="49" t="str">
        <f>IFERROR(VLOOKUP(U74,農林業センサス集落コード!$A$2:$E$18534,4,FALSE)," ")</f>
        <v xml:space="preserve"> </v>
      </c>
      <c r="W74" s="50" t="str">
        <f>IFERROR(VLOOKUP(U74,農林業センサス集落コード!$A$2:$E$18534,5,0),"")</f>
        <v/>
      </c>
      <c r="X74" s="48"/>
      <c r="Y74" s="49" t="str">
        <f>IFERROR(VLOOKUP(X74,農林業センサス集落コード!$A$2:$E$18534,4,FALSE)," ")</f>
        <v xml:space="preserve"> </v>
      </c>
      <c r="Z74" s="50" t="str">
        <f>IFERROR(VLOOKUP(X74,農林業センサス集落コード!$A$2:$E$18534,5,0),"")</f>
        <v/>
      </c>
      <c r="AA74" s="48"/>
      <c r="AB74" s="49" t="str">
        <f>IFERROR(VLOOKUP(AA74,農林業センサス集落コード!$A$2:$E$18534,4,FALSE)," ")</f>
        <v xml:space="preserve"> </v>
      </c>
      <c r="AC74" s="50" t="str">
        <f>IFERROR(VLOOKUP(AA74,農林業センサス集落コード!$A$2:$E$18534,5,0),"")</f>
        <v/>
      </c>
      <c r="AD74" s="48"/>
      <c r="AE74" s="49" t="str">
        <f>IFERROR(VLOOKUP(AD74,農林業センサス集落コード!$A$2:$E$18534,4,FALSE)," ")</f>
        <v xml:space="preserve"> </v>
      </c>
      <c r="AF74" s="50" t="str">
        <f>IFERROR(VLOOKUP(AD74,農林業センサス集落コード!$A$2:$E$18534,5,0),"")</f>
        <v/>
      </c>
      <c r="AG74" s="48"/>
      <c r="AH74" s="49" t="str">
        <f>IFERROR(VLOOKUP(AG74,農林業センサス集落コード!$A$2:$E$18534,4,FALSE)," ")</f>
        <v xml:space="preserve"> </v>
      </c>
      <c r="AI74" s="50" t="str">
        <f>IFERROR(VLOOKUP(AG74,農林業センサス集落コード!$A$2:$E$18534,5,0),"")</f>
        <v/>
      </c>
      <c r="AJ74" s="48"/>
      <c r="AK74" s="49" t="str">
        <f>IFERROR(VLOOKUP(AJ74,農林業センサス集落コード!$A$2:$E$18534,4,FALSE)," ")</f>
        <v xml:space="preserve"> </v>
      </c>
      <c r="AL74" s="50" t="str">
        <f>IFERROR(VLOOKUP(AJ74,農林業センサス集落コード!$A$2:$E$18534,5,0),"")</f>
        <v/>
      </c>
      <c r="AM74" s="48"/>
      <c r="AN74" s="49" t="str">
        <f>IFERROR(VLOOKUP(AM74,農林業センサス集落コード!$A$2:$E$18534,4,FALSE)," ")</f>
        <v xml:space="preserve"> </v>
      </c>
      <c r="AO74" s="50" t="str">
        <f>IFERROR(VLOOKUP(AM74,農林業センサス集落コード!$A$2:$E$18534,5,0),"")</f>
        <v/>
      </c>
      <c r="AP74" s="48"/>
      <c r="AQ74" s="49" t="str">
        <f>IFERROR(VLOOKUP(AP74,農林業センサス集落コード!$A$2:$E$18534,4,FALSE)," ")</f>
        <v xml:space="preserve"> </v>
      </c>
      <c r="AR74" s="50" t="str">
        <f>IFERROR(VLOOKUP(AP74,農林業センサス集落コード!$A$2:$E$18534,5,0),"")</f>
        <v/>
      </c>
      <c r="AS74" s="48"/>
      <c r="AT74" s="49" t="str">
        <f>IFERROR(VLOOKUP(AS74,農林業センサス集落コード!$A$2:$E$18534,4,FALSE)," ")</f>
        <v xml:space="preserve"> </v>
      </c>
      <c r="AU74" s="50" t="str">
        <f>IFERROR(VLOOKUP(AS74,農林業センサス集落コード!$A$2:$E$18534,5,0),"")</f>
        <v/>
      </c>
      <c r="AV74" s="48"/>
      <c r="AW74" s="49" t="str">
        <f>IFERROR(VLOOKUP(AV74,農林業センサス集落コード!$A$2:$E$18534,4,FALSE)," ")</f>
        <v xml:space="preserve"> </v>
      </c>
      <c r="AX74" s="50" t="str">
        <f>IFERROR(VLOOKUP(AV74,農林業センサス集落コード!$A$2:$E$18534,5,0),"")</f>
        <v/>
      </c>
      <c r="AY74" s="48"/>
      <c r="AZ74" s="49" t="str">
        <f>IFERROR(VLOOKUP(AY74,農林業センサス集落コード!$A$2:$E$18534,4,FALSE)," ")</f>
        <v xml:space="preserve"> </v>
      </c>
      <c r="BA74" s="50" t="str">
        <f>IFERROR(VLOOKUP(AY74,農林業センサス集落コード!$A$2:$E$18534,5,0),"")</f>
        <v/>
      </c>
      <c r="BB74" s="48"/>
      <c r="BC74" s="49" t="str">
        <f>IFERROR(VLOOKUP(BB74,農林業センサス集落コード!$A$2:$E$18534,4,FALSE)," ")</f>
        <v xml:space="preserve"> </v>
      </c>
      <c r="BD74" s="50" t="str">
        <f>IFERROR(VLOOKUP(BB74,農林業センサス集落コード!$A$2:$E$18534,5,0),"")</f>
        <v/>
      </c>
      <c r="BE74" s="48"/>
      <c r="BF74" s="49" t="str">
        <f>IFERROR(VLOOKUP(BE74,農林業センサス集落コード!$A$2:$E$18534,4,FALSE)," ")</f>
        <v xml:space="preserve"> </v>
      </c>
      <c r="BG74" s="50" t="str">
        <f>IFERROR(VLOOKUP(BE74,農林業センサス集落コード!$A$2:$E$18534,5,0),"")</f>
        <v/>
      </c>
      <c r="BH74" s="48"/>
      <c r="BI74" s="49" t="str">
        <f>IFERROR(VLOOKUP(BH74,農林業センサス集落コード!$A$2:$E$18534,4,FALSE)," ")</f>
        <v xml:space="preserve"> </v>
      </c>
      <c r="BJ74" s="50" t="str">
        <f>IFERROR(VLOOKUP(BH74,農林業センサス集落コード!$A$2:$E$18534,5,0),"")</f>
        <v/>
      </c>
      <c r="BK74" s="48"/>
      <c r="BL74" s="49" t="str">
        <f>IFERROR(VLOOKUP(BK74,農林業センサス集落コード!$A$2:$E$18534,4,FALSE)," ")</f>
        <v xml:space="preserve"> </v>
      </c>
      <c r="BM74" s="50" t="str">
        <f>IFERROR(VLOOKUP(BK74,農林業センサス集落コード!$A$2:$E$18534,5,0),"")</f>
        <v/>
      </c>
    </row>
    <row r="75" spans="1:65">
      <c r="A75" s="272" t="e">
        <f>①協定識別事項②協定参加者!#REF!</f>
        <v>#REF!</v>
      </c>
      <c r="B75" s="55" t="e">
        <f>①協定識別事項②協定参加者!#REF!</f>
        <v>#REF!</v>
      </c>
      <c r="C75" s="55" t="e">
        <f>①協定識別事項②協定参加者!#REF!</f>
        <v>#REF!</v>
      </c>
      <c r="D75" s="55" t="e">
        <f>①協定識別事項②協定参加者!#REF!</f>
        <v>#REF!</v>
      </c>
      <c r="E75" s="56" t="e">
        <f>①協定識別事項②協定参加者!#REF!</f>
        <v>#REF!</v>
      </c>
      <c r="F75" s="48"/>
      <c r="G75" s="49" t="str">
        <f>IFERROR(VLOOKUP(F75,農林業センサス集落コード!$A$2:$E$18534,4,FALSE)," ")</f>
        <v xml:space="preserve"> </v>
      </c>
      <c r="H75" s="50" t="str">
        <f>IFERROR(VLOOKUP(F75,農林業センサス集落コード!$A$2:$E$18534,5,0),"")</f>
        <v/>
      </c>
      <c r="I75" s="48"/>
      <c r="J75" s="49" t="str">
        <f>IFERROR(VLOOKUP(I75,農林業センサス集落コード!$A$2:$E$18534,4,FALSE)," ")</f>
        <v xml:space="preserve"> </v>
      </c>
      <c r="K75" s="50" t="str">
        <f>IFERROR(VLOOKUP(I75,農林業センサス集落コード!$A$2:$E$18534,5,0),"")</f>
        <v/>
      </c>
      <c r="L75" s="48"/>
      <c r="M75" s="49" t="str">
        <f>IFERROR(VLOOKUP(L75,農林業センサス集落コード!$A$2:$E$18534,4,FALSE)," ")</f>
        <v xml:space="preserve"> </v>
      </c>
      <c r="N75" s="50" t="str">
        <f>IFERROR(VLOOKUP(L75,農林業センサス集落コード!$A$2:$E$18534,5,0),"")</f>
        <v/>
      </c>
      <c r="O75" s="48"/>
      <c r="P75" s="49" t="str">
        <f>IFERROR(VLOOKUP(O75,農林業センサス集落コード!$A$2:$E$18534,4,FALSE)," ")</f>
        <v xml:space="preserve"> </v>
      </c>
      <c r="Q75" s="50" t="str">
        <f>IFERROR(VLOOKUP(O75,農林業センサス集落コード!$A$2:$E$18534,5,0),"")</f>
        <v/>
      </c>
      <c r="R75" s="48"/>
      <c r="S75" s="49" t="str">
        <f>IFERROR(VLOOKUP(R75,農林業センサス集落コード!$A$2:$E$18534,4,FALSE)," ")</f>
        <v xml:space="preserve"> </v>
      </c>
      <c r="T75" s="50" t="str">
        <f>IFERROR(VLOOKUP(R75,農林業センサス集落コード!$A$2:$E$18534,5,0),"")</f>
        <v/>
      </c>
      <c r="U75" s="48"/>
      <c r="V75" s="49" t="str">
        <f>IFERROR(VLOOKUP(U75,農林業センサス集落コード!$A$2:$E$18534,4,FALSE)," ")</f>
        <v xml:space="preserve"> </v>
      </c>
      <c r="W75" s="50" t="str">
        <f>IFERROR(VLOOKUP(U75,農林業センサス集落コード!$A$2:$E$18534,5,0),"")</f>
        <v/>
      </c>
      <c r="X75" s="48"/>
      <c r="Y75" s="49" t="str">
        <f>IFERROR(VLOOKUP(X75,農林業センサス集落コード!$A$2:$E$18534,4,FALSE)," ")</f>
        <v xml:space="preserve"> </v>
      </c>
      <c r="Z75" s="50" t="str">
        <f>IFERROR(VLOOKUP(X75,農林業センサス集落コード!$A$2:$E$18534,5,0),"")</f>
        <v/>
      </c>
      <c r="AA75" s="48"/>
      <c r="AB75" s="49" t="str">
        <f>IFERROR(VLOOKUP(AA75,農林業センサス集落コード!$A$2:$E$18534,4,FALSE)," ")</f>
        <v xml:space="preserve"> </v>
      </c>
      <c r="AC75" s="50" t="str">
        <f>IFERROR(VLOOKUP(AA75,農林業センサス集落コード!$A$2:$E$18534,5,0),"")</f>
        <v/>
      </c>
      <c r="AD75" s="48"/>
      <c r="AE75" s="49" t="str">
        <f>IFERROR(VLOOKUP(AD75,農林業センサス集落コード!$A$2:$E$18534,4,FALSE)," ")</f>
        <v xml:space="preserve"> </v>
      </c>
      <c r="AF75" s="50" t="str">
        <f>IFERROR(VLOOKUP(AD75,農林業センサス集落コード!$A$2:$E$18534,5,0),"")</f>
        <v/>
      </c>
      <c r="AG75" s="48"/>
      <c r="AH75" s="49" t="str">
        <f>IFERROR(VLOOKUP(AG75,農林業センサス集落コード!$A$2:$E$18534,4,FALSE)," ")</f>
        <v xml:space="preserve"> </v>
      </c>
      <c r="AI75" s="50" t="str">
        <f>IFERROR(VLOOKUP(AG75,農林業センサス集落コード!$A$2:$E$18534,5,0),"")</f>
        <v/>
      </c>
      <c r="AJ75" s="48"/>
      <c r="AK75" s="49" t="str">
        <f>IFERROR(VLOOKUP(AJ75,農林業センサス集落コード!$A$2:$E$18534,4,FALSE)," ")</f>
        <v xml:space="preserve"> </v>
      </c>
      <c r="AL75" s="50" t="str">
        <f>IFERROR(VLOOKUP(AJ75,農林業センサス集落コード!$A$2:$E$18534,5,0),"")</f>
        <v/>
      </c>
      <c r="AM75" s="48"/>
      <c r="AN75" s="49" t="str">
        <f>IFERROR(VLOOKUP(AM75,農林業センサス集落コード!$A$2:$E$18534,4,FALSE)," ")</f>
        <v xml:space="preserve"> </v>
      </c>
      <c r="AO75" s="50" t="str">
        <f>IFERROR(VLOOKUP(AM75,農林業センサス集落コード!$A$2:$E$18534,5,0),"")</f>
        <v/>
      </c>
      <c r="AP75" s="48"/>
      <c r="AQ75" s="49" t="str">
        <f>IFERROR(VLOOKUP(AP75,農林業センサス集落コード!$A$2:$E$18534,4,FALSE)," ")</f>
        <v xml:space="preserve"> </v>
      </c>
      <c r="AR75" s="50" t="str">
        <f>IFERROR(VLOOKUP(AP75,農林業センサス集落コード!$A$2:$E$18534,5,0),"")</f>
        <v/>
      </c>
      <c r="AS75" s="48"/>
      <c r="AT75" s="49" t="str">
        <f>IFERROR(VLOOKUP(AS75,農林業センサス集落コード!$A$2:$E$18534,4,FALSE)," ")</f>
        <v xml:space="preserve"> </v>
      </c>
      <c r="AU75" s="50" t="str">
        <f>IFERROR(VLOOKUP(AS75,農林業センサス集落コード!$A$2:$E$18534,5,0),"")</f>
        <v/>
      </c>
      <c r="AV75" s="48"/>
      <c r="AW75" s="49" t="str">
        <f>IFERROR(VLOOKUP(AV75,農林業センサス集落コード!$A$2:$E$18534,4,FALSE)," ")</f>
        <v xml:space="preserve"> </v>
      </c>
      <c r="AX75" s="50" t="str">
        <f>IFERROR(VLOOKUP(AV75,農林業センサス集落コード!$A$2:$E$18534,5,0),"")</f>
        <v/>
      </c>
      <c r="AY75" s="48"/>
      <c r="AZ75" s="49" t="str">
        <f>IFERROR(VLOOKUP(AY75,農林業センサス集落コード!$A$2:$E$18534,4,FALSE)," ")</f>
        <v xml:space="preserve"> </v>
      </c>
      <c r="BA75" s="50" t="str">
        <f>IFERROR(VLOOKUP(AY75,農林業センサス集落コード!$A$2:$E$18534,5,0),"")</f>
        <v/>
      </c>
      <c r="BB75" s="48"/>
      <c r="BC75" s="49" t="str">
        <f>IFERROR(VLOOKUP(BB75,農林業センサス集落コード!$A$2:$E$18534,4,FALSE)," ")</f>
        <v xml:space="preserve"> </v>
      </c>
      <c r="BD75" s="50" t="str">
        <f>IFERROR(VLOOKUP(BB75,農林業センサス集落コード!$A$2:$E$18534,5,0),"")</f>
        <v/>
      </c>
      <c r="BE75" s="48"/>
      <c r="BF75" s="49" t="str">
        <f>IFERROR(VLOOKUP(BE75,農林業センサス集落コード!$A$2:$E$18534,4,FALSE)," ")</f>
        <v xml:space="preserve"> </v>
      </c>
      <c r="BG75" s="50" t="str">
        <f>IFERROR(VLOOKUP(BE75,農林業センサス集落コード!$A$2:$E$18534,5,0),"")</f>
        <v/>
      </c>
      <c r="BH75" s="48"/>
      <c r="BI75" s="49" t="str">
        <f>IFERROR(VLOOKUP(BH75,農林業センサス集落コード!$A$2:$E$18534,4,FALSE)," ")</f>
        <v xml:space="preserve"> </v>
      </c>
      <c r="BJ75" s="50" t="str">
        <f>IFERROR(VLOOKUP(BH75,農林業センサス集落コード!$A$2:$E$18534,5,0),"")</f>
        <v/>
      </c>
      <c r="BK75" s="48"/>
      <c r="BL75" s="49" t="str">
        <f>IFERROR(VLOOKUP(BK75,農林業センサス集落コード!$A$2:$E$18534,4,FALSE)," ")</f>
        <v xml:space="preserve"> </v>
      </c>
      <c r="BM75" s="50" t="str">
        <f>IFERROR(VLOOKUP(BK75,農林業センサス集落コード!$A$2:$E$18534,5,0),"")</f>
        <v/>
      </c>
    </row>
    <row r="76" spans="1:65">
      <c r="A76" s="272" t="e">
        <f>①協定識別事項②協定参加者!#REF!</f>
        <v>#REF!</v>
      </c>
      <c r="B76" s="55" t="e">
        <f>①協定識別事項②協定参加者!#REF!</f>
        <v>#REF!</v>
      </c>
      <c r="C76" s="55" t="e">
        <f>①協定識別事項②協定参加者!#REF!</f>
        <v>#REF!</v>
      </c>
      <c r="D76" s="55" t="e">
        <f>①協定識別事項②協定参加者!#REF!</f>
        <v>#REF!</v>
      </c>
      <c r="E76" s="56" t="e">
        <f>①協定識別事項②協定参加者!#REF!</f>
        <v>#REF!</v>
      </c>
      <c r="F76" s="48"/>
      <c r="G76" s="49" t="str">
        <f>IFERROR(VLOOKUP(F76,農林業センサス集落コード!$A$2:$E$18534,4,FALSE)," ")</f>
        <v xml:space="preserve"> </v>
      </c>
      <c r="H76" s="50" t="str">
        <f>IFERROR(VLOOKUP(F76,農林業センサス集落コード!$A$2:$E$18534,5,0),"")</f>
        <v/>
      </c>
      <c r="I76" s="48"/>
      <c r="J76" s="49" t="str">
        <f>IFERROR(VLOOKUP(I76,農林業センサス集落コード!$A$2:$E$18534,4,FALSE)," ")</f>
        <v xml:space="preserve"> </v>
      </c>
      <c r="K76" s="50" t="str">
        <f>IFERROR(VLOOKUP(I76,農林業センサス集落コード!$A$2:$E$18534,5,0),"")</f>
        <v/>
      </c>
      <c r="L76" s="48"/>
      <c r="M76" s="49" t="str">
        <f>IFERROR(VLOOKUP(L76,農林業センサス集落コード!$A$2:$E$18534,4,FALSE)," ")</f>
        <v xml:space="preserve"> </v>
      </c>
      <c r="N76" s="50" t="str">
        <f>IFERROR(VLOOKUP(L76,農林業センサス集落コード!$A$2:$E$18534,5,0),"")</f>
        <v/>
      </c>
      <c r="O76" s="48"/>
      <c r="P76" s="49" t="str">
        <f>IFERROR(VLOOKUP(O76,農林業センサス集落コード!$A$2:$E$18534,4,FALSE)," ")</f>
        <v xml:space="preserve"> </v>
      </c>
      <c r="Q76" s="50" t="str">
        <f>IFERROR(VLOOKUP(O76,農林業センサス集落コード!$A$2:$E$18534,5,0),"")</f>
        <v/>
      </c>
      <c r="R76" s="48"/>
      <c r="S76" s="49" t="str">
        <f>IFERROR(VLOOKUP(R76,農林業センサス集落コード!$A$2:$E$18534,4,FALSE)," ")</f>
        <v xml:space="preserve"> </v>
      </c>
      <c r="T76" s="50" t="str">
        <f>IFERROR(VLOOKUP(R76,農林業センサス集落コード!$A$2:$E$18534,5,0),"")</f>
        <v/>
      </c>
      <c r="U76" s="48"/>
      <c r="V76" s="49" t="str">
        <f>IFERROR(VLOOKUP(U76,農林業センサス集落コード!$A$2:$E$18534,4,FALSE)," ")</f>
        <v xml:space="preserve"> </v>
      </c>
      <c r="W76" s="50" t="str">
        <f>IFERROR(VLOOKUP(U76,農林業センサス集落コード!$A$2:$E$18534,5,0),"")</f>
        <v/>
      </c>
      <c r="X76" s="48"/>
      <c r="Y76" s="49" t="str">
        <f>IFERROR(VLOOKUP(X76,農林業センサス集落コード!$A$2:$E$18534,4,FALSE)," ")</f>
        <v xml:space="preserve"> </v>
      </c>
      <c r="Z76" s="50" t="str">
        <f>IFERROR(VLOOKUP(X76,農林業センサス集落コード!$A$2:$E$18534,5,0),"")</f>
        <v/>
      </c>
      <c r="AA76" s="48"/>
      <c r="AB76" s="49" t="str">
        <f>IFERROR(VLOOKUP(AA76,農林業センサス集落コード!$A$2:$E$18534,4,FALSE)," ")</f>
        <v xml:space="preserve"> </v>
      </c>
      <c r="AC76" s="50" t="str">
        <f>IFERROR(VLOOKUP(AA76,農林業センサス集落コード!$A$2:$E$18534,5,0),"")</f>
        <v/>
      </c>
      <c r="AD76" s="48"/>
      <c r="AE76" s="49" t="str">
        <f>IFERROR(VLOOKUP(AD76,農林業センサス集落コード!$A$2:$E$18534,4,FALSE)," ")</f>
        <v xml:space="preserve"> </v>
      </c>
      <c r="AF76" s="50" t="str">
        <f>IFERROR(VLOOKUP(AD76,農林業センサス集落コード!$A$2:$E$18534,5,0),"")</f>
        <v/>
      </c>
      <c r="AG76" s="48"/>
      <c r="AH76" s="49" t="str">
        <f>IFERROR(VLOOKUP(AG76,農林業センサス集落コード!$A$2:$E$18534,4,FALSE)," ")</f>
        <v xml:space="preserve"> </v>
      </c>
      <c r="AI76" s="50" t="str">
        <f>IFERROR(VLOOKUP(AG76,農林業センサス集落コード!$A$2:$E$18534,5,0),"")</f>
        <v/>
      </c>
      <c r="AJ76" s="48"/>
      <c r="AK76" s="49" t="str">
        <f>IFERROR(VLOOKUP(AJ76,農林業センサス集落コード!$A$2:$E$18534,4,FALSE)," ")</f>
        <v xml:space="preserve"> </v>
      </c>
      <c r="AL76" s="50" t="str">
        <f>IFERROR(VLOOKUP(AJ76,農林業センサス集落コード!$A$2:$E$18534,5,0),"")</f>
        <v/>
      </c>
      <c r="AM76" s="48"/>
      <c r="AN76" s="49" t="str">
        <f>IFERROR(VLOOKUP(AM76,農林業センサス集落コード!$A$2:$E$18534,4,FALSE)," ")</f>
        <v xml:space="preserve"> </v>
      </c>
      <c r="AO76" s="50" t="str">
        <f>IFERROR(VLOOKUP(AM76,農林業センサス集落コード!$A$2:$E$18534,5,0),"")</f>
        <v/>
      </c>
      <c r="AP76" s="48"/>
      <c r="AQ76" s="49" t="str">
        <f>IFERROR(VLOOKUP(AP76,農林業センサス集落コード!$A$2:$E$18534,4,FALSE)," ")</f>
        <v xml:space="preserve"> </v>
      </c>
      <c r="AR76" s="50" t="str">
        <f>IFERROR(VLOOKUP(AP76,農林業センサス集落コード!$A$2:$E$18534,5,0),"")</f>
        <v/>
      </c>
      <c r="AS76" s="48"/>
      <c r="AT76" s="49" t="str">
        <f>IFERROR(VLOOKUP(AS76,農林業センサス集落コード!$A$2:$E$18534,4,FALSE)," ")</f>
        <v xml:space="preserve"> </v>
      </c>
      <c r="AU76" s="50" t="str">
        <f>IFERROR(VLOOKUP(AS76,農林業センサス集落コード!$A$2:$E$18534,5,0),"")</f>
        <v/>
      </c>
      <c r="AV76" s="48"/>
      <c r="AW76" s="49" t="str">
        <f>IFERROR(VLOOKUP(AV76,農林業センサス集落コード!$A$2:$E$18534,4,FALSE)," ")</f>
        <v xml:space="preserve"> </v>
      </c>
      <c r="AX76" s="50" t="str">
        <f>IFERROR(VLOOKUP(AV76,農林業センサス集落コード!$A$2:$E$18534,5,0),"")</f>
        <v/>
      </c>
      <c r="AY76" s="48"/>
      <c r="AZ76" s="49" t="str">
        <f>IFERROR(VLOOKUP(AY76,農林業センサス集落コード!$A$2:$E$18534,4,FALSE)," ")</f>
        <v xml:space="preserve"> </v>
      </c>
      <c r="BA76" s="50" t="str">
        <f>IFERROR(VLOOKUP(AY76,農林業センサス集落コード!$A$2:$E$18534,5,0),"")</f>
        <v/>
      </c>
      <c r="BB76" s="48"/>
      <c r="BC76" s="49" t="str">
        <f>IFERROR(VLOOKUP(BB76,農林業センサス集落コード!$A$2:$E$18534,4,FALSE)," ")</f>
        <v xml:space="preserve"> </v>
      </c>
      <c r="BD76" s="50" t="str">
        <f>IFERROR(VLOOKUP(BB76,農林業センサス集落コード!$A$2:$E$18534,5,0),"")</f>
        <v/>
      </c>
      <c r="BE76" s="48"/>
      <c r="BF76" s="49" t="str">
        <f>IFERROR(VLOOKUP(BE76,農林業センサス集落コード!$A$2:$E$18534,4,FALSE)," ")</f>
        <v xml:space="preserve"> </v>
      </c>
      <c r="BG76" s="50" t="str">
        <f>IFERROR(VLOOKUP(BE76,農林業センサス集落コード!$A$2:$E$18534,5,0),"")</f>
        <v/>
      </c>
      <c r="BH76" s="48"/>
      <c r="BI76" s="49" t="str">
        <f>IFERROR(VLOOKUP(BH76,農林業センサス集落コード!$A$2:$E$18534,4,FALSE)," ")</f>
        <v xml:space="preserve"> </v>
      </c>
      <c r="BJ76" s="50" t="str">
        <f>IFERROR(VLOOKUP(BH76,農林業センサス集落コード!$A$2:$E$18534,5,0),"")</f>
        <v/>
      </c>
      <c r="BK76" s="48"/>
      <c r="BL76" s="49" t="str">
        <f>IFERROR(VLOOKUP(BK76,農林業センサス集落コード!$A$2:$E$18534,4,FALSE)," ")</f>
        <v xml:space="preserve"> </v>
      </c>
      <c r="BM76" s="50" t="str">
        <f>IFERROR(VLOOKUP(BK76,農林業センサス集落コード!$A$2:$E$18534,5,0),"")</f>
        <v/>
      </c>
    </row>
    <row r="77" spans="1:65">
      <c r="A77" s="272" t="e">
        <f>①協定識別事項②協定参加者!#REF!</f>
        <v>#REF!</v>
      </c>
      <c r="B77" s="55" t="e">
        <f>①協定識別事項②協定参加者!#REF!</f>
        <v>#REF!</v>
      </c>
      <c r="C77" s="55" t="e">
        <f>①協定識別事項②協定参加者!#REF!</f>
        <v>#REF!</v>
      </c>
      <c r="D77" s="55" t="e">
        <f>①協定識別事項②協定参加者!#REF!</f>
        <v>#REF!</v>
      </c>
      <c r="E77" s="56" t="e">
        <f>①協定識別事項②協定参加者!#REF!</f>
        <v>#REF!</v>
      </c>
      <c r="F77" s="48"/>
      <c r="G77" s="49" t="str">
        <f>IFERROR(VLOOKUP(F77,農林業センサス集落コード!$A$2:$E$18534,4,FALSE)," ")</f>
        <v xml:space="preserve"> </v>
      </c>
      <c r="H77" s="50" t="str">
        <f>IFERROR(VLOOKUP(F77,農林業センサス集落コード!$A$2:$E$18534,5,0),"")</f>
        <v/>
      </c>
      <c r="I77" s="48"/>
      <c r="J77" s="49" t="str">
        <f>IFERROR(VLOOKUP(I77,農林業センサス集落コード!$A$2:$E$18534,4,FALSE)," ")</f>
        <v xml:space="preserve"> </v>
      </c>
      <c r="K77" s="50" t="str">
        <f>IFERROR(VLOOKUP(I77,農林業センサス集落コード!$A$2:$E$18534,5,0),"")</f>
        <v/>
      </c>
      <c r="L77" s="48"/>
      <c r="M77" s="49" t="str">
        <f>IFERROR(VLOOKUP(L77,農林業センサス集落コード!$A$2:$E$18534,4,FALSE)," ")</f>
        <v xml:space="preserve"> </v>
      </c>
      <c r="N77" s="50" t="str">
        <f>IFERROR(VLOOKUP(L77,農林業センサス集落コード!$A$2:$E$18534,5,0),"")</f>
        <v/>
      </c>
      <c r="O77" s="48"/>
      <c r="P77" s="49" t="str">
        <f>IFERROR(VLOOKUP(O77,農林業センサス集落コード!$A$2:$E$18534,4,FALSE)," ")</f>
        <v xml:space="preserve"> </v>
      </c>
      <c r="Q77" s="50" t="str">
        <f>IFERROR(VLOOKUP(O77,農林業センサス集落コード!$A$2:$E$18534,5,0),"")</f>
        <v/>
      </c>
      <c r="R77" s="48"/>
      <c r="S77" s="49" t="str">
        <f>IFERROR(VLOOKUP(R77,農林業センサス集落コード!$A$2:$E$18534,4,FALSE)," ")</f>
        <v xml:space="preserve"> </v>
      </c>
      <c r="T77" s="50" t="str">
        <f>IFERROR(VLOOKUP(R77,農林業センサス集落コード!$A$2:$E$18534,5,0),"")</f>
        <v/>
      </c>
      <c r="U77" s="48"/>
      <c r="V77" s="49" t="str">
        <f>IFERROR(VLOOKUP(U77,農林業センサス集落コード!$A$2:$E$18534,4,FALSE)," ")</f>
        <v xml:space="preserve"> </v>
      </c>
      <c r="W77" s="50" t="str">
        <f>IFERROR(VLOOKUP(U77,農林業センサス集落コード!$A$2:$E$18534,5,0),"")</f>
        <v/>
      </c>
      <c r="X77" s="48"/>
      <c r="Y77" s="49" t="str">
        <f>IFERROR(VLOOKUP(X77,農林業センサス集落コード!$A$2:$E$18534,4,FALSE)," ")</f>
        <v xml:space="preserve"> </v>
      </c>
      <c r="Z77" s="50" t="str">
        <f>IFERROR(VLOOKUP(X77,農林業センサス集落コード!$A$2:$E$18534,5,0),"")</f>
        <v/>
      </c>
      <c r="AA77" s="48"/>
      <c r="AB77" s="49" t="str">
        <f>IFERROR(VLOOKUP(AA77,農林業センサス集落コード!$A$2:$E$18534,4,FALSE)," ")</f>
        <v xml:space="preserve"> </v>
      </c>
      <c r="AC77" s="50" t="str">
        <f>IFERROR(VLOOKUP(AA77,農林業センサス集落コード!$A$2:$E$18534,5,0),"")</f>
        <v/>
      </c>
      <c r="AD77" s="48"/>
      <c r="AE77" s="49" t="str">
        <f>IFERROR(VLOOKUP(AD77,農林業センサス集落コード!$A$2:$E$18534,4,FALSE)," ")</f>
        <v xml:space="preserve"> </v>
      </c>
      <c r="AF77" s="50" t="str">
        <f>IFERROR(VLOOKUP(AD77,農林業センサス集落コード!$A$2:$E$18534,5,0),"")</f>
        <v/>
      </c>
      <c r="AG77" s="48"/>
      <c r="AH77" s="49" t="str">
        <f>IFERROR(VLOOKUP(AG77,農林業センサス集落コード!$A$2:$E$18534,4,FALSE)," ")</f>
        <v xml:space="preserve"> </v>
      </c>
      <c r="AI77" s="50" t="str">
        <f>IFERROR(VLOOKUP(AG77,農林業センサス集落コード!$A$2:$E$18534,5,0),"")</f>
        <v/>
      </c>
      <c r="AJ77" s="48"/>
      <c r="AK77" s="49" t="str">
        <f>IFERROR(VLOOKUP(AJ77,農林業センサス集落コード!$A$2:$E$18534,4,FALSE)," ")</f>
        <v xml:space="preserve"> </v>
      </c>
      <c r="AL77" s="50" t="str">
        <f>IFERROR(VLOOKUP(AJ77,農林業センサス集落コード!$A$2:$E$18534,5,0),"")</f>
        <v/>
      </c>
      <c r="AM77" s="48"/>
      <c r="AN77" s="49" t="str">
        <f>IFERROR(VLOOKUP(AM77,農林業センサス集落コード!$A$2:$E$18534,4,FALSE)," ")</f>
        <v xml:space="preserve"> </v>
      </c>
      <c r="AO77" s="50" t="str">
        <f>IFERROR(VLOOKUP(AM77,農林業センサス集落コード!$A$2:$E$18534,5,0),"")</f>
        <v/>
      </c>
      <c r="AP77" s="48"/>
      <c r="AQ77" s="49" t="str">
        <f>IFERROR(VLOOKUP(AP77,農林業センサス集落コード!$A$2:$E$18534,4,FALSE)," ")</f>
        <v xml:space="preserve"> </v>
      </c>
      <c r="AR77" s="50" t="str">
        <f>IFERROR(VLOOKUP(AP77,農林業センサス集落コード!$A$2:$E$18534,5,0),"")</f>
        <v/>
      </c>
      <c r="AS77" s="48"/>
      <c r="AT77" s="49" t="str">
        <f>IFERROR(VLOOKUP(AS77,農林業センサス集落コード!$A$2:$E$18534,4,FALSE)," ")</f>
        <v xml:space="preserve"> </v>
      </c>
      <c r="AU77" s="50" t="str">
        <f>IFERROR(VLOOKUP(AS77,農林業センサス集落コード!$A$2:$E$18534,5,0),"")</f>
        <v/>
      </c>
      <c r="AV77" s="48"/>
      <c r="AW77" s="49" t="str">
        <f>IFERROR(VLOOKUP(AV77,農林業センサス集落コード!$A$2:$E$18534,4,FALSE)," ")</f>
        <v xml:space="preserve"> </v>
      </c>
      <c r="AX77" s="50" t="str">
        <f>IFERROR(VLOOKUP(AV77,農林業センサス集落コード!$A$2:$E$18534,5,0),"")</f>
        <v/>
      </c>
      <c r="AY77" s="48"/>
      <c r="AZ77" s="49" t="str">
        <f>IFERROR(VLOOKUP(AY77,農林業センサス集落コード!$A$2:$E$18534,4,FALSE)," ")</f>
        <v xml:space="preserve"> </v>
      </c>
      <c r="BA77" s="50" t="str">
        <f>IFERROR(VLOOKUP(AY77,農林業センサス集落コード!$A$2:$E$18534,5,0),"")</f>
        <v/>
      </c>
      <c r="BB77" s="48"/>
      <c r="BC77" s="49" t="str">
        <f>IFERROR(VLOOKUP(BB77,農林業センサス集落コード!$A$2:$E$18534,4,FALSE)," ")</f>
        <v xml:space="preserve"> </v>
      </c>
      <c r="BD77" s="50" t="str">
        <f>IFERROR(VLOOKUP(BB77,農林業センサス集落コード!$A$2:$E$18534,5,0),"")</f>
        <v/>
      </c>
      <c r="BE77" s="48"/>
      <c r="BF77" s="49" t="str">
        <f>IFERROR(VLOOKUP(BE77,農林業センサス集落コード!$A$2:$E$18534,4,FALSE)," ")</f>
        <v xml:space="preserve"> </v>
      </c>
      <c r="BG77" s="50" t="str">
        <f>IFERROR(VLOOKUP(BE77,農林業センサス集落コード!$A$2:$E$18534,5,0),"")</f>
        <v/>
      </c>
      <c r="BH77" s="48"/>
      <c r="BI77" s="49" t="str">
        <f>IFERROR(VLOOKUP(BH77,農林業センサス集落コード!$A$2:$E$18534,4,FALSE)," ")</f>
        <v xml:space="preserve"> </v>
      </c>
      <c r="BJ77" s="50" t="str">
        <f>IFERROR(VLOOKUP(BH77,農林業センサス集落コード!$A$2:$E$18534,5,0),"")</f>
        <v/>
      </c>
      <c r="BK77" s="48"/>
      <c r="BL77" s="49" t="str">
        <f>IFERROR(VLOOKUP(BK77,農林業センサス集落コード!$A$2:$E$18534,4,FALSE)," ")</f>
        <v xml:space="preserve"> </v>
      </c>
      <c r="BM77" s="50" t="str">
        <f>IFERROR(VLOOKUP(BK77,農林業センサス集落コード!$A$2:$E$18534,5,0),"")</f>
        <v/>
      </c>
    </row>
    <row r="78" spans="1:65">
      <c r="A78" s="272" t="e">
        <f>①協定識別事項②協定参加者!#REF!</f>
        <v>#REF!</v>
      </c>
      <c r="B78" s="55" t="e">
        <f>①協定識別事項②協定参加者!#REF!</f>
        <v>#REF!</v>
      </c>
      <c r="C78" s="55" t="e">
        <f>①協定識別事項②協定参加者!#REF!</f>
        <v>#REF!</v>
      </c>
      <c r="D78" s="55" t="e">
        <f>①協定識別事項②協定参加者!#REF!</f>
        <v>#REF!</v>
      </c>
      <c r="E78" s="56" t="e">
        <f>①協定識別事項②協定参加者!#REF!</f>
        <v>#REF!</v>
      </c>
      <c r="F78" s="48"/>
      <c r="G78" s="49" t="str">
        <f>IFERROR(VLOOKUP(F78,農林業センサス集落コード!$A$2:$E$18534,4,FALSE)," ")</f>
        <v xml:space="preserve"> </v>
      </c>
      <c r="H78" s="50" t="str">
        <f>IFERROR(VLOOKUP(F78,農林業センサス集落コード!$A$2:$E$18534,5,0),"")</f>
        <v/>
      </c>
      <c r="I78" s="48"/>
      <c r="J78" s="49" t="str">
        <f>IFERROR(VLOOKUP(I78,農林業センサス集落コード!$A$2:$E$18534,4,FALSE)," ")</f>
        <v xml:space="preserve"> </v>
      </c>
      <c r="K78" s="50" t="str">
        <f>IFERROR(VLOOKUP(I78,農林業センサス集落コード!$A$2:$E$18534,5,0),"")</f>
        <v/>
      </c>
      <c r="L78" s="48"/>
      <c r="M78" s="49" t="str">
        <f>IFERROR(VLOOKUP(L78,農林業センサス集落コード!$A$2:$E$18534,4,FALSE)," ")</f>
        <v xml:space="preserve"> </v>
      </c>
      <c r="N78" s="50" t="str">
        <f>IFERROR(VLOOKUP(L78,農林業センサス集落コード!$A$2:$E$18534,5,0),"")</f>
        <v/>
      </c>
      <c r="O78" s="48"/>
      <c r="P78" s="49" t="str">
        <f>IFERROR(VLOOKUP(O78,農林業センサス集落コード!$A$2:$E$18534,4,FALSE)," ")</f>
        <v xml:space="preserve"> </v>
      </c>
      <c r="Q78" s="50" t="str">
        <f>IFERROR(VLOOKUP(O78,農林業センサス集落コード!$A$2:$E$18534,5,0),"")</f>
        <v/>
      </c>
      <c r="R78" s="48"/>
      <c r="S78" s="49" t="str">
        <f>IFERROR(VLOOKUP(R78,農林業センサス集落コード!$A$2:$E$18534,4,FALSE)," ")</f>
        <v xml:space="preserve"> </v>
      </c>
      <c r="T78" s="50" t="str">
        <f>IFERROR(VLOOKUP(R78,農林業センサス集落コード!$A$2:$E$18534,5,0),"")</f>
        <v/>
      </c>
      <c r="U78" s="48"/>
      <c r="V78" s="49" t="str">
        <f>IFERROR(VLOOKUP(U78,農林業センサス集落コード!$A$2:$E$18534,4,FALSE)," ")</f>
        <v xml:space="preserve"> </v>
      </c>
      <c r="W78" s="50" t="str">
        <f>IFERROR(VLOOKUP(U78,農林業センサス集落コード!$A$2:$E$18534,5,0),"")</f>
        <v/>
      </c>
      <c r="X78" s="48"/>
      <c r="Y78" s="49" t="str">
        <f>IFERROR(VLOOKUP(X78,農林業センサス集落コード!$A$2:$E$18534,4,FALSE)," ")</f>
        <v xml:space="preserve"> </v>
      </c>
      <c r="Z78" s="50" t="str">
        <f>IFERROR(VLOOKUP(X78,農林業センサス集落コード!$A$2:$E$18534,5,0),"")</f>
        <v/>
      </c>
      <c r="AA78" s="48"/>
      <c r="AB78" s="49" t="str">
        <f>IFERROR(VLOOKUP(AA78,農林業センサス集落コード!$A$2:$E$18534,4,FALSE)," ")</f>
        <v xml:space="preserve"> </v>
      </c>
      <c r="AC78" s="50" t="str">
        <f>IFERROR(VLOOKUP(AA78,農林業センサス集落コード!$A$2:$E$18534,5,0),"")</f>
        <v/>
      </c>
      <c r="AD78" s="48"/>
      <c r="AE78" s="49" t="str">
        <f>IFERROR(VLOOKUP(AD78,農林業センサス集落コード!$A$2:$E$18534,4,FALSE)," ")</f>
        <v xml:space="preserve"> </v>
      </c>
      <c r="AF78" s="50" t="str">
        <f>IFERROR(VLOOKUP(AD78,農林業センサス集落コード!$A$2:$E$18534,5,0),"")</f>
        <v/>
      </c>
      <c r="AG78" s="48"/>
      <c r="AH78" s="49" t="str">
        <f>IFERROR(VLOOKUP(AG78,農林業センサス集落コード!$A$2:$E$18534,4,FALSE)," ")</f>
        <v xml:space="preserve"> </v>
      </c>
      <c r="AI78" s="50" t="str">
        <f>IFERROR(VLOOKUP(AG78,農林業センサス集落コード!$A$2:$E$18534,5,0),"")</f>
        <v/>
      </c>
      <c r="AJ78" s="48"/>
      <c r="AK78" s="49" t="str">
        <f>IFERROR(VLOOKUP(AJ78,農林業センサス集落コード!$A$2:$E$18534,4,FALSE)," ")</f>
        <v xml:space="preserve"> </v>
      </c>
      <c r="AL78" s="50" t="str">
        <f>IFERROR(VLOOKUP(AJ78,農林業センサス集落コード!$A$2:$E$18534,5,0),"")</f>
        <v/>
      </c>
      <c r="AM78" s="48"/>
      <c r="AN78" s="49" t="str">
        <f>IFERROR(VLOOKUP(AM78,農林業センサス集落コード!$A$2:$E$18534,4,FALSE)," ")</f>
        <v xml:space="preserve"> </v>
      </c>
      <c r="AO78" s="50" t="str">
        <f>IFERROR(VLOOKUP(AM78,農林業センサス集落コード!$A$2:$E$18534,5,0),"")</f>
        <v/>
      </c>
      <c r="AP78" s="48"/>
      <c r="AQ78" s="49" t="str">
        <f>IFERROR(VLOOKUP(AP78,農林業センサス集落コード!$A$2:$E$18534,4,FALSE)," ")</f>
        <v xml:space="preserve"> </v>
      </c>
      <c r="AR78" s="50" t="str">
        <f>IFERROR(VLOOKUP(AP78,農林業センサス集落コード!$A$2:$E$18534,5,0),"")</f>
        <v/>
      </c>
      <c r="AS78" s="48"/>
      <c r="AT78" s="49" t="str">
        <f>IFERROR(VLOOKUP(AS78,農林業センサス集落コード!$A$2:$E$18534,4,FALSE)," ")</f>
        <v xml:space="preserve"> </v>
      </c>
      <c r="AU78" s="50" t="str">
        <f>IFERROR(VLOOKUP(AS78,農林業センサス集落コード!$A$2:$E$18534,5,0),"")</f>
        <v/>
      </c>
      <c r="AV78" s="48"/>
      <c r="AW78" s="49" t="str">
        <f>IFERROR(VLOOKUP(AV78,農林業センサス集落コード!$A$2:$E$18534,4,FALSE)," ")</f>
        <v xml:space="preserve"> </v>
      </c>
      <c r="AX78" s="50" t="str">
        <f>IFERROR(VLOOKUP(AV78,農林業センサス集落コード!$A$2:$E$18534,5,0),"")</f>
        <v/>
      </c>
      <c r="AY78" s="48"/>
      <c r="AZ78" s="49" t="str">
        <f>IFERROR(VLOOKUP(AY78,農林業センサス集落コード!$A$2:$E$18534,4,FALSE)," ")</f>
        <v xml:space="preserve"> </v>
      </c>
      <c r="BA78" s="50" t="str">
        <f>IFERROR(VLOOKUP(AY78,農林業センサス集落コード!$A$2:$E$18534,5,0),"")</f>
        <v/>
      </c>
      <c r="BB78" s="48"/>
      <c r="BC78" s="49" t="str">
        <f>IFERROR(VLOOKUP(BB78,農林業センサス集落コード!$A$2:$E$18534,4,FALSE)," ")</f>
        <v xml:space="preserve"> </v>
      </c>
      <c r="BD78" s="50" t="str">
        <f>IFERROR(VLOOKUP(BB78,農林業センサス集落コード!$A$2:$E$18534,5,0),"")</f>
        <v/>
      </c>
      <c r="BE78" s="48"/>
      <c r="BF78" s="49" t="str">
        <f>IFERROR(VLOOKUP(BE78,農林業センサス集落コード!$A$2:$E$18534,4,FALSE)," ")</f>
        <v xml:space="preserve"> </v>
      </c>
      <c r="BG78" s="50" t="str">
        <f>IFERROR(VLOOKUP(BE78,農林業センサス集落コード!$A$2:$E$18534,5,0),"")</f>
        <v/>
      </c>
      <c r="BH78" s="48"/>
      <c r="BI78" s="49" t="str">
        <f>IFERROR(VLOOKUP(BH78,農林業センサス集落コード!$A$2:$E$18534,4,FALSE)," ")</f>
        <v xml:space="preserve"> </v>
      </c>
      <c r="BJ78" s="50" t="str">
        <f>IFERROR(VLOOKUP(BH78,農林業センサス集落コード!$A$2:$E$18534,5,0),"")</f>
        <v/>
      </c>
      <c r="BK78" s="48"/>
      <c r="BL78" s="49" t="str">
        <f>IFERROR(VLOOKUP(BK78,農林業センサス集落コード!$A$2:$E$18534,4,FALSE)," ")</f>
        <v xml:space="preserve"> </v>
      </c>
      <c r="BM78" s="50" t="str">
        <f>IFERROR(VLOOKUP(BK78,農林業センサス集落コード!$A$2:$E$18534,5,0),"")</f>
        <v/>
      </c>
    </row>
    <row r="79" spans="1:65">
      <c r="A79" s="272" t="e">
        <f>①協定識別事項②協定参加者!#REF!</f>
        <v>#REF!</v>
      </c>
      <c r="B79" s="55" t="e">
        <f>①協定識別事項②協定参加者!#REF!</f>
        <v>#REF!</v>
      </c>
      <c r="C79" s="55" t="e">
        <f>①協定識別事項②協定参加者!#REF!</f>
        <v>#REF!</v>
      </c>
      <c r="D79" s="55" t="e">
        <f>①協定識別事項②協定参加者!#REF!</f>
        <v>#REF!</v>
      </c>
      <c r="E79" s="56" t="e">
        <f>①協定識別事項②協定参加者!#REF!</f>
        <v>#REF!</v>
      </c>
      <c r="F79" s="48"/>
      <c r="G79" s="49" t="str">
        <f>IFERROR(VLOOKUP(F79,農林業センサス集落コード!$A$2:$E$18534,4,FALSE)," ")</f>
        <v xml:space="preserve"> </v>
      </c>
      <c r="H79" s="50" t="str">
        <f>IFERROR(VLOOKUP(F79,農林業センサス集落コード!$A$2:$E$18534,5,0),"")</f>
        <v/>
      </c>
      <c r="I79" s="48"/>
      <c r="J79" s="49" t="str">
        <f>IFERROR(VLOOKUP(I79,農林業センサス集落コード!$A$2:$E$18534,4,FALSE)," ")</f>
        <v xml:space="preserve"> </v>
      </c>
      <c r="K79" s="50" t="str">
        <f>IFERROR(VLOOKUP(I79,農林業センサス集落コード!$A$2:$E$18534,5,0),"")</f>
        <v/>
      </c>
      <c r="L79" s="48"/>
      <c r="M79" s="49" t="str">
        <f>IFERROR(VLOOKUP(L79,農林業センサス集落コード!$A$2:$E$18534,4,FALSE)," ")</f>
        <v xml:space="preserve"> </v>
      </c>
      <c r="N79" s="50" t="str">
        <f>IFERROR(VLOOKUP(L79,農林業センサス集落コード!$A$2:$E$18534,5,0),"")</f>
        <v/>
      </c>
      <c r="O79" s="48"/>
      <c r="P79" s="49" t="str">
        <f>IFERROR(VLOOKUP(O79,農林業センサス集落コード!$A$2:$E$18534,4,FALSE)," ")</f>
        <v xml:space="preserve"> </v>
      </c>
      <c r="Q79" s="50" t="str">
        <f>IFERROR(VLOOKUP(O79,農林業センサス集落コード!$A$2:$E$18534,5,0),"")</f>
        <v/>
      </c>
      <c r="R79" s="48"/>
      <c r="S79" s="49" t="str">
        <f>IFERROR(VLOOKUP(R79,農林業センサス集落コード!$A$2:$E$18534,4,FALSE)," ")</f>
        <v xml:space="preserve"> </v>
      </c>
      <c r="T79" s="50" t="str">
        <f>IFERROR(VLOOKUP(R79,農林業センサス集落コード!$A$2:$E$18534,5,0),"")</f>
        <v/>
      </c>
      <c r="U79" s="48"/>
      <c r="V79" s="49" t="str">
        <f>IFERROR(VLOOKUP(U79,農林業センサス集落コード!$A$2:$E$18534,4,FALSE)," ")</f>
        <v xml:space="preserve"> </v>
      </c>
      <c r="W79" s="50" t="str">
        <f>IFERROR(VLOOKUP(U79,農林業センサス集落コード!$A$2:$E$18534,5,0),"")</f>
        <v/>
      </c>
      <c r="X79" s="48"/>
      <c r="Y79" s="49" t="str">
        <f>IFERROR(VLOOKUP(X79,農林業センサス集落コード!$A$2:$E$18534,4,FALSE)," ")</f>
        <v xml:space="preserve"> </v>
      </c>
      <c r="Z79" s="50" t="str">
        <f>IFERROR(VLOOKUP(X79,農林業センサス集落コード!$A$2:$E$18534,5,0),"")</f>
        <v/>
      </c>
      <c r="AA79" s="48"/>
      <c r="AB79" s="49" t="str">
        <f>IFERROR(VLOOKUP(AA79,農林業センサス集落コード!$A$2:$E$18534,4,FALSE)," ")</f>
        <v xml:space="preserve"> </v>
      </c>
      <c r="AC79" s="50" t="str">
        <f>IFERROR(VLOOKUP(AA79,農林業センサス集落コード!$A$2:$E$18534,5,0),"")</f>
        <v/>
      </c>
      <c r="AD79" s="48"/>
      <c r="AE79" s="49" t="str">
        <f>IFERROR(VLOOKUP(AD79,農林業センサス集落コード!$A$2:$E$18534,4,FALSE)," ")</f>
        <v xml:space="preserve"> </v>
      </c>
      <c r="AF79" s="50" t="str">
        <f>IFERROR(VLOOKUP(AD79,農林業センサス集落コード!$A$2:$E$18534,5,0),"")</f>
        <v/>
      </c>
      <c r="AG79" s="48"/>
      <c r="AH79" s="49" t="str">
        <f>IFERROR(VLOOKUP(AG79,農林業センサス集落コード!$A$2:$E$18534,4,FALSE)," ")</f>
        <v xml:space="preserve"> </v>
      </c>
      <c r="AI79" s="50" t="str">
        <f>IFERROR(VLOOKUP(AG79,農林業センサス集落コード!$A$2:$E$18534,5,0),"")</f>
        <v/>
      </c>
      <c r="AJ79" s="48"/>
      <c r="AK79" s="49" t="str">
        <f>IFERROR(VLOOKUP(AJ79,農林業センサス集落コード!$A$2:$E$18534,4,FALSE)," ")</f>
        <v xml:space="preserve"> </v>
      </c>
      <c r="AL79" s="50" t="str">
        <f>IFERROR(VLOOKUP(AJ79,農林業センサス集落コード!$A$2:$E$18534,5,0),"")</f>
        <v/>
      </c>
      <c r="AM79" s="48"/>
      <c r="AN79" s="49" t="str">
        <f>IFERROR(VLOOKUP(AM79,農林業センサス集落コード!$A$2:$E$18534,4,FALSE)," ")</f>
        <v xml:space="preserve"> </v>
      </c>
      <c r="AO79" s="50" t="str">
        <f>IFERROR(VLOOKUP(AM79,農林業センサス集落コード!$A$2:$E$18534,5,0),"")</f>
        <v/>
      </c>
      <c r="AP79" s="48"/>
      <c r="AQ79" s="49" t="str">
        <f>IFERROR(VLOOKUP(AP79,農林業センサス集落コード!$A$2:$E$18534,4,FALSE)," ")</f>
        <v xml:space="preserve"> </v>
      </c>
      <c r="AR79" s="50" t="str">
        <f>IFERROR(VLOOKUP(AP79,農林業センサス集落コード!$A$2:$E$18534,5,0),"")</f>
        <v/>
      </c>
      <c r="AS79" s="48"/>
      <c r="AT79" s="49" t="str">
        <f>IFERROR(VLOOKUP(AS79,農林業センサス集落コード!$A$2:$E$18534,4,FALSE)," ")</f>
        <v xml:space="preserve"> </v>
      </c>
      <c r="AU79" s="50" t="str">
        <f>IFERROR(VLOOKUP(AS79,農林業センサス集落コード!$A$2:$E$18534,5,0),"")</f>
        <v/>
      </c>
      <c r="AV79" s="48"/>
      <c r="AW79" s="49" t="str">
        <f>IFERROR(VLOOKUP(AV79,農林業センサス集落コード!$A$2:$E$18534,4,FALSE)," ")</f>
        <v xml:space="preserve"> </v>
      </c>
      <c r="AX79" s="50" t="str">
        <f>IFERROR(VLOOKUP(AV79,農林業センサス集落コード!$A$2:$E$18534,5,0),"")</f>
        <v/>
      </c>
      <c r="AY79" s="48"/>
      <c r="AZ79" s="49" t="str">
        <f>IFERROR(VLOOKUP(AY79,農林業センサス集落コード!$A$2:$E$18534,4,FALSE)," ")</f>
        <v xml:space="preserve"> </v>
      </c>
      <c r="BA79" s="50" t="str">
        <f>IFERROR(VLOOKUP(AY79,農林業センサス集落コード!$A$2:$E$18534,5,0),"")</f>
        <v/>
      </c>
      <c r="BB79" s="48"/>
      <c r="BC79" s="49" t="str">
        <f>IFERROR(VLOOKUP(BB79,農林業センサス集落コード!$A$2:$E$18534,4,FALSE)," ")</f>
        <v xml:space="preserve"> </v>
      </c>
      <c r="BD79" s="50" t="str">
        <f>IFERROR(VLOOKUP(BB79,農林業センサス集落コード!$A$2:$E$18534,5,0),"")</f>
        <v/>
      </c>
      <c r="BE79" s="48"/>
      <c r="BF79" s="49" t="str">
        <f>IFERROR(VLOOKUP(BE79,農林業センサス集落コード!$A$2:$E$18534,4,FALSE)," ")</f>
        <v xml:space="preserve"> </v>
      </c>
      <c r="BG79" s="50" t="str">
        <f>IFERROR(VLOOKUP(BE79,農林業センサス集落コード!$A$2:$E$18534,5,0),"")</f>
        <v/>
      </c>
      <c r="BH79" s="48"/>
      <c r="BI79" s="49" t="str">
        <f>IFERROR(VLOOKUP(BH79,農林業センサス集落コード!$A$2:$E$18534,4,FALSE)," ")</f>
        <v xml:space="preserve"> </v>
      </c>
      <c r="BJ79" s="50" t="str">
        <f>IFERROR(VLOOKUP(BH79,農林業センサス集落コード!$A$2:$E$18534,5,0),"")</f>
        <v/>
      </c>
      <c r="BK79" s="48"/>
      <c r="BL79" s="49" t="str">
        <f>IFERROR(VLOOKUP(BK79,農林業センサス集落コード!$A$2:$E$18534,4,FALSE)," ")</f>
        <v xml:space="preserve"> </v>
      </c>
      <c r="BM79" s="50" t="str">
        <f>IFERROR(VLOOKUP(BK79,農林業センサス集落コード!$A$2:$E$18534,5,0),"")</f>
        <v/>
      </c>
    </row>
    <row r="80" spans="1:65">
      <c r="A80" s="272" t="e">
        <f>①協定識別事項②協定参加者!#REF!</f>
        <v>#REF!</v>
      </c>
      <c r="B80" s="55" t="e">
        <f>①協定識別事項②協定参加者!#REF!</f>
        <v>#REF!</v>
      </c>
      <c r="C80" s="55" t="e">
        <f>①協定識別事項②協定参加者!#REF!</f>
        <v>#REF!</v>
      </c>
      <c r="D80" s="55" t="e">
        <f>①協定識別事項②協定参加者!#REF!</f>
        <v>#REF!</v>
      </c>
      <c r="E80" s="56" t="e">
        <f>①協定識別事項②協定参加者!#REF!</f>
        <v>#REF!</v>
      </c>
      <c r="F80" s="48"/>
      <c r="G80" s="49" t="str">
        <f>IFERROR(VLOOKUP(F80,農林業センサス集落コード!$A$2:$E$18534,4,FALSE)," ")</f>
        <v xml:space="preserve"> </v>
      </c>
      <c r="H80" s="50" t="str">
        <f>IFERROR(VLOOKUP(F80,農林業センサス集落コード!$A$2:$E$18534,5,0),"")</f>
        <v/>
      </c>
      <c r="I80" s="48"/>
      <c r="J80" s="49" t="str">
        <f>IFERROR(VLOOKUP(I80,農林業センサス集落コード!$A$2:$E$18534,4,FALSE)," ")</f>
        <v xml:space="preserve"> </v>
      </c>
      <c r="K80" s="50" t="str">
        <f>IFERROR(VLOOKUP(I80,農林業センサス集落コード!$A$2:$E$18534,5,0),"")</f>
        <v/>
      </c>
      <c r="L80" s="48"/>
      <c r="M80" s="49" t="str">
        <f>IFERROR(VLOOKUP(L80,農林業センサス集落コード!$A$2:$E$18534,4,FALSE)," ")</f>
        <v xml:space="preserve"> </v>
      </c>
      <c r="N80" s="50" t="str">
        <f>IFERROR(VLOOKUP(L80,農林業センサス集落コード!$A$2:$E$18534,5,0),"")</f>
        <v/>
      </c>
      <c r="O80" s="48"/>
      <c r="P80" s="49" t="str">
        <f>IFERROR(VLOOKUP(O80,農林業センサス集落コード!$A$2:$E$18534,4,FALSE)," ")</f>
        <v xml:space="preserve"> </v>
      </c>
      <c r="Q80" s="50" t="str">
        <f>IFERROR(VLOOKUP(O80,農林業センサス集落コード!$A$2:$E$18534,5,0),"")</f>
        <v/>
      </c>
      <c r="R80" s="48"/>
      <c r="S80" s="49" t="str">
        <f>IFERROR(VLOOKUP(R80,農林業センサス集落コード!$A$2:$E$18534,4,FALSE)," ")</f>
        <v xml:space="preserve"> </v>
      </c>
      <c r="T80" s="50" t="str">
        <f>IFERROR(VLOOKUP(R80,農林業センサス集落コード!$A$2:$E$18534,5,0),"")</f>
        <v/>
      </c>
      <c r="U80" s="48"/>
      <c r="V80" s="49" t="str">
        <f>IFERROR(VLOOKUP(U80,農林業センサス集落コード!$A$2:$E$18534,4,FALSE)," ")</f>
        <v xml:space="preserve"> </v>
      </c>
      <c r="W80" s="50" t="str">
        <f>IFERROR(VLOOKUP(U80,農林業センサス集落コード!$A$2:$E$18534,5,0),"")</f>
        <v/>
      </c>
      <c r="X80" s="48"/>
      <c r="Y80" s="49" t="str">
        <f>IFERROR(VLOOKUP(X80,農林業センサス集落コード!$A$2:$E$18534,4,FALSE)," ")</f>
        <v xml:space="preserve"> </v>
      </c>
      <c r="Z80" s="50" t="str">
        <f>IFERROR(VLOOKUP(X80,農林業センサス集落コード!$A$2:$E$18534,5,0),"")</f>
        <v/>
      </c>
      <c r="AA80" s="48"/>
      <c r="AB80" s="49" t="str">
        <f>IFERROR(VLOOKUP(AA80,農林業センサス集落コード!$A$2:$E$18534,4,FALSE)," ")</f>
        <v xml:space="preserve"> </v>
      </c>
      <c r="AC80" s="50" t="str">
        <f>IFERROR(VLOOKUP(AA80,農林業センサス集落コード!$A$2:$E$18534,5,0),"")</f>
        <v/>
      </c>
      <c r="AD80" s="48"/>
      <c r="AE80" s="49" t="str">
        <f>IFERROR(VLOOKUP(AD80,農林業センサス集落コード!$A$2:$E$18534,4,FALSE)," ")</f>
        <v xml:space="preserve"> </v>
      </c>
      <c r="AF80" s="50" t="str">
        <f>IFERROR(VLOOKUP(AD80,農林業センサス集落コード!$A$2:$E$18534,5,0),"")</f>
        <v/>
      </c>
      <c r="AG80" s="48"/>
      <c r="AH80" s="49" t="str">
        <f>IFERROR(VLOOKUP(AG80,農林業センサス集落コード!$A$2:$E$18534,4,FALSE)," ")</f>
        <v xml:space="preserve"> </v>
      </c>
      <c r="AI80" s="50" t="str">
        <f>IFERROR(VLOOKUP(AG80,農林業センサス集落コード!$A$2:$E$18534,5,0),"")</f>
        <v/>
      </c>
      <c r="AJ80" s="48"/>
      <c r="AK80" s="49" t="str">
        <f>IFERROR(VLOOKUP(AJ80,農林業センサス集落コード!$A$2:$E$18534,4,FALSE)," ")</f>
        <v xml:space="preserve"> </v>
      </c>
      <c r="AL80" s="50" t="str">
        <f>IFERROR(VLOOKUP(AJ80,農林業センサス集落コード!$A$2:$E$18534,5,0),"")</f>
        <v/>
      </c>
      <c r="AM80" s="48"/>
      <c r="AN80" s="49" t="str">
        <f>IFERROR(VLOOKUP(AM80,農林業センサス集落コード!$A$2:$E$18534,4,FALSE)," ")</f>
        <v xml:space="preserve"> </v>
      </c>
      <c r="AO80" s="50" t="str">
        <f>IFERROR(VLOOKUP(AM80,農林業センサス集落コード!$A$2:$E$18534,5,0),"")</f>
        <v/>
      </c>
      <c r="AP80" s="48"/>
      <c r="AQ80" s="49" t="str">
        <f>IFERROR(VLOOKUP(AP80,農林業センサス集落コード!$A$2:$E$18534,4,FALSE)," ")</f>
        <v xml:space="preserve"> </v>
      </c>
      <c r="AR80" s="50" t="str">
        <f>IFERROR(VLOOKUP(AP80,農林業センサス集落コード!$A$2:$E$18534,5,0),"")</f>
        <v/>
      </c>
      <c r="AS80" s="48"/>
      <c r="AT80" s="49" t="str">
        <f>IFERROR(VLOOKUP(AS80,農林業センサス集落コード!$A$2:$E$18534,4,FALSE)," ")</f>
        <v xml:space="preserve"> </v>
      </c>
      <c r="AU80" s="50" t="str">
        <f>IFERROR(VLOOKUP(AS80,農林業センサス集落コード!$A$2:$E$18534,5,0),"")</f>
        <v/>
      </c>
      <c r="AV80" s="48"/>
      <c r="AW80" s="49" t="str">
        <f>IFERROR(VLOOKUP(AV80,農林業センサス集落コード!$A$2:$E$18534,4,FALSE)," ")</f>
        <v xml:space="preserve"> </v>
      </c>
      <c r="AX80" s="50" t="str">
        <f>IFERROR(VLOOKUP(AV80,農林業センサス集落コード!$A$2:$E$18534,5,0),"")</f>
        <v/>
      </c>
      <c r="AY80" s="48"/>
      <c r="AZ80" s="49" t="str">
        <f>IFERROR(VLOOKUP(AY80,農林業センサス集落コード!$A$2:$E$18534,4,FALSE)," ")</f>
        <v xml:space="preserve"> </v>
      </c>
      <c r="BA80" s="50" t="str">
        <f>IFERROR(VLOOKUP(AY80,農林業センサス集落コード!$A$2:$E$18534,5,0),"")</f>
        <v/>
      </c>
      <c r="BB80" s="48"/>
      <c r="BC80" s="49" t="str">
        <f>IFERROR(VLOOKUP(BB80,農林業センサス集落コード!$A$2:$E$18534,4,FALSE)," ")</f>
        <v xml:space="preserve"> </v>
      </c>
      <c r="BD80" s="50" t="str">
        <f>IFERROR(VLOOKUP(BB80,農林業センサス集落コード!$A$2:$E$18534,5,0),"")</f>
        <v/>
      </c>
      <c r="BE80" s="48"/>
      <c r="BF80" s="49" t="str">
        <f>IFERROR(VLOOKUP(BE80,農林業センサス集落コード!$A$2:$E$18534,4,FALSE)," ")</f>
        <v xml:space="preserve"> </v>
      </c>
      <c r="BG80" s="50" t="str">
        <f>IFERROR(VLOOKUP(BE80,農林業センサス集落コード!$A$2:$E$18534,5,0),"")</f>
        <v/>
      </c>
      <c r="BH80" s="48"/>
      <c r="BI80" s="49" t="str">
        <f>IFERROR(VLOOKUP(BH80,農林業センサス集落コード!$A$2:$E$18534,4,FALSE)," ")</f>
        <v xml:space="preserve"> </v>
      </c>
      <c r="BJ80" s="50" t="str">
        <f>IFERROR(VLOOKUP(BH80,農林業センサス集落コード!$A$2:$E$18534,5,0),"")</f>
        <v/>
      </c>
      <c r="BK80" s="48"/>
      <c r="BL80" s="49" t="str">
        <f>IFERROR(VLOOKUP(BK80,農林業センサス集落コード!$A$2:$E$18534,4,FALSE)," ")</f>
        <v xml:space="preserve"> </v>
      </c>
      <c r="BM80" s="50" t="str">
        <f>IFERROR(VLOOKUP(BK80,農林業センサス集落コード!$A$2:$E$18534,5,0),"")</f>
        <v/>
      </c>
    </row>
    <row r="81" spans="1:65">
      <c r="A81" s="272" t="e">
        <f>①協定識別事項②協定参加者!#REF!</f>
        <v>#REF!</v>
      </c>
      <c r="B81" s="55" t="e">
        <f>①協定識別事項②協定参加者!#REF!</f>
        <v>#REF!</v>
      </c>
      <c r="C81" s="55" t="e">
        <f>①協定識別事項②協定参加者!#REF!</f>
        <v>#REF!</v>
      </c>
      <c r="D81" s="55" t="e">
        <f>①協定識別事項②協定参加者!#REF!</f>
        <v>#REF!</v>
      </c>
      <c r="E81" s="56" t="e">
        <f>①協定識別事項②協定参加者!#REF!</f>
        <v>#REF!</v>
      </c>
      <c r="F81" s="48"/>
      <c r="G81" s="49" t="str">
        <f>IFERROR(VLOOKUP(F81,農林業センサス集落コード!$A$2:$E$18534,4,FALSE)," ")</f>
        <v xml:space="preserve"> </v>
      </c>
      <c r="H81" s="50" t="str">
        <f>IFERROR(VLOOKUP(F81,農林業センサス集落コード!$A$2:$E$18534,5,0),"")</f>
        <v/>
      </c>
      <c r="I81" s="48"/>
      <c r="J81" s="49" t="str">
        <f>IFERROR(VLOOKUP(I81,農林業センサス集落コード!$A$2:$E$18534,4,FALSE)," ")</f>
        <v xml:space="preserve"> </v>
      </c>
      <c r="K81" s="50" t="str">
        <f>IFERROR(VLOOKUP(I81,農林業センサス集落コード!$A$2:$E$18534,5,0),"")</f>
        <v/>
      </c>
      <c r="L81" s="48"/>
      <c r="M81" s="49" t="str">
        <f>IFERROR(VLOOKUP(L81,農林業センサス集落コード!$A$2:$E$18534,4,FALSE)," ")</f>
        <v xml:space="preserve"> </v>
      </c>
      <c r="N81" s="50" t="str">
        <f>IFERROR(VLOOKUP(L81,農林業センサス集落コード!$A$2:$E$18534,5,0),"")</f>
        <v/>
      </c>
      <c r="O81" s="48"/>
      <c r="P81" s="49" t="str">
        <f>IFERROR(VLOOKUP(O81,農林業センサス集落コード!$A$2:$E$18534,4,FALSE)," ")</f>
        <v xml:space="preserve"> </v>
      </c>
      <c r="Q81" s="50" t="str">
        <f>IFERROR(VLOOKUP(O81,農林業センサス集落コード!$A$2:$E$18534,5,0),"")</f>
        <v/>
      </c>
      <c r="R81" s="48"/>
      <c r="S81" s="49" t="str">
        <f>IFERROR(VLOOKUP(R81,農林業センサス集落コード!$A$2:$E$18534,4,FALSE)," ")</f>
        <v xml:space="preserve"> </v>
      </c>
      <c r="T81" s="50" t="str">
        <f>IFERROR(VLOOKUP(R81,農林業センサス集落コード!$A$2:$E$18534,5,0),"")</f>
        <v/>
      </c>
      <c r="U81" s="48"/>
      <c r="V81" s="49" t="str">
        <f>IFERROR(VLOOKUP(U81,農林業センサス集落コード!$A$2:$E$18534,4,FALSE)," ")</f>
        <v xml:space="preserve"> </v>
      </c>
      <c r="W81" s="50" t="str">
        <f>IFERROR(VLOOKUP(U81,農林業センサス集落コード!$A$2:$E$18534,5,0),"")</f>
        <v/>
      </c>
      <c r="X81" s="48"/>
      <c r="Y81" s="49" t="str">
        <f>IFERROR(VLOOKUP(X81,農林業センサス集落コード!$A$2:$E$18534,4,FALSE)," ")</f>
        <v xml:space="preserve"> </v>
      </c>
      <c r="Z81" s="50" t="str">
        <f>IFERROR(VLOOKUP(X81,農林業センサス集落コード!$A$2:$E$18534,5,0),"")</f>
        <v/>
      </c>
      <c r="AA81" s="48"/>
      <c r="AB81" s="49" t="str">
        <f>IFERROR(VLOOKUP(AA81,農林業センサス集落コード!$A$2:$E$18534,4,FALSE)," ")</f>
        <v xml:space="preserve"> </v>
      </c>
      <c r="AC81" s="50" t="str">
        <f>IFERROR(VLOOKUP(AA81,農林業センサス集落コード!$A$2:$E$18534,5,0),"")</f>
        <v/>
      </c>
      <c r="AD81" s="48"/>
      <c r="AE81" s="49" t="str">
        <f>IFERROR(VLOOKUP(AD81,農林業センサス集落コード!$A$2:$E$18534,4,FALSE)," ")</f>
        <v xml:space="preserve"> </v>
      </c>
      <c r="AF81" s="50" t="str">
        <f>IFERROR(VLOOKUP(AD81,農林業センサス集落コード!$A$2:$E$18534,5,0),"")</f>
        <v/>
      </c>
      <c r="AG81" s="48"/>
      <c r="AH81" s="49" t="str">
        <f>IFERROR(VLOOKUP(AG81,農林業センサス集落コード!$A$2:$E$18534,4,FALSE)," ")</f>
        <v xml:space="preserve"> </v>
      </c>
      <c r="AI81" s="50" t="str">
        <f>IFERROR(VLOOKUP(AG81,農林業センサス集落コード!$A$2:$E$18534,5,0),"")</f>
        <v/>
      </c>
      <c r="AJ81" s="48"/>
      <c r="AK81" s="49" t="str">
        <f>IFERROR(VLOOKUP(AJ81,農林業センサス集落コード!$A$2:$E$18534,4,FALSE)," ")</f>
        <v xml:space="preserve"> </v>
      </c>
      <c r="AL81" s="50" t="str">
        <f>IFERROR(VLOOKUP(AJ81,農林業センサス集落コード!$A$2:$E$18534,5,0),"")</f>
        <v/>
      </c>
      <c r="AM81" s="48"/>
      <c r="AN81" s="49" t="str">
        <f>IFERROR(VLOOKUP(AM81,農林業センサス集落コード!$A$2:$E$18534,4,FALSE)," ")</f>
        <v xml:space="preserve"> </v>
      </c>
      <c r="AO81" s="50" t="str">
        <f>IFERROR(VLOOKUP(AM81,農林業センサス集落コード!$A$2:$E$18534,5,0),"")</f>
        <v/>
      </c>
      <c r="AP81" s="48"/>
      <c r="AQ81" s="49" t="str">
        <f>IFERROR(VLOOKUP(AP81,農林業センサス集落コード!$A$2:$E$18534,4,FALSE)," ")</f>
        <v xml:space="preserve"> </v>
      </c>
      <c r="AR81" s="50" t="str">
        <f>IFERROR(VLOOKUP(AP81,農林業センサス集落コード!$A$2:$E$18534,5,0),"")</f>
        <v/>
      </c>
      <c r="AS81" s="48"/>
      <c r="AT81" s="49" t="str">
        <f>IFERROR(VLOOKUP(AS81,農林業センサス集落コード!$A$2:$E$18534,4,FALSE)," ")</f>
        <v xml:space="preserve"> </v>
      </c>
      <c r="AU81" s="50" t="str">
        <f>IFERROR(VLOOKUP(AS81,農林業センサス集落コード!$A$2:$E$18534,5,0),"")</f>
        <v/>
      </c>
      <c r="AV81" s="48"/>
      <c r="AW81" s="49" t="str">
        <f>IFERROR(VLOOKUP(AV81,農林業センサス集落コード!$A$2:$E$18534,4,FALSE)," ")</f>
        <v xml:space="preserve"> </v>
      </c>
      <c r="AX81" s="50" t="str">
        <f>IFERROR(VLOOKUP(AV81,農林業センサス集落コード!$A$2:$E$18534,5,0),"")</f>
        <v/>
      </c>
      <c r="AY81" s="48"/>
      <c r="AZ81" s="49" t="str">
        <f>IFERROR(VLOOKUP(AY81,農林業センサス集落コード!$A$2:$E$18534,4,FALSE)," ")</f>
        <v xml:space="preserve"> </v>
      </c>
      <c r="BA81" s="50" t="str">
        <f>IFERROR(VLOOKUP(AY81,農林業センサス集落コード!$A$2:$E$18534,5,0),"")</f>
        <v/>
      </c>
      <c r="BB81" s="48"/>
      <c r="BC81" s="49" t="str">
        <f>IFERROR(VLOOKUP(BB81,農林業センサス集落コード!$A$2:$E$18534,4,FALSE)," ")</f>
        <v xml:space="preserve"> </v>
      </c>
      <c r="BD81" s="50" t="str">
        <f>IFERROR(VLOOKUP(BB81,農林業センサス集落コード!$A$2:$E$18534,5,0),"")</f>
        <v/>
      </c>
      <c r="BE81" s="48"/>
      <c r="BF81" s="49" t="str">
        <f>IFERROR(VLOOKUP(BE81,農林業センサス集落コード!$A$2:$E$18534,4,FALSE)," ")</f>
        <v xml:space="preserve"> </v>
      </c>
      <c r="BG81" s="50" t="str">
        <f>IFERROR(VLOOKUP(BE81,農林業センサス集落コード!$A$2:$E$18534,5,0),"")</f>
        <v/>
      </c>
      <c r="BH81" s="48"/>
      <c r="BI81" s="49" t="str">
        <f>IFERROR(VLOOKUP(BH81,農林業センサス集落コード!$A$2:$E$18534,4,FALSE)," ")</f>
        <v xml:space="preserve"> </v>
      </c>
      <c r="BJ81" s="50" t="str">
        <f>IFERROR(VLOOKUP(BH81,農林業センサス集落コード!$A$2:$E$18534,5,0),"")</f>
        <v/>
      </c>
      <c r="BK81" s="48"/>
      <c r="BL81" s="49" t="str">
        <f>IFERROR(VLOOKUP(BK81,農林業センサス集落コード!$A$2:$E$18534,4,FALSE)," ")</f>
        <v xml:space="preserve"> </v>
      </c>
      <c r="BM81" s="50" t="str">
        <f>IFERROR(VLOOKUP(BK81,農林業センサス集落コード!$A$2:$E$18534,5,0),"")</f>
        <v/>
      </c>
    </row>
    <row r="82" spans="1:65">
      <c r="A82" s="272" t="e">
        <f>①協定識別事項②協定参加者!#REF!</f>
        <v>#REF!</v>
      </c>
      <c r="B82" s="55" t="e">
        <f>①協定識別事項②協定参加者!#REF!</f>
        <v>#REF!</v>
      </c>
      <c r="C82" s="55" t="e">
        <f>①協定識別事項②協定参加者!#REF!</f>
        <v>#REF!</v>
      </c>
      <c r="D82" s="55" t="e">
        <f>①協定識別事項②協定参加者!#REF!</f>
        <v>#REF!</v>
      </c>
      <c r="E82" s="56" t="e">
        <f>①協定識別事項②協定参加者!#REF!</f>
        <v>#REF!</v>
      </c>
      <c r="F82" s="48"/>
      <c r="G82" s="49" t="str">
        <f>IFERROR(VLOOKUP(F82,農林業センサス集落コード!$A$2:$E$18534,4,FALSE)," ")</f>
        <v xml:space="preserve"> </v>
      </c>
      <c r="H82" s="50" t="str">
        <f>IFERROR(VLOOKUP(F82,農林業センサス集落コード!$A$2:$E$18534,5,0),"")</f>
        <v/>
      </c>
      <c r="I82" s="48"/>
      <c r="J82" s="49" t="str">
        <f>IFERROR(VLOOKUP(I82,農林業センサス集落コード!$A$2:$E$18534,4,FALSE)," ")</f>
        <v xml:space="preserve"> </v>
      </c>
      <c r="K82" s="50" t="str">
        <f>IFERROR(VLOOKUP(I82,農林業センサス集落コード!$A$2:$E$18534,5,0),"")</f>
        <v/>
      </c>
      <c r="L82" s="48"/>
      <c r="M82" s="49" t="str">
        <f>IFERROR(VLOOKUP(L82,農林業センサス集落コード!$A$2:$E$18534,4,FALSE)," ")</f>
        <v xml:space="preserve"> </v>
      </c>
      <c r="N82" s="50" t="str">
        <f>IFERROR(VLOOKUP(L82,農林業センサス集落コード!$A$2:$E$18534,5,0),"")</f>
        <v/>
      </c>
      <c r="O82" s="48"/>
      <c r="P82" s="49" t="str">
        <f>IFERROR(VLOOKUP(O82,農林業センサス集落コード!$A$2:$E$18534,4,FALSE)," ")</f>
        <v xml:space="preserve"> </v>
      </c>
      <c r="Q82" s="50" t="str">
        <f>IFERROR(VLOOKUP(O82,農林業センサス集落コード!$A$2:$E$18534,5,0),"")</f>
        <v/>
      </c>
      <c r="R82" s="48"/>
      <c r="S82" s="49" t="str">
        <f>IFERROR(VLOOKUP(R82,農林業センサス集落コード!$A$2:$E$18534,4,FALSE)," ")</f>
        <v xml:space="preserve"> </v>
      </c>
      <c r="T82" s="50" t="str">
        <f>IFERROR(VLOOKUP(R82,農林業センサス集落コード!$A$2:$E$18534,5,0),"")</f>
        <v/>
      </c>
      <c r="U82" s="48"/>
      <c r="V82" s="49" t="str">
        <f>IFERROR(VLOOKUP(U82,農林業センサス集落コード!$A$2:$E$18534,4,FALSE)," ")</f>
        <v xml:space="preserve"> </v>
      </c>
      <c r="W82" s="50" t="str">
        <f>IFERROR(VLOOKUP(U82,農林業センサス集落コード!$A$2:$E$18534,5,0),"")</f>
        <v/>
      </c>
      <c r="X82" s="48"/>
      <c r="Y82" s="49" t="str">
        <f>IFERROR(VLOOKUP(X82,農林業センサス集落コード!$A$2:$E$18534,4,FALSE)," ")</f>
        <v xml:space="preserve"> </v>
      </c>
      <c r="Z82" s="50" t="str">
        <f>IFERROR(VLOOKUP(X82,農林業センサス集落コード!$A$2:$E$18534,5,0),"")</f>
        <v/>
      </c>
      <c r="AA82" s="48"/>
      <c r="AB82" s="49" t="str">
        <f>IFERROR(VLOOKUP(AA82,農林業センサス集落コード!$A$2:$E$18534,4,FALSE)," ")</f>
        <v xml:space="preserve"> </v>
      </c>
      <c r="AC82" s="50" t="str">
        <f>IFERROR(VLOOKUP(AA82,農林業センサス集落コード!$A$2:$E$18534,5,0),"")</f>
        <v/>
      </c>
      <c r="AD82" s="48"/>
      <c r="AE82" s="49" t="str">
        <f>IFERROR(VLOOKUP(AD82,農林業センサス集落コード!$A$2:$E$18534,4,FALSE)," ")</f>
        <v xml:space="preserve"> </v>
      </c>
      <c r="AF82" s="50" t="str">
        <f>IFERROR(VLOOKUP(AD82,農林業センサス集落コード!$A$2:$E$18534,5,0),"")</f>
        <v/>
      </c>
      <c r="AG82" s="48"/>
      <c r="AH82" s="49" t="str">
        <f>IFERROR(VLOOKUP(AG82,農林業センサス集落コード!$A$2:$E$18534,4,FALSE)," ")</f>
        <v xml:space="preserve"> </v>
      </c>
      <c r="AI82" s="50" t="str">
        <f>IFERROR(VLOOKUP(AG82,農林業センサス集落コード!$A$2:$E$18534,5,0),"")</f>
        <v/>
      </c>
      <c r="AJ82" s="48"/>
      <c r="AK82" s="49" t="str">
        <f>IFERROR(VLOOKUP(AJ82,農林業センサス集落コード!$A$2:$E$18534,4,FALSE)," ")</f>
        <v xml:space="preserve"> </v>
      </c>
      <c r="AL82" s="50" t="str">
        <f>IFERROR(VLOOKUP(AJ82,農林業センサス集落コード!$A$2:$E$18534,5,0),"")</f>
        <v/>
      </c>
      <c r="AM82" s="48"/>
      <c r="AN82" s="49" t="str">
        <f>IFERROR(VLOOKUP(AM82,農林業センサス集落コード!$A$2:$E$18534,4,FALSE)," ")</f>
        <v xml:space="preserve"> </v>
      </c>
      <c r="AO82" s="50" t="str">
        <f>IFERROR(VLOOKUP(AM82,農林業センサス集落コード!$A$2:$E$18534,5,0),"")</f>
        <v/>
      </c>
      <c r="AP82" s="48"/>
      <c r="AQ82" s="49" t="str">
        <f>IFERROR(VLOOKUP(AP82,農林業センサス集落コード!$A$2:$E$18534,4,FALSE)," ")</f>
        <v xml:space="preserve"> </v>
      </c>
      <c r="AR82" s="50" t="str">
        <f>IFERROR(VLOOKUP(AP82,農林業センサス集落コード!$A$2:$E$18534,5,0),"")</f>
        <v/>
      </c>
      <c r="AS82" s="48"/>
      <c r="AT82" s="49" t="str">
        <f>IFERROR(VLOOKUP(AS82,農林業センサス集落コード!$A$2:$E$18534,4,FALSE)," ")</f>
        <v xml:space="preserve"> </v>
      </c>
      <c r="AU82" s="50" t="str">
        <f>IFERROR(VLOOKUP(AS82,農林業センサス集落コード!$A$2:$E$18534,5,0),"")</f>
        <v/>
      </c>
      <c r="AV82" s="48"/>
      <c r="AW82" s="49" t="str">
        <f>IFERROR(VLOOKUP(AV82,農林業センサス集落コード!$A$2:$E$18534,4,FALSE)," ")</f>
        <v xml:space="preserve"> </v>
      </c>
      <c r="AX82" s="50" t="str">
        <f>IFERROR(VLOOKUP(AV82,農林業センサス集落コード!$A$2:$E$18534,5,0),"")</f>
        <v/>
      </c>
      <c r="AY82" s="48"/>
      <c r="AZ82" s="49" t="str">
        <f>IFERROR(VLOOKUP(AY82,農林業センサス集落コード!$A$2:$E$18534,4,FALSE)," ")</f>
        <v xml:space="preserve"> </v>
      </c>
      <c r="BA82" s="50" t="str">
        <f>IFERROR(VLOOKUP(AY82,農林業センサス集落コード!$A$2:$E$18534,5,0),"")</f>
        <v/>
      </c>
      <c r="BB82" s="48"/>
      <c r="BC82" s="49" t="str">
        <f>IFERROR(VLOOKUP(BB82,農林業センサス集落コード!$A$2:$E$18534,4,FALSE)," ")</f>
        <v xml:space="preserve"> </v>
      </c>
      <c r="BD82" s="50" t="str">
        <f>IFERROR(VLOOKUP(BB82,農林業センサス集落コード!$A$2:$E$18534,5,0),"")</f>
        <v/>
      </c>
      <c r="BE82" s="48"/>
      <c r="BF82" s="49" t="str">
        <f>IFERROR(VLOOKUP(BE82,農林業センサス集落コード!$A$2:$E$18534,4,FALSE)," ")</f>
        <v xml:space="preserve"> </v>
      </c>
      <c r="BG82" s="50" t="str">
        <f>IFERROR(VLOOKUP(BE82,農林業センサス集落コード!$A$2:$E$18534,5,0),"")</f>
        <v/>
      </c>
      <c r="BH82" s="48"/>
      <c r="BI82" s="49" t="str">
        <f>IFERROR(VLOOKUP(BH82,農林業センサス集落コード!$A$2:$E$18534,4,FALSE)," ")</f>
        <v xml:space="preserve"> </v>
      </c>
      <c r="BJ82" s="50" t="str">
        <f>IFERROR(VLOOKUP(BH82,農林業センサス集落コード!$A$2:$E$18534,5,0),"")</f>
        <v/>
      </c>
      <c r="BK82" s="48"/>
      <c r="BL82" s="49" t="str">
        <f>IFERROR(VLOOKUP(BK82,農林業センサス集落コード!$A$2:$E$18534,4,FALSE)," ")</f>
        <v xml:space="preserve"> </v>
      </c>
      <c r="BM82" s="50" t="str">
        <f>IFERROR(VLOOKUP(BK82,農林業センサス集落コード!$A$2:$E$18534,5,0),"")</f>
        <v/>
      </c>
    </row>
    <row r="83" spans="1:65">
      <c r="A83" s="272" t="e">
        <f>①協定識別事項②協定参加者!#REF!</f>
        <v>#REF!</v>
      </c>
      <c r="B83" s="55" t="e">
        <f>①協定識別事項②協定参加者!#REF!</f>
        <v>#REF!</v>
      </c>
      <c r="C83" s="55" t="e">
        <f>①協定識別事項②協定参加者!#REF!</f>
        <v>#REF!</v>
      </c>
      <c r="D83" s="55" t="e">
        <f>①協定識別事項②協定参加者!#REF!</f>
        <v>#REF!</v>
      </c>
      <c r="E83" s="56" t="e">
        <f>①協定識別事項②協定参加者!#REF!</f>
        <v>#REF!</v>
      </c>
      <c r="F83" s="48"/>
      <c r="G83" s="49" t="str">
        <f>IFERROR(VLOOKUP(F83,農林業センサス集落コード!$A$2:$E$18534,4,FALSE)," ")</f>
        <v xml:space="preserve"> </v>
      </c>
      <c r="H83" s="50" t="str">
        <f>IFERROR(VLOOKUP(F83,農林業センサス集落コード!$A$2:$E$18534,5,0),"")</f>
        <v/>
      </c>
      <c r="I83" s="48"/>
      <c r="J83" s="49" t="str">
        <f>IFERROR(VLOOKUP(I83,農林業センサス集落コード!$A$2:$E$18534,4,FALSE)," ")</f>
        <v xml:space="preserve"> </v>
      </c>
      <c r="K83" s="50" t="str">
        <f>IFERROR(VLOOKUP(I83,農林業センサス集落コード!$A$2:$E$18534,5,0),"")</f>
        <v/>
      </c>
      <c r="L83" s="48"/>
      <c r="M83" s="49" t="str">
        <f>IFERROR(VLOOKUP(L83,農林業センサス集落コード!$A$2:$E$18534,4,FALSE)," ")</f>
        <v xml:space="preserve"> </v>
      </c>
      <c r="N83" s="50" t="str">
        <f>IFERROR(VLOOKUP(L83,農林業センサス集落コード!$A$2:$E$18534,5,0),"")</f>
        <v/>
      </c>
      <c r="O83" s="48"/>
      <c r="P83" s="49" t="str">
        <f>IFERROR(VLOOKUP(O83,農林業センサス集落コード!$A$2:$E$18534,4,FALSE)," ")</f>
        <v xml:space="preserve"> </v>
      </c>
      <c r="Q83" s="50" t="str">
        <f>IFERROR(VLOOKUP(O83,農林業センサス集落コード!$A$2:$E$18534,5,0),"")</f>
        <v/>
      </c>
      <c r="R83" s="48"/>
      <c r="S83" s="49" t="str">
        <f>IFERROR(VLOOKUP(R83,農林業センサス集落コード!$A$2:$E$18534,4,FALSE)," ")</f>
        <v xml:space="preserve"> </v>
      </c>
      <c r="T83" s="50" t="str">
        <f>IFERROR(VLOOKUP(R83,農林業センサス集落コード!$A$2:$E$18534,5,0),"")</f>
        <v/>
      </c>
      <c r="U83" s="48"/>
      <c r="V83" s="49" t="str">
        <f>IFERROR(VLOOKUP(U83,農林業センサス集落コード!$A$2:$E$18534,4,FALSE)," ")</f>
        <v xml:space="preserve"> </v>
      </c>
      <c r="W83" s="50" t="str">
        <f>IFERROR(VLOOKUP(U83,農林業センサス集落コード!$A$2:$E$18534,5,0),"")</f>
        <v/>
      </c>
      <c r="X83" s="48"/>
      <c r="Y83" s="49" t="str">
        <f>IFERROR(VLOOKUP(X83,農林業センサス集落コード!$A$2:$E$18534,4,FALSE)," ")</f>
        <v xml:space="preserve"> </v>
      </c>
      <c r="Z83" s="50" t="str">
        <f>IFERROR(VLOOKUP(X83,農林業センサス集落コード!$A$2:$E$18534,5,0),"")</f>
        <v/>
      </c>
      <c r="AA83" s="48"/>
      <c r="AB83" s="49" t="str">
        <f>IFERROR(VLOOKUP(AA83,農林業センサス集落コード!$A$2:$E$18534,4,FALSE)," ")</f>
        <v xml:space="preserve"> </v>
      </c>
      <c r="AC83" s="50" t="str">
        <f>IFERROR(VLOOKUP(AA83,農林業センサス集落コード!$A$2:$E$18534,5,0),"")</f>
        <v/>
      </c>
      <c r="AD83" s="48"/>
      <c r="AE83" s="49" t="str">
        <f>IFERROR(VLOOKUP(AD83,農林業センサス集落コード!$A$2:$E$18534,4,FALSE)," ")</f>
        <v xml:space="preserve"> </v>
      </c>
      <c r="AF83" s="50" t="str">
        <f>IFERROR(VLOOKUP(AD83,農林業センサス集落コード!$A$2:$E$18534,5,0),"")</f>
        <v/>
      </c>
      <c r="AG83" s="48"/>
      <c r="AH83" s="49" t="str">
        <f>IFERROR(VLOOKUP(AG83,農林業センサス集落コード!$A$2:$E$18534,4,FALSE)," ")</f>
        <v xml:space="preserve"> </v>
      </c>
      <c r="AI83" s="50" t="str">
        <f>IFERROR(VLOOKUP(AG83,農林業センサス集落コード!$A$2:$E$18534,5,0),"")</f>
        <v/>
      </c>
      <c r="AJ83" s="48"/>
      <c r="AK83" s="49" t="str">
        <f>IFERROR(VLOOKUP(AJ83,農林業センサス集落コード!$A$2:$E$18534,4,FALSE)," ")</f>
        <v xml:space="preserve"> </v>
      </c>
      <c r="AL83" s="50" t="str">
        <f>IFERROR(VLOOKUP(AJ83,農林業センサス集落コード!$A$2:$E$18534,5,0),"")</f>
        <v/>
      </c>
      <c r="AM83" s="48"/>
      <c r="AN83" s="49" t="str">
        <f>IFERROR(VLOOKUP(AM83,農林業センサス集落コード!$A$2:$E$18534,4,FALSE)," ")</f>
        <v xml:space="preserve"> </v>
      </c>
      <c r="AO83" s="50" t="str">
        <f>IFERROR(VLOOKUP(AM83,農林業センサス集落コード!$A$2:$E$18534,5,0),"")</f>
        <v/>
      </c>
      <c r="AP83" s="48"/>
      <c r="AQ83" s="49" t="str">
        <f>IFERROR(VLOOKUP(AP83,農林業センサス集落コード!$A$2:$E$18534,4,FALSE)," ")</f>
        <v xml:space="preserve"> </v>
      </c>
      <c r="AR83" s="50" t="str">
        <f>IFERROR(VLOOKUP(AP83,農林業センサス集落コード!$A$2:$E$18534,5,0),"")</f>
        <v/>
      </c>
      <c r="AS83" s="48"/>
      <c r="AT83" s="49" t="str">
        <f>IFERROR(VLOOKUP(AS83,農林業センサス集落コード!$A$2:$E$18534,4,FALSE)," ")</f>
        <v xml:space="preserve"> </v>
      </c>
      <c r="AU83" s="50" t="str">
        <f>IFERROR(VLOOKUP(AS83,農林業センサス集落コード!$A$2:$E$18534,5,0),"")</f>
        <v/>
      </c>
      <c r="AV83" s="48"/>
      <c r="AW83" s="49" t="str">
        <f>IFERROR(VLOOKUP(AV83,農林業センサス集落コード!$A$2:$E$18534,4,FALSE)," ")</f>
        <v xml:space="preserve"> </v>
      </c>
      <c r="AX83" s="50" t="str">
        <f>IFERROR(VLOOKUP(AV83,農林業センサス集落コード!$A$2:$E$18534,5,0),"")</f>
        <v/>
      </c>
      <c r="AY83" s="48"/>
      <c r="AZ83" s="49" t="str">
        <f>IFERROR(VLOOKUP(AY83,農林業センサス集落コード!$A$2:$E$18534,4,FALSE)," ")</f>
        <v xml:space="preserve"> </v>
      </c>
      <c r="BA83" s="50" t="str">
        <f>IFERROR(VLOOKUP(AY83,農林業センサス集落コード!$A$2:$E$18534,5,0),"")</f>
        <v/>
      </c>
      <c r="BB83" s="48"/>
      <c r="BC83" s="49" t="str">
        <f>IFERROR(VLOOKUP(BB83,農林業センサス集落コード!$A$2:$E$18534,4,FALSE)," ")</f>
        <v xml:space="preserve"> </v>
      </c>
      <c r="BD83" s="50" t="str">
        <f>IFERROR(VLOOKUP(BB83,農林業センサス集落コード!$A$2:$E$18534,5,0),"")</f>
        <v/>
      </c>
      <c r="BE83" s="48"/>
      <c r="BF83" s="49" t="str">
        <f>IFERROR(VLOOKUP(BE83,農林業センサス集落コード!$A$2:$E$18534,4,FALSE)," ")</f>
        <v xml:space="preserve"> </v>
      </c>
      <c r="BG83" s="50" t="str">
        <f>IFERROR(VLOOKUP(BE83,農林業センサス集落コード!$A$2:$E$18534,5,0),"")</f>
        <v/>
      </c>
      <c r="BH83" s="48"/>
      <c r="BI83" s="49" t="str">
        <f>IFERROR(VLOOKUP(BH83,農林業センサス集落コード!$A$2:$E$18534,4,FALSE)," ")</f>
        <v xml:space="preserve"> </v>
      </c>
      <c r="BJ83" s="50" t="str">
        <f>IFERROR(VLOOKUP(BH83,農林業センサス集落コード!$A$2:$E$18534,5,0),"")</f>
        <v/>
      </c>
      <c r="BK83" s="48"/>
      <c r="BL83" s="49" t="str">
        <f>IFERROR(VLOOKUP(BK83,農林業センサス集落コード!$A$2:$E$18534,4,FALSE)," ")</f>
        <v xml:space="preserve"> </v>
      </c>
      <c r="BM83" s="50" t="str">
        <f>IFERROR(VLOOKUP(BK83,農林業センサス集落コード!$A$2:$E$18534,5,0),"")</f>
        <v/>
      </c>
    </row>
    <row r="84" spans="1:65">
      <c r="A84" s="272" t="e">
        <f>①協定識別事項②協定参加者!#REF!</f>
        <v>#REF!</v>
      </c>
      <c r="B84" s="55" t="e">
        <f>①協定識別事項②協定参加者!#REF!</f>
        <v>#REF!</v>
      </c>
      <c r="C84" s="55" t="e">
        <f>①協定識別事項②協定参加者!#REF!</f>
        <v>#REF!</v>
      </c>
      <c r="D84" s="55" t="e">
        <f>①協定識別事項②協定参加者!#REF!</f>
        <v>#REF!</v>
      </c>
      <c r="E84" s="56" t="e">
        <f>①協定識別事項②協定参加者!#REF!</f>
        <v>#REF!</v>
      </c>
      <c r="F84" s="48"/>
      <c r="G84" s="49" t="str">
        <f>IFERROR(VLOOKUP(F84,農林業センサス集落コード!$A$2:$E$18534,4,FALSE)," ")</f>
        <v xml:space="preserve"> </v>
      </c>
      <c r="H84" s="50" t="str">
        <f>IFERROR(VLOOKUP(F84,農林業センサス集落コード!$A$2:$E$18534,5,0),"")</f>
        <v/>
      </c>
      <c r="I84" s="48"/>
      <c r="J84" s="49" t="str">
        <f>IFERROR(VLOOKUP(I84,農林業センサス集落コード!$A$2:$E$18534,4,FALSE)," ")</f>
        <v xml:space="preserve"> </v>
      </c>
      <c r="K84" s="50" t="str">
        <f>IFERROR(VLOOKUP(I84,農林業センサス集落コード!$A$2:$E$18534,5,0),"")</f>
        <v/>
      </c>
      <c r="L84" s="48"/>
      <c r="M84" s="49" t="str">
        <f>IFERROR(VLOOKUP(L84,農林業センサス集落コード!$A$2:$E$18534,4,FALSE)," ")</f>
        <v xml:space="preserve"> </v>
      </c>
      <c r="N84" s="50" t="str">
        <f>IFERROR(VLOOKUP(L84,農林業センサス集落コード!$A$2:$E$18534,5,0),"")</f>
        <v/>
      </c>
      <c r="O84" s="48"/>
      <c r="P84" s="49" t="str">
        <f>IFERROR(VLOOKUP(O84,農林業センサス集落コード!$A$2:$E$18534,4,FALSE)," ")</f>
        <v xml:space="preserve"> </v>
      </c>
      <c r="Q84" s="50" t="str">
        <f>IFERROR(VLOOKUP(O84,農林業センサス集落コード!$A$2:$E$18534,5,0),"")</f>
        <v/>
      </c>
      <c r="R84" s="48"/>
      <c r="S84" s="49" t="str">
        <f>IFERROR(VLOOKUP(R84,農林業センサス集落コード!$A$2:$E$18534,4,FALSE)," ")</f>
        <v xml:space="preserve"> </v>
      </c>
      <c r="T84" s="50" t="str">
        <f>IFERROR(VLOOKUP(R84,農林業センサス集落コード!$A$2:$E$18534,5,0),"")</f>
        <v/>
      </c>
      <c r="U84" s="48"/>
      <c r="V84" s="49" t="str">
        <f>IFERROR(VLOOKUP(U84,農林業センサス集落コード!$A$2:$E$18534,4,FALSE)," ")</f>
        <v xml:space="preserve"> </v>
      </c>
      <c r="W84" s="50" t="str">
        <f>IFERROR(VLOOKUP(U84,農林業センサス集落コード!$A$2:$E$18534,5,0),"")</f>
        <v/>
      </c>
      <c r="X84" s="48"/>
      <c r="Y84" s="49" t="str">
        <f>IFERROR(VLOOKUP(X84,農林業センサス集落コード!$A$2:$E$18534,4,FALSE)," ")</f>
        <v xml:space="preserve"> </v>
      </c>
      <c r="Z84" s="50" t="str">
        <f>IFERROR(VLOOKUP(X84,農林業センサス集落コード!$A$2:$E$18534,5,0),"")</f>
        <v/>
      </c>
      <c r="AA84" s="48"/>
      <c r="AB84" s="49" t="str">
        <f>IFERROR(VLOOKUP(AA84,農林業センサス集落コード!$A$2:$E$18534,4,FALSE)," ")</f>
        <v xml:space="preserve"> </v>
      </c>
      <c r="AC84" s="50" t="str">
        <f>IFERROR(VLOOKUP(AA84,農林業センサス集落コード!$A$2:$E$18534,5,0),"")</f>
        <v/>
      </c>
      <c r="AD84" s="48"/>
      <c r="AE84" s="49" t="str">
        <f>IFERROR(VLOOKUP(AD84,農林業センサス集落コード!$A$2:$E$18534,4,FALSE)," ")</f>
        <v xml:space="preserve"> </v>
      </c>
      <c r="AF84" s="50" t="str">
        <f>IFERROR(VLOOKUP(AD84,農林業センサス集落コード!$A$2:$E$18534,5,0),"")</f>
        <v/>
      </c>
      <c r="AG84" s="48"/>
      <c r="AH84" s="49" t="str">
        <f>IFERROR(VLOOKUP(AG84,農林業センサス集落コード!$A$2:$E$18534,4,FALSE)," ")</f>
        <v xml:space="preserve"> </v>
      </c>
      <c r="AI84" s="50" t="str">
        <f>IFERROR(VLOOKUP(AG84,農林業センサス集落コード!$A$2:$E$18534,5,0),"")</f>
        <v/>
      </c>
      <c r="AJ84" s="48"/>
      <c r="AK84" s="49" t="str">
        <f>IFERROR(VLOOKUP(AJ84,農林業センサス集落コード!$A$2:$E$18534,4,FALSE)," ")</f>
        <v xml:space="preserve"> </v>
      </c>
      <c r="AL84" s="50" t="str">
        <f>IFERROR(VLOOKUP(AJ84,農林業センサス集落コード!$A$2:$E$18534,5,0),"")</f>
        <v/>
      </c>
      <c r="AM84" s="48"/>
      <c r="AN84" s="49" t="str">
        <f>IFERROR(VLOOKUP(AM84,農林業センサス集落コード!$A$2:$E$18534,4,FALSE)," ")</f>
        <v xml:space="preserve"> </v>
      </c>
      <c r="AO84" s="50" t="str">
        <f>IFERROR(VLOOKUP(AM84,農林業センサス集落コード!$A$2:$E$18534,5,0),"")</f>
        <v/>
      </c>
      <c r="AP84" s="48"/>
      <c r="AQ84" s="49" t="str">
        <f>IFERROR(VLOOKUP(AP84,農林業センサス集落コード!$A$2:$E$18534,4,FALSE)," ")</f>
        <v xml:space="preserve"> </v>
      </c>
      <c r="AR84" s="50" t="str">
        <f>IFERROR(VLOOKUP(AP84,農林業センサス集落コード!$A$2:$E$18534,5,0),"")</f>
        <v/>
      </c>
      <c r="AS84" s="48"/>
      <c r="AT84" s="49" t="str">
        <f>IFERROR(VLOOKUP(AS84,農林業センサス集落コード!$A$2:$E$18534,4,FALSE)," ")</f>
        <v xml:space="preserve"> </v>
      </c>
      <c r="AU84" s="50" t="str">
        <f>IFERROR(VLOOKUP(AS84,農林業センサス集落コード!$A$2:$E$18534,5,0),"")</f>
        <v/>
      </c>
      <c r="AV84" s="48"/>
      <c r="AW84" s="49" t="str">
        <f>IFERROR(VLOOKUP(AV84,農林業センサス集落コード!$A$2:$E$18534,4,FALSE)," ")</f>
        <v xml:space="preserve"> </v>
      </c>
      <c r="AX84" s="50" t="str">
        <f>IFERROR(VLOOKUP(AV84,農林業センサス集落コード!$A$2:$E$18534,5,0),"")</f>
        <v/>
      </c>
      <c r="AY84" s="48"/>
      <c r="AZ84" s="49" t="str">
        <f>IFERROR(VLOOKUP(AY84,農林業センサス集落コード!$A$2:$E$18534,4,FALSE)," ")</f>
        <v xml:space="preserve"> </v>
      </c>
      <c r="BA84" s="50" t="str">
        <f>IFERROR(VLOOKUP(AY84,農林業センサス集落コード!$A$2:$E$18534,5,0),"")</f>
        <v/>
      </c>
      <c r="BB84" s="48"/>
      <c r="BC84" s="49" t="str">
        <f>IFERROR(VLOOKUP(BB84,農林業センサス集落コード!$A$2:$E$18534,4,FALSE)," ")</f>
        <v xml:space="preserve"> </v>
      </c>
      <c r="BD84" s="50" t="str">
        <f>IFERROR(VLOOKUP(BB84,農林業センサス集落コード!$A$2:$E$18534,5,0),"")</f>
        <v/>
      </c>
      <c r="BE84" s="48"/>
      <c r="BF84" s="49" t="str">
        <f>IFERROR(VLOOKUP(BE84,農林業センサス集落コード!$A$2:$E$18534,4,FALSE)," ")</f>
        <v xml:space="preserve"> </v>
      </c>
      <c r="BG84" s="50" t="str">
        <f>IFERROR(VLOOKUP(BE84,農林業センサス集落コード!$A$2:$E$18534,5,0),"")</f>
        <v/>
      </c>
      <c r="BH84" s="48"/>
      <c r="BI84" s="49" t="str">
        <f>IFERROR(VLOOKUP(BH84,農林業センサス集落コード!$A$2:$E$18534,4,FALSE)," ")</f>
        <v xml:space="preserve"> </v>
      </c>
      <c r="BJ84" s="50" t="str">
        <f>IFERROR(VLOOKUP(BH84,農林業センサス集落コード!$A$2:$E$18534,5,0),"")</f>
        <v/>
      </c>
      <c r="BK84" s="48"/>
      <c r="BL84" s="49" t="str">
        <f>IFERROR(VLOOKUP(BK84,農林業センサス集落コード!$A$2:$E$18534,4,FALSE)," ")</f>
        <v xml:space="preserve"> </v>
      </c>
      <c r="BM84" s="50" t="str">
        <f>IFERROR(VLOOKUP(BK84,農林業センサス集落コード!$A$2:$E$18534,5,0),"")</f>
        <v/>
      </c>
    </row>
    <row r="85" spans="1:65">
      <c r="A85" s="272" t="e">
        <f>①協定識別事項②協定参加者!#REF!</f>
        <v>#REF!</v>
      </c>
      <c r="B85" s="55" t="e">
        <f>①協定識別事項②協定参加者!#REF!</f>
        <v>#REF!</v>
      </c>
      <c r="C85" s="55" t="e">
        <f>①協定識別事項②協定参加者!#REF!</f>
        <v>#REF!</v>
      </c>
      <c r="D85" s="55" t="e">
        <f>①協定識別事項②協定参加者!#REF!</f>
        <v>#REF!</v>
      </c>
      <c r="E85" s="56" t="e">
        <f>①協定識別事項②協定参加者!#REF!</f>
        <v>#REF!</v>
      </c>
      <c r="F85" s="48"/>
      <c r="G85" s="49" t="str">
        <f>IFERROR(VLOOKUP(F85,農林業センサス集落コード!$A$2:$E$18534,4,FALSE)," ")</f>
        <v xml:space="preserve"> </v>
      </c>
      <c r="H85" s="50" t="str">
        <f>IFERROR(VLOOKUP(F85,農林業センサス集落コード!$A$2:$E$18534,5,0),"")</f>
        <v/>
      </c>
      <c r="I85" s="48"/>
      <c r="J85" s="49" t="str">
        <f>IFERROR(VLOOKUP(I85,農林業センサス集落コード!$A$2:$E$18534,4,FALSE)," ")</f>
        <v xml:space="preserve"> </v>
      </c>
      <c r="K85" s="50" t="str">
        <f>IFERROR(VLOOKUP(I85,農林業センサス集落コード!$A$2:$E$18534,5,0),"")</f>
        <v/>
      </c>
      <c r="L85" s="48"/>
      <c r="M85" s="49" t="str">
        <f>IFERROR(VLOOKUP(L85,農林業センサス集落コード!$A$2:$E$18534,4,FALSE)," ")</f>
        <v xml:space="preserve"> </v>
      </c>
      <c r="N85" s="50" t="str">
        <f>IFERROR(VLOOKUP(L85,農林業センサス集落コード!$A$2:$E$18534,5,0),"")</f>
        <v/>
      </c>
      <c r="O85" s="48"/>
      <c r="P85" s="49" t="str">
        <f>IFERROR(VLOOKUP(O85,農林業センサス集落コード!$A$2:$E$18534,4,FALSE)," ")</f>
        <v xml:space="preserve"> </v>
      </c>
      <c r="Q85" s="50" t="str">
        <f>IFERROR(VLOOKUP(O85,農林業センサス集落コード!$A$2:$E$18534,5,0),"")</f>
        <v/>
      </c>
      <c r="R85" s="48"/>
      <c r="S85" s="49" t="str">
        <f>IFERROR(VLOOKUP(R85,農林業センサス集落コード!$A$2:$E$18534,4,FALSE)," ")</f>
        <v xml:space="preserve"> </v>
      </c>
      <c r="T85" s="50" t="str">
        <f>IFERROR(VLOOKUP(R85,農林業センサス集落コード!$A$2:$E$18534,5,0),"")</f>
        <v/>
      </c>
      <c r="U85" s="48"/>
      <c r="V85" s="49" t="str">
        <f>IFERROR(VLOOKUP(U85,農林業センサス集落コード!$A$2:$E$18534,4,FALSE)," ")</f>
        <v xml:space="preserve"> </v>
      </c>
      <c r="W85" s="50" t="str">
        <f>IFERROR(VLOOKUP(U85,農林業センサス集落コード!$A$2:$E$18534,5,0),"")</f>
        <v/>
      </c>
      <c r="X85" s="48"/>
      <c r="Y85" s="49" t="str">
        <f>IFERROR(VLOOKUP(X85,農林業センサス集落コード!$A$2:$E$18534,4,FALSE)," ")</f>
        <v xml:space="preserve"> </v>
      </c>
      <c r="Z85" s="50" t="str">
        <f>IFERROR(VLOOKUP(X85,農林業センサス集落コード!$A$2:$E$18534,5,0),"")</f>
        <v/>
      </c>
      <c r="AA85" s="48"/>
      <c r="AB85" s="49" t="str">
        <f>IFERROR(VLOOKUP(AA85,農林業センサス集落コード!$A$2:$E$18534,4,FALSE)," ")</f>
        <v xml:space="preserve"> </v>
      </c>
      <c r="AC85" s="50" t="str">
        <f>IFERROR(VLOOKUP(AA85,農林業センサス集落コード!$A$2:$E$18534,5,0),"")</f>
        <v/>
      </c>
      <c r="AD85" s="48"/>
      <c r="AE85" s="49" t="str">
        <f>IFERROR(VLOOKUP(AD85,農林業センサス集落コード!$A$2:$E$18534,4,FALSE)," ")</f>
        <v xml:space="preserve"> </v>
      </c>
      <c r="AF85" s="50" t="str">
        <f>IFERROR(VLOOKUP(AD85,農林業センサス集落コード!$A$2:$E$18534,5,0),"")</f>
        <v/>
      </c>
      <c r="AG85" s="48"/>
      <c r="AH85" s="49" t="str">
        <f>IFERROR(VLOOKUP(AG85,農林業センサス集落コード!$A$2:$E$18534,4,FALSE)," ")</f>
        <v xml:space="preserve"> </v>
      </c>
      <c r="AI85" s="50" t="str">
        <f>IFERROR(VLOOKUP(AG85,農林業センサス集落コード!$A$2:$E$18534,5,0),"")</f>
        <v/>
      </c>
      <c r="AJ85" s="48"/>
      <c r="AK85" s="49" t="str">
        <f>IFERROR(VLOOKUP(AJ85,農林業センサス集落コード!$A$2:$E$18534,4,FALSE)," ")</f>
        <v xml:space="preserve"> </v>
      </c>
      <c r="AL85" s="50" t="str">
        <f>IFERROR(VLOOKUP(AJ85,農林業センサス集落コード!$A$2:$E$18534,5,0),"")</f>
        <v/>
      </c>
      <c r="AM85" s="48"/>
      <c r="AN85" s="49" t="str">
        <f>IFERROR(VLOOKUP(AM85,農林業センサス集落コード!$A$2:$E$18534,4,FALSE)," ")</f>
        <v xml:space="preserve"> </v>
      </c>
      <c r="AO85" s="50" t="str">
        <f>IFERROR(VLOOKUP(AM85,農林業センサス集落コード!$A$2:$E$18534,5,0),"")</f>
        <v/>
      </c>
      <c r="AP85" s="48"/>
      <c r="AQ85" s="49" t="str">
        <f>IFERROR(VLOOKUP(AP85,農林業センサス集落コード!$A$2:$E$18534,4,FALSE)," ")</f>
        <v xml:space="preserve"> </v>
      </c>
      <c r="AR85" s="50" t="str">
        <f>IFERROR(VLOOKUP(AP85,農林業センサス集落コード!$A$2:$E$18534,5,0),"")</f>
        <v/>
      </c>
      <c r="AS85" s="48"/>
      <c r="AT85" s="49" t="str">
        <f>IFERROR(VLOOKUP(AS85,農林業センサス集落コード!$A$2:$E$18534,4,FALSE)," ")</f>
        <v xml:space="preserve"> </v>
      </c>
      <c r="AU85" s="50" t="str">
        <f>IFERROR(VLOOKUP(AS85,農林業センサス集落コード!$A$2:$E$18534,5,0),"")</f>
        <v/>
      </c>
      <c r="AV85" s="48"/>
      <c r="AW85" s="49" t="str">
        <f>IFERROR(VLOOKUP(AV85,農林業センサス集落コード!$A$2:$E$18534,4,FALSE)," ")</f>
        <v xml:space="preserve"> </v>
      </c>
      <c r="AX85" s="50" t="str">
        <f>IFERROR(VLOOKUP(AV85,農林業センサス集落コード!$A$2:$E$18534,5,0),"")</f>
        <v/>
      </c>
      <c r="AY85" s="48"/>
      <c r="AZ85" s="49" t="str">
        <f>IFERROR(VLOOKUP(AY85,農林業センサス集落コード!$A$2:$E$18534,4,FALSE)," ")</f>
        <v xml:space="preserve"> </v>
      </c>
      <c r="BA85" s="50" t="str">
        <f>IFERROR(VLOOKUP(AY85,農林業センサス集落コード!$A$2:$E$18534,5,0),"")</f>
        <v/>
      </c>
      <c r="BB85" s="48"/>
      <c r="BC85" s="49" t="str">
        <f>IFERROR(VLOOKUP(BB85,農林業センサス集落コード!$A$2:$E$18534,4,FALSE)," ")</f>
        <v xml:space="preserve"> </v>
      </c>
      <c r="BD85" s="50" t="str">
        <f>IFERROR(VLOOKUP(BB85,農林業センサス集落コード!$A$2:$E$18534,5,0),"")</f>
        <v/>
      </c>
      <c r="BE85" s="48"/>
      <c r="BF85" s="49" t="str">
        <f>IFERROR(VLOOKUP(BE85,農林業センサス集落コード!$A$2:$E$18534,4,FALSE)," ")</f>
        <v xml:space="preserve"> </v>
      </c>
      <c r="BG85" s="50" t="str">
        <f>IFERROR(VLOOKUP(BE85,農林業センサス集落コード!$A$2:$E$18534,5,0),"")</f>
        <v/>
      </c>
      <c r="BH85" s="48"/>
      <c r="BI85" s="49" t="str">
        <f>IFERROR(VLOOKUP(BH85,農林業センサス集落コード!$A$2:$E$18534,4,FALSE)," ")</f>
        <v xml:space="preserve"> </v>
      </c>
      <c r="BJ85" s="50" t="str">
        <f>IFERROR(VLOOKUP(BH85,農林業センサス集落コード!$A$2:$E$18534,5,0),"")</f>
        <v/>
      </c>
      <c r="BK85" s="48"/>
      <c r="BL85" s="49" t="str">
        <f>IFERROR(VLOOKUP(BK85,農林業センサス集落コード!$A$2:$E$18534,4,FALSE)," ")</f>
        <v xml:space="preserve"> </v>
      </c>
      <c r="BM85" s="50" t="str">
        <f>IFERROR(VLOOKUP(BK85,農林業センサス集落コード!$A$2:$E$18534,5,0),"")</f>
        <v/>
      </c>
    </row>
    <row r="86" spans="1:65">
      <c r="A86" s="272" t="e">
        <f>①協定識別事項②協定参加者!#REF!</f>
        <v>#REF!</v>
      </c>
      <c r="B86" s="55" t="e">
        <f>①協定識別事項②協定参加者!#REF!</f>
        <v>#REF!</v>
      </c>
      <c r="C86" s="55" t="e">
        <f>①協定識別事項②協定参加者!#REF!</f>
        <v>#REF!</v>
      </c>
      <c r="D86" s="55" t="e">
        <f>①協定識別事項②協定参加者!#REF!</f>
        <v>#REF!</v>
      </c>
      <c r="E86" s="56" t="e">
        <f>①協定識別事項②協定参加者!#REF!</f>
        <v>#REF!</v>
      </c>
      <c r="F86" s="48"/>
      <c r="G86" s="49" t="str">
        <f>IFERROR(VLOOKUP(F86,農林業センサス集落コード!$A$2:$E$18534,4,FALSE)," ")</f>
        <v xml:space="preserve"> </v>
      </c>
      <c r="H86" s="50" t="str">
        <f>IFERROR(VLOOKUP(F86,農林業センサス集落コード!$A$2:$E$18534,5,0),"")</f>
        <v/>
      </c>
      <c r="I86" s="48"/>
      <c r="J86" s="49" t="str">
        <f>IFERROR(VLOOKUP(I86,農林業センサス集落コード!$A$2:$E$18534,4,FALSE)," ")</f>
        <v xml:space="preserve"> </v>
      </c>
      <c r="K86" s="50" t="str">
        <f>IFERROR(VLOOKUP(I86,農林業センサス集落コード!$A$2:$E$18534,5,0),"")</f>
        <v/>
      </c>
      <c r="L86" s="48"/>
      <c r="M86" s="49" t="str">
        <f>IFERROR(VLOOKUP(L86,農林業センサス集落コード!$A$2:$E$18534,4,FALSE)," ")</f>
        <v xml:space="preserve"> </v>
      </c>
      <c r="N86" s="50" t="str">
        <f>IFERROR(VLOOKUP(L86,農林業センサス集落コード!$A$2:$E$18534,5,0),"")</f>
        <v/>
      </c>
      <c r="O86" s="48"/>
      <c r="P86" s="49" t="str">
        <f>IFERROR(VLOOKUP(O86,農林業センサス集落コード!$A$2:$E$18534,4,FALSE)," ")</f>
        <v xml:space="preserve"> </v>
      </c>
      <c r="Q86" s="50" t="str">
        <f>IFERROR(VLOOKUP(O86,農林業センサス集落コード!$A$2:$E$18534,5,0),"")</f>
        <v/>
      </c>
      <c r="R86" s="48"/>
      <c r="S86" s="49" t="str">
        <f>IFERROR(VLOOKUP(R86,農林業センサス集落コード!$A$2:$E$18534,4,FALSE)," ")</f>
        <v xml:space="preserve"> </v>
      </c>
      <c r="T86" s="50" t="str">
        <f>IFERROR(VLOOKUP(R86,農林業センサス集落コード!$A$2:$E$18534,5,0),"")</f>
        <v/>
      </c>
      <c r="U86" s="48"/>
      <c r="V86" s="49" t="str">
        <f>IFERROR(VLOOKUP(U86,農林業センサス集落コード!$A$2:$E$18534,4,FALSE)," ")</f>
        <v xml:space="preserve"> </v>
      </c>
      <c r="W86" s="50" t="str">
        <f>IFERROR(VLOOKUP(U86,農林業センサス集落コード!$A$2:$E$18534,5,0),"")</f>
        <v/>
      </c>
      <c r="X86" s="48"/>
      <c r="Y86" s="49" t="str">
        <f>IFERROR(VLOOKUP(X86,農林業センサス集落コード!$A$2:$E$18534,4,FALSE)," ")</f>
        <v xml:space="preserve"> </v>
      </c>
      <c r="Z86" s="50" t="str">
        <f>IFERROR(VLOOKUP(X86,農林業センサス集落コード!$A$2:$E$18534,5,0),"")</f>
        <v/>
      </c>
      <c r="AA86" s="48"/>
      <c r="AB86" s="49" t="str">
        <f>IFERROR(VLOOKUP(AA86,農林業センサス集落コード!$A$2:$E$18534,4,FALSE)," ")</f>
        <v xml:space="preserve"> </v>
      </c>
      <c r="AC86" s="50" t="str">
        <f>IFERROR(VLOOKUP(AA86,農林業センサス集落コード!$A$2:$E$18534,5,0),"")</f>
        <v/>
      </c>
      <c r="AD86" s="48"/>
      <c r="AE86" s="49" t="str">
        <f>IFERROR(VLOOKUP(AD86,農林業センサス集落コード!$A$2:$E$18534,4,FALSE)," ")</f>
        <v xml:space="preserve"> </v>
      </c>
      <c r="AF86" s="50" t="str">
        <f>IFERROR(VLOOKUP(AD86,農林業センサス集落コード!$A$2:$E$18534,5,0),"")</f>
        <v/>
      </c>
      <c r="AG86" s="48"/>
      <c r="AH86" s="49" t="str">
        <f>IFERROR(VLOOKUP(AG86,農林業センサス集落コード!$A$2:$E$18534,4,FALSE)," ")</f>
        <v xml:space="preserve"> </v>
      </c>
      <c r="AI86" s="50" t="str">
        <f>IFERROR(VLOOKUP(AG86,農林業センサス集落コード!$A$2:$E$18534,5,0),"")</f>
        <v/>
      </c>
      <c r="AJ86" s="48"/>
      <c r="AK86" s="49" t="str">
        <f>IFERROR(VLOOKUP(AJ86,農林業センサス集落コード!$A$2:$E$18534,4,FALSE)," ")</f>
        <v xml:space="preserve"> </v>
      </c>
      <c r="AL86" s="50" t="str">
        <f>IFERROR(VLOOKUP(AJ86,農林業センサス集落コード!$A$2:$E$18534,5,0),"")</f>
        <v/>
      </c>
      <c r="AM86" s="48"/>
      <c r="AN86" s="49" t="str">
        <f>IFERROR(VLOOKUP(AM86,農林業センサス集落コード!$A$2:$E$18534,4,FALSE)," ")</f>
        <v xml:space="preserve"> </v>
      </c>
      <c r="AO86" s="50" t="str">
        <f>IFERROR(VLOOKUP(AM86,農林業センサス集落コード!$A$2:$E$18534,5,0),"")</f>
        <v/>
      </c>
      <c r="AP86" s="48"/>
      <c r="AQ86" s="49" t="str">
        <f>IFERROR(VLOOKUP(AP86,農林業センサス集落コード!$A$2:$E$18534,4,FALSE)," ")</f>
        <v xml:space="preserve"> </v>
      </c>
      <c r="AR86" s="50" t="str">
        <f>IFERROR(VLOOKUP(AP86,農林業センサス集落コード!$A$2:$E$18534,5,0),"")</f>
        <v/>
      </c>
      <c r="AS86" s="48"/>
      <c r="AT86" s="49" t="str">
        <f>IFERROR(VLOOKUP(AS86,農林業センサス集落コード!$A$2:$E$18534,4,FALSE)," ")</f>
        <v xml:space="preserve"> </v>
      </c>
      <c r="AU86" s="50" t="str">
        <f>IFERROR(VLOOKUP(AS86,農林業センサス集落コード!$A$2:$E$18534,5,0),"")</f>
        <v/>
      </c>
      <c r="AV86" s="48"/>
      <c r="AW86" s="49" t="str">
        <f>IFERROR(VLOOKUP(AV86,農林業センサス集落コード!$A$2:$E$18534,4,FALSE)," ")</f>
        <v xml:space="preserve"> </v>
      </c>
      <c r="AX86" s="50" t="str">
        <f>IFERROR(VLOOKUP(AV86,農林業センサス集落コード!$A$2:$E$18534,5,0),"")</f>
        <v/>
      </c>
      <c r="AY86" s="48"/>
      <c r="AZ86" s="49" t="str">
        <f>IFERROR(VLOOKUP(AY86,農林業センサス集落コード!$A$2:$E$18534,4,FALSE)," ")</f>
        <v xml:space="preserve"> </v>
      </c>
      <c r="BA86" s="50" t="str">
        <f>IFERROR(VLOOKUP(AY86,農林業センサス集落コード!$A$2:$E$18534,5,0),"")</f>
        <v/>
      </c>
      <c r="BB86" s="48"/>
      <c r="BC86" s="49" t="str">
        <f>IFERROR(VLOOKUP(BB86,農林業センサス集落コード!$A$2:$E$18534,4,FALSE)," ")</f>
        <v xml:space="preserve"> </v>
      </c>
      <c r="BD86" s="50" t="str">
        <f>IFERROR(VLOOKUP(BB86,農林業センサス集落コード!$A$2:$E$18534,5,0),"")</f>
        <v/>
      </c>
      <c r="BE86" s="48"/>
      <c r="BF86" s="49" t="str">
        <f>IFERROR(VLOOKUP(BE86,農林業センサス集落コード!$A$2:$E$18534,4,FALSE)," ")</f>
        <v xml:space="preserve"> </v>
      </c>
      <c r="BG86" s="50" t="str">
        <f>IFERROR(VLOOKUP(BE86,農林業センサス集落コード!$A$2:$E$18534,5,0),"")</f>
        <v/>
      </c>
      <c r="BH86" s="48"/>
      <c r="BI86" s="49" t="str">
        <f>IFERROR(VLOOKUP(BH86,農林業センサス集落コード!$A$2:$E$18534,4,FALSE)," ")</f>
        <v xml:space="preserve"> </v>
      </c>
      <c r="BJ86" s="50" t="str">
        <f>IFERROR(VLOOKUP(BH86,農林業センサス集落コード!$A$2:$E$18534,5,0),"")</f>
        <v/>
      </c>
      <c r="BK86" s="48"/>
      <c r="BL86" s="49" t="str">
        <f>IFERROR(VLOOKUP(BK86,農林業センサス集落コード!$A$2:$E$18534,4,FALSE)," ")</f>
        <v xml:space="preserve"> </v>
      </c>
      <c r="BM86" s="50" t="str">
        <f>IFERROR(VLOOKUP(BK86,農林業センサス集落コード!$A$2:$E$18534,5,0),"")</f>
        <v/>
      </c>
    </row>
    <row r="87" spans="1:65">
      <c r="A87" s="272" t="e">
        <f>①協定識別事項②協定参加者!#REF!</f>
        <v>#REF!</v>
      </c>
      <c r="B87" s="55" t="e">
        <f>①協定識別事項②協定参加者!#REF!</f>
        <v>#REF!</v>
      </c>
      <c r="C87" s="55" t="e">
        <f>①協定識別事項②協定参加者!#REF!</f>
        <v>#REF!</v>
      </c>
      <c r="D87" s="55" t="e">
        <f>①協定識別事項②協定参加者!#REF!</f>
        <v>#REF!</v>
      </c>
      <c r="E87" s="56" t="e">
        <f>①協定識別事項②協定参加者!#REF!</f>
        <v>#REF!</v>
      </c>
      <c r="F87" s="48"/>
      <c r="G87" s="49" t="str">
        <f>IFERROR(VLOOKUP(F87,農林業センサス集落コード!$A$2:$E$18534,4,FALSE)," ")</f>
        <v xml:space="preserve"> </v>
      </c>
      <c r="H87" s="50" t="str">
        <f>IFERROR(VLOOKUP(F87,農林業センサス集落コード!$A$2:$E$18534,5,0),"")</f>
        <v/>
      </c>
      <c r="I87" s="48"/>
      <c r="J87" s="49" t="str">
        <f>IFERROR(VLOOKUP(I87,農林業センサス集落コード!$A$2:$E$18534,4,FALSE)," ")</f>
        <v xml:space="preserve"> </v>
      </c>
      <c r="K87" s="50" t="str">
        <f>IFERROR(VLOOKUP(I87,農林業センサス集落コード!$A$2:$E$18534,5,0),"")</f>
        <v/>
      </c>
      <c r="L87" s="48"/>
      <c r="M87" s="49" t="str">
        <f>IFERROR(VLOOKUP(L87,農林業センサス集落コード!$A$2:$E$18534,4,FALSE)," ")</f>
        <v xml:space="preserve"> </v>
      </c>
      <c r="N87" s="50" t="str">
        <f>IFERROR(VLOOKUP(L87,農林業センサス集落コード!$A$2:$E$18534,5,0),"")</f>
        <v/>
      </c>
      <c r="O87" s="48"/>
      <c r="P87" s="49" t="str">
        <f>IFERROR(VLOOKUP(O87,農林業センサス集落コード!$A$2:$E$18534,4,FALSE)," ")</f>
        <v xml:space="preserve"> </v>
      </c>
      <c r="Q87" s="50" t="str">
        <f>IFERROR(VLOOKUP(O87,農林業センサス集落コード!$A$2:$E$18534,5,0),"")</f>
        <v/>
      </c>
      <c r="R87" s="48"/>
      <c r="S87" s="49" t="str">
        <f>IFERROR(VLOOKUP(R87,農林業センサス集落コード!$A$2:$E$18534,4,FALSE)," ")</f>
        <v xml:space="preserve"> </v>
      </c>
      <c r="T87" s="50" t="str">
        <f>IFERROR(VLOOKUP(R87,農林業センサス集落コード!$A$2:$E$18534,5,0),"")</f>
        <v/>
      </c>
      <c r="U87" s="48"/>
      <c r="V87" s="49" t="str">
        <f>IFERROR(VLOOKUP(U87,農林業センサス集落コード!$A$2:$E$18534,4,FALSE)," ")</f>
        <v xml:space="preserve"> </v>
      </c>
      <c r="W87" s="50" t="str">
        <f>IFERROR(VLOOKUP(U87,農林業センサス集落コード!$A$2:$E$18534,5,0),"")</f>
        <v/>
      </c>
      <c r="X87" s="48"/>
      <c r="Y87" s="49" t="str">
        <f>IFERROR(VLOOKUP(X87,農林業センサス集落コード!$A$2:$E$18534,4,FALSE)," ")</f>
        <v xml:space="preserve"> </v>
      </c>
      <c r="Z87" s="50" t="str">
        <f>IFERROR(VLOOKUP(X87,農林業センサス集落コード!$A$2:$E$18534,5,0),"")</f>
        <v/>
      </c>
      <c r="AA87" s="48"/>
      <c r="AB87" s="49" t="str">
        <f>IFERROR(VLOOKUP(AA87,農林業センサス集落コード!$A$2:$E$18534,4,FALSE)," ")</f>
        <v xml:space="preserve"> </v>
      </c>
      <c r="AC87" s="50" t="str">
        <f>IFERROR(VLOOKUP(AA87,農林業センサス集落コード!$A$2:$E$18534,5,0),"")</f>
        <v/>
      </c>
      <c r="AD87" s="48"/>
      <c r="AE87" s="49" t="str">
        <f>IFERROR(VLOOKUP(AD87,農林業センサス集落コード!$A$2:$E$18534,4,FALSE)," ")</f>
        <v xml:space="preserve"> </v>
      </c>
      <c r="AF87" s="50" t="str">
        <f>IFERROR(VLOOKUP(AD87,農林業センサス集落コード!$A$2:$E$18534,5,0),"")</f>
        <v/>
      </c>
      <c r="AG87" s="48"/>
      <c r="AH87" s="49" t="str">
        <f>IFERROR(VLOOKUP(AG87,農林業センサス集落コード!$A$2:$E$18534,4,FALSE)," ")</f>
        <v xml:space="preserve"> </v>
      </c>
      <c r="AI87" s="50" t="str">
        <f>IFERROR(VLOOKUP(AG87,農林業センサス集落コード!$A$2:$E$18534,5,0),"")</f>
        <v/>
      </c>
      <c r="AJ87" s="48"/>
      <c r="AK87" s="49" t="str">
        <f>IFERROR(VLOOKUP(AJ87,農林業センサス集落コード!$A$2:$E$18534,4,FALSE)," ")</f>
        <v xml:space="preserve"> </v>
      </c>
      <c r="AL87" s="50" t="str">
        <f>IFERROR(VLOOKUP(AJ87,農林業センサス集落コード!$A$2:$E$18534,5,0),"")</f>
        <v/>
      </c>
      <c r="AM87" s="48"/>
      <c r="AN87" s="49" t="str">
        <f>IFERROR(VLOOKUP(AM87,農林業センサス集落コード!$A$2:$E$18534,4,FALSE)," ")</f>
        <v xml:space="preserve"> </v>
      </c>
      <c r="AO87" s="50" t="str">
        <f>IFERROR(VLOOKUP(AM87,農林業センサス集落コード!$A$2:$E$18534,5,0),"")</f>
        <v/>
      </c>
      <c r="AP87" s="48"/>
      <c r="AQ87" s="49" t="str">
        <f>IFERROR(VLOOKUP(AP87,農林業センサス集落コード!$A$2:$E$18534,4,FALSE)," ")</f>
        <v xml:space="preserve"> </v>
      </c>
      <c r="AR87" s="50" t="str">
        <f>IFERROR(VLOOKUP(AP87,農林業センサス集落コード!$A$2:$E$18534,5,0),"")</f>
        <v/>
      </c>
      <c r="AS87" s="48"/>
      <c r="AT87" s="49" t="str">
        <f>IFERROR(VLOOKUP(AS87,農林業センサス集落コード!$A$2:$E$18534,4,FALSE)," ")</f>
        <v xml:space="preserve"> </v>
      </c>
      <c r="AU87" s="50" t="str">
        <f>IFERROR(VLOOKUP(AS87,農林業センサス集落コード!$A$2:$E$18534,5,0),"")</f>
        <v/>
      </c>
      <c r="AV87" s="48"/>
      <c r="AW87" s="49" t="str">
        <f>IFERROR(VLOOKUP(AV87,農林業センサス集落コード!$A$2:$E$18534,4,FALSE)," ")</f>
        <v xml:space="preserve"> </v>
      </c>
      <c r="AX87" s="50" t="str">
        <f>IFERROR(VLOOKUP(AV87,農林業センサス集落コード!$A$2:$E$18534,5,0),"")</f>
        <v/>
      </c>
      <c r="AY87" s="48"/>
      <c r="AZ87" s="49" t="str">
        <f>IFERROR(VLOOKUP(AY87,農林業センサス集落コード!$A$2:$E$18534,4,FALSE)," ")</f>
        <v xml:space="preserve"> </v>
      </c>
      <c r="BA87" s="50" t="str">
        <f>IFERROR(VLOOKUP(AY87,農林業センサス集落コード!$A$2:$E$18534,5,0),"")</f>
        <v/>
      </c>
      <c r="BB87" s="48"/>
      <c r="BC87" s="49" t="str">
        <f>IFERROR(VLOOKUP(BB87,農林業センサス集落コード!$A$2:$E$18534,4,FALSE)," ")</f>
        <v xml:space="preserve"> </v>
      </c>
      <c r="BD87" s="50" t="str">
        <f>IFERROR(VLOOKUP(BB87,農林業センサス集落コード!$A$2:$E$18534,5,0),"")</f>
        <v/>
      </c>
      <c r="BE87" s="48"/>
      <c r="BF87" s="49" t="str">
        <f>IFERROR(VLOOKUP(BE87,農林業センサス集落コード!$A$2:$E$18534,4,FALSE)," ")</f>
        <v xml:space="preserve"> </v>
      </c>
      <c r="BG87" s="50" t="str">
        <f>IFERROR(VLOOKUP(BE87,農林業センサス集落コード!$A$2:$E$18534,5,0),"")</f>
        <v/>
      </c>
      <c r="BH87" s="48"/>
      <c r="BI87" s="49" t="str">
        <f>IFERROR(VLOOKUP(BH87,農林業センサス集落コード!$A$2:$E$18534,4,FALSE)," ")</f>
        <v xml:space="preserve"> </v>
      </c>
      <c r="BJ87" s="50" t="str">
        <f>IFERROR(VLOOKUP(BH87,農林業センサス集落コード!$A$2:$E$18534,5,0),"")</f>
        <v/>
      </c>
      <c r="BK87" s="48"/>
      <c r="BL87" s="49" t="str">
        <f>IFERROR(VLOOKUP(BK87,農林業センサス集落コード!$A$2:$E$18534,4,FALSE)," ")</f>
        <v xml:space="preserve"> </v>
      </c>
      <c r="BM87" s="50" t="str">
        <f>IFERROR(VLOOKUP(BK87,農林業センサス集落コード!$A$2:$E$18534,5,0),"")</f>
        <v/>
      </c>
    </row>
    <row r="88" spans="1:65">
      <c r="A88" s="272" t="e">
        <f>①協定識別事項②協定参加者!#REF!</f>
        <v>#REF!</v>
      </c>
      <c r="B88" s="55" t="e">
        <f>①協定識別事項②協定参加者!#REF!</f>
        <v>#REF!</v>
      </c>
      <c r="C88" s="55" t="e">
        <f>①協定識別事項②協定参加者!#REF!</f>
        <v>#REF!</v>
      </c>
      <c r="D88" s="55" t="e">
        <f>①協定識別事項②協定参加者!#REF!</f>
        <v>#REF!</v>
      </c>
      <c r="E88" s="56" t="e">
        <f>①協定識別事項②協定参加者!#REF!</f>
        <v>#REF!</v>
      </c>
      <c r="F88" s="48"/>
      <c r="G88" s="49" t="str">
        <f>IFERROR(VLOOKUP(F88,農林業センサス集落コード!$A$2:$E$18534,4,FALSE)," ")</f>
        <v xml:space="preserve"> </v>
      </c>
      <c r="H88" s="50" t="str">
        <f>IFERROR(VLOOKUP(F88,農林業センサス集落コード!$A$2:$E$18534,5,0),"")</f>
        <v/>
      </c>
      <c r="I88" s="48"/>
      <c r="J88" s="49" t="str">
        <f>IFERROR(VLOOKUP(I88,農林業センサス集落コード!$A$2:$E$18534,4,FALSE)," ")</f>
        <v xml:space="preserve"> </v>
      </c>
      <c r="K88" s="50" t="str">
        <f>IFERROR(VLOOKUP(I88,農林業センサス集落コード!$A$2:$E$18534,5,0),"")</f>
        <v/>
      </c>
      <c r="L88" s="48"/>
      <c r="M88" s="49" t="str">
        <f>IFERROR(VLOOKUP(L88,農林業センサス集落コード!$A$2:$E$18534,4,FALSE)," ")</f>
        <v xml:space="preserve"> </v>
      </c>
      <c r="N88" s="50" t="str">
        <f>IFERROR(VLOOKUP(L88,農林業センサス集落コード!$A$2:$E$18534,5,0),"")</f>
        <v/>
      </c>
      <c r="O88" s="48"/>
      <c r="P88" s="49" t="str">
        <f>IFERROR(VLOOKUP(O88,農林業センサス集落コード!$A$2:$E$18534,4,FALSE)," ")</f>
        <v xml:space="preserve"> </v>
      </c>
      <c r="Q88" s="50" t="str">
        <f>IFERROR(VLOOKUP(O88,農林業センサス集落コード!$A$2:$E$18534,5,0),"")</f>
        <v/>
      </c>
      <c r="R88" s="48"/>
      <c r="S88" s="49" t="str">
        <f>IFERROR(VLOOKUP(R88,農林業センサス集落コード!$A$2:$E$18534,4,FALSE)," ")</f>
        <v xml:space="preserve"> </v>
      </c>
      <c r="T88" s="50" t="str">
        <f>IFERROR(VLOOKUP(R88,農林業センサス集落コード!$A$2:$E$18534,5,0),"")</f>
        <v/>
      </c>
      <c r="U88" s="48"/>
      <c r="V88" s="49" t="str">
        <f>IFERROR(VLOOKUP(U88,農林業センサス集落コード!$A$2:$E$18534,4,FALSE)," ")</f>
        <v xml:space="preserve"> </v>
      </c>
      <c r="W88" s="50" t="str">
        <f>IFERROR(VLOOKUP(U88,農林業センサス集落コード!$A$2:$E$18534,5,0),"")</f>
        <v/>
      </c>
      <c r="X88" s="48"/>
      <c r="Y88" s="49" t="str">
        <f>IFERROR(VLOOKUP(X88,農林業センサス集落コード!$A$2:$E$18534,4,FALSE)," ")</f>
        <v xml:space="preserve"> </v>
      </c>
      <c r="Z88" s="50" t="str">
        <f>IFERROR(VLOOKUP(X88,農林業センサス集落コード!$A$2:$E$18534,5,0),"")</f>
        <v/>
      </c>
      <c r="AA88" s="48"/>
      <c r="AB88" s="49" t="str">
        <f>IFERROR(VLOOKUP(AA88,農林業センサス集落コード!$A$2:$E$18534,4,FALSE)," ")</f>
        <v xml:space="preserve"> </v>
      </c>
      <c r="AC88" s="50" t="str">
        <f>IFERROR(VLOOKUP(AA88,農林業センサス集落コード!$A$2:$E$18534,5,0),"")</f>
        <v/>
      </c>
      <c r="AD88" s="48"/>
      <c r="AE88" s="49" t="str">
        <f>IFERROR(VLOOKUP(AD88,農林業センサス集落コード!$A$2:$E$18534,4,FALSE)," ")</f>
        <v xml:space="preserve"> </v>
      </c>
      <c r="AF88" s="50" t="str">
        <f>IFERROR(VLOOKUP(AD88,農林業センサス集落コード!$A$2:$E$18534,5,0),"")</f>
        <v/>
      </c>
      <c r="AG88" s="48"/>
      <c r="AH88" s="49" t="str">
        <f>IFERROR(VLOOKUP(AG88,農林業センサス集落コード!$A$2:$E$18534,4,FALSE)," ")</f>
        <v xml:space="preserve"> </v>
      </c>
      <c r="AI88" s="50" t="str">
        <f>IFERROR(VLOOKUP(AG88,農林業センサス集落コード!$A$2:$E$18534,5,0),"")</f>
        <v/>
      </c>
      <c r="AJ88" s="48"/>
      <c r="AK88" s="49" t="str">
        <f>IFERROR(VLOOKUP(AJ88,農林業センサス集落コード!$A$2:$E$18534,4,FALSE)," ")</f>
        <v xml:space="preserve"> </v>
      </c>
      <c r="AL88" s="50" t="str">
        <f>IFERROR(VLOOKUP(AJ88,農林業センサス集落コード!$A$2:$E$18534,5,0),"")</f>
        <v/>
      </c>
      <c r="AM88" s="48"/>
      <c r="AN88" s="49" t="str">
        <f>IFERROR(VLOOKUP(AM88,農林業センサス集落コード!$A$2:$E$18534,4,FALSE)," ")</f>
        <v xml:space="preserve"> </v>
      </c>
      <c r="AO88" s="50" t="str">
        <f>IFERROR(VLOOKUP(AM88,農林業センサス集落コード!$A$2:$E$18534,5,0),"")</f>
        <v/>
      </c>
      <c r="AP88" s="48"/>
      <c r="AQ88" s="49" t="str">
        <f>IFERROR(VLOOKUP(AP88,農林業センサス集落コード!$A$2:$E$18534,4,FALSE)," ")</f>
        <v xml:space="preserve"> </v>
      </c>
      <c r="AR88" s="50" t="str">
        <f>IFERROR(VLOOKUP(AP88,農林業センサス集落コード!$A$2:$E$18534,5,0),"")</f>
        <v/>
      </c>
      <c r="AS88" s="48"/>
      <c r="AT88" s="49" t="str">
        <f>IFERROR(VLOOKUP(AS88,農林業センサス集落コード!$A$2:$E$18534,4,FALSE)," ")</f>
        <v xml:space="preserve"> </v>
      </c>
      <c r="AU88" s="50" t="str">
        <f>IFERROR(VLOOKUP(AS88,農林業センサス集落コード!$A$2:$E$18534,5,0),"")</f>
        <v/>
      </c>
      <c r="AV88" s="48"/>
      <c r="AW88" s="49" t="str">
        <f>IFERROR(VLOOKUP(AV88,農林業センサス集落コード!$A$2:$E$18534,4,FALSE)," ")</f>
        <v xml:space="preserve"> </v>
      </c>
      <c r="AX88" s="50" t="str">
        <f>IFERROR(VLOOKUP(AV88,農林業センサス集落コード!$A$2:$E$18534,5,0),"")</f>
        <v/>
      </c>
      <c r="AY88" s="48"/>
      <c r="AZ88" s="49" t="str">
        <f>IFERROR(VLOOKUP(AY88,農林業センサス集落コード!$A$2:$E$18534,4,FALSE)," ")</f>
        <v xml:space="preserve"> </v>
      </c>
      <c r="BA88" s="50" t="str">
        <f>IFERROR(VLOOKUP(AY88,農林業センサス集落コード!$A$2:$E$18534,5,0),"")</f>
        <v/>
      </c>
      <c r="BB88" s="48"/>
      <c r="BC88" s="49" t="str">
        <f>IFERROR(VLOOKUP(BB88,農林業センサス集落コード!$A$2:$E$18534,4,FALSE)," ")</f>
        <v xml:space="preserve"> </v>
      </c>
      <c r="BD88" s="50" t="str">
        <f>IFERROR(VLOOKUP(BB88,農林業センサス集落コード!$A$2:$E$18534,5,0),"")</f>
        <v/>
      </c>
      <c r="BE88" s="48"/>
      <c r="BF88" s="49" t="str">
        <f>IFERROR(VLOOKUP(BE88,農林業センサス集落コード!$A$2:$E$18534,4,FALSE)," ")</f>
        <v xml:space="preserve"> </v>
      </c>
      <c r="BG88" s="50" t="str">
        <f>IFERROR(VLOOKUP(BE88,農林業センサス集落コード!$A$2:$E$18534,5,0),"")</f>
        <v/>
      </c>
      <c r="BH88" s="48"/>
      <c r="BI88" s="49" t="str">
        <f>IFERROR(VLOOKUP(BH88,農林業センサス集落コード!$A$2:$E$18534,4,FALSE)," ")</f>
        <v xml:space="preserve"> </v>
      </c>
      <c r="BJ88" s="50" t="str">
        <f>IFERROR(VLOOKUP(BH88,農林業センサス集落コード!$A$2:$E$18534,5,0),"")</f>
        <v/>
      </c>
      <c r="BK88" s="48"/>
      <c r="BL88" s="49" t="str">
        <f>IFERROR(VLOOKUP(BK88,農林業センサス集落コード!$A$2:$E$18534,4,FALSE)," ")</f>
        <v xml:space="preserve"> </v>
      </c>
      <c r="BM88" s="50" t="str">
        <f>IFERROR(VLOOKUP(BK88,農林業センサス集落コード!$A$2:$E$18534,5,0),"")</f>
        <v/>
      </c>
    </row>
    <row r="89" spans="1:65">
      <c r="A89" s="272" t="e">
        <f>①協定識別事項②協定参加者!#REF!</f>
        <v>#REF!</v>
      </c>
      <c r="B89" s="55" t="e">
        <f>①協定識別事項②協定参加者!#REF!</f>
        <v>#REF!</v>
      </c>
      <c r="C89" s="55" t="e">
        <f>①協定識別事項②協定参加者!#REF!</f>
        <v>#REF!</v>
      </c>
      <c r="D89" s="55" t="e">
        <f>①協定識別事項②協定参加者!#REF!</f>
        <v>#REF!</v>
      </c>
      <c r="E89" s="56" t="e">
        <f>①協定識別事項②協定参加者!#REF!</f>
        <v>#REF!</v>
      </c>
      <c r="F89" s="48"/>
      <c r="G89" s="49" t="str">
        <f>IFERROR(VLOOKUP(F89,農林業センサス集落コード!$A$2:$E$18534,4,FALSE)," ")</f>
        <v xml:space="preserve"> </v>
      </c>
      <c r="H89" s="50" t="str">
        <f>IFERROR(VLOOKUP(F89,農林業センサス集落コード!$A$2:$E$18534,5,0),"")</f>
        <v/>
      </c>
      <c r="I89" s="48"/>
      <c r="J89" s="49" t="str">
        <f>IFERROR(VLOOKUP(I89,農林業センサス集落コード!$A$2:$E$18534,4,FALSE)," ")</f>
        <v xml:space="preserve"> </v>
      </c>
      <c r="K89" s="50" t="str">
        <f>IFERROR(VLOOKUP(I89,農林業センサス集落コード!$A$2:$E$18534,5,0),"")</f>
        <v/>
      </c>
      <c r="L89" s="48"/>
      <c r="M89" s="49" t="str">
        <f>IFERROR(VLOOKUP(L89,農林業センサス集落コード!$A$2:$E$18534,4,FALSE)," ")</f>
        <v xml:space="preserve"> </v>
      </c>
      <c r="N89" s="50" t="str">
        <f>IFERROR(VLOOKUP(L89,農林業センサス集落コード!$A$2:$E$18534,5,0),"")</f>
        <v/>
      </c>
      <c r="O89" s="48"/>
      <c r="P89" s="49" t="str">
        <f>IFERROR(VLOOKUP(O89,農林業センサス集落コード!$A$2:$E$18534,4,FALSE)," ")</f>
        <v xml:space="preserve"> </v>
      </c>
      <c r="Q89" s="50" t="str">
        <f>IFERROR(VLOOKUP(O89,農林業センサス集落コード!$A$2:$E$18534,5,0),"")</f>
        <v/>
      </c>
      <c r="R89" s="48"/>
      <c r="S89" s="49" t="str">
        <f>IFERROR(VLOOKUP(R89,農林業センサス集落コード!$A$2:$E$18534,4,FALSE)," ")</f>
        <v xml:space="preserve"> </v>
      </c>
      <c r="T89" s="50" t="str">
        <f>IFERROR(VLOOKUP(R89,農林業センサス集落コード!$A$2:$E$18534,5,0),"")</f>
        <v/>
      </c>
      <c r="U89" s="48"/>
      <c r="V89" s="49" t="str">
        <f>IFERROR(VLOOKUP(U89,農林業センサス集落コード!$A$2:$E$18534,4,FALSE)," ")</f>
        <v xml:space="preserve"> </v>
      </c>
      <c r="W89" s="50" t="str">
        <f>IFERROR(VLOOKUP(U89,農林業センサス集落コード!$A$2:$E$18534,5,0),"")</f>
        <v/>
      </c>
      <c r="X89" s="48"/>
      <c r="Y89" s="49" t="str">
        <f>IFERROR(VLOOKUP(X89,農林業センサス集落コード!$A$2:$E$18534,4,FALSE)," ")</f>
        <v xml:space="preserve"> </v>
      </c>
      <c r="Z89" s="50" t="str">
        <f>IFERROR(VLOOKUP(X89,農林業センサス集落コード!$A$2:$E$18534,5,0),"")</f>
        <v/>
      </c>
      <c r="AA89" s="48"/>
      <c r="AB89" s="49" t="str">
        <f>IFERROR(VLOOKUP(AA89,農林業センサス集落コード!$A$2:$E$18534,4,FALSE)," ")</f>
        <v xml:space="preserve"> </v>
      </c>
      <c r="AC89" s="50" t="str">
        <f>IFERROR(VLOOKUP(AA89,農林業センサス集落コード!$A$2:$E$18534,5,0),"")</f>
        <v/>
      </c>
      <c r="AD89" s="48"/>
      <c r="AE89" s="49" t="str">
        <f>IFERROR(VLOOKUP(AD89,農林業センサス集落コード!$A$2:$E$18534,4,FALSE)," ")</f>
        <v xml:space="preserve"> </v>
      </c>
      <c r="AF89" s="50" t="str">
        <f>IFERROR(VLOOKUP(AD89,農林業センサス集落コード!$A$2:$E$18534,5,0),"")</f>
        <v/>
      </c>
      <c r="AG89" s="48"/>
      <c r="AH89" s="49" t="str">
        <f>IFERROR(VLOOKUP(AG89,農林業センサス集落コード!$A$2:$E$18534,4,FALSE)," ")</f>
        <v xml:space="preserve"> </v>
      </c>
      <c r="AI89" s="50" t="str">
        <f>IFERROR(VLOOKUP(AG89,農林業センサス集落コード!$A$2:$E$18534,5,0),"")</f>
        <v/>
      </c>
      <c r="AJ89" s="48"/>
      <c r="AK89" s="49" t="str">
        <f>IFERROR(VLOOKUP(AJ89,農林業センサス集落コード!$A$2:$E$18534,4,FALSE)," ")</f>
        <v xml:space="preserve"> </v>
      </c>
      <c r="AL89" s="50" t="str">
        <f>IFERROR(VLOOKUP(AJ89,農林業センサス集落コード!$A$2:$E$18534,5,0),"")</f>
        <v/>
      </c>
      <c r="AM89" s="48"/>
      <c r="AN89" s="49" t="str">
        <f>IFERROR(VLOOKUP(AM89,農林業センサス集落コード!$A$2:$E$18534,4,FALSE)," ")</f>
        <v xml:space="preserve"> </v>
      </c>
      <c r="AO89" s="50" t="str">
        <f>IFERROR(VLOOKUP(AM89,農林業センサス集落コード!$A$2:$E$18534,5,0),"")</f>
        <v/>
      </c>
      <c r="AP89" s="48"/>
      <c r="AQ89" s="49" t="str">
        <f>IFERROR(VLOOKUP(AP89,農林業センサス集落コード!$A$2:$E$18534,4,FALSE)," ")</f>
        <v xml:space="preserve"> </v>
      </c>
      <c r="AR89" s="50" t="str">
        <f>IFERROR(VLOOKUP(AP89,農林業センサス集落コード!$A$2:$E$18534,5,0),"")</f>
        <v/>
      </c>
      <c r="AS89" s="48"/>
      <c r="AT89" s="49" t="str">
        <f>IFERROR(VLOOKUP(AS89,農林業センサス集落コード!$A$2:$E$18534,4,FALSE)," ")</f>
        <v xml:space="preserve"> </v>
      </c>
      <c r="AU89" s="50" t="str">
        <f>IFERROR(VLOOKUP(AS89,農林業センサス集落コード!$A$2:$E$18534,5,0),"")</f>
        <v/>
      </c>
      <c r="AV89" s="48"/>
      <c r="AW89" s="49" t="str">
        <f>IFERROR(VLOOKUP(AV89,農林業センサス集落コード!$A$2:$E$18534,4,FALSE)," ")</f>
        <v xml:space="preserve"> </v>
      </c>
      <c r="AX89" s="50" t="str">
        <f>IFERROR(VLOOKUP(AV89,農林業センサス集落コード!$A$2:$E$18534,5,0),"")</f>
        <v/>
      </c>
      <c r="AY89" s="48"/>
      <c r="AZ89" s="49" t="str">
        <f>IFERROR(VLOOKUP(AY89,農林業センサス集落コード!$A$2:$E$18534,4,FALSE)," ")</f>
        <v xml:space="preserve"> </v>
      </c>
      <c r="BA89" s="50" t="str">
        <f>IFERROR(VLOOKUP(AY89,農林業センサス集落コード!$A$2:$E$18534,5,0),"")</f>
        <v/>
      </c>
      <c r="BB89" s="48"/>
      <c r="BC89" s="49" t="str">
        <f>IFERROR(VLOOKUP(BB89,農林業センサス集落コード!$A$2:$E$18534,4,FALSE)," ")</f>
        <v xml:space="preserve"> </v>
      </c>
      <c r="BD89" s="50" t="str">
        <f>IFERROR(VLOOKUP(BB89,農林業センサス集落コード!$A$2:$E$18534,5,0),"")</f>
        <v/>
      </c>
      <c r="BE89" s="48"/>
      <c r="BF89" s="49" t="str">
        <f>IFERROR(VLOOKUP(BE89,農林業センサス集落コード!$A$2:$E$18534,4,FALSE)," ")</f>
        <v xml:space="preserve"> </v>
      </c>
      <c r="BG89" s="50" t="str">
        <f>IFERROR(VLOOKUP(BE89,農林業センサス集落コード!$A$2:$E$18534,5,0),"")</f>
        <v/>
      </c>
      <c r="BH89" s="48"/>
      <c r="BI89" s="49" t="str">
        <f>IFERROR(VLOOKUP(BH89,農林業センサス集落コード!$A$2:$E$18534,4,FALSE)," ")</f>
        <v xml:space="preserve"> </v>
      </c>
      <c r="BJ89" s="50" t="str">
        <f>IFERROR(VLOOKUP(BH89,農林業センサス集落コード!$A$2:$E$18534,5,0),"")</f>
        <v/>
      </c>
      <c r="BK89" s="48"/>
      <c r="BL89" s="49" t="str">
        <f>IFERROR(VLOOKUP(BK89,農林業センサス集落コード!$A$2:$E$18534,4,FALSE)," ")</f>
        <v xml:space="preserve"> </v>
      </c>
      <c r="BM89" s="50" t="str">
        <f>IFERROR(VLOOKUP(BK89,農林業センサス集落コード!$A$2:$E$18534,5,0),"")</f>
        <v/>
      </c>
    </row>
    <row r="90" spans="1:65">
      <c r="A90" s="272" t="e">
        <f>①協定識別事項②協定参加者!#REF!</f>
        <v>#REF!</v>
      </c>
      <c r="B90" s="55" t="e">
        <f>①協定識別事項②協定参加者!#REF!</f>
        <v>#REF!</v>
      </c>
      <c r="C90" s="55" t="e">
        <f>①協定識別事項②協定参加者!#REF!</f>
        <v>#REF!</v>
      </c>
      <c r="D90" s="55" t="e">
        <f>①協定識別事項②協定参加者!#REF!</f>
        <v>#REF!</v>
      </c>
      <c r="E90" s="56" t="e">
        <f>①協定識別事項②協定参加者!#REF!</f>
        <v>#REF!</v>
      </c>
      <c r="F90" s="48"/>
      <c r="G90" s="49" t="str">
        <f>IFERROR(VLOOKUP(F90,農林業センサス集落コード!$A$2:$E$18534,4,FALSE)," ")</f>
        <v xml:space="preserve"> </v>
      </c>
      <c r="H90" s="50" t="str">
        <f>IFERROR(VLOOKUP(F90,農林業センサス集落コード!$A$2:$E$18534,5,0),"")</f>
        <v/>
      </c>
      <c r="I90" s="48"/>
      <c r="J90" s="49" t="str">
        <f>IFERROR(VLOOKUP(I90,農林業センサス集落コード!$A$2:$E$18534,4,FALSE)," ")</f>
        <v xml:space="preserve"> </v>
      </c>
      <c r="K90" s="50" t="str">
        <f>IFERROR(VLOOKUP(I90,農林業センサス集落コード!$A$2:$E$18534,5,0),"")</f>
        <v/>
      </c>
      <c r="L90" s="48"/>
      <c r="M90" s="49" t="str">
        <f>IFERROR(VLOOKUP(L90,農林業センサス集落コード!$A$2:$E$18534,4,FALSE)," ")</f>
        <v xml:space="preserve"> </v>
      </c>
      <c r="N90" s="50" t="str">
        <f>IFERROR(VLOOKUP(L90,農林業センサス集落コード!$A$2:$E$18534,5,0),"")</f>
        <v/>
      </c>
      <c r="O90" s="48"/>
      <c r="P90" s="49" t="str">
        <f>IFERROR(VLOOKUP(O90,農林業センサス集落コード!$A$2:$E$18534,4,FALSE)," ")</f>
        <v xml:space="preserve"> </v>
      </c>
      <c r="Q90" s="50" t="str">
        <f>IFERROR(VLOOKUP(O90,農林業センサス集落コード!$A$2:$E$18534,5,0),"")</f>
        <v/>
      </c>
      <c r="R90" s="48"/>
      <c r="S90" s="49" t="str">
        <f>IFERROR(VLOOKUP(R90,農林業センサス集落コード!$A$2:$E$18534,4,FALSE)," ")</f>
        <v xml:space="preserve"> </v>
      </c>
      <c r="T90" s="50" t="str">
        <f>IFERROR(VLOOKUP(R90,農林業センサス集落コード!$A$2:$E$18534,5,0),"")</f>
        <v/>
      </c>
      <c r="U90" s="48"/>
      <c r="V90" s="49" t="str">
        <f>IFERROR(VLOOKUP(U90,農林業センサス集落コード!$A$2:$E$18534,4,FALSE)," ")</f>
        <v xml:space="preserve"> </v>
      </c>
      <c r="W90" s="50" t="str">
        <f>IFERROR(VLOOKUP(U90,農林業センサス集落コード!$A$2:$E$18534,5,0),"")</f>
        <v/>
      </c>
      <c r="X90" s="48"/>
      <c r="Y90" s="49" t="str">
        <f>IFERROR(VLOOKUP(X90,農林業センサス集落コード!$A$2:$E$18534,4,FALSE)," ")</f>
        <v xml:space="preserve"> </v>
      </c>
      <c r="Z90" s="50" t="str">
        <f>IFERROR(VLOOKUP(X90,農林業センサス集落コード!$A$2:$E$18534,5,0),"")</f>
        <v/>
      </c>
      <c r="AA90" s="48"/>
      <c r="AB90" s="49" t="str">
        <f>IFERROR(VLOOKUP(AA90,農林業センサス集落コード!$A$2:$E$18534,4,FALSE)," ")</f>
        <v xml:space="preserve"> </v>
      </c>
      <c r="AC90" s="50" t="str">
        <f>IFERROR(VLOOKUP(AA90,農林業センサス集落コード!$A$2:$E$18534,5,0),"")</f>
        <v/>
      </c>
      <c r="AD90" s="48"/>
      <c r="AE90" s="49" t="str">
        <f>IFERROR(VLOOKUP(AD90,農林業センサス集落コード!$A$2:$E$18534,4,FALSE)," ")</f>
        <v xml:space="preserve"> </v>
      </c>
      <c r="AF90" s="50" t="str">
        <f>IFERROR(VLOOKUP(AD90,農林業センサス集落コード!$A$2:$E$18534,5,0),"")</f>
        <v/>
      </c>
      <c r="AG90" s="48"/>
      <c r="AH90" s="49" t="str">
        <f>IFERROR(VLOOKUP(AG90,農林業センサス集落コード!$A$2:$E$18534,4,FALSE)," ")</f>
        <v xml:space="preserve"> </v>
      </c>
      <c r="AI90" s="50" t="str">
        <f>IFERROR(VLOOKUP(AG90,農林業センサス集落コード!$A$2:$E$18534,5,0),"")</f>
        <v/>
      </c>
      <c r="AJ90" s="48"/>
      <c r="AK90" s="49" t="str">
        <f>IFERROR(VLOOKUP(AJ90,農林業センサス集落コード!$A$2:$E$18534,4,FALSE)," ")</f>
        <v xml:space="preserve"> </v>
      </c>
      <c r="AL90" s="50" t="str">
        <f>IFERROR(VLOOKUP(AJ90,農林業センサス集落コード!$A$2:$E$18534,5,0),"")</f>
        <v/>
      </c>
      <c r="AM90" s="48"/>
      <c r="AN90" s="49" t="str">
        <f>IFERROR(VLOOKUP(AM90,農林業センサス集落コード!$A$2:$E$18534,4,FALSE)," ")</f>
        <v xml:space="preserve"> </v>
      </c>
      <c r="AO90" s="50" t="str">
        <f>IFERROR(VLOOKUP(AM90,農林業センサス集落コード!$A$2:$E$18534,5,0),"")</f>
        <v/>
      </c>
      <c r="AP90" s="48"/>
      <c r="AQ90" s="49" t="str">
        <f>IFERROR(VLOOKUP(AP90,農林業センサス集落コード!$A$2:$E$18534,4,FALSE)," ")</f>
        <v xml:space="preserve"> </v>
      </c>
      <c r="AR90" s="50" t="str">
        <f>IFERROR(VLOOKUP(AP90,農林業センサス集落コード!$A$2:$E$18534,5,0),"")</f>
        <v/>
      </c>
      <c r="AS90" s="48"/>
      <c r="AT90" s="49" t="str">
        <f>IFERROR(VLOOKUP(AS90,農林業センサス集落コード!$A$2:$E$18534,4,FALSE)," ")</f>
        <v xml:space="preserve"> </v>
      </c>
      <c r="AU90" s="50" t="str">
        <f>IFERROR(VLOOKUP(AS90,農林業センサス集落コード!$A$2:$E$18534,5,0),"")</f>
        <v/>
      </c>
      <c r="AV90" s="48"/>
      <c r="AW90" s="49" t="str">
        <f>IFERROR(VLOOKUP(AV90,農林業センサス集落コード!$A$2:$E$18534,4,FALSE)," ")</f>
        <v xml:space="preserve"> </v>
      </c>
      <c r="AX90" s="50" t="str">
        <f>IFERROR(VLOOKUP(AV90,農林業センサス集落コード!$A$2:$E$18534,5,0),"")</f>
        <v/>
      </c>
      <c r="AY90" s="48"/>
      <c r="AZ90" s="49" t="str">
        <f>IFERROR(VLOOKUP(AY90,農林業センサス集落コード!$A$2:$E$18534,4,FALSE)," ")</f>
        <v xml:space="preserve"> </v>
      </c>
      <c r="BA90" s="50" t="str">
        <f>IFERROR(VLOOKUP(AY90,農林業センサス集落コード!$A$2:$E$18534,5,0),"")</f>
        <v/>
      </c>
      <c r="BB90" s="48"/>
      <c r="BC90" s="49" t="str">
        <f>IFERROR(VLOOKUP(BB90,農林業センサス集落コード!$A$2:$E$18534,4,FALSE)," ")</f>
        <v xml:space="preserve"> </v>
      </c>
      <c r="BD90" s="50" t="str">
        <f>IFERROR(VLOOKUP(BB90,農林業センサス集落コード!$A$2:$E$18534,5,0),"")</f>
        <v/>
      </c>
      <c r="BE90" s="48"/>
      <c r="BF90" s="49" t="str">
        <f>IFERROR(VLOOKUP(BE90,農林業センサス集落コード!$A$2:$E$18534,4,FALSE)," ")</f>
        <v xml:space="preserve"> </v>
      </c>
      <c r="BG90" s="50" t="str">
        <f>IFERROR(VLOOKUP(BE90,農林業センサス集落コード!$A$2:$E$18534,5,0),"")</f>
        <v/>
      </c>
      <c r="BH90" s="48"/>
      <c r="BI90" s="49" t="str">
        <f>IFERROR(VLOOKUP(BH90,農林業センサス集落コード!$A$2:$E$18534,4,FALSE)," ")</f>
        <v xml:space="preserve"> </v>
      </c>
      <c r="BJ90" s="50" t="str">
        <f>IFERROR(VLOOKUP(BH90,農林業センサス集落コード!$A$2:$E$18534,5,0),"")</f>
        <v/>
      </c>
      <c r="BK90" s="48"/>
      <c r="BL90" s="49" t="str">
        <f>IFERROR(VLOOKUP(BK90,農林業センサス集落コード!$A$2:$E$18534,4,FALSE)," ")</f>
        <v xml:space="preserve"> </v>
      </c>
      <c r="BM90" s="50" t="str">
        <f>IFERROR(VLOOKUP(BK90,農林業センサス集落コード!$A$2:$E$18534,5,0),"")</f>
        <v/>
      </c>
    </row>
    <row r="91" spans="1:65">
      <c r="A91" s="272" t="e">
        <f>①協定識別事項②協定参加者!#REF!</f>
        <v>#REF!</v>
      </c>
      <c r="B91" s="55" t="e">
        <f>①協定識別事項②協定参加者!#REF!</f>
        <v>#REF!</v>
      </c>
      <c r="C91" s="55" t="e">
        <f>①協定識別事項②協定参加者!#REF!</f>
        <v>#REF!</v>
      </c>
      <c r="D91" s="55" t="e">
        <f>①協定識別事項②協定参加者!#REF!</f>
        <v>#REF!</v>
      </c>
      <c r="E91" s="56" t="e">
        <f>①協定識別事項②協定参加者!#REF!</f>
        <v>#REF!</v>
      </c>
      <c r="F91" s="48"/>
      <c r="G91" s="49" t="str">
        <f>IFERROR(VLOOKUP(F91,農林業センサス集落コード!$A$2:$E$18534,4,FALSE)," ")</f>
        <v xml:space="preserve"> </v>
      </c>
      <c r="H91" s="50" t="str">
        <f>IFERROR(VLOOKUP(F91,農林業センサス集落コード!$A$2:$E$18534,5,0),"")</f>
        <v/>
      </c>
      <c r="I91" s="48"/>
      <c r="J91" s="49" t="str">
        <f>IFERROR(VLOOKUP(I91,農林業センサス集落コード!$A$2:$E$18534,4,FALSE)," ")</f>
        <v xml:space="preserve"> </v>
      </c>
      <c r="K91" s="50" t="str">
        <f>IFERROR(VLOOKUP(I91,農林業センサス集落コード!$A$2:$E$18534,5,0),"")</f>
        <v/>
      </c>
      <c r="L91" s="48"/>
      <c r="M91" s="49" t="str">
        <f>IFERROR(VLOOKUP(L91,農林業センサス集落コード!$A$2:$E$18534,4,FALSE)," ")</f>
        <v xml:space="preserve"> </v>
      </c>
      <c r="N91" s="50" t="str">
        <f>IFERROR(VLOOKUP(L91,農林業センサス集落コード!$A$2:$E$18534,5,0),"")</f>
        <v/>
      </c>
      <c r="O91" s="48"/>
      <c r="P91" s="49" t="str">
        <f>IFERROR(VLOOKUP(O91,農林業センサス集落コード!$A$2:$E$18534,4,FALSE)," ")</f>
        <v xml:space="preserve"> </v>
      </c>
      <c r="Q91" s="50" t="str">
        <f>IFERROR(VLOOKUP(O91,農林業センサス集落コード!$A$2:$E$18534,5,0),"")</f>
        <v/>
      </c>
      <c r="R91" s="48"/>
      <c r="S91" s="49" t="str">
        <f>IFERROR(VLOOKUP(R91,農林業センサス集落コード!$A$2:$E$18534,4,FALSE)," ")</f>
        <v xml:space="preserve"> </v>
      </c>
      <c r="T91" s="50" t="str">
        <f>IFERROR(VLOOKUP(R91,農林業センサス集落コード!$A$2:$E$18534,5,0),"")</f>
        <v/>
      </c>
      <c r="U91" s="48"/>
      <c r="V91" s="49" t="str">
        <f>IFERROR(VLOOKUP(U91,農林業センサス集落コード!$A$2:$E$18534,4,FALSE)," ")</f>
        <v xml:space="preserve"> </v>
      </c>
      <c r="W91" s="50" t="str">
        <f>IFERROR(VLOOKUP(U91,農林業センサス集落コード!$A$2:$E$18534,5,0),"")</f>
        <v/>
      </c>
      <c r="X91" s="48"/>
      <c r="Y91" s="49" t="str">
        <f>IFERROR(VLOOKUP(X91,農林業センサス集落コード!$A$2:$E$18534,4,FALSE)," ")</f>
        <v xml:space="preserve"> </v>
      </c>
      <c r="Z91" s="50" t="str">
        <f>IFERROR(VLOOKUP(X91,農林業センサス集落コード!$A$2:$E$18534,5,0),"")</f>
        <v/>
      </c>
      <c r="AA91" s="48"/>
      <c r="AB91" s="49" t="str">
        <f>IFERROR(VLOOKUP(AA91,農林業センサス集落コード!$A$2:$E$18534,4,FALSE)," ")</f>
        <v xml:space="preserve"> </v>
      </c>
      <c r="AC91" s="50" t="str">
        <f>IFERROR(VLOOKUP(AA91,農林業センサス集落コード!$A$2:$E$18534,5,0),"")</f>
        <v/>
      </c>
      <c r="AD91" s="48"/>
      <c r="AE91" s="49" t="str">
        <f>IFERROR(VLOOKUP(AD91,農林業センサス集落コード!$A$2:$E$18534,4,FALSE)," ")</f>
        <v xml:space="preserve"> </v>
      </c>
      <c r="AF91" s="50" t="str">
        <f>IFERROR(VLOOKUP(AD91,農林業センサス集落コード!$A$2:$E$18534,5,0),"")</f>
        <v/>
      </c>
      <c r="AG91" s="48"/>
      <c r="AH91" s="49" t="str">
        <f>IFERROR(VLOOKUP(AG91,農林業センサス集落コード!$A$2:$E$18534,4,FALSE)," ")</f>
        <v xml:space="preserve"> </v>
      </c>
      <c r="AI91" s="50" t="str">
        <f>IFERROR(VLOOKUP(AG91,農林業センサス集落コード!$A$2:$E$18534,5,0),"")</f>
        <v/>
      </c>
      <c r="AJ91" s="48"/>
      <c r="AK91" s="49" t="str">
        <f>IFERROR(VLOOKUP(AJ91,農林業センサス集落コード!$A$2:$E$18534,4,FALSE)," ")</f>
        <v xml:space="preserve"> </v>
      </c>
      <c r="AL91" s="50" t="str">
        <f>IFERROR(VLOOKUP(AJ91,農林業センサス集落コード!$A$2:$E$18534,5,0),"")</f>
        <v/>
      </c>
      <c r="AM91" s="48"/>
      <c r="AN91" s="49" t="str">
        <f>IFERROR(VLOOKUP(AM91,農林業センサス集落コード!$A$2:$E$18534,4,FALSE)," ")</f>
        <v xml:space="preserve"> </v>
      </c>
      <c r="AO91" s="50" t="str">
        <f>IFERROR(VLOOKUP(AM91,農林業センサス集落コード!$A$2:$E$18534,5,0),"")</f>
        <v/>
      </c>
      <c r="AP91" s="48"/>
      <c r="AQ91" s="49" t="str">
        <f>IFERROR(VLOOKUP(AP91,農林業センサス集落コード!$A$2:$E$18534,4,FALSE)," ")</f>
        <v xml:space="preserve"> </v>
      </c>
      <c r="AR91" s="50" t="str">
        <f>IFERROR(VLOOKUP(AP91,農林業センサス集落コード!$A$2:$E$18534,5,0),"")</f>
        <v/>
      </c>
      <c r="AS91" s="48"/>
      <c r="AT91" s="49" t="str">
        <f>IFERROR(VLOOKUP(AS91,農林業センサス集落コード!$A$2:$E$18534,4,FALSE)," ")</f>
        <v xml:space="preserve"> </v>
      </c>
      <c r="AU91" s="50" t="str">
        <f>IFERROR(VLOOKUP(AS91,農林業センサス集落コード!$A$2:$E$18534,5,0),"")</f>
        <v/>
      </c>
      <c r="AV91" s="48"/>
      <c r="AW91" s="49" t="str">
        <f>IFERROR(VLOOKUP(AV91,農林業センサス集落コード!$A$2:$E$18534,4,FALSE)," ")</f>
        <v xml:space="preserve"> </v>
      </c>
      <c r="AX91" s="50" t="str">
        <f>IFERROR(VLOOKUP(AV91,農林業センサス集落コード!$A$2:$E$18534,5,0),"")</f>
        <v/>
      </c>
      <c r="AY91" s="48"/>
      <c r="AZ91" s="49" t="str">
        <f>IFERROR(VLOOKUP(AY91,農林業センサス集落コード!$A$2:$E$18534,4,FALSE)," ")</f>
        <v xml:space="preserve"> </v>
      </c>
      <c r="BA91" s="50" t="str">
        <f>IFERROR(VLOOKUP(AY91,農林業センサス集落コード!$A$2:$E$18534,5,0),"")</f>
        <v/>
      </c>
      <c r="BB91" s="48"/>
      <c r="BC91" s="49" t="str">
        <f>IFERROR(VLOOKUP(BB91,農林業センサス集落コード!$A$2:$E$18534,4,FALSE)," ")</f>
        <v xml:space="preserve"> </v>
      </c>
      <c r="BD91" s="50" t="str">
        <f>IFERROR(VLOOKUP(BB91,農林業センサス集落コード!$A$2:$E$18534,5,0),"")</f>
        <v/>
      </c>
      <c r="BE91" s="48"/>
      <c r="BF91" s="49" t="str">
        <f>IFERROR(VLOOKUP(BE91,農林業センサス集落コード!$A$2:$E$18534,4,FALSE)," ")</f>
        <v xml:space="preserve"> </v>
      </c>
      <c r="BG91" s="50" t="str">
        <f>IFERROR(VLOOKUP(BE91,農林業センサス集落コード!$A$2:$E$18534,5,0),"")</f>
        <v/>
      </c>
      <c r="BH91" s="48"/>
      <c r="BI91" s="49" t="str">
        <f>IFERROR(VLOOKUP(BH91,農林業センサス集落コード!$A$2:$E$18534,4,FALSE)," ")</f>
        <v xml:space="preserve"> </v>
      </c>
      <c r="BJ91" s="50" t="str">
        <f>IFERROR(VLOOKUP(BH91,農林業センサス集落コード!$A$2:$E$18534,5,0),"")</f>
        <v/>
      </c>
      <c r="BK91" s="48"/>
      <c r="BL91" s="49" t="str">
        <f>IFERROR(VLOOKUP(BK91,農林業センサス集落コード!$A$2:$E$18534,4,FALSE)," ")</f>
        <v xml:space="preserve"> </v>
      </c>
      <c r="BM91" s="50" t="str">
        <f>IFERROR(VLOOKUP(BK91,農林業センサス集落コード!$A$2:$E$18534,5,0),"")</f>
        <v/>
      </c>
    </row>
    <row r="92" spans="1:65">
      <c r="A92" s="272" t="e">
        <f>①協定識別事項②協定参加者!#REF!</f>
        <v>#REF!</v>
      </c>
      <c r="B92" s="55" t="e">
        <f>①協定識別事項②協定参加者!#REF!</f>
        <v>#REF!</v>
      </c>
      <c r="C92" s="55" t="e">
        <f>①協定識別事項②協定参加者!#REF!</f>
        <v>#REF!</v>
      </c>
      <c r="D92" s="55" t="e">
        <f>①協定識別事項②協定参加者!#REF!</f>
        <v>#REF!</v>
      </c>
      <c r="E92" s="56" t="e">
        <f>①協定識別事項②協定参加者!#REF!</f>
        <v>#REF!</v>
      </c>
      <c r="F92" s="48"/>
      <c r="G92" s="49" t="str">
        <f>IFERROR(VLOOKUP(F92,農林業センサス集落コード!$A$2:$E$18534,4,FALSE)," ")</f>
        <v xml:space="preserve"> </v>
      </c>
      <c r="H92" s="50" t="str">
        <f>IFERROR(VLOOKUP(F92,農林業センサス集落コード!$A$2:$E$18534,5,0),"")</f>
        <v/>
      </c>
      <c r="I92" s="48"/>
      <c r="J92" s="49" t="str">
        <f>IFERROR(VLOOKUP(I92,農林業センサス集落コード!$A$2:$E$18534,4,FALSE)," ")</f>
        <v xml:space="preserve"> </v>
      </c>
      <c r="K92" s="50" t="str">
        <f>IFERROR(VLOOKUP(I92,農林業センサス集落コード!$A$2:$E$18534,5,0),"")</f>
        <v/>
      </c>
      <c r="L92" s="48"/>
      <c r="M92" s="49" t="str">
        <f>IFERROR(VLOOKUP(L92,農林業センサス集落コード!$A$2:$E$18534,4,FALSE)," ")</f>
        <v xml:space="preserve"> </v>
      </c>
      <c r="N92" s="50" t="str">
        <f>IFERROR(VLOOKUP(L92,農林業センサス集落コード!$A$2:$E$18534,5,0),"")</f>
        <v/>
      </c>
      <c r="O92" s="48"/>
      <c r="P92" s="49" t="str">
        <f>IFERROR(VLOOKUP(O92,農林業センサス集落コード!$A$2:$E$18534,4,FALSE)," ")</f>
        <v xml:space="preserve"> </v>
      </c>
      <c r="Q92" s="50" t="str">
        <f>IFERROR(VLOOKUP(O92,農林業センサス集落コード!$A$2:$E$18534,5,0),"")</f>
        <v/>
      </c>
      <c r="R92" s="48"/>
      <c r="S92" s="49" t="str">
        <f>IFERROR(VLOOKUP(R92,農林業センサス集落コード!$A$2:$E$18534,4,FALSE)," ")</f>
        <v xml:space="preserve"> </v>
      </c>
      <c r="T92" s="50" t="str">
        <f>IFERROR(VLOOKUP(R92,農林業センサス集落コード!$A$2:$E$18534,5,0),"")</f>
        <v/>
      </c>
      <c r="U92" s="48"/>
      <c r="V92" s="49" t="str">
        <f>IFERROR(VLOOKUP(U92,農林業センサス集落コード!$A$2:$E$18534,4,FALSE)," ")</f>
        <v xml:space="preserve"> </v>
      </c>
      <c r="W92" s="50" t="str">
        <f>IFERROR(VLOOKUP(U92,農林業センサス集落コード!$A$2:$E$18534,5,0),"")</f>
        <v/>
      </c>
      <c r="X92" s="48"/>
      <c r="Y92" s="49" t="str">
        <f>IFERROR(VLOOKUP(X92,農林業センサス集落コード!$A$2:$E$18534,4,FALSE)," ")</f>
        <v xml:space="preserve"> </v>
      </c>
      <c r="Z92" s="50" t="str">
        <f>IFERROR(VLOOKUP(X92,農林業センサス集落コード!$A$2:$E$18534,5,0),"")</f>
        <v/>
      </c>
      <c r="AA92" s="48"/>
      <c r="AB92" s="49" t="str">
        <f>IFERROR(VLOOKUP(AA92,農林業センサス集落コード!$A$2:$E$18534,4,FALSE)," ")</f>
        <v xml:space="preserve"> </v>
      </c>
      <c r="AC92" s="50" t="str">
        <f>IFERROR(VLOOKUP(AA92,農林業センサス集落コード!$A$2:$E$18534,5,0),"")</f>
        <v/>
      </c>
      <c r="AD92" s="48"/>
      <c r="AE92" s="49" t="str">
        <f>IFERROR(VLOOKUP(AD92,農林業センサス集落コード!$A$2:$E$18534,4,FALSE)," ")</f>
        <v xml:space="preserve"> </v>
      </c>
      <c r="AF92" s="50" t="str">
        <f>IFERROR(VLOOKUP(AD92,農林業センサス集落コード!$A$2:$E$18534,5,0),"")</f>
        <v/>
      </c>
      <c r="AG92" s="48"/>
      <c r="AH92" s="49" t="str">
        <f>IFERROR(VLOOKUP(AG92,農林業センサス集落コード!$A$2:$E$18534,4,FALSE)," ")</f>
        <v xml:space="preserve"> </v>
      </c>
      <c r="AI92" s="50" t="str">
        <f>IFERROR(VLOOKUP(AG92,農林業センサス集落コード!$A$2:$E$18534,5,0),"")</f>
        <v/>
      </c>
      <c r="AJ92" s="48"/>
      <c r="AK92" s="49" t="str">
        <f>IFERROR(VLOOKUP(AJ92,農林業センサス集落コード!$A$2:$E$18534,4,FALSE)," ")</f>
        <v xml:space="preserve"> </v>
      </c>
      <c r="AL92" s="50" t="str">
        <f>IFERROR(VLOOKUP(AJ92,農林業センサス集落コード!$A$2:$E$18534,5,0),"")</f>
        <v/>
      </c>
      <c r="AM92" s="48"/>
      <c r="AN92" s="49" t="str">
        <f>IFERROR(VLOOKUP(AM92,農林業センサス集落コード!$A$2:$E$18534,4,FALSE)," ")</f>
        <v xml:space="preserve"> </v>
      </c>
      <c r="AO92" s="50" t="str">
        <f>IFERROR(VLOOKUP(AM92,農林業センサス集落コード!$A$2:$E$18534,5,0),"")</f>
        <v/>
      </c>
      <c r="AP92" s="48"/>
      <c r="AQ92" s="49" t="str">
        <f>IFERROR(VLOOKUP(AP92,農林業センサス集落コード!$A$2:$E$18534,4,FALSE)," ")</f>
        <v xml:space="preserve"> </v>
      </c>
      <c r="AR92" s="50" t="str">
        <f>IFERROR(VLOOKUP(AP92,農林業センサス集落コード!$A$2:$E$18534,5,0),"")</f>
        <v/>
      </c>
      <c r="AS92" s="48"/>
      <c r="AT92" s="49" t="str">
        <f>IFERROR(VLOOKUP(AS92,農林業センサス集落コード!$A$2:$E$18534,4,FALSE)," ")</f>
        <v xml:space="preserve"> </v>
      </c>
      <c r="AU92" s="50" t="str">
        <f>IFERROR(VLOOKUP(AS92,農林業センサス集落コード!$A$2:$E$18534,5,0),"")</f>
        <v/>
      </c>
      <c r="AV92" s="48"/>
      <c r="AW92" s="49" t="str">
        <f>IFERROR(VLOOKUP(AV92,農林業センサス集落コード!$A$2:$E$18534,4,FALSE)," ")</f>
        <v xml:space="preserve"> </v>
      </c>
      <c r="AX92" s="50" t="str">
        <f>IFERROR(VLOOKUP(AV92,農林業センサス集落コード!$A$2:$E$18534,5,0),"")</f>
        <v/>
      </c>
      <c r="AY92" s="48"/>
      <c r="AZ92" s="49" t="str">
        <f>IFERROR(VLOOKUP(AY92,農林業センサス集落コード!$A$2:$E$18534,4,FALSE)," ")</f>
        <v xml:space="preserve"> </v>
      </c>
      <c r="BA92" s="50" t="str">
        <f>IFERROR(VLOOKUP(AY92,農林業センサス集落コード!$A$2:$E$18534,5,0),"")</f>
        <v/>
      </c>
      <c r="BB92" s="48"/>
      <c r="BC92" s="49" t="str">
        <f>IFERROR(VLOOKUP(BB92,農林業センサス集落コード!$A$2:$E$18534,4,FALSE)," ")</f>
        <v xml:space="preserve"> </v>
      </c>
      <c r="BD92" s="50" t="str">
        <f>IFERROR(VLOOKUP(BB92,農林業センサス集落コード!$A$2:$E$18534,5,0),"")</f>
        <v/>
      </c>
      <c r="BE92" s="48"/>
      <c r="BF92" s="49" t="str">
        <f>IFERROR(VLOOKUP(BE92,農林業センサス集落コード!$A$2:$E$18534,4,FALSE)," ")</f>
        <v xml:space="preserve"> </v>
      </c>
      <c r="BG92" s="50" t="str">
        <f>IFERROR(VLOOKUP(BE92,農林業センサス集落コード!$A$2:$E$18534,5,0),"")</f>
        <v/>
      </c>
      <c r="BH92" s="48"/>
      <c r="BI92" s="49" t="str">
        <f>IFERROR(VLOOKUP(BH92,農林業センサス集落コード!$A$2:$E$18534,4,FALSE)," ")</f>
        <v xml:space="preserve"> </v>
      </c>
      <c r="BJ92" s="50" t="str">
        <f>IFERROR(VLOOKUP(BH92,農林業センサス集落コード!$A$2:$E$18534,5,0),"")</f>
        <v/>
      </c>
      <c r="BK92" s="48"/>
      <c r="BL92" s="49" t="str">
        <f>IFERROR(VLOOKUP(BK92,農林業センサス集落コード!$A$2:$E$18534,4,FALSE)," ")</f>
        <v xml:space="preserve"> </v>
      </c>
      <c r="BM92" s="50" t="str">
        <f>IFERROR(VLOOKUP(BK92,農林業センサス集落コード!$A$2:$E$18534,5,0),"")</f>
        <v/>
      </c>
    </row>
    <row r="93" spans="1:65">
      <c r="A93" s="272" t="e">
        <f>①協定識別事項②協定参加者!#REF!</f>
        <v>#REF!</v>
      </c>
      <c r="B93" s="55" t="e">
        <f>①協定識別事項②協定参加者!#REF!</f>
        <v>#REF!</v>
      </c>
      <c r="C93" s="55" t="e">
        <f>①協定識別事項②協定参加者!#REF!</f>
        <v>#REF!</v>
      </c>
      <c r="D93" s="55" t="e">
        <f>①協定識別事項②協定参加者!#REF!</f>
        <v>#REF!</v>
      </c>
      <c r="E93" s="56" t="e">
        <f>①協定識別事項②協定参加者!#REF!</f>
        <v>#REF!</v>
      </c>
      <c r="F93" s="48"/>
      <c r="G93" s="49" t="str">
        <f>IFERROR(VLOOKUP(F93,農林業センサス集落コード!$A$2:$E$18534,4,FALSE)," ")</f>
        <v xml:space="preserve"> </v>
      </c>
      <c r="H93" s="50" t="str">
        <f>IFERROR(VLOOKUP(F93,農林業センサス集落コード!$A$2:$E$18534,5,0),"")</f>
        <v/>
      </c>
      <c r="I93" s="48"/>
      <c r="J93" s="49" t="str">
        <f>IFERROR(VLOOKUP(I93,農林業センサス集落コード!$A$2:$E$18534,4,FALSE)," ")</f>
        <v xml:space="preserve"> </v>
      </c>
      <c r="K93" s="50" t="str">
        <f>IFERROR(VLOOKUP(I93,農林業センサス集落コード!$A$2:$E$18534,5,0),"")</f>
        <v/>
      </c>
      <c r="L93" s="48"/>
      <c r="M93" s="49" t="str">
        <f>IFERROR(VLOOKUP(L93,農林業センサス集落コード!$A$2:$E$18534,4,FALSE)," ")</f>
        <v xml:space="preserve"> </v>
      </c>
      <c r="N93" s="50" t="str">
        <f>IFERROR(VLOOKUP(L93,農林業センサス集落コード!$A$2:$E$18534,5,0),"")</f>
        <v/>
      </c>
      <c r="O93" s="48"/>
      <c r="P93" s="49" t="str">
        <f>IFERROR(VLOOKUP(O93,農林業センサス集落コード!$A$2:$E$18534,4,FALSE)," ")</f>
        <v xml:space="preserve"> </v>
      </c>
      <c r="Q93" s="50" t="str">
        <f>IFERROR(VLOOKUP(O93,農林業センサス集落コード!$A$2:$E$18534,5,0),"")</f>
        <v/>
      </c>
      <c r="R93" s="48"/>
      <c r="S93" s="49" t="str">
        <f>IFERROR(VLOOKUP(R93,農林業センサス集落コード!$A$2:$E$18534,4,FALSE)," ")</f>
        <v xml:space="preserve"> </v>
      </c>
      <c r="T93" s="50" t="str">
        <f>IFERROR(VLOOKUP(R93,農林業センサス集落コード!$A$2:$E$18534,5,0),"")</f>
        <v/>
      </c>
      <c r="U93" s="48"/>
      <c r="V93" s="49" t="str">
        <f>IFERROR(VLOOKUP(U93,農林業センサス集落コード!$A$2:$E$18534,4,FALSE)," ")</f>
        <v xml:space="preserve"> </v>
      </c>
      <c r="W93" s="50" t="str">
        <f>IFERROR(VLOOKUP(U93,農林業センサス集落コード!$A$2:$E$18534,5,0),"")</f>
        <v/>
      </c>
      <c r="X93" s="48"/>
      <c r="Y93" s="49" t="str">
        <f>IFERROR(VLOOKUP(X93,農林業センサス集落コード!$A$2:$E$18534,4,FALSE)," ")</f>
        <v xml:space="preserve"> </v>
      </c>
      <c r="Z93" s="50" t="str">
        <f>IFERROR(VLOOKUP(X93,農林業センサス集落コード!$A$2:$E$18534,5,0),"")</f>
        <v/>
      </c>
      <c r="AA93" s="48"/>
      <c r="AB93" s="49" t="str">
        <f>IFERROR(VLOOKUP(AA93,農林業センサス集落コード!$A$2:$E$18534,4,FALSE)," ")</f>
        <v xml:space="preserve"> </v>
      </c>
      <c r="AC93" s="50" t="str">
        <f>IFERROR(VLOOKUP(AA93,農林業センサス集落コード!$A$2:$E$18534,5,0),"")</f>
        <v/>
      </c>
      <c r="AD93" s="48"/>
      <c r="AE93" s="49" t="str">
        <f>IFERROR(VLOOKUP(AD93,農林業センサス集落コード!$A$2:$E$18534,4,FALSE)," ")</f>
        <v xml:space="preserve"> </v>
      </c>
      <c r="AF93" s="50" t="str">
        <f>IFERROR(VLOOKUP(AD93,農林業センサス集落コード!$A$2:$E$18534,5,0),"")</f>
        <v/>
      </c>
      <c r="AG93" s="48"/>
      <c r="AH93" s="49" t="str">
        <f>IFERROR(VLOOKUP(AG93,農林業センサス集落コード!$A$2:$E$18534,4,FALSE)," ")</f>
        <v xml:space="preserve"> </v>
      </c>
      <c r="AI93" s="50" t="str">
        <f>IFERROR(VLOOKUP(AG93,農林業センサス集落コード!$A$2:$E$18534,5,0),"")</f>
        <v/>
      </c>
      <c r="AJ93" s="48"/>
      <c r="AK93" s="49" t="str">
        <f>IFERROR(VLOOKUP(AJ93,農林業センサス集落コード!$A$2:$E$18534,4,FALSE)," ")</f>
        <v xml:space="preserve"> </v>
      </c>
      <c r="AL93" s="50" t="str">
        <f>IFERROR(VLOOKUP(AJ93,農林業センサス集落コード!$A$2:$E$18534,5,0),"")</f>
        <v/>
      </c>
      <c r="AM93" s="48"/>
      <c r="AN93" s="49" t="str">
        <f>IFERROR(VLOOKUP(AM93,農林業センサス集落コード!$A$2:$E$18534,4,FALSE)," ")</f>
        <v xml:space="preserve"> </v>
      </c>
      <c r="AO93" s="50" t="str">
        <f>IFERROR(VLOOKUP(AM93,農林業センサス集落コード!$A$2:$E$18534,5,0),"")</f>
        <v/>
      </c>
      <c r="AP93" s="48"/>
      <c r="AQ93" s="49" t="str">
        <f>IFERROR(VLOOKUP(AP93,農林業センサス集落コード!$A$2:$E$18534,4,FALSE)," ")</f>
        <v xml:space="preserve"> </v>
      </c>
      <c r="AR93" s="50" t="str">
        <f>IFERROR(VLOOKUP(AP93,農林業センサス集落コード!$A$2:$E$18534,5,0),"")</f>
        <v/>
      </c>
      <c r="AS93" s="48"/>
      <c r="AT93" s="49" t="str">
        <f>IFERROR(VLOOKUP(AS93,農林業センサス集落コード!$A$2:$E$18534,4,FALSE)," ")</f>
        <v xml:space="preserve"> </v>
      </c>
      <c r="AU93" s="50" t="str">
        <f>IFERROR(VLOOKUP(AS93,農林業センサス集落コード!$A$2:$E$18534,5,0),"")</f>
        <v/>
      </c>
      <c r="AV93" s="48"/>
      <c r="AW93" s="49" t="str">
        <f>IFERROR(VLOOKUP(AV93,農林業センサス集落コード!$A$2:$E$18534,4,FALSE)," ")</f>
        <v xml:space="preserve"> </v>
      </c>
      <c r="AX93" s="50" t="str">
        <f>IFERROR(VLOOKUP(AV93,農林業センサス集落コード!$A$2:$E$18534,5,0),"")</f>
        <v/>
      </c>
      <c r="AY93" s="48"/>
      <c r="AZ93" s="49" t="str">
        <f>IFERROR(VLOOKUP(AY93,農林業センサス集落コード!$A$2:$E$18534,4,FALSE)," ")</f>
        <v xml:space="preserve"> </v>
      </c>
      <c r="BA93" s="50" t="str">
        <f>IFERROR(VLOOKUP(AY93,農林業センサス集落コード!$A$2:$E$18534,5,0),"")</f>
        <v/>
      </c>
      <c r="BB93" s="48"/>
      <c r="BC93" s="49" t="str">
        <f>IFERROR(VLOOKUP(BB93,農林業センサス集落コード!$A$2:$E$18534,4,FALSE)," ")</f>
        <v xml:space="preserve"> </v>
      </c>
      <c r="BD93" s="50" t="str">
        <f>IFERROR(VLOOKUP(BB93,農林業センサス集落コード!$A$2:$E$18534,5,0),"")</f>
        <v/>
      </c>
      <c r="BE93" s="48"/>
      <c r="BF93" s="49" t="str">
        <f>IFERROR(VLOOKUP(BE93,農林業センサス集落コード!$A$2:$E$18534,4,FALSE)," ")</f>
        <v xml:space="preserve"> </v>
      </c>
      <c r="BG93" s="50" t="str">
        <f>IFERROR(VLOOKUP(BE93,農林業センサス集落コード!$A$2:$E$18534,5,0),"")</f>
        <v/>
      </c>
      <c r="BH93" s="48"/>
      <c r="BI93" s="49" t="str">
        <f>IFERROR(VLOOKUP(BH93,農林業センサス集落コード!$A$2:$E$18534,4,FALSE)," ")</f>
        <v xml:space="preserve"> </v>
      </c>
      <c r="BJ93" s="50" t="str">
        <f>IFERROR(VLOOKUP(BH93,農林業センサス集落コード!$A$2:$E$18534,5,0),"")</f>
        <v/>
      </c>
      <c r="BK93" s="48"/>
      <c r="BL93" s="49" t="str">
        <f>IFERROR(VLOOKUP(BK93,農林業センサス集落コード!$A$2:$E$18534,4,FALSE)," ")</f>
        <v xml:space="preserve"> </v>
      </c>
      <c r="BM93" s="50" t="str">
        <f>IFERROR(VLOOKUP(BK93,農林業センサス集落コード!$A$2:$E$18534,5,0),"")</f>
        <v/>
      </c>
    </row>
    <row r="94" spans="1:65">
      <c r="A94" s="272" t="e">
        <f>①協定識別事項②協定参加者!#REF!</f>
        <v>#REF!</v>
      </c>
      <c r="B94" s="55" t="e">
        <f>①協定識別事項②協定参加者!#REF!</f>
        <v>#REF!</v>
      </c>
      <c r="C94" s="55" t="e">
        <f>①協定識別事項②協定参加者!#REF!</f>
        <v>#REF!</v>
      </c>
      <c r="D94" s="55" t="e">
        <f>①協定識別事項②協定参加者!#REF!</f>
        <v>#REF!</v>
      </c>
      <c r="E94" s="56" t="e">
        <f>①協定識別事項②協定参加者!#REF!</f>
        <v>#REF!</v>
      </c>
      <c r="F94" s="48"/>
      <c r="G94" s="49" t="str">
        <f>IFERROR(VLOOKUP(F94,農林業センサス集落コード!$A$2:$E$18534,4,FALSE)," ")</f>
        <v xml:space="preserve"> </v>
      </c>
      <c r="H94" s="50" t="str">
        <f>IFERROR(VLOOKUP(F94,農林業センサス集落コード!$A$2:$E$18534,5,0),"")</f>
        <v/>
      </c>
      <c r="I94" s="48"/>
      <c r="J94" s="49" t="str">
        <f>IFERROR(VLOOKUP(I94,農林業センサス集落コード!$A$2:$E$18534,4,FALSE)," ")</f>
        <v xml:space="preserve"> </v>
      </c>
      <c r="K94" s="50" t="str">
        <f>IFERROR(VLOOKUP(I94,農林業センサス集落コード!$A$2:$E$18534,5,0),"")</f>
        <v/>
      </c>
      <c r="L94" s="48"/>
      <c r="M94" s="49" t="str">
        <f>IFERROR(VLOOKUP(L94,農林業センサス集落コード!$A$2:$E$18534,4,FALSE)," ")</f>
        <v xml:space="preserve"> </v>
      </c>
      <c r="N94" s="50" t="str">
        <f>IFERROR(VLOOKUP(L94,農林業センサス集落コード!$A$2:$E$18534,5,0),"")</f>
        <v/>
      </c>
      <c r="O94" s="48"/>
      <c r="P94" s="49" t="str">
        <f>IFERROR(VLOOKUP(O94,農林業センサス集落コード!$A$2:$E$18534,4,FALSE)," ")</f>
        <v xml:space="preserve"> </v>
      </c>
      <c r="Q94" s="50" t="str">
        <f>IFERROR(VLOOKUP(O94,農林業センサス集落コード!$A$2:$E$18534,5,0),"")</f>
        <v/>
      </c>
      <c r="R94" s="48"/>
      <c r="S94" s="49" t="str">
        <f>IFERROR(VLOOKUP(R94,農林業センサス集落コード!$A$2:$E$18534,4,FALSE)," ")</f>
        <v xml:space="preserve"> </v>
      </c>
      <c r="T94" s="50" t="str">
        <f>IFERROR(VLOOKUP(R94,農林業センサス集落コード!$A$2:$E$18534,5,0),"")</f>
        <v/>
      </c>
      <c r="U94" s="48"/>
      <c r="V94" s="49" t="str">
        <f>IFERROR(VLOOKUP(U94,農林業センサス集落コード!$A$2:$E$18534,4,FALSE)," ")</f>
        <v xml:space="preserve"> </v>
      </c>
      <c r="W94" s="50" t="str">
        <f>IFERROR(VLOOKUP(U94,農林業センサス集落コード!$A$2:$E$18534,5,0),"")</f>
        <v/>
      </c>
      <c r="X94" s="48"/>
      <c r="Y94" s="49" t="str">
        <f>IFERROR(VLOOKUP(X94,農林業センサス集落コード!$A$2:$E$18534,4,FALSE)," ")</f>
        <v xml:space="preserve"> </v>
      </c>
      <c r="Z94" s="50" t="str">
        <f>IFERROR(VLOOKUP(X94,農林業センサス集落コード!$A$2:$E$18534,5,0),"")</f>
        <v/>
      </c>
      <c r="AA94" s="48"/>
      <c r="AB94" s="49" t="str">
        <f>IFERROR(VLOOKUP(AA94,農林業センサス集落コード!$A$2:$E$18534,4,FALSE)," ")</f>
        <v xml:space="preserve"> </v>
      </c>
      <c r="AC94" s="50" t="str">
        <f>IFERROR(VLOOKUP(AA94,農林業センサス集落コード!$A$2:$E$18534,5,0),"")</f>
        <v/>
      </c>
      <c r="AD94" s="48"/>
      <c r="AE94" s="49" t="str">
        <f>IFERROR(VLOOKUP(AD94,農林業センサス集落コード!$A$2:$E$18534,4,FALSE)," ")</f>
        <v xml:space="preserve"> </v>
      </c>
      <c r="AF94" s="50" t="str">
        <f>IFERROR(VLOOKUP(AD94,農林業センサス集落コード!$A$2:$E$18534,5,0),"")</f>
        <v/>
      </c>
      <c r="AG94" s="48"/>
      <c r="AH94" s="49" t="str">
        <f>IFERROR(VLOOKUP(AG94,農林業センサス集落コード!$A$2:$E$18534,4,FALSE)," ")</f>
        <v xml:space="preserve"> </v>
      </c>
      <c r="AI94" s="50" t="str">
        <f>IFERROR(VLOOKUP(AG94,農林業センサス集落コード!$A$2:$E$18534,5,0),"")</f>
        <v/>
      </c>
      <c r="AJ94" s="48"/>
      <c r="AK94" s="49" t="str">
        <f>IFERROR(VLOOKUP(AJ94,農林業センサス集落コード!$A$2:$E$18534,4,FALSE)," ")</f>
        <v xml:space="preserve"> </v>
      </c>
      <c r="AL94" s="50" t="str">
        <f>IFERROR(VLOOKUP(AJ94,農林業センサス集落コード!$A$2:$E$18534,5,0),"")</f>
        <v/>
      </c>
      <c r="AM94" s="48"/>
      <c r="AN94" s="49" t="str">
        <f>IFERROR(VLOOKUP(AM94,農林業センサス集落コード!$A$2:$E$18534,4,FALSE)," ")</f>
        <v xml:space="preserve"> </v>
      </c>
      <c r="AO94" s="50" t="str">
        <f>IFERROR(VLOOKUP(AM94,農林業センサス集落コード!$A$2:$E$18534,5,0),"")</f>
        <v/>
      </c>
      <c r="AP94" s="48"/>
      <c r="AQ94" s="49" t="str">
        <f>IFERROR(VLOOKUP(AP94,農林業センサス集落コード!$A$2:$E$18534,4,FALSE)," ")</f>
        <v xml:space="preserve"> </v>
      </c>
      <c r="AR94" s="50" t="str">
        <f>IFERROR(VLOOKUP(AP94,農林業センサス集落コード!$A$2:$E$18534,5,0),"")</f>
        <v/>
      </c>
      <c r="AS94" s="48"/>
      <c r="AT94" s="49" t="str">
        <f>IFERROR(VLOOKUP(AS94,農林業センサス集落コード!$A$2:$E$18534,4,FALSE)," ")</f>
        <v xml:space="preserve"> </v>
      </c>
      <c r="AU94" s="50" t="str">
        <f>IFERROR(VLOOKUP(AS94,農林業センサス集落コード!$A$2:$E$18534,5,0),"")</f>
        <v/>
      </c>
      <c r="AV94" s="48"/>
      <c r="AW94" s="49" t="str">
        <f>IFERROR(VLOOKUP(AV94,農林業センサス集落コード!$A$2:$E$18534,4,FALSE)," ")</f>
        <v xml:space="preserve"> </v>
      </c>
      <c r="AX94" s="50" t="str">
        <f>IFERROR(VLOOKUP(AV94,農林業センサス集落コード!$A$2:$E$18534,5,0),"")</f>
        <v/>
      </c>
      <c r="AY94" s="48"/>
      <c r="AZ94" s="49" t="str">
        <f>IFERROR(VLOOKUP(AY94,農林業センサス集落コード!$A$2:$E$18534,4,FALSE)," ")</f>
        <v xml:space="preserve"> </v>
      </c>
      <c r="BA94" s="50" t="str">
        <f>IFERROR(VLOOKUP(AY94,農林業センサス集落コード!$A$2:$E$18534,5,0),"")</f>
        <v/>
      </c>
      <c r="BB94" s="48"/>
      <c r="BC94" s="49" t="str">
        <f>IFERROR(VLOOKUP(BB94,農林業センサス集落コード!$A$2:$E$18534,4,FALSE)," ")</f>
        <v xml:space="preserve"> </v>
      </c>
      <c r="BD94" s="50" t="str">
        <f>IFERROR(VLOOKUP(BB94,農林業センサス集落コード!$A$2:$E$18534,5,0),"")</f>
        <v/>
      </c>
      <c r="BE94" s="48"/>
      <c r="BF94" s="49" t="str">
        <f>IFERROR(VLOOKUP(BE94,農林業センサス集落コード!$A$2:$E$18534,4,FALSE)," ")</f>
        <v xml:space="preserve"> </v>
      </c>
      <c r="BG94" s="50" t="str">
        <f>IFERROR(VLOOKUP(BE94,農林業センサス集落コード!$A$2:$E$18534,5,0),"")</f>
        <v/>
      </c>
      <c r="BH94" s="48"/>
      <c r="BI94" s="49" t="str">
        <f>IFERROR(VLOOKUP(BH94,農林業センサス集落コード!$A$2:$E$18534,4,FALSE)," ")</f>
        <v xml:space="preserve"> </v>
      </c>
      <c r="BJ94" s="50" t="str">
        <f>IFERROR(VLOOKUP(BH94,農林業センサス集落コード!$A$2:$E$18534,5,0),"")</f>
        <v/>
      </c>
      <c r="BK94" s="48"/>
      <c r="BL94" s="49" t="str">
        <f>IFERROR(VLOOKUP(BK94,農林業センサス集落コード!$A$2:$E$18534,4,FALSE)," ")</f>
        <v xml:space="preserve"> </v>
      </c>
      <c r="BM94" s="50" t="str">
        <f>IFERROR(VLOOKUP(BK94,農林業センサス集落コード!$A$2:$E$18534,5,0),"")</f>
        <v/>
      </c>
    </row>
    <row r="95" spans="1:65">
      <c r="A95" s="272" t="e">
        <f>①協定識別事項②協定参加者!#REF!</f>
        <v>#REF!</v>
      </c>
      <c r="B95" s="55" t="e">
        <f>①協定識別事項②協定参加者!#REF!</f>
        <v>#REF!</v>
      </c>
      <c r="C95" s="55" t="e">
        <f>①協定識別事項②協定参加者!#REF!</f>
        <v>#REF!</v>
      </c>
      <c r="D95" s="55" t="e">
        <f>①協定識別事項②協定参加者!#REF!</f>
        <v>#REF!</v>
      </c>
      <c r="E95" s="56" t="e">
        <f>①協定識別事項②協定参加者!#REF!</f>
        <v>#REF!</v>
      </c>
      <c r="F95" s="48"/>
      <c r="G95" s="49" t="str">
        <f>IFERROR(VLOOKUP(F95,農林業センサス集落コード!$A$2:$E$18534,4,FALSE)," ")</f>
        <v xml:space="preserve"> </v>
      </c>
      <c r="H95" s="50" t="str">
        <f>IFERROR(VLOOKUP(F95,農林業センサス集落コード!$A$2:$E$18534,5,0),"")</f>
        <v/>
      </c>
      <c r="I95" s="48"/>
      <c r="J95" s="49" t="str">
        <f>IFERROR(VLOOKUP(I95,農林業センサス集落コード!$A$2:$E$18534,4,FALSE)," ")</f>
        <v xml:space="preserve"> </v>
      </c>
      <c r="K95" s="50" t="str">
        <f>IFERROR(VLOOKUP(I95,農林業センサス集落コード!$A$2:$E$18534,5,0),"")</f>
        <v/>
      </c>
      <c r="L95" s="48"/>
      <c r="M95" s="49" t="str">
        <f>IFERROR(VLOOKUP(L95,農林業センサス集落コード!$A$2:$E$18534,4,FALSE)," ")</f>
        <v xml:space="preserve"> </v>
      </c>
      <c r="N95" s="50" t="str">
        <f>IFERROR(VLOOKUP(L95,農林業センサス集落コード!$A$2:$E$18534,5,0),"")</f>
        <v/>
      </c>
      <c r="O95" s="48"/>
      <c r="P95" s="49" t="str">
        <f>IFERROR(VLOOKUP(O95,農林業センサス集落コード!$A$2:$E$18534,4,FALSE)," ")</f>
        <v xml:space="preserve"> </v>
      </c>
      <c r="Q95" s="50" t="str">
        <f>IFERROR(VLOOKUP(O95,農林業センサス集落コード!$A$2:$E$18534,5,0),"")</f>
        <v/>
      </c>
      <c r="R95" s="48"/>
      <c r="S95" s="49" t="str">
        <f>IFERROR(VLOOKUP(R95,農林業センサス集落コード!$A$2:$E$18534,4,FALSE)," ")</f>
        <v xml:space="preserve"> </v>
      </c>
      <c r="T95" s="50" t="str">
        <f>IFERROR(VLOOKUP(R95,農林業センサス集落コード!$A$2:$E$18534,5,0),"")</f>
        <v/>
      </c>
      <c r="U95" s="48"/>
      <c r="V95" s="49" t="str">
        <f>IFERROR(VLOOKUP(U95,農林業センサス集落コード!$A$2:$E$18534,4,FALSE)," ")</f>
        <v xml:space="preserve"> </v>
      </c>
      <c r="W95" s="50" t="str">
        <f>IFERROR(VLOOKUP(U95,農林業センサス集落コード!$A$2:$E$18534,5,0),"")</f>
        <v/>
      </c>
      <c r="X95" s="48"/>
      <c r="Y95" s="49" t="str">
        <f>IFERROR(VLOOKUP(X95,農林業センサス集落コード!$A$2:$E$18534,4,FALSE)," ")</f>
        <v xml:space="preserve"> </v>
      </c>
      <c r="Z95" s="50" t="str">
        <f>IFERROR(VLOOKUP(X95,農林業センサス集落コード!$A$2:$E$18534,5,0),"")</f>
        <v/>
      </c>
      <c r="AA95" s="48"/>
      <c r="AB95" s="49" t="str">
        <f>IFERROR(VLOOKUP(AA95,農林業センサス集落コード!$A$2:$E$18534,4,FALSE)," ")</f>
        <v xml:space="preserve"> </v>
      </c>
      <c r="AC95" s="50" t="str">
        <f>IFERROR(VLOOKUP(AA95,農林業センサス集落コード!$A$2:$E$18534,5,0),"")</f>
        <v/>
      </c>
      <c r="AD95" s="48"/>
      <c r="AE95" s="49" t="str">
        <f>IFERROR(VLOOKUP(AD95,農林業センサス集落コード!$A$2:$E$18534,4,FALSE)," ")</f>
        <v xml:space="preserve"> </v>
      </c>
      <c r="AF95" s="50" t="str">
        <f>IFERROR(VLOOKUP(AD95,農林業センサス集落コード!$A$2:$E$18534,5,0),"")</f>
        <v/>
      </c>
      <c r="AG95" s="48"/>
      <c r="AH95" s="49" t="str">
        <f>IFERROR(VLOOKUP(AG95,農林業センサス集落コード!$A$2:$E$18534,4,FALSE)," ")</f>
        <v xml:space="preserve"> </v>
      </c>
      <c r="AI95" s="50" t="str">
        <f>IFERROR(VLOOKUP(AG95,農林業センサス集落コード!$A$2:$E$18534,5,0),"")</f>
        <v/>
      </c>
      <c r="AJ95" s="48"/>
      <c r="AK95" s="49" t="str">
        <f>IFERROR(VLOOKUP(AJ95,農林業センサス集落コード!$A$2:$E$18534,4,FALSE)," ")</f>
        <v xml:space="preserve"> </v>
      </c>
      <c r="AL95" s="50" t="str">
        <f>IFERROR(VLOOKUP(AJ95,農林業センサス集落コード!$A$2:$E$18534,5,0),"")</f>
        <v/>
      </c>
      <c r="AM95" s="48"/>
      <c r="AN95" s="49" t="str">
        <f>IFERROR(VLOOKUP(AM95,農林業センサス集落コード!$A$2:$E$18534,4,FALSE)," ")</f>
        <v xml:space="preserve"> </v>
      </c>
      <c r="AO95" s="50" t="str">
        <f>IFERROR(VLOOKUP(AM95,農林業センサス集落コード!$A$2:$E$18534,5,0),"")</f>
        <v/>
      </c>
      <c r="AP95" s="48"/>
      <c r="AQ95" s="49" t="str">
        <f>IFERROR(VLOOKUP(AP95,農林業センサス集落コード!$A$2:$E$18534,4,FALSE)," ")</f>
        <v xml:space="preserve"> </v>
      </c>
      <c r="AR95" s="50" t="str">
        <f>IFERROR(VLOOKUP(AP95,農林業センサス集落コード!$A$2:$E$18534,5,0),"")</f>
        <v/>
      </c>
      <c r="AS95" s="48"/>
      <c r="AT95" s="49" t="str">
        <f>IFERROR(VLOOKUP(AS95,農林業センサス集落コード!$A$2:$E$18534,4,FALSE)," ")</f>
        <v xml:space="preserve"> </v>
      </c>
      <c r="AU95" s="50" t="str">
        <f>IFERROR(VLOOKUP(AS95,農林業センサス集落コード!$A$2:$E$18534,5,0),"")</f>
        <v/>
      </c>
      <c r="AV95" s="48"/>
      <c r="AW95" s="49" t="str">
        <f>IFERROR(VLOOKUP(AV95,農林業センサス集落コード!$A$2:$E$18534,4,FALSE)," ")</f>
        <v xml:space="preserve"> </v>
      </c>
      <c r="AX95" s="50" t="str">
        <f>IFERROR(VLOOKUP(AV95,農林業センサス集落コード!$A$2:$E$18534,5,0),"")</f>
        <v/>
      </c>
      <c r="AY95" s="48"/>
      <c r="AZ95" s="49" t="str">
        <f>IFERROR(VLOOKUP(AY95,農林業センサス集落コード!$A$2:$E$18534,4,FALSE)," ")</f>
        <v xml:space="preserve"> </v>
      </c>
      <c r="BA95" s="50" t="str">
        <f>IFERROR(VLOOKUP(AY95,農林業センサス集落コード!$A$2:$E$18534,5,0),"")</f>
        <v/>
      </c>
      <c r="BB95" s="48"/>
      <c r="BC95" s="49" t="str">
        <f>IFERROR(VLOOKUP(BB95,農林業センサス集落コード!$A$2:$E$18534,4,FALSE)," ")</f>
        <v xml:space="preserve"> </v>
      </c>
      <c r="BD95" s="50" t="str">
        <f>IFERROR(VLOOKUP(BB95,農林業センサス集落コード!$A$2:$E$18534,5,0),"")</f>
        <v/>
      </c>
      <c r="BE95" s="48"/>
      <c r="BF95" s="49" t="str">
        <f>IFERROR(VLOOKUP(BE95,農林業センサス集落コード!$A$2:$E$18534,4,FALSE)," ")</f>
        <v xml:space="preserve"> </v>
      </c>
      <c r="BG95" s="50" t="str">
        <f>IFERROR(VLOOKUP(BE95,農林業センサス集落コード!$A$2:$E$18534,5,0),"")</f>
        <v/>
      </c>
      <c r="BH95" s="48"/>
      <c r="BI95" s="49" t="str">
        <f>IFERROR(VLOOKUP(BH95,農林業センサス集落コード!$A$2:$E$18534,4,FALSE)," ")</f>
        <v xml:space="preserve"> </v>
      </c>
      <c r="BJ95" s="50" t="str">
        <f>IFERROR(VLOOKUP(BH95,農林業センサス集落コード!$A$2:$E$18534,5,0),"")</f>
        <v/>
      </c>
      <c r="BK95" s="48"/>
      <c r="BL95" s="49" t="str">
        <f>IFERROR(VLOOKUP(BK95,農林業センサス集落コード!$A$2:$E$18534,4,FALSE)," ")</f>
        <v xml:space="preserve"> </v>
      </c>
      <c r="BM95" s="50" t="str">
        <f>IFERROR(VLOOKUP(BK95,農林業センサス集落コード!$A$2:$E$18534,5,0),"")</f>
        <v/>
      </c>
    </row>
    <row r="96" spans="1:65">
      <c r="A96" s="272" t="e">
        <f>①協定識別事項②協定参加者!#REF!</f>
        <v>#REF!</v>
      </c>
      <c r="B96" s="55" t="e">
        <f>①協定識別事項②協定参加者!#REF!</f>
        <v>#REF!</v>
      </c>
      <c r="C96" s="55" t="e">
        <f>①協定識別事項②協定参加者!#REF!</f>
        <v>#REF!</v>
      </c>
      <c r="D96" s="55" t="e">
        <f>①協定識別事項②協定参加者!#REF!</f>
        <v>#REF!</v>
      </c>
      <c r="E96" s="56" t="e">
        <f>①協定識別事項②協定参加者!#REF!</f>
        <v>#REF!</v>
      </c>
      <c r="F96" s="48"/>
      <c r="G96" s="49" t="str">
        <f>IFERROR(VLOOKUP(F96,農林業センサス集落コード!$A$2:$E$18534,4,FALSE)," ")</f>
        <v xml:space="preserve"> </v>
      </c>
      <c r="H96" s="50" t="str">
        <f>IFERROR(VLOOKUP(F96,農林業センサス集落コード!$A$2:$E$18534,5,0),"")</f>
        <v/>
      </c>
      <c r="I96" s="48"/>
      <c r="J96" s="49" t="str">
        <f>IFERROR(VLOOKUP(I96,農林業センサス集落コード!$A$2:$E$18534,4,FALSE)," ")</f>
        <v xml:space="preserve"> </v>
      </c>
      <c r="K96" s="50" t="str">
        <f>IFERROR(VLOOKUP(I96,農林業センサス集落コード!$A$2:$E$18534,5,0),"")</f>
        <v/>
      </c>
      <c r="L96" s="48"/>
      <c r="M96" s="49" t="str">
        <f>IFERROR(VLOOKUP(L96,農林業センサス集落コード!$A$2:$E$18534,4,FALSE)," ")</f>
        <v xml:space="preserve"> </v>
      </c>
      <c r="N96" s="50" t="str">
        <f>IFERROR(VLOOKUP(L96,農林業センサス集落コード!$A$2:$E$18534,5,0),"")</f>
        <v/>
      </c>
      <c r="O96" s="48"/>
      <c r="P96" s="49" t="str">
        <f>IFERROR(VLOOKUP(O96,農林業センサス集落コード!$A$2:$E$18534,4,FALSE)," ")</f>
        <v xml:space="preserve"> </v>
      </c>
      <c r="Q96" s="50" t="str">
        <f>IFERROR(VLOOKUP(O96,農林業センサス集落コード!$A$2:$E$18534,5,0),"")</f>
        <v/>
      </c>
      <c r="R96" s="48"/>
      <c r="S96" s="49" t="str">
        <f>IFERROR(VLOOKUP(R96,農林業センサス集落コード!$A$2:$E$18534,4,FALSE)," ")</f>
        <v xml:space="preserve"> </v>
      </c>
      <c r="T96" s="50" t="str">
        <f>IFERROR(VLOOKUP(R96,農林業センサス集落コード!$A$2:$E$18534,5,0),"")</f>
        <v/>
      </c>
      <c r="U96" s="48"/>
      <c r="V96" s="49" t="str">
        <f>IFERROR(VLOOKUP(U96,農林業センサス集落コード!$A$2:$E$18534,4,FALSE)," ")</f>
        <v xml:space="preserve"> </v>
      </c>
      <c r="W96" s="50" t="str">
        <f>IFERROR(VLOOKUP(U96,農林業センサス集落コード!$A$2:$E$18534,5,0),"")</f>
        <v/>
      </c>
      <c r="X96" s="48"/>
      <c r="Y96" s="49" t="str">
        <f>IFERROR(VLOOKUP(X96,農林業センサス集落コード!$A$2:$E$18534,4,FALSE)," ")</f>
        <v xml:space="preserve"> </v>
      </c>
      <c r="Z96" s="50" t="str">
        <f>IFERROR(VLOOKUP(X96,農林業センサス集落コード!$A$2:$E$18534,5,0),"")</f>
        <v/>
      </c>
      <c r="AA96" s="48"/>
      <c r="AB96" s="49" t="str">
        <f>IFERROR(VLOOKUP(AA96,農林業センサス集落コード!$A$2:$E$18534,4,FALSE)," ")</f>
        <v xml:space="preserve"> </v>
      </c>
      <c r="AC96" s="50" t="str">
        <f>IFERROR(VLOOKUP(AA96,農林業センサス集落コード!$A$2:$E$18534,5,0),"")</f>
        <v/>
      </c>
      <c r="AD96" s="48"/>
      <c r="AE96" s="49" t="str">
        <f>IFERROR(VLOOKUP(AD96,農林業センサス集落コード!$A$2:$E$18534,4,FALSE)," ")</f>
        <v xml:space="preserve"> </v>
      </c>
      <c r="AF96" s="50" t="str">
        <f>IFERROR(VLOOKUP(AD96,農林業センサス集落コード!$A$2:$E$18534,5,0),"")</f>
        <v/>
      </c>
      <c r="AG96" s="48"/>
      <c r="AH96" s="49" t="str">
        <f>IFERROR(VLOOKUP(AG96,農林業センサス集落コード!$A$2:$E$18534,4,FALSE)," ")</f>
        <v xml:space="preserve"> </v>
      </c>
      <c r="AI96" s="50" t="str">
        <f>IFERROR(VLOOKUP(AG96,農林業センサス集落コード!$A$2:$E$18534,5,0),"")</f>
        <v/>
      </c>
      <c r="AJ96" s="48"/>
      <c r="AK96" s="49" t="str">
        <f>IFERROR(VLOOKUP(AJ96,農林業センサス集落コード!$A$2:$E$18534,4,FALSE)," ")</f>
        <v xml:space="preserve"> </v>
      </c>
      <c r="AL96" s="50" t="str">
        <f>IFERROR(VLOOKUP(AJ96,農林業センサス集落コード!$A$2:$E$18534,5,0),"")</f>
        <v/>
      </c>
      <c r="AM96" s="48"/>
      <c r="AN96" s="49" t="str">
        <f>IFERROR(VLOOKUP(AM96,農林業センサス集落コード!$A$2:$E$18534,4,FALSE)," ")</f>
        <v xml:space="preserve"> </v>
      </c>
      <c r="AO96" s="50" t="str">
        <f>IFERROR(VLOOKUP(AM96,農林業センサス集落コード!$A$2:$E$18534,5,0),"")</f>
        <v/>
      </c>
      <c r="AP96" s="48"/>
      <c r="AQ96" s="49" t="str">
        <f>IFERROR(VLOOKUP(AP96,農林業センサス集落コード!$A$2:$E$18534,4,FALSE)," ")</f>
        <v xml:space="preserve"> </v>
      </c>
      <c r="AR96" s="50" t="str">
        <f>IFERROR(VLOOKUP(AP96,農林業センサス集落コード!$A$2:$E$18534,5,0),"")</f>
        <v/>
      </c>
      <c r="AS96" s="48"/>
      <c r="AT96" s="49" t="str">
        <f>IFERROR(VLOOKUP(AS96,農林業センサス集落コード!$A$2:$E$18534,4,FALSE)," ")</f>
        <v xml:space="preserve"> </v>
      </c>
      <c r="AU96" s="50" t="str">
        <f>IFERROR(VLOOKUP(AS96,農林業センサス集落コード!$A$2:$E$18534,5,0),"")</f>
        <v/>
      </c>
      <c r="AV96" s="48"/>
      <c r="AW96" s="49" t="str">
        <f>IFERROR(VLOOKUP(AV96,農林業センサス集落コード!$A$2:$E$18534,4,FALSE)," ")</f>
        <v xml:space="preserve"> </v>
      </c>
      <c r="AX96" s="50" t="str">
        <f>IFERROR(VLOOKUP(AV96,農林業センサス集落コード!$A$2:$E$18534,5,0),"")</f>
        <v/>
      </c>
      <c r="AY96" s="48"/>
      <c r="AZ96" s="49" t="str">
        <f>IFERROR(VLOOKUP(AY96,農林業センサス集落コード!$A$2:$E$18534,4,FALSE)," ")</f>
        <v xml:space="preserve"> </v>
      </c>
      <c r="BA96" s="50" t="str">
        <f>IFERROR(VLOOKUP(AY96,農林業センサス集落コード!$A$2:$E$18534,5,0),"")</f>
        <v/>
      </c>
      <c r="BB96" s="48"/>
      <c r="BC96" s="49" t="str">
        <f>IFERROR(VLOOKUP(BB96,農林業センサス集落コード!$A$2:$E$18534,4,FALSE)," ")</f>
        <v xml:space="preserve"> </v>
      </c>
      <c r="BD96" s="50" t="str">
        <f>IFERROR(VLOOKUP(BB96,農林業センサス集落コード!$A$2:$E$18534,5,0),"")</f>
        <v/>
      </c>
      <c r="BE96" s="48"/>
      <c r="BF96" s="49" t="str">
        <f>IFERROR(VLOOKUP(BE96,農林業センサス集落コード!$A$2:$E$18534,4,FALSE)," ")</f>
        <v xml:space="preserve"> </v>
      </c>
      <c r="BG96" s="50" t="str">
        <f>IFERROR(VLOOKUP(BE96,農林業センサス集落コード!$A$2:$E$18534,5,0),"")</f>
        <v/>
      </c>
      <c r="BH96" s="48"/>
      <c r="BI96" s="49" t="str">
        <f>IFERROR(VLOOKUP(BH96,農林業センサス集落コード!$A$2:$E$18534,4,FALSE)," ")</f>
        <v xml:space="preserve"> </v>
      </c>
      <c r="BJ96" s="50" t="str">
        <f>IFERROR(VLOOKUP(BH96,農林業センサス集落コード!$A$2:$E$18534,5,0),"")</f>
        <v/>
      </c>
      <c r="BK96" s="48"/>
      <c r="BL96" s="49" t="str">
        <f>IFERROR(VLOOKUP(BK96,農林業センサス集落コード!$A$2:$E$18534,4,FALSE)," ")</f>
        <v xml:space="preserve"> </v>
      </c>
      <c r="BM96" s="50" t="str">
        <f>IFERROR(VLOOKUP(BK96,農林業センサス集落コード!$A$2:$E$18534,5,0),"")</f>
        <v/>
      </c>
    </row>
    <row r="97" spans="1:65">
      <c r="A97" s="272" t="e">
        <f>①協定識別事項②協定参加者!#REF!</f>
        <v>#REF!</v>
      </c>
      <c r="B97" s="55" t="e">
        <f>①協定識別事項②協定参加者!#REF!</f>
        <v>#REF!</v>
      </c>
      <c r="C97" s="55" t="e">
        <f>①協定識別事項②協定参加者!#REF!</f>
        <v>#REF!</v>
      </c>
      <c r="D97" s="55" t="e">
        <f>①協定識別事項②協定参加者!#REF!</f>
        <v>#REF!</v>
      </c>
      <c r="E97" s="56" t="e">
        <f>①協定識別事項②協定参加者!#REF!</f>
        <v>#REF!</v>
      </c>
      <c r="F97" s="48"/>
      <c r="G97" s="49" t="str">
        <f>IFERROR(VLOOKUP(F97,農林業センサス集落コード!$A$2:$E$18534,4,FALSE)," ")</f>
        <v xml:space="preserve"> </v>
      </c>
      <c r="H97" s="50" t="str">
        <f>IFERROR(VLOOKUP(F97,農林業センサス集落コード!$A$2:$E$18534,5,0),"")</f>
        <v/>
      </c>
      <c r="I97" s="48"/>
      <c r="J97" s="49" t="str">
        <f>IFERROR(VLOOKUP(I97,農林業センサス集落コード!$A$2:$E$18534,4,FALSE)," ")</f>
        <v xml:space="preserve"> </v>
      </c>
      <c r="K97" s="50" t="str">
        <f>IFERROR(VLOOKUP(I97,農林業センサス集落コード!$A$2:$E$18534,5,0),"")</f>
        <v/>
      </c>
      <c r="L97" s="48"/>
      <c r="M97" s="49" t="str">
        <f>IFERROR(VLOOKUP(L97,農林業センサス集落コード!$A$2:$E$18534,4,FALSE)," ")</f>
        <v xml:space="preserve"> </v>
      </c>
      <c r="N97" s="50" t="str">
        <f>IFERROR(VLOOKUP(L97,農林業センサス集落コード!$A$2:$E$18534,5,0),"")</f>
        <v/>
      </c>
      <c r="O97" s="48"/>
      <c r="P97" s="49" t="str">
        <f>IFERROR(VLOOKUP(O97,農林業センサス集落コード!$A$2:$E$18534,4,FALSE)," ")</f>
        <v xml:space="preserve"> </v>
      </c>
      <c r="Q97" s="50" t="str">
        <f>IFERROR(VLOOKUP(O97,農林業センサス集落コード!$A$2:$E$18534,5,0),"")</f>
        <v/>
      </c>
      <c r="R97" s="48"/>
      <c r="S97" s="49" t="str">
        <f>IFERROR(VLOOKUP(R97,農林業センサス集落コード!$A$2:$E$18534,4,FALSE)," ")</f>
        <v xml:space="preserve"> </v>
      </c>
      <c r="T97" s="50" t="str">
        <f>IFERROR(VLOOKUP(R97,農林業センサス集落コード!$A$2:$E$18534,5,0),"")</f>
        <v/>
      </c>
      <c r="U97" s="48"/>
      <c r="V97" s="49" t="str">
        <f>IFERROR(VLOOKUP(U97,農林業センサス集落コード!$A$2:$E$18534,4,FALSE)," ")</f>
        <v xml:space="preserve"> </v>
      </c>
      <c r="W97" s="50" t="str">
        <f>IFERROR(VLOOKUP(U97,農林業センサス集落コード!$A$2:$E$18534,5,0),"")</f>
        <v/>
      </c>
      <c r="X97" s="48"/>
      <c r="Y97" s="49" t="str">
        <f>IFERROR(VLOOKUP(X97,農林業センサス集落コード!$A$2:$E$18534,4,FALSE)," ")</f>
        <v xml:space="preserve"> </v>
      </c>
      <c r="Z97" s="50" t="str">
        <f>IFERROR(VLOOKUP(X97,農林業センサス集落コード!$A$2:$E$18534,5,0),"")</f>
        <v/>
      </c>
      <c r="AA97" s="48"/>
      <c r="AB97" s="49" t="str">
        <f>IFERROR(VLOOKUP(AA97,農林業センサス集落コード!$A$2:$E$18534,4,FALSE)," ")</f>
        <v xml:space="preserve"> </v>
      </c>
      <c r="AC97" s="50" t="str">
        <f>IFERROR(VLOOKUP(AA97,農林業センサス集落コード!$A$2:$E$18534,5,0),"")</f>
        <v/>
      </c>
      <c r="AD97" s="48"/>
      <c r="AE97" s="49" t="str">
        <f>IFERROR(VLOOKUP(AD97,農林業センサス集落コード!$A$2:$E$18534,4,FALSE)," ")</f>
        <v xml:space="preserve"> </v>
      </c>
      <c r="AF97" s="50" t="str">
        <f>IFERROR(VLOOKUP(AD97,農林業センサス集落コード!$A$2:$E$18534,5,0),"")</f>
        <v/>
      </c>
      <c r="AG97" s="48"/>
      <c r="AH97" s="49" t="str">
        <f>IFERROR(VLOOKUP(AG97,農林業センサス集落コード!$A$2:$E$18534,4,FALSE)," ")</f>
        <v xml:space="preserve"> </v>
      </c>
      <c r="AI97" s="50" t="str">
        <f>IFERROR(VLOOKUP(AG97,農林業センサス集落コード!$A$2:$E$18534,5,0),"")</f>
        <v/>
      </c>
      <c r="AJ97" s="48"/>
      <c r="AK97" s="49" t="str">
        <f>IFERROR(VLOOKUP(AJ97,農林業センサス集落コード!$A$2:$E$18534,4,FALSE)," ")</f>
        <v xml:space="preserve"> </v>
      </c>
      <c r="AL97" s="50" t="str">
        <f>IFERROR(VLOOKUP(AJ97,農林業センサス集落コード!$A$2:$E$18534,5,0),"")</f>
        <v/>
      </c>
      <c r="AM97" s="48"/>
      <c r="AN97" s="49" t="str">
        <f>IFERROR(VLOOKUP(AM97,農林業センサス集落コード!$A$2:$E$18534,4,FALSE)," ")</f>
        <v xml:space="preserve"> </v>
      </c>
      <c r="AO97" s="50" t="str">
        <f>IFERROR(VLOOKUP(AM97,農林業センサス集落コード!$A$2:$E$18534,5,0),"")</f>
        <v/>
      </c>
      <c r="AP97" s="48"/>
      <c r="AQ97" s="49" t="str">
        <f>IFERROR(VLOOKUP(AP97,農林業センサス集落コード!$A$2:$E$18534,4,FALSE)," ")</f>
        <v xml:space="preserve"> </v>
      </c>
      <c r="AR97" s="50" t="str">
        <f>IFERROR(VLOOKUP(AP97,農林業センサス集落コード!$A$2:$E$18534,5,0),"")</f>
        <v/>
      </c>
      <c r="AS97" s="48"/>
      <c r="AT97" s="49" t="str">
        <f>IFERROR(VLOOKUP(AS97,農林業センサス集落コード!$A$2:$E$18534,4,FALSE)," ")</f>
        <v xml:space="preserve"> </v>
      </c>
      <c r="AU97" s="50" t="str">
        <f>IFERROR(VLOOKUP(AS97,農林業センサス集落コード!$A$2:$E$18534,5,0),"")</f>
        <v/>
      </c>
      <c r="AV97" s="48"/>
      <c r="AW97" s="49" t="str">
        <f>IFERROR(VLOOKUP(AV97,農林業センサス集落コード!$A$2:$E$18534,4,FALSE)," ")</f>
        <v xml:space="preserve"> </v>
      </c>
      <c r="AX97" s="50" t="str">
        <f>IFERROR(VLOOKUP(AV97,農林業センサス集落コード!$A$2:$E$18534,5,0),"")</f>
        <v/>
      </c>
      <c r="AY97" s="48"/>
      <c r="AZ97" s="49" t="str">
        <f>IFERROR(VLOOKUP(AY97,農林業センサス集落コード!$A$2:$E$18534,4,FALSE)," ")</f>
        <v xml:space="preserve"> </v>
      </c>
      <c r="BA97" s="50" t="str">
        <f>IFERROR(VLOOKUP(AY97,農林業センサス集落コード!$A$2:$E$18534,5,0),"")</f>
        <v/>
      </c>
      <c r="BB97" s="48"/>
      <c r="BC97" s="49" t="str">
        <f>IFERROR(VLOOKUP(BB97,農林業センサス集落コード!$A$2:$E$18534,4,FALSE)," ")</f>
        <v xml:space="preserve"> </v>
      </c>
      <c r="BD97" s="50" t="str">
        <f>IFERROR(VLOOKUP(BB97,農林業センサス集落コード!$A$2:$E$18534,5,0),"")</f>
        <v/>
      </c>
      <c r="BE97" s="48"/>
      <c r="BF97" s="49" t="str">
        <f>IFERROR(VLOOKUP(BE97,農林業センサス集落コード!$A$2:$E$18534,4,FALSE)," ")</f>
        <v xml:space="preserve"> </v>
      </c>
      <c r="BG97" s="50" t="str">
        <f>IFERROR(VLOOKUP(BE97,農林業センサス集落コード!$A$2:$E$18534,5,0),"")</f>
        <v/>
      </c>
      <c r="BH97" s="48"/>
      <c r="BI97" s="49" t="str">
        <f>IFERROR(VLOOKUP(BH97,農林業センサス集落コード!$A$2:$E$18534,4,FALSE)," ")</f>
        <v xml:space="preserve"> </v>
      </c>
      <c r="BJ97" s="50" t="str">
        <f>IFERROR(VLOOKUP(BH97,農林業センサス集落コード!$A$2:$E$18534,5,0),"")</f>
        <v/>
      </c>
      <c r="BK97" s="48"/>
      <c r="BL97" s="49" t="str">
        <f>IFERROR(VLOOKUP(BK97,農林業センサス集落コード!$A$2:$E$18534,4,FALSE)," ")</f>
        <v xml:space="preserve"> </v>
      </c>
      <c r="BM97" s="50" t="str">
        <f>IFERROR(VLOOKUP(BK97,農林業センサス集落コード!$A$2:$E$18534,5,0),"")</f>
        <v/>
      </c>
    </row>
    <row r="98" spans="1:65">
      <c r="A98" s="272" t="e">
        <f>①協定識別事項②協定参加者!#REF!</f>
        <v>#REF!</v>
      </c>
      <c r="B98" s="55" t="e">
        <f>①協定識別事項②協定参加者!#REF!</f>
        <v>#REF!</v>
      </c>
      <c r="C98" s="55" t="e">
        <f>①協定識別事項②協定参加者!#REF!</f>
        <v>#REF!</v>
      </c>
      <c r="D98" s="55" t="e">
        <f>①協定識別事項②協定参加者!#REF!</f>
        <v>#REF!</v>
      </c>
      <c r="E98" s="56" t="e">
        <f>①協定識別事項②協定参加者!#REF!</f>
        <v>#REF!</v>
      </c>
      <c r="F98" s="48"/>
      <c r="G98" s="49" t="str">
        <f>IFERROR(VLOOKUP(F98,農林業センサス集落コード!$A$2:$E$18534,4,FALSE)," ")</f>
        <v xml:space="preserve"> </v>
      </c>
      <c r="H98" s="50" t="str">
        <f>IFERROR(VLOOKUP(F98,農林業センサス集落コード!$A$2:$E$18534,5,0),"")</f>
        <v/>
      </c>
      <c r="I98" s="48"/>
      <c r="J98" s="49" t="str">
        <f>IFERROR(VLOOKUP(I98,農林業センサス集落コード!$A$2:$E$18534,4,FALSE)," ")</f>
        <v xml:space="preserve"> </v>
      </c>
      <c r="K98" s="50" t="str">
        <f>IFERROR(VLOOKUP(I98,農林業センサス集落コード!$A$2:$E$18534,5,0),"")</f>
        <v/>
      </c>
      <c r="L98" s="48"/>
      <c r="M98" s="49" t="str">
        <f>IFERROR(VLOOKUP(L98,農林業センサス集落コード!$A$2:$E$18534,4,FALSE)," ")</f>
        <v xml:space="preserve"> </v>
      </c>
      <c r="N98" s="50" t="str">
        <f>IFERROR(VLOOKUP(L98,農林業センサス集落コード!$A$2:$E$18534,5,0),"")</f>
        <v/>
      </c>
      <c r="O98" s="48"/>
      <c r="P98" s="49" t="str">
        <f>IFERROR(VLOOKUP(O98,農林業センサス集落コード!$A$2:$E$18534,4,FALSE)," ")</f>
        <v xml:space="preserve"> </v>
      </c>
      <c r="Q98" s="50" t="str">
        <f>IFERROR(VLOOKUP(O98,農林業センサス集落コード!$A$2:$E$18534,5,0),"")</f>
        <v/>
      </c>
      <c r="R98" s="48"/>
      <c r="S98" s="49" t="str">
        <f>IFERROR(VLOOKUP(R98,農林業センサス集落コード!$A$2:$E$18534,4,FALSE)," ")</f>
        <v xml:space="preserve"> </v>
      </c>
      <c r="T98" s="50" t="str">
        <f>IFERROR(VLOOKUP(R98,農林業センサス集落コード!$A$2:$E$18534,5,0),"")</f>
        <v/>
      </c>
      <c r="U98" s="48"/>
      <c r="V98" s="49" t="str">
        <f>IFERROR(VLOOKUP(U98,農林業センサス集落コード!$A$2:$E$18534,4,FALSE)," ")</f>
        <v xml:space="preserve"> </v>
      </c>
      <c r="W98" s="50" t="str">
        <f>IFERROR(VLOOKUP(U98,農林業センサス集落コード!$A$2:$E$18534,5,0),"")</f>
        <v/>
      </c>
      <c r="X98" s="48"/>
      <c r="Y98" s="49" t="str">
        <f>IFERROR(VLOOKUP(X98,農林業センサス集落コード!$A$2:$E$18534,4,FALSE)," ")</f>
        <v xml:space="preserve"> </v>
      </c>
      <c r="Z98" s="50" t="str">
        <f>IFERROR(VLOOKUP(X98,農林業センサス集落コード!$A$2:$E$18534,5,0),"")</f>
        <v/>
      </c>
      <c r="AA98" s="48"/>
      <c r="AB98" s="49" t="str">
        <f>IFERROR(VLOOKUP(AA98,農林業センサス集落コード!$A$2:$E$18534,4,FALSE)," ")</f>
        <v xml:space="preserve"> </v>
      </c>
      <c r="AC98" s="50" t="str">
        <f>IFERROR(VLOOKUP(AA98,農林業センサス集落コード!$A$2:$E$18534,5,0),"")</f>
        <v/>
      </c>
      <c r="AD98" s="48"/>
      <c r="AE98" s="49" t="str">
        <f>IFERROR(VLOOKUP(AD98,農林業センサス集落コード!$A$2:$E$18534,4,FALSE)," ")</f>
        <v xml:space="preserve"> </v>
      </c>
      <c r="AF98" s="50" t="str">
        <f>IFERROR(VLOOKUP(AD98,農林業センサス集落コード!$A$2:$E$18534,5,0),"")</f>
        <v/>
      </c>
      <c r="AG98" s="48"/>
      <c r="AH98" s="49" t="str">
        <f>IFERROR(VLOOKUP(AG98,農林業センサス集落コード!$A$2:$E$18534,4,FALSE)," ")</f>
        <v xml:space="preserve"> </v>
      </c>
      <c r="AI98" s="50" t="str">
        <f>IFERROR(VLOOKUP(AG98,農林業センサス集落コード!$A$2:$E$18534,5,0),"")</f>
        <v/>
      </c>
      <c r="AJ98" s="48"/>
      <c r="AK98" s="49" t="str">
        <f>IFERROR(VLOOKUP(AJ98,農林業センサス集落コード!$A$2:$E$18534,4,FALSE)," ")</f>
        <v xml:space="preserve"> </v>
      </c>
      <c r="AL98" s="50" t="str">
        <f>IFERROR(VLOOKUP(AJ98,農林業センサス集落コード!$A$2:$E$18534,5,0),"")</f>
        <v/>
      </c>
      <c r="AM98" s="48"/>
      <c r="AN98" s="49" t="str">
        <f>IFERROR(VLOOKUP(AM98,農林業センサス集落コード!$A$2:$E$18534,4,FALSE)," ")</f>
        <v xml:space="preserve"> </v>
      </c>
      <c r="AO98" s="50" t="str">
        <f>IFERROR(VLOOKUP(AM98,農林業センサス集落コード!$A$2:$E$18534,5,0),"")</f>
        <v/>
      </c>
      <c r="AP98" s="48"/>
      <c r="AQ98" s="49" t="str">
        <f>IFERROR(VLOOKUP(AP98,農林業センサス集落コード!$A$2:$E$18534,4,FALSE)," ")</f>
        <v xml:space="preserve"> </v>
      </c>
      <c r="AR98" s="50" t="str">
        <f>IFERROR(VLOOKUP(AP98,農林業センサス集落コード!$A$2:$E$18534,5,0),"")</f>
        <v/>
      </c>
      <c r="AS98" s="48"/>
      <c r="AT98" s="49" t="str">
        <f>IFERROR(VLOOKUP(AS98,農林業センサス集落コード!$A$2:$E$18534,4,FALSE)," ")</f>
        <v xml:space="preserve"> </v>
      </c>
      <c r="AU98" s="50" t="str">
        <f>IFERROR(VLOOKUP(AS98,農林業センサス集落コード!$A$2:$E$18534,5,0),"")</f>
        <v/>
      </c>
      <c r="AV98" s="48"/>
      <c r="AW98" s="49" t="str">
        <f>IFERROR(VLOOKUP(AV98,農林業センサス集落コード!$A$2:$E$18534,4,FALSE)," ")</f>
        <v xml:space="preserve"> </v>
      </c>
      <c r="AX98" s="50" t="str">
        <f>IFERROR(VLOOKUP(AV98,農林業センサス集落コード!$A$2:$E$18534,5,0),"")</f>
        <v/>
      </c>
      <c r="AY98" s="48"/>
      <c r="AZ98" s="49" t="str">
        <f>IFERROR(VLOOKUP(AY98,農林業センサス集落コード!$A$2:$E$18534,4,FALSE)," ")</f>
        <v xml:space="preserve"> </v>
      </c>
      <c r="BA98" s="50" t="str">
        <f>IFERROR(VLOOKUP(AY98,農林業センサス集落コード!$A$2:$E$18534,5,0),"")</f>
        <v/>
      </c>
      <c r="BB98" s="48"/>
      <c r="BC98" s="49" t="str">
        <f>IFERROR(VLOOKUP(BB98,農林業センサス集落コード!$A$2:$E$18534,4,FALSE)," ")</f>
        <v xml:space="preserve"> </v>
      </c>
      <c r="BD98" s="50" t="str">
        <f>IFERROR(VLOOKUP(BB98,農林業センサス集落コード!$A$2:$E$18534,5,0),"")</f>
        <v/>
      </c>
      <c r="BE98" s="48"/>
      <c r="BF98" s="49" t="str">
        <f>IFERROR(VLOOKUP(BE98,農林業センサス集落コード!$A$2:$E$18534,4,FALSE)," ")</f>
        <v xml:space="preserve"> </v>
      </c>
      <c r="BG98" s="50" t="str">
        <f>IFERROR(VLOOKUP(BE98,農林業センサス集落コード!$A$2:$E$18534,5,0),"")</f>
        <v/>
      </c>
      <c r="BH98" s="48"/>
      <c r="BI98" s="49" t="str">
        <f>IFERROR(VLOOKUP(BH98,農林業センサス集落コード!$A$2:$E$18534,4,FALSE)," ")</f>
        <v xml:space="preserve"> </v>
      </c>
      <c r="BJ98" s="50" t="str">
        <f>IFERROR(VLOOKUP(BH98,農林業センサス集落コード!$A$2:$E$18534,5,0),"")</f>
        <v/>
      </c>
      <c r="BK98" s="48"/>
      <c r="BL98" s="49" t="str">
        <f>IFERROR(VLOOKUP(BK98,農林業センサス集落コード!$A$2:$E$18534,4,FALSE)," ")</f>
        <v xml:space="preserve"> </v>
      </c>
      <c r="BM98" s="50" t="str">
        <f>IFERROR(VLOOKUP(BK98,農林業センサス集落コード!$A$2:$E$18534,5,0),"")</f>
        <v/>
      </c>
    </row>
    <row r="99" spans="1:65">
      <c r="A99" s="272" t="e">
        <f>①協定識別事項②協定参加者!#REF!</f>
        <v>#REF!</v>
      </c>
      <c r="B99" s="55" t="e">
        <f>①協定識別事項②協定参加者!#REF!</f>
        <v>#REF!</v>
      </c>
      <c r="C99" s="55" t="e">
        <f>①協定識別事項②協定参加者!#REF!</f>
        <v>#REF!</v>
      </c>
      <c r="D99" s="55" t="e">
        <f>①協定識別事項②協定参加者!#REF!</f>
        <v>#REF!</v>
      </c>
      <c r="E99" s="56" t="e">
        <f>①協定識別事項②協定参加者!#REF!</f>
        <v>#REF!</v>
      </c>
      <c r="F99" s="48"/>
      <c r="G99" s="49" t="str">
        <f>IFERROR(VLOOKUP(F99,農林業センサス集落コード!$A$2:$E$18534,4,FALSE)," ")</f>
        <v xml:space="preserve"> </v>
      </c>
      <c r="H99" s="50" t="str">
        <f>IFERROR(VLOOKUP(F99,農林業センサス集落コード!$A$2:$E$18534,5,0),"")</f>
        <v/>
      </c>
      <c r="I99" s="48"/>
      <c r="J99" s="49" t="str">
        <f>IFERROR(VLOOKUP(I99,農林業センサス集落コード!$A$2:$E$18534,4,FALSE)," ")</f>
        <v xml:space="preserve"> </v>
      </c>
      <c r="K99" s="50" t="str">
        <f>IFERROR(VLOOKUP(I99,農林業センサス集落コード!$A$2:$E$18534,5,0),"")</f>
        <v/>
      </c>
      <c r="L99" s="48"/>
      <c r="M99" s="49" t="str">
        <f>IFERROR(VLOOKUP(L99,農林業センサス集落コード!$A$2:$E$18534,4,FALSE)," ")</f>
        <v xml:space="preserve"> </v>
      </c>
      <c r="N99" s="50" t="str">
        <f>IFERROR(VLOOKUP(L99,農林業センサス集落コード!$A$2:$E$18534,5,0),"")</f>
        <v/>
      </c>
      <c r="O99" s="48"/>
      <c r="P99" s="49" t="str">
        <f>IFERROR(VLOOKUP(O99,農林業センサス集落コード!$A$2:$E$18534,4,FALSE)," ")</f>
        <v xml:space="preserve"> </v>
      </c>
      <c r="Q99" s="50" t="str">
        <f>IFERROR(VLOOKUP(O99,農林業センサス集落コード!$A$2:$E$18534,5,0),"")</f>
        <v/>
      </c>
      <c r="R99" s="48"/>
      <c r="S99" s="49" t="str">
        <f>IFERROR(VLOOKUP(R99,農林業センサス集落コード!$A$2:$E$18534,4,FALSE)," ")</f>
        <v xml:space="preserve"> </v>
      </c>
      <c r="T99" s="50" t="str">
        <f>IFERROR(VLOOKUP(R99,農林業センサス集落コード!$A$2:$E$18534,5,0),"")</f>
        <v/>
      </c>
      <c r="U99" s="48"/>
      <c r="V99" s="49" t="str">
        <f>IFERROR(VLOOKUP(U99,農林業センサス集落コード!$A$2:$E$18534,4,FALSE)," ")</f>
        <v xml:space="preserve"> </v>
      </c>
      <c r="W99" s="50" t="str">
        <f>IFERROR(VLOOKUP(U99,農林業センサス集落コード!$A$2:$E$18534,5,0),"")</f>
        <v/>
      </c>
      <c r="X99" s="48"/>
      <c r="Y99" s="49" t="str">
        <f>IFERROR(VLOOKUP(X99,農林業センサス集落コード!$A$2:$E$18534,4,FALSE)," ")</f>
        <v xml:space="preserve"> </v>
      </c>
      <c r="Z99" s="50" t="str">
        <f>IFERROR(VLOOKUP(X99,農林業センサス集落コード!$A$2:$E$18534,5,0),"")</f>
        <v/>
      </c>
      <c r="AA99" s="48"/>
      <c r="AB99" s="49" t="str">
        <f>IFERROR(VLOOKUP(AA99,農林業センサス集落コード!$A$2:$E$18534,4,FALSE)," ")</f>
        <v xml:space="preserve"> </v>
      </c>
      <c r="AC99" s="50" t="str">
        <f>IFERROR(VLOOKUP(AA99,農林業センサス集落コード!$A$2:$E$18534,5,0),"")</f>
        <v/>
      </c>
      <c r="AD99" s="48"/>
      <c r="AE99" s="49" t="str">
        <f>IFERROR(VLOOKUP(AD99,農林業センサス集落コード!$A$2:$E$18534,4,FALSE)," ")</f>
        <v xml:space="preserve"> </v>
      </c>
      <c r="AF99" s="50" t="str">
        <f>IFERROR(VLOOKUP(AD99,農林業センサス集落コード!$A$2:$E$18534,5,0),"")</f>
        <v/>
      </c>
      <c r="AG99" s="48"/>
      <c r="AH99" s="49" t="str">
        <f>IFERROR(VLOOKUP(AG99,農林業センサス集落コード!$A$2:$E$18534,4,FALSE)," ")</f>
        <v xml:space="preserve"> </v>
      </c>
      <c r="AI99" s="50" t="str">
        <f>IFERROR(VLOOKUP(AG99,農林業センサス集落コード!$A$2:$E$18534,5,0),"")</f>
        <v/>
      </c>
      <c r="AJ99" s="48"/>
      <c r="AK99" s="49" t="str">
        <f>IFERROR(VLOOKUP(AJ99,農林業センサス集落コード!$A$2:$E$18534,4,FALSE)," ")</f>
        <v xml:space="preserve"> </v>
      </c>
      <c r="AL99" s="50" t="str">
        <f>IFERROR(VLOOKUP(AJ99,農林業センサス集落コード!$A$2:$E$18534,5,0),"")</f>
        <v/>
      </c>
      <c r="AM99" s="48"/>
      <c r="AN99" s="49" t="str">
        <f>IFERROR(VLOOKUP(AM99,農林業センサス集落コード!$A$2:$E$18534,4,FALSE)," ")</f>
        <v xml:space="preserve"> </v>
      </c>
      <c r="AO99" s="50" t="str">
        <f>IFERROR(VLOOKUP(AM99,農林業センサス集落コード!$A$2:$E$18534,5,0),"")</f>
        <v/>
      </c>
      <c r="AP99" s="48"/>
      <c r="AQ99" s="49" t="str">
        <f>IFERROR(VLOOKUP(AP99,農林業センサス集落コード!$A$2:$E$18534,4,FALSE)," ")</f>
        <v xml:space="preserve"> </v>
      </c>
      <c r="AR99" s="50" t="str">
        <f>IFERROR(VLOOKUP(AP99,農林業センサス集落コード!$A$2:$E$18534,5,0),"")</f>
        <v/>
      </c>
      <c r="AS99" s="48"/>
      <c r="AT99" s="49" t="str">
        <f>IFERROR(VLOOKUP(AS99,農林業センサス集落コード!$A$2:$E$18534,4,FALSE)," ")</f>
        <v xml:space="preserve"> </v>
      </c>
      <c r="AU99" s="50" t="str">
        <f>IFERROR(VLOOKUP(AS99,農林業センサス集落コード!$A$2:$E$18534,5,0),"")</f>
        <v/>
      </c>
      <c r="AV99" s="48"/>
      <c r="AW99" s="49" t="str">
        <f>IFERROR(VLOOKUP(AV99,農林業センサス集落コード!$A$2:$E$18534,4,FALSE)," ")</f>
        <v xml:space="preserve"> </v>
      </c>
      <c r="AX99" s="50" t="str">
        <f>IFERROR(VLOOKUP(AV99,農林業センサス集落コード!$A$2:$E$18534,5,0),"")</f>
        <v/>
      </c>
      <c r="AY99" s="48"/>
      <c r="AZ99" s="49" t="str">
        <f>IFERROR(VLOOKUP(AY99,農林業センサス集落コード!$A$2:$E$18534,4,FALSE)," ")</f>
        <v xml:space="preserve"> </v>
      </c>
      <c r="BA99" s="50" t="str">
        <f>IFERROR(VLOOKUP(AY99,農林業センサス集落コード!$A$2:$E$18534,5,0),"")</f>
        <v/>
      </c>
      <c r="BB99" s="48"/>
      <c r="BC99" s="49" t="str">
        <f>IFERROR(VLOOKUP(BB99,農林業センサス集落コード!$A$2:$E$18534,4,FALSE)," ")</f>
        <v xml:space="preserve"> </v>
      </c>
      <c r="BD99" s="50" t="str">
        <f>IFERROR(VLOOKUP(BB99,農林業センサス集落コード!$A$2:$E$18534,5,0),"")</f>
        <v/>
      </c>
      <c r="BE99" s="48"/>
      <c r="BF99" s="49" t="str">
        <f>IFERROR(VLOOKUP(BE99,農林業センサス集落コード!$A$2:$E$18534,4,FALSE)," ")</f>
        <v xml:space="preserve"> </v>
      </c>
      <c r="BG99" s="50" t="str">
        <f>IFERROR(VLOOKUP(BE99,農林業センサス集落コード!$A$2:$E$18534,5,0),"")</f>
        <v/>
      </c>
      <c r="BH99" s="48"/>
      <c r="BI99" s="49" t="str">
        <f>IFERROR(VLOOKUP(BH99,農林業センサス集落コード!$A$2:$E$18534,4,FALSE)," ")</f>
        <v xml:space="preserve"> </v>
      </c>
      <c r="BJ99" s="50" t="str">
        <f>IFERROR(VLOOKUP(BH99,農林業センサス集落コード!$A$2:$E$18534,5,0),"")</f>
        <v/>
      </c>
      <c r="BK99" s="48"/>
      <c r="BL99" s="49" t="str">
        <f>IFERROR(VLOOKUP(BK99,農林業センサス集落コード!$A$2:$E$18534,4,FALSE)," ")</f>
        <v xml:space="preserve"> </v>
      </c>
      <c r="BM99" s="50" t="str">
        <f>IFERROR(VLOOKUP(BK99,農林業センサス集落コード!$A$2:$E$18534,5,0),"")</f>
        <v/>
      </c>
    </row>
    <row r="100" spans="1:65">
      <c r="A100" s="272" t="e">
        <f>①協定識別事項②協定参加者!#REF!</f>
        <v>#REF!</v>
      </c>
      <c r="B100" s="55" t="e">
        <f>①協定識別事項②協定参加者!#REF!</f>
        <v>#REF!</v>
      </c>
      <c r="C100" s="55" t="e">
        <f>①協定識別事項②協定参加者!#REF!</f>
        <v>#REF!</v>
      </c>
      <c r="D100" s="55" t="e">
        <f>①協定識別事項②協定参加者!#REF!</f>
        <v>#REF!</v>
      </c>
      <c r="E100" s="56" t="e">
        <f>①協定識別事項②協定参加者!#REF!</f>
        <v>#REF!</v>
      </c>
      <c r="F100" s="48"/>
      <c r="G100" s="49" t="str">
        <f>IFERROR(VLOOKUP(F100,農林業センサス集落コード!$A$2:$E$18534,4,FALSE)," ")</f>
        <v xml:space="preserve"> </v>
      </c>
      <c r="H100" s="50" t="str">
        <f>IFERROR(VLOOKUP(F100,農林業センサス集落コード!$A$2:$E$18534,5,0),"")</f>
        <v/>
      </c>
      <c r="I100" s="48"/>
      <c r="J100" s="49" t="str">
        <f>IFERROR(VLOOKUP(I100,農林業センサス集落コード!$A$2:$E$18534,4,FALSE)," ")</f>
        <v xml:space="preserve"> </v>
      </c>
      <c r="K100" s="50" t="str">
        <f>IFERROR(VLOOKUP(I100,農林業センサス集落コード!$A$2:$E$18534,5,0),"")</f>
        <v/>
      </c>
      <c r="L100" s="48"/>
      <c r="M100" s="49" t="str">
        <f>IFERROR(VLOOKUP(L100,農林業センサス集落コード!$A$2:$E$18534,4,FALSE)," ")</f>
        <v xml:space="preserve"> </v>
      </c>
      <c r="N100" s="50" t="str">
        <f>IFERROR(VLOOKUP(L100,農林業センサス集落コード!$A$2:$E$18534,5,0),"")</f>
        <v/>
      </c>
      <c r="O100" s="48"/>
      <c r="P100" s="49" t="str">
        <f>IFERROR(VLOOKUP(O100,農林業センサス集落コード!$A$2:$E$18534,4,FALSE)," ")</f>
        <v xml:space="preserve"> </v>
      </c>
      <c r="Q100" s="50" t="str">
        <f>IFERROR(VLOOKUP(O100,農林業センサス集落コード!$A$2:$E$18534,5,0),"")</f>
        <v/>
      </c>
      <c r="R100" s="48"/>
      <c r="S100" s="49" t="str">
        <f>IFERROR(VLOOKUP(R100,農林業センサス集落コード!$A$2:$E$18534,4,FALSE)," ")</f>
        <v xml:space="preserve"> </v>
      </c>
      <c r="T100" s="50" t="str">
        <f>IFERROR(VLOOKUP(R100,農林業センサス集落コード!$A$2:$E$18534,5,0),"")</f>
        <v/>
      </c>
      <c r="U100" s="48"/>
      <c r="V100" s="49" t="str">
        <f>IFERROR(VLOOKUP(U100,農林業センサス集落コード!$A$2:$E$18534,4,FALSE)," ")</f>
        <v xml:space="preserve"> </v>
      </c>
      <c r="W100" s="50" t="str">
        <f>IFERROR(VLOOKUP(U100,農林業センサス集落コード!$A$2:$E$18534,5,0),"")</f>
        <v/>
      </c>
      <c r="X100" s="48"/>
      <c r="Y100" s="49" t="str">
        <f>IFERROR(VLOOKUP(X100,農林業センサス集落コード!$A$2:$E$18534,4,FALSE)," ")</f>
        <v xml:space="preserve"> </v>
      </c>
      <c r="Z100" s="50" t="str">
        <f>IFERROR(VLOOKUP(X100,農林業センサス集落コード!$A$2:$E$18534,5,0),"")</f>
        <v/>
      </c>
      <c r="AA100" s="48"/>
      <c r="AB100" s="49" t="str">
        <f>IFERROR(VLOOKUP(AA100,農林業センサス集落コード!$A$2:$E$18534,4,FALSE)," ")</f>
        <v xml:space="preserve"> </v>
      </c>
      <c r="AC100" s="50" t="str">
        <f>IFERROR(VLOOKUP(AA100,農林業センサス集落コード!$A$2:$E$18534,5,0),"")</f>
        <v/>
      </c>
      <c r="AD100" s="48"/>
      <c r="AE100" s="49" t="str">
        <f>IFERROR(VLOOKUP(AD100,農林業センサス集落コード!$A$2:$E$18534,4,FALSE)," ")</f>
        <v xml:space="preserve"> </v>
      </c>
      <c r="AF100" s="50" t="str">
        <f>IFERROR(VLOOKUP(AD100,農林業センサス集落コード!$A$2:$E$18534,5,0),"")</f>
        <v/>
      </c>
      <c r="AG100" s="48"/>
      <c r="AH100" s="49" t="str">
        <f>IFERROR(VLOOKUP(AG100,農林業センサス集落コード!$A$2:$E$18534,4,FALSE)," ")</f>
        <v xml:space="preserve"> </v>
      </c>
      <c r="AI100" s="50" t="str">
        <f>IFERROR(VLOOKUP(AG100,農林業センサス集落コード!$A$2:$E$18534,5,0),"")</f>
        <v/>
      </c>
      <c r="AJ100" s="48"/>
      <c r="AK100" s="49" t="str">
        <f>IFERROR(VLOOKUP(AJ100,農林業センサス集落コード!$A$2:$E$18534,4,FALSE)," ")</f>
        <v xml:space="preserve"> </v>
      </c>
      <c r="AL100" s="50" t="str">
        <f>IFERROR(VLOOKUP(AJ100,農林業センサス集落コード!$A$2:$E$18534,5,0),"")</f>
        <v/>
      </c>
      <c r="AM100" s="48"/>
      <c r="AN100" s="49" t="str">
        <f>IFERROR(VLOOKUP(AM100,農林業センサス集落コード!$A$2:$E$18534,4,FALSE)," ")</f>
        <v xml:space="preserve"> </v>
      </c>
      <c r="AO100" s="50" t="str">
        <f>IFERROR(VLOOKUP(AM100,農林業センサス集落コード!$A$2:$E$18534,5,0),"")</f>
        <v/>
      </c>
      <c r="AP100" s="48"/>
      <c r="AQ100" s="49" t="str">
        <f>IFERROR(VLOOKUP(AP100,農林業センサス集落コード!$A$2:$E$18534,4,FALSE)," ")</f>
        <v xml:space="preserve"> </v>
      </c>
      <c r="AR100" s="50" t="str">
        <f>IFERROR(VLOOKUP(AP100,農林業センサス集落コード!$A$2:$E$18534,5,0),"")</f>
        <v/>
      </c>
      <c r="AS100" s="48"/>
      <c r="AT100" s="49" t="str">
        <f>IFERROR(VLOOKUP(AS100,農林業センサス集落コード!$A$2:$E$18534,4,FALSE)," ")</f>
        <v xml:space="preserve"> </v>
      </c>
      <c r="AU100" s="50" t="str">
        <f>IFERROR(VLOOKUP(AS100,農林業センサス集落コード!$A$2:$E$18534,5,0),"")</f>
        <v/>
      </c>
      <c r="AV100" s="48"/>
      <c r="AW100" s="49" t="str">
        <f>IFERROR(VLOOKUP(AV100,農林業センサス集落コード!$A$2:$E$18534,4,FALSE)," ")</f>
        <v xml:space="preserve"> </v>
      </c>
      <c r="AX100" s="50" t="str">
        <f>IFERROR(VLOOKUP(AV100,農林業センサス集落コード!$A$2:$E$18534,5,0),"")</f>
        <v/>
      </c>
      <c r="AY100" s="48"/>
      <c r="AZ100" s="49" t="str">
        <f>IFERROR(VLOOKUP(AY100,農林業センサス集落コード!$A$2:$E$18534,4,FALSE)," ")</f>
        <v xml:space="preserve"> </v>
      </c>
      <c r="BA100" s="50" t="str">
        <f>IFERROR(VLOOKUP(AY100,農林業センサス集落コード!$A$2:$E$18534,5,0),"")</f>
        <v/>
      </c>
      <c r="BB100" s="48"/>
      <c r="BC100" s="49" t="str">
        <f>IFERROR(VLOOKUP(BB100,農林業センサス集落コード!$A$2:$E$18534,4,FALSE)," ")</f>
        <v xml:space="preserve"> </v>
      </c>
      <c r="BD100" s="50" t="str">
        <f>IFERROR(VLOOKUP(BB100,農林業センサス集落コード!$A$2:$E$18534,5,0),"")</f>
        <v/>
      </c>
      <c r="BE100" s="48"/>
      <c r="BF100" s="49" t="str">
        <f>IFERROR(VLOOKUP(BE100,農林業センサス集落コード!$A$2:$E$18534,4,FALSE)," ")</f>
        <v xml:space="preserve"> </v>
      </c>
      <c r="BG100" s="50" t="str">
        <f>IFERROR(VLOOKUP(BE100,農林業センサス集落コード!$A$2:$E$18534,5,0),"")</f>
        <v/>
      </c>
      <c r="BH100" s="48"/>
      <c r="BI100" s="49" t="str">
        <f>IFERROR(VLOOKUP(BH100,農林業センサス集落コード!$A$2:$E$18534,4,FALSE)," ")</f>
        <v xml:space="preserve"> </v>
      </c>
      <c r="BJ100" s="50" t="str">
        <f>IFERROR(VLOOKUP(BH100,農林業センサス集落コード!$A$2:$E$18534,5,0),"")</f>
        <v/>
      </c>
      <c r="BK100" s="48"/>
      <c r="BL100" s="49" t="str">
        <f>IFERROR(VLOOKUP(BK100,農林業センサス集落コード!$A$2:$E$18534,4,FALSE)," ")</f>
        <v xml:space="preserve"> </v>
      </c>
      <c r="BM100" s="50" t="str">
        <f>IFERROR(VLOOKUP(BK100,農林業センサス集落コード!$A$2:$E$18534,5,0),"")</f>
        <v/>
      </c>
    </row>
    <row r="101" spans="1:65">
      <c r="A101" s="272" t="e">
        <f>①協定識別事項②協定参加者!#REF!</f>
        <v>#REF!</v>
      </c>
      <c r="B101" s="55" t="e">
        <f>①協定識別事項②協定参加者!#REF!</f>
        <v>#REF!</v>
      </c>
      <c r="C101" s="55" t="e">
        <f>①協定識別事項②協定参加者!#REF!</f>
        <v>#REF!</v>
      </c>
      <c r="D101" s="55" t="e">
        <f>①協定識別事項②協定参加者!#REF!</f>
        <v>#REF!</v>
      </c>
      <c r="E101" s="56" t="e">
        <f>①協定識別事項②協定参加者!#REF!</f>
        <v>#REF!</v>
      </c>
      <c r="F101" s="48"/>
      <c r="G101" s="49" t="str">
        <f>IFERROR(VLOOKUP(F101,農林業センサス集落コード!$A$2:$E$18534,4,FALSE)," ")</f>
        <v xml:space="preserve"> </v>
      </c>
      <c r="H101" s="50" t="str">
        <f>IFERROR(VLOOKUP(F101,農林業センサス集落コード!$A$2:$E$18534,5,0),"")</f>
        <v/>
      </c>
      <c r="I101" s="48"/>
      <c r="J101" s="49" t="str">
        <f>IFERROR(VLOOKUP(I101,農林業センサス集落コード!$A$2:$E$18534,4,FALSE)," ")</f>
        <v xml:space="preserve"> </v>
      </c>
      <c r="K101" s="50" t="str">
        <f>IFERROR(VLOOKUP(I101,農林業センサス集落コード!$A$2:$E$18534,5,0),"")</f>
        <v/>
      </c>
      <c r="L101" s="48"/>
      <c r="M101" s="49" t="str">
        <f>IFERROR(VLOOKUP(L101,農林業センサス集落コード!$A$2:$E$18534,4,FALSE)," ")</f>
        <v xml:space="preserve"> </v>
      </c>
      <c r="N101" s="50" t="str">
        <f>IFERROR(VLOOKUP(L101,農林業センサス集落コード!$A$2:$E$18534,5,0),"")</f>
        <v/>
      </c>
      <c r="O101" s="48"/>
      <c r="P101" s="49" t="str">
        <f>IFERROR(VLOOKUP(O101,農林業センサス集落コード!$A$2:$E$18534,4,FALSE)," ")</f>
        <v xml:space="preserve"> </v>
      </c>
      <c r="Q101" s="50" t="str">
        <f>IFERROR(VLOOKUP(O101,農林業センサス集落コード!$A$2:$E$18534,5,0),"")</f>
        <v/>
      </c>
      <c r="R101" s="48"/>
      <c r="S101" s="49" t="str">
        <f>IFERROR(VLOOKUP(R101,農林業センサス集落コード!$A$2:$E$18534,4,FALSE)," ")</f>
        <v xml:space="preserve"> </v>
      </c>
      <c r="T101" s="50" t="str">
        <f>IFERROR(VLOOKUP(R101,農林業センサス集落コード!$A$2:$E$18534,5,0),"")</f>
        <v/>
      </c>
      <c r="U101" s="48"/>
      <c r="V101" s="49" t="str">
        <f>IFERROR(VLOOKUP(U101,農林業センサス集落コード!$A$2:$E$18534,4,FALSE)," ")</f>
        <v xml:space="preserve"> </v>
      </c>
      <c r="W101" s="50" t="str">
        <f>IFERROR(VLOOKUP(U101,農林業センサス集落コード!$A$2:$E$18534,5,0),"")</f>
        <v/>
      </c>
      <c r="X101" s="48"/>
      <c r="Y101" s="49" t="str">
        <f>IFERROR(VLOOKUP(X101,農林業センサス集落コード!$A$2:$E$18534,4,FALSE)," ")</f>
        <v xml:space="preserve"> </v>
      </c>
      <c r="Z101" s="50" t="str">
        <f>IFERROR(VLOOKUP(X101,農林業センサス集落コード!$A$2:$E$18534,5,0),"")</f>
        <v/>
      </c>
      <c r="AA101" s="48"/>
      <c r="AB101" s="49" t="str">
        <f>IFERROR(VLOOKUP(AA101,農林業センサス集落コード!$A$2:$E$18534,4,FALSE)," ")</f>
        <v xml:space="preserve"> </v>
      </c>
      <c r="AC101" s="50" t="str">
        <f>IFERROR(VLOOKUP(AA101,農林業センサス集落コード!$A$2:$E$18534,5,0),"")</f>
        <v/>
      </c>
      <c r="AD101" s="48"/>
      <c r="AE101" s="49" t="str">
        <f>IFERROR(VLOOKUP(AD101,農林業センサス集落コード!$A$2:$E$18534,4,FALSE)," ")</f>
        <v xml:space="preserve"> </v>
      </c>
      <c r="AF101" s="50" t="str">
        <f>IFERROR(VLOOKUP(AD101,農林業センサス集落コード!$A$2:$E$18534,5,0),"")</f>
        <v/>
      </c>
      <c r="AG101" s="48"/>
      <c r="AH101" s="49" t="str">
        <f>IFERROR(VLOOKUP(AG101,農林業センサス集落コード!$A$2:$E$18534,4,FALSE)," ")</f>
        <v xml:space="preserve"> </v>
      </c>
      <c r="AI101" s="50" t="str">
        <f>IFERROR(VLOOKUP(AG101,農林業センサス集落コード!$A$2:$E$18534,5,0),"")</f>
        <v/>
      </c>
      <c r="AJ101" s="48"/>
      <c r="AK101" s="49" t="str">
        <f>IFERROR(VLOOKUP(AJ101,農林業センサス集落コード!$A$2:$E$18534,4,FALSE)," ")</f>
        <v xml:space="preserve"> </v>
      </c>
      <c r="AL101" s="50" t="str">
        <f>IFERROR(VLOOKUP(AJ101,農林業センサス集落コード!$A$2:$E$18534,5,0),"")</f>
        <v/>
      </c>
      <c r="AM101" s="48"/>
      <c r="AN101" s="49" t="str">
        <f>IFERROR(VLOOKUP(AM101,農林業センサス集落コード!$A$2:$E$18534,4,FALSE)," ")</f>
        <v xml:space="preserve"> </v>
      </c>
      <c r="AO101" s="50" t="str">
        <f>IFERROR(VLOOKUP(AM101,農林業センサス集落コード!$A$2:$E$18534,5,0),"")</f>
        <v/>
      </c>
      <c r="AP101" s="48"/>
      <c r="AQ101" s="49" t="str">
        <f>IFERROR(VLOOKUP(AP101,農林業センサス集落コード!$A$2:$E$18534,4,FALSE)," ")</f>
        <v xml:space="preserve"> </v>
      </c>
      <c r="AR101" s="50" t="str">
        <f>IFERROR(VLOOKUP(AP101,農林業センサス集落コード!$A$2:$E$18534,5,0),"")</f>
        <v/>
      </c>
      <c r="AS101" s="48"/>
      <c r="AT101" s="49" t="str">
        <f>IFERROR(VLOOKUP(AS101,農林業センサス集落コード!$A$2:$E$18534,4,FALSE)," ")</f>
        <v xml:space="preserve"> </v>
      </c>
      <c r="AU101" s="50" t="str">
        <f>IFERROR(VLOOKUP(AS101,農林業センサス集落コード!$A$2:$E$18534,5,0),"")</f>
        <v/>
      </c>
      <c r="AV101" s="48"/>
      <c r="AW101" s="49" t="str">
        <f>IFERROR(VLOOKUP(AV101,農林業センサス集落コード!$A$2:$E$18534,4,FALSE)," ")</f>
        <v xml:space="preserve"> </v>
      </c>
      <c r="AX101" s="50" t="str">
        <f>IFERROR(VLOOKUP(AV101,農林業センサス集落コード!$A$2:$E$18534,5,0),"")</f>
        <v/>
      </c>
      <c r="AY101" s="48"/>
      <c r="AZ101" s="49" t="str">
        <f>IFERROR(VLOOKUP(AY101,農林業センサス集落コード!$A$2:$E$18534,4,FALSE)," ")</f>
        <v xml:space="preserve"> </v>
      </c>
      <c r="BA101" s="50" t="str">
        <f>IFERROR(VLOOKUP(AY101,農林業センサス集落コード!$A$2:$E$18534,5,0),"")</f>
        <v/>
      </c>
      <c r="BB101" s="48"/>
      <c r="BC101" s="49" t="str">
        <f>IFERROR(VLOOKUP(BB101,農林業センサス集落コード!$A$2:$E$18534,4,FALSE)," ")</f>
        <v xml:space="preserve"> </v>
      </c>
      <c r="BD101" s="50" t="str">
        <f>IFERROR(VLOOKUP(BB101,農林業センサス集落コード!$A$2:$E$18534,5,0),"")</f>
        <v/>
      </c>
      <c r="BE101" s="48"/>
      <c r="BF101" s="49" t="str">
        <f>IFERROR(VLOOKUP(BE101,農林業センサス集落コード!$A$2:$E$18534,4,FALSE)," ")</f>
        <v xml:space="preserve"> </v>
      </c>
      <c r="BG101" s="50" t="str">
        <f>IFERROR(VLOOKUP(BE101,農林業センサス集落コード!$A$2:$E$18534,5,0),"")</f>
        <v/>
      </c>
      <c r="BH101" s="48"/>
      <c r="BI101" s="49" t="str">
        <f>IFERROR(VLOOKUP(BH101,農林業センサス集落コード!$A$2:$E$18534,4,FALSE)," ")</f>
        <v xml:space="preserve"> </v>
      </c>
      <c r="BJ101" s="50" t="str">
        <f>IFERROR(VLOOKUP(BH101,農林業センサス集落コード!$A$2:$E$18534,5,0),"")</f>
        <v/>
      </c>
      <c r="BK101" s="48"/>
      <c r="BL101" s="49" t="str">
        <f>IFERROR(VLOOKUP(BK101,農林業センサス集落コード!$A$2:$E$18534,4,FALSE)," ")</f>
        <v xml:space="preserve"> </v>
      </c>
      <c r="BM101" s="50" t="str">
        <f>IFERROR(VLOOKUP(BK101,農林業センサス集落コード!$A$2:$E$18534,5,0),"")</f>
        <v/>
      </c>
    </row>
    <row r="102" spans="1:65">
      <c r="A102" s="272" t="e">
        <f>①協定識別事項②協定参加者!#REF!</f>
        <v>#REF!</v>
      </c>
      <c r="B102" s="55" t="e">
        <f>①協定識別事項②協定参加者!#REF!</f>
        <v>#REF!</v>
      </c>
      <c r="C102" s="55" t="e">
        <f>①協定識別事項②協定参加者!#REF!</f>
        <v>#REF!</v>
      </c>
      <c r="D102" s="55" t="e">
        <f>①協定識別事項②協定参加者!#REF!</f>
        <v>#REF!</v>
      </c>
      <c r="E102" s="56" t="e">
        <f>①協定識別事項②協定参加者!#REF!</f>
        <v>#REF!</v>
      </c>
      <c r="F102" s="48"/>
      <c r="G102" s="49" t="str">
        <f>IFERROR(VLOOKUP(F102,農林業センサス集落コード!$A$2:$E$18534,4,FALSE)," ")</f>
        <v xml:space="preserve"> </v>
      </c>
      <c r="H102" s="50" t="str">
        <f>IFERROR(VLOOKUP(F102,農林業センサス集落コード!$A$2:$E$18534,5,0),"")</f>
        <v/>
      </c>
      <c r="I102" s="48"/>
      <c r="J102" s="49" t="str">
        <f>IFERROR(VLOOKUP(I102,農林業センサス集落コード!$A$2:$E$18534,4,FALSE)," ")</f>
        <v xml:space="preserve"> </v>
      </c>
      <c r="K102" s="50" t="str">
        <f>IFERROR(VLOOKUP(I102,農林業センサス集落コード!$A$2:$E$18534,5,0),"")</f>
        <v/>
      </c>
      <c r="L102" s="48"/>
      <c r="M102" s="49" t="str">
        <f>IFERROR(VLOOKUP(L102,農林業センサス集落コード!$A$2:$E$18534,4,FALSE)," ")</f>
        <v xml:space="preserve"> </v>
      </c>
      <c r="N102" s="50" t="str">
        <f>IFERROR(VLOOKUP(L102,農林業センサス集落コード!$A$2:$E$18534,5,0),"")</f>
        <v/>
      </c>
      <c r="O102" s="48"/>
      <c r="P102" s="49" t="str">
        <f>IFERROR(VLOOKUP(O102,農林業センサス集落コード!$A$2:$E$18534,4,FALSE)," ")</f>
        <v xml:space="preserve"> </v>
      </c>
      <c r="Q102" s="50" t="str">
        <f>IFERROR(VLOOKUP(O102,農林業センサス集落コード!$A$2:$E$18534,5,0),"")</f>
        <v/>
      </c>
      <c r="R102" s="48"/>
      <c r="S102" s="49" t="str">
        <f>IFERROR(VLOOKUP(R102,農林業センサス集落コード!$A$2:$E$18534,4,FALSE)," ")</f>
        <v xml:space="preserve"> </v>
      </c>
      <c r="T102" s="50" t="str">
        <f>IFERROR(VLOOKUP(R102,農林業センサス集落コード!$A$2:$E$18534,5,0),"")</f>
        <v/>
      </c>
      <c r="U102" s="48"/>
      <c r="V102" s="49" t="str">
        <f>IFERROR(VLOOKUP(U102,農林業センサス集落コード!$A$2:$E$18534,4,FALSE)," ")</f>
        <v xml:space="preserve"> </v>
      </c>
      <c r="W102" s="50" t="str">
        <f>IFERROR(VLOOKUP(U102,農林業センサス集落コード!$A$2:$E$18534,5,0),"")</f>
        <v/>
      </c>
      <c r="X102" s="48"/>
      <c r="Y102" s="49" t="str">
        <f>IFERROR(VLOOKUP(X102,農林業センサス集落コード!$A$2:$E$18534,4,FALSE)," ")</f>
        <v xml:space="preserve"> </v>
      </c>
      <c r="Z102" s="50" t="str">
        <f>IFERROR(VLOOKUP(X102,農林業センサス集落コード!$A$2:$E$18534,5,0),"")</f>
        <v/>
      </c>
      <c r="AA102" s="48"/>
      <c r="AB102" s="49" t="str">
        <f>IFERROR(VLOOKUP(AA102,農林業センサス集落コード!$A$2:$E$18534,4,FALSE)," ")</f>
        <v xml:space="preserve"> </v>
      </c>
      <c r="AC102" s="50" t="str">
        <f>IFERROR(VLOOKUP(AA102,農林業センサス集落コード!$A$2:$E$18534,5,0),"")</f>
        <v/>
      </c>
      <c r="AD102" s="48"/>
      <c r="AE102" s="49" t="str">
        <f>IFERROR(VLOOKUP(AD102,農林業センサス集落コード!$A$2:$E$18534,4,FALSE)," ")</f>
        <v xml:space="preserve"> </v>
      </c>
      <c r="AF102" s="50" t="str">
        <f>IFERROR(VLOOKUP(AD102,農林業センサス集落コード!$A$2:$E$18534,5,0),"")</f>
        <v/>
      </c>
      <c r="AG102" s="48"/>
      <c r="AH102" s="49" t="str">
        <f>IFERROR(VLOOKUP(AG102,農林業センサス集落コード!$A$2:$E$18534,4,FALSE)," ")</f>
        <v xml:space="preserve"> </v>
      </c>
      <c r="AI102" s="50" t="str">
        <f>IFERROR(VLOOKUP(AG102,農林業センサス集落コード!$A$2:$E$18534,5,0),"")</f>
        <v/>
      </c>
      <c r="AJ102" s="48"/>
      <c r="AK102" s="49" t="str">
        <f>IFERROR(VLOOKUP(AJ102,農林業センサス集落コード!$A$2:$E$18534,4,FALSE)," ")</f>
        <v xml:space="preserve"> </v>
      </c>
      <c r="AL102" s="50" t="str">
        <f>IFERROR(VLOOKUP(AJ102,農林業センサス集落コード!$A$2:$E$18534,5,0),"")</f>
        <v/>
      </c>
      <c r="AM102" s="48"/>
      <c r="AN102" s="49" t="str">
        <f>IFERROR(VLOOKUP(AM102,農林業センサス集落コード!$A$2:$E$18534,4,FALSE)," ")</f>
        <v xml:space="preserve"> </v>
      </c>
      <c r="AO102" s="50" t="str">
        <f>IFERROR(VLOOKUP(AM102,農林業センサス集落コード!$A$2:$E$18534,5,0),"")</f>
        <v/>
      </c>
      <c r="AP102" s="48"/>
      <c r="AQ102" s="49" t="str">
        <f>IFERROR(VLOOKUP(AP102,農林業センサス集落コード!$A$2:$E$18534,4,FALSE)," ")</f>
        <v xml:space="preserve"> </v>
      </c>
      <c r="AR102" s="50" t="str">
        <f>IFERROR(VLOOKUP(AP102,農林業センサス集落コード!$A$2:$E$18534,5,0),"")</f>
        <v/>
      </c>
      <c r="AS102" s="48"/>
      <c r="AT102" s="49" t="str">
        <f>IFERROR(VLOOKUP(AS102,農林業センサス集落コード!$A$2:$E$18534,4,FALSE)," ")</f>
        <v xml:space="preserve"> </v>
      </c>
      <c r="AU102" s="50" t="str">
        <f>IFERROR(VLOOKUP(AS102,農林業センサス集落コード!$A$2:$E$18534,5,0),"")</f>
        <v/>
      </c>
      <c r="AV102" s="48"/>
      <c r="AW102" s="49" t="str">
        <f>IFERROR(VLOOKUP(AV102,農林業センサス集落コード!$A$2:$E$18534,4,FALSE)," ")</f>
        <v xml:space="preserve"> </v>
      </c>
      <c r="AX102" s="50" t="str">
        <f>IFERROR(VLOOKUP(AV102,農林業センサス集落コード!$A$2:$E$18534,5,0),"")</f>
        <v/>
      </c>
      <c r="AY102" s="48"/>
      <c r="AZ102" s="49" t="str">
        <f>IFERROR(VLOOKUP(AY102,農林業センサス集落コード!$A$2:$E$18534,4,FALSE)," ")</f>
        <v xml:space="preserve"> </v>
      </c>
      <c r="BA102" s="50" t="str">
        <f>IFERROR(VLOOKUP(AY102,農林業センサス集落コード!$A$2:$E$18534,5,0),"")</f>
        <v/>
      </c>
      <c r="BB102" s="48"/>
      <c r="BC102" s="49" t="str">
        <f>IFERROR(VLOOKUP(BB102,農林業センサス集落コード!$A$2:$E$18534,4,FALSE)," ")</f>
        <v xml:space="preserve"> </v>
      </c>
      <c r="BD102" s="50" t="str">
        <f>IFERROR(VLOOKUP(BB102,農林業センサス集落コード!$A$2:$E$18534,5,0),"")</f>
        <v/>
      </c>
      <c r="BE102" s="48"/>
      <c r="BF102" s="49" t="str">
        <f>IFERROR(VLOOKUP(BE102,農林業センサス集落コード!$A$2:$E$18534,4,FALSE)," ")</f>
        <v xml:space="preserve"> </v>
      </c>
      <c r="BG102" s="50" t="str">
        <f>IFERROR(VLOOKUP(BE102,農林業センサス集落コード!$A$2:$E$18534,5,0),"")</f>
        <v/>
      </c>
      <c r="BH102" s="48"/>
      <c r="BI102" s="49" t="str">
        <f>IFERROR(VLOOKUP(BH102,農林業センサス集落コード!$A$2:$E$18534,4,FALSE)," ")</f>
        <v xml:space="preserve"> </v>
      </c>
      <c r="BJ102" s="50" t="str">
        <f>IFERROR(VLOOKUP(BH102,農林業センサス集落コード!$A$2:$E$18534,5,0),"")</f>
        <v/>
      </c>
      <c r="BK102" s="48"/>
      <c r="BL102" s="49" t="str">
        <f>IFERROR(VLOOKUP(BK102,農林業センサス集落コード!$A$2:$E$18534,4,FALSE)," ")</f>
        <v xml:space="preserve"> </v>
      </c>
      <c r="BM102" s="50" t="str">
        <f>IFERROR(VLOOKUP(BK102,農林業センサス集落コード!$A$2:$E$18534,5,0),"")</f>
        <v/>
      </c>
    </row>
    <row r="103" spans="1:65">
      <c r="A103" s="272" t="e">
        <f>①協定識別事項②協定参加者!#REF!</f>
        <v>#REF!</v>
      </c>
      <c r="B103" s="55" t="e">
        <f>①協定識別事項②協定参加者!#REF!</f>
        <v>#REF!</v>
      </c>
      <c r="C103" s="55" t="e">
        <f>①協定識別事項②協定参加者!#REF!</f>
        <v>#REF!</v>
      </c>
      <c r="D103" s="55" t="e">
        <f>①協定識別事項②協定参加者!#REF!</f>
        <v>#REF!</v>
      </c>
      <c r="E103" s="56" t="e">
        <f>①協定識別事項②協定参加者!#REF!</f>
        <v>#REF!</v>
      </c>
      <c r="F103" s="48"/>
      <c r="G103" s="49" t="str">
        <f>IFERROR(VLOOKUP(F103,農林業センサス集落コード!$A$2:$E$18534,4,FALSE)," ")</f>
        <v xml:space="preserve"> </v>
      </c>
      <c r="H103" s="50" t="str">
        <f>IFERROR(VLOOKUP(F103,農林業センサス集落コード!$A$2:$E$18534,5,0),"")</f>
        <v/>
      </c>
      <c r="I103" s="48"/>
      <c r="J103" s="49" t="str">
        <f>IFERROR(VLOOKUP(I103,農林業センサス集落コード!$A$2:$E$18534,4,FALSE)," ")</f>
        <v xml:space="preserve"> </v>
      </c>
      <c r="K103" s="50" t="str">
        <f>IFERROR(VLOOKUP(I103,農林業センサス集落コード!$A$2:$E$18534,5,0),"")</f>
        <v/>
      </c>
      <c r="L103" s="48"/>
      <c r="M103" s="49" t="str">
        <f>IFERROR(VLOOKUP(L103,農林業センサス集落コード!$A$2:$E$18534,4,FALSE)," ")</f>
        <v xml:space="preserve"> </v>
      </c>
      <c r="N103" s="50" t="str">
        <f>IFERROR(VLOOKUP(L103,農林業センサス集落コード!$A$2:$E$18534,5,0),"")</f>
        <v/>
      </c>
      <c r="O103" s="48"/>
      <c r="P103" s="49" t="str">
        <f>IFERROR(VLOOKUP(O103,農林業センサス集落コード!$A$2:$E$18534,4,FALSE)," ")</f>
        <v xml:space="preserve"> </v>
      </c>
      <c r="Q103" s="50" t="str">
        <f>IFERROR(VLOOKUP(O103,農林業センサス集落コード!$A$2:$E$18534,5,0),"")</f>
        <v/>
      </c>
      <c r="R103" s="48"/>
      <c r="S103" s="49" t="str">
        <f>IFERROR(VLOOKUP(R103,農林業センサス集落コード!$A$2:$E$18534,4,FALSE)," ")</f>
        <v xml:space="preserve"> </v>
      </c>
      <c r="T103" s="50" t="str">
        <f>IFERROR(VLOOKUP(R103,農林業センサス集落コード!$A$2:$E$18534,5,0),"")</f>
        <v/>
      </c>
      <c r="U103" s="48"/>
      <c r="V103" s="49" t="str">
        <f>IFERROR(VLOOKUP(U103,農林業センサス集落コード!$A$2:$E$18534,4,FALSE)," ")</f>
        <v xml:space="preserve"> </v>
      </c>
      <c r="W103" s="50" t="str">
        <f>IFERROR(VLOOKUP(U103,農林業センサス集落コード!$A$2:$E$18534,5,0),"")</f>
        <v/>
      </c>
      <c r="X103" s="48"/>
      <c r="Y103" s="49" t="str">
        <f>IFERROR(VLOOKUP(X103,農林業センサス集落コード!$A$2:$E$18534,4,FALSE)," ")</f>
        <v xml:space="preserve"> </v>
      </c>
      <c r="Z103" s="50" t="str">
        <f>IFERROR(VLOOKUP(X103,農林業センサス集落コード!$A$2:$E$18534,5,0),"")</f>
        <v/>
      </c>
      <c r="AA103" s="48"/>
      <c r="AB103" s="49" t="str">
        <f>IFERROR(VLOOKUP(AA103,農林業センサス集落コード!$A$2:$E$18534,4,FALSE)," ")</f>
        <v xml:space="preserve"> </v>
      </c>
      <c r="AC103" s="50" t="str">
        <f>IFERROR(VLOOKUP(AA103,農林業センサス集落コード!$A$2:$E$18534,5,0),"")</f>
        <v/>
      </c>
      <c r="AD103" s="48"/>
      <c r="AE103" s="49" t="str">
        <f>IFERROR(VLOOKUP(AD103,農林業センサス集落コード!$A$2:$E$18534,4,FALSE)," ")</f>
        <v xml:space="preserve"> </v>
      </c>
      <c r="AF103" s="50" t="str">
        <f>IFERROR(VLOOKUP(AD103,農林業センサス集落コード!$A$2:$E$18534,5,0),"")</f>
        <v/>
      </c>
      <c r="AG103" s="48"/>
      <c r="AH103" s="49" t="str">
        <f>IFERROR(VLOOKUP(AG103,農林業センサス集落コード!$A$2:$E$18534,4,FALSE)," ")</f>
        <v xml:space="preserve"> </v>
      </c>
      <c r="AI103" s="50" t="str">
        <f>IFERROR(VLOOKUP(AG103,農林業センサス集落コード!$A$2:$E$18534,5,0),"")</f>
        <v/>
      </c>
      <c r="AJ103" s="48"/>
      <c r="AK103" s="49" t="str">
        <f>IFERROR(VLOOKUP(AJ103,農林業センサス集落コード!$A$2:$E$18534,4,FALSE)," ")</f>
        <v xml:space="preserve"> </v>
      </c>
      <c r="AL103" s="50" t="str">
        <f>IFERROR(VLOOKUP(AJ103,農林業センサス集落コード!$A$2:$E$18534,5,0),"")</f>
        <v/>
      </c>
      <c r="AM103" s="48"/>
      <c r="AN103" s="49" t="str">
        <f>IFERROR(VLOOKUP(AM103,農林業センサス集落コード!$A$2:$E$18534,4,FALSE)," ")</f>
        <v xml:space="preserve"> </v>
      </c>
      <c r="AO103" s="50" t="str">
        <f>IFERROR(VLOOKUP(AM103,農林業センサス集落コード!$A$2:$E$18534,5,0),"")</f>
        <v/>
      </c>
      <c r="AP103" s="48"/>
      <c r="AQ103" s="49" t="str">
        <f>IFERROR(VLOOKUP(AP103,農林業センサス集落コード!$A$2:$E$18534,4,FALSE)," ")</f>
        <v xml:space="preserve"> </v>
      </c>
      <c r="AR103" s="50" t="str">
        <f>IFERROR(VLOOKUP(AP103,農林業センサス集落コード!$A$2:$E$18534,5,0),"")</f>
        <v/>
      </c>
      <c r="AS103" s="48"/>
      <c r="AT103" s="49" t="str">
        <f>IFERROR(VLOOKUP(AS103,農林業センサス集落コード!$A$2:$E$18534,4,FALSE)," ")</f>
        <v xml:space="preserve"> </v>
      </c>
      <c r="AU103" s="50" t="str">
        <f>IFERROR(VLOOKUP(AS103,農林業センサス集落コード!$A$2:$E$18534,5,0),"")</f>
        <v/>
      </c>
      <c r="AV103" s="48"/>
      <c r="AW103" s="49" t="str">
        <f>IFERROR(VLOOKUP(AV103,農林業センサス集落コード!$A$2:$E$18534,4,FALSE)," ")</f>
        <v xml:space="preserve"> </v>
      </c>
      <c r="AX103" s="50" t="str">
        <f>IFERROR(VLOOKUP(AV103,農林業センサス集落コード!$A$2:$E$18534,5,0),"")</f>
        <v/>
      </c>
      <c r="AY103" s="48"/>
      <c r="AZ103" s="49" t="str">
        <f>IFERROR(VLOOKUP(AY103,農林業センサス集落コード!$A$2:$E$18534,4,FALSE)," ")</f>
        <v xml:space="preserve"> </v>
      </c>
      <c r="BA103" s="50" t="str">
        <f>IFERROR(VLOOKUP(AY103,農林業センサス集落コード!$A$2:$E$18534,5,0),"")</f>
        <v/>
      </c>
      <c r="BB103" s="48"/>
      <c r="BC103" s="49" t="str">
        <f>IFERROR(VLOOKUP(BB103,農林業センサス集落コード!$A$2:$E$18534,4,FALSE)," ")</f>
        <v xml:space="preserve"> </v>
      </c>
      <c r="BD103" s="50" t="str">
        <f>IFERROR(VLOOKUP(BB103,農林業センサス集落コード!$A$2:$E$18534,5,0),"")</f>
        <v/>
      </c>
      <c r="BE103" s="48"/>
      <c r="BF103" s="49" t="str">
        <f>IFERROR(VLOOKUP(BE103,農林業センサス集落コード!$A$2:$E$18534,4,FALSE)," ")</f>
        <v xml:space="preserve"> </v>
      </c>
      <c r="BG103" s="50" t="str">
        <f>IFERROR(VLOOKUP(BE103,農林業センサス集落コード!$A$2:$E$18534,5,0),"")</f>
        <v/>
      </c>
      <c r="BH103" s="48"/>
      <c r="BI103" s="49" t="str">
        <f>IFERROR(VLOOKUP(BH103,農林業センサス集落コード!$A$2:$E$18534,4,FALSE)," ")</f>
        <v xml:space="preserve"> </v>
      </c>
      <c r="BJ103" s="50" t="str">
        <f>IFERROR(VLOOKUP(BH103,農林業センサス集落コード!$A$2:$E$18534,5,0),"")</f>
        <v/>
      </c>
      <c r="BK103" s="48"/>
      <c r="BL103" s="49" t="str">
        <f>IFERROR(VLOOKUP(BK103,農林業センサス集落コード!$A$2:$E$18534,4,FALSE)," ")</f>
        <v xml:space="preserve"> </v>
      </c>
      <c r="BM103" s="50" t="str">
        <f>IFERROR(VLOOKUP(BK103,農林業センサス集落コード!$A$2:$E$18534,5,0),"")</f>
        <v/>
      </c>
    </row>
    <row r="104" spans="1:65">
      <c r="A104" s="272" t="e">
        <f>①協定識別事項②協定参加者!#REF!</f>
        <v>#REF!</v>
      </c>
      <c r="B104" s="55" t="e">
        <f>①協定識別事項②協定参加者!#REF!</f>
        <v>#REF!</v>
      </c>
      <c r="C104" s="55" t="e">
        <f>①協定識別事項②協定参加者!#REF!</f>
        <v>#REF!</v>
      </c>
      <c r="D104" s="55" t="e">
        <f>①協定識別事項②協定参加者!#REF!</f>
        <v>#REF!</v>
      </c>
      <c r="E104" s="56" t="e">
        <f>①協定識別事項②協定参加者!#REF!</f>
        <v>#REF!</v>
      </c>
      <c r="F104" s="48"/>
      <c r="G104" s="49" t="str">
        <f>IFERROR(VLOOKUP(F104,農林業センサス集落コード!$A$2:$E$18534,4,FALSE)," ")</f>
        <v xml:space="preserve"> </v>
      </c>
      <c r="H104" s="50" t="str">
        <f>IFERROR(VLOOKUP(F104,農林業センサス集落コード!$A$2:$E$18534,5,0),"")</f>
        <v/>
      </c>
      <c r="I104" s="48"/>
      <c r="J104" s="49" t="str">
        <f>IFERROR(VLOOKUP(I104,農林業センサス集落コード!$A$2:$E$18534,4,FALSE)," ")</f>
        <v xml:space="preserve"> </v>
      </c>
      <c r="K104" s="50" t="str">
        <f>IFERROR(VLOOKUP(I104,農林業センサス集落コード!$A$2:$E$18534,5,0),"")</f>
        <v/>
      </c>
      <c r="L104" s="48"/>
      <c r="M104" s="49" t="str">
        <f>IFERROR(VLOOKUP(L104,農林業センサス集落コード!$A$2:$E$18534,4,FALSE)," ")</f>
        <v xml:space="preserve"> </v>
      </c>
      <c r="N104" s="50" t="str">
        <f>IFERROR(VLOOKUP(L104,農林業センサス集落コード!$A$2:$E$18534,5,0),"")</f>
        <v/>
      </c>
      <c r="O104" s="48"/>
      <c r="P104" s="49" t="str">
        <f>IFERROR(VLOOKUP(O104,農林業センサス集落コード!$A$2:$E$18534,4,FALSE)," ")</f>
        <v xml:space="preserve"> </v>
      </c>
      <c r="Q104" s="50" t="str">
        <f>IFERROR(VLOOKUP(O104,農林業センサス集落コード!$A$2:$E$18534,5,0),"")</f>
        <v/>
      </c>
      <c r="R104" s="48"/>
      <c r="S104" s="49" t="str">
        <f>IFERROR(VLOOKUP(R104,農林業センサス集落コード!$A$2:$E$18534,4,FALSE)," ")</f>
        <v xml:space="preserve"> </v>
      </c>
      <c r="T104" s="50" t="str">
        <f>IFERROR(VLOOKUP(R104,農林業センサス集落コード!$A$2:$E$18534,5,0),"")</f>
        <v/>
      </c>
      <c r="U104" s="48"/>
      <c r="V104" s="49" t="str">
        <f>IFERROR(VLOOKUP(U104,農林業センサス集落コード!$A$2:$E$18534,4,FALSE)," ")</f>
        <v xml:space="preserve"> </v>
      </c>
      <c r="W104" s="50" t="str">
        <f>IFERROR(VLOOKUP(U104,農林業センサス集落コード!$A$2:$E$18534,5,0),"")</f>
        <v/>
      </c>
      <c r="X104" s="48"/>
      <c r="Y104" s="49" t="str">
        <f>IFERROR(VLOOKUP(X104,農林業センサス集落コード!$A$2:$E$18534,4,FALSE)," ")</f>
        <v xml:space="preserve"> </v>
      </c>
      <c r="Z104" s="50" t="str">
        <f>IFERROR(VLOOKUP(X104,農林業センサス集落コード!$A$2:$E$18534,5,0),"")</f>
        <v/>
      </c>
      <c r="AA104" s="48"/>
      <c r="AB104" s="49" t="str">
        <f>IFERROR(VLOOKUP(AA104,農林業センサス集落コード!$A$2:$E$18534,4,FALSE)," ")</f>
        <v xml:space="preserve"> </v>
      </c>
      <c r="AC104" s="50" t="str">
        <f>IFERROR(VLOOKUP(AA104,農林業センサス集落コード!$A$2:$E$18534,5,0),"")</f>
        <v/>
      </c>
      <c r="AD104" s="48"/>
      <c r="AE104" s="49" t="str">
        <f>IFERROR(VLOOKUP(AD104,農林業センサス集落コード!$A$2:$E$18534,4,FALSE)," ")</f>
        <v xml:space="preserve"> </v>
      </c>
      <c r="AF104" s="50" t="str">
        <f>IFERROR(VLOOKUP(AD104,農林業センサス集落コード!$A$2:$E$18534,5,0),"")</f>
        <v/>
      </c>
      <c r="AG104" s="48"/>
      <c r="AH104" s="49" t="str">
        <f>IFERROR(VLOOKUP(AG104,農林業センサス集落コード!$A$2:$E$18534,4,FALSE)," ")</f>
        <v xml:space="preserve"> </v>
      </c>
      <c r="AI104" s="50" t="str">
        <f>IFERROR(VLOOKUP(AG104,農林業センサス集落コード!$A$2:$E$18534,5,0),"")</f>
        <v/>
      </c>
      <c r="AJ104" s="48"/>
      <c r="AK104" s="49" t="str">
        <f>IFERROR(VLOOKUP(AJ104,農林業センサス集落コード!$A$2:$E$18534,4,FALSE)," ")</f>
        <v xml:space="preserve"> </v>
      </c>
      <c r="AL104" s="50" t="str">
        <f>IFERROR(VLOOKUP(AJ104,農林業センサス集落コード!$A$2:$E$18534,5,0),"")</f>
        <v/>
      </c>
      <c r="AM104" s="48"/>
      <c r="AN104" s="49" t="str">
        <f>IFERROR(VLOOKUP(AM104,農林業センサス集落コード!$A$2:$E$18534,4,FALSE)," ")</f>
        <v xml:space="preserve"> </v>
      </c>
      <c r="AO104" s="50" t="str">
        <f>IFERROR(VLOOKUP(AM104,農林業センサス集落コード!$A$2:$E$18534,5,0),"")</f>
        <v/>
      </c>
      <c r="AP104" s="48"/>
      <c r="AQ104" s="49" t="str">
        <f>IFERROR(VLOOKUP(AP104,農林業センサス集落コード!$A$2:$E$18534,4,FALSE)," ")</f>
        <v xml:space="preserve"> </v>
      </c>
      <c r="AR104" s="50" t="str">
        <f>IFERROR(VLOOKUP(AP104,農林業センサス集落コード!$A$2:$E$18534,5,0),"")</f>
        <v/>
      </c>
      <c r="AS104" s="48"/>
      <c r="AT104" s="49" t="str">
        <f>IFERROR(VLOOKUP(AS104,農林業センサス集落コード!$A$2:$E$18534,4,FALSE)," ")</f>
        <v xml:space="preserve"> </v>
      </c>
      <c r="AU104" s="50" t="str">
        <f>IFERROR(VLOOKUP(AS104,農林業センサス集落コード!$A$2:$E$18534,5,0),"")</f>
        <v/>
      </c>
      <c r="AV104" s="48"/>
      <c r="AW104" s="49" t="str">
        <f>IFERROR(VLOOKUP(AV104,農林業センサス集落コード!$A$2:$E$18534,4,FALSE)," ")</f>
        <v xml:space="preserve"> </v>
      </c>
      <c r="AX104" s="50" t="str">
        <f>IFERROR(VLOOKUP(AV104,農林業センサス集落コード!$A$2:$E$18534,5,0),"")</f>
        <v/>
      </c>
      <c r="AY104" s="48"/>
      <c r="AZ104" s="49" t="str">
        <f>IFERROR(VLOOKUP(AY104,農林業センサス集落コード!$A$2:$E$18534,4,FALSE)," ")</f>
        <v xml:space="preserve"> </v>
      </c>
      <c r="BA104" s="50" t="str">
        <f>IFERROR(VLOOKUP(AY104,農林業センサス集落コード!$A$2:$E$18534,5,0),"")</f>
        <v/>
      </c>
      <c r="BB104" s="48"/>
      <c r="BC104" s="49" t="str">
        <f>IFERROR(VLOOKUP(BB104,農林業センサス集落コード!$A$2:$E$18534,4,FALSE)," ")</f>
        <v xml:space="preserve"> </v>
      </c>
      <c r="BD104" s="50" t="str">
        <f>IFERROR(VLOOKUP(BB104,農林業センサス集落コード!$A$2:$E$18534,5,0),"")</f>
        <v/>
      </c>
      <c r="BE104" s="48"/>
      <c r="BF104" s="49" t="str">
        <f>IFERROR(VLOOKUP(BE104,農林業センサス集落コード!$A$2:$E$18534,4,FALSE)," ")</f>
        <v xml:space="preserve"> </v>
      </c>
      <c r="BG104" s="50" t="str">
        <f>IFERROR(VLOOKUP(BE104,農林業センサス集落コード!$A$2:$E$18534,5,0),"")</f>
        <v/>
      </c>
      <c r="BH104" s="48"/>
      <c r="BI104" s="49" t="str">
        <f>IFERROR(VLOOKUP(BH104,農林業センサス集落コード!$A$2:$E$18534,4,FALSE)," ")</f>
        <v xml:space="preserve"> </v>
      </c>
      <c r="BJ104" s="50" t="str">
        <f>IFERROR(VLOOKUP(BH104,農林業センサス集落コード!$A$2:$E$18534,5,0),"")</f>
        <v/>
      </c>
      <c r="BK104" s="48"/>
      <c r="BL104" s="49" t="str">
        <f>IFERROR(VLOOKUP(BK104,農林業センサス集落コード!$A$2:$E$18534,4,FALSE)," ")</f>
        <v xml:space="preserve"> </v>
      </c>
      <c r="BM104" s="50" t="str">
        <f>IFERROR(VLOOKUP(BK104,農林業センサス集落コード!$A$2:$E$18534,5,0),"")</f>
        <v/>
      </c>
    </row>
    <row r="105" spans="1:65">
      <c r="A105" s="272" t="e">
        <f>①協定識別事項②協定参加者!#REF!</f>
        <v>#REF!</v>
      </c>
      <c r="B105" s="55" t="e">
        <f>①協定識別事項②協定参加者!#REF!</f>
        <v>#REF!</v>
      </c>
      <c r="C105" s="55" t="e">
        <f>①協定識別事項②協定参加者!#REF!</f>
        <v>#REF!</v>
      </c>
      <c r="D105" s="55" t="e">
        <f>①協定識別事項②協定参加者!#REF!</f>
        <v>#REF!</v>
      </c>
      <c r="E105" s="56" t="e">
        <f>①協定識別事項②協定参加者!#REF!</f>
        <v>#REF!</v>
      </c>
      <c r="F105" s="48"/>
      <c r="G105" s="49" t="str">
        <f>IFERROR(VLOOKUP(F105,農林業センサス集落コード!$A$2:$E$18534,4,FALSE)," ")</f>
        <v xml:space="preserve"> </v>
      </c>
      <c r="H105" s="50" t="str">
        <f>IFERROR(VLOOKUP(F105,農林業センサス集落コード!$A$2:$E$18534,5,0),"")</f>
        <v/>
      </c>
      <c r="I105" s="48"/>
      <c r="J105" s="49" t="str">
        <f>IFERROR(VLOOKUP(I105,農林業センサス集落コード!$A$2:$E$18534,4,FALSE)," ")</f>
        <v xml:space="preserve"> </v>
      </c>
      <c r="K105" s="50" t="str">
        <f>IFERROR(VLOOKUP(I105,農林業センサス集落コード!$A$2:$E$18534,5,0),"")</f>
        <v/>
      </c>
      <c r="L105" s="48"/>
      <c r="M105" s="49" t="str">
        <f>IFERROR(VLOOKUP(L105,農林業センサス集落コード!$A$2:$E$18534,4,FALSE)," ")</f>
        <v xml:space="preserve"> </v>
      </c>
      <c r="N105" s="50" t="str">
        <f>IFERROR(VLOOKUP(L105,農林業センサス集落コード!$A$2:$E$18534,5,0),"")</f>
        <v/>
      </c>
      <c r="O105" s="48"/>
      <c r="P105" s="49" t="str">
        <f>IFERROR(VLOOKUP(O105,農林業センサス集落コード!$A$2:$E$18534,4,FALSE)," ")</f>
        <v xml:space="preserve"> </v>
      </c>
      <c r="Q105" s="50" t="str">
        <f>IFERROR(VLOOKUP(O105,農林業センサス集落コード!$A$2:$E$18534,5,0),"")</f>
        <v/>
      </c>
      <c r="R105" s="48"/>
      <c r="S105" s="49" t="str">
        <f>IFERROR(VLOOKUP(R105,農林業センサス集落コード!$A$2:$E$18534,4,FALSE)," ")</f>
        <v xml:space="preserve"> </v>
      </c>
      <c r="T105" s="50" t="str">
        <f>IFERROR(VLOOKUP(R105,農林業センサス集落コード!$A$2:$E$18534,5,0),"")</f>
        <v/>
      </c>
      <c r="U105" s="48"/>
      <c r="V105" s="49" t="str">
        <f>IFERROR(VLOOKUP(U105,農林業センサス集落コード!$A$2:$E$18534,4,FALSE)," ")</f>
        <v xml:space="preserve"> </v>
      </c>
      <c r="W105" s="50" t="str">
        <f>IFERROR(VLOOKUP(U105,農林業センサス集落コード!$A$2:$E$18534,5,0),"")</f>
        <v/>
      </c>
      <c r="X105" s="48"/>
      <c r="Y105" s="49" t="str">
        <f>IFERROR(VLOOKUP(X105,農林業センサス集落コード!$A$2:$E$18534,4,FALSE)," ")</f>
        <v xml:space="preserve"> </v>
      </c>
      <c r="Z105" s="50" t="str">
        <f>IFERROR(VLOOKUP(X105,農林業センサス集落コード!$A$2:$E$18534,5,0),"")</f>
        <v/>
      </c>
      <c r="AA105" s="48"/>
      <c r="AB105" s="49" t="str">
        <f>IFERROR(VLOOKUP(AA105,農林業センサス集落コード!$A$2:$E$18534,4,FALSE)," ")</f>
        <v xml:space="preserve"> </v>
      </c>
      <c r="AC105" s="50" t="str">
        <f>IFERROR(VLOOKUP(AA105,農林業センサス集落コード!$A$2:$E$18534,5,0),"")</f>
        <v/>
      </c>
      <c r="AD105" s="48"/>
      <c r="AE105" s="49" t="str">
        <f>IFERROR(VLOOKUP(AD105,農林業センサス集落コード!$A$2:$E$18534,4,FALSE)," ")</f>
        <v xml:space="preserve"> </v>
      </c>
      <c r="AF105" s="50" t="str">
        <f>IFERROR(VLOOKUP(AD105,農林業センサス集落コード!$A$2:$E$18534,5,0),"")</f>
        <v/>
      </c>
      <c r="AG105" s="48"/>
      <c r="AH105" s="49" t="str">
        <f>IFERROR(VLOOKUP(AG105,農林業センサス集落コード!$A$2:$E$18534,4,FALSE)," ")</f>
        <v xml:space="preserve"> </v>
      </c>
      <c r="AI105" s="50" t="str">
        <f>IFERROR(VLOOKUP(AG105,農林業センサス集落コード!$A$2:$E$18534,5,0),"")</f>
        <v/>
      </c>
      <c r="AJ105" s="48"/>
      <c r="AK105" s="49" t="str">
        <f>IFERROR(VLOOKUP(AJ105,農林業センサス集落コード!$A$2:$E$18534,4,FALSE)," ")</f>
        <v xml:space="preserve"> </v>
      </c>
      <c r="AL105" s="50" t="str">
        <f>IFERROR(VLOOKUP(AJ105,農林業センサス集落コード!$A$2:$E$18534,5,0),"")</f>
        <v/>
      </c>
      <c r="AM105" s="48"/>
      <c r="AN105" s="49" t="str">
        <f>IFERROR(VLOOKUP(AM105,農林業センサス集落コード!$A$2:$E$18534,4,FALSE)," ")</f>
        <v xml:space="preserve"> </v>
      </c>
      <c r="AO105" s="50" t="str">
        <f>IFERROR(VLOOKUP(AM105,農林業センサス集落コード!$A$2:$E$18534,5,0),"")</f>
        <v/>
      </c>
      <c r="AP105" s="48"/>
      <c r="AQ105" s="49" t="str">
        <f>IFERROR(VLOOKUP(AP105,農林業センサス集落コード!$A$2:$E$18534,4,FALSE)," ")</f>
        <v xml:space="preserve"> </v>
      </c>
      <c r="AR105" s="50" t="str">
        <f>IFERROR(VLOOKUP(AP105,農林業センサス集落コード!$A$2:$E$18534,5,0),"")</f>
        <v/>
      </c>
      <c r="AS105" s="48"/>
      <c r="AT105" s="49" t="str">
        <f>IFERROR(VLOOKUP(AS105,農林業センサス集落コード!$A$2:$E$18534,4,FALSE)," ")</f>
        <v xml:space="preserve"> </v>
      </c>
      <c r="AU105" s="50" t="str">
        <f>IFERROR(VLOOKUP(AS105,農林業センサス集落コード!$A$2:$E$18534,5,0),"")</f>
        <v/>
      </c>
      <c r="AV105" s="48"/>
      <c r="AW105" s="49" t="str">
        <f>IFERROR(VLOOKUP(AV105,農林業センサス集落コード!$A$2:$E$18534,4,FALSE)," ")</f>
        <v xml:space="preserve"> </v>
      </c>
      <c r="AX105" s="50" t="str">
        <f>IFERROR(VLOOKUP(AV105,農林業センサス集落コード!$A$2:$E$18534,5,0),"")</f>
        <v/>
      </c>
      <c r="AY105" s="48"/>
      <c r="AZ105" s="49" t="str">
        <f>IFERROR(VLOOKUP(AY105,農林業センサス集落コード!$A$2:$E$18534,4,FALSE)," ")</f>
        <v xml:space="preserve"> </v>
      </c>
      <c r="BA105" s="50" t="str">
        <f>IFERROR(VLOOKUP(AY105,農林業センサス集落コード!$A$2:$E$18534,5,0),"")</f>
        <v/>
      </c>
      <c r="BB105" s="48"/>
      <c r="BC105" s="49" t="str">
        <f>IFERROR(VLOOKUP(BB105,農林業センサス集落コード!$A$2:$E$18534,4,FALSE)," ")</f>
        <v xml:space="preserve"> </v>
      </c>
      <c r="BD105" s="50" t="str">
        <f>IFERROR(VLOOKUP(BB105,農林業センサス集落コード!$A$2:$E$18534,5,0),"")</f>
        <v/>
      </c>
      <c r="BE105" s="48"/>
      <c r="BF105" s="49" t="str">
        <f>IFERROR(VLOOKUP(BE105,農林業センサス集落コード!$A$2:$E$18534,4,FALSE)," ")</f>
        <v xml:space="preserve"> </v>
      </c>
      <c r="BG105" s="50" t="str">
        <f>IFERROR(VLOOKUP(BE105,農林業センサス集落コード!$A$2:$E$18534,5,0),"")</f>
        <v/>
      </c>
      <c r="BH105" s="48"/>
      <c r="BI105" s="49" t="str">
        <f>IFERROR(VLOOKUP(BH105,農林業センサス集落コード!$A$2:$E$18534,4,FALSE)," ")</f>
        <v xml:space="preserve"> </v>
      </c>
      <c r="BJ105" s="50" t="str">
        <f>IFERROR(VLOOKUP(BH105,農林業センサス集落コード!$A$2:$E$18534,5,0),"")</f>
        <v/>
      </c>
      <c r="BK105" s="48"/>
      <c r="BL105" s="49" t="str">
        <f>IFERROR(VLOOKUP(BK105,農林業センサス集落コード!$A$2:$E$18534,4,FALSE)," ")</f>
        <v xml:space="preserve"> </v>
      </c>
      <c r="BM105" s="50" t="str">
        <f>IFERROR(VLOOKUP(BK105,農林業センサス集落コード!$A$2:$E$18534,5,0),"")</f>
        <v/>
      </c>
    </row>
    <row r="106" spans="1:65">
      <c r="A106" s="272" t="e">
        <f>①協定識別事項②協定参加者!#REF!</f>
        <v>#REF!</v>
      </c>
      <c r="B106" s="55" t="e">
        <f>①協定識別事項②協定参加者!#REF!</f>
        <v>#REF!</v>
      </c>
      <c r="C106" s="55" t="e">
        <f>①協定識別事項②協定参加者!#REF!</f>
        <v>#REF!</v>
      </c>
      <c r="D106" s="55" t="e">
        <f>①協定識別事項②協定参加者!#REF!</f>
        <v>#REF!</v>
      </c>
      <c r="E106" s="56" t="e">
        <f>①協定識別事項②協定参加者!#REF!</f>
        <v>#REF!</v>
      </c>
      <c r="F106" s="48"/>
      <c r="G106" s="49" t="str">
        <f>IFERROR(VLOOKUP(F106,農林業センサス集落コード!$A$2:$E$18534,4,FALSE)," ")</f>
        <v xml:space="preserve"> </v>
      </c>
      <c r="H106" s="50" t="str">
        <f>IFERROR(VLOOKUP(F106,農林業センサス集落コード!$A$2:$E$18534,5,0),"")</f>
        <v/>
      </c>
      <c r="I106" s="48"/>
      <c r="J106" s="49" t="str">
        <f>IFERROR(VLOOKUP(I106,農林業センサス集落コード!$A$2:$E$18534,4,FALSE)," ")</f>
        <v xml:space="preserve"> </v>
      </c>
      <c r="K106" s="50" t="str">
        <f>IFERROR(VLOOKUP(I106,農林業センサス集落コード!$A$2:$E$18534,5,0),"")</f>
        <v/>
      </c>
      <c r="L106" s="48"/>
      <c r="M106" s="49" t="str">
        <f>IFERROR(VLOOKUP(L106,農林業センサス集落コード!$A$2:$E$18534,4,FALSE)," ")</f>
        <v xml:space="preserve"> </v>
      </c>
      <c r="N106" s="50" t="str">
        <f>IFERROR(VLOOKUP(L106,農林業センサス集落コード!$A$2:$E$18534,5,0),"")</f>
        <v/>
      </c>
      <c r="O106" s="48"/>
      <c r="P106" s="49" t="str">
        <f>IFERROR(VLOOKUP(O106,農林業センサス集落コード!$A$2:$E$18534,4,FALSE)," ")</f>
        <v xml:space="preserve"> </v>
      </c>
      <c r="Q106" s="50" t="str">
        <f>IFERROR(VLOOKUP(O106,農林業センサス集落コード!$A$2:$E$18534,5,0),"")</f>
        <v/>
      </c>
      <c r="R106" s="48"/>
      <c r="S106" s="49" t="str">
        <f>IFERROR(VLOOKUP(R106,農林業センサス集落コード!$A$2:$E$18534,4,FALSE)," ")</f>
        <v xml:space="preserve"> </v>
      </c>
      <c r="T106" s="50" t="str">
        <f>IFERROR(VLOOKUP(R106,農林業センサス集落コード!$A$2:$E$18534,5,0),"")</f>
        <v/>
      </c>
      <c r="U106" s="48"/>
      <c r="V106" s="49" t="str">
        <f>IFERROR(VLOOKUP(U106,農林業センサス集落コード!$A$2:$E$18534,4,FALSE)," ")</f>
        <v xml:space="preserve"> </v>
      </c>
      <c r="W106" s="50" t="str">
        <f>IFERROR(VLOOKUP(U106,農林業センサス集落コード!$A$2:$E$18534,5,0),"")</f>
        <v/>
      </c>
      <c r="X106" s="48"/>
      <c r="Y106" s="49" t="str">
        <f>IFERROR(VLOOKUP(X106,農林業センサス集落コード!$A$2:$E$18534,4,FALSE)," ")</f>
        <v xml:space="preserve"> </v>
      </c>
      <c r="Z106" s="50" t="str">
        <f>IFERROR(VLOOKUP(X106,農林業センサス集落コード!$A$2:$E$18534,5,0),"")</f>
        <v/>
      </c>
      <c r="AA106" s="48"/>
      <c r="AB106" s="49" t="str">
        <f>IFERROR(VLOOKUP(AA106,農林業センサス集落コード!$A$2:$E$18534,4,FALSE)," ")</f>
        <v xml:space="preserve"> </v>
      </c>
      <c r="AC106" s="50" t="str">
        <f>IFERROR(VLOOKUP(AA106,農林業センサス集落コード!$A$2:$E$18534,5,0),"")</f>
        <v/>
      </c>
      <c r="AD106" s="48"/>
      <c r="AE106" s="49" t="str">
        <f>IFERROR(VLOOKUP(AD106,農林業センサス集落コード!$A$2:$E$18534,4,FALSE)," ")</f>
        <v xml:space="preserve"> </v>
      </c>
      <c r="AF106" s="50" t="str">
        <f>IFERROR(VLOOKUP(AD106,農林業センサス集落コード!$A$2:$E$18534,5,0),"")</f>
        <v/>
      </c>
      <c r="AG106" s="48"/>
      <c r="AH106" s="49" t="str">
        <f>IFERROR(VLOOKUP(AG106,農林業センサス集落コード!$A$2:$E$18534,4,FALSE)," ")</f>
        <v xml:space="preserve"> </v>
      </c>
      <c r="AI106" s="50" t="str">
        <f>IFERROR(VLOOKUP(AG106,農林業センサス集落コード!$A$2:$E$18534,5,0),"")</f>
        <v/>
      </c>
      <c r="AJ106" s="48"/>
      <c r="AK106" s="49" t="str">
        <f>IFERROR(VLOOKUP(AJ106,農林業センサス集落コード!$A$2:$E$18534,4,FALSE)," ")</f>
        <v xml:space="preserve"> </v>
      </c>
      <c r="AL106" s="50" t="str">
        <f>IFERROR(VLOOKUP(AJ106,農林業センサス集落コード!$A$2:$E$18534,5,0),"")</f>
        <v/>
      </c>
      <c r="AM106" s="48"/>
      <c r="AN106" s="49" t="str">
        <f>IFERROR(VLOOKUP(AM106,農林業センサス集落コード!$A$2:$E$18534,4,FALSE)," ")</f>
        <v xml:space="preserve"> </v>
      </c>
      <c r="AO106" s="50" t="str">
        <f>IFERROR(VLOOKUP(AM106,農林業センサス集落コード!$A$2:$E$18534,5,0),"")</f>
        <v/>
      </c>
      <c r="AP106" s="48"/>
      <c r="AQ106" s="49" t="str">
        <f>IFERROR(VLOOKUP(AP106,農林業センサス集落コード!$A$2:$E$18534,4,FALSE)," ")</f>
        <v xml:space="preserve"> </v>
      </c>
      <c r="AR106" s="50" t="str">
        <f>IFERROR(VLOOKUP(AP106,農林業センサス集落コード!$A$2:$E$18534,5,0),"")</f>
        <v/>
      </c>
      <c r="AS106" s="48"/>
      <c r="AT106" s="49" t="str">
        <f>IFERROR(VLOOKUP(AS106,農林業センサス集落コード!$A$2:$E$18534,4,FALSE)," ")</f>
        <v xml:space="preserve"> </v>
      </c>
      <c r="AU106" s="50" t="str">
        <f>IFERROR(VLOOKUP(AS106,農林業センサス集落コード!$A$2:$E$18534,5,0),"")</f>
        <v/>
      </c>
      <c r="AV106" s="48"/>
      <c r="AW106" s="49" t="str">
        <f>IFERROR(VLOOKUP(AV106,農林業センサス集落コード!$A$2:$E$18534,4,FALSE)," ")</f>
        <v xml:space="preserve"> </v>
      </c>
      <c r="AX106" s="50" t="str">
        <f>IFERROR(VLOOKUP(AV106,農林業センサス集落コード!$A$2:$E$18534,5,0),"")</f>
        <v/>
      </c>
      <c r="AY106" s="48"/>
      <c r="AZ106" s="49" t="str">
        <f>IFERROR(VLOOKUP(AY106,農林業センサス集落コード!$A$2:$E$18534,4,FALSE)," ")</f>
        <v xml:space="preserve"> </v>
      </c>
      <c r="BA106" s="50" t="str">
        <f>IFERROR(VLOOKUP(AY106,農林業センサス集落コード!$A$2:$E$18534,5,0),"")</f>
        <v/>
      </c>
      <c r="BB106" s="48"/>
      <c r="BC106" s="49" t="str">
        <f>IFERROR(VLOOKUP(BB106,農林業センサス集落コード!$A$2:$E$18534,4,FALSE)," ")</f>
        <v xml:space="preserve"> </v>
      </c>
      <c r="BD106" s="50" t="str">
        <f>IFERROR(VLOOKUP(BB106,農林業センサス集落コード!$A$2:$E$18534,5,0),"")</f>
        <v/>
      </c>
      <c r="BE106" s="48"/>
      <c r="BF106" s="49" t="str">
        <f>IFERROR(VLOOKUP(BE106,農林業センサス集落コード!$A$2:$E$18534,4,FALSE)," ")</f>
        <v xml:space="preserve"> </v>
      </c>
      <c r="BG106" s="50" t="str">
        <f>IFERROR(VLOOKUP(BE106,農林業センサス集落コード!$A$2:$E$18534,5,0),"")</f>
        <v/>
      </c>
      <c r="BH106" s="48"/>
      <c r="BI106" s="49" t="str">
        <f>IFERROR(VLOOKUP(BH106,農林業センサス集落コード!$A$2:$E$18534,4,FALSE)," ")</f>
        <v xml:space="preserve"> </v>
      </c>
      <c r="BJ106" s="50" t="str">
        <f>IFERROR(VLOOKUP(BH106,農林業センサス集落コード!$A$2:$E$18534,5,0),"")</f>
        <v/>
      </c>
      <c r="BK106" s="48"/>
      <c r="BL106" s="49" t="str">
        <f>IFERROR(VLOOKUP(BK106,農林業センサス集落コード!$A$2:$E$18534,4,FALSE)," ")</f>
        <v xml:space="preserve"> </v>
      </c>
      <c r="BM106" s="50" t="str">
        <f>IFERROR(VLOOKUP(BK106,農林業センサス集落コード!$A$2:$E$18534,5,0),"")</f>
        <v/>
      </c>
    </row>
    <row r="107" spans="1:65">
      <c r="A107" s="272" t="e">
        <f>①協定識別事項②協定参加者!#REF!</f>
        <v>#REF!</v>
      </c>
      <c r="B107" s="55" t="e">
        <f>①協定識別事項②協定参加者!#REF!</f>
        <v>#REF!</v>
      </c>
      <c r="C107" s="55" t="e">
        <f>①協定識別事項②協定参加者!#REF!</f>
        <v>#REF!</v>
      </c>
      <c r="D107" s="55" t="e">
        <f>①協定識別事項②協定参加者!#REF!</f>
        <v>#REF!</v>
      </c>
      <c r="E107" s="56" t="e">
        <f>①協定識別事項②協定参加者!#REF!</f>
        <v>#REF!</v>
      </c>
      <c r="F107" s="48"/>
      <c r="G107" s="49" t="str">
        <f>IFERROR(VLOOKUP(F107,農林業センサス集落コード!$A$2:$E$18534,4,FALSE)," ")</f>
        <v xml:space="preserve"> </v>
      </c>
      <c r="H107" s="50" t="str">
        <f>IFERROR(VLOOKUP(F107,農林業センサス集落コード!$A$2:$E$18534,5,0),"")</f>
        <v/>
      </c>
      <c r="I107" s="48"/>
      <c r="J107" s="49" t="str">
        <f>IFERROR(VLOOKUP(I107,農林業センサス集落コード!$A$2:$E$18534,4,FALSE)," ")</f>
        <v xml:space="preserve"> </v>
      </c>
      <c r="K107" s="50" t="str">
        <f>IFERROR(VLOOKUP(I107,農林業センサス集落コード!$A$2:$E$18534,5,0),"")</f>
        <v/>
      </c>
      <c r="L107" s="48"/>
      <c r="M107" s="49" t="str">
        <f>IFERROR(VLOOKUP(L107,農林業センサス集落コード!$A$2:$E$18534,4,FALSE)," ")</f>
        <v xml:space="preserve"> </v>
      </c>
      <c r="N107" s="50" t="str">
        <f>IFERROR(VLOOKUP(L107,農林業センサス集落コード!$A$2:$E$18534,5,0),"")</f>
        <v/>
      </c>
      <c r="O107" s="48"/>
      <c r="P107" s="49" t="str">
        <f>IFERROR(VLOOKUP(O107,農林業センサス集落コード!$A$2:$E$18534,4,FALSE)," ")</f>
        <v xml:space="preserve"> </v>
      </c>
      <c r="Q107" s="50" t="str">
        <f>IFERROR(VLOOKUP(O107,農林業センサス集落コード!$A$2:$E$18534,5,0),"")</f>
        <v/>
      </c>
      <c r="R107" s="48"/>
      <c r="S107" s="49" t="str">
        <f>IFERROR(VLOOKUP(R107,農林業センサス集落コード!$A$2:$E$18534,4,FALSE)," ")</f>
        <v xml:space="preserve"> </v>
      </c>
      <c r="T107" s="50" t="str">
        <f>IFERROR(VLOOKUP(R107,農林業センサス集落コード!$A$2:$E$18534,5,0),"")</f>
        <v/>
      </c>
      <c r="U107" s="48"/>
      <c r="V107" s="49" t="str">
        <f>IFERROR(VLOOKUP(U107,農林業センサス集落コード!$A$2:$E$18534,4,FALSE)," ")</f>
        <v xml:space="preserve"> </v>
      </c>
      <c r="W107" s="50" t="str">
        <f>IFERROR(VLOOKUP(U107,農林業センサス集落コード!$A$2:$E$18534,5,0),"")</f>
        <v/>
      </c>
      <c r="X107" s="48"/>
      <c r="Y107" s="49" t="str">
        <f>IFERROR(VLOOKUP(X107,農林業センサス集落コード!$A$2:$E$18534,4,FALSE)," ")</f>
        <v xml:space="preserve"> </v>
      </c>
      <c r="Z107" s="50" t="str">
        <f>IFERROR(VLOOKUP(X107,農林業センサス集落コード!$A$2:$E$18534,5,0),"")</f>
        <v/>
      </c>
      <c r="AA107" s="48"/>
      <c r="AB107" s="49" t="str">
        <f>IFERROR(VLOOKUP(AA107,農林業センサス集落コード!$A$2:$E$18534,4,FALSE)," ")</f>
        <v xml:space="preserve"> </v>
      </c>
      <c r="AC107" s="50" t="str">
        <f>IFERROR(VLOOKUP(AA107,農林業センサス集落コード!$A$2:$E$18534,5,0),"")</f>
        <v/>
      </c>
      <c r="AD107" s="48"/>
      <c r="AE107" s="49" t="str">
        <f>IFERROR(VLOOKUP(AD107,農林業センサス集落コード!$A$2:$E$18534,4,FALSE)," ")</f>
        <v xml:space="preserve"> </v>
      </c>
      <c r="AF107" s="50" t="str">
        <f>IFERROR(VLOOKUP(AD107,農林業センサス集落コード!$A$2:$E$18534,5,0),"")</f>
        <v/>
      </c>
      <c r="AG107" s="48"/>
      <c r="AH107" s="49" t="str">
        <f>IFERROR(VLOOKUP(AG107,農林業センサス集落コード!$A$2:$E$18534,4,FALSE)," ")</f>
        <v xml:space="preserve"> </v>
      </c>
      <c r="AI107" s="50" t="str">
        <f>IFERROR(VLOOKUP(AG107,農林業センサス集落コード!$A$2:$E$18534,5,0),"")</f>
        <v/>
      </c>
      <c r="AJ107" s="48"/>
      <c r="AK107" s="49" t="str">
        <f>IFERROR(VLOOKUP(AJ107,農林業センサス集落コード!$A$2:$E$18534,4,FALSE)," ")</f>
        <v xml:space="preserve"> </v>
      </c>
      <c r="AL107" s="50" t="str">
        <f>IFERROR(VLOOKUP(AJ107,農林業センサス集落コード!$A$2:$E$18534,5,0),"")</f>
        <v/>
      </c>
      <c r="AM107" s="48"/>
      <c r="AN107" s="49" t="str">
        <f>IFERROR(VLOOKUP(AM107,農林業センサス集落コード!$A$2:$E$18534,4,FALSE)," ")</f>
        <v xml:space="preserve"> </v>
      </c>
      <c r="AO107" s="50" t="str">
        <f>IFERROR(VLOOKUP(AM107,農林業センサス集落コード!$A$2:$E$18534,5,0),"")</f>
        <v/>
      </c>
      <c r="AP107" s="48"/>
      <c r="AQ107" s="49" t="str">
        <f>IFERROR(VLOOKUP(AP107,農林業センサス集落コード!$A$2:$E$18534,4,FALSE)," ")</f>
        <v xml:space="preserve"> </v>
      </c>
      <c r="AR107" s="50" t="str">
        <f>IFERROR(VLOOKUP(AP107,農林業センサス集落コード!$A$2:$E$18534,5,0),"")</f>
        <v/>
      </c>
      <c r="AS107" s="48"/>
      <c r="AT107" s="49" t="str">
        <f>IFERROR(VLOOKUP(AS107,農林業センサス集落コード!$A$2:$E$18534,4,FALSE)," ")</f>
        <v xml:space="preserve"> </v>
      </c>
      <c r="AU107" s="50" t="str">
        <f>IFERROR(VLOOKUP(AS107,農林業センサス集落コード!$A$2:$E$18534,5,0),"")</f>
        <v/>
      </c>
      <c r="AV107" s="48"/>
      <c r="AW107" s="49" t="str">
        <f>IFERROR(VLOOKUP(AV107,農林業センサス集落コード!$A$2:$E$18534,4,FALSE)," ")</f>
        <v xml:space="preserve"> </v>
      </c>
      <c r="AX107" s="50" t="str">
        <f>IFERROR(VLOOKUP(AV107,農林業センサス集落コード!$A$2:$E$18534,5,0),"")</f>
        <v/>
      </c>
      <c r="AY107" s="48"/>
      <c r="AZ107" s="49" t="str">
        <f>IFERROR(VLOOKUP(AY107,農林業センサス集落コード!$A$2:$E$18534,4,FALSE)," ")</f>
        <v xml:space="preserve"> </v>
      </c>
      <c r="BA107" s="50" t="str">
        <f>IFERROR(VLOOKUP(AY107,農林業センサス集落コード!$A$2:$E$18534,5,0),"")</f>
        <v/>
      </c>
      <c r="BB107" s="48"/>
      <c r="BC107" s="49" t="str">
        <f>IFERROR(VLOOKUP(BB107,農林業センサス集落コード!$A$2:$E$18534,4,FALSE)," ")</f>
        <v xml:space="preserve"> </v>
      </c>
      <c r="BD107" s="50" t="str">
        <f>IFERROR(VLOOKUP(BB107,農林業センサス集落コード!$A$2:$E$18534,5,0),"")</f>
        <v/>
      </c>
      <c r="BE107" s="48"/>
      <c r="BF107" s="49" t="str">
        <f>IFERROR(VLOOKUP(BE107,農林業センサス集落コード!$A$2:$E$18534,4,FALSE)," ")</f>
        <v xml:space="preserve"> </v>
      </c>
      <c r="BG107" s="50" t="str">
        <f>IFERROR(VLOOKUP(BE107,農林業センサス集落コード!$A$2:$E$18534,5,0),"")</f>
        <v/>
      </c>
      <c r="BH107" s="48"/>
      <c r="BI107" s="49" t="str">
        <f>IFERROR(VLOOKUP(BH107,農林業センサス集落コード!$A$2:$E$18534,4,FALSE)," ")</f>
        <v xml:space="preserve"> </v>
      </c>
      <c r="BJ107" s="50" t="str">
        <f>IFERROR(VLOOKUP(BH107,農林業センサス集落コード!$A$2:$E$18534,5,0),"")</f>
        <v/>
      </c>
      <c r="BK107" s="48"/>
      <c r="BL107" s="49" t="str">
        <f>IFERROR(VLOOKUP(BK107,農林業センサス集落コード!$A$2:$E$18534,4,FALSE)," ")</f>
        <v xml:space="preserve"> </v>
      </c>
      <c r="BM107" s="50" t="str">
        <f>IFERROR(VLOOKUP(BK107,農林業センサス集落コード!$A$2:$E$18534,5,0),"")</f>
        <v/>
      </c>
    </row>
    <row r="108" spans="1:65">
      <c r="A108" s="272" t="e">
        <f>①協定識別事項②協定参加者!#REF!</f>
        <v>#REF!</v>
      </c>
      <c r="B108" s="55" t="e">
        <f>①協定識別事項②協定参加者!#REF!</f>
        <v>#REF!</v>
      </c>
      <c r="C108" s="55" t="e">
        <f>①協定識別事項②協定参加者!#REF!</f>
        <v>#REF!</v>
      </c>
      <c r="D108" s="55" t="e">
        <f>①協定識別事項②協定参加者!#REF!</f>
        <v>#REF!</v>
      </c>
      <c r="E108" s="56" t="e">
        <f>①協定識別事項②協定参加者!#REF!</f>
        <v>#REF!</v>
      </c>
      <c r="F108" s="48"/>
      <c r="G108" s="49" t="str">
        <f>IFERROR(VLOOKUP(F108,農林業センサス集落コード!$A$2:$E$18534,4,FALSE)," ")</f>
        <v xml:space="preserve"> </v>
      </c>
      <c r="H108" s="50" t="str">
        <f>IFERROR(VLOOKUP(F108,農林業センサス集落コード!$A$2:$E$18534,5,0),"")</f>
        <v/>
      </c>
      <c r="I108" s="48"/>
      <c r="J108" s="49" t="str">
        <f>IFERROR(VLOOKUP(I108,農林業センサス集落コード!$A$2:$E$18534,4,FALSE)," ")</f>
        <v xml:space="preserve"> </v>
      </c>
      <c r="K108" s="50" t="str">
        <f>IFERROR(VLOOKUP(I108,農林業センサス集落コード!$A$2:$E$18534,5,0),"")</f>
        <v/>
      </c>
      <c r="L108" s="48"/>
      <c r="M108" s="49" t="str">
        <f>IFERROR(VLOOKUP(L108,農林業センサス集落コード!$A$2:$E$18534,4,FALSE)," ")</f>
        <v xml:space="preserve"> </v>
      </c>
      <c r="N108" s="50" t="str">
        <f>IFERROR(VLOOKUP(L108,農林業センサス集落コード!$A$2:$E$18534,5,0),"")</f>
        <v/>
      </c>
      <c r="O108" s="48"/>
      <c r="P108" s="49" t="str">
        <f>IFERROR(VLOOKUP(O108,農林業センサス集落コード!$A$2:$E$18534,4,FALSE)," ")</f>
        <v xml:space="preserve"> </v>
      </c>
      <c r="Q108" s="50" t="str">
        <f>IFERROR(VLOOKUP(O108,農林業センサス集落コード!$A$2:$E$18534,5,0),"")</f>
        <v/>
      </c>
      <c r="R108" s="48"/>
      <c r="S108" s="49" t="str">
        <f>IFERROR(VLOOKUP(R108,農林業センサス集落コード!$A$2:$E$18534,4,FALSE)," ")</f>
        <v xml:space="preserve"> </v>
      </c>
      <c r="T108" s="50" t="str">
        <f>IFERROR(VLOOKUP(R108,農林業センサス集落コード!$A$2:$E$18534,5,0),"")</f>
        <v/>
      </c>
      <c r="U108" s="48"/>
      <c r="V108" s="49" t="str">
        <f>IFERROR(VLOOKUP(U108,農林業センサス集落コード!$A$2:$E$18534,4,FALSE)," ")</f>
        <v xml:space="preserve"> </v>
      </c>
      <c r="W108" s="50" t="str">
        <f>IFERROR(VLOOKUP(U108,農林業センサス集落コード!$A$2:$E$18534,5,0),"")</f>
        <v/>
      </c>
      <c r="X108" s="48"/>
      <c r="Y108" s="49" t="str">
        <f>IFERROR(VLOOKUP(X108,農林業センサス集落コード!$A$2:$E$18534,4,FALSE)," ")</f>
        <v xml:space="preserve"> </v>
      </c>
      <c r="Z108" s="50" t="str">
        <f>IFERROR(VLOOKUP(X108,農林業センサス集落コード!$A$2:$E$18534,5,0),"")</f>
        <v/>
      </c>
      <c r="AA108" s="48"/>
      <c r="AB108" s="49" t="str">
        <f>IFERROR(VLOOKUP(AA108,農林業センサス集落コード!$A$2:$E$18534,4,FALSE)," ")</f>
        <v xml:space="preserve"> </v>
      </c>
      <c r="AC108" s="50" t="str">
        <f>IFERROR(VLOOKUP(AA108,農林業センサス集落コード!$A$2:$E$18534,5,0),"")</f>
        <v/>
      </c>
      <c r="AD108" s="48"/>
      <c r="AE108" s="49" t="str">
        <f>IFERROR(VLOOKUP(AD108,農林業センサス集落コード!$A$2:$E$18534,4,FALSE)," ")</f>
        <v xml:space="preserve"> </v>
      </c>
      <c r="AF108" s="50" t="str">
        <f>IFERROR(VLOOKUP(AD108,農林業センサス集落コード!$A$2:$E$18534,5,0),"")</f>
        <v/>
      </c>
      <c r="AG108" s="48"/>
      <c r="AH108" s="49" t="str">
        <f>IFERROR(VLOOKUP(AG108,農林業センサス集落コード!$A$2:$E$18534,4,FALSE)," ")</f>
        <v xml:space="preserve"> </v>
      </c>
      <c r="AI108" s="50" t="str">
        <f>IFERROR(VLOOKUP(AG108,農林業センサス集落コード!$A$2:$E$18534,5,0),"")</f>
        <v/>
      </c>
      <c r="AJ108" s="48"/>
      <c r="AK108" s="49" t="str">
        <f>IFERROR(VLOOKUP(AJ108,農林業センサス集落コード!$A$2:$E$18534,4,FALSE)," ")</f>
        <v xml:space="preserve"> </v>
      </c>
      <c r="AL108" s="50" t="str">
        <f>IFERROR(VLOOKUP(AJ108,農林業センサス集落コード!$A$2:$E$18534,5,0),"")</f>
        <v/>
      </c>
      <c r="AM108" s="48"/>
      <c r="AN108" s="49" t="str">
        <f>IFERROR(VLOOKUP(AM108,農林業センサス集落コード!$A$2:$E$18534,4,FALSE)," ")</f>
        <v xml:space="preserve"> </v>
      </c>
      <c r="AO108" s="50" t="str">
        <f>IFERROR(VLOOKUP(AM108,農林業センサス集落コード!$A$2:$E$18534,5,0),"")</f>
        <v/>
      </c>
      <c r="AP108" s="48"/>
      <c r="AQ108" s="49" t="str">
        <f>IFERROR(VLOOKUP(AP108,農林業センサス集落コード!$A$2:$E$18534,4,FALSE)," ")</f>
        <v xml:space="preserve"> </v>
      </c>
      <c r="AR108" s="50" t="str">
        <f>IFERROR(VLOOKUP(AP108,農林業センサス集落コード!$A$2:$E$18534,5,0),"")</f>
        <v/>
      </c>
      <c r="AS108" s="48"/>
      <c r="AT108" s="49" t="str">
        <f>IFERROR(VLOOKUP(AS108,農林業センサス集落コード!$A$2:$E$18534,4,FALSE)," ")</f>
        <v xml:space="preserve"> </v>
      </c>
      <c r="AU108" s="50" t="str">
        <f>IFERROR(VLOOKUP(AS108,農林業センサス集落コード!$A$2:$E$18534,5,0),"")</f>
        <v/>
      </c>
      <c r="AV108" s="48"/>
      <c r="AW108" s="49" t="str">
        <f>IFERROR(VLOOKUP(AV108,農林業センサス集落コード!$A$2:$E$18534,4,FALSE)," ")</f>
        <v xml:space="preserve"> </v>
      </c>
      <c r="AX108" s="50" t="str">
        <f>IFERROR(VLOOKUP(AV108,農林業センサス集落コード!$A$2:$E$18534,5,0),"")</f>
        <v/>
      </c>
      <c r="AY108" s="48"/>
      <c r="AZ108" s="49" t="str">
        <f>IFERROR(VLOOKUP(AY108,農林業センサス集落コード!$A$2:$E$18534,4,FALSE)," ")</f>
        <v xml:space="preserve"> </v>
      </c>
      <c r="BA108" s="50" t="str">
        <f>IFERROR(VLOOKUP(AY108,農林業センサス集落コード!$A$2:$E$18534,5,0),"")</f>
        <v/>
      </c>
      <c r="BB108" s="48"/>
      <c r="BC108" s="49" t="str">
        <f>IFERROR(VLOOKUP(BB108,農林業センサス集落コード!$A$2:$E$18534,4,FALSE)," ")</f>
        <v xml:space="preserve"> </v>
      </c>
      <c r="BD108" s="50" t="str">
        <f>IFERROR(VLOOKUP(BB108,農林業センサス集落コード!$A$2:$E$18534,5,0),"")</f>
        <v/>
      </c>
      <c r="BE108" s="48"/>
      <c r="BF108" s="49" t="str">
        <f>IFERROR(VLOOKUP(BE108,農林業センサス集落コード!$A$2:$E$18534,4,FALSE)," ")</f>
        <v xml:space="preserve"> </v>
      </c>
      <c r="BG108" s="50" t="str">
        <f>IFERROR(VLOOKUP(BE108,農林業センサス集落コード!$A$2:$E$18534,5,0),"")</f>
        <v/>
      </c>
      <c r="BH108" s="48"/>
      <c r="BI108" s="49" t="str">
        <f>IFERROR(VLOOKUP(BH108,農林業センサス集落コード!$A$2:$E$18534,4,FALSE)," ")</f>
        <v xml:space="preserve"> </v>
      </c>
      <c r="BJ108" s="50" t="str">
        <f>IFERROR(VLOOKUP(BH108,農林業センサス集落コード!$A$2:$E$18534,5,0),"")</f>
        <v/>
      </c>
      <c r="BK108" s="48"/>
      <c r="BL108" s="49" t="str">
        <f>IFERROR(VLOOKUP(BK108,農林業センサス集落コード!$A$2:$E$18534,4,FALSE)," ")</f>
        <v xml:space="preserve"> </v>
      </c>
      <c r="BM108" s="50" t="str">
        <f>IFERROR(VLOOKUP(BK108,農林業センサス集落コード!$A$2:$E$18534,5,0),"")</f>
        <v/>
      </c>
    </row>
    <row r="109" spans="1:65">
      <c r="A109" s="272" t="e">
        <f>①協定識別事項②協定参加者!#REF!</f>
        <v>#REF!</v>
      </c>
      <c r="B109" s="55" t="e">
        <f>①協定識別事項②協定参加者!#REF!</f>
        <v>#REF!</v>
      </c>
      <c r="C109" s="55" t="e">
        <f>①協定識別事項②協定参加者!#REF!</f>
        <v>#REF!</v>
      </c>
      <c r="D109" s="55" t="e">
        <f>①協定識別事項②協定参加者!#REF!</f>
        <v>#REF!</v>
      </c>
      <c r="E109" s="56" t="e">
        <f>①協定識別事項②協定参加者!#REF!</f>
        <v>#REF!</v>
      </c>
      <c r="F109" s="48"/>
      <c r="G109" s="49" t="str">
        <f>IFERROR(VLOOKUP(F109,農林業センサス集落コード!$A$2:$E$18534,4,FALSE)," ")</f>
        <v xml:space="preserve"> </v>
      </c>
      <c r="H109" s="50" t="str">
        <f>IFERROR(VLOOKUP(F109,農林業センサス集落コード!$A$2:$E$18534,5,0),"")</f>
        <v/>
      </c>
      <c r="I109" s="48"/>
      <c r="J109" s="49" t="str">
        <f>IFERROR(VLOOKUP(I109,農林業センサス集落コード!$A$2:$E$18534,4,FALSE)," ")</f>
        <v xml:space="preserve"> </v>
      </c>
      <c r="K109" s="50" t="str">
        <f>IFERROR(VLOOKUP(I109,農林業センサス集落コード!$A$2:$E$18534,5,0),"")</f>
        <v/>
      </c>
      <c r="L109" s="48"/>
      <c r="M109" s="49" t="str">
        <f>IFERROR(VLOOKUP(L109,農林業センサス集落コード!$A$2:$E$18534,4,FALSE)," ")</f>
        <v xml:space="preserve"> </v>
      </c>
      <c r="N109" s="50" t="str">
        <f>IFERROR(VLOOKUP(L109,農林業センサス集落コード!$A$2:$E$18534,5,0),"")</f>
        <v/>
      </c>
      <c r="O109" s="48"/>
      <c r="P109" s="49" t="str">
        <f>IFERROR(VLOOKUP(O109,農林業センサス集落コード!$A$2:$E$18534,4,FALSE)," ")</f>
        <v xml:space="preserve"> </v>
      </c>
      <c r="Q109" s="50" t="str">
        <f>IFERROR(VLOOKUP(O109,農林業センサス集落コード!$A$2:$E$18534,5,0),"")</f>
        <v/>
      </c>
      <c r="R109" s="48"/>
      <c r="S109" s="49" t="str">
        <f>IFERROR(VLOOKUP(R109,農林業センサス集落コード!$A$2:$E$18534,4,FALSE)," ")</f>
        <v xml:space="preserve"> </v>
      </c>
      <c r="T109" s="50" t="str">
        <f>IFERROR(VLOOKUP(R109,農林業センサス集落コード!$A$2:$E$18534,5,0),"")</f>
        <v/>
      </c>
      <c r="U109" s="48"/>
      <c r="V109" s="49" t="str">
        <f>IFERROR(VLOOKUP(U109,農林業センサス集落コード!$A$2:$E$18534,4,FALSE)," ")</f>
        <v xml:space="preserve"> </v>
      </c>
      <c r="W109" s="50" t="str">
        <f>IFERROR(VLOOKUP(U109,農林業センサス集落コード!$A$2:$E$18534,5,0),"")</f>
        <v/>
      </c>
      <c r="X109" s="48"/>
      <c r="Y109" s="49" t="str">
        <f>IFERROR(VLOOKUP(X109,農林業センサス集落コード!$A$2:$E$18534,4,FALSE)," ")</f>
        <v xml:space="preserve"> </v>
      </c>
      <c r="Z109" s="50" t="str">
        <f>IFERROR(VLOOKUP(X109,農林業センサス集落コード!$A$2:$E$18534,5,0),"")</f>
        <v/>
      </c>
      <c r="AA109" s="48"/>
      <c r="AB109" s="49" t="str">
        <f>IFERROR(VLOOKUP(AA109,農林業センサス集落コード!$A$2:$E$18534,4,FALSE)," ")</f>
        <v xml:space="preserve"> </v>
      </c>
      <c r="AC109" s="50" t="str">
        <f>IFERROR(VLOOKUP(AA109,農林業センサス集落コード!$A$2:$E$18534,5,0),"")</f>
        <v/>
      </c>
      <c r="AD109" s="48"/>
      <c r="AE109" s="49" t="str">
        <f>IFERROR(VLOOKUP(AD109,農林業センサス集落コード!$A$2:$E$18534,4,FALSE)," ")</f>
        <v xml:space="preserve"> </v>
      </c>
      <c r="AF109" s="50" t="str">
        <f>IFERROR(VLOOKUP(AD109,農林業センサス集落コード!$A$2:$E$18534,5,0),"")</f>
        <v/>
      </c>
      <c r="AG109" s="48"/>
      <c r="AH109" s="49" t="str">
        <f>IFERROR(VLOOKUP(AG109,農林業センサス集落コード!$A$2:$E$18534,4,FALSE)," ")</f>
        <v xml:space="preserve"> </v>
      </c>
      <c r="AI109" s="50" t="str">
        <f>IFERROR(VLOOKUP(AG109,農林業センサス集落コード!$A$2:$E$18534,5,0),"")</f>
        <v/>
      </c>
      <c r="AJ109" s="48"/>
      <c r="AK109" s="49" t="str">
        <f>IFERROR(VLOOKUP(AJ109,農林業センサス集落コード!$A$2:$E$18534,4,FALSE)," ")</f>
        <v xml:space="preserve"> </v>
      </c>
      <c r="AL109" s="50" t="str">
        <f>IFERROR(VLOOKUP(AJ109,農林業センサス集落コード!$A$2:$E$18534,5,0),"")</f>
        <v/>
      </c>
      <c r="AM109" s="48"/>
      <c r="AN109" s="49" t="str">
        <f>IFERROR(VLOOKUP(AM109,農林業センサス集落コード!$A$2:$E$18534,4,FALSE)," ")</f>
        <v xml:space="preserve"> </v>
      </c>
      <c r="AO109" s="50" t="str">
        <f>IFERROR(VLOOKUP(AM109,農林業センサス集落コード!$A$2:$E$18534,5,0),"")</f>
        <v/>
      </c>
      <c r="AP109" s="48"/>
      <c r="AQ109" s="49" t="str">
        <f>IFERROR(VLOOKUP(AP109,農林業センサス集落コード!$A$2:$E$18534,4,FALSE)," ")</f>
        <v xml:space="preserve"> </v>
      </c>
      <c r="AR109" s="50" t="str">
        <f>IFERROR(VLOOKUP(AP109,農林業センサス集落コード!$A$2:$E$18534,5,0),"")</f>
        <v/>
      </c>
      <c r="AS109" s="48"/>
      <c r="AT109" s="49" t="str">
        <f>IFERROR(VLOOKUP(AS109,農林業センサス集落コード!$A$2:$E$18534,4,FALSE)," ")</f>
        <v xml:space="preserve"> </v>
      </c>
      <c r="AU109" s="50" t="str">
        <f>IFERROR(VLOOKUP(AS109,農林業センサス集落コード!$A$2:$E$18534,5,0),"")</f>
        <v/>
      </c>
      <c r="AV109" s="48"/>
      <c r="AW109" s="49" t="str">
        <f>IFERROR(VLOOKUP(AV109,農林業センサス集落コード!$A$2:$E$18534,4,FALSE)," ")</f>
        <v xml:space="preserve"> </v>
      </c>
      <c r="AX109" s="50" t="str">
        <f>IFERROR(VLOOKUP(AV109,農林業センサス集落コード!$A$2:$E$18534,5,0),"")</f>
        <v/>
      </c>
      <c r="AY109" s="48"/>
      <c r="AZ109" s="49" t="str">
        <f>IFERROR(VLOOKUP(AY109,農林業センサス集落コード!$A$2:$E$18534,4,FALSE)," ")</f>
        <v xml:space="preserve"> </v>
      </c>
      <c r="BA109" s="50" t="str">
        <f>IFERROR(VLOOKUP(AY109,農林業センサス集落コード!$A$2:$E$18534,5,0),"")</f>
        <v/>
      </c>
      <c r="BB109" s="48"/>
      <c r="BC109" s="49" t="str">
        <f>IFERROR(VLOOKUP(BB109,農林業センサス集落コード!$A$2:$E$18534,4,FALSE)," ")</f>
        <v xml:space="preserve"> </v>
      </c>
      <c r="BD109" s="50" t="str">
        <f>IFERROR(VLOOKUP(BB109,農林業センサス集落コード!$A$2:$E$18534,5,0),"")</f>
        <v/>
      </c>
      <c r="BE109" s="48"/>
      <c r="BF109" s="49" t="str">
        <f>IFERROR(VLOOKUP(BE109,農林業センサス集落コード!$A$2:$E$18534,4,FALSE)," ")</f>
        <v xml:space="preserve"> </v>
      </c>
      <c r="BG109" s="50" t="str">
        <f>IFERROR(VLOOKUP(BE109,農林業センサス集落コード!$A$2:$E$18534,5,0),"")</f>
        <v/>
      </c>
      <c r="BH109" s="48"/>
      <c r="BI109" s="49" t="str">
        <f>IFERROR(VLOOKUP(BH109,農林業センサス集落コード!$A$2:$E$18534,4,FALSE)," ")</f>
        <v xml:space="preserve"> </v>
      </c>
      <c r="BJ109" s="50" t="str">
        <f>IFERROR(VLOOKUP(BH109,農林業センサス集落コード!$A$2:$E$18534,5,0),"")</f>
        <v/>
      </c>
      <c r="BK109" s="48"/>
      <c r="BL109" s="49" t="str">
        <f>IFERROR(VLOOKUP(BK109,農林業センサス集落コード!$A$2:$E$18534,4,FALSE)," ")</f>
        <v xml:space="preserve"> </v>
      </c>
      <c r="BM109" s="50" t="str">
        <f>IFERROR(VLOOKUP(BK109,農林業センサス集落コード!$A$2:$E$18534,5,0),"")</f>
        <v/>
      </c>
    </row>
    <row r="110" spans="1:65">
      <c r="A110" s="272" t="e">
        <f>①協定識別事項②協定参加者!#REF!</f>
        <v>#REF!</v>
      </c>
      <c r="B110" s="55" t="e">
        <f>①協定識別事項②協定参加者!#REF!</f>
        <v>#REF!</v>
      </c>
      <c r="C110" s="55" t="e">
        <f>①協定識別事項②協定参加者!#REF!</f>
        <v>#REF!</v>
      </c>
      <c r="D110" s="55" t="e">
        <f>①協定識別事項②協定参加者!#REF!</f>
        <v>#REF!</v>
      </c>
      <c r="E110" s="56" t="e">
        <f>①協定識別事項②協定参加者!#REF!</f>
        <v>#REF!</v>
      </c>
      <c r="F110" s="48"/>
      <c r="G110" s="49" t="str">
        <f>IFERROR(VLOOKUP(F110,農林業センサス集落コード!$A$2:$E$18534,4,FALSE)," ")</f>
        <v xml:space="preserve"> </v>
      </c>
      <c r="H110" s="50" t="str">
        <f>IFERROR(VLOOKUP(F110,農林業センサス集落コード!$A$2:$E$18534,5,0),"")</f>
        <v/>
      </c>
      <c r="I110" s="48"/>
      <c r="J110" s="49" t="str">
        <f>IFERROR(VLOOKUP(I110,農林業センサス集落コード!$A$2:$E$18534,4,FALSE)," ")</f>
        <v xml:space="preserve"> </v>
      </c>
      <c r="K110" s="50" t="str">
        <f>IFERROR(VLOOKUP(I110,農林業センサス集落コード!$A$2:$E$18534,5,0),"")</f>
        <v/>
      </c>
      <c r="L110" s="48"/>
      <c r="M110" s="49" t="str">
        <f>IFERROR(VLOOKUP(L110,農林業センサス集落コード!$A$2:$E$18534,4,FALSE)," ")</f>
        <v xml:space="preserve"> </v>
      </c>
      <c r="N110" s="50" t="str">
        <f>IFERROR(VLOOKUP(L110,農林業センサス集落コード!$A$2:$E$18534,5,0),"")</f>
        <v/>
      </c>
      <c r="O110" s="48"/>
      <c r="P110" s="49" t="str">
        <f>IFERROR(VLOOKUP(O110,農林業センサス集落コード!$A$2:$E$18534,4,FALSE)," ")</f>
        <v xml:space="preserve"> </v>
      </c>
      <c r="Q110" s="50" t="str">
        <f>IFERROR(VLOOKUP(O110,農林業センサス集落コード!$A$2:$E$18534,5,0),"")</f>
        <v/>
      </c>
      <c r="R110" s="48"/>
      <c r="S110" s="49" t="str">
        <f>IFERROR(VLOOKUP(R110,農林業センサス集落コード!$A$2:$E$18534,4,FALSE)," ")</f>
        <v xml:space="preserve"> </v>
      </c>
      <c r="T110" s="50" t="str">
        <f>IFERROR(VLOOKUP(R110,農林業センサス集落コード!$A$2:$E$18534,5,0),"")</f>
        <v/>
      </c>
      <c r="U110" s="48"/>
      <c r="V110" s="49" t="str">
        <f>IFERROR(VLOOKUP(U110,農林業センサス集落コード!$A$2:$E$18534,4,FALSE)," ")</f>
        <v xml:space="preserve"> </v>
      </c>
      <c r="W110" s="50" t="str">
        <f>IFERROR(VLOOKUP(U110,農林業センサス集落コード!$A$2:$E$18534,5,0),"")</f>
        <v/>
      </c>
      <c r="X110" s="48"/>
      <c r="Y110" s="49" t="str">
        <f>IFERROR(VLOOKUP(X110,農林業センサス集落コード!$A$2:$E$18534,4,FALSE)," ")</f>
        <v xml:space="preserve"> </v>
      </c>
      <c r="Z110" s="50" t="str">
        <f>IFERROR(VLOOKUP(X110,農林業センサス集落コード!$A$2:$E$18534,5,0),"")</f>
        <v/>
      </c>
      <c r="AA110" s="48"/>
      <c r="AB110" s="49" t="str">
        <f>IFERROR(VLOOKUP(AA110,農林業センサス集落コード!$A$2:$E$18534,4,FALSE)," ")</f>
        <v xml:space="preserve"> </v>
      </c>
      <c r="AC110" s="50" t="str">
        <f>IFERROR(VLOOKUP(AA110,農林業センサス集落コード!$A$2:$E$18534,5,0),"")</f>
        <v/>
      </c>
      <c r="AD110" s="48"/>
      <c r="AE110" s="49" t="str">
        <f>IFERROR(VLOOKUP(AD110,農林業センサス集落コード!$A$2:$E$18534,4,FALSE)," ")</f>
        <v xml:space="preserve"> </v>
      </c>
      <c r="AF110" s="50" t="str">
        <f>IFERROR(VLOOKUP(AD110,農林業センサス集落コード!$A$2:$E$18534,5,0),"")</f>
        <v/>
      </c>
      <c r="AG110" s="48"/>
      <c r="AH110" s="49" t="str">
        <f>IFERROR(VLOOKUP(AG110,農林業センサス集落コード!$A$2:$E$18534,4,FALSE)," ")</f>
        <v xml:space="preserve"> </v>
      </c>
      <c r="AI110" s="50" t="str">
        <f>IFERROR(VLOOKUP(AG110,農林業センサス集落コード!$A$2:$E$18534,5,0),"")</f>
        <v/>
      </c>
      <c r="AJ110" s="48"/>
      <c r="AK110" s="49" t="str">
        <f>IFERROR(VLOOKUP(AJ110,農林業センサス集落コード!$A$2:$E$18534,4,FALSE)," ")</f>
        <v xml:space="preserve"> </v>
      </c>
      <c r="AL110" s="50" t="str">
        <f>IFERROR(VLOOKUP(AJ110,農林業センサス集落コード!$A$2:$E$18534,5,0),"")</f>
        <v/>
      </c>
      <c r="AM110" s="48"/>
      <c r="AN110" s="49" t="str">
        <f>IFERROR(VLOOKUP(AM110,農林業センサス集落コード!$A$2:$E$18534,4,FALSE)," ")</f>
        <v xml:space="preserve"> </v>
      </c>
      <c r="AO110" s="50" t="str">
        <f>IFERROR(VLOOKUP(AM110,農林業センサス集落コード!$A$2:$E$18534,5,0),"")</f>
        <v/>
      </c>
      <c r="AP110" s="48"/>
      <c r="AQ110" s="49" t="str">
        <f>IFERROR(VLOOKUP(AP110,農林業センサス集落コード!$A$2:$E$18534,4,FALSE)," ")</f>
        <v xml:space="preserve"> </v>
      </c>
      <c r="AR110" s="50" t="str">
        <f>IFERROR(VLOOKUP(AP110,農林業センサス集落コード!$A$2:$E$18534,5,0),"")</f>
        <v/>
      </c>
      <c r="AS110" s="48"/>
      <c r="AT110" s="49" t="str">
        <f>IFERROR(VLOOKUP(AS110,農林業センサス集落コード!$A$2:$E$18534,4,FALSE)," ")</f>
        <v xml:space="preserve"> </v>
      </c>
      <c r="AU110" s="50" t="str">
        <f>IFERROR(VLOOKUP(AS110,農林業センサス集落コード!$A$2:$E$18534,5,0),"")</f>
        <v/>
      </c>
      <c r="AV110" s="48"/>
      <c r="AW110" s="49" t="str">
        <f>IFERROR(VLOOKUP(AV110,農林業センサス集落コード!$A$2:$E$18534,4,FALSE)," ")</f>
        <v xml:space="preserve"> </v>
      </c>
      <c r="AX110" s="50" t="str">
        <f>IFERROR(VLOOKUP(AV110,農林業センサス集落コード!$A$2:$E$18534,5,0),"")</f>
        <v/>
      </c>
      <c r="AY110" s="48"/>
      <c r="AZ110" s="49" t="str">
        <f>IFERROR(VLOOKUP(AY110,農林業センサス集落コード!$A$2:$E$18534,4,FALSE)," ")</f>
        <v xml:space="preserve"> </v>
      </c>
      <c r="BA110" s="50" t="str">
        <f>IFERROR(VLOOKUP(AY110,農林業センサス集落コード!$A$2:$E$18534,5,0),"")</f>
        <v/>
      </c>
      <c r="BB110" s="48"/>
      <c r="BC110" s="49" t="str">
        <f>IFERROR(VLOOKUP(BB110,農林業センサス集落コード!$A$2:$E$18534,4,FALSE)," ")</f>
        <v xml:space="preserve"> </v>
      </c>
      <c r="BD110" s="50" t="str">
        <f>IFERROR(VLOOKUP(BB110,農林業センサス集落コード!$A$2:$E$18534,5,0),"")</f>
        <v/>
      </c>
      <c r="BE110" s="48"/>
      <c r="BF110" s="49" t="str">
        <f>IFERROR(VLOOKUP(BE110,農林業センサス集落コード!$A$2:$E$18534,4,FALSE)," ")</f>
        <v xml:space="preserve"> </v>
      </c>
      <c r="BG110" s="50" t="str">
        <f>IFERROR(VLOOKUP(BE110,農林業センサス集落コード!$A$2:$E$18534,5,0),"")</f>
        <v/>
      </c>
      <c r="BH110" s="48"/>
      <c r="BI110" s="49" t="str">
        <f>IFERROR(VLOOKUP(BH110,農林業センサス集落コード!$A$2:$E$18534,4,FALSE)," ")</f>
        <v xml:space="preserve"> </v>
      </c>
      <c r="BJ110" s="50" t="str">
        <f>IFERROR(VLOOKUP(BH110,農林業センサス集落コード!$A$2:$E$18534,5,0),"")</f>
        <v/>
      </c>
      <c r="BK110" s="48"/>
      <c r="BL110" s="49" t="str">
        <f>IFERROR(VLOOKUP(BK110,農林業センサス集落コード!$A$2:$E$18534,4,FALSE)," ")</f>
        <v xml:space="preserve"> </v>
      </c>
      <c r="BM110" s="50" t="str">
        <f>IFERROR(VLOOKUP(BK110,農林業センサス集落コード!$A$2:$E$18534,5,0),"")</f>
        <v/>
      </c>
    </row>
    <row r="111" spans="1:65">
      <c r="A111" s="272" t="e">
        <f>①協定識別事項②協定参加者!#REF!</f>
        <v>#REF!</v>
      </c>
      <c r="B111" s="55" t="e">
        <f>①協定識別事項②協定参加者!#REF!</f>
        <v>#REF!</v>
      </c>
      <c r="C111" s="55" t="e">
        <f>①協定識別事項②協定参加者!#REF!</f>
        <v>#REF!</v>
      </c>
      <c r="D111" s="55" t="e">
        <f>①協定識別事項②協定参加者!#REF!</f>
        <v>#REF!</v>
      </c>
      <c r="E111" s="56" t="e">
        <f>①協定識別事項②協定参加者!#REF!</f>
        <v>#REF!</v>
      </c>
      <c r="F111" s="48"/>
      <c r="G111" s="49" t="str">
        <f>IFERROR(VLOOKUP(F111,農林業センサス集落コード!$A$2:$E$18534,4,FALSE)," ")</f>
        <v xml:space="preserve"> </v>
      </c>
      <c r="H111" s="50" t="str">
        <f>IFERROR(VLOOKUP(F111,農林業センサス集落コード!$A$2:$E$18534,5,0),"")</f>
        <v/>
      </c>
      <c r="I111" s="48"/>
      <c r="J111" s="49" t="str">
        <f>IFERROR(VLOOKUP(I111,農林業センサス集落コード!$A$2:$E$18534,4,FALSE)," ")</f>
        <v xml:space="preserve"> </v>
      </c>
      <c r="K111" s="50" t="str">
        <f>IFERROR(VLOOKUP(I111,農林業センサス集落コード!$A$2:$E$18534,5,0),"")</f>
        <v/>
      </c>
      <c r="L111" s="48"/>
      <c r="M111" s="49" t="str">
        <f>IFERROR(VLOOKUP(L111,農林業センサス集落コード!$A$2:$E$18534,4,FALSE)," ")</f>
        <v xml:space="preserve"> </v>
      </c>
      <c r="N111" s="50" t="str">
        <f>IFERROR(VLOOKUP(L111,農林業センサス集落コード!$A$2:$E$18534,5,0),"")</f>
        <v/>
      </c>
      <c r="O111" s="48"/>
      <c r="P111" s="49" t="str">
        <f>IFERROR(VLOOKUP(O111,農林業センサス集落コード!$A$2:$E$18534,4,FALSE)," ")</f>
        <v xml:space="preserve"> </v>
      </c>
      <c r="Q111" s="50" t="str">
        <f>IFERROR(VLOOKUP(O111,農林業センサス集落コード!$A$2:$E$18534,5,0),"")</f>
        <v/>
      </c>
      <c r="R111" s="48"/>
      <c r="S111" s="49" t="str">
        <f>IFERROR(VLOOKUP(R111,農林業センサス集落コード!$A$2:$E$18534,4,FALSE)," ")</f>
        <v xml:space="preserve"> </v>
      </c>
      <c r="T111" s="50" t="str">
        <f>IFERROR(VLOOKUP(R111,農林業センサス集落コード!$A$2:$E$18534,5,0),"")</f>
        <v/>
      </c>
      <c r="U111" s="48"/>
      <c r="V111" s="49" t="str">
        <f>IFERROR(VLOOKUP(U111,農林業センサス集落コード!$A$2:$E$18534,4,FALSE)," ")</f>
        <v xml:space="preserve"> </v>
      </c>
      <c r="W111" s="50" t="str">
        <f>IFERROR(VLOOKUP(U111,農林業センサス集落コード!$A$2:$E$18534,5,0),"")</f>
        <v/>
      </c>
      <c r="X111" s="48"/>
      <c r="Y111" s="49" t="str">
        <f>IFERROR(VLOOKUP(X111,農林業センサス集落コード!$A$2:$E$18534,4,FALSE)," ")</f>
        <v xml:space="preserve"> </v>
      </c>
      <c r="Z111" s="50" t="str">
        <f>IFERROR(VLOOKUP(X111,農林業センサス集落コード!$A$2:$E$18534,5,0),"")</f>
        <v/>
      </c>
      <c r="AA111" s="48"/>
      <c r="AB111" s="49" t="str">
        <f>IFERROR(VLOOKUP(AA111,農林業センサス集落コード!$A$2:$E$18534,4,FALSE)," ")</f>
        <v xml:space="preserve"> </v>
      </c>
      <c r="AC111" s="50" t="str">
        <f>IFERROR(VLOOKUP(AA111,農林業センサス集落コード!$A$2:$E$18534,5,0),"")</f>
        <v/>
      </c>
      <c r="AD111" s="48"/>
      <c r="AE111" s="49" t="str">
        <f>IFERROR(VLOOKUP(AD111,農林業センサス集落コード!$A$2:$E$18534,4,FALSE)," ")</f>
        <v xml:space="preserve"> </v>
      </c>
      <c r="AF111" s="50" t="str">
        <f>IFERROR(VLOOKUP(AD111,農林業センサス集落コード!$A$2:$E$18534,5,0),"")</f>
        <v/>
      </c>
      <c r="AG111" s="48"/>
      <c r="AH111" s="49" t="str">
        <f>IFERROR(VLOOKUP(AG111,農林業センサス集落コード!$A$2:$E$18534,4,FALSE)," ")</f>
        <v xml:space="preserve"> </v>
      </c>
      <c r="AI111" s="50" t="str">
        <f>IFERROR(VLOOKUP(AG111,農林業センサス集落コード!$A$2:$E$18534,5,0),"")</f>
        <v/>
      </c>
      <c r="AJ111" s="48"/>
      <c r="AK111" s="49" t="str">
        <f>IFERROR(VLOOKUP(AJ111,農林業センサス集落コード!$A$2:$E$18534,4,FALSE)," ")</f>
        <v xml:space="preserve"> </v>
      </c>
      <c r="AL111" s="50" t="str">
        <f>IFERROR(VLOOKUP(AJ111,農林業センサス集落コード!$A$2:$E$18534,5,0),"")</f>
        <v/>
      </c>
      <c r="AM111" s="48"/>
      <c r="AN111" s="49" t="str">
        <f>IFERROR(VLOOKUP(AM111,農林業センサス集落コード!$A$2:$E$18534,4,FALSE)," ")</f>
        <v xml:space="preserve"> </v>
      </c>
      <c r="AO111" s="50" t="str">
        <f>IFERROR(VLOOKUP(AM111,農林業センサス集落コード!$A$2:$E$18534,5,0),"")</f>
        <v/>
      </c>
      <c r="AP111" s="48"/>
      <c r="AQ111" s="49" t="str">
        <f>IFERROR(VLOOKUP(AP111,農林業センサス集落コード!$A$2:$E$18534,4,FALSE)," ")</f>
        <v xml:space="preserve"> </v>
      </c>
      <c r="AR111" s="50" t="str">
        <f>IFERROR(VLOOKUP(AP111,農林業センサス集落コード!$A$2:$E$18534,5,0),"")</f>
        <v/>
      </c>
      <c r="AS111" s="48"/>
      <c r="AT111" s="49" t="str">
        <f>IFERROR(VLOOKUP(AS111,農林業センサス集落コード!$A$2:$E$18534,4,FALSE)," ")</f>
        <v xml:space="preserve"> </v>
      </c>
      <c r="AU111" s="50" t="str">
        <f>IFERROR(VLOOKUP(AS111,農林業センサス集落コード!$A$2:$E$18534,5,0),"")</f>
        <v/>
      </c>
      <c r="AV111" s="48"/>
      <c r="AW111" s="49" t="str">
        <f>IFERROR(VLOOKUP(AV111,農林業センサス集落コード!$A$2:$E$18534,4,FALSE)," ")</f>
        <v xml:space="preserve"> </v>
      </c>
      <c r="AX111" s="50" t="str">
        <f>IFERROR(VLOOKUP(AV111,農林業センサス集落コード!$A$2:$E$18534,5,0),"")</f>
        <v/>
      </c>
      <c r="AY111" s="48"/>
      <c r="AZ111" s="49" t="str">
        <f>IFERROR(VLOOKUP(AY111,農林業センサス集落コード!$A$2:$E$18534,4,FALSE)," ")</f>
        <v xml:space="preserve"> </v>
      </c>
      <c r="BA111" s="50" t="str">
        <f>IFERROR(VLOOKUP(AY111,農林業センサス集落コード!$A$2:$E$18534,5,0),"")</f>
        <v/>
      </c>
      <c r="BB111" s="48"/>
      <c r="BC111" s="49" t="str">
        <f>IFERROR(VLOOKUP(BB111,農林業センサス集落コード!$A$2:$E$18534,4,FALSE)," ")</f>
        <v xml:space="preserve"> </v>
      </c>
      <c r="BD111" s="50" t="str">
        <f>IFERROR(VLOOKUP(BB111,農林業センサス集落コード!$A$2:$E$18534,5,0),"")</f>
        <v/>
      </c>
      <c r="BE111" s="48"/>
      <c r="BF111" s="49" t="str">
        <f>IFERROR(VLOOKUP(BE111,農林業センサス集落コード!$A$2:$E$18534,4,FALSE)," ")</f>
        <v xml:space="preserve"> </v>
      </c>
      <c r="BG111" s="50" t="str">
        <f>IFERROR(VLOOKUP(BE111,農林業センサス集落コード!$A$2:$E$18534,5,0),"")</f>
        <v/>
      </c>
      <c r="BH111" s="48"/>
      <c r="BI111" s="49" t="str">
        <f>IFERROR(VLOOKUP(BH111,農林業センサス集落コード!$A$2:$E$18534,4,FALSE)," ")</f>
        <v xml:space="preserve"> </v>
      </c>
      <c r="BJ111" s="50" t="str">
        <f>IFERROR(VLOOKUP(BH111,農林業センサス集落コード!$A$2:$E$18534,5,0),"")</f>
        <v/>
      </c>
      <c r="BK111" s="48"/>
      <c r="BL111" s="49" t="str">
        <f>IFERROR(VLOOKUP(BK111,農林業センサス集落コード!$A$2:$E$18534,4,FALSE)," ")</f>
        <v xml:space="preserve"> </v>
      </c>
      <c r="BM111" s="50" t="str">
        <f>IFERROR(VLOOKUP(BK111,農林業センサス集落コード!$A$2:$E$18534,5,0),"")</f>
        <v/>
      </c>
    </row>
    <row r="112" spans="1:65">
      <c r="A112" s="272" t="e">
        <f>①協定識別事項②協定参加者!#REF!</f>
        <v>#REF!</v>
      </c>
      <c r="B112" s="55" t="e">
        <f>①協定識別事項②協定参加者!#REF!</f>
        <v>#REF!</v>
      </c>
      <c r="C112" s="55" t="e">
        <f>①協定識別事項②協定参加者!#REF!</f>
        <v>#REF!</v>
      </c>
      <c r="D112" s="55" t="e">
        <f>①協定識別事項②協定参加者!#REF!</f>
        <v>#REF!</v>
      </c>
      <c r="E112" s="56" t="e">
        <f>①協定識別事項②協定参加者!#REF!</f>
        <v>#REF!</v>
      </c>
      <c r="F112" s="48"/>
      <c r="G112" s="49" t="str">
        <f>IFERROR(VLOOKUP(F112,農林業センサス集落コード!$A$2:$E$18534,4,FALSE)," ")</f>
        <v xml:space="preserve"> </v>
      </c>
      <c r="H112" s="50" t="str">
        <f>IFERROR(VLOOKUP(F112,農林業センサス集落コード!$A$2:$E$18534,5,0),"")</f>
        <v/>
      </c>
      <c r="I112" s="48"/>
      <c r="J112" s="49" t="str">
        <f>IFERROR(VLOOKUP(I112,農林業センサス集落コード!$A$2:$E$18534,4,FALSE)," ")</f>
        <v xml:space="preserve"> </v>
      </c>
      <c r="K112" s="50" t="str">
        <f>IFERROR(VLOOKUP(I112,農林業センサス集落コード!$A$2:$E$18534,5,0),"")</f>
        <v/>
      </c>
      <c r="L112" s="48"/>
      <c r="M112" s="49" t="str">
        <f>IFERROR(VLOOKUP(L112,農林業センサス集落コード!$A$2:$E$18534,4,FALSE)," ")</f>
        <v xml:space="preserve"> </v>
      </c>
      <c r="N112" s="50" t="str">
        <f>IFERROR(VLOOKUP(L112,農林業センサス集落コード!$A$2:$E$18534,5,0),"")</f>
        <v/>
      </c>
      <c r="O112" s="48"/>
      <c r="P112" s="49" t="str">
        <f>IFERROR(VLOOKUP(O112,農林業センサス集落コード!$A$2:$E$18534,4,FALSE)," ")</f>
        <v xml:space="preserve"> </v>
      </c>
      <c r="Q112" s="50" t="str">
        <f>IFERROR(VLOOKUP(O112,農林業センサス集落コード!$A$2:$E$18534,5,0),"")</f>
        <v/>
      </c>
      <c r="R112" s="48"/>
      <c r="S112" s="49" t="str">
        <f>IFERROR(VLOOKUP(R112,農林業センサス集落コード!$A$2:$E$18534,4,FALSE)," ")</f>
        <v xml:space="preserve"> </v>
      </c>
      <c r="T112" s="50" t="str">
        <f>IFERROR(VLOOKUP(R112,農林業センサス集落コード!$A$2:$E$18534,5,0),"")</f>
        <v/>
      </c>
      <c r="U112" s="48"/>
      <c r="V112" s="49" t="str">
        <f>IFERROR(VLOOKUP(U112,農林業センサス集落コード!$A$2:$E$18534,4,FALSE)," ")</f>
        <v xml:space="preserve"> </v>
      </c>
      <c r="W112" s="50" t="str">
        <f>IFERROR(VLOOKUP(U112,農林業センサス集落コード!$A$2:$E$18534,5,0),"")</f>
        <v/>
      </c>
      <c r="X112" s="48"/>
      <c r="Y112" s="49" t="str">
        <f>IFERROR(VLOOKUP(X112,農林業センサス集落コード!$A$2:$E$18534,4,FALSE)," ")</f>
        <v xml:space="preserve"> </v>
      </c>
      <c r="Z112" s="50" t="str">
        <f>IFERROR(VLOOKUP(X112,農林業センサス集落コード!$A$2:$E$18534,5,0),"")</f>
        <v/>
      </c>
      <c r="AA112" s="48"/>
      <c r="AB112" s="49" t="str">
        <f>IFERROR(VLOOKUP(AA112,農林業センサス集落コード!$A$2:$E$18534,4,FALSE)," ")</f>
        <v xml:space="preserve"> </v>
      </c>
      <c r="AC112" s="50" t="str">
        <f>IFERROR(VLOOKUP(AA112,農林業センサス集落コード!$A$2:$E$18534,5,0),"")</f>
        <v/>
      </c>
      <c r="AD112" s="48"/>
      <c r="AE112" s="49" t="str">
        <f>IFERROR(VLOOKUP(AD112,農林業センサス集落コード!$A$2:$E$18534,4,FALSE)," ")</f>
        <v xml:space="preserve"> </v>
      </c>
      <c r="AF112" s="50" t="str">
        <f>IFERROR(VLOOKUP(AD112,農林業センサス集落コード!$A$2:$E$18534,5,0),"")</f>
        <v/>
      </c>
      <c r="AG112" s="48"/>
      <c r="AH112" s="49" t="str">
        <f>IFERROR(VLOOKUP(AG112,農林業センサス集落コード!$A$2:$E$18534,4,FALSE)," ")</f>
        <v xml:space="preserve"> </v>
      </c>
      <c r="AI112" s="50" t="str">
        <f>IFERROR(VLOOKUP(AG112,農林業センサス集落コード!$A$2:$E$18534,5,0),"")</f>
        <v/>
      </c>
      <c r="AJ112" s="48"/>
      <c r="AK112" s="49" t="str">
        <f>IFERROR(VLOOKUP(AJ112,農林業センサス集落コード!$A$2:$E$18534,4,FALSE)," ")</f>
        <v xml:space="preserve"> </v>
      </c>
      <c r="AL112" s="50" t="str">
        <f>IFERROR(VLOOKUP(AJ112,農林業センサス集落コード!$A$2:$E$18534,5,0),"")</f>
        <v/>
      </c>
      <c r="AM112" s="48"/>
      <c r="AN112" s="49" t="str">
        <f>IFERROR(VLOOKUP(AM112,農林業センサス集落コード!$A$2:$E$18534,4,FALSE)," ")</f>
        <v xml:space="preserve"> </v>
      </c>
      <c r="AO112" s="50" t="str">
        <f>IFERROR(VLOOKUP(AM112,農林業センサス集落コード!$A$2:$E$18534,5,0),"")</f>
        <v/>
      </c>
      <c r="AP112" s="48"/>
      <c r="AQ112" s="49" t="str">
        <f>IFERROR(VLOOKUP(AP112,農林業センサス集落コード!$A$2:$E$18534,4,FALSE)," ")</f>
        <v xml:space="preserve"> </v>
      </c>
      <c r="AR112" s="50" t="str">
        <f>IFERROR(VLOOKUP(AP112,農林業センサス集落コード!$A$2:$E$18534,5,0),"")</f>
        <v/>
      </c>
      <c r="AS112" s="48"/>
      <c r="AT112" s="49" t="str">
        <f>IFERROR(VLOOKUP(AS112,農林業センサス集落コード!$A$2:$E$18534,4,FALSE)," ")</f>
        <v xml:space="preserve"> </v>
      </c>
      <c r="AU112" s="50" t="str">
        <f>IFERROR(VLOOKUP(AS112,農林業センサス集落コード!$A$2:$E$18534,5,0),"")</f>
        <v/>
      </c>
      <c r="AV112" s="48"/>
      <c r="AW112" s="49" t="str">
        <f>IFERROR(VLOOKUP(AV112,農林業センサス集落コード!$A$2:$E$18534,4,FALSE)," ")</f>
        <v xml:space="preserve"> </v>
      </c>
      <c r="AX112" s="50" t="str">
        <f>IFERROR(VLOOKUP(AV112,農林業センサス集落コード!$A$2:$E$18534,5,0),"")</f>
        <v/>
      </c>
      <c r="AY112" s="48"/>
      <c r="AZ112" s="49" t="str">
        <f>IFERROR(VLOOKUP(AY112,農林業センサス集落コード!$A$2:$E$18534,4,FALSE)," ")</f>
        <v xml:space="preserve"> </v>
      </c>
      <c r="BA112" s="50" t="str">
        <f>IFERROR(VLOOKUP(AY112,農林業センサス集落コード!$A$2:$E$18534,5,0),"")</f>
        <v/>
      </c>
      <c r="BB112" s="48"/>
      <c r="BC112" s="49" t="str">
        <f>IFERROR(VLOOKUP(BB112,農林業センサス集落コード!$A$2:$E$18534,4,FALSE)," ")</f>
        <v xml:space="preserve"> </v>
      </c>
      <c r="BD112" s="50" t="str">
        <f>IFERROR(VLOOKUP(BB112,農林業センサス集落コード!$A$2:$E$18534,5,0),"")</f>
        <v/>
      </c>
      <c r="BE112" s="48"/>
      <c r="BF112" s="49" t="str">
        <f>IFERROR(VLOOKUP(BE112,農林業センサス集落コード!$A$2:$E$18534,4,FALSE)," ")</f>
        <v xml:space="preserve"> </v>
      </c>
      <c r="BG112" s="50" t="str">
        <f>IFERROR(VLOOKUP(BE112,農林業センサス集落コード!$A$2:$E$18534,5,0),"")</f>
        <v/>
      </c>
      <c r="BH112" s="48"/>
      <c r="BI112" s="49" t="str">
        <f>IFERROR(VLOOKUP(BH112,農林業センサス集落コード!$A$2:$E$18534,4,FALSE)," ")</f>
        <v xml:space="preserve"> </v>
      </c>
      <c r="BJ112" s="50" t="str">
        <f>IFERROR(VLOOKUP(BH112,農林業センサス集落コード!$A$2:$E$18534,5,0),"")</f>
        <v/>
      </c>
      <c r="BK112" s="48"/>
      <c r="BL112" s="49" t="str">
        <f>IFERROR(VLOOKUP(BK112,農林業センサス集落コード!$A$2:$E$18534,4,FALSE)," ")</f>
        <v xml:space="preserve"> </v>
      </c>
      <c r="BM112" s="50" t="str">
        <f>IFERROR(VLOOKUP(BK112,農林業センサス集落コード!$A$2:$E$18534,5,0),"")</f>
        <v/>
      </c>
    </row>
    <row r="113" spans="1:65">
      <c r="A113" s="272" t="e">
        <f>①協定識別事項②協定参加者!#REF!</f>
        <v>#REF!</v>
      </c>
      <c r="B113" s="55" t="e">
        <f>①協定識別事項②協定参加者!#REF!</f>
        <v>#REF!</v>
      </c>
      <c r="C113" s="55" t="e">
        <f>①協定識別事項②協定参加者!#REF!</f>
        <v>#REF!</v>
      </c>
      <c r="D113" s="55" t="e">
        <f>①協定識別事項②協定参加者!#REF!</f>
        <v>#REF!</v>
      </c>
      <c r="E113" s="56" t="e">
        <f>①協定識別事項②協定参加者!#REF!</f>
        <v>#REF!</v>
      </c>
      <c r="F113" s="48"/>
      <c r="G113" s="49" t="str">
        <f>IFERROR(VLOOKUP(F113,農林業センサス集落コード!$A$2:$E$18534,4,FALSE)," ")</f>
        <v xml:space="preserve"> </v>
      </c>
      <c r="H113" s="50" t="str">
        <f>IFERROR(VLOOKUP(F113,農林業センサス集落コード!$A$2:$E$18534,5,0),"")</f>
        <v/>
      </c>
      <c r="I113" s="48"/>
      <c r="J113" s="49" t="str">
        <f>IFERROR(VLOOKUP(I113,農林業センサス集落コード!$A$2:$E$18534,4,FALSE)," ")</f>
        <v xml:space="preserve"> </v>
      </c>
      <c r="K113" s="50" t="str">
        <f>IFERROR(VLOOKUP(I113,農林業センサス集落コード!$A$2:$E$18534,5,0),"")</f>
        <v/>
      </c>
      <c r="L113" s="48"/>
      <c r="M113" s="49" t="str">
        <f>IFERROR(VLOOKUP(L113,農林業センサス集落コード!$A$2:$E$18534,4,FALSE)," ")</f>
        <v xml:space="preserve"> </v>
      </c>
      <c r="N113" s="50" t="str">
        <f>IFERROR(VLOOKUP(L113,農林業センサス集落コード!$A$2:$E$18534,5,0),"")</f>
        <v/>
      </c>
      <c r="O113" s="48"/>
      <c r="P113" s="49" t="str">
        <f>IFERROR(VLOOKUP(O113,農林業センサス集落コード!$A$2:$E$18534,4,FALSE)," ")</f>
        <v xml:space="preserve"> </v>
      </c>
      <c r="Q113" s="50" t="str">
        <f>IFERROR(VLOOKUP(O113,農林業センサス集落コード!$A$2:$E$18534,5,0),"")</f>
        <v/>
      </c>
      <c r="R113" s="48"/>
      <c r="S113" s="49" t="str">
        <f>IFERROR(VLOOKUP(R113,農林業センサス集落コード!$A$2:$E$18534,4,FALSE)," ")</f>
        <v xml:space="preserve"> </v>
      </c>
      <c r="T113" s="50" t="str">
        <f>IFERROR(VLOOKUP(R113,農林業センサス集落コード!$A$2:$E$18534,5,0),"")</f>
        <v/>
      </c>
      <c r="U113" s="48"/>
      <c r="V113" s="49" t="str">
        <f>IFERROR(VLOOKUP(U113,農林業センサス集落コード!$A$2:$E$18534,4,FALSE)," ")</f>
        <v xml:space="preserve"> </v>
      </c>
      <c r="W113" s="50" t="str">
        <f>IFERROR(VLOOKUP(U113,農林業センサス集落コード!$A$2:$E$18534,5,0),"")</f>
        <v/>
      </c>
      <c r="X113" s="48"/>
      <c r="Y113" s="49" t="str">
        <f>IFERROR(VLOOKUP(X113,農林業センサス集落コード!$A$2:$E$18534,4,FALSE)," ")</f>
        <v xml:space="preserve"> </v>
      </c>
      <c r="Z113" s="50" t="str">
        <f>IFERROR(VLOOKUP(X113,農林業センサス集落コード!$A$2:$E$18534,5,0),"")</f>
        <v/>
      </c>
      <c r="AA113" s="48"/>
      <c r="AB113" s="49" t="str">
        <f>IFERROR(VLOOKUP(AA113,農林業センサス集落コード!$A$2:$E$18534,4,FALSE)," ")</f>
        <v xml:space="preserve"> </v>
      </c>
      <c r="AC113" s="50" t="str">
        <f>IFERROR(VLOOKUP(AA113,農林業センサス集落コード!$A$2:$E$18534,5,0),"")</f>
        <v/>
      </c>
      <c r="AD113" s="48"/>
      <c r="AE113" s="49" t="str">
        <f>IFERROR(VLOOKUP(AD113,農林業センサス集落コード!$A$2:$E$18534,4,FALSE)," ")</f>
        <v xml:space="preserve"> </v>
      </c>
      <c r="AF113" s="50" t="str">
        <f>IFERROR(VLOOKUP(AD113,農林業センサス集落コード!$A$2:$E$18534,5,0),"")</f>
        <v/>
      </c>
      <c r="AG113" s="48"/>
      <c r="AH113" s="49" t="str">
        <f>IFERROR(VLOOKUP(AG113,農林業センサス集落コード!$A$2:$E$18534,4,FALSE)," ")</f>
        <v xml:space="preserve"> </v>
      </c>
      <c r="AI113" s="50" t="str">
        <f>IFERROR(VLOOKUP(AG113,農林業センサス集落コード!$A$2:$E$18534,5,0),"")</f>
        <v/>
      </c>
      <c r="AJ113" s="48"/>
      <c r="AK113" s="49" t="str">
        <f>IFERROR(VLOOKUP(AJ113,農林業センサス集落コード!$A$2:$E$18534,4,FALSE)," ")</f>
        <v xml:space="preserve"> </v>
      </c>
      <c r="AL113" s="50" t="str">
        <f>IFERROR(VLOOKUP(AJ113,農林業センサス集落コード!$A$2:$E$18534,5,0),"")</f>
        <v/>
      </c>
      <c r="AM113" s="48"/>
      <c r="AN113" s="49" t="str">
        <f>IFERROR(VLOOKUP(AM113,農林業センサス集落コード!$A$2:$E$18534,4,FALSE)," ")</f>
        <v xml:space="preserve"> </v>
      </c>
      <c r="AO113" s="50" t="str">
        <f>IFERROR(VLOOKUP(AM113,農林業センサス集落コード!$A$2:$E$18534,5,0),"")</f>
        <v/>
      </c>
      <c r="AP113" s="48"/>
      <c r="AQ113" s="49" t="str">
        <f>IFERROR(VLOOKUP(AP113,農林業センサス集落コード!$A$2:$E$18534,4,FALSE)," ")</f>
        <v xml:space="preserve"> </v>
      </c>
      <c r="AR113" s="50" t="str">
        <f>IFERROR(VLOOKUP(AP113,農林業センサス集落コード!$A$2:$E$18534,5,0),"")</f>
        <v/>
      </c>
      <c r="AS113" s="48"/>
      <c r="AT113" s="49" t="str">
        <f>IFERROR(VLOOKUP(AS113,農林業センサス集落コード!$A$2:$E$18534,4,FALSE)," ")</f>
        <v xml:space="preserve"> </v>
      </c>
      <c r="AU113" s="50" t="str">
        <f>IFERROR(VLOOKUP(AS113,農林業センサス集落コード!$A$2:$E$18534,5,0),"")</f>
        <v/>
      </c>
      <c r="AV113" s="48"/>
      <c r="AW113" s="49" t="str">
        <f>IFERROR(VLOOKUP(AV113,農林業センサス集落コード!$A$2:$E$18534,4,FALSE)," ")</f>
        <v xml:space="preserve"> </v>
      </c>
      <c r="AX113" s="50" t="str">
        <f>IFERROR(VLOOKUP(AV113,農林業センサス集落コード!$A$2:$E$18534,5,0),"")</f>
        <v/>
      </c>
      <c r="AY113" s="48"/>
      <c r="AZ113" s="49" t="str">
        <f>IFERROR(VLOOKUP(AY113,農林業センサス集落コード!$A$2:$E$18534,4,FALSE)," ")</f>
        <v xml:space="preserve"> </v>
      </c>
      <c r="BA113" s="50" t="str">
        <f>IFERROR(VLOOKUP(AY113,農林業センサス集落コード!$A$2:$E$18534,5,0),"")</f>
        <v/>
      </c>
      <c r="BB113" s="48"/>
      <c r="BC113" s="49" t="str">
        <f>IFERROR(VLOOKUP(BB113,農林業センサス集落コード!$A$2:$E$18534,4,FALSE)," ")</f>
        <v xml:space="preserve"> </v>
      </c>
      <c r="BD113" s="50" t="str">
        <f>IFERROR(VLOOKUP(BB113,農林業センサス集落コード!$A$2:$E$18534,5,0),"")</f>
        <v/>
      </c>
      <c r="BE113" s="48"/>
      <c r="BF113" s="49" t="str">
        <f>IFERROR(VLOOKUP(BE113,農林業センサス集落コード!$A$2:$E$18534,4,FALSE)," ")</f>
        <v xml:space="preserve"> </v>
      </c>
      <c r="BG113" s="50" t="str">
        <f>IFERROR(VLOOKUP(BE113,農林業センサス集落コード!$A$2:$E$18534,5,0),"")</f>
        <v/>
      </c>
      <c r="BH113" s="48"/>
      <c r="BI113" s="49" t="str">
        <f>IFERROR(VLOOKUP(BH113,農林業センサス集落コード!$A$2:$E$18534,4,FALSE)," ")</f>
        <v xml:space="preserve"> </v>
      </c>
      <c r="BJ113" s="50" t="str">
        <f>IFERROR(VLOOKUP(BH113,農林業センサス集落コード!$A$2:$E$18534,5,0),"")</f>
        <v/>
      </c>
      <c r="BK113" s="48"/>
      <c r="BL113" s="49" t="str">
        <f>IFERROR(VLOOKUP(BK113,農林業センサス集落コード!$A$2:$E$18534,4,FALSE)," ")</f>
        <v xml:space="preserve"> </v>
      </c>
      <c r="BM113" s="50" t="str">
        <f>IFERROR(VLOOKUP(BK113,農林業センサス集落コード!$A$2:$E$18534,5,0),"")</f>
        <v/>
      </c>
    </row>
    <row r="114" spans="1:65">
      <c r="A114" s="272" t="e">
        <f>①協定識別事項②協定参加者!#REF!</f>
        <v>#REF!</v>
      </c>
      <c r="B114" s="55" t="e">
        <f>①協定識別事項②協定参加者!#REF!</f>
        <v>#REF!</v>
      </c>
      <c r="C114" s="55" t="e">
        <f>①協定識別事項②協定参加者!#REF!</f>
        <v>#REF!</v>
      </c>
      <c r="D114" s="55" t="e">
        <f>①協定識別事項②協定参加者!#REF!</f>
        <v>#REF!</v>
      </c>
      <c r="E114" s="56" t="e">
        <f>①協定識別事項②協定参加者!#REF!</f>
        <v>#REF!</v>
      </c>
      <c r="F114" s="48"/>
      <c r="G114" s="49" t="str">
        <f>IFERROR(VLOOKUP(F114,農林業センサス集落コード!$A$2:$E$18534,4,FALSE)," ")</f>
        <v xml:space="preserve"> </v>
      </c>
      <c r="H114" s="50" t="str">
        <f>IFERROR(VLOOKUP(F114,農林業センサス集落コード!$A$2:$E$18534,5,0),"")</f>
        <v/>
      </c>
      <c r="I114" s="48"/>
      <c r="J114" s="49" t="str">
        <f>IFERROR(VLOOKUP(I114,農林業センサス集落コード!$A$2:$E$18534,4,FALSE)," ")</f>
        <v xml:space="preserve"> </v>
      </c>
      <c r="K114" s="50" t="str">
        <f>IFERROR(VLOOKUP(I114,農林業センサス集落コード!$A$2:$E$18534,5,0),"")</f>
        <v/>
      </c>
      <c r="L114" s="48"/>
      <c r="M114" s="49" t="str">
        <f>IFERROR(VLOOKUP(L114,農林業センサス集落コード!$A$2:$E$18534,4,FALSE)," ")</f>
        <v xml:space="preserve"> </v>
      </c>
      <c r="N114" s="50" t="str">
        <f>IFERROR(VLOOKUP(L114,農林業センサス集落コード!$A$2:$E$18534,5,0),"")</f>
        <v/>
      </c>
      <c r="O114" s="48"/>
      <c r="P114" s="49" t="str">
        <f>IFERROR(VLOOKUP(O114,農林業センサス集落コード!$A$2:$E$18534,4,FALSE)," ")</f>
        <v xml:space="preserve"> </v>
      </c>
      <c r="Q114" s="50" t="str">
        <f>IFERROR(VLOOKUP(O114,農林業センサス集落コード!$A$2:$E$18534,5,0),"")</f>
        <v/>
      </c>
      <c r="R114" s="48"/>
      <c r="S114" s="49" t="str">
        <f>IFERROR(VLOOKUP(R114,農林業センサス集落コード!$A$2:$E$18534,4,FALSE)," ")</f>
        <v xml:space="preserve"> </v>
      </c>
      <c r="T114" s="50" t="str">
        <f>IFERROR(VLOOKUP(R114,農林業センサス集落コード!$A$2:$E$18534,5,0),"")</f>
        <v/>
      </c>
      <c r="U114" s="48"/>
      <c r="V114" s="49" t="str">
        <f>IFERROR(VLOOKUP(U114,農林業センサス集落コード!$A$2:$E$18534,4,FALSE)," ")</f>
        <v xml:space="preserve"> </v>
      </c>
      <c r="W114" s="50" t="str">
        <f>IFERROR(VLOOKUP(U114,農林業センサス集落コード!$A$2:$E$18534,5,0),"")</f>
        <v/>
      </c>
      <c r="X114" s="48"/>
      <c r="Y114" s="49" t="str">
        <f>IFERROR(VLOOKUP(X114,農林業センサス集落コード!$A$2:$E$18534,4,FALSE)," ")</f>
        <v xml:space="preserve"> </v>
      </c>
      <c r="Z114" s="50" t="str">
        <f>IFERROR(VLOOKUP(X114,農林業センサス集落コード!$A$2:$E$18534,5,0),"")</f>
        <v/>
      </c>
      <c r="AA114" s="48"/>
      <c r="AB114" s="49" t="str">
        <f>IFERROR(VLOOKUP(AA114,農林業センサス集落コード!$A$2:$E$18534,4,FALSE)," ")</f>
        <v xml:space="preserve"> </v>
      </c>
      <c r="AC114" s="50" t="str">
        <f>IFERROR(VLOOKUP(AA114,農林業センサス集落コード!$A$2:$E$18534,5,0),"")</f>
        <v/>
      </c>
      <c r="AD114" s="48"/>
      <c r="AE114" s="49" t="str">
        <f>IFERROR(VLOOKUP(AD114,農林業センサス集落コード!$A$2:$E$18534,4,FALSE)," ")</f>
        <v xml:space="preserve"> </v>
      </c>
      <c r="AF114" s="50" t="str">
        <f>IFERROR(VLOOKUP(AD114,農林業センサス集落コード!$A$2:$E$18534,5,0),"")</f>
        <v/>
      </c>
      <c r="AG114" s="48"/>
      <c r="AH114" s="49" t="str">
        <f>IFERROR(VLOOKUP(AG114,農林業センサス集落コード!$A$2:$E$18534,4,FALSE)," ")</f>
        <v xml:space="preserve"> </v>
      </c>
      <c r="AI114" s="50" t="str">
        <f>IFERROR(VLOOKUP(AG114,農林業センサス集落コード!$A$2:$E$18534,5,0),"")</f>
        <v/>
      </c>
      <c r="AJ114" s="48"/>
      <c r="AK114" s="49" t="str">
        <f>IFERROR(VLOOKUP(AJ114,農林業センサス集落コード!$A$2:$E$18534,4,FALSE)," ")</f>
        <v xml:space="preserve"> </v>
      </c>
      <c r="AL114" s="50" t="str">
        <f>IFERROR(VLOOKUP(AJ114,農林業センサス集落コード!$A$2:$E$18534,5,0),"")</f>
        <v/>
      </c>
      <c r="AM114" s="48"/>
      <c r="AN114" s="49" t="str">
        <f>IFERROR(VLOOKUP(AM114,農林業センサス集落コード!$A$2:$E$18534,4,FALSE)," ")</f>
        <v xml:space="preserve"> </v>
      </c>
      <c r="AO114" s="50" t="str">
        <f>IFERROR(VLOOKUP(AM114,農林業センサス集落コード!$A$2:$E$18534,5,0),"")</f>
        <v/>
      </c>
      <c r="AP114" s="48"/>
      <c r="AQ114" s="49" t="str">
        <f>IFERROR(VLOOKUP(AP114,農林業センサス集落コード!$A$2:$E$18534,4,FALSE)," ")</f>
        <v xml:space="preserve"> </v>
      </c>
      <c r="AR114" s="50" t="str">
        <f>IFERROR(VLOOKUP(AP114,農林業センサス集落コード!$A$2:$E$18534,5,0),"")</f>
        <v/>
      </c>
      <c r="AS114" s="48"/>
      <c r="AT114" s="49" t="str">
        <f>IFERROR(VLOOKUP(AS114,農林業センサス集落コード!$A$2:$E$18534,4,FALSE)," ")</f>
        <v xml:space="preserve"> </v>
      </c>
      <c r="AU114" s="50" t="str">
        <f>IFERROR(VLOOKUP(AS114,農林業センサス集落コード!$A$2:$E$18534,5,0),"")</f>
        <v/>
      </c>
      <c r="AV114" s="48"/>
      <c r="AW114" s="49" t="str">
        <f>IFERROR(VLOOKUP(AV114,農林業センサス集落コード!$A$2:$E$18534,4,FALSE)," ")</f>
        <v xml:space="preserve"> </v>
      </c>
      <c r="AX114" s="50" t="str">
        <f>IFERROR(VLOOKUP(AV114,農林業センサス集落コード!$A$2:$E$18534,5,0),"")</f>
        <v/>
      </c>
      <c r="AY114" s="48"/>
      <c r="AZ114" s="49" t="str">
        <f>IFERROR(VLOOKUP(AY114,農林業センサス集落コード!$A$2:$E$18534,4,FALSE)," ")</f>
        <v xml:space="preserve"> </v>
      </c>
      <c r="BA114" s="50" t="str">
        <f>IFERROR(VLOOKUP(AY114,農林業センサス集落コード!$A$2:$E$18534,5,0),"")</f>
        <v/>
      </c>
      <c r="BB114" s="48"/>
      <c r="BC114" s="49" t="str">
        <f>IFERROR(VLOOKUP(BB114,農林業センサス集落コード!$A$2:$E$18534,4,FALSE)," ")</f>
        <v xml:space="preserve"> </v>
      </c>
      <c r="BD114" s="50" t="str">
        <f>IFERROR(VLOOKUP(BB114,農林業センサス集落コード!$A$2:$E$18534,5,0),"")</f>
        <v/>
      </c>
      <c r="BE114" s="48"/>
      <c r="BF114" s="49" t="str">
        <f>IFERROR(VLOOKUP(BE114,農林業センサス集落コード!$A$2:$E$18534,4,FALSE)," ")</f>
        <v xml:space="preserve"> </v>
      </c>
      <c r="BG114" s="50" t="str">
        <f>IFERROR(VLOOKUP(BE114,農林業センサス集落コード!$A$2:$E$18534,5,0),"")</f>
        <v/>
      </c>
      <c r="BH114" s="48"/>
      <c r="BI114" s="49" t="str">
        <f>IFERROR(VLOOKUP(BH114,農林業センサス集落コード!$A$2:$E$18534,4,FALSE)," ")</f>
        <v xml:space="preserve"> </v>
      </c>
      <c r="BJ114" s="50" t="str">
        <f>IFERROR(VLOOKUP(BH114,農林業センサス集落コード!$A$2:$E$18534,5,0),"")</f>
        <v/>
      </c>
      <c r="BK114" s="48"/>
      <c r="BL114" s="49" t="str">
        <f>IFERROR(VLOOKUP(BK114,農林業センサス集落コード!$A$2:$E$18534,4,FALSE)," ")</f>
        <v xml:space="preserve"> </v>
      </c>
      <c r="BM114" s="50" t="str">
        <f>IFERROR(VLOOKUP(BK114,農林業センサス集落コード!$A$2:$E$18534,5,0),"")</f>
        <v/>
      </c>
    </row>
    <row r="115" spans="1:65">
      <c r="A115" s="272" t="e">
        <f>①協定識別事項②協定参加者!#REF!</f>
        <v>#REF!</v>
      </c>
      <c r="B115" s="55" t="e">
        <f>①協定識別事項②協定参加者!#REF!</f>
        <v>#REF!</v>
      </c>
      <c r="C115" s="55" t="e">
        <f>①協定識別事項②協定参加者!#REF!</f>
        <v>#REF!</v>
      </c>
      <c r="D115" s="55" t="e">
        <f>①協定識別事項②協定参加者!#REF!</f>
        <v>#REF!</v>
      </c>
      <c r="E115" s="56" t="e">
        <f>①協定識別事項②協定参加者!#REF!</f>
        <v>#REF!</v>
      </c>
      <c r="F115" s="48"/>
      <c r="G115" s="49" t="str">
        <f>IFERROR(VLOOKUP(F115,農林業センサス集落コード!$A$2:$E$18534,4,FALSE)," ")</f>
        <v xml:space="preserve"> </v>
      </c>
      <c r="H115" s="50" t="str">
        <f>IFERROR(VLOOKUP(F115,農林業センサス集落コード!$A$2:$E$18534,5,0),"")</f>
        <v/>
      </c>
      <c r="I115" s="48"/>
      <c r="J115" s="49" t="str">
        <f>IFERROR(VLOOKUP(I115,農林業センサス集落コード!$A$2:$E$18534,4,FALSE)," ")</f>
        <v xml:space="preserve"> </v>
      </c>
      <c r="K115" s="50" t="str">
        <f>IFERROR(VLOOKUP(I115,農林業センサス集落コード!$A$2:$E$18534,5,0),"")</f>
        <v/>
      </c>
      <c r="L115" s="48"/>
      <c r="M115" s="49" t="str">
        <f>IFERROR(VLOOKUP(L115,農林業センサス集落コード!$A$2:$E$18534,4,FALSE)," ")</f>
        <v xml:space="preserve"> </v>
      </c>
      <c r="N115" s="50" t="str">
        <f>IFERROR(VLOOKUP(L115,農林業センサス集落コード!$A$2:$E$18534,5,0),"")</f>
        <v/>
      </c>
      <c r="O115" s="48"/>
      <c r="P115" s="49" t="str">
        <f>IFERROR(VLOOKUP(O115,農林業センサス集落コード!$A$2:$E$18534,4,FALSE)," ")</f>
        <v xml:space="preserve"> </v>
      </c>
      <c r="Q115" s="50" t="str">
        <f>IFERROR(VLOOKUP(O115,農林業センサス集落コード!$A$2:$E$18534,5,0),"")</f>
        <v/>
      </c>
      <c r="R115" s="48"/>
      <c r="S115" s="49" t="str">
        <f>IFERROR(VLOOKUP(R115,農林業センサス集落コード!$A$2:$E$18534,4,FALSE)," ")</f>
        <v xml:space="preserve"> </v>
      </c>
      <c r="T115" s="50" t="str">
        <f>IFERROR(VLOOKUP(R115,農林業センサス集落コード!$A$2:$E$18534,5,0),"")</f>
        <v/>
      </c>
      <c r="U115" s="48"/>
      <c r="V115" s="49" t="str">
        <f>IFERROR(VLOOKUP(U115,農林業センサス集落コード!$A$2:$E$18534,4,FALSE)," ")</f>
        <v xml:space="preserve"> </v>
      </c>
      <c r="W115" s="50" t="str">
        <f>IFERROR(VLOOKUP(U115,農林業センサス集落コード!$A$2:$E$18534,5,0),"")</f>
        <v/>
      </c>
      <c r="X115" s="48"/>
      <c r="Y115" s="49" t="str">
        <f>IFERROR(VLOOKUP(X115,農林業センサス集落コード!$A$2:$E$18534,4,FALSE)," ")</f>
        <v xml:space="preserve"> </v>
      </c>
      <c r="Z115" s="50" t="str">
        <f>IFERROR(VLOOKUP(X115,農林業センサス集落コード!$A$2:$E$18534,5,0),"")</f>
        <v/>
      </c>
      <c r="AA115" s="48"/>
      <c r="AB115" s="49" t="str">
        <f>IFERROR(VLOOKUP(AA115,農林業センサス集落コード!$A$2:$E$18534,4,FALSE)," ")</f>
        <v xml:space="preserve"> </v>
      </c>
      <c r="AC115" s="50" t="str">
        <f>IFERROR(VLOOKUP(AA115,農林業センサス集落コード!$A$2:$E$18534,5,0),"")</f>
        <v/>
      </c>
      <c r="AD115" s="48"/>
      <c r="AE115" s="49" t="str">
        <f>IFERROR(VLOOKUP(AD115,農林業センサス集落コード!$A$2:$E$18534,4,FALSE)," ")</f>
        <v xml:space="preserve"> </v>
      </c>
      <c r="AF115" s="50" t="str">
        <f>IFERROR(VLOOKUP(AD115,農林業センサス集落コード!$A$2:$E$18534,5,0),"")</f>
        <v/>
      </c>
      <c r="AG115" s="48"/>
      <c r="AH115" s="49" t="str">
        <f>IFERROR(VLOOKUP(AG115,農林業センサス集落コード!$A$2:$E$18534,4,FALSE)," ")</f>
        <v xml:space="preserve"> </v>
      </c>
      <c r="AI115" s="50" t="str">
        <f>IFERROR(VLOOKUP(AG115,農林業センサス集落コード!$A$2:$E$18534,5,0),"")</f>
        <v/>
      </c>
      <c r="AJ115" s="48"/>
      <c r="AK115" s="49" t="str">
        <f>IFERROR(VLOOKUP(AJ115,農林業センサス集落コード!$A$2:$E$18534,4,FALSE)," ")</f>
        <v xml:space="preserve"> </v>
      </c>
      <c r="AL115" s="50" t="str">
        <f>IFERROR(VLOOKUP(AJ115,農林業センサス集落コード!$A$2:$E$18534,5,0),"")</f>
        <v/>
      </c>
      <c r="AM115" s="48"/>
      <c r="AN115" s="49" t="str">
        <f>IFERROR(VLOOKUP(AM115,農林業センサス集落コード!$A$2:$E$18534,4,FALSE)," ")</f>
        <v xml:space="preserve"> </v>
      </c>
      <c r="AO115" s="50" t="str">
        <f>IFERROR(VLOOKUP(AM115,農林業センサス集落コード!$A$2:$E$18534,5,0),"")</f>
        <v/>
      </c>
      <c r="AP115" s="48"/>
      <c r="AQ115" s="49" t="str">
        <f>IFERROR(VLOOKUP(AP115,農林業センサス集落コード!$A$2:$E$18534,4,FALSE)," ")</f>
        <v xml:space="preserve"> </v>
      </c>
      <c r="AR115" s="50" t="str">
        <f>IFERROR(VLOOKUP(AP115,農林業センサス集落コード!$A$2:$E$18534,5,0),"")</f>
        <v/>
      </c>
      <c r="AS115" s="48"/>
      <c r="AT115" s="49" t="str">
        <f>IFERROR(VLOOKUP(AS115,農林業センサス集落コード!$A$2:$E$18534,4,FALSE)," ")</f>
        <v xml:space="preserve"> </v>
      </c>
      <c r="AU115" s="50" t="str">
        <f>IFERROR(VLOOKUP(AS115,農林業センサス集落コード!$A$2:$E$18534,5,0),"")</f>
        <v/>
      </c>
      <c r="AV115" s="48"/>
      <c r="AW115" s="49" t="str">
        <f>IFERROR(VLOOKUP(AV115,農林業センサス集落コード!$A$2:$E$18534,4,FALSE)," ")</f>
        <v xml:space="preserve"> </v>
      </c>
      <c r="AX115" s="50" t="str">
        <f>IFERROR(VLOOKUP(AV115,農林業センサス集落コード!$A$2:$E$18534,5,0),"")</f>
        <v/>
      </c>
      <c r="AY115" s="48"/>
      <c r="AZ115" s="49" t="str">
        <f>IFERROR(VLOOKUP(AY115,農林業センサス集落コード!$A$2:$E$18534,4,FALSE)," ")</f>
        <v xml:space="preserve"> </v>
      </c>
      <c r="BA115" s="50" t="str">
        <f>IFERROR(VLOOKUP(AY115,農林業センサス集落コード!$A$2:$E$18534,5,0),"")</f>
        <v/>
      </c>
      <c r="BB115" s="48"/>
      <c r="BC115" s="49" t="str">
        <f>IFERROR(VLOOKUP(BB115,農林業センサス集落コード!$A$2:$E$18534,4,FALSE)," ")</f>
        <v xml:space="preserve"> </v>
      </c>
      <c r="BD115" s="50" t="str">
        <f>IFERROR(VLOOKUP(BB115,農林業センサス集落コード!$A$2:$E$18534,5,0),"")</f>
        <v/>
      </c>
      <c r="BE115" s="48"/>
      <c r="BF115" s="49" t="str">
        <f>IFERROR(VLOOKUP(BE115,農林業センサス集落コード!$A$2:$E$18534,4,FALSE)," ")</f>
        <v xml:space="preserve"> </v>
      </c>
      <c r="BG115" s="50" t="str">
        <f>IFERROR(VLOOKUP(BE115,農林業センサス集落コード!$A$2:$E$18534,5,0),"")</f>
        <v/>
      </c>
      <c r="BH115" s="48"/>
      <c r="BI115" s="49" t="str">
        <f>IFERROR(VLOOKUP(BH115,農林業センサス集落コード!$A$2:$E$18534,4,FALSE)," ")</f>
        <v xml:space="preserve"> </v>
      </c>
      <c r="BJ115" s="50" t="str">
        <f>IFERROR(VLOOKUP(BH115,農林業センサス集落コード!$A$2:$E$18534,5,0),"")</f>
        <v/>
      </c>
      <c r="BK115" s="48"/>
      <c r="BL115" s="49" t="str">
        <f>IFERROR(VLOOKUP(BK115,農林業センサス集落コード!$A$2:$E$18534,4,FALSE)," ")</f>
        <v xml:space="preserve"> </v>
      </c>
      <c r="BM115" s="50" t="str">
        <f>IFERROR(VLOOKUP(BK115,農林業センサス集落コード!$A$2:$E$18534,5,0),"")</f>
        <v/>
      </c>
    </row>
    <row r="116" spans="1:65">
      <c r="A116" s="272" t="e">
        <f>①協定識別事項②協定参加者!#REF!</f>
        <v>#REF!</v>
      </c>
      <c r="B116" s="55" t="e">
        <f>①協定識別事項②協定参加者!#REF!</f>
        <v>#REF!</v>
      </c>
      <c r="C116" s="55" t="e">
        <f>①協定識別事項②協定参加者!#REF!</f>
        <v>#REF!</v>
      </c>
      <c r="D116" s="55" t="e">
        <f>①協定識別事項②協定参加者!#REF!</f>
        <v>#REF!</v>
      </c>
      <c r="E116" s="56" t="e">
        <f>①協定識別事項②協定参加者!#REF!</f>
        <v>#REF!</v>
      </c>
      <c r="F116" s="48"/>
      <c r="G116" s="49" t="str">
        <f>IFERROR(VLOOKUP(F116,農林業センサス集落コード!$A$2:$E$18534,4,FALSE)," ")</f>
        <v xml:space="preserve"> </v>
      </c>
      <c r="H116" s="50" t="str">
        <f>IFERROR(VLOOKUP(F116,農林業センサス集落コード!$A$2:$E$18534,5,0),"")</f>
        <v/>
      </c>
      <c r="I116" s="48"/>
      <c r="J116" s="49" t="str">
        <f>IFERROR(VLOOKUP(I116,農林業センサス集落コード!$A$2:$E$18534,4,FALSE)," ")</f>
        <v xml:space="preserve"> </v>
      </c>
      <c r="K116" s="50" t="str">
        <f>IFERROR(VLOOKUP(I116,農林業センサス集落コード!$A$2:$E$18534,5,0),"")</f>
        <v/>
      </c>
      <c r="L116" s="48"/>
      <c r="M116" s="49" t="str">
        <f>IFERROR(VLOOKUP(L116,農林業センサス集落コード!$A$2:$E$18534,4,FALSE)," ")</f>
        <v xml:space="preserve"> </v>
      </c>
      <c r="N116" s="50" t="str">
        <f>IFERROR(VLOOKUP(L116,農林業センサス集落コード!$A$2:$E$18534,5,0),"")</f>
        <v/>
      </c>
      <c r="O116" s="48"/>
      <c r="P116" s="49" t="str">
        <f>IFERROR(VLOOKUP(O116,農林業センサス集落コード!$A$2:$E$18534,4,FALSE)," ")</f>
        <v xml:space="preserve"> </v>
      </c>
      <c r="Q116" s="50" t="str">
        <f>IFERROR(VLOOKUP(O116,農林業センサス集落コード!$A$2:$E$18534,5,0),"")</f>
        <v/>
      </c>
      <c r="R116" s="48"/>
      <c r="S116" s="49" t="str">
        <f>IFERROR(VLOOKUP(R116,農林業センサス集落コード!$A$2:$E$18534,4,FALSE)," ")</f>
        <v xml:space="preserve"> </v>
      </c>
      <c r="T116" s="50" t="str">
        <f>IFERROR(VLOOKUP(R116,農林業センサス集落コード!$A$2:$E$18534,5,0),"")</f>
        <v/>
      </c>
      <c r="U116" s="48"/>
      <c r="V116" s="49" t="str">
        <f>IFERROR(VLOOKUP(U116,農林業センサス集落コード!$A$2:$E$18534,4,FALSE)," ")</f>
        <v xml:space="preserve"> </v>
      </c>
      <c r="W116" s="50" t="str">
        <f>IFERROR(VLOOKUP(U116,農林業センサス集落コード!$A$2:$E$18534,5,0),"")</f>
        <v/>
      </c>
      <c r="X116" s="48"/>
      <c r="Y116" s="49" t="str">
        <f>IFERROR(VLOOKUP(X116,農林業センサス集落コード!$A$2:$E$18534,4,FALSE)," ")</f>
        <v xml:space="preserve"> </v>
      </c>
      <c r="Z116" s="50" t="str">
        <f>IFERROR(VLOOKUP(X116,農林業センサス集落コード!$A$2:$E$18534,5,0),"")</f>
        <v/>
      </c>
      <c r="AA116" s="48"/>
      <c r="AB116" s="49" t="str">
        <f>IFERROR(VLOOKUP(AA116,農林業センサス集落コード!$A$2:$E$18534,4,FALSE)," ")</f>
        <v xml:space="preserve"> </v>
      </c>
      <c r="AC116" s="50" t="str">
        <f>IFERROR(VLOOKUP(AA116,農林業センサス集落コード!$A$2:$E$18534,5,0),"")</f>
        <v/>
      </c>
      <c r="AD116" s="48"/>
      <c r="AE116" s="49" t="str">
        <f>IFERROR(VLOOKUP(AD116,農林業センサス集落コード!$A$2:$E$18534,4,FALSE)," ")</f>
        <v xml:space="preserve"> </v>
      </c>
      <c r="AF116" s="50" t="str">
        <f>IFERROR(VLOOKUP(AD116,農林業センサス集落コード!$A$2:$E$18534,5,0),"")</f>
        <v/>
      </c>
      <c r="AG116" s="48"/>
      <c r="AH116" s="49" t="str">
        <f>IFERROR(VLOOKUP(AG116,農林業センサス集落コード!$A$2:$E$18534,4,FALSE)," ")</f>
        <v xml:space="preserve"> </v>
      </c>
      <c r="AI116" s="50" t="str">
        <f>IFERROR(VLOOKUP(AG116,農林業センサス集落コード!$A$2:$E$18534,5,0),"")</f>
        <v/>
      </c>
      <c r="AJ116" s="48"/>
      <c r="AK116" s="49" t="str">
        <f>IFERROR(VLOOKUP(AJ116,農林業センサス集落コード!$A$2:$E$18534,4,FALSE)," ")</f>
        <v xml:space="preserve"> </v>
      </c>
      <c r="AL116" s="50" t="str">
        <f>IFERROR(VLOOKUP(AJ116,農林業センサス集落コード!$A$2:$E$18534,5,0),"")</f>
        <v/>
      </c>
      <c r="AM116" s="48"/>
      <c r="AN116" s="49" t="str">
        <f>IFERROR(VLOOKUP(AM116,農林業センサス集落コード!$A$2:$E$18534,4,FALSE)," ")</f>
        <v xml:space="preserve"> </v>
      </c>
      <c r="AO116" s="50" t="str">
        <f>IFERROR(VLOOKUP(AM116,農林業センサス集落コード!$A$2:$E$18534,5,0),"")</f>
        <v/>
      </c>
      <c r="AP116" s="48"/>
      <c r="AQ116" s="49" t="str">
        <f>IFERROR(VLOOKUP(AP116,農林業センサス集落コード!$A$2:$E$18534,4,FALSE)," ")</f>
        <v xml:space="preserve"> </v>
      </c>
      <c r="AR116" s="50" t="str">
        <f>IFERROR(VLOOKUP(AP116,農林業センサス集落コード!$A$2:$E$18534,5,0),"")</f>
        <v/>
      </c>
      <c r="AS116" s="48"/>
      <c r="AT116" s="49" t="str">
        <f>IFERROR(VLOOKUP(AS116,農林業センサス集落コード!$A$2:$E$18534,4,FALSE)," ")</f>
        <v xml:space="preserve"> </v>
      </c>
      <c r="AU116" s="50" t="str">
        <f>IFERROR(VLOOKUP(AS116,農林業センサス集落コード!$A$2:$E$18534,5,0),"")</f>
        <v/>
      </c>
      <c r="AV116" s="48"/>
      <c r="AW116" s="49" t="str">
        <f>IFERROR(VLOOKUP(AV116,農林業センサス集落コード!$A$2:$E$18534,4,FALSE)," ")</f>
        <v xml:space="preserve"> </v>
      </c>
      <c r="AX116" s="50" t="str">
        <f>IFERROR(VLOOKUP(AV116,農林業センサス集落コード!$A$2:$E$18534,5,0),"")</f>
        <v/>
      </c>
      <c r="AY116" s="48"/>
      <c r="AZ116" s="49" t="str">
        <f>IFERROR(VLOOKUP(AY116,農林業センサス集落コード!$A$2:$E$18534,4,FALSE)," ")</f>
        <v xml:space="preserve"> </v>
      </c>
      <c r="BA116" s="50" t="str">
        <f>IFERROR(VLOOKUP(AY116,農林業センサス集落コード!$A$2:$E$18534,5,0),"")</f>
        <v/>
      </c>
      <c r="BB116" s="48"/>
      <c r="BC116" s="49" t="str">
        <f>IFERROR(VLOOKUP(BB116,農林業センサス集落コード!$A$2:$E$18534,4,FALSE)," ")</f>
        <v xml:space="preserve"> </v>
      </c>
      <c r="BD116" s="50" t="str">
        <f>IFERROR(VLOOKUP(BB116,農林業センサス集落コード!$A$2:$E$18534,5,0),"")</f>
        <v/>
      </c>
      <c r="BE116" s="48"/>
      <c r="BF116" s="49" t="str">
        <f>IFERROR(VLOOKUP(BE116,農林業センサス集落コード!$A$2:$E$18534,4,FALSE)," ")</f>
        <v xml:space="preserve"> </v>
      </c>
      <c r="BG116" s="50" t="str">
        <f>IFERROR(VLOOKUP(BE116,農林業センサス集落コード!$A$2:$E$18534,5,0),"")</f>
        <v/>
      </c>
      <c r="BH116" s="48"/>
      <c r="BI116" s="49" t="str">
        <f>IFERROR(VLOOKUP(BH116,農林業センサス集落コード!$A$2:$E$18534,4,FALSE)," ")</f>
        <v xml:space="preserve"> </v>
      </c>
      <c r="BJ116" s="50" t="str">
        <f>IFERROR(VLOOKUP(BH116,農林業センサス集落コード!$A$2:$E$18534,5,0),"")</f>
        <v/>
      </c>
      <c r="BK116" s="48"/>
      <c r="BL116" s="49" t="str">
        <f>IFERROR(VLOOKUP(BK116,農林業センサス集落コード!$A$2:$E$18534,4,FALSE)," ")</f>
        <v xml:space="preserve"> </v>
      </c>
      <c r="BM116" s="50" t="str">
        <f>IFERROR(VLOOKUP(BK116,農林業センサス集落コード!$A$2:$E$18534,5,0),"")</f>
        <v/>
      </c>
    </row>
    <row r="117" spans="1:65">
      <c r="A117" s="272" t="e">
        <f>①協定識別事項②協定参加者!#REF!</f>
        <v>#REF!</v>
      </c>
      <c r="B117" s="55" t="e">
        <f>①協定識別事項②協定参加者!#REF!</f>
        <v>#REF!</v>
      </c>
      <c r="C117" s="55" t="e">
        <f>①協定識別事項②協定参加者!#REF!</f>
        <v>#REF!</v>
      </c>
      <c r="D117" s="55" t="e">
        <f>①協定識別事項②協定参加者!#REF!</f>
        <v>#REF!</v>
      </c>
      <c r="E117" s="56" t="e">
        <f>①協定識別事項②協定参加者!#REF!</f>
        <v>#REF!</v>
      </c>
      <c r="F117" s="48"/>
      <c r="G117" s="49" t="str">
        <f>IFERROR(VLOOKUP(F117,農林業センサス集落コード!$A$2:$E$18534,4,FALSE)," ")</f>
        <v xml:space="preserve"> </v>
      </c>
      <c r="H117" s="50" t="str">
        <f>IFERROR(VLOOKUP(F117,農林業センサス集落コード!$A$2:$E$18534,5,0),"")</f>
        <v/>
      </c>
      <c r="I117" s="48"/>
      <c r="J117" s="49" t="str">
        <f>IFERROR(VLOOKUP(I117,農林業センサス集落コード!$A$2:$E$18534,4,FALSE)," ")</f>
        <v xml:space="preserve"> </v>
      </c>
      <c r="K117" s="50" t="str">
        <f>IFERROR(VLOOKUP(I117,農林業センサス集落コード!$A$2:$E$18534,5,0),"")</f>
        <v/>
      </c>
      <c r="L117" s="48"/>
      <c r="M117" s="49" t="str">
        <f>IFERROR(VLOOKUP(L117,農林業センサス集落コード!$A$2:$E$18534,4,FALSE)," ")</f>
        <v xml:space="preserve"> </v>
      </c>
      <c r="N117" s="50" t="str">
        <f>IFERROR(VLOOKUP(L117,農林業センサス集落コード!$A$2:$E$18534,5,0),"")</f>
        <v/>
      </c>
      <c r="O117" s="48"/>
      <c r="P117" s="49" t="str">
        <f>IFERROR(VLOOKUP(O117,農林業センサス集落コード!$A$2:$E$18534,4,FALSE)," ")</f>
        <v xml:space="preserve"> </v>
      </c>
      <c r="Q117" s="50" t="str">
        <f>IFERROR(VLOOKUP(O117,農林業センサス集落コード!$A$2:$E$18534,5,0),"")</f>
        <v/>
      </c>
      <c r="R117" s="48"/>
      <c r="S117" s="49" t="str">
        <f>IFERROR(VLOOKUP(R117,農林業センサス集落コード!$A$2:$E$18534,4,FALSE)," ")</f>
        <v xml:space="preserve"> </v>
      </c>
      <c r="T117" s="50" t="str">
        <f>IFERROR(VLOOKUP(R117,農林業センサス集落コード!$A$2:$E$18534,5,0),"")</f>
        <v/>
      </c>
      <c r="U117" s="48"/>
      <c r="V117" s="49" t="str">
        <f>IFERROR(VLOOKUP(U117,農林業センサス集落コード!$A$2:$E$18534,4,FALSE)," ")</f>
        <v xml:space="preserve"> </v>
      </c>
      <c r="W117" s="50" t="str">
        <f>IFERROR(VLOOKUP(U117,農林業センサス集落コード!$A$2:$E$18534,5,0),"")</f>
        <v/>
      </c>
      <c r="X117" s="48"/>
      <c r="Y117" s="49" t="str">
        <f>IFERROR(VLOOKUP(X117,農林業センサス集落コード!$A$2:$E$18534,4,FALSE)," ")</f>
        <v xml:space="preserve"> </v>
      </c>
      <c r="Z117" s="50" t="str">
        <f>IFERROR(VLOOKUP(X117,農林業センサス集落コード!$A$2:$E$18534,5,0),"")</f>
        <v/>
      </c>
      <c r="AA117" s="48"/>
      <c r="AB117" s="49" t="str">
        <f>IFERROR(VLOOKUP(AA117,農林業センサス集落コード!$A$2:$E$18534,4,FALSE)," ")</f>
        <v xml:space="preserve"> </v>
      </c>
      <c r="AC117" s="50" t="str">
        <f>IFERROR(VLOOKUP(AA117,農林業センサス集落コード!$A$2:$E$18534,5,0),"")</f>
        <v/>
      </c>
      <c r="AD117" s="48"/>
      <c r="AE117" s="49" t="str">
        <f>IFERROR(VLOOKUP(AD117,農林業センサス集落コード!$A$2:$E$18534,4,FALSE)," ")</f>
        <v xml:space="preserve"> </v>
      </c>
      <c r="AF117" s="50" t="str">
        <f>IFERROR(VLOOKUP(AD117,農林業センサス集落コード!$A$2:$E$18534,5,0),"")</f>
        <v/>
      </c>
      <c r="AG117" s="48"/>
      <c r="AH117" s="49" t="str">
        <f>IFERROR(VLOOKUP(AG117,農林業センサス集落コード!$A$2:$E$18534,4,FALSE)," ")</f>
        <v xml:space="preserve"> </v>
      </c>
      <c r="AI117" s="50" t="str">
        <f>IFERROR(VLOOKUP(AG117,農林業センサス集落コード!$A$2:$E$18534,5,0),"")</f>
        <v/>
      </c>
      <c r="AJ117" s="48"/>
      <c r="AK117" s="49" t="str">
        <f>IFERROR(VLOOKUP(AJ117,農林業センサス集落コード!$A$2:$E$18534,4,FALSE)," ")</f>
        <v xml:space="preserve"> </v>
      </c>
      <c r="AL117" s="50" t="str">
        <f>IFERROR(VLOOKUP(AJ117,農林業センサス集落コード!$A$2:$E$18534,5,0),"")</f>
        <v/>
      </c>
      <c r="AM117" s="48"/>
      <c r="AN117" s="49" t="str">
        <f>IFERROR(VLOOKUP(AM117,農林業センサス集落コード!$A$2:$E$18534,4,FALSE)," ")</f>
        <v xml:space="preserve"> </v>
      </c>
      <c r="AO117" s="50" t="str">
        <f>IFERROR(VLOOKUP(AM117,農林業センサス集落コード!$A$2:$E$18534,5,0),"")</f>
        <v/>
      </c>
      <c r="AP117" s="48"/>
      <c r="AQ117" s="49" t="str">
        <f>IFERROR(VLOOKUP(AP117,農林業センサス集落コード!$A$2:$E$18534,4,FALSE)," ")</f>
        <v xml:space="preserve"> </v>
      </c>
      <c r="AR117" s="50" t="str">
        <f>IFERROR(VLOOKUP(AP117,農林業センサス集落コード!$A$2:$E$18534,5,0),"")</f>
        <v/>
      </c>
      <c r="AS117" s="48"/>
      <c r="AT117" s="49" t="str">
        <f>IFERROR(VLOOKUP(AS117,農林業センサス集落コード!$A$2:$E$18534,4,FALSE)," ")</f>
        <v xml:space="preserve"> </v>
      </c>
      <c r="AU117" s="50" t="str">
        <f>IFERROR(VLOOKUP(AS117,農林業センサス集落コード!$A$2:$E$18534,5,0),"")</f>
        <v/>
      </c>
      <c r="AV117" s="48"/>
      <c r="AW117" s="49" t="str">
        <f>IFERROR(VLOOKUP(AV117,農林業センサス集落コード!$A$2:$E$18534,4,FALSE)," ")</f>
        <v xml:space="preserve"> </v>
      </c>
      <c r="AX117" s="50" t="str">
        <f>IFERROR(VLOOKUP(AV117,農林業センサス集落コード!$A$2:$E$18534,5,0),"")</f>
        <v/>
      </c>
      <c r="AY117" s="48"/>
      <c r="AZ117" s="49" t="str">
        <f>IFERROR(VLOOKUP(AY117,農林業センサス集落コード!$A$2:$E$18534,4,FALSE)," ")</f>
        <v xml:space="preserve"> </v>
      </c>
      <c r="BA117" s="50" t="str">
        <f>IFERROR(VLOOKUP(AY117,農林業センサス集落コード!$A$2:$E$18534,5,0),"")</f>
        <v/>
      </c>
      <c r="BB117" s="48"/>
      <c r="BC117" s="49" t="str">
        <f>IFERROR(VLOOKUP(BB117,農林業センサス集落コード!$A$2:$E$18534,4,FALSE)," ")</f>
        <v xml:space="preserve"> </v>
      </c>
      <c r="BD117" s="50" t="str">
        <f>IFERROR(VLOOKUP(BB117,農林業センサス集落コード!$A$2:$E$18534,5,0),"")</f>
        <v/>
      </c>
      <c r="BE117" s="48"/>
      <c r="BF117" s="49" t="str">
        <f>IFERROR(VLOOKUP(BE117,農林業センサス集落コード!$A$2:$E$18534,4,FALSE)," ")</f>
        <v xml:space="preserve"> </v>
      </c>
      <c r="BG117" s="50" t="str">
        <f>IFERROR(VLOOKUP(BE117,農林業センサス集落コード!$A$2:$E$18534,5,0),"")</f>
        <v/>
      </c>
      <c r="BH117" s="48"/>
      <c r="BI117" s="49" t="str">
        <f>IFERROR(VLOOKUP(BH117,農林業センサス集落コード!$A$2:$E$18534,4,FALSE)," ")</f>
        <v xml:space="preserve"> </v>
      </c>
      <c r="BJ117" s="50" t="str">
        <f>IFERROR(VLOOKUP(BH117,農林業センサス集落コード!$A$2:$E$18534,5,0),"")</f>
        <v/>
      </c>
      <c r="BK117" s="48"/>
      <c r="BL117" s="49" t="str">
        <f>IFERROR(VLOOKUP(BK117,農林業センサス集落コード!$A$2:$E$18534,4,FALSE)," ")</f>
        <v xml:space="preserve"> </v>
      </c>
      <c r="BM117" s="50" t="str">
        <f>IFERROR(VLOOKUP(BK117,農林業センサス集落コード!$A$2:$E$18534,5,0),"")</f>
        <v/>
      </c>
    </row>
    <row r="118" spans="1:65">
      <c r="A118" s="272" t="e">
        <f>①協定識別事項②協定参加者!#REF!</f>
        <v>#REF!</v>
      </c>
      <c r="B118" s="55" t="e">
        <f>①協定識別事項②協定参加者!#REF!</f>
        <v>#REF!</v>
      </c>
      <c r="C118" s="55" t="e">
        <f>①協定識別事項②協定参加者!#REF!</f>
        <v>#REF!</v>
      </c>
      <c r="D118" s="55" t="e">
        <f>①協定識別事項②協定参加者!#REF!</f>
        <v>#REF!</v>
      </c>
      <c r="E118" s="56" t="e">
        <f>①協定識別事項②協定参加者!#REF!</f>
        <v>#REF!</v>
      </c>
      <c r="F118" s="48"/>
      <c r="G118" s="49" t="str">
        <f>IFERROR(VLOOKUP(F118,農林業センサス集落コード!$A$2:$E$18534,4,FALSE)," ")</f>
        <v xml:space="preserve"> </v>
      </c>
      <c r="H118" s="50" t="str">
        <f>IFERROR(VLOOKUP(F118,農林業センサス集落コード!$A$2:$E$18534,5,0),"")</f>
        <v/>
      </c>
      <c r="I118" s="48"/>
      <c r="J118" s="49" t="str">
        <f>IFERROR(VLOOKUP(I118,農林業センサス集落コード!$A$2:$E$18534,4,FALSE)," ")</f>
        <v xml:space="preserve"> </v>
      </c>
      <c r="K118" s="50" t="str">
        <f>IFERROR(VLOOKUP(I118,農林業センサス集落コード!$A$2:$E$18534,5,0),"")</f>
        <v/>
      </c>
      <c r="L118" s="48"/>
      <c r="M118" s="49" t="str">
        <f>IFERROR(VLOOKUP(L118,農林業センサス集落コード!$A$2:$E$18534,4,FALSE)," ")</f>
        <v xml:space="preserve"> </v>
      </c>
      <c r="N118" s="50" t="str">
        <f>IFERROR(VLOOKUP(L118,農林業センサス集落コード!$A$2:$E$18534,5,0),"")</f>
        <v/>
      </c>
      <c r="O118" s="48"/>
      <c r="P118" s="49" t="str">
        <f>IFERROR(VLOOKUP(O118,農林業センサス集落コード!$A$2:$E$18534,4,FALSE)," ")</f>
        <v xml:space="preserve"> </v>
      </c>
      <c r="Q118" s="50" t="str">
        <f>IFERROR(VLOOKUP(O118,農林業センサス集落コード!$A$2:$E$18534,5,0),"")</f>
        <v/>
      </c>
      <c r="R118" s="48"/>
      <c r="S118" s="49" t="str">
        <f>IFERROR(VLOOKUP(R118,農林業センサス集落コード!$A$2:$E$18534,4,FALSE)," ")</f>
        <v xml:space="preserve"> </v>
      </c>
      <c r="T118" s="50" t="str">
        <f>IFERROR(VLOOKUP(R118,農林業センサス集落コード!$A$2:$E$18534,5,0),"")</f>
        <v/>
      </c>
      <c r="U118" s="48"/>
      <c r="V118" s="49" t="str">
        <f>IFERROR(VLOOKUP(U118,農林業センサス集落コード!$A$2:$E$18534,4,FALSE)," ")</f>
        <v xml:space="preserve"> </v>
      </c>
      <c r="W118" s="50" t="str">
        <f>IFERROR(VLOOKUP(U118,農林業センサス集落コード!$A$2:$E$18534,5,0),"")</f>
        <v/>
      </c>
      <c r="X118" s="48"/>
      <c r="Y118" s="49" t="str">
        <f>IFERROR(VLOOKUP(X118,農林業センサス集落コード!$A$2:$E$18534,4,FALSE)," ")</f>
        <v xml:space="preserve"> </v>
      </c>
      <c r="Z118" s="50" t="str">
        <f>IFERROR(VLOOKUP(X118,農林業センサス集落コード!$A$2:$E$18534,5,0),"")</f>
        <v/>
      </c>
      <c r="AA118" s="48"/>
      <c r="AB118" s="49" t="str">
        <f>IFERROR(VLOOKUP(AA118,農林業センサス集落コード!$A$2:$E$18534,4,FALSE)," ")</f>
        <v xml:space="preserve"> </v>
      </c>
      <c r="AC118" s="50" t="str">
        <f>IFERROR(VLOOKUP(AA118,農林業センサス集落コード!$A$2:$E$18534,5,0),"")</f>
        <v/>
      </c>
      <c r="AD118" s="48"/>
      <c r="AE118" s="49" t="str">
        <f>IFERROR(VLOOKUP(AD118,農林業センサス集落コード!$A$2:$E$18534,4,FALSE)," ")</f>
        <v xml:space="preserve"> </v>
      </c>
      <c r="AF118" s="50" t="str">
        <f>IFERROR(VLOOKUP(AD118,農林業センサス集落コード!$A$2:$E$18534,5,0),"")</f>
        <v/>
      </c>
      <c r="AG118" s="48"/>
      <c r="AH118" s="49" t="str">
        <f>IFERROR(VLOOKUP(AG118,農林業センサス集落コード!$A$2:$E$18534,4,FALSE)," ")</f>
        <v xml:space="preserve"> </v>
      </c>
      <c r="AI118" s="50" t="str">
        <f>IFERROR(VLOOKUP(AG118,農林業センサス集落コード!$A$2:$E$18534,5,0),"")</f>
        <v/>
      </c>
      <c r="AJ118" s="48"/>
      <c r="AK118" s="49" t="str">
        <f>IFERROR(VLOOKUP(AJ118,農林業センサス集落コード!$A$2:$E$18534,4,FALSE)," ")</f>
        <v xml:space="preserve"> </v>
      </c>
      <c r="AL118" s="50" t="str">
        <f>IFERROR(VLOOKUP(AJ118,農林業センサス集落コード!$A$2:$E$18534,5,0),"")</f>
        <v/>
      </c>
      <c r="AM118" s="48"/>
      <c r="AN118" s="49" t="str">
        <f>IFERROR(VLOOKUP(AM118,農林業センサス集落コード!$A$2:$E$18534,4,FALSE)," ")</f>
        <v xml:space="preserve"> </v>
      </c>
      <c r="AO118" s="50" t="str">
        <f>IFERROR(VLOOKUP(AM118,農林業センサス集落コード!$A$2:$E$18534,5,0),"")</f>
        <v/>
      </c>
      <c r="AP118" s="48"/>
      <c r="AQ118" s="49" t="str">
        <f>IFERROR(VLOOKUP(AP118,農林業センサス集落コード!$A$2:$E$18534,4,FALSE)," ")</f>
        <v xml:space="preserve"> </v>
      </c>
      <c r="AR118" s="50" t="str">
        <f>IFERROR(VLOOKUP(AP118,農林業センサス集落コード!$A$2:$E$18534,5,0),"")</f>
        <v/>
      </c>
      <c r="AS118" s="48"/>
      <c r="AT118" s="49" t="str">
        <f>IFERROR(VLOOKUP(AS118,農林業センサス集落コード!$A$2:$E$18534,4,FALSE)," ")</f>
        <v xml:space="preserve"> </v>
      </c>
      <c r="AU118" s="50" t="str">
        <f>IFERROR(VLOOKUP(AS118,農林業センサス集落コード!$A$2:$E$18534,5,0),"")</f>
        <v/>
      </c>
      <c r="AV118" s="48"/>
      <c r="AW118" s="49" t="str">
        <f>IFERROR(VLOOKUP(AV118,農林業センサス集落コード!$A$2:$E$18534,4,FALSE)," ")</f>
        <v xml:space="preserve"> </v>
      </c>
      <c r="AX118" s="50" t="str">
        <f>IFERROR(VLOOKUP(AV118,農林業センサス集落コード!$A$2:$E$18534,5,0),"")</f>
        <v/>
      </c>
      <c r="AY118" s="48"/>
      <c r="AZ118" s="49" t="str">
        <f>IFERROR(VLOOKUP(AY118,農林業センサス集落コード!$A$2:$E$18534,4,FALSE)," ")</f>
        <v xml:space="preserve"> </v>
      </c>
      <c r="BA118" s="50" t="str">
        <f>IFERROR(VLOOKUP(AY118,農林業センサス集落コード!$A$2:$E$18534,5,0),"")</f>
        <v/>
      </c>
      <c r="BB118" s="48"/>
      <c r="BC118" s="49" t="str">
        <f>IFERROR(VLOOKUP(BB118,農林業センサス集落コード!$A$2:$E$18534,4,FALSE)," ")</f>
        <v xml:space="preserve"> </v>
      </c>
      <c r="BD118" s="50" t="str">
        <f>IFERROR(VLOOKUP(BB118,農林業センサス集落コード!$A$2:$E$18534,5,0),"")</f>
        <v/>
      </c>
      <c r="BE118" s="48"/>
      <c r="BF118" s="49" t="str">
        <f>IFERROR(VLOOKUP(BE118,農林業センサス集落コード!$A$2:$E$18534,4,FALSE)," ")</f>
        <v xml:space="preserve"> </v>
      </c>
      <c r="BG118" s="50" t="str">
        <f>IFERROR(VLOOKUP(BE118,農林業センサス集落コード!$A$2:$E$18534,5,0),"")</f>
        <v/>
      </c>
      <c r="BH118" s="48"/>
      <c r="BI118" s="49" t="str">
        <f>IFERROR(VLOOKUP(BH118,農林業センサス集落コード!$A$2:$E$18534,4,FALSE)," ")</f>
        <v xml:space="preserve"> </v>
      </c>
      <c r="BJ118" s="50" t="str">
        <f>IFERROR(VLOOKUP(BH118,農林業センサス集落コード!$A$2:$E$18534,5,0),"")</f>
        <v/>
      </c>
      <c r="BK118" s="48"/>
      <c r="BL118" s="49" t="str">
        <f>IFERROR(VLOOKUP(BK118,農林業センサス集落コード!$A$2:$E$18534,4,FALSE)," ")</f>
        <v xml:space="preserve"> </v>
      </c>
      <c r="BM118" s="50" t="str">
        <f>IFERROR(VLOOKUP(BK118,農林業センサス集落コード!$A$2:$E$18534,5,0),"")</f>
        <v/>
      </c>
    </row>
    <row r="119" spans="1:65">
      <c r="A119" s="272" t="e">
        <f>①協定識別事項②協定参加者!#REF!</f>
        <v>#REF!</v>
      </c>
      <c r="B119" s="55" t="e">
        <f>①協定識別事項②協定参加者!#REF!</f>
        <v>#REF!</v>
      </c>
      <c r="C119" s="55" t="e">
        <f>①協定識別事項②協定参加者!#REF!</f>
        <v>#REF!</v>
      </c>
      <c r="D119" s="55" t="e">
        <f>①協定識別事項②協定参加者!#REF!</f>
        <v>#REF!</v>
      </c>
      <c r="E119" s="56" t="e">
        <f>①協定識別事項②協定参加者!#REF!</f>
        <v>#REF!</v>
      </c>
      <c r="F119" s="48"/>
      <c r="G119" s="49" t="str">
        <f>IFERROR(VLOOKUP(F119,農林業センサス集落コード!$A$2:$E$18534,4,FALSE)," ")</f>
        <v xml:space="preserve"> </v>
      </c>
      <c r="H119" s="50" t="str">
        <f>IFERROR(VLOOKUP(F119,農林業センサス集落コード!$A$2:$E$18534,5,0),"")</f>
        <v/>
      </c>
      <c r="I119" s="48"/>
      <c r="J119" s="49" t="str">
        <f>IFERROR(VLOOKUP(I119,農林業センサス集落コード!$A$2:$E$18534,4,FALSE)," ")</f>
        <v xml:space="preserve"> </v>
      </c>
      <c r="K119" s="50" t="str">
        <f>IFERROR(VLOOKUP(I119,農林業センサス集落コード!$A$2:$E$18534,5,0),"")</f>
        <v/>
      </c>
      <c r="L119" s="48"/>
      <c r="M119" s="49" t="str">
        <f>IFERROR(VLOOKUP(L119,農林業センサス集落コード!$A$2:$E$18534,4,FALSE)," ")</f>
        <v xml:space="preserve"> </v>
      </c>
      <c r="N119" s="50" t="str">
        <f>IFERROR(VLOOKUP(L119,農林業センサス集落コード!$A$2:$E$18534,5,0),"")</f>
        <v/>
      </c>
      <c r="O119" s="48"/>
      <c r="P119" s="49" t="str">
        <f>IFERROR(VLOOKUP(O119,農林業センサス集落コード!$A$2:$E$18534,4,FALSE)," ")</f>
        <v xml:space="preserve"> </v>
      </c>
      <c r="Q119" s="50" t="str">
        <f>IFERROR(VLOOKUP(O119,農林業センサス集落コード!$A$2:$E$18534,5,0),"")</f>
        <v/>
      </c>
      <c r="R119" s="48"/>
      <c r="S119" s="49" t="str">
        <f>IFERROR(VLOOKUP(R119,農林業センサス集落コード!$A$2:$E$18534,4,FALSE)," ")</f>
        <v xml:space="preserve"> </v>
      </c>
      <c r="T119" s="50" t="str">
        <f>IFERROR(VLOOKUP(R119,農林業センサス集落コード!$A$2:$E$18534,5,0),"")</f>
        <v/>
      </c>
      <c r="U119" s="48"/>
      <c r="V119" s="49" t="str">
        <f>IFERROR(VLOOKUP(U119,農林業センサス集落コード!$A$2:$E$18534,4,FALSE)," ")</f>
        <v xml:space="preserve"> </v>
      </c>
      <c r="W119" s="50" t="str">
        <f>IFERROR(VLOOKUP(U119,農林業センサス集落コード!$A$2:$E$18534,5,0),"")</f>
        <v/>
      </c>
      <c r="X119" s="48"/>
      <c r="Y119" s="49" t="str">
        <f>IFERROR(VLOOKUP(X119,農林業センサス集落コード!$A$2:$E$18534,4,FALSE)," ")</f>
        <v xml:space="preserve"> </v>
      </c>
      <c r="Z119" s="50" t="str">
        <f>IFERROR(VLOOKUP(X119,農林業センサス集落コード!$A$2:$E$18534,5,0),"")</f>
        <v/>
      </c>
      <c r="AA119" s="48"/>
      <c r="AB119" s="49" t="str">
        <f>IFERROR(VLOOKUP(AA119,農林業センサス集落コード!$A$2:$E$18534,4,FALSE)," ")</f>
        <v xml:space="preserve"> </v>
      </c>
      <c r="AC119" s="50" t="str">
        <f>IFERROR(VLOOKUP(AA119,農林業センサス集落コード!$A$2:$E$18534,5,0),"")</f>
        <v/>
      </c>
      <c r="AD119" s="48"/>
      <c r="AE119" s="49" t="str">
        <f>IFERROR(VLOOKUP(AD119,農林業センサス集落コード!$A$2:$E$18534,4,FALSE)," ")</f>
        <v xml:space="preserve"> </v>
      </c>
      <c r="AF119" s="50" t="str">
        <f>IFERROR(VLOOKUP(AD119,農林業センサス集落コード!$A$2:$E$18534,5,0),"")</f>
        <v/>
      </c>
      <c r="AG119" s="48"/>
      <c r="AH119" s="49" t="str">
        <f>IFERROR(VLOOKUP(AG119,農林業センサス集落コード!$A$2:$E$18534,4,FALSE)," ")</f>
        <v xml:space="preserve"> </v>
      </c>
      <c r="AI119" s="50" t="str">
        <f>IFERROR(VLOOKUP(AG119,農林業センサス集落コード!$A$2:$E$18534,5,0),"")</f>
        <v/>
      </c>
      <c r="AJ119" s="48"/>
      <c r="AK119" s="49" t="str">
        <f>IFERROR(VLOOKUP(AJ119,農林業センサス集落コード!$A$2:$E$18534,4,FALSE)," ")</f>
        <v xml:space="preserve"> </v>
      </c>
      <c r="AL119" s="50" t="str">
        <f>IFERROR(VLOOKUP(AJ119,農林業センサス集落コード!$A$2:$E$18534,5,0),"")</f>
        <v/>
      </c>
      <c r="AM119" s="48"/>
      <c r="AN119" s="49" t="str">
        <f>IFERROR(VLOOKUP(AM119,農林業センサス集落コード!$A$2:$E$18534,4,FALSE)," ")</f>
        <v xml:space="preserve"> </v>
      </c>
      <c r="AO119" s="50" t="str">
        <f>IFERROR(VLOOKUP(AM119,農林業センサス集落コード!$A$2:$E$18534,5,0),"")</f>
        <v/>
      </c>
      <c r="AP119" s="48"/>
      <c r="AQ119" s="49" t="str">
        <f>IFERROR(VLOOKUP(AP119,農林業センサス集落コード!$A$2:$E$18534,4,FALSE)," ")</f>
        <v xml:space="preserve"> </v>
      </c>
      <c r="AR119" s="50" t="str">
        <f>IFERROR(VLOOKUP(AP119,農林業センサス集落コード!$A$2:$E$18534,5,0),"")</f>
        <v/>
      </c>
      <c r="AS119" s="48"/>
      <c r="AT119" s="49" t="str">
        <f>IFERROR(VLOOKUP(AS119,農林業センサス集落コード!$A$2:$E$18534,4,FALSE)," ")</f>
        <v xml:space="preserve"> </v>
      </c>
      <c r="AU119" s="50" t="str">
        <f>IFERROR(VLOOKUP(AS119,農林業センサス集落コード!$A$2:$E$18534,5,0),"")</f>
        <v/>
      </c>
      <c r="AV119" s="48"/>
      <c r="AW119" s="49" t="str">
        <f>IFERROR(VLOOKUP(AV119,農林業センサス集落コード!$A$2:$E$18534,4,FALSE)," ")</f>
        <v xml:space="preserve"> </v>
      </c>
      <c r="AX119" s="50" t="str">
        <f>IFERROR(VLOOKUP(AV119,農林業センサス集落コード!$A$2:$E$18534,5,0),"")</f>
        <v/>
      </c>
      <c r="AY119" s="48"/>
      <c r="AZ119" s="49" t="str">
        <f>IFERROR(VLOOKUP(AY119,農林業センサス集落コード!$A$2:$E$18534,4,FALSE)," ")</f>
        <v xml:space="preserve"> </v>
      </c>
      <c r="BA119" s="50" t="str">
        <f>IFERROR(VLOOKUP(AY119,農林業センサス集落コード!$A$2:$E$18534,5,0),"")</f>
        <v/>
      </c>
      <c r="BB119" s="48"/>
      <c r="BC119" s="49" t="str">
        <f>IFERROR(VLOOKUP(BB119,農林業センサス集落コード!$A$2:$E$18534,4,FALSE)," ")</f>
        <v xml:space="preserve"> </v>
      </c>
      <c r="BD119" s="50" t="str">
        <f>IFERROR(VLOOKUP(BB119,農林業センサス集落コード!$A$2:$E$18534,5,0),"")</f>
        <v/>
      </c>
      <c r="BE119" s="48"/>
      <c r="BF119" s="49" t="str">
        <f>IFERROR(VLOOKUP(BE119,農林業センサス集落コード!$A$2:$E$18534,4,FALSE)," ")</f>
        <v xml:space="preserve"> </v>
      </c>
      <c r="BG119" s="50" t="str">
        <f>IFERROR(VLOOKUP(BE119,農林業センサス集落コード!$A$2:$E$18534,5,0),"")</f>
        <v/>
      </c>
      <c r="BH119" s="48"/>
      <c r="BI119" s="49" t="str">
        <f>IFERROR(VLOOKUP(BH119,農林業センサス集落コード!$A$2:$E$18534,4,FALSE)," ")</f>
        <v xml:space="preserve"> </v>
      </c>
      <c r="BJ119" s="50" t="str">
        <f>IFERROR(VLOOKUP(BH119,農林業センサス集落コード!$A$2:$E$18534,5,0),"")</f>
        <v/>
      </c>
      <c r="BK119" s="48"/>
      <c r="BL119" s="49" t="str">
        <f>IFERROR(VLOOKUP(BK119,農林業センサス集落コード!$A$2:$E$18534,4,FALSE)," ")</f>
        <v xml:space="preserve"> </v>
      </c>
      <c r="BM119" s="50" t="str">
        <f>IFERROR(VLOOKUP(BK119,農林業センサス集落コード!$A$2:$E$18534,5,0),"")</f>
        <v/>
      </c>
    </row>
    <row r="120" spans="1:65">
      <c r="A120" s="272" t="e">
        <f>①協定識別事項②協定参加者!#REF!</f>
        <v>#REF!</v>
      </c>
      <c r="B120" s="55" t="e">
        <f>①協定識別事項②協定参加者!#REF!</f>
        <v>#REF!</v>
      </c>
      <c r="C120" s="55" t="e">
        <f>①協定識別事項②協定参加者!#REF!</f>
        <v>#REF!</v>
      </c>
      <c r="D120" s="55" t="e">
        <f>①協定識別事項②協定参加者!#REF!</f>
        <v>#REF!</v>
      </c>
      <c r="E120" s="56" t="e">
        <f>①協定識別事項②協定参加者!#REF!</f>
        <v>#REF!</v>
      </c>
      <c r="F120" s="48"/>
      <c r="G120" s="49" t="str">
        <f>IFERROR(VLOOKUP(F120,農林業センサス集落コード!$A$2:$E$18534,4,FALSE)," ")</f>
        <v xml:space="preserve"> </v>
      </c>
      <c r="H120" s="50" t="str">
        <f>IFERROR(VLOOKUP(F120,農林業センサス集落コード!$A$2:$E$18534,5,0),"")</f>
        <v/>
      </c>
      <c r="I120" s="48"/>
      <c r="J120" s="49" t="str">
        <f>IFERROR(VLOOKUP(I120,農林業センサス集落コード!$A$2:$E$18534,4,FALSE)," ")</f>
        <v xml:space="preserve"> </v>
      </c>
      <c r="K120" s="50" t="str">
        <f>IFERROR(VLOOKUP(I120,農林業センサス集落コード!$A$2:$E$18534,5,0),"")</f>
        <v/>
      </c>
      <c r="L120" s="48"/>
      <c r="M120" s="49" t="str">
        <f>IFERROR(VLOOKUP(L120,農林業センサス集落コード!$A$2:$E$18534,4,FALSE)," ")</f>
        <v xml:space="preserve"> </v>
      </c>
      <c r="N120" s="50" t="str">
        <f>IFERROR(VLOOKUP(L120,農林業センサス集落コード!$A$2:$E$18534,5,0),"")</f>
        <v/>
      </c>
      <c r="O120" s="48"/>
      <c r="P120" s="49" t="str">
        <f>IFERROR(VLOOKUP(O120,農林業センサス集落コード!$A$2:$E$18534,4,FALSE)," ")</f>
        <v xml:space="preserve"> </v>
      </c>
      <c r="Q120" s="50" t="str">
        <f>IFERROR(VLOOKUP(O120,農林業センサス集落コード!$A$2:$E$18534,5,0),"")</f>
        <v/>
      </c>
      <c r="R120" s="48"/>
      <c r="S120" s="49" t="str">
        <f>IFERROR(VLOOKUP(R120,農林業センサス集落コード!$A$2:$E$18534,4,FALSE)," ")</f>
        <v xml:space="preserve"> </v>
      </c>
      <c r="T120" s="50" t="str">
        <f>IFERROR(VLOOKUP(R120,農林業センサス集落コード!$A$2:$E$18534,5,0),"")</f>
        <v/>
      </c>
      <c r="U120" s="48"/>
      <c r="V120" s="49" t="str">
        <f>IFERROR(VLOOKUP(U120,農林業センサス集落コード!$A$2:$E$18534,4,FALSE)," ")</f>
        <v xml:space="preserve"> </v>
      </c>
      <c r="W120" s="50" t="str">
        <f>IFERROR(VLOOKUP(U120,農林業センサス集落コード!$A$2:$E$18534,5,0),"")</f>
        <v/>
      </c>
      <c r="X120" s="48"/>
      <c r="Y120" s="49" t="str">
        <f>IFERROR(VLOOKUP(X120,農林業センサス集落コード!$A$2:$E$18534,4,FALSE)," ")</f>
        <v xml:space="preserve"> </v>
      </c>
      <c r="Z120" s="50" t="str">
        <f>IFERROR(VLOOKUP(X120,農林業センサス集落コード!$A$2:$E$18534,5,0),"")</f>
        <v/>
      </c>
      <c r="AA120" s="48"/>
      <c r="AB120" s="49" t="str">
        <f>IFERROR(VLOOKUP(AA120,農林業センサス集落コード!$A$2:$E$18534,4,FALSE)," ")</f>
        <v xml:space="preserve"> </v>
      </c>
      <c r="AC120" s="50" t="str">
        <f>IFERROR(VLOOKUP(AA120,農林業センサス集落コード!$A$2:$E$18534,5,0),"")</f>
        <v/>
      </c>
      <c r="AD120" s="48"/>
      <c r="AE120" s="49" t="str">
        <f>IFERROR(VLOOKUP(AD120,農林業センサス集落コード!$A$2:$E$18534,4,FALSE)," ")</f>
        <v xml:space="preserve"> </v>
      </c>
      <c r="AF120" s="50" t="str">
        <f>IFERROR(VLOOKUP(AD120,農林業センサス集落コード!$A$2:$E$18534,5,0),"")</f>
        <v/>
      </c>
      <c r="AG120" s="48"/>
      <c r="AH120" s="49" t="str">
        <f>IFERROR(VLOOKUP(AG120,農林業センサス集落コード!$A$2:$E$18534,4,FALSE)," ")</f>
        <v xml:space="preserve"> </v>
      </c>
      <c r="AI120" s="50" t="str">
        <f>IFERROR(VLOOKUP(AG120,農林業センサス集落コード!$A$2:$E$18534,5,0),"")</f>
        <v/>
      </c>
      <c r="AJ120" s="48"/>
      <c r="AK120" s="49" t="str">
        <f>IFERROR(VLOOKUP(AJ120,農林業センサス集落コード!$A$2:$E$18534,4,FALSE)," ")</f>
        <v xml:space="preserve"> </v>
      </c>
      <c r="AL120" s="50" t="str">
        <f>IFERROR(VLOOKUP(AJ120,農林業センサス集落コード!$A$2:$E$18534,5,0),"")</f>
        <v/>
      </c>
      <c r="AM120" s="48"/>
      <c r="AN120" s="49" t="str">
        <f>IFERROR(VLOOKUP(AM120,農林業センサス集落コード!$A$2:$E$18534,4,FALSE)," ")</f>
        <v xml:space="preserve"> </v>
      </c>
      <c r="AO120" s="50" t="str">
        <f>IFERROR(VLOOKUP(AM120,農林業センサス集落コード!$A$2:$E$18534,5,0),"")</f>
        <v/>
      </c>
      <c r="AP120" s="48"/>
      <c r="AQ120" s="49" t="str">
        <f>IFERROR(VLOOKUP(AP120,農林業センサス集落コード!$A$2:$E$18534,4,FALSE)," ")</f>
        <v xml:space="preserve"> </v>
      </c>
      <c r="AR120" s="50" t="str">
        <f>IFERROR(VLOOKUP(AP120,農林業センサス集落コード!$A$2:$E$18534,5,0),"")</f>
        <v/>
      </c>
      <c r="AS120" s="48"/>
      <c r="AT120" s="49" t="str">
        <f>IFERROR(VLOOKUP(AS120,農林業センサス集落コード!$A$2:$E$18534,4,FALSE)," ")</f>
        <v xml:space="preserve"> </v>
      </c>
      <c r="AU120" s="50" t="str">
        <f>IFERROR(VLOOKUP(AS120,農林業センサス集落コード!$A$2:$E$18534,5,0),"")</f>
        <v/>
      </c>
      <c r="AV120" s="48"/>
      <c r="AW120" s="49" t="str">
        <f>IFERROR(VLOOKUP(AV120,農林業センサス集落コード!$A$2:$E$18534,4,FALSE)," ")</f>
        <v xml:space="preserve"> </v>
      </c>
      <c r="AX120" s="50" t="str">
        <f>IFERROR(VLOOKUP(AV120,農林業センサス集落コード!$A$2:$E$18534,5,0),"")</f>
        <v/>
      </c>
      <c r="AY120" s="48"/>
      <c r="AZ120" s="49" t="str">
        <f>IFERROR(VLOOKUP(AY120,農林業センサス集落コード!$A$2:$E$18534,4,FALSE)," ")</f>
        <v xml:space="preserve"> </v>
      </c>
      <c r="BA120" s="50" t="str">
        <f>IFERROR(VLOOKUP(AY120,農林業センサス集落コード!$A$2:$E$18534,5,0),"")</f>
        <v/>
      </c>
      <c r="BB120" s="48"/>
      <c r="BC120" s="49" t="str">
        <f>IFERROR(VLOOKUP(BB120,農林業センサス集落コード!$A$2:$E$18534,4,FALSE)," ")</f>
        <v xml:space="preserve"> </v>
      </c>
      <c r="BD120" s="50" t="str">
        <f>IFERROR(VLOOKUP(BB120,農林業センサス集落コード!$A$2:$E$18534,5,0),"")</f>
        <v/>
      </c>
      <c r="BE120" s="48"/>
      <c r="BF120" s="49" t="str">
        <f>IFERROR(VLOOKUP(BE120,農林業センサス集落コード!$A$2:$E$18534,4,FALSE)," ")</f>
        <v xml:space="preserve"> </v>
      </c>
      <c r="BG120" s="50" t="str">
        <f>IFERROR(VLOOKUP(BE120,農林業センサス集落コード!$A$2:$E$18534,5,0),"")</f>
        <v/>
      </c>
      <c r="BH120" s="48"/>
      <c r="BI120" s="49" t="str">
        <f>IFERROR(VLOOKUP(BH120,農林業センサス集落コード!$A$2:$E$18534,4,FALSE)," ")</f>
        <v xml:space="preserve"> </v>
      </c>
      <c r="BJ120" s="50" t="str">
        <f>IFERROR(VLOOKUP(BH120,農林業センサス集落コード!$A$2:$E$18534,5,0),"")</f>
        <v/>
      </c>
      <c r="BK120" s="48"/>
      <c r="BL120" s="49" t="str">
        <f>IFERROR(VLOOKUP(BK120,農林業センサス集落コード!$A$2:$E$18534,4,FALSE)," ")</f>
        <v xml:space="preserve"> </v>
      </c>
      <c r="BM120" s="50" t="str">
        <f>IFERROR(VLOOKUP(BK120,農林業センサス集落コード!$A$2:$E$18534,5,0),"")</f>
        <v/>
      </c>
    </row>
    <row r="121" spans="1:65">
      <c r="A121" s="272" t="e">
        <f>①協定識別事項②協定参加者!#REF!</f>
        <v>#REF!</v>
      </c>
      <c r="B121" s="55" t="e">
        <f>①協定識別事項②協定参加者!#REF!</f>
        <v>#REF!</v>
      </c>
      <c r="C121" s="55" t="e">
        <f>①協定識別事項②協定参加者!#REF!</f>
        <v>#REF!</v>
      </c>
      <c r="D121" s="55" t="e">
        <f>①協定識別事項②協定参加者!#REF!</f>
        <v>#REF!</v>
      </c>
      <c r="E121" s="56" t="e">
        <f>①協定識別事項②協定参加者!#REF!</f>
        <v>#REF!</v>
      </c>
      <c r="F121" s="48"/>
      <c r="G121" s="49" t="str">
        <f>IFERROR(VLOOKUP(F121,農林業センサス集落コード!$A$2:$E$18534,4,FALSE)," ")</f>
        <v xml:space="preserve"> </v>
      </c>
      <c r="H121" s="50" t="str">
        <f>IFERROR(VLOOKUP(F121,農林業センサス集落コード!$A$2:$E$18534,5,0),"")</f>
        <v/>
      </c>
      <c r="I121" s="48"/>
      <c r="J121" s="49" t="str">
        <f>IFERROR(VLOOKUP(I121,農林業センサス集落コード!$A$2:$E$18534,4,FALSE)," ")</f>
        <v xml:space="preserve"> </v>
      </c>
      <c r="K121" s="50" t="str">
        <f>IFERROR(VLOOKUP(I121,農林業センサス集落コード!$A$2:$E$18534,5,0),"")</f>
        <v/>
      </c>
      <c r="L121" s="48"/>
      <c r="M121" s="49" t="str">
        <f>IFERROR(VLOOKUP(L121,農林業センサス集落コード!$A$2:$E$18534,4,FALSE)," ")</f>
        <v xml:space="preserve"> </v>
      </c>
      <c r="N121" s="50" t="str">
        <f>IFERROR(VLOOKUP(L121,農林業センサス集落コード!$A$2:$E$18534,5,0),"")</f>
        <v/>
      </c>
      <c r="O121" s="48"/>
      <c r="P121" s="49" t="str">
        <f>IFERROR(VLOOKUP(O121,農林業センサス集落コード!$A$2:$E$18534,4,FALSE)," ")</f>
        <v xml:space="preserve"> </v>
      </c>
      <c r="Q121" s="50" t="str">
        <f>IFERROR(VLOOKUP(O121,農林業センサス集落コード!$A$2:$E$18534,5,0),"")</f>
        <v/>
      </c>
      <c r="R121" s="48"/>
      <c r="S121" s="49" t="str">
        <f>IFERROR(VLOOKUP(R121,農林業センサス集落コード!$A$2:$E$18534,4,FALSE)," ")</f>
        <v xml:space="preserve"> </v>
      </c>
      <c r="T121" s="50" t="str">
        <f>IFERROR(VLOOKUP(R121,農林業センサス集落コード!$A$2:$E$18534,5,0),"")</f>
        <v/>
      </c>
      <c r="U121" s="48"/>
      <c r="V121" s="49" t="str">
        <f>IFERROR(VLOOKUP(U121,農林業センサス集落コード!$A$2:$E$18534,4,FALSE)," ")</f>
        <v xml:space="preserve"> </v>
      </c>
      <c r="W121" s="50" t="str">
        <f>IFERROR(VLOOKUP(U121,農林業センサス集落コード!$A$2:$E$18534,5,0),"")</f>
        <v/>
      </c>
      <c r="X121" s="48"/>
      <c r="Y121" s="49" t="str">
        <f>IFERROR(VLOOKUP(X121,農林業センサス集落コード!$A$2:$E$18534,4,FALSE)," ")</f>
        <v xml:space="preserve"> </v>
      </c>
      <c r="Z121" s="50" t="str">
        <f>IFERROR(VLOOKUP(X121,農林業センサス集落コード!$A$2:$E$18534,5,0),"")</f>
        <v/>
      </c>
      <c r="AA121" s="48"/>
      <c r="AB121" s="49" t="str">
        <f>IFERROR(VLOOKUP(AA121,農林業センサス集落コード!$A$2:$E$18534,4,FALSE)," ")</f>
        <v xml:space="preserve"> </v>
      </c>
      <c r="AC121" s="50" t="str">
        <f>IFERROR(VLOOKUP(AA121,農林業センサス集落コード!$A$2:$E$18534,5,0),"")</f>
        <v/>
      </c>
      <c r="AD121" s="48"/>
      <c r="AE121" s="49" t="str">
        <f>IFERROR(VLOOKUP(AD121,農林業センサス集落コード!$A$2:$E$18534,4,FALSE)," ")</f>
        <v xml:space="preserve"> </v>
      </c>
      <c r="AF121" s="50" t="str">
        <f>IFERROR(VLOOKUP(AD121,農林業センサス集落コード!$A$2:$E$18534,5,0),"")</f>
        <v/>
      </c>
      <c r="AG121" s="48"/>
      <c r="AH121" s="49" t="str">
        <f>IFERROR(VLOOKUP(AG121,農林業センサス集落コード!$A$2:$E$18534,4,FALSE)," ")</f>
        <v xml:space="preserve"> </v>
      </c>
      <c r="AI121" s="50" t="str">
        <f>IFERROR(VLOOKUP(AG121,農林業センサス集落コード!$A$2:$E$18534,5,0),"")</f>
        <v/>
      </c>
      <c r="AJ121" s="48"/>
      <c r="AK121" s="49" t="str">
        <f>IFERROR(VLOOKUP(AJ121,農林業センサス集落コード!$A$2:$E$18534,4,FALSE)," ")</f>
        <v xml:space="preserve"> </v>
      </c>
      <c r="AL121" s="50" t="str">
        <f>IFERROR(VLOOKUP(AJ121,農林業センサス集落コード!$A$2:$E$18534,5,0),"")</f>
        <v/>
      </c>
      <c r="AM121" s="48"/>
      <c r="AN121" s="49" t="str">
        <f>IFERROR(VLOOKUP(AM121,農林業センサス集落コード!$A$2:$E$18534,4,FALSE)," ")</f>
        <v xml:space="preserve"> </v>
      </c>
      <c r="AO121" s="50" t="str">
        <f>IFERROR(VLOOKUP(AM121,農林業センサス集落コード!$A$2:$E$18534,5,0),"")</f>
        <v/>
      </c>
      <c r="AP121" s="48"/>
      <c r="AQ121" s="49" t="str">
        <f>IFERROR(VLOOKUP(AP121,農林業センサス集落コード!$A$2:$E$18534,4,FALSE)," ")</f>
        <v xml:space="preserve"> </v>
      </c>
      <c r="AR121" s="50" t="str">
        <f>IFERROR(VLOOKUP(AP121,農林業センサス集落コード!$A$2:$E$18534,5,0),"")</f>
        <v/>
      </c>
      <c r="AS121" s="48"/>
      <c r="AT121" s="49" t="str">
        <f>IFERROR(VLOOKUP(AS121,農林業センサス集落コード!$A$2:$E$18534,4,FALSE)," ")</f>
        <v xml:space="preserve"> </v>
      </c>
      <c r="AU121" s="50" t="str">
        <f>IFERROR(VLOOKUP(AS121,農林業センサス集落コード!$A$2:$E$18534,5,0),"")</f>
        <v/>
      </c>
      <c r="AV121" s="48"/>
      <c r="AW121" s="49" t="str">
        <f>IFERROR(VLOOKUP(AV121,農林業センサス集落コード!$A$2:$E$18534,4,FALSE)," ")</f>
        <v xml:space="preserve"> </v>
      </c>
      <c r="AX121" s="50" t="str">
        <f>IFERROR(VLOOKUP(AV121,農林業センサス集落コード!$A$2:$E$18534,5,0),"")</f>
        <v/>
      </c>
      <c r="AY121" s="48"/>
      <c r="AZ121" s="49" t="str">
        <f>IFERROR(VLOOKUP(AY121,農林業センサス集落コード!$A$2:$E$18534,4,FALSE)," ")</f>
        <v xml:space="preserve"> </v>
      </c>
      <c r="BA121" s="50" t="str">
        <f>IFERROR(VLOOKUP(AY121,農林業センサス集落コード!$A$2:$E$18534,5,0),"")</f>
        <v/>
      </c>
      <c r="BB121" s="48"/>
      <c r="BC121" s="49" t="str">
        <f>IFERROR(VLOOKUP(BB121,農林業センサス集落コード!$A$2:$E$18534,4,FALSE)," ")</f>
        <v xml:space="preserve"> </v>
      </c>
      <c r="BD121" s="50" t="str">
        <f>IFERROR(VLOOKUP(BB121,農林業センサス集落コード!$A$2:$E$18534,5,0),"")</f>
        <v/>
      </c>
      <c r="BE121" s="48"/>
      <c r="BF121" s="49" t="str">
        <f>IFERROR(VLOOKUP(BE121,農林業センサス集落コード!$A$2:$E$18534,4,FALSE)," ")</f>
        <v xml:space="preserve"> </v>
      </c>
      <c r="BG121" s="50" t="str">
        <f>IFERROR(VLOOKUP(BE121,農林業センサス集落コード!$A$2:$E$18534,5,0),"")</f>
        <v/>
      </c>
      <c r="BH121" s="48"/>
      <c r="BI121" s="49" t="str">
        <f>IFERROR(VLOOKUP(BH121,農林業センサス集落コード!$A$2:$E$18534,4,FALSE)," ")</f>
        <v xml:space="preserve"> </v>
      </c>
      <c r="BJ121" s="50" t="str">
        <f>IFERROR(VLOOKUP(BH121,農林業センサス集落コード!$A$2:$E$18534,5,0),"")</f>
        <v/>
      </c>
      <c r="BK121" s="48"/>
      <c r="BL121" s="49" t="str">
        <f>IFERROR(VLOOKUP(BK121,農林業センサス集落コード!$A$2:$E$18534,4,FALSE)," ")</f>
        <v xml:space="preserve"> </v>
      </c>
      <c r="BM121" s="50" t="str">
        <f>IFERROR(VLOOKUP(BK121,農林業センサス集落コード!$A$2:$E$18534,5,0),"")</f>
        <v/>
      </c>
    </row>
    <row r="122" spans="1:65">
      <c r="A122" s="272" t="e">
        <f>①協定識別事項②協定参加者!#REF!</f>
        <v>#REF!</v>
      </c>
      <c r="B122" s="55" t="e">
        <f>①協定識別事項②協定参加者!#REF!</f>
        <v>#REF!</v>
      </c>
      <c r="C122" s="55" t="e">
        <f>①協定識別事項②協定参加者!#REF!</f>
        <v>#REF!</v>
      </c>
      <c r="D122" s="55" t="e">
        <f>①協定識別事項②協定参加者!#REF!</f>
        <v>#REF!</v>
      </c>
      <c r="E122" s="56" t="e">
        <f>①協定識別事項②協定参加者!#REF!</f>
        <v>#REF!</v>
      </c>
      <c r="F122" s="48"/>
      <c r="G122" s="49" t="str">
        <f>IFERROR(VLOOKUP(F122,農林業センサス集落コード!$A$2:$E$18534,4,FALSE)," ")</f>
        <v xml:space="preserve"> </v>
      </c>
      <c r="H122" s="50" t="str">
        <f>IFERROR(VLOOKUP(F122,農林業センサス集落コード!$A$2:$E$18534,5,0),"")</f>
        <v/>
      </c>
      <c r="I122" s="48"/>
      <c r="J122" s="49" t="str">
        <f>IFERROR(VLOOKUP(I122,農林業センサス集落コード!$A$2:$E$18534,4,FALSE)," ")</f>
        <v xml:space="preserve"> </v>
      </c>
      <c r="K122" s="50" t="str">
        <f>IFERROR(VLOOKUP(I122,農林業センサス集落コード!$A$2:$E$18534,5,0),"")</f>
        <v/>
      </c>
      <c r="L122" s="48"/>
      <c r="M122" s="49" t="str">
        <f>IFERROR(VLOOKUP(L122,農林業センサス集落コード!$A$2:$E$18534,4,FALSE)," ")</f>
        <v xml:space="preserve"> </v>
      </c>
      <c r="N122" s="50" t="str">
        <f>IFERROR(VLOOKUP(L122,農林業センサス集落コード!$A$2:$E$18534,5,0),"")</f>
        <v/>
      </c>
      <c r="O122" s="48"/>
      <c r="P122" s="49" t="str">
        <f>IFERROR(VLOOKUP(O122,農林業センサス集落コード!$A$2:$E$18534,4,FALSE)," ")</f>
        <v xml:space="preserve"> </v>
      </c>
      <c r="Q122" s="50" t="str">
        <f>IFERROR(VLOOKUP(O122,農林業センサス集落コード!$A$2:$E$18534,5,0),"")</f>
        <v/>
      </c>
      <c r="R122" s="48"/>
      <c r="S122" s="49" t="str">
        <f>IFERROR(VLOOKUP(R122,農林業センサス集落コード!$A$2:$E$18534,4,FALSE)," ")</f>
        <v xml:space="preserve"> </v>
      </c>
      <c r="T122" s="50" t="str">
        <f>IFERROR(VLOOKUP(R122,農林業センサス集落コード!$A$2:$E$18534,5,0),"")</f>
        <v/>
      </c>
      <c r="U122" s="48"/>
      <c r="V122" s="49" t="str">
        <f>IFERROR(VLOOKUP(U122,農林業センサス集落コード!$A$2:$E$18534,4,FALSE)," ")</f>
        <v xml:space="preserve"> </v>
      </c>
      <c r="W122" s="50" t="str">
        <f>IFERROR(VLOOKUP(U122,農林業センサス集落コード!$A$2:$E$18534,5,0),"")</f>
        <v/>
      </c>
      <c r="X122" s="48"/>
      <c r="Y122" s="49" t="str">
        <f>IFERROR(VLOOKUP(X122,農林業センサス集落コード!$A$2:$E$18534,4,FALSE)," ")</f>
        <v xml:space="preserve"> </v>
      </c>
      <c r="Z122" s="50" t="str">
        <f>IFERROR(VLOOKUP(X122,農林業センサス集落コード!$A$2:$E$18534,5,0),"")</f>
        <v/>
      </c>
      <c r="AA122" s="48"/>
      <c r="AB122" s="49" t="str">
        <f>IFERROR(VLOOKUP(AA122,農林業センサス集落コード!$A$2:$E$18534,4,FALSE)," ")</f>
        <v xml:space="preserve"> </v>
      </c>
      <c r="AC122" s="50" t="str">
        <f>IFERROR(VLOOKUP(AA122,農林業センサス集落コード!$A$2:$E$18534,5,0),"")</f>
        <v/>
      </c>
      <c r="AD122" s="48"/>
      <c r="AE122" s="49" t="str">
        <f>IFERROR(VLOOKUP(AD122,農林業センサス集落コード!$A$2:$E$18534,4,FALSE)," ")</f>
        <v xml:space="preserve"> </v>
      </c>
      <c r="AF122" s="50" t="str">
        <f>IFERROR(VLOOKUP(AD122,農林業センサス集落コード!$A$2:$E$18534,5,0),"")</f>
        <v/>
      </c>
      <c r="AG122" s="48"/>
      <c r="AH122" s="49" t="str">
        <f>IFERROR(VLOOKUP(AG122,農林業センサス集落コード!$A$2:$E$18534,4,FALSE)," ")</f>
        <v xml:space="preserve"> </v>
      </c>
      <c r="AI122" s="50" t="str">
        <f>IFERROR(VLOOKUP(AG122,農林業センサス集落コード!$A$2:$E$18534,5,0),"")</f>
        <v/>
      </c>
      <c r="AJ122" s="48"/>
      <c r="AK122" s="49" t="str">
        <f>IFERROR(VLOOKUP(AJ122,農林業センサス集落コード!$A$2:$E$18534,4,FALSE)," ")</f>
        <v xml:space="preserve"> </v>
      </c>
      <c r="AL122" s="50" t="str">
        <f>IFERROR(VLOOKUP(AJ122,農林業センサス集落コード!$A$2:$E$18534,5,0),"")</f>
        <v/>
      </c>
      <c r="AM122" s="48"/>
      <c r="AN122" s="49" t="str">
        <f>IFERROR(VLOOKUP(AM122,農林業センサス集落コード!$A$2:$E$18534,4,FALSE)," ")</f>
        <v xml:space="preserve"> </v>
      </c>
      <c r="AO122" s="50" t="str">
        <f>IFERROR(VLOOKUP(AM122,農林業センサス集落コード!$A$2:$E$18534,5,0),"")</f>
        <v/>
      </c>
      <c r="AP122" s="48"/>
      <c r="AQ122" s="49" t="str">
        <f>IFERROR(VLOOKUP(AP122,農林業センサス集落コード!$A$2:$E$18534,4,FALSE)," ")</f>
        <v xml:space="preserve"> </v>
      </c>
      <c r="AR122" s="50" t="str">
        <f>IFERROR(VLOOKUP(AP122,農林業センサス集落コード!$A$2:$E$18534,5,0),"")</f>
        <v/>
      </c>
      <c r="AS122" s="48"/>
      <c r="AT122" s="49" t="str">
        <f>IFERROR(VLOOKUP(AS122,農林業センサス集落コード!$A$2:$E$18534,4,FALSE)," ")</f>
        <v xml:space="preserve"> </v>
      </c>
      <c r="AU122" s="50" t="str">
        <f>IFERROR(VLOOKUP(AS122,農林業センサス集落コード!$A$2:$E$18534,5,0),"")</f>
        <v/>
      </c>
      <c r="AV122" s="48"/>
      <c r="AW122" s="49" t="str">
        <f>IFERROR(VLOOKUP(AV122,農林業センサス集落コード!$A$2:$E$18534,4,FALSE)," ")</f>
        <v xml:space="preserve"> </v>
      </c>
      <c r="AX122" s="50" t="str">
        <f>IFERROR(VLOOKUP(AV122,農林業センサス集落コード!$A$2:$E$18534,5,0),"")</f>
        <v/>
      </c>
      <c r="AY122" s="48"/>
      <c r="AZ122" s="49" t="str">
        <f>IFERROR(VLOOKUP(AY122,農林業センサス集落コード!$A$2:$E$18534,4,FALSE)," ")</f>
        <v xml:space="preserve"> </v>
      </c>
      <c r="BA122" s="50" t="str">
        <f>IFERROR(VLOOKUP(AY122,農林業センサス集落コード!$A$2:$E$18534,5,0),"")</f>
        <v/>
      </c>
      <c r="BB122" s="48"/>
      <c r="BC122" s="49" t="str">
        <f>IFERROR(VLOOKUP(BB122,農林業センサス集落コード!$A$2:$E$18534,4,FALSE)," ")</f>
        <v xml:space="preserve"> </v>
      </c>
      <c r="BD122" s="50" t="str">
        <f>IFERROR(VLOOKUP(BB122,農林業センサス集落コード!$A$2:$E$18534,5,0),"")</f>
        <v/>
      </c>
      <c r="BE122" s="48"/>
      <c r="BF122" s="49" t="str">
        <f>IFERROR(VLOOKUP(BE122,農林業センサス集落コード!$A$2:$E$18534,4,FALSE)," ")</f>
        <v xml:space="preserve"> </v>
      </c>
      <c r="BG122" s="50" t="str">
        <f>IFERROR(VLOOKUP(BE122,農林業センサス集落コード!$A$2:$E$18534,5,0),"")</f>
        <v/>
      </c>
      <c r="BH122" s="48"/>
      <c r="BI122" s="49" t="str">
        <f>IFERROR(VLOOKUP(BH122,農林業センサス集落コード!$A$2:$E$18534,4,FALSE)," ")</f>
        <v xml:space="preserve"> </v>
      </c>
      <c r="BJ122" s="50" t="str">
        <f>IFERROR(VLOOKUP(BH122,農林業センサス集落コード!$A$2:$E$18534,5,0),"")</f>
        <v/>
      </c>
      <c r="BK122" s="48"/>
      <c r="BL122" s="49" t="str">
        <f>IFERROR(VLOOKUP(BK122,農林業センサス集落コード!$A$2:$E$18534,4,FALSE)," ")</f>
        <v xml:space="preserve"> </v>
      </c>
      <c r="BM122" s="50" t="str">
        <f>IFERROR(VLOOKUP(BK122,農林業センサス集落コード!$A$2:$E$18534,5,0),"")</f>
        <v/>
      </c>
    </row>
    <row r="123" spans="1:65">
      <c r="A123" s="272" t="e">
        <f>①協定識別事項②協定参加者!#REF!</f>
        <v>#REF!</v>
      </c>
      <c r="B123" s="55" t="e">
        <f>①協定識別事項②協定参加者!#REF!</f>
        <v>#REF!</v>
      </c>
      <c r="C123" s="55" t="e">
        <f>①協定識別事項②協定参加者!#REF!</f>
        <v>#REF!</v>
      </c>
      <c r="D123" s="55" t="e">
        <f>①協定識別事項②協定参加者!#REF!</f>
        <v>#REF!</v>
      </c>
      <c r="E123" s="56" t="e">
        <f>①協定識別事項②協定参加者!#REF!</f>
        <v>#REF!</v>
      </c>
      <c r="F123" s="48"/>
      <c r="G123" s="49" t="str">
        <f>IFERROR(VLOOKUP(F123,農林業センサス集落コード!$A$2:$E$18534,4,FALSE)," ")</f>
        <v xml:space="preserve"> </v>
      </c>
      <c r="H123" s="50" t="str">
        <f>IFERROR(VLOOKUP(F123,農林業センサス集落コード!$A$2:$E$18534,5,0),"")</f>
        <v/>
      </c>
      <c r="I123" s="48"/>
      <c r="J123" s="49" t="str">
        <f>IFERROR(VLOOKUP(I123,農林業センサス集落コード!$A$2:$E$18534,4,FALSE)," ")</f>
        <v xml:space="preserve"> </v>
      </c>
      <c r="K123" s="50" t="str">
        <f>IFERROR(VLOOKUP(I123,農林業センサス集落コード!$A$2:$E$18534,5,0),"")</f>
        <v/>
      </c>
      <c r="L123" s="48"/>
      <c r="M123" s="49" t="str">
        <f>IFERROR(VLOOKUP(L123,農林業センサス集落コード!$A$2:$E$18534,4,FALSE)," ")</f>
        <v xml:space="preserve"> </v>
      </c>
      <c r="N123" s="50" t="str">
        <f>IFERROR(VLOOKUP(L123,農林業センサス集落コード!$A$2:$E$18534,5,0),"")</f>
        <v/>
      </c>
      <c r="O123" s="48"/>
      <c r="P123" s="49" t="str">
        <f>IFERROR(VLOOKUP(O123,農林業センサス集落コード!$A$2:$E$18534,4,FALSE)," ")</f>
        <v xml:space="preserve"> </v>
      </c>
      <c r="Q123" s="50" t="str">
        <f>IFERROR(VLOOKUP(O123,農林業センサス集落コード!$A$2:$E$18534,5,0),"")</f>
        <v/>
      </c>
      <c r="R123" s="48"/>
      <c r="S123" s="49" t="str">
        <f>IFERROR(VLOOKUP(R123,農林業センサス集落コード!$A$2:$E$18534,4,FALSE)," ")</f>
        <v xml:space="preserve"> </v>
      </c>
      <c r="T123" s="50" t="str">
        <f>IFERROR(VLOOKUP(R123,農林業センサス集落コード!$A$2:$E$18534,5,0),"")</f>
        <v/>
      </c>
      <c r="U123" s="48"/>
      <c r="V123" s="49" t="str">
        <f>IFERROR(VLOOKUP(U123,農林業センサス集落コード!$A$2:$E$18534,4,FALSE)," ")</f>
        <v xml:space="preserve"> </v>
      </c>
      <c r="W123" s="50" t="str">
        <f>IFERROR(VLOOKUP(U123,農林業センサス集落コード!$A$2:$E$18534,5,0),"")</f>
        <v/>
      </c>
      <c r="X123" s="48"/>
      <c r="Y123" s="49" t="str">
        <f>IFERROR(VLOOKUP(X123,農林業センサス集落コード!$A$2:$E$18534,4,FALSE)," ")</f>
        <v xml:space="preserve"> </v>
      </c>
      <c r="Z123" s="50" t="str">
        <f>IFERROR(VLOOKUP(X123,農林業センサス集落コード!$A$2:$E$18534,5,0),"")</f>
        <v/>
      </c>
      <c r="AA123" s="48"/>
      <c r="AB123" s="49" t="str">
        <f>IFERROR(VLOOKUP(AA123,農林業センサス集落コード!$A$2:$E$18534,4,FALSE)," ")</f>
        <v xml:space="preserve"> </v>
      </c>
      <c r="AC123" s="50" t="str">
        <f>IFERROR(VLOOKUP(AA123,農林業センサス集落コード!$A$2:$E$18534,5,0),"")</f>
        <v/>
      </c>
      <c r="AD123" s="48"/>
      <c r="AE123" s="49" t="str">
        <f>IFERROR(VLOOKUP(AD123,農林業センサス集落コード!$A$2:$E$18534,4,FALSE)," ")</f>
        <v xml:space="preserve"> </v>
      </c>
      <c r="AF123" s="50" t="str">
        <f>IFERROR(VLOOKUP(AD123,農林業センサス集落コード!$A$2:$E$18534,5,0),"")</f>
        <v/>
      </c>
      <c r="AG123" s="48"/>
      <c r="AH123" s="49" t="str">
        <f>IFERROR(VLOOKUP(AG123,農林業センサス集落コード!$A$2:$E$18534,4,FALSE)," ")</f>
        <v xml:space="preserve"> </v>
      </c>
      <c r="AI123" s="50" t="str">
        <f>IFERROR(VLOOKUP(AG123,農林業センサス集落コード!$A$2:$E$18534,5,0),"")</f>
        <v/>
      </c>
      <c r="AJ123" s="48"/>
      <c r="AK123" s="49" t="str">
        <f>IFERROR(VLOOKUP(AJ123,農林業センサス集落コード!$A$2:$E$18534,4,FALSE)," ")</f>
        <v xml:space="preserve"> </v>
      </c>
      <c r="AL123" s="50" t="str">
        <f>IFERROR(VLOOKUP(AJ123,農林業センサス集落コード!$A$2:$E$18534,5,0),"")</f>
        <v/>
      </c>
      <c r="AM123" s="48"/>
      <c r="AN123" s="49" t="str">
        <f>IFERROR(VLOOKUP(AM123,農林業センサス集落コード!$A$2:$E$18534,4,FALSE)," ")</f>
        <v xml:space="preserve"> </v>
      </c>
      <c r="AO123" s="50" t="str">
        <f>IFERROR(VLOOKUP(AM123,農林業センサス集落コード!$A$2:$E$18534,5,0),"")</f>
        <v/>
      </c>
      <c r="AP123" s="48"/>
      <c r="AQ123" s="49" t="str">
        <f>IFERROR(VLOOKUP(AP123,農林業センサス集落コード!$A$2:$E$18534,4,FALSE)," ")</f>
        <v xml:space="preserve"> </v>
      </c>
      <c r="AR123" s="50" t="str">
        <f>IFERROR(VLOOKUP(AP123,農林業センサス集落コード!$A$2:$E$18534,5,0),"")</f>
        <v/>
      </c>
      <c r="AS123" s="48"/>
      <c r="AT123" s="49" t="str">
        <f>IFERROR(VLOOKUP(AS123,農林業センサス集落コード!$A$2:$E$18534,4,FALSE)," ")</f>
        <v xml:space="preserve"> </v>
      </c>
      <c r="AU123" s="50" t="str">
        <f>IFERROR(VLOOKUP(AS123,農林業センサス集落コード!$A$2:$E$18534,5,0),"")</f>
        <v/>
      </c>
      <c r="AV123" s="48"/>
      <c r="AW123" s="49" t="str">
        <f>IFERROR(VLOOKUP(AV123,農林業センサス集落コード!$A$2:$E$18534,4,FALSE)," ")</f>
        <v xml:space="preserve"> </v>
      </c>
      <c r="AX123" s="50" t="str">
        <f>IFERROR(VLOOKUP(AV123,農林業センサス集落コード!$A$2:$E$18534,5,0),"")</f>
        <v/>
      </c>
      <c r="AY123" s="48"/>
      <c r="AZ123" s="49" t="str">
        <f>IFERROR(VLOOKUP(AY123,農林業センサス集落コード!$A$2:$E$18534,4,FALSE)," ")</f>
        <v xml:space="preserve"> </v>
      </c>
      <c r="BA123" s="50" t="str">
        <f>IFERROR(VLOOKUP(AY123,農林業センサス集落コード!$A$2:$E$18534,5,0),"")</f>
        <v/>
      </c>
      <c r="BB123" s="48"/>
      <c r="BC123" s="49" t="str">
        <f>IFERROR(VLOOKUP(BB123,農林業センサス集落コード!$A$2:$E$18534,4,FALSE)," ")</f>
        <v xml:space="preserve"> </v>
      </c>
      <c r="BD123" s="50" t="str">
        <f>IFERROR(VLOOKUP(BB123,農林業センサス集落コード!$A$2:$E$18534,5,0),"")</f>
        <v/>
      </c>
      <c r="BE123" s="48"/>
      <c r="BF123" s="49" t="str">
        <f>IFERROR(VLOOKUP(BE123,農林業センサス集落コード!$A$2:$E$18534,4,FALSE)," ")</f>
        <v xml:space="preserve"> </v>
      </c>
      <c r="BG123" s="50" t="str">
        <f>IFERROR(VLOOKUP(BE123,農林業センサス集落コード!$A$2:$E$18534,5,0),"")</f>
        <v/>
      </c>
      <c r="BH123" s="48"/>
      <c r="BI123" s="49" t="str">
        <f>IFERROR(VLOOKUP(BH123,農林業センサス集落コード!$A$2:$E$18534,4,FALSE)," ")</f>
        <v xml:space="preserve"> </v>
      </c>
      <c r="BJ123" s="50" t="str">
        <f>IFERROR(VLOOKUP(BH123,農林業センサス集落コード!$A$2:$E$18534,5,0),"")</f>
        <v/>
      </c>
      <c r="BK123" s="48"/>
      <c r="BL123" s="49" t="str">
        <f>IFERROR(VLOOKUP(BK123,農林業センサス集落コード!$A$2:$E$18534,4,FALSE)," ")</f>
        <v xml:space="preserve"> </v>
      </c>
      <c r="BM123" s="50" t="str">
        <f>IFERROR(VLOOKUP(BK123,農林業センサス集落コード!$A$2:$E$18534,5,0),"")</f>
        <v/>
      </c>
    </row>
    <row r="124" spans="1:65">
      <c r="A124" s="272" t="e">
        <f>①協定識別事項②協定参加者!#REF!</f>
        <v>#REF!</v>
      </c>
      <c r="B124" s="55" t="e">
        <f>①協定識別事項②協定参加者!#REF!</f>
        <v>#REF!</v>
      </c>
      <c r="C124" s="55" t="e">
        <f>①協定識別事項②協定参加者!#REF!</f>
        <v>#REF!</v>
      </c>
      <c r="D124" s="55" t="e">
        <f>①協定識別事項②協定参加者!#REF!</f>
        <v>#REF!</v>
      </c>
      <c r="E124" s="56" t="e">
        <f>①協定識別事項②協定参加者!#REF!</f>
        <v>#REF!</v>
      </c>
      <c r="F124" s="48"/>
      <c r="G124" s="49" t="str">
        <f>IFERROR(VLOOKUP(F124,農林業センサス集落コード!$A$2:$E$18534,4,FALSE)," ")</f>
        <v xml:space="preserve"> </v>
      </c>
      <c r="H124" s="50" t="str">
        <f>IFERROR(VLOOKUP(F124,農林業センサス集落コード!$A$2:$E$18534,5,0),"")</f>
        <v/>
      </c>
      <c r="I124" s="48"/>
      <c r="J124" s="49" t="str">
        <f>IFERROR(VLOOKUP(I124,農林業センサス集落コード!$A$2:$E$18534,4,FALSE)," ")</f>
        <v xml:space="preserve"> </v>
      </c>
      <c r="K124" s="50" t="str">
        <f>IFERROR(VLOOKUP(I124,農林業センサス集落コード!$A$2:$E$18534,5,0),"")</f>
        <v/>
      </c>
      <c r="L124" s="48"/>
      <c r="M124" s="49" t="str">
        <f>IFERROR(VLOOKUP(L124,農林業センサス集落コード!$A$2:$E$18534,4,FALSE)," ")</f>
        <v xml:space="preserve"> </v>
      </c>
      <c r="N124" s="50" t="str">
        <f>IFERROR(VLOOKUP(L124,農林業センサス集落コード!$A$2:$E$18534,5,0),"")</f>
        <v/>
      </c>
      <c r="O124" s="48"/>
      <c r="P124" s="49" t="str">
        <f>IFERROR(VLOOKUP(O124,農林業センサス集落コード!$A$2:$E$18534,4,FALSE)," ")</f>
        <v xml:space="preserve"> </v>
      </c>
      <c r="Q124" s="50" t="str">
        <f>IFERROR(VLOOKUP(O124,農林業センサス集落コード!$A$2:$E$18534,5,0),"")</f>
        <v/>
      </c>
      <c r="R124" s="48"/>
      <c r="S124" s="49" t="str">
        <f>IFERROR(VLOOKUP(R124,農林業センサス集落コード!$A$2:$E$18534,4,FALSE)," ")</f>
        <v xml:space="preserve"> </v>
      </c>
      <c r="T124" s="50" t="str">
        <f>IFERROR(VLOOKUP(R124,農林業センサス集落コード!$A$2:$E$18534,5,0),"")</f>
        <v/>
      </c>
      <c r="U124" s="48"/>
      <c r="V124" s="49" t="str">
        <f>IFERROR(VLOOKUP(U124,農林業センサス集落コード!$A$2:$E$18534,4,FALSE)," ")</f>
        <v xml:space="preserve"> </v>
      </c>
      <c r="W124" s="50" t="str">
        <f>IFERROR(VLOOKUP(U124,農林業センサス集落コード!$A$2:$E$18534,5,0),"")</f>
        <v/>
      </c>
      <c r="X124" s="48"/>
      <c r="Y124" s="49" t="str">
        <f>IFERROR(VLOOKUP(X124,農林業センサス集落コード!$A$2:$E$18534,4,FALSE)," ")</f>
        <v xml:space="preserve"> </v>
      </c>
      <c r="Z124" s="50" t="str">
        <f>IFERROR(VLOOKUP(X124,農林業センサス集落コード!$A$2:$E$18534,5,0),"")</f>
        <v/>
      </c>
      <c r="AA124" s="48"/>
      <c r="AB124" s="49" t="str">
        <f>IFERROR(VLOOKUP(AA124,農林業センサス集落コード!$A$2:$E$18534,4,FALSE)," ")</f>
        <v xml:space="preserve"> </v>
      </c>
      <c r="AC124" s="50" t="str">
        <f>IFERROR(VLOOKUP(AA124,農林業センサス集落コード!$A$2:$E$18534,5,0),"")</f>
        <v/>
      </c>
      <c r="AD124" s="48"/>
      <c r="AE124" s="49" t="str">
        <f>IFERROR(VLOOKUP(AD124,農林業センサス集落コード!$A$2:$E$18534,4,FALSE)," ")</f>
        <v xml:space="preserve"> </v>
      </c>
      <c r="AF124" s="50" t="str">
        <f>IFERROR(VLOOKUP(AD124,農林業センサス集落コード!$A$2:$E$18534,5,0),"")</f>
        <v/>
      </c>
      <c r="AG124" s="48"/>
      <c r="AH124" s="49" t="str">
        <f>IFERROR(VLOOKUP(AG124,農林業センサス集落コード!$A$2:$E$18534,4,FALSE)," ")</f>
        <v xml:space="preserve"> </v>
      </c>
      <c r="AI124" s="50" t="str">
        <f>IFERROR(VLOOKUP(AG124,農林業センサス集落コード!$A$2:$E$18534,5,0),"")</f>
        <v/>
      </c>
      <c r="AJ124" s="48"/>
      <c r="AK124" s="49" t="str">
        <f>IFERROR(VLOOKUP(AJ124,農林業センサス集落コード!$A$2:$E$18534,4,FALSE)," ")</f>
        <v xml:space="preserve"> </v>
      </c>
      <c r="AL124" s="50" t="str">
        <f>IFERROR(VLOOKUP(AJ124,農林業センサス集落コード!$A$2:$E$18534,5,0),"")</f>
        <v/>
      </c>
      <c r="AM124" s="48"/>
      <c r="AN124" s="49" t="str">
        <f>IFERROR(VLOOKUP(AM124,農林業センサス集落コード!$A$2:$E$18534,4,FALSE)," ")</f>
        <v xml:space="preserve"> </v>
      </c>
      <c r="AO124" s="50" t="str">
        <f>IFERROR(VLOOKUP(AM124,農林業センサス集落コード!$A$2:$E$18534,5,0),"")</f>
        <v/>
      </c>
      <c r="AP124" s="48"/>
      <c r="AQ124" s="49" t="str">
        <f>IFERROR(VLOOKUP(AP124,農林業センサス集落コード!$A$2:$E$18534,4,FALSE)," ")</f>
        <v xml:space="preserve"> </v>
      </c>
      <c r="AR124" s="50" t="str">
        <f>IFERROR(VLOOKUP(AP124,農林業センサス集落コード!$A$2:$E$18534,5,0),"")</f>
        <v/>
      </c>
      <c r="AS124" s="48"/>
      <c r="AT124" s="49" t="str">
        <f>IFERROR(VLOOKUP(AS124,農林業センサス集落コード!$A$2:$E$18534,4,FALSE)," ")</f>
        <v xml:space="preserve"> </v>
      </c>
      <c r="AU124" s="50" t="str">
        <f>IFERROR(VLOOKUP(AS124,農林業センサス集落コード!$A$2:$E$18534,5,0),"")</f>
        <v/>
      </c>
      <c r="AV124" s="48"/>
      <c r="AW124" s="49" t="str">
        <f>IFERROR(VLOOKUP(AV124,農林業センサス集落コード!$A$2:$E$18534,4,FALSE)," ")</f>
        <v xml:space="preserve"> </v>
      </c>
      <c r="AX124" s="50" t="str">
        <f>IFERROR(VLOOKUP(AV124,農林業センサス集落コード!$A$2:$E$18534,5,0),"")</f>
        <v/>
      </c>
      <c r="AY124" s="48"/>
      <c r="AZ124" s="49" t="str">
        <f>IFERROR(VLOOKUP(AY124,農林業センサス集落コード!$A$2:$E$18534,4,FALSE)," ")</f>
        <v xml:space="preserve"> </v>
      </c>
      <c r="BA124" s="50" t="str">
        <f>IFERROR(VLOOKUP(AY124,農林業センサス集落コード!$A$2:$E$18534,5,0),"")</f>
        <v/>
      </c>
      <c r="BB124" s="48"/>
      <c r="BC124" s="49" t="str">
        <f>IFERROR(VLOOKUP(BB124,農林業センサス集落コード!$A$2:$E$18534,4,FALSE)," ")</f>
        <v xml:space="preserve"> </v>
      </c>
      <c r="BD124" s="50" t="str">
        <f>IFERROR(VLOOKUP(BB124,農林業センサス集落コード!$A$2:$E$18534,5,0),"")</f>
        <v/>
      </c>
      <c r="BE124" s="48"/>
      <c r="BF124" s="49" t="str">
        <f>IFERROR(VLOOKUP(BE124,農林業センサス集落コード!$A$2:$E$18534,4,FALSE)," ")</f>
        <v xml:space="preserve"> </v>
      </c>
      <c r="BG124" s="50" t="str">
        <f>IFERROR(VLOOKUP(BE124,農林業センサス集落コード!$A$2:$E$18534,5,0),"")</f>
        <v/>
      </c>
      <c r="BH124" s="48"/>
      <c r="BI124" s="49" t="str">
        <f>IFERROR(VLOOKUP(BH124,農林業センサス集落コード!$A$2:$E$18534,4,FALSE)," ")</f>
        <v xml:space="preserve"> </v>
      </c>
      <c r="BJ124" s="50" t="str">
        <f>IFERROR(VLOOKUP(BH124,農林業センサス集落コード!$A$2:$E$18534,5,0),"")</f>
        <v/>
      </c>
      <c r="BK124" s="48"/>
      <c r="BL124" s="49" t="str">
        <f>IFERROR(VLOOKUP(BK124,農林業センサス集落コード!$A$2:$E$18534,4,FALSE)," ")</f>
        <v xml:space="preserve"> </v>
      </c>
      <c r="BM124" s="50" t="str">
        <f>IFERROR(VLOOKUP(BK124,農林業センサス集落コード!$A$2:$E$18534,5,0),"")</f>
        <v/>
      </c>
    </row>
    <row r="125" spans="1:65">
      <c r="A125" s="272" t="e">
        <f>①協定識別事項②協定参加者!#REF!</f>
        <v>#REF!</v>
      </c>
      <c r="B125" s="55" t="e">
        <f>①協定識別事項②協定参加者!#REF!</f>
        <v>#REF!</v>
      </c>
      <c r="C125" s="55" t="e">
        <f>①協定識別事項②協定参加者!#REF!</f>
        <v>#REF!</v>
      </c>
      <c r="D125" s="55" t="e">
        <f>①協定識別事項②協定参加者!#REF!</f>
        <v>#REF!</v>
      </c>
      <c r="E125" s="56" t="e">
        <f>①協定識別事項②協定参加者!#REF!</f>
        <v>#REF!</v>
      </c>
      <c r="F125" s="48"/>
      <c r="G125" s="49" t="str">
        <f>IFERROR(VLOOKUP(F125,農林業センサス集落コード!$A$2:$E$18534,4,FALSE)," ")</f>
        <v xml:space="preserve"> </v>
      </c>
      <c r="H125" s="50" t="str">
        <f>IFERROR(VLOOKUP(F125,農林業センサス集落コード!$A$2:$E$18534,5,0),"")</f>
        <v/>
      </c>
      <c r="I125" s="48"/>
      <c r="J125" s="49" t="str">
        <f>IFERROR(VLOOKUP(I125,農林業センサス集落コード!$A$2:$E$18534,4,FALSE)," ")</f>
        <v xml:space="preserve"> </v>
      </c>
      <c r="K125" s="50" t="str">
        <f>IFERROR(VLOOKUP(I125,農林業センサス集落コード!$A$2:$E$18534,5,0),"")</f>
        <v/>
      </c>
      <c r="L125" s="48"/>
      <c r="M125" s="49" t="str">
        <f>IFERROR(VLOOKUP(L125,農林業センサス集落コード!$A$2:$E$18534,4,FALSE)," ")</f>
        <v xml:space="preserve"> </v>
      </c>
      <c r="N125" s="50" t="str">
        <f>IFERROR(VLOOKUP(L125,農林業センサス集落コード!$A$2:$E$18534,5,0),"")</f>
        <v/>
      </c>
      <c r="O125" s="48"/>
      <c r="P125" s="49" t="str">
        <f>IFERROR(VLOOKUP(O125,農林業センサス集落コード!$A$2:$E$18534,4,FALSE)," ")</f>
        <v xml:space="preserve"> </v>
      </c>
      <c r="Q125" s="50" t="str">
        <f>IFERROR(VLOOKUP(O125,農林業センサス集落コード!$A$2:$E$18534,5,0),"")</f>
        <v/>
      </c>
      <c r="R125" s="48"/>
      <c r="S125" s="49" t="str">
        <f>IFERROR(VLOOKUP(R125,農林業センサス集落コード!$A$2:$E$18534,4,FALSE)," ")</f>
        <v xml:space="preserve"> </v>
      </c>
      <c r="T125" s="50" t="str">
        <f>IFERROR(VLOOKUP(R125,農林業センサス集落コード!$A$2:$E$18534,5,0),"")</f>
        <v/>
      </c>
      <c r="U125" s="48"/>
      <c r="V125" s="49" t="str">
        <f>IFERROR(VLOOKUP(U125,農林業センサス集落コード!$A$2:$E$18534,4,FALSE)," ")</f>
        <v xml:space="preserve"> </v>
      </c>
      <c r="W125" s="50" t="str">
        <f>IFERROR(VLOOKUP(U125,農林業センサス集落コード!$A$2:$E$18534,5,0),"")</f>
        <v/>
      </c>
      <c r="X125" s="48"/>
      <c r="Y125" s="49" t="str">
        <f>IFERROR(VLOOKUP(X125,農林業センサス集落コード!$A$2:$E$18534,4,FALSE)," ")</f>
        <v xml:space="preserve"> </v>
      </c>
      <c r="Z125" s="50" t="str">
        <f>IFERROR(VLOOKUP(X125,農林業センサス集落コード!$A$2:$E$18534,5,0),"")</f>
        <v/>
      </c>
      <c r="AA125" s="48"/>
      <c r="AB125" s="49" t="str">
        <f>IFERROR(VLOOKUP(AA125,農林業センサス集落コード!$A$2:$E$18534,4,FALSE)," ")</f>
        <v xml:space="preserve"> </v>
      </c>
      <c r="AC125" s="50" t="str">
        <f>IFERROR(VLOOKUP(AA125,農林業センサス集落コード!$A$2:$E$18534,5,0),"")</f>
        <v/>
      </c>
      <c r="AD125" s="48"/>
      <c r="AE125" s="49" t="str">
        <f>IFERROR(VLOOKUP(AD125,農林業センサス集落コード!$A$2:$E$18534,4,FALSE)," ")</f>
        <v xml:space="preserve"> </v>
      </c>
      <c r="AF125" s="50" t="str">
        <f>IFERROR(VLOOKUP(AD125,農林業センサス集落コード!$A$2:$E$18534,5,0),"")</f>
        <v/>
      </c>
      <c r="AG125" s="48"/>
      <c r="AH125" s="49" t="str">
        <f>IFERROR(VLOOKUP(AG125,農林業センサス集落コード!$A$2:$E$18534,4,FALSE)," ")</f>
        <v xml:space="preserve"> </v>
      </c>
      <c r="AI125" s="50" t="str">
        <f>IFERROR(VLOOKUP(AG125,農林業センサス集落コード!$A$2:$E$18534,5,0),"")</f>
        <v/>
      </c>
      <c r="AJ125" s="48"/>
      <c r="AK125" s="49" t="str">
        <f>IFERROR(VLOOKUP(AJ125,農林業センサス集落コード!$A$2:$E$18534,4,FALSE)," ")</f>
        <v xml:space="preserve"> </v>
      </c>
      <c r="AL125" s="50" t="str">
        <f>IFERROR(VLOOKUP(AJ125,農林業センサス集落コード!$A$2:$E$18534,5,0),"")</f>
        <v/>
      </c>
      <c r="AM125" s="48"/>
      <c r="AN125" s="49" t="str">
        <f>IFERROR(VLOOKUP(AM125,農林業センサス集落コード!$A$2:$E$18534,4,FALSE)," ")</f>
        <v xml:space="preserve"> </v>
      </c>
      <c r="AO125" s="50" t="str">
        <f>IFERROR(VLOOKUP(AM125,農林業センサス集落コード!$A$2:$E$18534,5,0),"")</f>
        <v/>
      </c>
      <c r="AP125" s="48"/>
      <c r="AQ125" s="49" t="str">
        <f>IFERROR(VLOOKUP(AP125,農林業センサス集落コード!$A$2:$E$18534,4,FALSE)," ")</f>
        <v xml:space="preserve"> </v>
      </c>
      <c r="AR125" s="50" t="str">
        <f>IFERROR(VLOOKUP(AP125,農林業センサス集落コード!$A$2:$E$18534,5,0),"")</f>
        <v/>
      </c>
      <c r="AS125" s="48"/>
      <c r="AT125" s="49" t="str">
        <f>IFERROR(VLOOKUP(AS125,農林業センサス集落コード!$A$2:$E$18534,4,FALSE)," ")</f>
        <v xml:space="preserve"> </v>
      </c>
      <c r="AU125" s="50" t="str">
        <f>IFERROR(VLOOKUP(AS125,農林業センサス集落コード!$A$2:$E$18534,5,0),"")</f>
        <v/>
      </c>
      <c r="AV125" s="48"/>
      <c r="AW125" s="49" t="str">
        <f>IFERROR(VLOOKUP(AV125,農林業センサス集落コード!$A$2:$E$18534,4,FALSE)," ")</f>
        <v xml:space="preserve"> </v>
      </c>
      <c r="AX125" s="50" t="str">
        <f>IFERROR(VLOOKUP(AV125,農林業センサス集落コード!$A$2:$E$18534,5,0),"")</f>
        <v/>
      </c>
      <c r="AY125" s="48"/>
      <c r="AZ125" s="49" t="str">
        <f>IFERROR(VLOOKUP(AY125,農林業センサス集落コード!$A$2:$E$18534,4,FALSE)," ")</f>
        <v xml:space="preserve"> </v>
      </c>
      <c r="BA125" s="50" t="str">
        <f>IFERROR(VLOOKUP(AY125,農林業センサス集落コード!$A$2:$E$18534,5,0),"")</f>
        <v/>
      </c>
      <c r="BB125" s="48"/>
      <c r="BC125" s="49" t="str">
        <f>IFERROR(VLOOKUP(BB125,農林業センサス集落コード!$A$2:$E$18534,4,FALSE)," ")</f>
        <v xml:space="preserve"> </v>
      </c>
      <c r="BD125" s="50" t="str">
        <f>IFERROR(VLOOKUP(BB125,農林業センサス集落コード!$A$2:$E$18534,5,0),"")</f>
        <v/>
      </c>
      <c r="BE125" s="48"/>
      <c r="BF125" s="49" t="str">
        <f>IFERROR(VLOOKUP(BE125,農林業センサス集落コード!$A$2:$E$18534,4,FALSE)," ")</f>
        <v xml:space="preserve"> </v>
      </c>
      <c r="BG125" s="50" t="str">
        <f>IFERROR(VLOOKUP(BE125,農林業センサス集落コード!$A$2:$E$18534,5,0),"")</f>
        <v/>
      </c>
      <c r="BH125" s="48"/>
      <c r="BI125" s="49" t="str">
        <f>IFERROR(VLOOKUP(BH125,農林業センサス集落コード!$A$2:$E$18534,4,FALSE)," ")</f>
        <v xml:space="preserve"> </v>
      </c>
      <c r="BJ125" s="50" t="str">
        <f>IFERROR(VLOOKUP(BH125,農林業センサス集落コード!$A$2:$E$18534,5,0),"")</f>
        <v/>
      </c>
      <c r="BK125" s="48"/>
      <c r="BL125" s="49" t="str">
        <f>IFERROR(VLOOKUP(BK125,農林業センサス集落コード!$A$2:$E$18534,4,FALSE)," ")</f>
        <v xml:space="preserve"> </v>
      </c>
      <c r="BM125" s="50" t="str">
        <f>IFERROR(VLOOKUP(BK125,農林業センサス集落コード!$A$2:$E$18534,5,0),"")</f>
        <v/>
      </c>
    </row>
    <row r="126" spans="1:65">
      <c r="A126" s="272" t="e">
        <f>①協定識別事項②協定参加者!#REF!</f>
        <v>#REF!</v>
      </c>
      <c r="B126" s="55" t="e">
        <f>①協定識別事項②協定参加者!#REF!</f>
        <v>#REF!</v>
      </c>
      <c r="C126" s="55" t="e">
        <f>①協定識別事項②協定参加者!#REF!</f>
        <v>#REF!</v>
      </c>
      <c r="D126" s="55" t="e">
        <f>①協定識別事項②協定参加者!#REF!</f>
        <v>#REF!</v>
      </c>
      <c r="E126" s="56" t="e">
        <f>①協定識別事項②協定参加者!#REF!</f>
        <v>#REF!</v>
      </c>
      <c r="F126" s="48"/>
      <c r="G126" s="49" t="str">
        <f>IFERROR(VLOOKUP(F126,農林業センサス集落コード!$A$2:$E$18534,4,FALSE)," ")</f>
        <v xml:space="preserve"> </v>
      </c>
      <c r="H126" s="50" t="str">
        <f>IFERROR(VLOOKUP(F126,農林業センサス集落コード!$A$2:$E$18534,5,0),"")</f>
        <v/>
      </c>
      <c r="I126" s="48"/>
      <c r="J126" s="49" t="str">
        <f>IFERROR(VLOOKUP(I126,農林業センサス集落コード!$A$2:$E$18534,4,FALSE)," ")</f>
        <v xml:space="preserve"> </v>
      </c>
      <c r="K126" s="50" t="str">
        <f>IFERROR(VLOOKUP(I126,農林業センサス集落コード!$A$2:$E$18534,5,0),"")</f>
        <v/>
      </c>
      <c r="L126" s="48"/>
      <c r="M126" s="49" t="str">
        <f>IFERROR(VLOOKUP(L126,農林業センサス集落コード!$A$2:$E$18534,4,FALSE)," ")</f>
        <v xml:space="preserve"> </v>
      </c>
      <c r="N126" s="50" t="str">
        <f>IFERROR(VLOOKUP(L126,農林業センサス集落コード!$A$2:$E$18534,5,0),"")</f>
        <v/>
      </c>
      <c r="O126" s="48"/>
      <c r="P126" s="49" t="str">
        <f>IFERROR(VLOOKUP(O126,農林業センサス集落コード!$A$2:$E$18534,4,FALSE)," ")</f>
        <v xml:space="preserve"> </v>
      </c>
      <c r="Q126" s="50" t="str">
        <f>IFERROR(VLOOKUP(O126,農林業センサス集落コード!$A$2:$E$18534,5,0),"")</f>
        <v/>
      </c>
      <c r="R126" s="48"/>
      <c r="S126" s="49" t="str">
        <f>IFERROR(VLOOKUP(R126,農林業センサス集落コード!$A$2:$E$18534,4,FALSE)," ")</f>
        <v xml:space="preserve"> </v>
      </c>
      <c r="T126" s="50" t="str">
        <f>IFERROR(VLOOKUP(R126,農林業センサス集落コード!$A$2:$E$18534,5,0),"")</f>
        <v/>
      </c>
      <c r="U126" s="48"/>
      <c r="V126" s="49" t="str">
        <f>IFERROR(VLOOKUP(U126,農林業センサス集落コード!$A$2:$E$18534,4,FALSE)," ")</f>
        <v xml:space="preserve"> </v>
      </c>
      <c r="W126" s="50" t="str">
        <f>IFERROR(VLOOKUP(U126,農林業センサス集落コード!$A$2:$E$18534,5,0),"")</f>
        <v/>
      </c>
      <c r="X126" s="48"/>
      <c r="Y126" s="49" t="str">
        <f>IFERROR(VLOOKUP(X126,農林業センサス集落コード!$A$2:$E$18534,4,FALSE)," ")</f>
        <v xml:space="preserve"> </v>
      </c>
      <c r="Z126" s="50" t="str">
        <f>IFERROR(VLOOKUP(X126,農林業センサス集落コード!$A$2:$E$18534,5,0),"")</f>
        <v/>
      </c>
      <c r="AA126" s="48"/>
      <c r="AB126" s="49" t="str">
        <f>IFERROR(VLOOKUP(AA126,農林業センサス集落コード!$A$2:$E$18534,4,FALSE)," ")</f>
        <v xml:space="preserve"> </v>
      </c>
      <c r="AC126" s="50" t="str">
        <f>IFERROR(VLOOKUP(AA126,農林業センサス集落コード!$A$2:$E$18534,5,0),"")</f>
        <v/>
      </c>
      <c r="AD126" s="48"/>
      <c r="AE126" s="49" t="str">
        <f>IFERROR(VLOOKUP(AD126,農林業センサス集落コード!$A$2:$E$18534,4,FALSE)," ")</f>
        <v xml:space="preserve"> </v>
      </c>
      <c r="AF126" s="50" t="str">
        <f>IFERROR(VLOOKUP(AD126,農林業センサス集落コード!$A$2:$E$18534,5,0),"")</f>
        <v/>
      </c>
      <c r="AG126" s="48"/>
      <c r="AH126" s="49" t="str">
        <f>IFERROR(VLOOKUP(AG126,農林業センサス集落コード!$A$2:$E$18534,4,FALSE)," ")</f>
        <v xml:space="preserve"> </v>
      </c>
      <c r="AI126" s="50" t="str">
        <f>IFERROR(VLOOKUP(AG126,農林業センサス集落コード!$A$2:$E$18534,5,0),"")</f>
        <v/>
      </c>
      <c r="AJ126" s="48"/>
      <c r="AK126" s="49" t="str">
        <f>IFERROR(VLOOKUP(AJ126,農林業センサス集落コード!$A$2:$E$18534,4,FALSE)," ")</f>
        <v xml:space="preserve"> </v>
      </c>
      <c r="AL126" s="50" t="str">
        <f>IFERROR(VLOOKUP(AJ126,農林業センサス集落コード!$A$2:$E$18534,5,0),"")</f>
        <v/>
      </c>
      <c r="AM126" s="48"/>
      <c r="AN126" s="49" t="str">
        <f>IFERROR(VLOOKUP(AM126,農林業センサス集落コード!$A$2:$E$18534,4,FALSE)," ")</f>
        <v xml:space="preserve"> </v>
      </c>
      <c r="AO126" s="50" t="str">
        <f>IFERROR(VLOOKUP(AM126,農林業センサス集落コード!$A$2:$E$18534,5,0),"")</f>
        <v/>
      </c>
      <c r="AP126" s="48"/>
      <c r="AQ126" s="49" t="str">
        <f>IFERROR(VLOOKUP(AP126,農林業センサス集落コード!$A$2:$E$18534,4,FALSE)," ")</f>
        <v xml:space="preserve"> </v>
      </c>
      <c r="AR126" s="50" t="str">
        <f>IFERROR(VLOOKUP(AP126,農林業センサス集落コード!$A$2:$E$18534,5,0),"")</f>
        <v/>
      </c>
      <c r="AS126" s="48"/>
      <c r="AT126" s="49" t="str">
        <f>IFERROR(VLOOKUP(AS126,農林業センサス集落コード!$A$2:$E$18534,4,FALSE)," ")</f>
        <v xml:space="preserve"> </v>
      </c>
      <c r="AU126" s="50" t="str">
        <f>IFERROR(VLOOKUP(AS126,農林業センサス集落コード!$A$2:$E$18534,5,0),"")</f>
        <v/>
      </c>
      <c r="AV126" s="48"/>
      <c r="AW126" s="49" t="str">
        <f>IFERROR(VLOOKUP(AV126,農林業センサス集落コード!$A$2:$E$18534,4,FALSE)," ")</f>
        <v xml:space="preserve"> </v>
      </c>
      <c r="AX126" s="50" t="str">
        <f>IFERROR(VLOOKUP(AV126,農林業センサス集落コード!$A$2:$E$18534,5,0),"")</f>
        <v/>
      </c>
      <c r="AY126" s="48"/>
      <c r="AZ126" s="49" t="str">
        <f>IFERROR(VLOOKUP(AY126,農林業センサス集落コード!$A$2:$E$18534,4,FALSE)," ")</f>
        <v xml:space="preserve"> </v>
      </c>
      <c r="BA126" s="50" t="str">
        <f>IFERROR(VLOOKUP(AY126,農林業センサス集落コード!$A$2:$E$18534,5,0),"")</f>
        <v/>
      </c>
      <c r="BB126" s="48"/>
      <c r="BC126" s="49" t="str">
        <f>IFERROR(VLOOKUP(BB126,農林業センサス集落コード!$A$2:$E$18534,4,FALSE)," ")</f>
        <v xml:space="preserve"> </v>
      </c>
      <c r="BD126" s="50" t="str">
        <f>IFERROR(VLOOKUP(BB126,農林業センサス集落コード!$A$2:$E$18534,5,0),"")</f>
        <v/>
      </c>
      <c r="BE126" s="48"/>
      <c r="BF126" s="49" t="str">
        <f>IFERROR(VLOOKUP(BE126,農林業センサス集落コード!$A$2:$E$18534,4,FALSE)," ")</f>
        <v xml:space="preserve"> </v>
      </c>
      <c r="BG126" s="50" t="str">
        <f>IFERROR(VLOOKUP(BE126,農林業センサス集落コード!$A$2:$E$18534,5,0),"")</f>
        <v/>
      </c>
      <c r="BH126" s="48"/>
      <c r="BI126" s="49" t="str">
        <f>IFERROR(VLOOKUP(BH126,農林業センサス集落コード!$A$2:$E$18534,4,FALSE)," ")</f>
        <v xml:space="preserve"> </v>
      </c>
      <c r="BJ126" s="50" t="str">
        <f>IFERROR(VLOOKUP(BH126,農林業センサス集落コード!$A$2:$E$18534,5,0),"")</f>
        <v/>
      </c>
      <c r="BK126" s="48"/>
      <c r="BL126" s="49" t="str">
        <f>IFERROR(VLOOKUP(BK126,農林業センサス集落コード!$A$2:$E$18534,4,FALSE)," ")</f>
        <v xml:space="preserve"> </v>
      </c>
      <c r="BM126" s="50" t="str">
        <f>IFERROR(VLOOKUP(BK126,農林業センサス集落コード!$A$2:$E$18534,5,0),"")</f>
        <v/>
      </c>
    </row>
    <row r="127" spans="1:65">
      <c r="A127" s="272" t="e">
        <f>①協定識別事項②協定参加者!#REF!</f>
        <v>#REF!</v>
      </c>
      <c r="B127" s="55" t="e">
        <f>①協定識別事項②協定参加者!#REF!</f>
        <v>#REF!</v>
      </c>
      <c r="C127" s="55" t="e">
        <f>①協定識別事項②協定参加者!#REF!</f>
        <v>#REF!</v>
      </c>
      <c r="D127" s="55" t="e">
        <f>①協定識別事項②協定参加者!#REF!</f>
        <v>#REF!</v>
      </c>
      <c r="E127" s="56" t="e">
        <f>①協定識別事項②協定参加者!#REF!</f>
        <v>#REF!</v>
      </c>
      <c r="F127" s="48"/>
      <c r="G127" s="49" t="str">
        <f>IFERROR(VLOOKUP(F127,農林業センサス集落コード!$A$2:$E$18534,4,FALSE)," ")</f>
        <v xml:space="preserve"> </v>
      </c>
      <c r="H127" s="50" t="str">
        <f>IFERROR(VLOOKUP(F127,農林業センサス集落コード!$A$2:$E$18534,5,0),"")</f>
        <v/>
      </c>
      <c r="I127" s="48"/>
      <c r="J127" s="49" t="str">
        <f>IFERROR(VLOOKUP(I127,農林業センサス集落コード!$A$2:$E$18534,4,FALSE)," ")</f>
        <v xml:space="preserve"> </v>
      </c>
      <c r="K127" s="50" t="str">
        <f>IFERROR(VLOOKUP(I127,農林業センサス集落コード!$A$2:$E$18534,5,0),"")</f>
        <v/>
      </c>
      <c r="L127" s="48"/>
      <c r="M127" s="49" t="str">
        <f>IFERROR(VLOOKUP(L127,農林業センサス集落コード!$A$2:$E$18534,4,FALSE)," ")</f>
        <v xml:space="preserve"> </v>
      </c>
      <c r="N127" s="50" t="str">
        <f>IFERROR(VLOOKUP(L127,農林業センサス集落コード!$A$2:$E$18534,5,0),"")</f>
        <v/>
      </c>
      <c r="O127" s="48"/>
      <c r="P127" s="49" t="str">
        <f>IFERROR(VLOOKUP(O127,農林業センサス集落コード!$A$2:$E$18534,4,FALSE)," ")</f>
        <v xml:space="preserve"> </v>
      </c>
      <c r="Q127" s="50" t="str">
        <f>IFERROR(VLOOKUP(O127,農林業センサス集落コード!$A$2:$E$18534,5,0),"")</f>
        <v/>
      </c>
      <c r="R127" s="48"/>
      <c r="S127" s="49" t="str">
        <f>IFERROR(VLOOKUP(R127,農林業センサス集落コード!$A$2:$E$18534,4,FALSE)," ")</f>
        <v xml:space="preserve"> </v>
      </c>
      <c r="T127" s="50" t="str">
        <f>IFERROR(VLOOKUP(R127,農林業センサス集落コード!$A$2:$E$18534,5,0),"")</f>
        <v/>
      </c>
      <c r="U127" s="48"/>
      <c r="V127" s="49" t="str">
        <f>IFERROR(VLOOKUP(U127,農林業センサス集落コード!$A$2:$E$18534,4,FALSE)," ")</f>
        <v xml:space="preserve"> </v>
      </c>
      <c r="W127" s="50" t="str">
        <f>IFERROR(VLOOKUP(U127,農林業センサス集落コード!$A$2:$E$18534,5,0),"")</f>
        <v/>
      </c>
      <c r="X127" s="48"/>
      <c r="Y127" s="49" t="str">
        <f>IFERROR(VLOOKUP(X127,農林業センサス集落コード!$A$2:$E$18534,4,FALSE)," ")</f>
        <v xml:space="preserve"> </v>
      </c>
      <c r="Z127" s="50" t="str">
        <f>IFERROR(VLOOKUP(X127,農林業センサス集落コード!$A$2:$E$18534,5,0),"")</f>
        <v/>
      </c>
      <c r="AA127" s="48"/>
      <c r="AB127" s="49" t="str">
        <f>IFERROR(VLOOKUP(AA127,農林業センサス集落コード!$A$2:$E$18534,4,FALSE)," ")</f>
        <v xml:space="preserve"> </v>
      </c>
      <c r="AC127" s="50" t="str">
        <f>IFERROR(VLOOKUP(AA127,農林業センサス集落コード!$A$2:$E$18534,5,0),"")</f>
        <v/>
      </c>
      <c r="AD127" s="48"/>
      <c r="AE127" s="49" t="str">
        <f>IFERROR(VLOOKUP(AD127,農林業センサス集落コード!$A$2:$E$18534,4,FALSE)," ")</f>
        <v xml:space="preserve"> </v>
      </c>
      <c r="AF127" s="50" t="str">
        <f>IFERROR(VLOOKUP(AD127,農林業センサス集落コード!$A$2:$E$18534,5,0),"")</f>
        <v/>
      </c>
      <c r="AG127" s="48"/>
      <c r="AH127" s="49" t="str">
        <f>IFERROR(VLOOKUP(AG127,農林業センサス集落コード!$A$2:$E$18534,4,FALSE)," ")</f>
        <v xml:space="preserve"> </v>
      </c>
      <c r="AI127" s="50" t="str">
        <f>IFERROR(VLOOKUP(AG127,農林業センサス集落コード!$A$2:$E$18534,5,0),"")</f>
        <v/>
      </c>
      <c r="AJ127" s="48"/>
      <c r="AK127" s="49" t="str">
        <f>IFERROR(VLOOKUP(AJ127,農林業センサス集落コード!$A$2:$E$18534,4,FALSE)," ")</f>
        <v xml:space="preserve"> </v>
      </c>
      <c r="AL127" s="50" t="str">
        <f>IFERROR(VLOOKUP(AJ127,農林業センサス集落コード!$A$2:$E$18534,5,0),"")</f>
        <v/>
      </c>
      <c r="AM127" s="48"/>
      <c r="AN127" s="49" t="str">
        <f>IFERROR(VLOOKUP(AM127,農林業センサス集落コード!$A$2:$E$18534,4,FALSE)," ")</f>
        <v xml:space="preserve"> </v>
      </c>
      <c r="AO127" s="50" t="str">
        <f>IFERROR(VLOOKUP(AM127,農林業センサス集落コード!$A$2:$E$18534,5,0),"")</f>
        <v/>
      </c>
      <c r="AP127" s="48"/>
      <c r="AQ127" s="49" t="str">
        <f>IFERROR(VLOOKUP(AP127,農林業センサス集落コード!$A$2:$E$18534,4,FALSE)," ")</f>
        <v xml:space="preserve"> </v>
      </c>
      <c r="AR127" s="50" t="str">
        <f>IFERROR(VLOOKUP(AP127,農林業センサス集落コード!$A$2:$E$18534,5,0),"")</f>
        <v/>
      </c>
      <c r="AS127" s="48"/>
      <c r="AT127" s="49" t="str">
        <f>IFERROR(VLOOKUP(AS127,農林業センサス集落コード!$A$2:$E$18534,4,FALSE)," ")</f>
        <v xml:space="preserve"> </v>
      </c>
      <c r="AU127" s="50" t="str">
        <f>IFERROR(VLOOKUP(AS127,農林業センサス集落コード!$A$2:$E$18534,5,0),"")</f>
        <v/>
      </c>
      <c r="AV127" s="48"/>
      <c r="AW127" s="49" t="str">
        <f>IFERROR(VLOOKUP(AV127,農林業センサス集落コード!$A$2:$E$18534,4,FALSE)," ")</f>
        <v xml:space="preserve"> </v>
      </c>
      <c r="AX127" s="50" t="str">
        <f>IFERROR(VLOOKUP(AV127,農林業センサス集落コード!$A$2:$E$18534,5,0),"")</f>
        <v/>
      </c>
      <c r="AY127" s="48"/>
      <c r="AZ127" s="49" t="str">
        <f>IFERROR(VLOOKUP(AY127,農林業センサス集落コード!$A$2:$E$18534,4,FALSE)," ")</f>
        <v xml:space="preserve"> </v>
      </c>
      <c r="BA127" s="50" t="str">
        <f>IFERROR(VLOOKUP(AY127,農林業センサス集落コード!$A$2:$E$18534,5,0),"")</f>
        <v/>
      </c>
      <c r="BB127" s="48"/>
      <c r="BC127" s="49" t="str">
        <f>IFERROR(VLOOKUP(BB127,農林業センサス集落コード!$A$2:$E$18534,4,FALSE)," ")</f>
        <v xml:space="preserve"> </v>
      </c>
      <c r="BD127" s="50" t="str">
        <f>IFERROR(VLOOKUP(BB127,農林業センサス集落コード!$A$2:$E$18534,5,0),"")</f>
        <v/>
      </c>
      <c r="BE127" s="48"/>
      <c r="BF127" s="49" t="str">
        <f>IFERROR(VLOOKUP(BE127,農林業センサス集落コード!$A$2:$E$18534,4,FALSE)," ")</f>
        <v xml:space="preserve"> </v>
      </c>
      <c r="BG127" s="50" t="str">
        <f>IFERROR(VLOOKUP(BE127,農林業センサス集落コード!$A$2:$E$18534,5,0),"")</f>
        <v/>
      </c>
      <c r="BH127" s="48"/>
      <c r="BI127" s="49" t="str">
        <f>IFERROR(VLOOKUP(BH127,農林業センサス集落コード!$A$2:$E$18534,4,FALSE)," ")</f>
        <v xml:space="preserve"> </v>
      </c>
      <c r="BJ127" s="50" t="str">
        <f>IFERROR(VLOOKUP(BH127,農林業センサス集落コード!$A$2:$E$18534,5,0),"")</f>
        <v/>
      </c>
      <c r="BK127" s="48"/>
      <c r="BL127" s="49" t="str">
        <f>IFERROR(VLOOKUP(BK127,農林業センサス集落コード!$A$2:$E$18534,4,FALSE)," ")</f>
        <v xml:space="preserve"> </v>
      </c>
      <c r="BM127" s="50" t="str">
        <f>IFERROR(VLOOKUP(BK127,農林業センサス集落コード!$A$2:$E$18534,5,0),"")</f>
        <v/>
      </c>
    </row>
    <row r="128" spans="1:65">
      <c r="A128" s="272" t="e">
        <f>①協定識別事項②協定参加者!#REF!</f>
        <v>#REF!</v>
      </c>
      <c r="B128" s="55" t="e">
        <f>①協定識別事項②協定参加者!#REF!</f>
        <v>#REF!</v>
      </c>
      <c r="C128" s="55" t="e">
        <f>①協定識別事項②協定参加者!#REF!</f>
        <v>#REF!</v>
      </c>
      <c r="D128" s="55" t="e">
        <f>①協定識別事項②協定参加者!#REF!</f>
        <v>#REF!</v>
      </c>
      <c r="E128" s="56" t="e">
        <f>①協定識別事項②協定参加者!#REF!</f>
        <v>#REF!</v>
      </c>
      <c r="F128" s="48"/>
      <c r="G128" s="49" t="str">
        <f>IFERROR(VLOOKUP(F128,農林業センサス集落コード!$A$2:$E$18534,4,FALSE)," ")</f>
        <v xml:space="preserve"> </v>
      </c>
      <c r="H128" s="50" t="str">
        <f>IFERROR(VLOOKUP(F128,農林業センサス集落コード!$A$2:$E$18534,5,0),"")</f>
        <v/>
      </c>
      <c r="I128" s="48"/>
      <c r="J128" s="49" t="str">
        <f>IFERROR(VLOOKUP(I128,農林業センサス集落コード!$A$2:$E$18534,4,FALSE)," ")</f>
        <v xml:space="preserve"> </v>
      </c>
      <c r="K128" s="50" t="str">
        <f>IFERROR(VLOOKUP(I128,農林業センサス集落コード!$A$2:$E$18534,5,0),"")</f>
        <v/>
      </c>
      <c r="L128" s="48"/>
      <c r="M128" s="49" t="str">
        <f>IFERROR(VLOOKUP(L128,農林業センサス集落コード!$A$2:$E$18534,4,FALSE)," ")</f>
        <v xml:space="preserve"> </v>
      </c>
      <c r="N128" s="50" t="str">
        <f>IFERROR(VLOOKUP(L128,農林業センサス集落コード!$A$2:$E$18534,5,0),"")</f>
        <v/>
      </c>
      <c r="O128" s="48"/>
      <c r="P128" s="49" t="str">
        <f>IFERROR(VLOOKUP(O128,農林業センサス集落コード!$A$2:$E$18534,4,FALSE)," ")</f>
        <v xml:space="preserve"> </v>
      </c>
      <c r="Q128" s="50" t="str">
        <f>IFERROR(VLOOKUP(O128,農林業センサス集落コード!$A$2:$E$18534,5,0),"")</f>
        <v/>
      </c>
      <c r="R128" s="48"/>
      <c r="S128" s="49" t="str">
        <f>IFERROR(VLOOKUP(R128,農林業センサス集落コード!$A$2:$E$18534,4,FALSE)," ")</f>
        <v xml:space="preserve"> </v>
      </c>
      <c r="T128" s="50" t="str">
        <f>IFERROR(VLOOKUP(R128,農林業センサス集落コード!$A$2:$E$18534,5,0),"")</f>
        <v/>
      </c>
      <c r="U128" s="48"/>
      <c r="V128" s="49" t="str">
        <f>IFERROR(VLOOKUP(U128,農林業センサス集落コード!$A$2:$E$18534,4,FALSE)," ")</f>
        <v xml:space="preserve"> </v>
      </c>
      <c r="W128" s="50" t="str">
        <f>IFERROR(VLOOKUP(U128,農林業センサス集落コード!$A$2:$E$18534,5,0),"")</f>
        <v/>
      </c>
      <c r="X128" s="48"/>
      <c r="Y128" s="49" t="str">
        <f>IFERROR(VLOOKUP(X128,農林業センサス集落コード!$A$2:$E$18534,4,FALSE)," ")</f>
        <v xml:space="preserve"> </v>
      </c>
      <c r="Z128" s="50" t="str">
        <f>IFERROR(VLOOKUP(X128,農林業センサス集落コード!$A$2:$E$18534,5,0),"")</f>
        <v/>
      </c>
      <c r="AA128" s="48"/>
      <c r="AB128" s="49" t="str">
        <f>IFERROR(VLOOKUP(AA128,農林業センサス集落コード!$A$2:$E$18534,4,FALSE)," ")</f>
        <v xml:space="preserve"> </v>
      </c>
      <c r="AC128" s="50" t="str">
        <f>IFERROR(VLOOKUP(AA128,農林業センサス集落コード!$A$2:$E$18534,5,0),"")</f>
        <v/>
      </c>
      <c r="AD128" s="48"/>
      <c r="AE128" s="49" t="str">
        <f>IFERROR(VLOOKUP(AD128,農林業センサス集落コード!$A$2:$E$18534,4,FALSE)," ")</f>
        <v xml:space="preserve"> </v>
      </c>
      <c r="AF128" s="50" t="str">
        <f>IFERROR(VLOOKUP(AD128,農林業センサス集落コード!$A$2:$E$18534,5,0),"")</f>
        <v/>
      </c>
      <c r="AG128" s="48"/>
      <c r="AH128" s="49" t="str">
        <f>IFERROR(VLOOKUP(AG128,農林業センサス集落コード!$A$2:$E$18534,4,FALSE)," ")</f>
        <v xml:space="preserve"> </v>
      </c>
      <c r="AI128" s="50" t="str">
        <f>IFERROR(VLOOKUP(AG128,農林業センサス集落コード!$A$2:$E$18534,5,0),"")</f>
        <v/>
      </c>
      <c r="AJ128" s="48"/>
      <c r="AK128" s="49" t="str">
        <f>IFERROR(VLOOKUP(AJ128,農林業センサス集落コード!$A$2:$E$18534,4,FALSE)," ")</f>
        <v xml:space="preserve"> </v>
      </c>
      <c r="AL128" s="50" t="str">
        <f>IFERROR(VLOOKUP(AJ128,農林業センサス集落コード!$A$2:$E$18534,5,0),"")</f>
        <v/>
      </c>
      <c r="AM128" s="48"/>
      <c r="AN128" s="49" t="str">
        <f>IFERROR(VLOOKUP(AM128,農林業センサス集落コード!$A$2:$E$18534,4,FALSE)," ")</f>
        <v xml:space="preserve"> </v>
      </c>
      <c r="AO128" s="50" t="str">
        <f>IFERROR(VLOOKUP(AM128,農林業センサス集落コード!$A$2:$E$18534,5,0),"")</f>
        <v/>
      </c>
      <c r="AP128" s="48"/>
      <c r="AQ128" s="49" t="str">
        <f>IFERROR(VLOOKUP(AP128,農林業センサス集落コード!$A$2:$E$18534,4,FALSE)," ")</f>
        <v xml:space="preserve"> </v>
      </c>
      <c r="AR128" s="50" t="str">
        <f>IFERROR(VLOOKUP(AP128,農林業センサス集落コード!$A$2:$E$18534,5,0),"")</f>
        <v/>
      </c>
      <c r="AS128" s="48"/>
      <c r="AT128" s="49" t="str">
        <f>IFERROR(VLOOKUP(AS128,農林業センサス集落コード!$A$2:$E$18534,4,FALSE)," ")</f>
        <v xml:space="preserve"> </v>
      </c>
      <c r="AU128" s="50" t="str">
        <f>IFERROR(VLOOKUP(AS128,農林業センサス集落コード!$A$2:$E$18534,5,0),"")</f>
        <v/>
      </c>
      <c r="AV128" s="48"/>
      <c r="AW128" s="49" t="str">
        <f>IFERROR(VLOOKUP(AV128,農林業センサス集落コード!$A$2:$E$18534,4,FALSE)," ")</f>
        <v xml:space="preserve"> </v>
      </c>
      <c r="AX128" s="50" t="str">
        <f>IFERROR(VLOOKUP(AV128,農林業センサス集落コード!$A$2:$E$18534,5,0),"")</f>
        <v/>
      </c>
      <c r="AY128" s="48"/>
      <c r="AZ128" s="49" t="str">
        <f>IFERROR(VLOOKUP(AY128,農林業センサス集落コード!$A$2:$E$18534,4,FALSE)," ")</f>
        <v xml:space="preserve"> </v>
      </c>
      <c r="BA128" s="50" t="str">
        <f>IFERROR(VLOOKUP(AY128,農林業センサス集落コード!$A$2:$E$18534,5,0),"")</f>
        <v/>
      </c>
      <c r="BB128" s="48"/>
      <c r="BC128" s="49" t="str">
        <f>IFERROR(VLOOKUP(BB128,農林業センサス集落コード!$A$2:$E$18534,4,FALSE)," ")</f>
        <v xml:space="preserve"> </v>
      </c>
      <c r="BD128" s="50" t="str">
        <f>IFERROR(VLOOKUP(BB128,農林業センサス集落コード!$A$2:$E$18534,5,0),"")</f>
        <v/>
      </c>
      <c r="BE128" s="48"/>
      <c r="BF128" s="49" t="str">
        <f>IFERROR(VLOOKUP(BE128,農林業センサス集落コード!$A$2:$E$18534,4,FALSE)," ")</f>
        <v xml:space="preserve"> </v>
      </c>
      <c r="BG128" s="50" t="str">
        <f>IFERROR(VLOOKUP(BE128,農林業センサス集落コード!$A$2:$E$18534,5,0),"")</f>
        <v/>
      </c>
      <c r="BH128" s="48"/>
      <c r="BI128" s="49" t="str">
        <f>IFERROR(VLOOKUP(BH128,農林業センサス集落コード!$A$2:$E$18534,4,FALSE)," ")</f>
        <v xml:space="preserve"> </v>
      </c>
      <c r="BJ128" s="50" t="str">
        <f>IFERROR(VLOOKUP(BH128,農林業センサス集落コード!$A$2:$E$18534,5,0),"")</f>
        <v/>
      </c>
      <c r="BK128" s="48"/>
      <c r="BL128" s="49" t="str">
        <f>IFERROR(VLOOKUP(BK128,農林業センサス集落コード!$A$2:$E$18534,4,FALSE)," ")</f>
        <v xml:space="preserve"> </v>
      </c>
      <c r="BM128" s="50" t="str">
        <f>IFERROR(VLOOKUP(BK128,農林業センサス集落コード!$A$2:$E$18534,5,0),"")</f>
        <v/>
      </c>
    </row>
    <row r="129" spans="1:65">
      <c r="A129" s="272" t="e">
        <f>①協定識別事項②協定参加者!#REF!</f>
        <v>#REF!</v>
      </c>
      <c r="B129" s="55" t="e">
        <f>①協定識別事項②協定参加者!#REF!</f>
        <v>#REF!</v>
      </c>
      <c r="C129" s="55" t="e">
        <f>①協定識別事項②協定参加者!#REF!</f>
        <v>#REF!</v>
      </c>
      <c r="D129" s="55" t="e">
        <f>①協定識別事項②協定参加者!#REF!</f>
        <v>#REF!</v>
      </c>
      <c r="E129" s="56" t="e">
        <f>①協定識別事項②協定参加者!#REF!</f>
        <v>#REF!</v>
      </c>
      <c r="F129" s="48"/>
      <c r="G129" s="49" t="str">
        <f>IFERROR(VLOOKUP(F129,農林業センサス集落コード!$A$2:$E$18534,4,FALSE)," ")</f>
        <v xml:space="preserve"> </v>
      </c>
      <c r="H129" s="50" t="str">
        <f>IFERROR(VLOOKUP(F129,農林業センサス集落コード!$A$2:$E$18534,5,0),"")</f>
        <v/>
      </c>
      <c r="I129" s="48"/>
      <c r="J129" s="49" t="str">
        <f>IFERROR(VLOOKUP(I129,農林業センサス集落コード!$A$2:$E$18534,4,FALSE)," ")</f>
        <v xml:space="preserve"> </v>
      </c>
      <c r="K129" s="50" t="str">
        <f>IFERROR(VLOOKUP(I129,農林業センサス集落コード!$A$2:$E$18534,5,0),"")</f>
        <v/>
      </c>
      <c r="L129" s="48"/>
      <c r="M129" s="49" t="str">
        <f>IFERROR(VLOOKUP(L129,農林業センサス集落コード!$A$2:$E$18534,4,FALSE)," ")</f>
        <v xml:space="preserve"> </v>
      </c>
      <c r="N129" s="50" t="str">
        <f>IFERROR(VLOOKUP(L129,農林業センサス集落コード!$A$2:$E$18534,5,0),"")</f>
        <v/>
      </c>
      <c r="O129" s="48"/>
      <c r="P129" s="49" t="str">
        <f>IFERROR(VLOOKUP(O129,農林業センサス集落コード!$A$2:$E$18534,4,FALSE)," ")</f>
        <v xml:space="preserve"> </v>
      </c>
      <c r="Q129" s="50" t="str">
        <f>IFERROR(VLOOKUP(O129,農林業センサス集落コード!$A$2:$E$18534,5,0),"")</f>
        <v/>
      </c>
      <c r="R129" s="48"/>
      <c r="S129" s="49" t="str">
        <f>IFERROR(VLOOKUP(R129,農林業センサス集落コード!$A$2:$E$18534,4,FALSE)," ")</f>
        <v xml:space="preserve"> </v>
      </c>
      <c r="T129" s="50" t="str">
        <f>IFERROR(VLOOKUP(R129,農林業センサス集落コード!$A$2:$E$18534,5,0),"")</f>
        <v/>
      </c>
      <c r="U129" s="48"/>
      <c r="V129" s="49" t="str">
        <f>IFERROR(VLOOKUP(U129,農林業センサス集落コード!$A$2:$E$18534,4,FALSE)," ")</f>
        <v xml:space="preserve"> </v>
      </c>
      <c r="W129" s="50" t="str">
        <f>IFERROR(VLOOKUP(U129,農林業センサス集落コード!$A$2:$E$18534,5,0),"")</f>
        <v/>
      </c>
      <c r="X129" s="48"/>
      <c r="Y129" s="49" t="str">
        <f>IFERROR(VLOOKUP(X129,農林業センサス集落コード!$A$2:$E$18534,4,FALSE)," ")</f>
        <v xml:space="preserve"> </v>
      </c>
      <c r="Z129" s="50" t="str">
        <f>IFERROR(VLOOKUP(X129,農林業センサス集落コード!$A$2:$E$18534,5,0),"")</f>
        <v/>
      </c>
      <c r="AA129" s="48"/>
      <c r="AB129" s="49" t="str">
        <f>IFERROR(VLOOKUP(AA129,農林業センサス集落コード!$A$2:$E$18534,4,FALSE)," ")</f>
        <v xml:space="preserve"> </v>
      </c>
      <c r="AC129" s="50" t="str">
        <f>IFERROR(VLOOKUP(AA129,農林業センサス集落コード!$A$2:$E$18534,5,0),"")</f>
        <v/>
      </c>
      <c r="AD129" s="48"/>
      <c r="AE129" s="49" t="str">
        <f>IFERROR(VLOOKUP(AD129,農林業センサス集落コード!$A$2:$E$18534,4,FALSE)," ")</f>
        <v xml:space="preserve"> </v>
      </c>
      <c r="AF129" s="50" t="str">
        <f>IFERROR(VLOOKUP(AD129,農林業センサス集落コード!$A$2:$E$18534,5,0),"")</f>
        <v/>
      </c>
      <c r="AG129" s="48"/>
      <c r="AH129" s="49" t="str">
        <f>IFERROR(VLOOKUP(AG129,農林業センサス集落コード!$A$2:$E$18534,4,FALSE)," ")</f>
        <v xml:space="preserve"> </v>
      </c>
      <c r="AI129" s="50" t="str">
        <f>IFERROR(VLOOKUP(AG129,農林業センサス集落コード!$A$2:$E$18534,5,0),"")</f>
        <v/>
      </c>
      <c r="AJ129" s="48"/>
      <c r="AK129" s="49" t="str">
        <f>IFERROR(VLOOKUP(AJ129,農林業センサス集落コード!$A$2:$E$18534,4,FALSE)," ")</f>
        <v xml:space="preserve"> </v>
      </c>
      <c r="AL129" s="50" t="str">
        <f>IFERROR(VLOOKUP(AJ129,農林業センサス集落コード!$A$2:$E$18534,5,0),"")</f>
        <v/>
      </c>
      <c r="AM129" s="48"/>
      <c r="AN129" s="49" t="str">
        <f>IFERROR(VLOOKUP(AM129,農林業センサス集落コード!$A$2:$E$18534,4,FALSE)," ")</f>
        <v xml:space="preserve"> </v>
      </c>
      <c r="AO129" s="50" t="str">
        <f>IFERROR(VLOOKUP(AM129,農林業センサス集落コード!$A$2:$E$18534,5,0),"")</f>
        <v/>
      </c>
      <c r="AP129" s="48"/>
      <c r="AQ129" s="49" t="str">
        <f>IFERROR(VLOOKUP(AP129,農林業センサス集落コード!$A$2:$E$18534,4,FALSE)," ")</f>
        <v xml:space="preserve"> </v>
      </c>
      <c r="AR129" s="50" t="str">
        <f>IFERROR(VLOOKUP(AP129,農林業センサス集落コード!$A$2:$E$18534,5,0),"")</f>
        <v/>
      </c>
      <c r="AS129" s="48"/>
      <c r="AT129" s="49" t="str">
        <f>IFERROR(VLOOKUP(AS129,農林業センサス集落コード!$A$2:$E$18534,4,FALSE)," ")</f>
        <v xml:space="preserve"> </v>
      </c>
      <c r="AU129" s="50" t="str">
        <f>IFERROR(VLOOKUP(AS129,農林業センサス集落コード!$A$2:$E$18534,5,0),"")</f>
        <v/>
      </c>
      <c r="AV129" s="48"/>
      <c r="AW129" s="49" t="str">
        <f>IFERROR(VLOOKUP(AV129,農林業センサス集落コード!$A$2:$E$18534,4,FALSE)," ")</f>
        <v xml:space="preserve"> </v>
      </c>
      <c r="AX129" s="50" t="str">
        <f>IFERROR(VLOOKUP(AV129,農林業センサス集落コード!$A$2:$E$18534,5,0),"")</f>
        <v/>
      </c>
      <c r="AY129" s="48"/>
      <c r="AZ129" s="49" t="str">
        <f>IFERROR(VLOOKUP(AY129,農林業センサス集落コード!$A$2:$E$18534,4,FALSE)," ")</f>
        <v xml:space="preserve"> </v>
      </c>
      <c r="BA129" s="50" t="str">
        <f>IFERROR(VLOOKUP(AY129,農林業センサス集落コード!$A$2:$E$18534,5,0),"")</f>
        <v/>
      </c>
      <c r="BB129" s="48"/>
      <c r="BC129" s="49" t="str">
        <f>IFERROR(VLOOKUP(BB129,農林業センサス集落コード!$A$2:$E$18534,4,FALSE)," ")</f>
        <v xml:space="preserve"> </v>
      </c>
      <c r="BD129" s="50" t="str">
        <f>IFERROR(VLOOKUP(BB129,農林業センサス集落コード!$A$2:$E$18534,5,0),"")</f>
        <v/>
      </c>
      <c r="BE129" s="48"/>
      <c r="BF129" s="49" t="str">
        <f>IFERROR(VLOOKUP(BE129,農林業センサス集落コード!$A$2:$E$18534,4,FALSE)," ")</f>
        <v xml:space="preserve"> </v>
      </c>
      <c r="BG129" s="50" t="str">
        <f>IFERROR(VLOOKUP(BE129,農林業センサス集落コード!$A$2:$E$18534,5,0),"")</f>
        <v/>
      </c>
      <c r="BH129" s="48"/>
      <c r="BI129" s="49" t="str">
        <f>IFERROR(VLOOKUP(BH129,農林業センサス集落コード!$A$2:$E$18534,4,FALSE)," ")</f>
        <v xml:space="preserve"> </v>
      </c>
      <c r="BJ129" s="50" t="str">
        <f>IFERROR(VLOOKUP(BH129,農林業センサス集落コード!$A$2:$E$18534,5,0),"")</f>
        <v/>
      </c>
      <c r="BK129" s="48"/>
      <c r="BL129" s="49" t="str">
        <f>IFERROR(VLOOKUP(BK129,農林業センサス集落コード!$A$2:$E$18534,4,FALSE)," ")</f>
        <v xml:space="preserve"> </v>
      </c>
      <c r="BM129" s="50" t="str">
        <f>IFERROR(VLOOKUP(BK129,農林業センサス集落コード!$A$2:$E$18534,5,0),"")</f>
        <v/>
      </c>
    </row>
    <row r="130" spans="1:65">
      <c r="A130" s="272" t="e">
        <f>①協定識別事項②協定参加者!#REF!</f>
        <v>#REF!</v>
      </c>
      <c r="B130" s="55" t="e">
        <f>①協定識別事項②協定参加者!#REF!</f>
        <v>#REF!</v>
      </c>
      <c r="C130" s="55" t="e">
        <f>①協定識別事項②協定参加者!#REF!</f>
        <v>#REF!</v>
      </c>
      <c r="D130" s="55" t="e">
        <f>①協定識別事項②協定参加者!#REF!</f>
        <v>#REF!</v>
      </c>
      <c r="E130" s="56" t="e">
        <f>①協定識別事項②協定参加者!#REF!</f>
        <v>#REF!</v>
      </c>
      <c r="F130" s="48"/>
      <c r="G130" s="49" t="str">
        <f>IFERROR(VLOOKUP(F130,農林業センサス集落コード!$A$2:$E$18534,4,FALSE)," ")</f>
        <v xml:space="preserve"> </v>
      </c>
      <c r="H130" s="50" t="str">
        <f>IFERROR(VLOOKUP(F130,農林業センサス集落コード!$A$2:$E$18534,5,0),"")</f>
        <v/>
      </c>
      <c r="I130" s="48"/>
      <c r="J130" s="49" t="str">
        <f>IFERROR(VLOOKUP(I130,農林業センサス集落コード!$A$2:$E$18534,4,FALSE)," ")</f>
        <v xml:space="preserve"> </v>
      </c>
      <c r="K130" s="50" t="str">
        <f>IFERROR(VLOOKUP(I130,農林業センサス集落コード!$A$2:$E$18534,5,0),"")</f>
        <v/>
      </c>
      <c r="L130" s="48"/>
      <c r="M130" s="49" t="str">
        <f>IFERROR(VLOOKUP(L130,農林業センサス集落コード!$A$2:$E$18534,4,FALSE)," ")</f>
        <v xml:space="preserve"> </v>
      </c>
      <c r="N130" s="50" t="str">
        <f>IFERROR(VLOOKUP(L130,農林業センサス集落コード!$A$2:$E$18534,5,0),"")</f>
        <v/>
      </c>
      <c r="O130" s="48"/>
      <c r="P130" s="49" t="str">
        <f>IFERROR(VLOOKUP(O130,農林業センサス集落コード!$A$2:$E$18534,4,FALSE)," ")</f>
        <v xml:space="preserve"> </v>
      </c>
      <c r="Q130" s="50" t="str">
        <f>IFERROR(VLOOKUP(O130,農林業センサス集落コード!$A$2:$E$18534,5,0),"")</f>
        <v/>
      </c>
      <c r="R130" s="48"/>
      <c r="S130" s="49" t="str">
        <f>IFERROR(VLOOKUP(R130,農林業センサス集落コード!$A$2:$E$18534,4,FALSE)," ")</f>
        <v xml:space="preserve"> </v>
      </c>
      <c r="T130" s="50" t="str">
        <f>IFERROR(VLOOKUP(R130,農林業センサス集落コード!$A$2:$E$18534,5,0),"")</f>
        <v/>
      </c>
      <c r="U130" s="48"/>
      <c r="V130" s="49" t="str">
        <f>IFERROR(VLOOKUP(U130,農林業センサス集落コード!$A$2:$E$18534,4,FALSE)," ")</f>
        <v xml:space="preserve"> </v>
      </c>
      <c r="W130" s="50" t="str">
        <f>IFERROR(VLOOKUP(U130,農林業センサス集落コード!$A$2:$E$18534,5,0),"")</f>
        <v/>
      </c>
      <c r="X130" s="48"/>
      <c r="Y130" s="49" t="str">
        <f>IFERROR(VLOOKUP(X130,農林業センサス集落コード!$A$2:$E$18534,4,FALSE)," ")</f>
        <v xml:space="preserve"> </v>
      </c>
      <c r="Z130" s="50" t="str">
        <f>IFERROR(VLOOKUP(X130,農林業センサス集落コード!$A$2:$E$18534,5,0),"")</f>
        <v/>
      </c>
      <c r="AA130" s="48"/>
      <c r="AB130" s="49" t="str">
        <f>IFERROR(VLOOKUP(AA130,農林業センサス集落コード!$A$2:$E$18534,4,FALSE)," ")</f>
        <v xml:space="preserve"> </v>
      </c>
      <c r="AC130" s="50" t="str">
        <f>IFERROR(VLOOKUP(AA130,農林業センサス集落コード!$A$2:$E$18534,5,0),"")</f>
        <v/>
      </c>
      <c r="AD130" s="48"/>
      <c r="AE130" s="49" t="str">
        <f>IFERROR(VLOOKUP(AD130,農林業センサス集落コード!$A$2:$E$18534,4,FALSE)," ")</f>
        <v xml:space="preserve"> </v>
      </c>
      <c r="AF130" s="50" t="str">
        <f>IFERROR(VLOOKUP(AD130,農林業センサス集落コード!$A$2:$E$18534,5,0),"")</f>
        <v/>
      </c>
      <c r="AG130" s="48"/>
      <c r="AH130" s="49" t="str">
        <f>IFERROR(VLOOKUP(AG130,農林業センサス集落コード!$A$2:$E$18534,4,FALSE)," ")</f>
        <v xml:space="preserve"> </v>
      </c>
      <c r="AI130" s="50" t="str">
        <f>IFERROR(VLOOKUP(AG130,農林業センサス集落コード!$A$2:$E$18534,5,0),"")</f>
        <v/>
      </c>
      <c r="AJ130" s="48"/>
      <c r="AK130" s="49" t="str">
        <f>IFERROR(VLOOKUP(AJ130,農林業センサス集落コード!$A$2:$E$18534,4,FALSE)," ")</f>
        <v xml:space="preserve"> </v>
      </c>
      <c r="AL130" s="50" t="str">
        <f>IFERROR(VLOOKUP(AJ130,農林業センサス集落コード!$A$2:$E$18534,5,0),"")</f>
        <v/>
      </c>
      <c r="AM130" s="48"/>
      <c r="AN130" s="49" t="str">
        <f>IFERROR(VLOOKUP(AM130,農林業センサス集落コード!$A$2:$E$18534,4,FALSE)," ")</f>
        <v xml:space="preserve"> </v>
      </c>
      <c r="AO130" s="50" t="str">
        <f>IFERROR(VLOOKUP(AM130,農林業センサス集落コード!$A$2:$E$18534,5,0),"")</f>
        <v/>
      </c>
      <c r="AP130" s="48"/>
      <c r="AQ130" s="49" t="str">
        <f>IFERROR(VLOOKUP(AP130,農林業センサス集落コード!$A$2:$E$18534,4,FALSE)," ")</f>
        <v xml:space="preserve"> </v>
      </c>
      <c r="AR130" s="50" t="str">
        <f>IFERROR(VLOOKUP(AP130,農林業センサス集落コード!$A$2:$E$18534,5,0),"")</f>
        <v/>
      </c>
      <c r="AS130" s="48"/>
      <c r="AT130" s="49" t="str">
        <f>IFERROR(VLOOKUP(AS130,農林業センサス集落コード!$A$2:$E$18534,4,FALSE)," ")</f>
        <v xml:space="preserve"> </v>
      </c>
      <c r="AU130" s="50" t="str">
        <f>IFERROR(VLOOKUP(AS130,農林業センサス集落コード!$A$2:$E$18534,5,0),"")</f>
        <v/>
      </c>
      <c r="AV130" s="48"/>
      <c r="AW130" s="49" t="str">
        <f>IFERROR(VLOOKUP(AV130,農林業センサス集落コード!$A$2:$E$18534,4,FALSE)," ")</f>
        <v xml:space="preserve"> </v>
      </c>
      <c r="AX130" s="50" t="str">
        <f>IFERROR(VLOOKUP(AV130,農林業センサス集落コード!$A$2:$E$18534,5,0),"")</f>
        <v/>
      </c>
      <c r="AY130" s="48"/>
      <c r="AZ130" s="49" t="str">
        <f>IFERROR(VLOOKUP(AY130,農林業センサス集落コード!$A$2:$E$18534,4,FALSE)," ")</f>
        <v xml:space="preserve"> </v>
      </c>
      <c r="BA130" s="50" t="str">
        <f>IFERROR(VLOOKUP(AY130,農林業センサス集落コード!$A$2:$E$18534,5,0),"")</f>
        <v/>
      </c>
      <c r="BB130" s="48"/>
      <c r="BC130" s="49" t="str">
        <f>IFERROR(VLOOKUP(BB130,農林業センサス集落コード!$A$2:$E$18534,4,FALSE)," ")</f>
        <v xml:space="preserve"> </v>
      </c>
      <c r="BD130" s="50" t="str">
        <f>IFERROR(VLOOKUP(BB130,農林業センサス集落コード!$A$2:$E$18534,5,0),"")</f>
        <v/>
      </c>
      <c r="BE130" s="48"/>
      <c r="BF130" s="49" t="str">
        <f>IFERROR(VLOOKUP(BE130,農林業センサス集落コード!$A$2:$E$18534,4,FALSE)," ")</f>
        <v xml:space="preserve"> </v>
      </c>
      <c r="BG130" s="50" t="str">
        <f>IFERROR(VLOOKUP(BE130,農林業センサス集落コード!$A$2:$E$18534,5,0),"")</f>
        <v/>
      </c>
      <c r="BH130" s="48"/>
      <c r="BI130" s="49" t="str">
        <f>IFERROR(VLOOKUP(BH130,農林業センサス集落コード!$A$2:$E$18534,4,FALSE)," ")</f>
        <v xml:space="preserve"> </v>
      </c>
      <c r="BJ130" s="50" t="str">
        <f>IFERROR(VLOOKUP(BH130,農林業センサス集落コード!$A$2:$E$18534,5,0),"")</f>
        <v/>
      </c>
      <c r="BK130" s="48"/>
      <c r="BL130" s="49" t="str">
        <f>IFERROR(VLOOKUP(BK130,農林業センサス集落コード!$A$2:$E$18534,4,FALSE)," ")</f>
        <v xml:space="preserve"> </v>
      </c>
      <c r="BM130" s="50" t="str">
        <f>IFERROR(VLOOKUP(BK130,農林業センサス集落コード!$A$2:$E$18534,5,0),"")</f>
        <v/>
      </c>
    </row>
    <row r="131" spans="1:65">
      <c r="A131" s="272" t="e">
        <f>①協定識別事項②協定参加者!#REF!</f>
        <v>#REF!</v>
      </c>
      <c r="B131" s="55" t="e">
        <f>①協定識別事項②協定参加者!#REF!</f>
        <v>#REF!</v>
      </c>
      <c r="C131" s="55" t="e">
        <f>①協定識別事項②協定参加者!#REF!</f>
        <v>#REF!</v>
      </c>
      <c r="D131" s="55" t="e">
        <f>①協定識別事項②協定参加者!#REF!</f>
        <v>#REF!</v>
      </c>
      <c r="E131" s="56" t="e">
        <f>①協定識別事項②協定参加者!#REF!</f>
        <v>#REF!</v>
      </c>
      <c r="F131" s="48"/>
      <c r="G131" s="49" t="str">
        <f>IFERROR(VLOOKUP(F131,農林業センサス集落コード!$A$2:$E$18534,4,FALSE)," ")</f>
        <v xml:space="preserve"> </v>
      </c>
      <c r="H131" s="50" t="str">
        <f>IFERROR(VLOOKUP(F131,農林業センサス集落コード!$A$2:$E$18534,5,0),"")</f>
        <v/>
      </c>
      <c r="I131" s="48"/>
      <c r="J131" s="49" t="str">
        <f>IFERROR(VLOOKUP(I131,農林業センサス集落コード!$A$2:$E$18534,4,FALSE)," ")</f>
        <v xml:space="preserve"> </v>
      </c>
      <c r="K131" s="50" t="str">
        <f>IFERROR(VLOOKUP(I131,農林業センサス集落コード!$A$2:$E$18534,5,0),"")</f>
        <v/>
      </c>
      <c r="L131" s="48"/>
      <c r="M131" s="49" t="str">
        <f>IFERROR(VLOOKUP(L131,農林業センサス集落コード!$A$2:$E$18534,4,FALSE)," ")</f>
        <v xml:space="preserve"> </v>
      </c>
      <c r="N131" s="50" t="str">
        <f>IFERROR(VLOOKUP(L131,農林業センサス集落コード!$A$2:$E$18534,5,0),"")</f>
        <v/>
      </c>
      <c r="O131" s="48"/>
      <c r="P131" s="49" t="str">
        <f>IFERROR(VLOOKUP(O131,農林業センサス集落コード!$A$2:$E$18534,4,FALSE)," ")</f>
        <v xml:space="preserve"> </v>
      </c>
      <c r="Q131" s="50" t="str">
        <f>IFERROR(VLOOKUP(O131,農林業センサス集落コード!$A$2:$E$18534,5,0),"")</f>
        <v/>
      </c>
      <c r="R131" s="48"/>
      <c r="S131" s="49" t="str">
        <f>IFERROR(VLOOKUP(R131,農林業センサス集落コード!$A$2:$E$18534,4,FALSE)," ")</f>
        <v xml:space="preserve"> </v>
      </c>
      <c r="T131" s="50" t="str">
        <f>IFERROR(VLOOKUP(R131,農林業センサス集落コード!$A$2:$E$18534,5,0),"")</f>
        <v/>
      </c>
      <c r="U131" s="48"/>
      <c r="V131" s="49" t="str">
        <f>IFERROR(VLOOKUP(U131,農林業センサス集落コード!$A$2:$E$18534,4,FALSE)," ")</f>
        <v xml:space="preserve"> </v>
      </c>
      <c r="W131" s="50" t="str">
        <f>IFERROR(VLOOKUP(U131,農林業センサス集落コード!$A$2:$E$18534,5,0),"")</f>
        <v/>
      </c>
      <c r="X131" s="48"/>
      <c r="Y131" s="49" t="str">
        <f>IFERROR(VLOOKUP(X131,農林業センサス集落コード!$A$2:$E$18534,4,FALSE)," ")</f>
        <v xml:space="preserve"> </v>
      </c>
      <c r="Z131" s="50" t="str">
        <f>IFERROR(VLOOKUP(X131,農林業センサス集落コード!$A$2:$E$18534,5,0),"")</f>
        <v/>
      </c>
      <c r="AA131" s="48"/>
      <c r="AB131" s="49" t="str">
        <f>IFERROR(VLOOKUP(AA131,農林業センサス集落コード!$A$2:$E$18534,4,FALSE)," ")</f>
        <v xml:space="preserve"> </v>
      </c>
      <c r="AC131" s="50" t="str">
        <f>IFERROR(VLOOKUP(AA131,農林業センサス集落コード!$A$2:$E$18534,5,0),"")</f>
        <v/>
      </c>
      <c r="AD131" s="48"/>
      <c r="AE131" s="49" t="str">
        <f>IFERROR(VLOOKUP(AD131,農林業センサス集落コード!$A$2:$E$18534,4,FALSE)," ")</f>
        <v xml:space="preserve"> </v>
      </c>
      <c r="AF131" s="50" t="str">
        <f>IFERROR(VLOOKUP(AD131,農林業センサス集落コード!$A$2:$E$18534,5,0),"")</f>
        <v/>
      </c>
      <c r="AG131" s="48"/>
      <c r="AH131" s="49" t="str">
        <f>IFERROR(VLOOKUP(AG131,農林業センサス集落コード!$A$2:$E$18534,4,FALSE)," ")</f>
        <v xml:space="preserve"> </v>
      </c>
      <c r="AI131" s="50" t="str">
        <f>IFERROR(VLOOKUP(AG131,農林業センサス集落コード!$A$2:$E$18534,5,0),"")</f>
        <v/>
      </c>
      <c r="AJ131" s="48"/>
      <c r="AK131" s="49" t="str">
        <f>IFERROR(VLOOKUP(AJ131,農林業センサス集落コード!$A$2:$E$18534,4,FALSE)," ")</f>
        <v xml:space="preserve"> </v>
      </c>
      <c r="AL131" s="50" t="str">
        <f>IFERROR(VLOOKUP(AJ131,農林業センサス集落コード!$A$2:$E$18534,5,0),"")</f>
        <v/>
      </c>
      <c r="AM131" s="48"/>
      <c r="AN131" s="49" t="str">
        <f>IFERROR(VLOOKUP(AM131,農林業センサス集落コード!$A$2:$E$18534,4,FALSE)," ")</f>
        <v xml:space="preserve"> </v>
      </c>
      <c r="AO131" s="50" t="str">
        <f>IFERROR(VLOOKUP(AM131,農林業センサス集落コード!$A$2:$E$18534,5,0),"")</f>
        <v/>
      </c>
      <c r="AP131" s="48"/>
      <c r="AQ131" s="49" t="str">
        <f>IFERROR(VLOOKUP(AP131,農林業センサス集落コード!$A$2:$E$18534,4,FALSE)," ")</f>
        <v xml:space="preserve"> </v>
      </c>
      <c r="AR131" s="50" t="str">
        <f>IFERROR(VLOOKUP(AP131,農林業センサス集落コード!$A$2:$E$18534,5,0),"")</f>
        <v/>
      </c>
      <c r="AS131" s="48"/>
      <c r="AT131" s="49" t="str">
        <f>IFERROR(VLOOKUP(AS131,農林業センサス集落コード!$A$2:$E$18534,4,FALSE)," ")</f>
        <v xml:space="preserve"> </v>
      </c>
      <c r="AU131" s="50" t="str">
        <f>IFERROR(VLOOKUP(AS131,農林業センサス集落コード!$A$2:$E$18534,5,0),"")</f>
        <v/>
      </c>
      <c r="AV131" s="48"/>
      <c r="AW131" s="49" t="str">
        <f>IFERROR(VLOOKUP(AV131,農林業センサス集落コード!$A$2:$E$18534,4,FALSE)," ")</f>
        <v xml:space="preserve"> </v>
      </c>
      <c r="AX131" s="50" t="str">
        <f>IFERROR(VLOOKUP(AV131,農林業センサス集落コード!$A$2:$E$18534,5,0),"")</f>
        <v/>
      </c>
      <c r="AY131" s="48"/>
      <c r="AZ131" s="49" t="str">
        <f>IFERROR(VLOOKUP(AY131,農林業センサス集落コード!$A$2:$E$18534,4,FALSE)," ")</f>
        <v xml:space="preserve"> </v>
      </c>
      <c r="BA131" s="50" t="str">
        <f>IFERROR(VLOOKUP(AY131,農林業センサス集落コード!$A$2:$E$18534,5,0),"")</f>
        <v/>
      </c>
      <c r="BB131" s="48"/>
      <c r="BC131" s="49" t="str">
        <f>IFERROR(VLOOKUP(BB131,農林業センサス集落コード!$A$2:$E$18534,4,FALSE)," ")</f>
        <v xml:space="preserve"> </v>
      </c>
      <c r="BD131" s="50" t="str">
        <f>IFERROR(VLOOKUP(BB131,農林業センサス集落コード!$A$2:$E$18534,5,0),"")</f>
        <v/>
      </c>
      <c r="BE131" s="48"/>
      <c r="BF131" s="49" t="str">
        <f>IFERROR(VLOOKUP(BE131,農林業センサス集落コード!$A$2:$E$18534,4,FALSE)," ")</f>
        <v xml:space="preserve"> </v>
      </c>
      <c r="BG131" s="50" t="str">
        <f>IFERROR(VLOOKUP(BE131,農林業センサス集落コード!$A$2:$E$18534,5,0),"")</f>
        <v/>
      </c>
      <c r="BH131" s="48"/>
      <c r="BI131" s="49" t="str">
        <f>IFERROR(VLOOKUP(BH131,農林業センサス集落コード!$A$2:$E$18534,4,FALSE)," ")</f>
        <v xml:space="preserve"> </v>
      </c>
      <c r="BJ131" s="50" t="str">
        <f>IFERROR(VLOOKUP(BH131,農林業センサス集落コード!$A$2:$E$18534,5,0),"")</f>
        <v/>
      </c>
      <c r="BK131" s="48"/>
      <c r="BL131" s="49" t="str">
        <f>IFERROR(VLOOKUP(BK131,農林業センサス集落コード!$A$2:$E$18534,4,FALSE)," ")</f>
        <v xml:space="preserve"> </v>
      </c>
      <c r="BM131" s="50" t="str">
        <f>IFERROR(VLOOKUP(BK131,農林業センサス集落コード!$A$2:$E$18534,5,0),"")</f>
        <v/>
      </c>
    </row>
    <row r="132" spans="1:65">
      <c r="A132" s="272" t="e">
        <f>①協定識別事項②協定参加者!#REF!</f>
        <v>#REF!</v>
      </c>
      <c r="B132" s="55" t="e">
        <f>①協定識別事項②協定参加者!#REF!</f>
        <v>#REF!</v>
      </c>
      <c r="C132" s="55" t="e">
        <f>①協定識別事項②協定参加者!#REF!</f>
        <v>#REF!</v>
      </c>
      <c r="D132" s="55" t="e">
        <f>①協定識別事項②協定参加者!#REF!</f>
        <v>#REF!</v>
      </c>
      <c r="E132" s="56" t="e">
        <f>①協定識別事項②協定参加者!#REF!</f>
        <v>#REF!</v>
      </c>
      <c r="F132" s="48"/>
      <c r="G132" s="49" t="str">
        <f>IFERROR(VLOOKUP(F132,農林業センサス集落コード!$A$2:$E$18534,4,FALSE)," ")</f>
        <v xml:space="preserve"> </v>
      </c>
      <c r="H132" s="50" t="str">
        <f>IFERROR(VLOOKUP(F132,農林業センサス集落コード!$A$2:$E$18534,5,0),"")</f>
        <v/>
      </c>
      <c r="I132" s="48"/>
      <c r="J132" s="49" t="str">
        <f>IFERROR(VLOOKUP(I132,農林業センサス集落コード!$A$2:$E$18534,4,FALSE)," ")</f>
        <v xml:space="preserve"> </v>
      </c>
      <c r="K132" s="50" t="str">
        <f>IFERROR(VLOOKUP(I132,農林業センサス集落コード!$A$2:$E$18534,5,0),"")</f>
        <v/>
      </c>
      <c r="L132" s="48"/>
      <c r="M132" s="49" t="str">
        <f>IFERROR(VLOOKUP(L132,農林業センサス集落コード!$A$2:$E$18534,4,FALSE)," ")</f>
        <v xml:space="preserve"> </v>
      </c>
      <c r="N132" s="50" t="str">
        <f>IFERROR(VLOOKUP(L132,農林業センサス集落コード!$A$2:$E$18534,5,0),"")</f>
        <v/>
      </c>
      <c r="O132" s="48"/>
      <c r="P132" s="49" t="str">
        <f>IFERROR(VLOOKUP(O132,農林業センサス集落コード!$A$2:$E$18534,4,FALSE)," ")</f>
        <v xml:space="preserve"> </v>
      </c>
      <c r="Q132" s="50" t="str">
        <f>IFERROR(VLOOKUP(O132,農林業センサス集落コード!$A$2:$E$18534,5,0),"")</f>
        <v/>
      </c>
      <c r="R132" s="48"/>
      <c r="S132" s="49" t="str">
        <f>IFERROR(VLOOKUP(R132,農林業センサス集落コード!$A$2:$E$18534,4,FALSE)," ")</f>
        <v xml:space="preserve"> </v>
      </c>
      <c r="T132" s="50" t="str">
        <f>IFERROR(VLOOKUP(R132,農林業センサス集落コード!$A$2:$E$18534,5,0),"")</f>
        <v/>
      </c>
      <c r="U132" s="48"/>
      <c r="V132" s="49" t="str">
        <f>IFERROR(VLOOKUP(U132,農林業センサス集落コード!$A$2:$E$18534,4,FALSE)," ")</f>
        <v xml:space="preserve"> </v>
      </c>
      <c r="W132" s="50" t="str">
        <f>IFERROR(VLOOKUP(U132,農林業センサス集落コード!$A$2:$E$18534,5,0),"")</f>
        <v/>
      </c>
      <c r="X132" s="48"/>
      <c r="Y132" s="49" t="str">
        <f>IFERROR(VLOOKUP(X132,農林業センサス集落コード!$A$2:$E$18534,4,FALSE)," ")</f>
        <v xml:space="preserve"> </v>
      </c>
      <c r="Z132" s="50" t="str">
        <f>IFERROR(VLOOKUP(X132,農林業センサス集落コード!$A$2:$E$18534,5,0),"")</f>
        <v/>
      </c>
      <c r="AA132" s="48"/>
      <c r="AB132" s="49" t="str">
        <f>IFERROR(VLOOKUP(AA132,農林業センサス集落コード!$A$2:$E$18534,4,FALSE)," ")</f>
        <v xml:space="preserve"> </v>
      </c>
      <c r="AC132" s="50" t="str">
        <f>IFERROR(VLOOKUP(AA132,農林業センサス集落コード!$A$2:$E$18534,5,0),"")</f>
        <v/>
      </c>
      <c r="AD132" s="48"/>
      <c r="AE132" s="49" t="str">
        <f>IFERROR(VLOOKUP(AD132,農林業センサス集落コード!$A$2:$E$18534,4,FALSE)," ")</f>
        <v xml:space="preserve"> </v>
      </c>
      <c r="AF132" s="50" t="str">
        <f>IFERROR(VLOOKUP(AD132,農林業センサス集落コード!$A$2:$E$18534,5,0),"")</f>
        <v/>
      </c>
      <c r="AG132" s="48"/>
      <c r="AH132" s="49" t="str">
        <f>IFERROR(VLOOKUP(AG132,農林業センサス集落コード!$A$2:$E$18534,4,FALSE)," ")</f>
        <v xml:space="preserve"> </v>
      </c>
      <c r="AI132" s="50" t="str">
        <f>IFERROR(VLOOKUP(AG132,農林業センサス集落コード!$A$2:$E$18534,5,0),"")</f>
        <v/>
      </c>
      <c r="AJ132" s="48"/>
      <c r="AK132" s="49" t="str">
        <f>IFERROR(VLOOKUP(AJ132,農林業センサス集落コード!$A$2:$E$18534,4,FALSE)," ")</f>
        <v xml:space="preserve"> </v>
      </c>
      <c r="AL132" s="50" t="str">
        <f>IFERROR(VLOOKUP(AJ132,農林業センサス集落コード!$A$2:$E$18534,5,0),"")</f>
        <v/>
      </c>
      <c r="AM132" s="48"/>
      <c r="AN132" s="49" t="str">
        <f>IFERROR(VLOOKUP(AM132,農林業センサス集落コード!$A$2:$E$18534,4,FALSE)," ")</f>
        <v xml:space="preserve"> </v>
      </c>
      <c r="AO132" s="50" t="str">
        <f>IFERROR(VLOOKUP(AM132,農林業センサス集落コード!$A$2:$E$18534,5,0),"")</f>
        <v/>
      </c>
      <c r="AP132" s="48"/>
      <c r="AQ132" s="49" t="str">
        <f>IFERROR(VLOOKUP(AP132,農林業センサス集落コード!$A$2:$E$18534,4,FALSE)," ")</f>
        <v xml:space="preserve"> </v>
      </c>
      <c r="AR132" s="50" t="str">
        <f>IFERROR(VLOOKUP(AP132,農林業センサス集落コード!$A$2:$E$18534,5,0),"")</f>
        <v/>
      </c>
      <c r="AS132" s="48"/>
      <c r="AT132" s="49" t="str">
        <f>IFERROR(VLOOKUP(AS132,農林業センサス集落コード!$A$2:$E$18534,4,FALSE)," ")</f>
        <v xml:space="preserve"> </v>
      </c>
      <c r="AU132" s="50" t="str">
        <f>IFERROR(VLOOKUP(AS132,農林業センサス集落コード!$A$2:$E$18534,5,0),"")</f>
        <v/>
      </c>
      <c r="AV132" s="48"/>
      <c r="AW132" s="49" t="str">
        <f>IFERROR(VLOOKUP(AV132,農林業センサス集落コード!$A$2:$E$18534,4,FALSE)," ")</f>
        <v xml:space="preserve"> </v>
      </c>
      <c r="AX132" s="50" t="str">
        <f>IFERROR(VLOOKUP(AV132,農林業センサス集落コード!$A$2:$E$18534,5,0),"")</f>
        <v/>
      </c>
      <c r="AY132" s="48"/>
      <c r="AZ132" s="49" t="str">
        <f>IFERROR(VLOOKUP(AY132,農林業センサス集落コード!$A$2:$E$18534,4,FALSE)," ")</f>
        <v xml:space="preserve"> </v>
      </c>
      <c r="BA132" s="50" t="str">
        <f>IFERROR(VLOOKUP(AY132,農林業センサス集落コード!$A$2:$E$18534,5,0),"")</f>
        <v/>
      </c>
      <c r="BB132" s="48"/>
      <c r="BC132" s="49" t="str">
        <f>IFERROR(VLOOKUP(BB132,農林業センサス集落コード!$A$2:$E$18534,4,FALSE)," ")</f>
        <v xml:space="preserve"> </v>
      </c>
      <c r="BD132" s="50" t="str">
        <f>IFERROR(VLOOKUP(BB132,農林業センサス集落コード!$A$2:$E$18534,5,0),"")</f>
        <v/>
      </c>
      <c r="BE132" s="48"/>
      <c r="BF132" s="49" t="str">
        <f>IFERROR(VLOOKUP(BE132,農林業センサス集落コード!$A$2:$E$18534,4,FALSE)," ")</f>
        <v xml:space="preserve"> </v>
      </c>
      <c r="BG132" s="50" t="str">
        <f>IFERROR(VLOOKUP(BE132,農林業センサス集落コード!$A$2:$E$18534,5,0),"")</f>
        <v/>
      </c>
      <c r="BH132" s="48"/>
      <c r="BI132" s="49" t="str">
        <f>IFERROR(VLOOKUP(BH132,農林業センサス集落コード!$A$2:$E$18534,4,FALSE)," ")</f>
        <v xml:space="preserve"> </v>
      </c>
      <c r="BJ132" s="50" t="str">
        <f>IFERROR(VLOOKUP(BH132,農林業センサス集落コード!$A$2:$E$18534,5,0),"")</f>
        <v/>
      </c>
      <c r="BK132" s="48"/>
      <c r="BL132" s="49" t="str">
        <f>IFERROR(VLOOKUP(BK132,農林業センサス集落コード!$A$2:$E$18534,4,FALSE)," ")</f>
        <v xml:space="preserve"> </v>
      </c>
      <c r="BM132" s="50" t="str">
        <f>IFERROR(VLOOKUP(BK132,農林業センサス集落コード!$A$2:$E$18534,5,0),"")</f>
        <v/>
      </c>
    </row>
    <row r="133" spans="1:65">
      <c r="A133" s="272" t="e">
        <f>①協定識別事項②協定参加者!#REF!</f>
        <v>#REF!</v>
      </c>
      <c r="B133" s="55" t="e">
        <f>①協定識別事項②協定参加者!#REF!</f>
        <v>#REF!</v>
      </c>
      <c r="C133" s="55" t="e">
        <f>①協定識別事項②協定参加者!#REF!</f>
        <v>#REF!</v>
      </c>
      <c r="D133" s="55" t="e">
        <f>①協定識別事項②協定参加者!#REF!</f>
        <v>#REF!</v>
      </c>
      <c r="E133" s="56" t="e">
        <f>①協定識別事項②協定参加者!#REF!</f>
        <v>#REF!</v>
      </c>
      <c r="F133" s="48"/>
      <c r="G133" s="49" t="str">
        <f>IFERROR(VLOOKUP(F133,農林業センサス集落コード!$A$2:$E$18534,4,FALSE)," ")</f>
        <v xml:space="preserve"> </v>
      </c>
      <c r="H133" s="50" t="str">
        <f>IFERROR(VLOOKUP(F133,農林業センサス集落コード!$A$2:$E$18534,5,0),"")</f>
        <v/>
      </c>
      <c r="I133" s="48"/>
      <c r="J133" s="49" t="str">
        <f>IFERROR(VLOOKUP(I133,農林業センサス集落コード!$A$2:$E$18534,4,FALSE)," ")</f>
        <v xml:space="preserve"> </v>
      </c>
      <c r="K133" s="50" t="str">
        <f>IFERROR(VLOOKUP(I133,農林業センサス集落コード!$A$2:$E$18534,5,0),"")</f>
        <v/>
      </c>
      <c r="L133" s="48"/>
      <c r="M133" s="49" t="str">
        <f>IFERROR(VLOOKUP(L133,農林業センサス集落コード!$A$2:$E$18534,4,FALSE)," ")</f>
        <v xml:space="preserve"> </v>
      </c>
      <c r="N133" s="50" t="str">
        <f>IFERROR(VLOOKUP(L133,農林業センサス集落コード!$A$2:$E$18534,5,0),"")</f>
        <v/>
      </c>
      <c r="O133" s="48"/>
      <c r="P133" s="49" t="str">
        <f>IFERROR(VLOOKUP(O133,農林業センサス集落コード!$A$2:$E$18534,4,FALSE)," ")</f>
        <v xml:space="preserve"> </v>
      </c>
      <c r="Q133" s="50" t="str">
        <f>IFERROR(VLOOKUP(O133,農林業センサス集落コード!$A$2:$E$18534,5,0),"")</f>
        <v/>
      </c>
      <c r="R133" s="48"/>
      <c r="S133" s="49" t="str">
        <f>IFERROR(VLOOKUP(R133,農林業センサス集落コード!$A$2:$E$18534,4,FALSE)," ")</f>
        <v xml:space="preserve"> </v>
      </c>
      <c r="T133" s="50" t="str">
        <f>IFERROR(VLOOKUP(R133,農林業センサス集落コード!$A$2:$E$18534,5,0),"")</f>
        <v/>
      </c>
      <c r="U133" s="48"/>
      <c r="V133" s="49" t="str">
        <f>IFERROR(VLOOKUP(U133,農林業センサス集落コード!$A$2:$E$18534,4,FALSE)," ")</f>
        <v xml:space="preserve"> </v>
      </c>
      <c r="W133" s="50" t="str">
        <f>IFERROR(VLOOKUP(U133,農林業センサス集落コード!$A$2:$E$18534,5,0),"")</f>
        <v/>
      </c>
      <c r="X133" s="48"/>
      <c r="Y133" s="49" t="str">
        <f>IFERROR(VLOOKUP(X133,農林業センサス集落コード!$A$2:$E$18534,4,FALSE)," ")</f>
        <v xml:space="preserve"> </v>
      </c>
      <c r="Z133" s="50" t="str">
        <f>IFERROR(VLOOKUP(X133,農林業センサス集落コード!$A$2:$E$18534,5,0),"")</f>
        <v/>
      </c>
      <c r="AA133" s="48"/>
      <c r="AB133" s="49" t="str">
        <f>IFERROR(VLOOKUP(AA133,農林業センサス集落コード!$A$2:$E$18534,4,FALSE)," ")</f>
        <v xml:space="preserve"> </v>
      </c>
      <c r="AC133" s="50" t="str">
        <f>IFERROR(VLOOKUP(AA133,農林業センサス集落コード!$A$2:$E$18534,5,0),"")</f>
        <v/>
      </c>
      <c r="AD133" s="48"/>
      <c r="AE133" s="49" t="str">
        <f>IFERROR(VLOOKUP(AD133,農林業センサス集落コード!$A$2:$E$18534,4,FALSE)," ")</f>
        <v xml:space="preserve"> </v>
      </c>
      <c r="AF133" s="50" t="str">
        <f>IFERROR(VLOOKUP(AD133,農林業センサス集落コード!$A$2:$E$18534,5,0),"")</f>
        <v/>
      </c>
      <c r="AG133" s="48"/>
      <c r="AH133" s="49" t="str">
        <f>IFERROR(VLOOKUP(AG133,農林業センサス集落コード!$A$2:$E$18534,4,FALSE)," ")</f>
        <v xml:space="preserve"> </v>
      </c>
      <c r="AI133" s="50" t="str">
        <f>IFERROR(VLOOKUP(AG133,農林業センサス集落コード!$A$2:$E$18534,5,0),"")</f>
        <v/>
      </c>
      <c r="AJ133" s="48"/>
      <c r="AK133" s="49" t="str">
        <f>IFERROR(VLOOKUP(AJ133,農林業センサス集落コード!$A$2:$E$18534,4,FALSE)," ")</f>
        <v xml:space="preserve"> </v>
      </c>
      <c r="AL133" s="50" t="str">
        <f>IFERROR(VLOOKUP(AJ133,農林業センサス集落コード!$A$2:$E$18534,5,0),"")</f>
        <v/>
      </c>
      <c r="AM133" s="48"/>
      <c r="AN133" s="49" t="str">
        <f>IFERROR(VLOOKUP(AM133,農林業センサス集落コード!$A$2:$E$18534,4,FALSE)," ")</f>
        <v xml:space="preserve"> </v>
      </c>
      <c r="AO133" s="50" t="str">
        <f>IFERROR(VLOOKUP(AM133,農林業センサス集落コード!$A$2:$E$18534,5,0),"")</f>
        <v/>
      </c>
      <c r="AP133" s="48"/>
      <c r="AQ133" s="49" t="str">
        <f>IFERROR(VLOOKUP(AP133,農林業センサス集落コード!$A$2:$E$18534,4,FALSE)," ")</f>
        <v xml:space="preserve"> </v>
      </c>
      <c r="AR133" s="50" t="str">
        <f>IFERROR(VLOOKUP(AP133,農林業センサス集落コード!$A$2:$E$18534,5,0),"")</f>
        <v/>
      </c>
      <c r="AS133" s="48"/>
      <c r="AT133" s="49" t="str">
        <f>IFERROR(VLOOKUP(AS133,農林業センサス集落コード!$A$2:$E$18534,4,FALSE)," ")</f>
        <v xml:space="preserve"> </v>
      </c>
      <c r="AU133" s="50" t="str">
        <f>IFERROR(VLOOKUP(AS133,農林業センサス集落コード!$A$2:$E$18534,5,0),"")</f>
        <v/>
      </c>
      <c r="AV133" s="48"/>
      <c r="AW133" s="49" t="str">
        <f>IFERROR(VLOOKUP(AV133,農林業センサス集落コード!$A$2:$E$18534,4,FALSE)," ")</f>
        <v xml:space="preserve"> </v>
      </c>
      <c r="AX133" s="50" t="str">
        <f>IFERROR(VLOOKUP(AV133,農林業センサス集落コード!$A$2:$E$18534,5,0),"")</f>
        <v/>
      </c>
      <c r="AY133" s="48"/>
      <c r="AZ133" s="49" t="str">
        <f>IFERROR(VLOOKUP(AY133,農林業センサス集落コード!$A$2:$E$18534,4,FALSE)," ")</f>
        <v xml:space="preserve"> </v>
      </c>
      <c r="BA133" s="50" t="str">
        <f>IFERROR(VLOOKUP(AY133,農林業センサス集落コード!$A$2:$E$18534,5,0),"")</f>
        <v/>
      </c>
      <c r="BB133" s="48"/>
      <c r="BC133" s="49" t="str">
        <f>IFERROR(VLOOKUP(BB133,農林業センサス集落コード!$A$2:$E$18534,4,FALSE)," ")</f>
        <v xml:space="preserve"> </v>
      </c>
      <c r="BD133" s="50" t="str">
        <f>IFERROR(VLOOKUP(BB133,農林業センサス集落コード!$A$2:$E$18534,5,0),"")</f>
        <v/>
      </c>
      <c r="BE133" s="48"/>
      <c r="BF133" s="49" t="str">
        <f>IFERROR(VLOOKUP(BE133,農林業センサス集落コード!$A$2:$E$18534,4,FALSE)," ")</f>
        <v xml:space="preserve"> </v>
      </c>
      <c r="BG133" s="50" t="str">
        <f>IFERROR(VLOOKUP(BE133,農林業センサス集落コード!$A$2:$E$18534,5,0),"")</f>
        <v/>
      </c>
      <c r="BH133" s="48"/>
      <c r="BI133" s="49" t="str">
        <f>IFERROR(VLOOKUP(BH133,農林業センサス集落コード!$A$2:$E$18534,4,FALSE)," ")</f>
        <v xml:space="preserve"> </v>
      </c>
      <c r="BJ133" s="50" t="str">
        <f>IFERROR(VLOOKUP(BH133,農林業センサス集落コード!$A$2:$E$18534,5,0),"")</f>
        <v/>
      </c>
      <c r="BK133" s="48"/>
      <c r="BL133" s="49" t="str">
        <f>IFERROR(VLOOKUP(BK133,農林業センサス集落コード!$A$2:$E$18534,4,FALSE)," ")</f>
        <v xml:space="preserve"> </v>
      </c>
      <c r="BM133" s="50" t="str">
        <f>IFERROR(VLOOKUP(BK133,農林業センサス集落コード!$A$2:$E$18534,5,0),"")</f>
        <v/>
      </c>
    </row>
    <row r="134" spans="1:65">
      <c r="A134" s="272" t="e">
        <f>①協定識別事項②協定参加者!#REF!</f>
        <v>#REF!</v>
      </c>
      <c r="B134" s="55" t="e">
        <f>①協定識別事項②協定参加者!#REF!</f>
        <v>#REF!</v>
      </c>
      <c r="C134" s="55" t="e">
        <f>①協定識別事項②協定参加者!#REF!</f>
        <v>#REF!</v>
      </c>
      <c r="D134" s="55" t="e">
        <f>①協定識別事項②協定参加者!#REF!</f>
        <v>#REF!</v>
      </c>
      <c r="E134" s="56" t="e">
        <f>①協定識別事項②協定参加者!#REF!</f>
        <v>#REF!</v>
      </c>
      <c r="F134" s="48"/>
      <c r="G134" s="49" t="str">
        <f>IFERROR(VLOOKUP(F134,農林業センサス集落コード!$A$2:$E$18534,4,FALSE)," ")</f>
        <v xml:space="preserve"> </v>
      </c>
      <c r="H134" s="50" t="str">
        <f>IFERROR(VLOOKUP(F134,農林業センサス集落コード!$A$2:$E$18534,5,0),"")</f>
        <v/>
      </c>
      <c r="I134" s="48"/>
      <c r="J134" s="49" t="str">
        <f>IFERROR(VLOOKUP(I134,農林業センサス集落コード!$A$2:$E$18534,4,FALSE)," ")</f>
        <v xml:space="preserve"> </v>
      </c>
      <c r="K134" s="50" t="str">
        <f>IFERROR(VLOOKUP(I134,農林業センサス集落コード!$A$2:$E$18534,5,0),"")</f>
        <v/>
      </c>
      <c r="L134" s="48"/>
      <c r="M134" s="49" t="str">
        <f>IFERROR(VLOOKUP(L134,農林業センサス集落コード!$A$2:$E$18534,4,FALSE)," ")</f>
        <v xml:space="preserve"> </v>
      </c>
      <c r="N134" s="50" t="str">
        <f>IFERROR(VLOOKUP(L134,農林業センサス集落コード!$A$2:$E$18534,5,0),"")</f>
        <v/>
      </c>
      <c r="O134" s="48"/>
      <c r="P134" s="49" t="str">
        <f>IFERROR(VLOOKUP(O134,農林業センサス集落コード!$A$2:$E$18534,4,FALSE)," ")</f>
        <v xml:space="preserve"> </v>
      </c>
      <c r="Q134" s="50" t="str">
        <f>IFERROR(VLOOKUP(O134,農林業センサス集落コード!$A$2:$E$18534,5,0),"")</f>
        <v/>
      </c>
      <c r="R134" s="48"/>
      <c r="S134" s="49" t="str">
        <f>IFERROR(VLOOKUP(R134,農林業センサス集落コード!$A$2:$E$18534,4,FALSE)," ")</f>
        <v xml:space="preserve"> </v>
      </c>
      <c r="T134" s="50" t="str">
        <f>IFERROR(VLOOKUP(R134,農林業センサス集落コード!$A$2:$E$18534,5,0),"")</f>
        <v/>
      </c>
      <c r="U134" s="48"/>
      <c r="V134" s="49" t="str">
        <f>IFERROR(VLOOKUP(U134,農林業センサス集落コード!$A$2:$E$18534,4,FALSE)," ")</f>
        <v xml:space="preserve"> </v>
      </c>
      <c r="W134" s="50" t="str">
        <f>IFERROR(VLOOKUP(U134,農林業センサス集落コード!$A$2:$E$18534,5,0),"")</f>
        <v/>
      </c>
      <c r="X134" s="48"/>
      <c r="Y134" s="49" t="str">
        <f>IFERROR(VLOOKUP(X134,農林業センサス集落コード!$A$2:$E$18534,4,FALSE)," ")</f>
        <v xml:space="preserve"> </v>
      </c>
      <c r="Z134" s="50" t="str">
        <f>IFERROR(VLOOKUP(X134,農林業センサス集落コード!$A$2:$E$18534,5,0),"")</f>
        <v/>
      </c>
      <c r="AA134" s="48"/>
      <c r="AB134" s="49" t="str">
        <f>IFERROR(VLOOKUP(AA134,農林業センサス集落コード!$A$2:$E$18534,4,FALSE)," ")</f>
        <v xml:space="preserve"> </v>
      </c>
      <c r="AC134" s="50" t="str">
        <f>IFERROR(VLOOKUP(AA134,農林業センサス集落コード!$A$2:$E$18534,5,0),"")</f>
        <v/>
      </c>
      <c r="AD134" s="48"/>
      <c r="AE134" s="49" t="str">
        <f>IFERROR(VLOOKUP(AD134,農林業センサス集落コード!$A$2:$E$18534,4,FALSE)," ")</f>
        <v xml:space="preserve"> </v>
      </c>
      <c r="AF134" s="50" t="str">
        <f>IFERROR(VLOOKUP(AD134,農林業センサス集落コード!$A$2:$E$18534,5,0),"")</f>
        <v/>
      </c>
      <c r="AG134" s="48"/>
      <c r="AH134" s="49" t="str">
        <f>IFERROR(VLOOKUP(AG134,農林業センサス集落コード!$A$2:$E$18534,4,FALSE)," ")</f>
        <v xml:space="preserve"> </v>
      </c>
      <c r="AI134" s="50" t="str">
        <f>IFERROR(VLOOKUP(AG134,農林業センサス集落コード!$A$2:$E$18534,5,0),"")</f>
        <v/>
      </c>
      <c r="AJ134" s="48"/>
      <c r="AK134" s="49" t="str">
        <f>IFERROR(VLOOKUP(AJ134,農林業センサス集落コード!$A$2:$E$18534,4,FALSE)," ")</f>
        <v xml:space="preserve"> </v>
      </c>
      <c r="AL134" s="50" t="str">
        <f>IFERROR(VLOOKUP(AJ134,農林業センサス集落コード!$A$2:$E$18534,5,0),"")</f>
        <v/>
      </c>
      <c r="AM134" s="48"/>
      <c r="AN134" s="49" t="str">
        <f>IFERROR(VLOOKUP(AM134,農林業センサス集落コード!$A$2:$E$18534,4,FALSE)," ")</f>
        <v xml:space="preserve"> </v>
      </c>
      <c r="AO134" s="50" t="str">
        <f>IFERROR(VLOOKUP(AM134,農林業センサス集落コード!$A$2:$E$18534,5,0),"")</f>
        <v/>
      </c>
      <c r="AP134" s="48"/>
      <c r="AQ134" s="49" t="str">
        <f>IFERROR(VLOOKUP(AP134,農林業センサス集落コード!$A$2:$E$18534,4,FALSE)," ")</f>
        <v xml:space="preserve"> </v>
      </c>
      <c r="AR134" s="50" t="str">
        <f>IFERROR(VLOOKUP(AP134,農林業センサス集落コード!$A$2:$E$18534,5,0),"")</f>
        <v/>
      </c>
      <c r="AS134" s="48"/>
      <c r="AT134" s="49" t="str">
        <f>IFERROR(VLOOKUP(AS134,農林業センサス集落コード!$A$2:$E$18534,4,FALSE)," ")</f>
        <v xml:space="preserve"> </v>
      </c>
      <c r="AU134" s="50" t="str">
        <f>IFERROR(VLOOKUP(AS134,農林業センサス集落コード!$A$2:$E$18534,5,0),"")</f>
        <v/>
      </c>
      <c r="AV134" s="48"/>
      <c r="AW134" s="49" t="str">
        <f>IFERROR(VLOOKUP(AV134,農林業センサス集落コード!$A$2:$E$18534,4,FALSE)," ")</f>
        <v xml:space="preserve"> </v>
      </c>
      <c r="AX134" s="50" t="str">
        <f>IFERROR(VLOOKUP(AV134,農林業センサス集落コード!$A$2:$E$18534,5,0),"")</f>
        <v/>
      </c>
      <c r="AY134" s="48"/>
      <c r="AZ134" s="49" t="str">
        <f>IFERROR(VLOOKUP(AY134,農林業センサス集落コード!$A$2:$E$18534,4,FALSE)," ")</f>
        <v xml:space="preserve"> </v>
      </c>
      <c r="BA134" s="50" t="str">
        <f>IFERROR(VLOOKUP(AY134,農林業センサス集落コード!$A$2:$E$18534,5,0),"")</f>
        <v/>
      </c>
      <c r="BB134" s="48"/>
      <c r="BC134" s="49" t="str">
        <f>IFERROR(VLOOKUP(BB134,農林業センサス集落コード!$A$2:$E$18534,4,FALSE)," ")</f>
        <v xml:space="preserve"> </v>
      </c>
      <c r="BD134" s="50" t="str">
        <f>IFERROR(VLOOKUP(BB134,農林業センサス集落コード!$A$2:$E$18534,5,0),"")</f>
        <v/>
      </c>
      <c r="BE134" s="48"/>
      <c r="BF134" s="49" t="str">
        <f>IFERROR(VLOOKUP(BE134,農林業センサス集落コード!$A$2:$E$18534,4,FALSE)," ")</f>
        <v xml:space="preserve"> </v>
      </c>
      <c r="BG134" s="50" t="str">
        <f>IFERROR(VLOOKUP(BE134,農林業センサス集落コード!$A$2:$E$18534,5,0),"")</f>
        <v/>
      </c>
      <c r="BH134" s="48"/>
      <c r="BI134" s="49" t="str">
        <f>IFERROR(VLOOKUP(BH134,農林業センサス集落コード!$A$2:$E$18534,4,FALSE)," ")</f>
        <v xml:space="preserve"> </v>
      </c>
      <c r="BJ134" s="50" t="str">
        <f>IFERROR(VLOOKUP(BH134,農林業センサス集落コード!$A$2:$E$18534,5,0),"")</f>
        <v/>
      </c>
      <c r="BK134" s="48"/>
      <c r="BL134" s="49" t="str">
        <f>IFERROR(VLOOKUP(BK134,農林業センサス集落コード!$A$2:$E$18534,4,FALSE)," ")</f>
        <v xml:space="preserve"> </v>
      </c>
      <c r="BM134" s="50" t="str">
        <f>IFERROR(VLOOKUP(BK134,農林業センサス集落コード!$A$2:$E$18534,5,0),"")</f>
        <v/>
      </c>
    </row>
    <row r="135" spans="1:65">
      <c r="A135" s="272" t="e">
        <f>①協定識別事項②協定参加者!#REF!</f>
        <v>#REF!</v>
      </c>
      <c r="B135" s="55" t="e">
        <f>①協定識別事項②協定参加者!#REF!</f>
        <v>#REF!</v>
      </c>
      <c r="C135" s="55" t="e">
        <f>①協定識別事項②協定参加者!#REF!</f>
        <v>#REF!</v>
      </c>
      <c r="D135" s="55" t="e">
        <f>①協定識別事項②協定参加者!#REF!</f>
        <v>#REF!</v>
      </c>
      <c r="E135" s="56" t="e">
        <f>①協定識別事項②協定参加者!#REF!</f>
        <v>#REF!</v>
      </c>
      <c r="F135" s="48"/>
      <c r="G135" s="49" t="str">
        <f>IFERROR(VLOOKUP(F135,農林業センサス集落コード!$A$2:$E$18534,4,FALSE)," ")</f>
        <v xml:space="preserve"> </v>
      </c>
      <c r="H135" s="50" t="str">
        <f>IFERROR(VLOOKUP(F135,農林業センサス集落コード!$A$2:$E$18534,5,0),"")</f>
        <v/>
      </c>
      <c r="I135" s="48"/>
      <c r="J135" s="49" t="str">
        <f>IFERROR(VLOOKUP(I135,農林業センサス集落コード!$A$2:$E$18534,4,FALSE)," ")</f>
        <v xml:space="preserve"> </v>
      </c>
      <c r="K135" s="50" t="str">
        <f>IFERROR(VLOOKUP(I135,農林業センサス集落コード!$A$2:$E$18534,5,0),"")</f>
        <v/>
      </c>
      <c r="L135" s="48"/>
      <c r="M135" s="49" t="str">
        <f>IFERROR(VLOOKUP(L135,農林業センサス集落コード!$A$2:$E$18534,4,FALSE)," ")</f>
        <v xml:space="preserve"> </v>
      </c>
      <c r="N135" s="50" t="str">
        <f>IFERROR(VLOOKUP(L135,農林業センサス集落コード!$A$2:$E$18534,5,0),"")</f>
        <v/>
      </c>
      <c r="O135" s="48"/>
      <c r="P135" s="49" t="str">
        <f>IFERROR(VLOOKUP(O135,農林業センサス集落コード!$A$2:$E$18534,4,FALSE)," ")</f>
        <v xml:space="preserve"> </v>
      </c>
      <c r="Q135" s="50" t="str">
        <f>IFERROR(VLOOKUP(O135,農林業センサス集落コード!$A$2:$E$18534,5,0),"")</f>
        <v/>
      </c>
      <c r="R135" s="48"/>
      <c r="S135" s="49" t="str">
        <f>IFERROR(VLOOKUP(R135,農林業センサス集落コード!$A$2:$E$18534,4,FALSE)," ")</f>
        <v xml:space="preserve"> </v>
      </c>
      <c r="T135" s="50" t="str">
        <f>IFERROR(VLOOKUP(R135,農林業センサス集落コード!$A$2:$E$18534,5,0),"")</f>
        <v/>
      </c>
      <c r="U135" s="48"/>
      <c r="V135" s="49" t="str">
        <f>IFERROR(VLOOKUP(U135,農林業センサス集落コード!$A$2:$E$18534,4,FALSE)," ")</f>
        <v xml:space="preserve"> </v>
      </c>
      <c r="W135" s="50" t="str">
        <f>IFERROR(VLOOKUP(U135,農林業センサス集落コード!$A$2:$E$18534,5,0),"")</f>
        <v/>
      </c>
      <c r="X135" s="48"/>
      <c r="Y135" s="49" t="str">
        <f>IFERROR(VLOOKUP(X135,農林業センサス集落コード!$A$2:$E$18534,4,FALSE)," ")</f>
        <v xml:space="preserve"> </v>
      </c>
      <c r="Z135" s="50" t="str">
        <f>IFERROR(VLOOKUP(X135,農林業センサス集落コード!$A$2:$E$18534,5,0),"")</f>
        <v/>
      </c>
      <c r="AA135" s="48"/>
      <c r="AB135" s="49" t="str">
        <f>IFERROR(VLOOKUP(AA135,農林業センサス集落コード!$A$2:$E$18534,4,FALSE)," ")</f>
        <v xml:space="preserve"> </v>
      </c>
      <c r="AC135" s="50" t="str">
        <f>IFERROR(VLOOKUP(AA135,農林業センサス集落コード!$A$2:$E$18534,5,0),"")</f>
        <v/>
      </c>
      <c r="AD135" s="48"/>
      <c r="AE135" s="49" t="str">
        <f>IFERROR(VLOOKUP(AD135,農林業センサス集落コード!$A$2:$E$18534,4,FALSE)," ")</f>
        <v xml:space="preserve"> </v>
      </c>
      <c r="AF135" s="50" t="str">
        <f>IFERROR(VLOOKUP(AD135,農林業センサス集落コード!$A$2:$E$18534,5,0),"")</f>
        <v/>
      </c>
      <c r="AG135" s="48"/>
      <c r="AH135" s="49" t="str">
        <f>IFERROR(VLOOKUP(AG135,農林業センサス集落コード!$A$2:$E$18534,4,FALSE)," ")</f>
        <v xml:space="preserve"> </v>
      </c>
      <c r="AI135" s="50" t="str">
        <f>IFERROR(VLOOKUP(AG135,農林業センサス集落コード!$A$2:$E$18534,5,0),"")</f>
        <v/>
      </c>
      <c r="AJ135" s="48"/>
      <c r="AK135" s="49" t="str">
        <f>IFERROR(VLOOKUP(AJ135,農林業センサス集落コード!$A$2:$E$18534,4,FALSE)," ")</f>
        <v xml:space="preserve"> </v>
      </c>
      <c r="AL135" s="50" t="str">
        <f>IFERROR(VLOOKUP(AJ135,農林業センサス集落コード!$A$2:$E$18534,5,0),"")</f>
        <v/>
      </c>
      <c r="AM135" s="48"/>
      <c r="AN135" s="49" t="str">
        <f>IFERROR(VLOOKUP(AM135,農林業センサス集落コード!$A$2:$E$18534,4,FALSE)," ")</f>
        <v xml:space="preserve"> </v>
      </c>
      <c r="AO135" s="50" t="str">
        <f>IFERROR(VLOOKUP(AM135,農林業センサス集落コード!$A$2:$E$18534,5,0),"")</f>
        <v/>
      </c>
      <c r="AP135" s="48"/>
      <c r="AQ135" s="49" t="str">
        <f>IFERROR(VLOOKUP(AP135,農林業センサス集落コード!$A$2:$E$18534,4,FALSE)," ")</f>
        <v xml:space="preserve"> </v>
      </c>
      <c r="AR135" s="50" t="str">
        <f>IFERROR(VLOOKUP(AP135,農林業センサス集落コード!$A$2:$E$18534,5,0),"")</f>
        <v/>
      </c>
      <c r="AS135" s="48"/>
      <c r="AT135" s="49" t="str">
        <f>IFERROR(VLOOKUP(AS135,農林業センサス集落コード!$A$2:$E$18534,4,FALSE)," ")</f>
        <v xml:space="preserve"> </v>
      </c>
      <c r="AU135" s="50" t="str">
        <f>IFERROR(VLOOKUP(AS135,農林業センサス集落コード!$A$2:$E$18534,5,0),"")</f>
        <v/>
      </c>
      <c r="AV135" s="48"/>
      <c r="AW135" s="49" t="str">
        <f>IFERROR(VLOOKUP(AV135,農林業センサス集落コード!$A$2:$E$18534,4,FALSE)," ")</f>
        <v xml:space="preserve"> </v>
      </c>
      <c r="AX135" s="50" t="str">
        <f>IFERROR(VLOOKUP(AV135,農林業センサス集落コード!$A$2:$E$18534,5,0),"")</f>
        <v/>
      </c>
      <c r="AY135" s="48"/>
      <c r="AZ135" s="49" t="str">
        <f>IFERROR(VLOOKUP(AY135,農林業センサス集落コード!$A$2:$E$18534,4,FALSE)," ")</f>
        <v xml:space="preserve"> </v>
      </c>
      <c r="BA135" s="50" t="str">
        <f>IFERROR(VLOOKUP(AY135,農林業センサス集落コード!$A$2:$E$18534,5,0),"")</f>
        <v/>
      </c>
      <c r="BB135" s="48"/>
      <c r="BC135" s="49" t="str">
        <f>IFERROR(VLOOKUP(BB135,農林業センサス集落コード!$A$2:$E$18534,4,FALSE)," ")</f>
        <v xml:space="preserve"> </v>
      </c>
      <c r="BD135" s="50" t="str">
        <f>IFERROR(VLOOKUP(BB135,農林業センサス集落コード!$A$2:$E$18534,5,0),"")</f>
        <v/>
      </c>
      <c r="BE135" s="48"/>
      <c r="BF135" s="49" t="str">
        <f>IFERROR(VLOOKUP(BE135,農林業センサス集落コード!$A$2:$E$18534,4,FALSE)," ")</f>
        <v xml:space="preserve"> </v>
      </c>
      <c r="BG135" s="50" t="str">
        <f>IFERROR(VLOOKUP(BE135,農林業センサス集落コード!$A$2:$E$18534,5,0),"")</f>
        <v/>
      </c>
      <c r="BH135" s="48"/>
      <c r="BI135" s="49" t="str">
        <f>IFERROR(VLOOKUP(BH135,農林業センサス集落コード!$A$2:$E$18534,4,FALSE)," ")</f>
        <v xml:space="preserve"> </v>
      </c>
      <c r="BJ135" s="50" t="str">
        <f>IFERROR(VLOOKUP(BH135,農林業センサス集落コード!$A$2:$E$18534,5,0),"")</f>
        <v/>
      </c>
      <c r="BK135" s="48"/>
      <c r="BL135" s="49" t="str">
        <f>IFERROR(VLOOKUP(BK135,農林業センサス集落コード!$A$2:$E$18534,4,FALSE)," ")</f>
        <v xml:space="preserve"> </v>
      </c>
      <c r="BM135" s="50" t="str">
        <f>IFERROR(VLOOKUP(BK135,農林業センサス集落コード!$A$2:$E$18534,5,0),"")</f>
        <v/>
      </c>
    </row>
    <row r="136" spans="1:65">
      <c r="A136" s="272" t="e">
        <f>①協定識別事項②協定参加者!#REF!</f>
        <v>#REF!</v>
      </c>
      <c r="B136" s="55" t="e">
        <f>①協定識別事項②協定参加者!#REF!</f>
        <v>#REF!</v>
      </c>
      <c r="C136" s="55" t="e">
        <f>①協定識別事項②協定参加者!#REF!</f>
        <v>#REF!</v>
      </c>
      <c r="D136" s="55" t="e">
        <f>①協定識別事項②協定参加者!#REF!</f>
        <v>#REF!</v>
      </c>
      <c r="E136" s="56" t="e">
        <f>①協定識別事項②協定参加者!#REF!</f>
        <v>#REF!</v>
      </c>
      <c r="F136" s="48"/>
      <c r="G136" s="49" t="str">
        <f>IFERROR(VLOOKUP(F136,農林業センサス集落コード!$A$2:$E$18534,4,FALSE)," ")</f>
        <v xml:space="preserve"> </v>
      </c>
      <c r="H136" s="50" t="str">
        <f>IFERROR(VLOOKUP(F136,農林業センサス集落コード!$A$2:$E$18534,5,0),"")</f>
        <v/>
      </c>
      <c r="I136" s="48"/>
      <c r="J136" s="49" t="str">
        <f>IFERROR(VLOOKUP(I136,農林業センサス集落コード!$A$2:$E$18534,4,FALSE)," ")</f>
        <v xml:space="preserve"> </v>
      </c>
      <c r="K136" s="50" t="str">
        <f>IFERROR(VLOOKUP(I136,農林業センサス集落コード!$A$2:$E$18534,5,0),"")</f>
        <v/>
      </c>
      <c r="L136" s="48"/>
      <c r="M136" s="49" t="str">
        <f>IFERROR(VLOOKUP(L136,農林業センサス集落コード!$A$2:$E$18534,4,FALSE)," ")</f>
        <v xml:space="preserve"> </v>
      </c>
      <c r="N136" s="50" t="str">
        <f>IFERROR(VLOOKUP(L136,農林業センサス集落コード!$A$2:$E$18534,5,0),"")</f>
        <v/>
      </c>
      <c r="O136" s="48"/>
      <c r="P136" s="49" t="str">
        <f>IFERROR(VLOOKUP(O136,農林業センサス集落コード!$A$2:$E$18534,4,FALSE)," ")</f>
        <v xml:space="preserve"> </v>
      </c>
      <c r="Q136" s="50" t="str">
        <f>IFERROR(VLOOKUP(O136,農林業センサス集落コード!$A$2:$E$18534,5,0),"")</f>
        <v/>
      </c>
      <c r="R136" s="48"/>
      <c r="S136" s="49" t="str">
        <f>IFERROR(VLOOKUP(R136,農林業センサス集落コード!$A$2:$E$18534,4,FALSE)," ")</f>
        <v xml:space="preserve"> </v>
      </c>
      <c r="T136" s="50" t="str">
        <f>IFERROR(VLOOKUP(R136,農林業センサス集落コード!$A$2:$E$18534,5,0),"")</f>
        <v/>
      </c>
      <c r="U136" s="48"/>
      <c r="V136" s="49" t="str">
        <f>IFERROR(VLOOKUP(U136,農林業センサス集落コード!$A$2:$E$18534,4,FALSE)," ")</f>
        <v xml:space="preserve"> </v>
      </c>
      <c r="W136" s="50" t="str">
        <f>IFERROR(VLOOKUP(U136,農林業センサス集落コード!$A$2:$E$18534,5,0),"")</f>
        <v/>
      </c>
      <c r="X136" s="48"/>
      <c r="Y136" s="49" t="str">
        <f>IFERROR(VLOOKUP(X136,農林業センサス集落コード!$A$2:$E$18534,4,FALSE)," ")</f>
        <v xml:space="preserve"> </v>
      </c>
      <c r="Z136" s="50" t="str">
        <f>IFERROR(VLOOKUP(X136,農林業センサス集落コード!$A$2:$E$18534,5,0),"")</f>
        <v/>
      </c>
      <c r="AA136" s="48"/>
      <c r="AB136" s="49" t="str">
        <f>IFERROR(VLOOKUP(AA136,農林業センサス集落コード!$A$2:$E$18534,4,FALSE)," ")</f>
        <v xml:space="preserve"> </v>
      </c>
      <c r="AC136" s="50" t="str">
        <f>IFERROR(VLOOKUP(AA136,農林業センサス集落コード!$A$2:$E$18534,5,0),"")</f>
        <v/>
      </c>
      <c r="AD136" s="48"/>
      <c r="AE136" s="49" t="str">
        <f>IFERROR(VLOOKUP(AD136,農林業センサス集落コード!$A$2:$E$18534,4,FALSE)," ")</f>
        <v xml:space="preserve"> </v>
      </c>
      <c r="AF136" s="50" t="str">
        <f>IFERROR(VLOOKUP(AD136,農林業センサス集落コード!$A$2:$E$18534,5,0),"")</f>
        <v/>
      </c>
      <c r="AG136" s="48"/>
      <c r="AH136" s="49" t="str">
        <f>IFERROR(VLOOKUP(AG136,農林業センサス集落コード!$A$2:$E$18534,4,FALSE)," ")</f>
        <v xml:space="preserve"> </v>
      </c>
      <c r="AI136" s="50" t="str">
        <f>IFERROR(VLOOKUP(AG136,農林業センサス集落コード!$A$2:$E$18534,5,0),"")</f>
        <v/>
      </c>
      <c r="AJ136" s="48"/>
      <c r="AK136" s="49" t="str">
        <f>IFERROR(VLOOKUP(AJ136,農林業センサス集落コード!$A$2:$E$18534,4,FALSE)," ")</f>
        <v xml:space="preserve"> </v>
      </c>
      <c r="AL136" s="50" t="str">
        <f>IFERROR(VLOOKUP(AJ136,農林業センサス集落コード!$A$2:$E$18534,5,0),"")</f>
        <v/>
      </c>
      <c r="AM136" s="48"/>
      <c r="AN136" s="49" t="str">
        <f>IFERROR(VLOOKUP(AM136,農林業センサス集落コード!$A$2:$E$18534,4,FALSE)," ")</f>
        <v xml:space="preserve"> </v>
      </c>
      <c r="AO136" s="50" t="str">
        <f>IFERROR(VLOOKUP(AM136,農林業センサス集落コード!$A$2:$E$18534,5,0),"")</f>
        <v/>
      </c>
      <c r="AP136" s="48"/>
      <c r="AQ136" s="49" t="str">
        <f>IFERROR(VLOOKUP(AP136,農林業センサス集落コード!$A$2:$E$18534,4,FALSE)," ")</f>
        <v xml:space="preserve"> </v>
      </c>
      <c r="AR136" s="50" t="str">
        <f>IFERROR(VLOOKUP(AP136,農林業センサス集落コード!$A$2:$E$18534,5,0),"")</f>
        <v/>
      </c>
      <c r="AS136" s="48"/>
      <c r="AT136" s="49" t="str">
        <f>IFERROR(VLOOKUP(AS136,農林業センサス集落コード!$A$2:$E$18534,4,FALSE)," ")</f>
        <v xml:space="preserve"> </v>
      </c>
      <c r="AU136" s="50" t="str">
        <f>IFERROR(VLOOKUP(AS136,農林業センサス集落コード!$A$2:$E$18534,5,0),"")</f>
        <v/>
      </c>
      <c r="AV136" s="48"/>
      <c r="AW136" s="49" t="str">
        <f>IFERROR(VLOOKUP(AV136,農林業センサス集落コード!$A$2:$E$18534,4,FALSE)," ")</f>
        <v xml:space="preserve"> </v>
      </c>
      <c r="AX136" s="50" t="str">
        <f>IFERROR(VLOOKUP(AV136,農林業センサス集落コード!$A$2:$E$18534,5,0),"")</f>
        <v/>
      </c>
      <c r="AY136" s="48"/>
      <c r="AZ136" s="49" t="str">
        <f>IFERROR(VLOOKUP(AY136,農林業センサス集落コード!$A$2:$E$18534,4,FALSE)," ")</f>
        <v xml:space="preserve"> </v>
      </c>
      <c r="BA136" s="50" t="str">
        <f>IFERROR(VLOOKUP(AY136,農林業センサス集落コード!$A$2:$E$18534,5,0),"")</f>
        <v/>
      </c>
      <c r="BB136" s="48"/>
      <c r="BC136" s="49" t="str">
        <f>IFERROR(VLOOKUP(BB136,農林業センサス集落コード!$A$2:$E$18534,4,FALSE)," ")</f>
        <v xml:space="preserve"> </v>
      </c>
      <c r="BD136" s="50" t="str">
        <f>IFERROR(VLOOKUP(BB136,農林業センサス集落コード!$A$2:$E$18534,5,0),"")</f>
        <v/>
      </c>
      <c r="BE136" s="48"/>
      <c r="BF136" s="49" t="str">
        <f>IFERROR(VLOOKUP(BE136,農林業センサス集落コード!$A$2:$E$18534,4,FALSE)," ")</f>
        <v xml:space="preserve"> </v>
      </c>
      <c r="BG136" s="50" t="str">
        <f>IFERROR(VLOOKUP(BE136,農林業センサス集落コード!$A$2:$E$18534,5,0),"")</f>
        <v/>
      </c>
      <c r="BH136" s="48"/>
      <c r="BI136" s="49" t="str">
        <f>IFERROR(VLOOKUP(BH136,農林業センサス集落コード!$A$2:$E$18534,4,FALSE)," ")</f>
        <v xml:space="preserve"> </v>
      </c>
      <c r="BJ136" s="50" t="str">
        <f>IFERROR(VLOOKUP(BH136,農林業センサス集落コード!$A$2:$E$18534,5,0),"")</f>
        <v/>
      </c>
      <c r="BK136" s="48"/>
      <c r="BL136" s="49" t="str">
        <f>IFERROR(VLOOKUP(BK136,農林業センサス集落コード!$A$2:$E$18534,4,FALSE)," ")</f>
        <v xml:space="preserve"> </v>
      </c>
      <c r="BM136" s="50" t="str">
        <f>IFERROR(VLOOKUP(BK136,農林業センサス集落コード!$A$2:$E$18534,5,0),"")</f>
        <v/>
      </c>
    </row>
    <row r="137" spans="1:65">
      <c r="A137" s="272" t="e">
        <f>①協定識別事項②協定参加者!#REF!</f>
        <v>#REF!</v>
      </c>
      <c r="B137" s="55" t="e">
        <f>①協定識別事項②協定参加者!#REF!</f>
        <v>#REF!</v>
      </c>
      <c r="C137" s="55" t="e">
        <f>①協定識別事項②協定参加者!#REF!</f>
        <v>#REF!</v>
      </c>
      <c r="D137" s="55" t="e">
        <f>①協定識別事項②協定参加者!#REF!</f>
        <v>#REF!</v>
      </c>
      <c r="E137" s="56" t="e">
        <f>①協定識別事項②協定参加者!#REF!</f>
        <v>#REF!</v>
      </c>
      <c r="F137" s="48"/>
      <c r="G137" s="49" t="str">
        <f>IFERROR(VLOOKUP(F137,農林業センサス集落コード!$A$2:$E$18534,4,FALSE)," ")</f>
        <v xml:space="preserve"> </v>
      </c>
      <c r="H137" s="50" t="str">
        <f>IFERROR(VLOOKUP(F137,農林業センサス集落コード!$A$2:$E$18534,5,0),"")</f>
        <v/>
      </c>
      <c r="I137" s="48"/>
      <c r="J137" s="49" t="str">
        <f>IFERROR(VLOOKUP(I137,農林業センサス集落コード!$A$2:$E$18534,4,FALSE)," ")</f>
        <v xml:space="preserve"> </v>
      </c>
      <c r="K137" s="50" t="str">
        <f>IFERROR(VLOOKUP(I137,農林業センサス集落コード!$A$2:$E$18534,5,0),"")</f>
        <v/>
      </c>
      <c r="L137" s="48"/>
      <c r="M137" s="49" t="str">
        <f>IFERROR(VLOOKUP(L137,農林業センサス集落コード!$A$2:$E$18534,4,FALSE)," ")</f>
        <v xml:space="preserve"> </v>
      </c>
      <c r="N137" s="50" t="str">
        <f>IFERROR(VLOOKUP(L137,農林業センサス集落コード!$A$2:$E$18534,5,0),"")</f>
        <v/>
      </c>
      <c r="O137" s="48"/>
      <c r="P137" s="49" t="str">
        <f>IFERROR(VLOOKUP(O137,農林業センサス集落コード!$A$2:$E$18534,4,FALSE)," ")</f>
        <v xml:space="preserve"> </v>
      </c>
      <c r="Q137" s="50" t="str">
        <f>IFERROR(VLOOKUP(O137,農林業センサス集落コード!$A$2:$E$18534,5,0),"")</f>
        <v/>
      </c>
      <c r="R137" s="48"/>
      <c r="S137" s="49" t="str">
        <f>IFERROR(VLOOKUP(R137,農林業センサス集落コード!$A$2:$E$18534,4,FALSE)," ")</f>
        <v xml:space="preserve"> </v>
      </c>
      <c r="T137" s="50" t="str">
        <f>IFERROR(VLOOKUP(R137,農林業センサス集落コード!$A$2:$E$18534,5,0),"")</f>
        <v/>
      </c>
      <c r="U137" s="48"/>
      <c r="V137" s="49" t="str">
        <f>IFERROR(VLOOKUP(U137,農林業センサス集落コード!$A$2:$E$18534,4,FALSE)," ")</f>
        <v xml:space="preserve"> </v>
      </c>
      <c r="W137" s="50" t="str">
        <f>IFERROR(VLOOKUP(U137,農林業センサス集落コード!$A$2:$E$18534,5,0),"")</f>
        <v/>
      </c>
      <c r="X137" s="48"/>
      <c r="Y137" s="49" t="str">
        <f>IFERROR(VLOOKUP(X137,農林業センサス集落コード!$A$2:$E$18534,4,FALSE)," ")</f>
        <v xml:space="preserve"> </v>
      </c>
      <c r="Z137" s="50" t="str">
        <f>IFERROR(VLOOKUP(X137,農林業センサス集落コード!$A$2:$E$18534,5,0),"")</f>
        <v/>
      </c>
      <c r="AA137" s="48"/>
      <c r="AB137" s="49" t="str">
        <f>IFERROR(VLOOKUP(AA137,農林業センサス集落コード!$A$2:$E$18534,4,FALSE)," ")</f>
        <v xml:space="preserve"> </v>
      </c>
      <c r="AC137" s="50" t="str">
        <f>IFERROR(VLOOKUP(AA137,農林業センサス集落コード!$A$2:$E$18534,5,0),"")</f>
        <v/>
      </c>
      <c r="AD137" s="48"/>
      <c r="AE137" s="49" t="str">
        <f>IFERROR(VLOOKUP(AD137,農林業センサス集落コード!$A$2:$E$18534,4,FALSE)," ")</f>
        <v xml:space="preserve"> </v>
      </c>
      <c r="AF137" s="50" t="str">
        <f>IFERROR(VLOOKUP(AD137,農林業センサス集落コード!$A$2:$E$18534,5,0),"")</f>
        <v/>
      </c>
      <c r="AG137" s="48"/>
      <c r="AH137" s="49" t="str">
        <f>IFERROR(VLOOKUP(AG137,農林業センサス集落コード!$A$2:$E$18534,4,FALSE)," ")</f>
        <v xml:space="preserve"> </v>
      </c>
      <c r="AI137" s="50" t="str">
        <f>IFERROR(VLOOKUP(AG137,農林業センサス集落コード!$A$2:$E$18534,5,0),"")</f>
        <v/>
      </c>
      <c r="AJ137" s="48"/>
      <c r="AK137" s="49" t="str">
        <f>IFERROR(VLOOKUP(AJ137,農林業センサス集落コード!$A$2:$E$18534,4,FALSE)," ")</f>
        <v xml:space="preserve"> </v>
      </c>
      <c r="AL137" s="50" t="str">
        <f>IFERROR(VLOOKUP(AJ137,農林業センサス集落コード!$A$2:$E$18534,5,0),"")</f>
        <v/>
      </c>
      <c r="AM137" s="48"/>
      <c r="AN137" s="49" t="str">
        <f>IFERROR(VLOOKUP(AM137,農林業センサス集落コード!$A$2:$E$18534,4,FALSE)," ")</f>
        <v xml:space="preserve"> </v>
      </c>
      <c r="AO137" s="50" t="str">
        <f>IFERROR(VLOOKUP(AM137,農林業センサス集落コード!$A$2:$E$18534,5,0),"")</f>
        <v/>
      </c>
      <c r="AP137" s="48"/>
      <c r="AQ137" s="49" t="str">
        <f>IFERROR(VLOOKUP(AP137,農林業センサス集落コード!$A$2:$E$18534,4,FALSE)," ")</f>
        <v xml:space="preserve"> </v>
      </c>
      <c r="AR137" s="50" t="str">
        <f>IFERROR(VLOOKUP(AP137,農林業センサス集落コード!$A$2:$E$18534,5,0),"")</f>
        <v/>
      </c>
      <c r="AS137" s="48"/>
      <c r="AT137" s="49" t="str">
        <f>IFERROR(VLOOKUP(AS137,農林業センサス集落コード!$A$2:$E$18534,4,FALSE)," ")</f>
        <v xml:space="preserve"> </v>
      </c>
      <c r="AU137" s="50" t="str">
        <f>IFERROR(VLOOKUP(AS137,農林業センサス集落コード!$A$2:$E$18534,5,0),"")</f>
        <v/>
      </c>
      <c r="AV137" s="48"/>
      <c r="AW137" s="49" t="str">
        <f>IFERROR(VLOOKUP(AV137,農林業センサス集落コード!$A$2:$E$18534,4,FALSE)," ")</f>
        <v xml:space="preserve"> </v>
      </c>
      <c r="AX137" s="50" t="str">
        <f>IFERROR(VLOOKUP(AV137,農林業センサス集落コード!$A$2:$E$18534,5,0),"")</f>
        <v/>
      </c>
      <c r="AY137" s="48"/>
      <c r="AZ137" s="49" t="str">
        <f>IFERROR(VLOOKUP(AY137,農林業センサス集落コード!$A$2:$E$18534,4,FALSE)," ")</f>
        <v xml:space="preserve"> </v>
      </c>
      <c r="BA137" s="50" t="str">
        <f>IFERROR(VLOOKUP(AY137,農林業センサス集落コード!$A$2:$E$18534,5,0),"")</f>
        <v/>
      </c>
      <c r="BB137" s="48"/>
      <c r="BC137" s="49" t="str">
        <f>IFERROR(VLOOKUP(BB137,農林業センサス集落コード!$A$2:$E$18534,4,FALSE)," ")</f>
        <v xml:space="preserve"> </v>
      </c>
      <c r="BD137" s="50" t="str">
        <f>IFERROR(VLOOKUP(BB137,農林業センサス集落コード!$A$2:$E$18534,5,0),"")</f>
        <v/>
      </c>
      <c r="BE137" s="48"/>
      <c r="BF137" s="49" t="str">
        <f>IFERROR(VLOOKUP(BE137,農林業センサス集落コード!$A$2:$E$18534,4,FALSE)," ")</f>
        <v xml:space="preserve"> </v>
      </c>
      <c r="BG137" s="50" t="str">
        <f>IFERROR(VLOOKUP(BE137,農林業センサス集落コード!$A$2:$E$18534,5,0),"")</f>
        <v/>
      </c>
      <c r="BH137" s="48"/>
      <c r="BI137" s="49" t="str">
        <f>IFERROR(VLOOKUP(BH137,農林業センサス集落コード!$A$2:$E$18534,4,FALSE)," ")</f>
        <v xml:space="preserve"> </v>
      </c>
      <c r="BJ137" s="50" t="str">
        <f>IFERROR(VLOOKUP(BH137,農林業センサス集落コード!$A$2:$E$18534,5,0),"")</f>
        <v/>
      </c>
      <c r="BK137" s="48"/>
      <c r="BL137" s="49" t="str">
        <f>IFERROR(VLOOKUP(BK137,農林業センサス集落コード!$A$2:$E$18534,4,FALSE)," ")</f>
        <v xml:space="preserve"> </v>
      </c>
      <c r="BM137" s="50" t="str">
        <f>IFERROR(VLOOKUP(BK137,農林業センサス集落コード!$A$2:$E$18534,5,0),"")</f>
        <v/>
      </c>
    </row>
    <row r="138" spans="1:65">
      <c r="A138" s="272" t="e">
        <f>①協定識別事項②協定参加者!#REF!</f>
        <v>#REF!</v>
      </c>
      <c r="B138" s="55" t="e">
        <f>①協定識別事項②協定参加者!#REF!</f>
        <v>#REF!</v>
      </c>
      <c r="C138" s="55" t="e">
        <f>①協定識別事項②協定参加者!#REF!</f>
        <v>#REF!</v>
      </c>
      <c r="D138" s="55" t="e">
        <f>①協定識別事項②協定参加者!#REF!</f>
        <v>#REF!</v>
      </c>
      <c r="E138" s="56" t="e">
        <f>①協定識別事項②協定参加者!#REF!</f>
        <v>#REF!</v>
      </c>
      <c r="F138" s="48"/>
      <c r="G138" s="49" t="str">
        <f>IFERROR(VLOOKUP(F138,農林業センサス集落コード!$A$2:$E$18534,4,FALSE)," ")</f>
        <v xml:space="preserve"> </v>
      </c>
      <c r="H138" s="50" t="str">
        <f>IFERROR(VLOOKUP(F138,農林業センサス集落コード!$A$2:$E$18534,5,0),"")</f>
        <v/>
      </c>
      <c r="I138" s="48"/>
      <c r="J138" s="49" t="str">
        <f>IFERROR(VLOOKUP(I138,農林業センサス集落コード!$A$2:$E$18534,4,FALSE)," ")</f>
        <v xml:space="preserve"> </v>
      </c>
      <c r="K138" s="50" t="str">
        <f>IFERROR(VLOOKUP(I138,農林業センサス集落コード!$A$2:$E$18534,5,0),"")</f>
        <v/>
      </c>
      <c r="L138" s="48"/>
      <c r="M138" s="49" t="str">
        <f>IFERROR(VLOOKUP(L138,農林業センサス集落コード!$A$2:$E$18534,4,FALSE)," ")</f>
        <v xml:space="preserve"> </v>
      </c>
      <c r="N138" s="50" t="str">
        <f>IFERROR(VLOOKUP(L138,農林業センサス集落コード!$A$2:$E$18534,5,0),"")</f>
        <v/>
      </c>
      <c r="O138" s="48"/>
      <c r="P138" s="49" t="str">
        <f>IFERROR(VLOOKUP(O138,農林業センサス集落コード!$A$2:$E$18534,4,FALSE)," ")</f>
        <v xml:space="preserve"> </v>
      </c>
      <c r="Q138" s="50" t="str">
        <f>IFERROR(VLOOKUP(O138,農林業センサス集落コード!$A$2:$E$18534,5,0),"")</f>
        <v/>
      </c>
      <c r="R138" s="48"/>
      <c r="S138" s="49" t="str">
        <f>IFERROR(VLOOKUP(R138,農林業センサス集落コード!$A$2:$E$18534,4,FALSE)," ")</f>
        <v xml:space="preserve"> </v>
      </c>
      <c r="T138" s="50" t="str">
        <f>IFERROR(VLOOKUP(R138,農林業センサス集落コード!$A$2:$E$18534,5,0),"")</f>
        <v/>
      </c>
      <c r="U138" s="48"/>
      <c r="V138" s="49" t="str">
        <f>IFERROR(VLOOKUP(U138,農林業センサス集落コード!$A$2:$E$18534,4,FALSE)," ")</f>
        <v xml:space="preserve"> </v>
      </c>
      <c r="W138" s="50" t="str">
        <f>IFERROR(VLOOKUP(U138,農林業センサス集落コード!$A$2:$E$18534,5,0),"")</f>
        <v/>
      </c>
      <c r="X138" s="48"/>
      <c r="Y138" s="49" t="str">
        <f>IFERROR(VLOOKUP(X138,農林業センサス集落コード!$A$2:$E$18534,4,FALSE)," ")</f>
        <v xml:space="preserve"> </v>
      </c>
      <c r="Z138" s="50" t="str">
        <f>IFERROR(VLOOKUP(X138,農林業センサス集落コード!$A$2:$E$18534,5,0),"")</f>
        <v/>
      </c>
      <c r="AA138" s="48"/>
      <c r="AB138" s="49" t="str">
        <f>IFERROR(VLOOKUP(AA138,農林業センサス集落コード!$A$2:$E$18534,4,FALSE)," ")</f>
        <v xml:space="preserve"> </v>
      </c>
      <c r="AC138" s="50" t="str">
        <f>IFERROR(VLOOKUP(AA138,農林業センサス集落コード!$A$2:$E$18534,5,0),"")</f>
        <v/>
      </c>
      <c r="AD138" s="48"/>
      <c r="AE138" s="49" t="str">
        <f>IFERROR(VLOOKUP(AD138,農林業センサス集落コード!$A$2:$E$18534,4,FALSE)," ")</f>
        <v xml:space="preserve"> </v>
      </c>
      <c r="AF138" s="50" t="str">
        <f>IFERROR(VLOOKUP(AD138,農林業センサス集落コード!$A$2:$E$18534,5,0),"")</f>
        <v/>
      </c>
      <c r="AG138" s="48"/>
      <c r="AH138" s="49" t="str">
        <f>IFERROR(VLOOKUP(AG138,農林業センサス集落コード!$A$2:$E$18534,4,FALSE)," ")</f>
        <v xml:space="preserve"> </v>
      </c>
      <c r="AI138" s="50" t="str">
        <f>IFERROR(VLOOKUP(AG138,農林業センサス集落コード!$A$2:$E$18534,5,0),"")</f>
        <v/>
      </c>
      <c r="AJ138" s="48"/>
      <c r="AK138" s="49" t="str">
        <f>IFERROR(VLOOKUP(AJ138,農林業センサス集落コード!$A$2:$E$18534,4,FALSE)," ")</f>
        <v xml:space="preserve"> </v>
      </c>
      <c r="AL138" s="50" t="str">
        <f>IFERROR(VLOOKUP(AJ138,農林業センサス集落コード!$A$2:$E$18534,5,0),"")</f>
        <v/>
      </c>
      <c r="AM138" s="48"/>
      <c r="AN138" s="49" t="str">
        <f>IFERROR(VLOOKUP(AM138,農林業センサス集落コード!$A$2:$E$18534,4,FALSE)," ")</f>
        <v xml:space="preserve"> </v>
      </c>
      <c r="AO138" s="50" t="str">
        <f>IFERROR(VLOOKUP(AM138,農林業センサス集落コード!$A$2:$E$18534,5,0),"")</f>
        <v/>
      </c>
      <c r="AP138" s="48"/>
      <c r="AQ138" s="49" t="str">
        <f>IFERROR(VLOOKUP(AP138,農林業センサス集落コード!$A$2:$E$18534,4,FALSE)," ")</f>
        <v xml:space="preserve"> </v>
      </c>
      <c r="AR138" s="50" t="str">
        <f>IFERROR(VLOOKUP(AP138,農林業センサス集落コード!$A$2:$E$18534,5,0),"")</f>
        <v/>
      </c>
      <c r="AS138" s="48"/>
      <c r="AT138" s="49" t="str">
        <f>IFERROR(VLOOKUP(AS138,農林業センサス集落コード!$A$2:$E$18534,4,FALSE)," ")</f>
        <v xml:space="preserve"> </v>
      </c>
      <c r="AU138" s="50" t="str">
        <f>IFERROR(VLOOKUP(AS138,農林業センサス集落コード!$A$2:$E$18534,5,0),"")</f>
        <v/>
      </c>
      <c r="AV138" s="48"/>
      <c r="AW138" s="49" t="str">
        <f>IFERROR(VLOOKUP(AV138,農林業センサス集落コード!$A$2:$E$18534,4,FALSE)," ")</f>
        <v xml:space="preserve"> </v>
      </c>
      <c r="AX138" s="50" t="str">
        <f>IFERROR(VLOOKUP(AV138,農林業センサス集落コード!$A$2:$E$18534,5,0),"")</f>
        <v/>
      </c>
      <c r="AY138" s="48"/>
      <c r="AZ138" s="49" t="str">
        <f>IFERROR(VLOOKUP(AY138,農林業センサス集落コード!$A$2:$E$18534,4,FALSE)," ")</f>
        <v xml:space="preserve"> </v>
      </c>
      <c r="BA138" s="50" t="str">
        <f>IFERROR(VLOOKUP(AY138,農林業センサス集落コード!$A$2:$E$18534,5,0),"")</f>
        <v/>
      </c>
      <c r="BB138" s="48"/>
      <c r="BC138" s="49" t="str">
        <f>IFERROR(VLOOKUP(BB138,農林業センサス集落コード!$A$2:$E$18534,4,FALSE)," ")</f>
        <v xml:space="preserve"> </v>
      </c>
      <c r="BD138" s="50" t="str">
        <f>IFERROR(VLOOKUP(BB138,農林業センサス集落コード!$A$2:$E$18534,5,0),"")</f>
        <v/>
      </c>
      <c r="BE138" s="48"/>
      <c r="BF138" s="49" t="str">
        <f>IFERROR(VLOOKUP(BE138,農林業センサス集落コード!$A$2:$E$18534,4,FALSE)," ")</f>
        <v xml:space="preserve"> </v>
      </c>
      <c r="BG138" s="50" t="str">
        <f>IFERROR(VLOOKUP(BE138,農林業センサス集落コード!$A$2:$E$18534,5,0),"")</f>
        <v/>
      </c>
      <c r="BH138" s="48"/>
      <c r="BI138" s="49" t="str">
        <f>IFERROR(VLOOKUP(BH138,農林業センサス集落コード!$A$2:$E$18534,4,FALSE)," ")</f>
        <v xml:space="preserve"> </v>
      </c>
      <c r="BJ138" s="50" t="str">
        <f>IFERROR(VLOOKUP(BH138,農林業センサス集落コード!$A$2:$E$18534,5,0),"")</f>
        <v/>
      </c>
      <c r="BK138" s="48"/>
      <c r="BL138" s="49" t="str">
        <f>IFERROR(VLOOKUP(BK138,農林業センサス集落コード!$A$2:$E$18534,4,FALSE)," ")</f>
        <v xml:space="preserve"> </v>
      </c>
      <c r="BM138" s="50" t="str">
        <f>IFERROR(VLOOKUP(BK138,農林業センサス集落コード!$A$2:$E$18534,5,0),"")</f>
        <v/>
      </c>
    </row>
    <row r="139" spans="1:65">
      <c r="A139" s="272" t="e">
        <f>①協定識別事項②協定参加者!#REF!</f>
        <v>#REF!</v>
      </c>
      <c r="B139" s="55" t="e">
        <f>①協定識別事項②協定参加者!#REF!</f>
        <v>#REF!</v>
      </c>
      <c r="C139" s="55" t="e">
        <f>①協定識別事項②協定参加者!#REF!</f>
        <v>#REF!</v>
      </c>
      <c r="D139" s="55" t="e">
        <f>①協定識別事項②協定参加者!#REF!</f>
        <v>#REF!</v>
      </c>
      <c r="E139" s="56" t="e">
        <f>①協定識別事項②協定参加者!#REF!</f>
        <v>#REF!</v>
      </c>
      <c r="F139" s="48"/>
      <c r="G139" s="49" t="str">
        <f>IFERROR(VLOOKUP(F139,農林業センサス集落コード!$A$2:$E$18534,4,FALSE)," ")</f>
        <v xml:space="preserve"> </v>
      </c>
      <c r="H139" s="50" t="str">
        <f>IFERROR(VLOOKUP(F139,農林業センサス集落コード!$A$2:$E$18534,5,0),"")</f>
        <v/>
      </c>
      <c r="I139" s="48"/>
      <c r="J139" s="49" t="str">
        <f>IFERROR(VLOOKUP(I139,農林業センサス集落コード!$A$2:$E$18534,4,FALSE)," ")</f>
        <v xml:space="preserve"> </v>
      </c>
      <c r="K139" s="50" t="str">
        <f>IFERROR(VLOOKUP(I139,農林業センサス集落コード!$A$2:$E$18534,5,0),"")</f>
        <v/>
      </c>
      <c r="L139" s="48"/>
      <c r="M139" s="49" t="str">
        <f>IFERROR(VLOOKUP(L139,農林業センサス集落コード!$A$2:$E$18534,4,FALSE)," ")</f>
        <v xml:space="preserve"> </v>
      </c>
      <c r="N139" s="50" t="str">
        <f>IFERROR(VLOOKUP(L139,農林業センサス集落コード!$A$2:$E$18534,5,0),"")</f>
        <v/>
      </c>
      <c r="O139" s="48"/>
      <c r="P139" s="49" t="str">
        <f>IFERROR(VLOOKUP(O139,農林業センサス集落コード!$A$2:$E$18534,4,FALSE)," ")</f>
        <v xml:space="preserve"> </v>
      </c>
      <c r="Q139" s="50" t="str">
        <f>IFERROR(VLOOKUP(O139,農林業センサス集落コード!$A$2:$E$18534,5,0),"")</f>
        <v/>
      </c>
      <c r="R139" s="48"/>
      <c r="S139" s="49" t="str">
        <f>IFERROR(VLOOKUP(R139,農林業センサス集落コード!$A$2:$E$18534,4,FALSE)," ")</f>
        <v xml:space="preserve"> </v>
      </c>
      <c r="T139" s="50" t="str">
        <f>IFERROR(VLOOKUP(R139,農林業センサス集落コード!$A$2:$E$18534,5,0),"")</f>
        <v/>
      </c>
      <c r="U139" s="48"/>
      <c r="V139" s="49" t="str">
        <f>IFERROR(VLOOKUP(U139,農林業センサス集落コード!$A$2:$E$18534,4,FALSE)," ")</f>
        <v xml:space="preserve"> </v>
      </c>
      <c r="W139" s="50" t="str">
        <f>IFERROR(VLOOKUP(U139,農林業センサス集落コード!$A$2:$E$18534,5,0),"")</f>
        <v/>
      </c>
      <c r="X139" s="48"/>
      <c r="Y139" s="49" t="str">
        <f>IFERROR(VLOOKUP(X139,農林業センサス集落コード!$A$2:$E$18534,4,FALSE)," ")</f>
        <v xml:space="preserve"> </v>
      </c>
      <c r="Z139" s="50" t="str">
        <f>IFERROR(VLOOKUP(X139,農林業センサス集落コード!$A$2:$E$18534,5,0),"")</f>
        <v/>
      </c>
      <c r="AA139" s="48"/>
      <c r="AB139" s="49" t="str">
        <f>IFERROR(VLOOKUP(AA139,農林業センサス集落コード!$A$2:$E$18534,4,FALSE)," ")</f>
        <v xml:space="preserve"> </v>
      </c>
      <c r="AC139" s="50" t="str">
        <f>IFERROR(VLOOKUP(AA139,農林業センサス集落コード!$A$2:$E$18534,5,0),"")</f>
        <v/>
      </c>
      <c r="AD139" s="48"/>
      <c r="AE139" s="49" t="str">
        <f>IFERROR(VLOOKUP(AD139,農林業センサス集落コード!$A$2:$E$18534,4,FALSE)," ")</f>
        <v xml:space="preserve"> </v>
      </c>
      <c r="AF139" s="50" t="str">
        <f>IFERROR(VLOOKUP(AD139,農林業センサス集落コード!$A$2:$E$18534,5,0),"")</f>
        <v/>
      </c>
      <c r="AG139" s="48"/>
      <c r="AH139" s="49" t="str">
        <f>IFERROR(VLOOKUP(AG139,農林業センサス集落コード!$A$2:$E$18534,4,FALSE)," ")</f>
        <v xml:space="preserve"> </v>
      </c>
      <c r="AI139" s="50" t="str">
        <f>IFERROR(VLOOKUP(AG139,農林業センサス集落コード!$A$2:$E$18534,5,0),"")</f>
        <v/>
      </c>
      <c r="AJ139" s="48"/>
      <c r="AK139" s="49" t="str">
        <f>IFERROR(VLOOKUP(AJ139,農林業センサス集落コード!$A$2:$E$18534,4,FALSE)," ")</f>
        <v xml:space="preserve"> </v>
      </c>
      <c r="AL139" s="50" t="str">
        <f>IFERROR(VLOOKUP(AJ139,農林業センサス集落コード!$A$2:$E$18534,5,0),"")</f>
        <v/>
      </c>
      <c r="AM139" s="48"/>
      <c r="AN139" s="49" t="str">
        <f>IFERROR(VLOOKUP(AM139,農林業センサス集落コード!$A$2:$E$18534,4,FALSE)," ")</f>
        <v xml:space="preserve"> </v>
      </c>
      <c r="AO139" s="50" t="str">
        <f>IFERROR(VLOOKUP(AM139,農林業センサス集落コード!$A$2:$E$18534,5,0),"")</f>
        <v/>
      </c>
      <c r="AP139" s="48"/>
      <c r="AQ139" s="49" t="str">
        <f>IFERROR(VLOOKUP(AP139,農林業センサス集落コード!$A$2:$E$18534,4,FALSE)," ")</f>
        <v xml:space="preserve"> </v>
      </c>
      <c r="AR139" s="50" t="str">
        <f>IFERROR(VLOOKUP(AP139,農林業センサス集落コード!$A$2:$E$18534,5,0),"")</f>
        <v/>
      </c>
      <c r="AS139" s="48"/>
      <c r="AT139" s="49" t="str">
        <f>IFERROR(VLOOKUP(AS139,農林業センサス集落コード!$A$2:$E$18534,4,FALSE)," ")</f>
        <v xml:space="preserve"> </v>
      </c>
      <c r="AU139" s="50" t="str">
        <f>IFERROR(VLOOKUP(AS139,農林業センサス集落コード!$A$2:$E$18534,5,0),"")</f>
        <v/>
      </c>
      <c r="AV139" s="48"/>
      <c r="AW139" s="49" t="str">
        <f>IFERROR(VLOOKUP(AV139,農林業センサス集落コード!$A$2:$E$18534,4,FALSE)," ")</f>
        <v xml:space="preserve"> </v>
      </c>
      <c r="AX139" s="50" t="str">
        <f>IFERROR(VLOOKUP(AV139,農林業センサス集落コード!$A$2:$E$18534,5,0),"")</f>
        <v/>
      </c>
      <c r="AY139" s="48"/>
      <c r="AZ139" s="49" t="str">
        <f>IFERROR(VLOOKUP(AY139,農林業センサス集落コード!$A$2:$E$18534,4,FALSE)," ")</f>
        <v xml:space="preserve"> </v>
      </c>
      <c r="BA139" s="50" t="str">
        <f>IFERROR(VLOOKUP(AY139,農林業センサス集落コード!$A$2:$E$18534,5,0),"")</f>
        <v/>
      </c>
      <c r="BB139" s="48"/>
      <c r="BC139" s="49" t="str">
        <f>IFERROR(VLOOKUP(BB139,農林業センサス集落コード!$A$2:$E$18534,4,FALSE)," ")</f>
        <v xml:space="preserve"> </v>
      </c>
      <c r="BD139" s="50" t="str">
        <f>IFERROR(VLOOKUP(BB139,農林業センサス集落コード!$A$2:$E$18534,5,0),"")</f>
        <v/>
      </c>
      <c r="BE139" s="48"/>
      <c r="BF139" s="49" t="str">
        <f>IFERROR(VLOOKUP(BE139,農林業センサス集落コード!$A$2:$E$18534,4,FALSE)," ")</f>
        <v xml:space="preserve"> </v>
      </c>
      <c r="BG139" s="50" t="str">
        <f>IFERROR(VLOOKUP(BE139,農林業センサス集落コード!$A$2:$E$18534,5,0),"")</f>
        <v/>
      </c>
      <c r="BH139" s="48"/>
      <c r="BI139" s="49" t="str">
        <f>IFERROR(VLOOKUP(BH139,農林業センサス集落コード!$A$2:$E$18534,4,FALSE)," ")</f>
        <v xml:space="preserve"> </v>
      </c>
      <c r="BJ139" s="50" t="str">
        <f>IFERROR(VLOOKUP(BH139,農林業センサス集落コード!$A$2:$E$18534,5,0),"")</f>
        <v/>
      </c>
      <c r="BK139" s="48"/>
      <c r="BL139" s="49" t="str">
        <f>IFERROR(VLOOKUP(BK139,農林業センサス集落コード!$A$2:$E$18534,4,FALSE)," ")</f>
        <v xml:space="preserve"> </v>
      </c>
      <c r="BM139" s="50" t="str">
        <f>IFERROR(VLOOKUP(BK139,農林業センサス集落コード!$A$2:$E$18534,5,0),"")</f>
        <v/>
      </c>
    </row>
    <row r="140" spans="1:65">
      <c r="A140" s="272" t="e">
        <f>①協定識別事項②協定参加者!#REF!</f>
        <v>#REF!</v>
      </c>
      <c r="B140" s="55" t="e">
        <f>①協定識別事項②協定参加者!#REF!</f>
        <v>#REF!</v>
      </c>
      <c r="C140" s="55" t="e">
        <f>①協定識別事項②協定参加者!#REF!</f>
        <v>#REF!</v>
      </c>
      <c r="D140" s="55" t="e">
        <f>①協定識別事項②協定参加者!#REF!</f>
        <v>#REF!</v>
      </c>
      <c r="E140" s="56" t="e">
        <f>①協定識別事項②協定参加者!#REF!</f>
        <v>#REF!</v>
      </c>
      <c r="F140" s="48"/>
      <c r="G140" s="49" t="str">
        <f>IFERROR(VLOOKUP(F140,農林業センサス集落コード!$A$2:$E$18534,4,FALSE)," ")</f>
        <v xml:space="preserve"> </v>
      </c>
      <c r="H140" s="50" t="str">
        <f>IFERROR(VLOOKUP(F140,農林業センサス集落コード!$A$2:$E$18534,5,0),"")</f>
        <v/>
      </c>
      <c r="I140" s="48"/>
      <c r="J140" s="49" t="str">
        <f>IFERROR(VLOOKUP(I140,農林業センサス集落コード!$A$2:$E$18534,4,FALSE)," ")</f>
        <v xml:space="preserve"> </v>
      </c>
      <c r="K140" s="50" t="str">
        <f>IFERROR(VLOOKUP(I140,農林業センサス集落コード!$A$2:$E$18534,5,0),"")</f>
        <v/>
      </c>
      <c r="L140" s="48"/>
      <c r="M140" s="49" t="str">
        <f>IFERROR(VLOOKUP(L140,農林業センサス集落コード!$A$2:$E$18534,4,FALSE)," ")</f>
        <v xml:space="preserve"> </v>
      </c>
      <c r="N140" s="50" t="str">
        <f>IFERROR(VLOOKUP(L140,農林業センサス集落コード!$A$2:$E$18534,5,0),"")</f>
        <v/>
      </c>
      <c r="O140" s="48"/>
      <c r="P140" s="49" t="str">
        <f>IFERROR(VLOOKUP(O140,農林業センサス集落コード!$A$2:$E$18534,4,FALSE)," ")</f>
        <v xml:space="preserve"> </v>
      </c>
      <c r="Q140" s="50" t="str">
        <f>IFERROR(VLOOKUP(O140,農林業センサス集落コード!$A$2:$E$18534,5,0),"")</f>
        <v/>
      </c>
      <c r="R140" s="48"/>
      <c r="S140" s="49" t="str">
        <f>IFERROR(VLOOKUP(R140,農林業センサス集落コード!$A$2:$E$18534,4,FALSE)," ")</f>
        <v xml:space="preserve"> </v>
      </c>
      <c r="T140" s="50" t="str">
        <f>IFERROR(VLOOKUP(R140,農林業センサス集落コード!$A$2:$E$18534,5,0),"")</f>
        <v/>
      </c>
      <c r="U140" s="48"/>
      <c r="V140" s="49" t="str">
        <f>IFERROR(VLOOKUP(U140,農林業センサス集落コード!$A$2:$E$18534,4,FALSE)," ")</f>
        <v xml:space="preserve"> </v>
      </c>
      <c r="W140" s="50" t="str">
        <f>IFERROR(VLOOKUP(U140,農林業センサス集落コード!$A$2:$E$18534,5,0),"")</f>
        <v/>
      </c>
      <c r="X140" s="48"/>
      <c r="Y140" s="49" t="str">
        <f>IFERROR(VLOOKUP(X140,農林業センサス集落コード!$A$2:$E$18534,4,FALSE)," ")</f>
        <v xml:space="preserve"> </v>
      </c>
      <c r="Z140" s="50" t="str">
        <f>IFERROR(VLOOKUP(X140,農林業センサス集落コード!$A$2:$E$18534,5,0),"")</f>
        <v/>
      </c>
      <c r="AA140" s="48"/>
      <c r="AB140" s="49" t="str">
        <f>IFERROR(VLOOKUP(AA140,農林業センサス集落コード!$A$2:$E$18534,4,FALSE)," ")</f>
        <v xml:space="preserve"> </v>
      </c>
      <c r="AC140" s="50" t="str">
        <f>IFERROR(VLOOKUP(AA140,農林業センサス集落コード!$A$2:$E$18534,5,0),"")</f>
        <v/>
      </c>
      <c r="AD140" s="48"/>
      <c r="AE140" s="49" t="str">
        <f>IFERROR(VLOOKUP(AD140,農林業センサス集落コード!$A$2:$E$18534,4,FALSE)," ")</f>
        <v xml:space="preserve"> </v>
      </c>
      <c r="AF140" s="50" t="str">
        <f>IFERROR(VLOOKUP(AD140,農林業センサス集落コード!$A$2:$E$18534,5,0),"")</f>
        <v/>
      </c>
      <c r="AG140" s="48"/>
      <c r="AH140" s="49" t="str">
        <f>IFERROR(VLOOKUP(AG140,農林業センサス集落コード!$A$2:$E$18534,4,FALSE)," ")</f>
        <v xml:space="preserve"> </v>
      </c>
      <c r="AI140" s="50" t="str">
        <f>IFERROR(VLOOKUP(AG140,農林業センサス集落コード!$A$2:$E$18534,5,0),"")</f>
        <v/>
      </c>
      <c r="AJ140" s="48"/>
      <c r="AK140" s="49" t="str">
        <f>IFERROR(VLOOKUP(AJ140,農林業センサス集落コード!$A$2:$E$18534,4,FALSE)," ")</f>
        <v xml:space="preserve"> </v>
      </c>
      <c r="AL140" s="50" t="str">
        <f>IFERROR(VLOOKUP(AJ140,農林業センサス集落コード!$A$2:$E$18534,5,0),"")</f>
        <v/>
      </c>
      <c r="AM140" s="48"/>
      <c r="AN140" s="49" t="str">
        <f>IFERROR(VLOOKUP(AM140,農林業センサス集落コード!$A$2:$E$18534,4,FALSE)," ")</f>
        <v xml:space="preserve"> </v>
      </c>
      <c r="AO140" s="50" t="str">
        <f>IFERROR(VLOOKUP(AM140,農林業センサス集落コード!$A$2:$E$18534,5,0),"")</f>
        <v/>
      </c>
      <c r="AP140" s="48"/>
      <c r="AQ140" s="49" t="str">
        <f>IFERROR(VLOOKUP(AP140,農林業センサス集落コード!$A$2:$E$18534,4,FALSE)," ")</f>
        <v xml:space="preserve"> </v>
      </c>
      <c r="AR140" s="50" t="str">
        <f>IFERROR(VLOOKUP(AP140,農林業センサス集落コード!$A$2:$E$18534,5,0),"")</f>
        <v/>
      </c>
      <c r="AS140" s="48"/>
      <c r="AT140" s="49" t="str">
        <f>IFERROR(VLOOKUP(AS140,農林業センサス集落コード!$A$2:$E$18534,4,FALSE)," ")</f>
        <v xml:space="preserve"> </v>
      </c>
      <c r="AU140" s="50" t="str">
        <f>IFERROR(VLOOKUP(AS140,農林業センサス集落コード!$A$2:$E$18534,5,0),"")</f>
        <v/>
      </c>
      <c r="AV140" s="48"/>
      <c r="AW140" s="49" t="str">
        <f>IFERROR(VLOOKUP(AV140,農林業センサス集落コード!$A$2:$E$18534,4,FALSE)," ")</f>
        <v xml:space="preserve"> </v>
      </c>
      <c r="AX140" s="50" t="str">
        <f>IFERROR(VLOOKUP(AV140,農林業センサス集落コード!$A$2:$E$18534,5,0),"")</f>
        <v/>
      </c>
      <c r="AY140" s="48"/>
      <c r="AZ140" s="49" t="str">
        <f>IFERROR(VLOOKUP(AY140,農林業センサス集落コード!$A$2:$E$18534,4,FALSE)," ")</f>
        <v xml:space="preserve"> </v>
      </c>
      <c r="BA140" s="50" t="str">
        <f>IFERROR(VLOOKUP(AY140,農林業センサス集落コード!$A$2:$E$18534,5,0),"")</f>
        <v/>
      </c>
      <c r="BB140" s="48"/>
      <c r="BC140" s="49" t="str">
        <f>IFERROR(VLOOKUP(BB140,農林業センサス集落コード!$A$2:$E$18534,4,FALSE)," ")</f>
        <v xml:space="preserve"> </v>
      </c>
      <c r="BD140" s="50" t="str">
        <f>IFERROR(VLOOKUP(BB140,農林業センサス集落コード!$A$2:$E$18534,5,0),"")</f>
        <v/>
      </c>
      <c r="BE140" s="48"/>
      <c r="BF140" s="49" t="str">
        <f>IFERROR(VLOOKUP(BE140,農林業センサス集落コード!$A$2:$E$18534,4,FALSE)," ")</f>
        <v xml:space="preserve"> </v>
      </c>
      <c r="BG140" s="50" t="str">
        <f>IFERROR(VLOOKUP(BE140,農林業センサス集落コード!$A$2:$E$18534,5,0),"")</f>
        <v/>
      </c>
      <c r="BH140" s="48"/>
      <c r="BI140" s="49" t="str">
        <f>IFERROR(VLOOKUP(BH140,農林業センサス集落コード!$A$2:$E$18534,4,FALSE)," ")</f>
        <v xml:space="preserve"> </v>
      </c>
      <c r="BJ140" s="50" t="str">
        <f>IFERROR(VLOOKUP(BH140,農林業センサス集落コード!$A$2:$E$18534,5,0),"")</f>
        <v/>
      </c>
      <c r="BK140" s="48"/>
      <c r="BL140" s="49" t="str">
        <f>IFERROR(VLOOKUP(BK140,農林業センサス集落コード!$A$2:$E$18534,4,FALSE)," ")</f>
        <v xml:space="preserve"> </v>
      </c>
      <c r="BM140" s="50" t="str">
        <f>IFERROR(VLOOKUP(BK140,農林業センサス集落コード!$A$2:$E$18534,5,0),"")</f>
        <v/>
      </c>
    </row>
    <row r="141" spans="1:65">
      <c r="A141" s="272" t="e">
        <f>①協定識別事項②協定参加者!#REF!</f>
        <v>#REF!</v>
      </c>
      <c r="B141" s="55" t="e">
        <f>①協定識別事項②協定参加者!#REF!</f>
        <v>#REF!</v>
      </c>
      <c r="C141" s="55" t="e">
        <f>①協定識別事項②協定参加者!#REF!</f>
        <v>#REF!</v>
      </c>
      <c r="D141" s="55" t="e">
        <f>①協定識別事項②協定参加者!#REF!</f>
        <v>#REF!</v>
      </c>
      <c r="E141" s="56" t="e">
        <f>①協定識別事項②協定参加者!#REF!</f>
        <v>#REF!</v>
      </c>
      <c r="F141" s="48"/>
      <c r="G141" s="49" t="str">
        <f>IFERROR(VLOOKUP(F141,農林業センサス集落コード!$A$2:$E$18534,4,FALSE)," ")</f>
        <v xml:space="preserve"> </v>
      </c>
      <c r="H141" s="50" t="str">
        <f>IFERROR(VLOOKUP(F141,農林業センサス集落コード!$A$2:$E$18534,5,0),"")</f>
        <v/>
      </c>
      <c r="I141" s="48"/>
      <c r="J141" s="49" t="str">
        <f>IFERROR(VLOOKUP(I141,農林業センサス集落コード!$A$2:$E$18534,4,FALSE)," ")</f>
        <v xml:space="preserve"> </v>
      </c>
      <c r="K141" s="50" t="str">
        <f>IFERROR(VLOOKUP(I141,農林業センサス集落コード!$A$2:$E$18534,5,0),"")</f>
        <v/>
      </c>
      <c r="L141" s="48"/>
      <c r="M141" s="49" t="str">
        <f>IFERROR(VLOOKUP(L141,農林業センサス集落コード!$A$2:$E$18534,4,FALSE)," ")</f>
        <v xml:space="preserve"> </v>
      </c>
      <c r="N141" s="50" t="str">
        <f>IFERROR(VLOOKUP(L141,農林業センサス集落コード!$A$2:$E$18534,5,0),"")</f>
        <v/>
      </c>
      <c r="O141" s="48"/>
      <c r="P141" s="49" t="str">
        <f>IFERROR(VLOOKUP(O141,農林業センサス集落コード!$A$2:$E$18534,4,FALSE)," ")</f>
        <v xml:space="preserve"> </v>
      </c>
      <c r="Q141" s="50" t="str">
        <f>IFERROR(VLOOKUP(O141,農林業センサス集落コード!$A$2:$E$18534,5,0),"")</f>
        <v/>
      </c>
      <c r="R141" s="48"/>
      <c r="S141" s="49" t="str">
        <f>IFERROR(VLOOKUP(R141,農林業センサス集落コード!$A$2:$E$18534,4,FALSE)," ")</f>
        <v xml:space="preserve"> </v>
      </c>
      <c r="T141" s="50" t="str">
        <f>IFERROR(VLOOKUP(R141,農林業センサス集落コード!$A$2:$E$18534,5,0),"")</f>
        <v/>
      </c>
      <c r="U141" s="48"/>
      <c r="V141" s="49" t="str">
        <f>IFERROR(VLOOKUP(U141,農林業センサス集落コード!$A$2:$E$18534,4,FALSE)," ")</f>
        <v xml:space="preserve"> </v>
      </c>
      <c r="W141" s="50" t="str">
        <f>IFERROR(VLOOKUP(U141,農林業センサス集落コード!$A$2:$E$18534,5,0),"")</f>
        <v/>
      </c>
      <c r="X141" s="48"/>
      <c r="Y141" s="49" t="str">
        <f>IFERROR(VLOOKUP(X141,農林業センサス集落コード!$A$2:$E$18534,4,FALSE)," ")</f>
        <v xml:space="preserve"> </v>
      </c>
      <c r="Z141" s="50" t="str">
        <f>IFERROR(VLOOKUP(X141,農林業センサス集落コード!$A$2:$E$18534,5,0),"")</f>
        <v/>
      </c>
      <c r="AA141" s="48"/>
      <c r="AB141" s="49" t="str">
        <f>IFERROR(VLOOKUP(AA141,農林業センサス集落コード!$A$2:$E$18534,4,FALSE)," ")</f>
        <v xml:space="preserve"> </v>
      </c>
      <c r="AC141" s="50" t="str">
        <f>IFERROR(VLOOKUP(AA141,農林業センサス集落コード!$A$2:$E$18534,5,0),"")</f>
        <v/>
      </c>
      <c r="AD141" s="48"/>
      <c r="AE141" s="49" t="str">
        <f>IFERROR(VLOOKUP(AD141,農林業センサス集落コード!$A$2:$E$18534,4,FALSE)," ")</f>
        <v xml:space="preserve"> </v>
      </c>
      <c r="AF141" s="50" t="str">
        <f>IFERROR(VLOOKUP(AD141,農林業センサス集落コード!$A$2:$E$18534,5,0),"")</f>
        <v/>
      </c>
      <c r="AG141" s="48"/>
      <c r="AH141" s="49" t="str">
        <f>IFERROR(VLOOKUP(AG141,農林業センサス集落コード!$A$2:$E$18534,4,FALSE)," ")</f>
        <v xml:space="preserve"> </v>
      </c>
      <c r="AI141" s="50" t="str">
        <f>IFERROR(VLOOKUP(AG141,農林業センサス集落コード!$A$2:$E$18534,5,0),"")</f>
        <v/>
      </c>
      <c r="AJ141" s="48"/>
      <c r="AK141" s="49" t="str">
        <f>IFERROR(VLOOKUP(AJ141,農林業センサス集落コード!$A$2:$E$18534,4,FALSE)," ")</f>
        <v xml:space="preserve"> </v>
      </c>
      <c r="AL141" s="50" t="str">
        <f>IFERROR(VLOOKUP(AJ141,農林業センサス集落コード!$A$2:$E$18534,5,0),"")</f>
        <v/>
      </c>
      <c r="AM141" s="48"/>
      <c r="AN141" s="49" t="str">
        <f>IFERROR(VLOOKUP(AM141,農林業センサス集落コード!$A$2:$E$18534,4,FALSE)," ")</f>
        <v xml:space="preserve"> </v>
      </c>
      <c r="AO141" s="50" t="str">
        <f>IFERROR(VLOOKUP(AM141,農林業センサス集落コード!$A$2:$E$18534,5,0),"")</f>
        <v/>
      </c>
      <c r="AP141" s="48"/>
      <c r="AQ141" s="49" t="str">
        <f>IFERROR(VLOOKUP(AP141,農林業センサス集落コード!$A$2:$E$18534,4,FALSE)," ")</f>
        <v xml:space="preserve"> </v>
      </c>
      <c r="AR141" s="50" t="str">
        <f>IFERROR(VLOOKUP(AP141,農林業センサス集落コード!$A$2:$E$18534,5,0),"")</f>
        <v/>
      </c>
      <c r="AS141" s="48"/>
      <c r="AT141" s="49" t="str">
        <f>IFERROR(VLOOKUP(AS141,農林業センサス集落コード!$A$2:$E$18534,4,FALSE)," ")</f>
        <v xml:space="preserve"> </v>
      </c>
      <c r="AU141" s="50" t="str">
        <f>IFERROR(VLOOKUP(AS141,農林業センサス集落コード!$A$2:$E$18534,5,0),"")</f>
        <v/>
      </c>
      <c r="AV141" s="48"/>
      <c r="AW141" s="49" t="str">
        <f>IFERROR(VLOOKUP(AV141,農林業センサス集落コード!$A$2:$E$18534,4,FALSE)," ")</f>
        <v xml:space="preserve"> </v>
      </c>
      <c r="AX141" s="50" t="str">
        <f>IFERROR(VLOOKUP(AV141,農林業センサス集落コード!$A$2:$E$18534,5,0),"")</f>
        <v/>
      </c>
      <c r="AY141" s="48"/>
      <c r="AZ141" s="49" t="str">
        <f>IFERROR(VLOOKUP(AY141,農林業センサス集落コード!$A$2:$E$18534,4,FALSE)," ")</f>
        <v xml:space="preserve"> </v>
      </c>
      <c r="BA141" s="50" t="str">
        <f>IFERROR(VLOOKUP(AY141,農林業センサス集落コード!$A$2:$E$18534,5,0),"")</f>
        <v/>
      </c>
      <c r="BB141" s="48"/>
      <c r="BC141" s="49" t="str">
        <f>IFERROR(VLOOKUP(BB141,農林業センサス集落コード!$A$2:$E$18534,4,FALSE)," ")</f>
        <v xml:space="preserve"> </v>
      </c>
      <c r="BD141" s="50" t="str">
        <f>IFERROR(VLOOKUP(BB141,農林業センサス集落コード!$A$2:$E$18534,5,0),"")</f>
        <v/>
      </c>
      <c r="BE141" s="48"/>
      <c r="BF141" s="49" t="str">
        <f>IFERROR(VLOOKUP(BE141,農林業センサス集落コード!$A$2:$E$18534,4,FALSE)," ")</f>
        <v xml:space="preserve"> </v>
      </c>
      <c r="BG141" s="50" t="str">
        <f>IFERROR(VLOOKUP(BE141,農林業センサス集落コード!$A$2:$E$18534,5,0),"")</f>
        <v/>
      </c>
      <c r="BH141" s="48"/>
      <c r="BI141" s="49" t="str">
        <f>IFERROR(VLOOKUP(BH141,農林業センサス集落コード!$A$2:$E$18534,4,FALSE)," ")</f>
        <v xml:space="preserve"> </v>
      </c>
      <c r="BJ141" s="50" t="str">
        <f>IFERROR(VLOOKUP(BH141,農林業センサス集落コード!$A$2:$E$18534,5,0),"")</f>
        <v/>
      </c>
      <c r="BK141" s="48"/>
      <c r="BL141" s="49" t="str">
        <f>IFERROR(VLOOKUP(BK141,農林業センサス集落コード!$A$2:$E$18534,4,FALSE)," ")</f>
        <v xml:space="preserve"> </v>
      </c>
      <c r="BM141" s="50" t="str">
        <f>IFERROR(VLOOKUP(BK141,農林業センサス集落コード!$A$2:$E$18534,5,0),"")</f>
        <v/>
      </c>
    </row>
    <row r="142" spans="1:65">
      <c r="A142" s="272" t="e">
        <f>①協定識別事項②協定参加者!#REF!</f>
        <v>#REF!</v>
      </c>
      <c r="B142" s="55" t="e">
        <f>①協定識別事項②協定参加者!#REF!</f>
        <v>#REF!</v>
      </c>
      <c r="C142" s="55" t="e">
        <f>①協定識別事項②協定参加者!#REF!</f>
        <v>#REF!</v>
      </c>
      <c r="D142" s="55" t="e">
        <f>①協定識別事項②協定参加者!#REF!</f>
        <v>#REF!</v>
      </c>
      <c r="E142" s="56" t="e">
        <f>①協定識別事項②協定参加者!#REF!</f>
        <v>#REF!</v>
      </c>
      <c r="F142" s="48"/>
      <c r="G142" s="49" t="str">
        <f>IFERROR(VLOOKUP(F142,農林業センサス集落コード!$A$2:$E$18534,4,FALSE)," ")</f>
        <v xml:space="preserve"> </v>
      </c>
      <c r="H142" s="50" t="str">
        <f>IFERROR(VLOOKUP(F142,農林業センサス集落コード!$A$2:$E$18534,5,0),"")</f>
        <v/>
      </c>
      <c r="I142" s="48"/>
      <c r="J142" s="49" t="str">
        <f>IFERROR(VLOOKUP(I142,農林業センサス集落コード!$A$2:$E$18534,4,FALSE)," ")</f>
        <v xml:space="preserve"> </v>
      </c>
      <c r="K142" s="50" t="str">
        <f>IFERROR(VLOOKUP(I142,農林業センサス集落コード!$A$2:$E$18534,5,0),"")</f>
        <v/>
      </c>
      <c r="L142" s="48"/>
      <c r="M142" s="49" t="str">
        <f>IFERROR(VLOOKUP(L142,農林業センサス集落コード!$A$2:$E$18534,4,FALSE)," ")</f>
        <v xml:space="preserve"> </v>
      </c>
      <c r="N142" s="50" t="str">
        <f>IFERROR(VLOOKUP(L142,農林業センサス集落コード!$A$2:$E$18534,5,0),"")</f>
        <v/>
      </c>
      <c r="O142" s="48"/>
      <c r="P142" s="49" t="str">
        <f>IFERROR(VLOOKUP(O142,農林業センサス集落コード!$A$2:$E$18534,4,FALSE)," ")</f>
        <v xml:space="preserve"> </v>
      </c>
      <c r="Q142" s="50" t="str">
        <f>IFERROR(VLOOKUP(O142,農林業センサス集落コード!$A$2:$E$18534,5,0),"")</f>
        <v/>
      </c>
      <c r="R142" s="48"/>
      <c r="S142" s="49" t="str">
        <f>IFERROR(VLOOKUP(R142,農林業センサス集落コード!$A$2:$E$18534,4,FALSE)," ")</f>
        <v xml:space="preserve"> </v>
      </c>
      <c r="T142" s="50" t="str">
        <f>IFERROR(VLOOKUP(R142,農林業センサス集落コード!$A$2:$E$18534,5,0),"")</f>
        <v/>
      </c>
      <c r="U142" s="48"/>
      <c r="V142" s="49" t="str">
        <f>IFERROR(VLOOKUP(U142,農林業センサス集落コード!$A$2:$E$18534,4,FALSE)," ")</f>
        <v xml:space="preserve"> </v>
      </c>
      <c r="W142" s="50" t="str">
        <f>IFERROR(VLOOKUP(U142,農林業センサス集落コード!$A$2:$E$18534,5,0),"")</f>
        <v/>
      </c>
      <c r="X142" s="48"/>
      <c r="Y142" s="49" t="str">
        <f>IFERROR(VLOOKUP(X142,農林業センサス集落コード!$A$2:$E$18534,4,FALSE)," ")</f>
        <v xml:space="preserve"> </v>
      </c>
      <c r="Z142" s="50" t="str">
        <f>IFERROR(VLOOKUP(X142,農林業センサス集落コード!$A$2:$E$18534,5,0),"")</f>
        <v/>
      </c>
      <c r="AA142" s="48"/>
      <c r="AB142" s="49" t="str">
        <f>IFERROR(VLOOKUP(AA142,農林業センサス集落コード!$A$2:$E$18534,4,FALSE)," ")</f>
        <v xml:space="preserve"> </v>
      </c>
      <c r="AC142" s="50" t="str">
        <f>IFERROR(VLOOKUP(AA142,農林業センサス集落コード!$A$2:$E$18534,5,0),"")</f>
        <v/>
      </c>
      <c r="AD142" s="48"/>
      <c r="AE142" s="49" t="str">
        <f>IFERROR(VLOOKUP(AD142,農林業センサス集落コード!$A$2:$E$18534,4,FALSE)," ")</f>
        <v xml:space="preserve"> </v>
      </c>
      <c r="AF142" s="50" t="str">
        <f>IFERROR(VLOOKUP(AD142,農林業センサス集落コード!$A$2:$E$18534,5,0),"")</f>
        <v/>
      </c>
      <c r="AG142" s="48"/>
      <c r="AH142" s="49" t="str">
        <f>IFERROR(VLOOKUP(AG142,農林業センサス集落コード!$A$2:$E$18534,4,FALSE)," ")</f>
        <v xml:space="preserve"> </v>
      </c>
      <c r="AI142" s="50" t="str">
        <f>IFERROR(VLOOKUP(AG142,農林業センサス集落コード!$A$2:$E$18534,5,0),"")</f>
        <v/>
      </c>
      <c r="AJ142" s="48"/>
      <c r="AK142" s="49" t="str">
        <f>IFERROR(VLOOKUP(AJ142,農林業センサス集落コード!$A$2:$E$18534,4,FALSE)," ")</f>
        <v xml:space="preserve"> </v>
      </c>
      <c r="AL142" s="50" t="str">
        <f>IFERROR(VLOOKUP(AJ142,農林業センサス集落コード!$A$2:$E$18534,5,0),"")</f>
        <v/>
      </c>
      <c r="AM142" s="48"/>
      <c r="AN142" s="49" t="str">
        <f>IFERROR(VLOOKUP(AM142,農林業センサス集落コード!$A$2:$E$18534,4,FALSE)," ")</f>
        <v xml:space="preserve"> </v>
      </c>
      <c r="AO142" s="50" t="str">
        <f>IFERROR(VLOOKUP(AM142,農林業センサス集落コード!$A$2:$E$18534,5,0),"")</f>
        <v/>
      </c>
      <c r="AP142" s="48"/>
      <c r="AQ142" s="49" t="str">
        <f>IFERROR(VLOOKUP(AP142,農林業センサス集落コード!$A$2:$E$18534,4,FALSE)," ")</f>
        <v xml:space="preserve"> </v>
      </c>
      <c r="AR142" s="50" t="str">
        <f>IFERROR(VLOOKUP(AP142,農林業センサス集落コード!$A$2:$E$18534,5,0),"")</f>
        <v/>
      </c>
      <c r="AS142" s="48"/>
      <c r="AT142" s="49" t="str">
        <f>IFERROR(VLOOKUP(AS142,農林業センサス集落コード!$A$2:$E$18534,4,FALSE)," ")</f>
        <v xml:space="preserve"> </v>
      </c>
      <c r="AU142" s="50" t="str">
        <f>IFERROR(VLOOKUP(AS142,農林業センサス集落コード!$A$2:$E$18534,5,0),"")</f>
        <v/>
      </c>
      <c r="AV142" s="48"/>
      <c r="AW142" s="49" t="str">
        <f>IFERROR(VLOOKUP(AV142,農林業センサス集落コード!$A$2:$E$18534,4,FALSE)," ")</f>
        <v xml:space="preserve"> </v>
      </c>
      <c r="AX142" s="50" t="str">
        <f>IFERROR(VLOOKUP(AV142,農林業センサス集落コード!$A$2:$E$18534,5,0),"")</f>
        <v/>
      </c>
      <c r="AY142" s="48"/>
      <c r="AZ142" s="49" t="str">
        <f>IFERROR(VLOOKUP(AY142,農林業センサス集落コード!$A$2:$E$18534,4,FALSE)," ")</f>
        <v xml:space="preserve"> </v>
      </c>
      <c r="BA142" s="50" t="str">
        <f>IFERROR(VLOOKUP(AY142,農林業センサス集落コード!$A$2:$E$18534,5,0),"")</f>
        <v/>
      </c>
      <c r="BB142" s="48"/>
      <c r="BC142" s="49" t="str">
        <f>IFERROR(VLOOKUP(BB142,農林業センサス集落コード!$A$2:$E$18534,4,FALSE)," ")</f>
        <v xml:space="preserve"> </v>
      </c>
      <c r="BD142" s="50" t="str">
        <f>IFERROR(VLOOKUP(BB142,農林業センサス集落コード!$A$2:$E$18534,5,0),"")</f>
        <v/>
      </c>
      <c r="BE142" s="48"/>
      <c r="BF142" s="49" t="str">
        <f>IFERROR(VLOOKUP(BE142,農林業センサス集落コード!$A$2:$E$18534,4,FALSE)," ")</f>
        <v xml:space="preserve"> </v>
      </c>
      <c r="BG142" s="50" t="str">
        <f>IFERROR(VLOOKUP(BE142,農林業センサス集落コード!$A$2:$E$18534,5,0),"")</f>
        <v/>
      </c>
      <c r="BH142" s="48"/>
      <c r="BI142" s="49" t="str">
        <f>IFERROR(VLOOKUP(BH142,農林業センサス集落コード!$A$2:$E$18534,4,FALSE)," ")</f>
        <v xml:space="preserve"> </v>
      </c>
      <c r="BJ142" s="50" t="str">
        <f>IFERROR(VLOOKUP(BH142,農林業センサス集落コード!$A$2:$E$18534,5,0),"")</f>
        <v/>
      </c>
      <c r="BK142" s="48"/>
      <c r="BL142" s="49" t="str">
        <f>IFERROR(VLOOKUP(BK142,農林業センサス集落コード!$A$2:$E$18534,4,FALSE)," ")</f>
        <v xml:space="preserve"> </v>
      </c>
      <c r="BM142" s="50" t="str">
        <f>IFERROR(VLOOKUP(BK142,農林業センサス集落コード!$A$2:$E$18534,5,0),"")</f>
        <v/>
      </c>
    </row>
    <row r="143" spans="1:65">
      <c r="A143" s="272" t="e">
        <f>①協定識別事項②協定参加者!#REF!</f>
        <v>#REF!</v>
      </c>
      <c r="B143" s="55" t="e">
        <f>①協定識別事項②協定参加者!#REF!</f>
        <v>#REF!</v>
      </c>
      <c r="C143" s="55" t="e">
        <f>①協定識別事項②協定参加者!#REF!</f>
        <v>#REF!</v>
      </c>
      <c r="D143" s="55" t="e">
        <f>①協定識別事項②協定参加者!#REF!</f>
        <v>#REF!</v>
      </c>
      <c r="E143" s="56" t="e">
        <f>①協定識別事項②協定参加者!#REF!</f>
        <v>#REF!</v>
      </c>
      <c r="F143" s="48"/>
      <c r="G143" s="49" t="str">
        <f>IFERROR(VLOOKUP(F143,農林業センサス集落コード!$A$2:$E$18534,4,FALSE)," ")</f>
        <v xml:space="preserve"> </v>
      </c>
      <c r="H143" s="50" t="str">
        <f>IFERROR(VLOOKUP(F143,農林業センサス集落コード!$A$2:$E$18534,5,0),"")</f>
        <v/>
      </c>
      <c r="I143" s="48"/>
      <c r="J143" s="49" t="str">
        <f>IFERROR(VLOOKUP(I143,農林業センサス集落コード!$A$2:$E$18534,4,FALSE)," ")</f>
        <v xml:space="preserve"> </v>
      </c>
      <c r="K143" s="50" t="str">
        <f>IFERROR(VLOOKUP(I143,農林業センサス集落コード!$A$2:$E$18534,5,0),"")</f>
        <v/>
      </c>
      <c r="L143" s="48"/>
      <c r="M143" s="49" t="str">
        <f>IFERROR(VLOOKUP(L143,農林業センサス集落コード!$A$2:$E$18534,4,FALSE)," ")</f>
        <v xml:space="preserve"> </v>
      </c>
      <c r="N143" s="50" t="str">
        <f>IFERROR(VLOOKUP(L143,農林業センサス集落コード!$A$2:$E$18534,5,0),"")</f>
        <v/>
      </c>
      <c r="O143" s="48"/>
      <c r="P143" s="49" t="str">
        <f>IFERROR(VLOOKUP(O143,農林業センサス集落コード!$A$2:$E$18534,4,FALSE)," ")</f>
        <v xml:space="preserve"> </v>
      </c>
      <c r="Q143" s="50" t="str">
        <f>IFERROR(VLOOKUP(O143,農林業センサス集落コード!$A$2:$E$18534,5,0),"")</f>
        <v/>
      </c>
      <c r="R143" s="48"/>
      <c r="S143" s="49" t="str">
        <f>IFERROR(VLOOKUP(R143,農林業センサス集落コード!$A$2:$E$18534,4,FALSE)," ")</f>
        <v xml:space="preserve"> </v>
      </c>
      <c r="T143" s="50" t="str">
        <f>IFERROR(VLOOKUP(R143,農林業センサス集落コード!$A$2:$E$18534,5,0),"")</f>
        <v/>
      </c>
      <c r="U143" s="48"/>
      <c r="V143" s="49" t="str">
        <f>IFERROR(VLOOKUP(U143,農林業センサス集落コード!$A$2:$E$18534,4,FALSE)," ")</f>
        <v xml:space="preserve"> </v>
      </c>
      <c r="W143" s="50" t="str">
        <f>IFERROR(VLOOKUP(U143,農林業センサス集落コード!$A$2:$E$18534,5,0),"")</f>
        <v/>
      </c>
      <c r="X143" s="48"/>
      <c r="Y143" s="49" t="str">
        <f>IFERROR(VLOOKUP(X143,農林業センサス集落コード!$A$2:$E$18534,4,FALSE)," ")</f>
        <v xml:space="preserve"> </v>
      </c>
      <c r="Z143" s="50" t="str">
        <f>IFERROR(VLOOKUP(X143,農林業センサス集落コード!$A$2:$E$18534,5,0),"")</f>
        <v/>
      </c>
      <c r="AA143" s="48"/>
      <c r="AB143" s="49" t="str">
        <f>IFERROR(VLOOKUP(AA143,農林業センサス集落コード!$A$2:$E$18534,4,FALSE)," ")</f>
        <v xml:space="preserve"> </v>
      </c>
      <c r="AC143" s="50" t="str">
        <f>IFERROR(VLOOKUP(AA143,農林業センサス集落コード!$A$2:$E$18534,5,0),"")</f>
        <v/>
      </c>
      <c r="AD143" s="48"/>
      <c r="AE143" s="49" t="str">
        <f>IFERROR(VLOOKUP(AD143,農林業センサス集落コード!$A$2:$E$18534,4,FALSE)," ")</f>
        <v xml:space="preserve"> </v>
      </c>
      <c r="AF143" s="50" t="str">
        <f>IFERROR(VLOOKUP(AD143,農林業センサス集落コード!$A$2:$E$18534,5,0),"")</f>
        <v/>
      </c>
      <c r="AG143" s="48"/>
      <c r="AH143" s="49" t="str">
        <f>IFERROR(VLOOKUP(AG143,農林業センサス集落コード!$A$2:$E$18534,4,FALSE)," ")</f>
        <v xml:space="preserve"> </v>
      </c>
      <c r="AI143" s="50" t="str">
        <f>IFERROR(VLOOKUP(AG143,農林業センサス集落コード!$A$2:$E$18534,5,0),"")</f>
        <v/>
      </c>
      <c r="AJ143" s="48"/>
      <c r="AK143" s="49" t="str">
        <f>IFERROR(VLOOKUP(AJ143,農林業センサス集落コード!$A$2:$E$18534,4,FALSE)," ")</f>
        <v xml:space="preserve"> </v>
      </c>
      <c r="AL143" s="50" t="str">
        <f>IFERROR(VLOOKUP(AJ143,農林業センサス集落コード!$A$2:$E$18534,5,0),"")</f>
        <v/>
      </c>
      <c r="AM143" s="48"/>
      <c r="AN143" s="49" t="str">
        <f>IFERROR(VLOOKUP(AM143,農林業センサス集落コード!$A$2:$E$18534,4,FALSE)," ")</f>
        <v xml:space="preserve"> </v>
      </c>
      <c r="AO143" s="50" t="str">
        <f>IFERROR(VLOOKUP(AM143,農林業センサス集落コード!$A$2:$E$18534,5,0),"")</f>
        <v/>
      </c>
      <c r="AP143" s="48"/>
      <c r="AQ143" s="49" t="str">
        <f>IFERROR(VLOOKUP(AP143,農林業センサス集落コード!$A$2:$E$18534,4,FALSE)," ")</f>
        <v xml:space="preserve"> </v>
      </c>
      <c r="AR143" s="50" t="str">
        <f>IFERROR(VLOOKUP(AP143,農林業センサス集落コード!$A$2:$E$18534,5,0),"")</f>
        <v/>
      </c>
      <c r="AS143" s="48"/>
      <c r="AT143" s="49" t="str">
        <f>IFERROR(VLOOKUP(AS143,農林業センサス集落コード!$A$2:$E$18534,4,FALSE)," ")</f>
        <v xml:space="preserve"> </v>
      </c>
      <c r="AU143" s="50" t="str">
        <f>IFERROR(VLOOKUP(AS143,農林業センサス集落コード!$A$2:$E$18534,5,0),"")</f>
        <v/>
      </c>
      <c r="AV143" s="48"/>
      <c r="AW143" s="49" t="str">
        <f>IFERROR(VLOOKUP(AV143,農林業センサス集落コード!$A$2:$E$18534,4,FALSE)," ")</f>
        <v xml:space="preserve"> </v>
      </c>
      <c r="AX143" s="50" t="str">
        <f>IFERROR(VLOOKUP(AV143,農林業センサス集落コード!$A$2:$E$18534,5,0),"")</f>
        <v/>
      </c>
      <c r="AY143" s="48"/>
      <c r="AZ143" s="49" t="str">
        <f>IFERROR(VLOOKUP(AY143,農林業センサス集落コード!$A$2:$E$18534,4,FALSE)," ")</f>
        <v xml:space="preserve"> </v>
      </c>
      <c r="BA143" s="50" t="str">
        <f>IFERROR(VLOOKUP(AY143,農林業センサス集落コード!$A$2:$E$18534,5,0),"")</f>
        <v/>
      </c>
      <c r="BB143" s="48"/>
      <c r="BC143" s="49" t="str">
        <f>IFERROR(VLOOKUP(BB143,農林業センサス集落コード!$A$2:$E$18534,4,FALSE)," ")</f>
        <v xml:space="preserve"> </v>
      </c>
      <c r="BD143" s="50" t="str">
        <f>IFERROR(VLOOKUP(BB143,農林業センサス集落コード!$A$2:$E$18534,5,0),"")</f>
        <v/>
      </c>
      <c r="BE143" s="48"/>
      <c r="BF143" s="49" t="str">
        <f>IFERROR(VLOOKUP(BE143,農林業センサス集落コード!$A$2:$E$18534,4,FALSE)," ")</f>
        <v xml:space="preserve"> </v>
      </c>
      <c r="BG143" s="50" t="str">
        <f>IFERROR(VLOOKUP(BE143,農林業センサス集落コード!$A$2:$E$18534,5,0),"")</f>
        <v/>
      </c>
      <c r="BH143" s="48"/>
      <c r="BI143" s="49" t="str">
        <f>IFERROR(VLOOKUP(BH143,農林業センサス集落コード!$A$2:$E$18534,4,FALSE)," ")</f>
        <v xml:space="preserve"> </v>
      </c>
      <c r="BJ143" s="50" t="str">
        <f>IFERROR(VLOOKUP(BH143,農林業センサス集落コード!$A$2:$E$18534,5,0),"")</f>
        <v/>
      </c>
      <c r="BK143" s="48"/>
      <c r="BL143" s="49" t="str">
        <f>IFERROR(VLOOKUP(BK143,農林業センサス集落コード!$A$2:$E$18534,4,FALSE)," ")</f>
        <v xml:space="preserve"> </v>
      </c>
      <c r="BM143" s="50" t="str">
        <f>IFERROR(VLOOKUP(BK143,農林業センサス集落コード!$A$2:$E$18534,5,0),"")</f>
        <v/>
      </c>
    </row>
    <row r="144" spans="1:65">
      <c r="A144" s="272" t="e">
        <f>①協定識別事項②協定参加者!#REF!</f>
        <v>#REF!</v>
      </c>
      <c r="B144" s="55" t="e">
        <f>①協定識別事項②協定参加者!#REF!</f>
        <v>#REF!</v>
      </c>
      <c r="C144" s="55" t="e">
        <f>①協定識別事項②協定参加者!#REF!</f>
        <v>#REF!</v>
      </c>
      <c r="D144" s="55" t="e">
        <f>①協定識別事項②協定参加者!#REF!</f>
        <v>#REF!</v>
      </c>
      <c r="E144" s="56" t="e">
        <f>①協定識別事項②協定参加者!#REF!</f>
        <v>#REF!</v>
      </c>
      <c r="F144" s="48"/>
      <c r="G144" s="49" t="str">
        <f>IFERROR(VLOOKUP(F144,農林業センサス集落コード!$A$2:$E$18534,4,FALSE)," ")</f>
        <v xml:space="preserve"> </v>
      </c>
      <c r="H144" s="50" t="str">
        <f>IFERROR(VLOOKUP(F144,農林業センサス集落コード!$A$2:$E$18534,5,0),"")</f>
        <v/>
      </c>
      <c r="I144" s="48"/>
      <c r="J144" s="49" t="str">
        <f>IFERROR(VLOOKUP(I144,農林業センサス集落コード!$A$2:$E$18534,4,FALSE)," ")</f>
        <v xml:space="preserve"> </v>
      </c>
      <c r="K144" s="50" t="str">
        <f>IFERROR(VLOOKUP(I144,農林業センサス集落コード!$A$2:$E$18534,5,0),"")</f>
        <v/>
      </c>
      <c r="L144" s="48"/>
      <c r="M144" s="49" t="str">
        <f>IFERROR(VLOOKUP(L144,農林業センサス集落コード!$A$2:$E$18534,4,FALSE)," ")</f>
        <v xml:space="preserve"> </v>
      </c>
      <c r="N144" s="50" t="str">
        <f>IFERROR(VLOOKUP(L144,農林業センサス集落コード!$A$2:$E$18534,5,0),"")</f>
        <v/>
      </c>
      <c r="O144" s="48"/>
      <c r="P144" s="49" t="str">
        <f>IFERROR(VLOOKUP(O144,農林業センサス集落コード!$A$2:$E$18534,4,FALSE)," ")</f>
        <v xml:space="preserve"> </v>
      </c>
      <c r="Q144" s="50" t="str">
        <f>IFERROR(VLOOKUP(O144,農林業センサス集落コード!$A$2:$E$18534,5,0),"")</f>
        <v/>
      </c>
      <c r="R144" s="48"/>
      <c r="S144" s="49" t="str">
        <f>IFERROR(VLOOKUP(R144,農林業センサス集落コード!$A$2:$E$18534,4,FALSE)," ")</f>
        <v xml:space="preserve"> </v>
      </c>
      <c r="T144" s="50" t="str">
        <f>IFERROR(VLOOKUP(R144,農林業センサス集落コード!$A$2:$E$18534,5,0),"")</f>
        <v/>
      </c>
      <c r="U144" s="48"/>
      <c r="V144" s="49" t="str">
        <f>IFERROR(VLOOKUP(U144,農林業センサス集落コード!$A$2:$E$18534,4,FALSE)," ")</f>
        <v xml:space="preserve"> </v>
      </c>
      <c r="W144" s="50" t="str">
        <f>IFERROR(VLOOKUP(U144,農林業センサス集落コード!$A$2:$E$18534,5,0),"")</f>
        <v/>
      </c>
      <c r="X144" s="48"/>
      <c r="Y144" s="49" t="str">
        <f>IFERROR(VLOOKUP(X144,農林業センサス集落コード!$A$2:$E$18534,4,FALSE)," ")</f>
        <v xml:space="preserve"> </v>
      </c>
      <c r="Z144" s="50" t="str">
        <f>IFERROR(VLOOKUP(X144,農林業センサス集落コード!$A$2:$E$18534,5,0),"")</f>
        <v/>
      </c>
      <c r="AA144" s="48"/>
      <c r="AB144" s="49" t="str">
        <f>IFERROR(VLOOKUP(AA144,農林業センサス集落コード!$A$2:$E$18534,4,FALSE)," ")</f>
        <v xml:space="preserve"> </v>
      </c>
      <c r="AC144" s="50" t="str">
        <f>IFERROR(VLOOKUP(AA144,農林業センサス集落コード!$A$2:$E$18534,5,0),"")</f>
        <v/>
      </c>
      <c r="AD144" s="48"/>
      <c r="AE144" s="49" t="str">
        <f>IFERROR(VLOOKUP(AD144,農林業センサス集落コード!$A$2:$E$18534,4,FALSE)," ")</f>
        <v xml:space="preserve"> </v>
      </c>
      <c r="AF144" s="50" t="str">
        <f>IFERROR(VLOOKUP(AD144,農林業センサス集落コード!$A$2:$E$18534,5,0),"")</f>
        <v/>
      </c>
      <c r="AG144" s="48"/>
      <c r="AH144" s="49" t="str">
        <f>IFERROR(VLOOKUP(AG144,農林業センサス集落コード!$A$2:$E$18534,4,FALSE)," ")</f>
        <v xml:space="preserve"> </v>
      </c>
      <c r="AI144" s="50" t="str">
        <f>IFERROR(VLOOKUP(AG144,農林業センサス集落コード!$A$2:$E$18534,5,0),"")</f>
        <v/>
      </c>
      <c r="AJ144" s="48"/>
      <c r="AK144" s="49" t="str">
        <f>IFERROR(VLOOKUP(AJ144,農林業センサス集落コード!$A$2:$E$18534,4,FALSE)," ")</f>
        <v xml:space="preserve"> </v>
      </c>
      <c r="AL144" s="50" t="str">
        <f>IFERROR(VLOOKUP(AJ144,農林業センサス集落コード!$A$2:$E$18534,5,0),"")</f>
        <v/>
      </c>
      <c r="AM144" s="48"/>
      <c r="AN144" s="49" t="str">
        <f>IFERROR(VLOOKUP(AM144,農林業センサス集落コード!$A$2:$E$18534,4,FALSE)," ")</f>
        <v xml:space="preserve"> </v>
      </c>
      <c r="AO144" s="50" t="str">
        <f>IFERROR(VLOOKUP(AM144,農林業センサス集落コード!$A$2:$E$18534,5,0),"")</f>
        <v/>
      </c>
      <c r="AP144" s="48"/>
      <c r="AQ144" s="49" t="str">
        <f>IFERROR(VLOOKUP(AP144,農林業センサス集落コード!$A$2:$E$18534,4,FALSE)," ")</f>
        <v xml:space="preserve"> </v>
      </c>
      <c r="AR144" s="50" t="str">
        <f>IFERROR(VLOOKUP(AP144,農林業センサス集落コード!$A$2:$E$18534,5,0),"")</f>
        <v/>
      </c>
      <c r="AS144" s="48"/>
      <c r="AT144" s="49" t="str">
        <f>IFERROR(VLOOKUP(AS144,農林業センサス集落コード!$A$2:$E$18534,4,FALSE)," ")</f>
        <v xml:space="preserve"> </v>
      </c>
      <c r="AU144" s="50" t="str">
        <f>IFERROR(VLOOKUP(AS144,農林業センサス集落コード!$A$2:$E$18534,5,0),"")</f>
        <v/>
      </c>
      <c r="AV144" s="48"/>
      <c r="AW144" s="49" t="str">
        <f>IFERROR(VLOOKUP(AV144,農林業センサス集落コード!$A$2:$E$18534,4,FALSE)," ")</f>
        <v xml:space="preserve"> </v>
      </c>
      <c r="AX144" s="50" t="str">
        <f>IFERROR(VLOOKUP(AV144,農林業センサス集落コード!$A$2:$E$18534,5,0),"")</f>
        <v/>
      </c>
      <c r="AY144" s="48"/>
      <c r="AZ144" s="49" t="str">
        <f>IFERROR(VLOOKUP(AY144,農林業センサス集落コード!$A$2:$E$18534,4,FALSE)," ")</f>
        <v xml:space="preserve"> </v>
      </c>
      <c r="BA144" s="50" t="str">
        <f>IFERROR(VLOOKUP(AY144,農林業センサス集落コード!$A$2:$E$18534,5,0),"")</f>
        <v/>
      </c>
      <c r="BB144" s="48"/>
      <c r="BC144" s="49" t="str">
        <f>IFERROR(VLOOKUP(BB144,農林業センサス集落コード!$A$2:$E$18534,4,FALSE)," ")</f>
        <v xml:space="preserve"> </v>
      </c>
      <c r="BD144" s="50" t="str">
        <f>IFERROR(VLOOKUP(BB144,農林業センサス集落コード!$A$2:$E$18534,5,0),"")</f>
        <v/>
      </c>
      <c r="BE144" s="48"/>
      <c r="BF144" s="49" t="str">
        <f>IFERROR(VLOOKUP(BE144,農林業センサス集落コード!$A$2:$E$18534,4,FALSE)," ")</f>
        <v xml:space="preserve"> </v>
      </c>
      <c r="BG144" s="50" t="str">
        <f>IFERROR(VLOOKUP(BE144,農林業センサス集落コード!$A$2:$E$18534,5,0),"")</f>
        <v/>
      </c>
      <c r="BH144" s="48"/>
      <c r="BI144" s="49" t="str">
        <f>IFERROR(VLOOKUP(BH144,農林業センサス集落コード!$A$2:$E$18534,4,FALSE)," ")</f>
        <v xml:space="preserve"> </v>
      </c>
      <c r="BJ144" s="50" t="str">
        <f>IFERROR(VLOOKUP(BH144,農林業センサス集落コード!$A$2:$E$18534,5,0),"")</f>
        <v/>
      </c>
      <c r="BK144" s="48"/>
      <c r="BL144" s="49" t="str">
        <f>IFERROR(VLOOKUP(BK144,農林業センサス集落コード!$A$2:$E$18534,4,FALSE)," ")</f>
        <v xml:space="preserve"> </v>
      </c>
      <c r="BM144" s="50" t="str">
        <f>IFERROR(VLOOKUP(BK144,農林業センサス集落コード!$A$2:$E$18534,5,0),"")</f>
        <v/>
      </c>
    </row>
    <row r="145" spans="1:65">
      <c r="A145" s="272" t="e">
        <f>①協定識別事項②協定参加者!#REF!</f>
        <v>#REF!</v>
      </c>
      <c r="B145" s="55" t="e">
        <f>①協定識別事項②協定参加者!#REF!</f>
        <v>#REF!</v>
      </c>
      <c r="C145" s="55" t="e">
        <f>①協定識別事項②協定参加者!#REF!</f>
        <v>#REF!</v>
      </c>
      <c r="D145" s="55" t="e">
        <f>①協定識別事項②協定参加者!#REF!</f>
        <v>#REF!</v>
      </c>
      <c r="E145" s="56" t="e">
        <f>①協定識別事項②協定参加者!#REF!</f>
        <v>#REF!</v>
      </c>
      <c r="F145" s="48"/>
      <c r="G145" s="49" t="str">
        <f>IFERROR(VLOOKUP(F145,農林業センサス集落コード!$A$2:$E$18534,4,FALSE)," ")</f>
        <v xml:space="preserve"> </v>
      </c>
      <c r="H145" s="50" t="str">
        <f>IFERROR(VLOOKUP(F145,農林業センサス集落コード!$A$2:$E$18534,5,0),"")</f>
        <v/>
      </c>
      <c r="I145" s="48"/>
      <c r="J145" s="49" t="str">
        <f>IFERROR(VLOOKUP(I145,農林業センサス集落コード!$A$2:$E$18534,4,FALSE)," ")</f>
        <v xml:space="preserve"> </v>
      </c>
      <c r="K145" s="50" t="str">
        <f>IFERROR(VLOOKUP(I145,農林業センサス集落コード!$A$2:$E$18534,5,0),"")</f>
        <v/>
      </c>
      <c r="L145" s="48"/>
      <c r="M145" s="49" t="str">
        <f>IFERROR(VLOOKUP(L145,農林業センサス集落コード!$A$2:$E$18534,4,FALSE)," ")</f>
        <v xml:space="preserve"> </v>
      </c>
      <c r="N145" s="50" t="str">
        <f>IFERROR(VLOOKUP(L145,農林業センサス集落コード!$A$2:$E$18534,5,0),"")</f>
        <v/>
      </c>
      <c r="O145" s="48"/>
      <c r="P145" s="49" t="str">
        <f>IFERROR(VLOOKUP(O145,農林業センサス集落コード!$A$2:$E$18534,4,FALSE)," ")</f>
        <v xml:space="preserve"> </v>
      </c>
      <c r="Q145" s="50" t="str">
        <f>IFERROR(VLOOKUP(O145,農林業センサス集落コード!$A$2:$E$18534,5,0),"")</f>
        <v/>
      </c>
      <c r="R145" s="48"/>
      <c r="S145" s="49" t="str">
        <f>IFERROR(VLOOKUP(R145,農林業センサス集落コード!$A$2:$E$18534,4,FALSE)," ")</f>
        <v xml:space="preserve"> </v>
      </c>
      <c r="T145" s="50" t="str">
        <f>IFERROR(VLOOKUP(R145,農林業センサス集落コード!$A$2:$E$18534,5,0),"")</f>
        <v/>
      </c>
      <c r="U145" s="48"/>
      <c r="V145" s="49" t="str">
        <f>IFERROR(VLOOKUP(U145,農林業センサス集落コード!$A$2:$E$18534,4,FALSE)," ")</f>
        <v xml:space="preserve"> </v>
      </c>
      <c r="W145" s="50" t="str">
        <f>IFERROR(VLOOKUP(U145,農林業センサス集落コード!$A$2:$E$18534,5,0),"")</f>
        <v/>
      </c>
      <c r="X145" s="48"/>
      <c r="Y145" s="49" t="str">
        <f>IFERROR(VLOOKUP(X145,農林業センサス集落コード!$A$2:$E$18534,4,FALSE)," ")</f>
        <v xml:space="preserve"> </v>
      </c>
      <c r="Z145" s="50" t="str">
        <f>IFERROR(VLOOKUP(X145,農林業センサス集落コード!$A$2:$E$18534,5,0),"")</f>
        <v/>
      </c>
      <c r="AA145" s="48"/>
      <c r="AB145" s="49" t="str">
        <f>IFERROR(VLOOKUP(AA145,農林業センサス集落コード!$A$2:$E$18534,4,FALSE)," ")</f>
        <v xml:space="preserve"> </v>
      </c>
      <c r="AC145" s="50" t="str">
        <f>IFERROR(VLOOKUP(AA145,農林業センサス集落コード!$A$2:$E$18534,5,0),"")</f>
        <v/>
      </c>
      <c r="AD145" s="48"/>
      <c r="AE145" s="49" t="str">
        <f>IFERROR(VLOOKUP(AD145,農林業センサス集落コード!$A$2:$E$18534,4,FALSE)," ")</f>
        <v xml:space="preserve"> </v>
      </c>
      <c r="AF145" s="50" t="str">
        <f>IFERROR(VLOOKUP(AD145,農林業センサス集落コード!$A$2:$E$18534,5,0),"")</f>
        <v/>
      </c>
      <c r="AG145" s="48"/>
      <c r="AH145" s="49" t="str">
        <f>IFERROR(VLOOKUP(AG145,農林業センサス集落コード!$A$2:$E$18534,4,FALSE)," ")</f>
        <v xml:space="preserve"> </v>
      </c>
      <c r="AI145" s="50" t="str">
        <f>IFERROR(VLOOKUP(AG145,農林業センサス集落コード!$A$2:$E$18534,5,0),"")</f>
        <v/>
      </c>
      <c r="AJ145" s="48"/>
      <c r="AK145" s="49" t="str">
        <f>IFERROR(VLOOKUP(AJ145,農林業センサス集落コード!$A$2:$E$18534,4,FALSE)," ")</f>
        <v xml:space="preserve"> </v>
      </c>
      <c r="AL145" s="50" t="str">
        <f>IFERROR(VLOOKUP(AJ145,農林業センサス集落コード!$A$2:$E$18534,5,0),"")</f>
        <v/>
      </c>
      <c r="AM145" s="48"/>
      <c r="AN145" s="49" t="str">
        <f>IFERROR(VLOOKUP(AM145,農林業センサス集落コード!$A$2:$E$18534,4,FALSE)," ")</f>
        <v xml:space="preserve"> </v>
      </c>
      <c r="AO145" s="50" t="str">
        <f>IFERROR(VLOOKUP(AM145,農林業センサス集落コード!$A$2:$E$18534,5,0),"")</f>
        <v/>
      </c>
      <c r="AP145" s="48"/>
      <c r="AQ145" s="49" t="str">
        <f>IFERROR(VLOOKUP(AP145,農林業センサス集落コード!$A$2:$E$18534,4,FALSE)," ")</f>
        <v xml:space="preserve"> </v>
      </c>
      <c r="AR145" s="50" t="str">
        <f>IFERROR(VLOOKUP(AP145,農林業センサス集落コード!$A$2:$E$18534,5,0),"")</f>
        <v/>
      </c>
      <c r="AS145" s="48"/>
      <c r="AT145" s="49" t="str">
        <f>IFERROR(VLOOKUP(AS145,農林業センサス集落コード!$A$2:$E$18534,4,FALSE)," ")</f>
        <v xml:space="preserve"> </v>
      </c>
      <c r="AU145" s="50" t="str">
        <f>IFERROR(VLOOKUP(AS145,農林業センサス集落コード!$A$2:$E$18534,5,0),"")</f>
        <v/>
      </c>
      <c r="AV145" s="48"/>
      <c r="AW145" s="49" t="str">
        <f>IFERROR(VLOOKUP(AV145,農林業センサス集落コード!$A$2:$E$18534,4,FALSE)," ")</f>
        <v xml:space="preserve"> </v>
      </c>
      <c r="AX145" s="50" t="str">
        <f>IFERROR(VLOOKUP(AV145,農林業センサス集落コード!$A$2:$E$18534,5,0),"")</f>
        <v/>
      </c>
      <c r="AY145" s="48"/>
      <c r="AZ145" s="49" t="str">
        <f>IFERROR(VLOOKUP(AY145,農林業センサス集落コード!$A$2:$E$18534,4,FALSE)," ")</f>
        <v xml:space="preserve"> </v>
      </c>
      <c r="BA145" s="50" t="str">
        <f>IFERROR(VLOOKUP(AY145,農林業センサス集落コード!$A$2:$E$18534,5,0),"")</f>
        <v/>
      </c>
      <c r="BB145" s="48"/>
      <c r="BC145" s="49" t="str">
        <f>IFERROR(VLOOKUP(BB145,農林業センサス集落コード!$A$2:$E$18534,4,FALSE)," ")</f>
        <v xml:space="preserve"> </v>
      </c>
      <c r="BD145" s="50" t="str">
        <f>IFERROR(VLOOKUP(BB145,農林業センサス集落コード!$A$2:$E$18534,5,0),"")</f>
        <v/>
      </c>
      <c r="BE145" s="48"/>
      <c r="BF145" s="49" t="str">
        <f>IFERROR(VLOOKUP(BE145,農林業センサス集落コード!$A$2:$E$18534,4,FALSE)," ")</f>
        <v xml:space="preserve"> </v>
      </c>
      <c r="BG145" s="50" t="str">
        <f>IFERROR(VLOOKUP(BE145,農林業センサス集落コード!$A$2:$E$18534,5,0),"")</f>
        <v/>
      </c>
      <c r="BH145" s="48"/>
      <c r="BI145" s="49" t="str">
        <f>IFERROR(VLOOKUP(BH145,農林業センサス集落コード!$A$2:$E$18534,4,FALSE)," ")</f>
        <v xml:space="preserve"> </v>
      </c>
      <c r="BJ145" s="50" t="str">
        <f>IFERROR(VLOOKUP(BH145,農林業センサス集落コード!$A$2:$E$18534,5,0),"")</f>
        <v/>
      </c>
      <c r="BK145" s="48"/>
      <c r="BL145" s="49" t="str">
        <f>IFERROR(VLOOKUP(BK145,農林業センサス集落コード!$A$2:$E$18534,4,FALSE)," ")</f>
        <v xml:space="preserve"> </v>
      </c>
      <c r="BM145" s="50" t="str">
        <f>IFERROR(VLOOKUP(BK145,農林業センサス集落コード!$A$2:$E$18534,5,0),"")</f>
        <v/>
      </c>
    </row>
    <row r="146" spans="1:65">
      <c r="A146" s="272" t="e">
        <f>①協定識別事項②協定参加者!#REF!</f>
        <v>#REF!</v>
      </c>
      <c r="B146" s="55" t="e">
        <f>①協定識別事項②協定参加者!#REF!</f>
        <v>#REF!</v>
      </c>
      <c r="C146" s="55" t="e">
        <f>①協定識別事項②協定参加者!#REF!</f>
        <v>#REF!</v>
      </c>
      <c r="D146" s="55" t="e">
        <f>①協定識別事項②協定参加者!#REF!</f>
        <v>#REF!</v>
      </c>
      <c r="E146" s="56" t="e">
        <f>①協定識別事項②協定参加者!#REF!</f>
        <v>#REF!</v>
      </c>
      <c r="F146" s="48"/>
      <c r="G146" s="49" t="str">
        <f>IFERROR(VLOOKUP(F146,農林業センサス集落コード!$A$2:$E$18534,4,FALSE)," ")</f>
        <v xml:space="preserve"> </v>
      </c>
      <c r="H146" s="50" t="str">
        <f>IFERROR(VLOOKUP(F146,農林業センサス集落コード!$A$2:$E$18534,5,0),"")</f>
        <v/>
      </c>
      <c r="I146" s="48"/>
      <c r="J146" s="49" t="str">
        <f>IFERROR(VLOOKUP(I146,農林業センサス集落コード!$A$2:$E$18534,4,FALSE)," ")</f>
        <v xml:space="preserve"> </v>
      </c>
      <c r="K146" s="50" t="str">
        <f>IFERROR(VLOOKUP(I146,農林業センサス集落コード!$A$2:$E$18534,5,0),"")</f>
        <v/>
      </c>
      <c r="L146" s="48"/>
      <c r="M146" s="49" t="str">
        <f>IFERROR(VLOOKUP(L146,農林業センサス集落コード!$A$2:$E$18534,4,FALSE)," ")</f>
        <v xml:space="preserve"> </v>
      </c>
      <c r="N146" s="50" t="str">
        <f>IFERROR(VLOOKUP(L146,農林業センサス集落コード!$A$2:$E$18534,5,0),"")</f>
        <v/>
      </c>
      <c r="O146" s="48"/>
      <c r="P146" s="49" t="str">
        <f>IFERROR(VLOOKUP(O146,農林業センサス集落コード!$A$2:$E$18534,4,FALSE)," ")</f>
        <v xml:space="preserve"> </v>
      </c>
      <c r="Q146" s="50" t="str">
        <f>IFERROR(VLOOKUP(O146,農林業センサス集落コード!$A$2:$E$18534,5,0),"")</f>
        <v/>
      </c>
      <c r="R146" s="48"/>
      <c r="S146" s="49" t="str">
        <f>IFERROR(VLOOKUP(R146,農林業センサス集落コード!$A$2:$E$18534,4,FALSE)," ")</f>
        <v xml:space="preserve"> </v>
      </c>
      <c r="T146" s="50" t="str">
        <f>IFERROR(VLOOKUP(R146,農林業センサス集落コード!$A$2:$E$18534,5,0),"")</f>
        <v/>
      </c>
      <c r="U146" s="48"/>
      <c r="V146" s="49" t="str">
        <f>IFERROR(VLOOKUP(U146,農林業センサス集落コード!$A$2:$E$18534,4,FALSE)," ")</f>
        <v xml:space="preserve"> </v>
      </c>
      <c r="W146" s="50" t="str">
        <f>IFERROR(VLOOKUP(U146,農林業センサス集落コード!$A$2:$E$18534,5,0),"")</f>
        <v/>
      </c>
      <c r="X146" s="48"/>
      <c r="Y146" s="49" t="str">
        <f>IFERROR(VLOOKUP(X146,農林業センサス集落コード!$A$2:$E$18534,4,FALSE)," ")</f>
        <v xml:space="preserve"> </v>
      </c>
      <c r="Z146" s="50" t="str">
        <f>IFERROR(VLOOKUP(X146,農林業センサス集落コード!$A$2:$E$18534,5,0),"")</f>
        <v/>
      </c>
      <c r="AA146" s="48"/>
      <c r="AB146" s="49" t="str">
        <f>IFERROR(VLOOKUP(AA146,農林業センサス集落コード!$A$2:$E$18534,4,FALSE)," ")</f>
        <v xml:space="preserve"> </v>
      </c>
      <c r="AC146" s="50" t="str">
        <f>IFERROR(VLOOKUP(AA146,農林業センサス集落コード!$A$2:$E$18534,5,0),"")</f>
        <v/>
      </c>
      <c r="AD146" s="48"/>
      <c r="AE146" s="49" t="str">
        <f>IFERROR(VLOOKUP(AD146,農林業センサス集落コード!$A$2:$E$18534,4,FALSE)," ")</f>
        <v xml:space="preserve"> </v>
      </c>
      <c r="AF146" s="50" t="str">
        <f>IFERROR(VLOOKUP(AD146,農林業センサス集落コード!$A$2:$E$18534,5,0),"")</f>
        <v/>
      </c>
      <c r="AG146" s="48"/>
      <c r="AH146" s="49" t="str">
        <f>IFERROR(VLOOKUP(AG146,農林業センサス集落コード!$A$2:$E$18534,4,FALSE)," ")</f>
        <v xml:space="preserve"> </v>
      </c>
      <c r="AI146" s="50" t="str">
        <f>IFERROR(VLOOKUP(AG146,農林業センサス集落コード!$A$2:$E$18534,5,0),"")</f>
        <v/>
      </c>
      <c r="AJ146" s="48"/>
      <c r="AK146" s="49" t="str">
        <f>IFERROR(VLOOKUP(AJ146,農林業センサス集落コード!$A$2:$E$18534,4,FALSE)," ")</f>
        <v xml:space="preserve"> </v>
      </c>
      <c r="AL146" s="50" t="str">
        <f>IFERROR(VLOOKUP(AJ146,農林業センサス集落コード!$A$2:$E$18534,5,0),"")</f>
        <v/>
      </c>
      <c r="AM146" s="48"/>
      <c r="AN146" s="49" t="str">
        <f>IFERROR(VLOOKUP(AM146,農林業センサス集落コード!$A$2:$E$18534,4,FALSE)," ")</f>
        <v xml:space="preserve"> </v>
      </c>
      <c r="AO146" s="50" t="str">
        <f>IFERROR(VLOOKUP(AM146,農林業センサス集落コード!$A$2:$E$18534,5,0),"")</f>
        <v/>
      </c>
      <c r="AP146" s="48"/>
      <c r="AQ146" s="49" t="str">
        <f>IFERROR(VLOOKUP(AP146,農林業センサス集落コード!$A$2:$E$18534,4,FALSE)," ")</f>
        <v xml:space="preserve"> </v>
      </c>
      <c r="AR146" s="50" t="str">
        <f>IFERROR(VLOOKUP(AP146,農林業センサス集落コード!$A$2:$E$18534,5,0),"")</f>
        <v/>
      </c>
      <c r="AS146" s="48"/>
      <c r="AT146" s="49" t="str">
        <f>IFERROR(VLOOKUP(AS146,農林業センサス集落コード!$A$2:$E$18534,4,FALSE)," ")</f>
        <v xml:space="preserve"> </v>
      </c>
      <c r="AU146" s="50" t="str">
        <f>IFERROR(VLOOKUP(AS146,農林業センサス集落コード!$A$2:$E$18534,5,0),"")</f>
        <v/>
      </c>
      <c r="AV146" s="48"/>
      <c r="AW146" s="49" t="str">
        <f>IFERROR(VLOOKUP(AV146,農林業センサス集落コード!$A$2:$E$18534,4,FALSE)," ")</f>
        <v xml:space="preserve"> </v>
      </c>
      <c r="AX146" s="50" t="str">
        <f>IFERROR(VLOOKUP(AV146,農林業センサス集落コード!$A$2:$E$18534,5,0),"")</f>
        <v/>
      </c>
      <c r="AY146" s="48"/>
      <c r="AZ146" s="49" t="str">
        <f>IFERROR(VLOOKUP(AY146,農林業センサス集落コード!$A$2:$E$18534,4,FALSE)," ")</f>
        <v xml:space="preserve"> </v>
      </c>
      <c r="BA146" s="50" t="str">
        <f>IFERROR(VLOOKUP(AY146,農林業センサス集落コード!$A$2:$E$18534,5,0),"")</f>
        <v/>
      </c>
      <c r="BB146" s="48"/>
      <c r="BC146" s="49" t="str">
        <f>IFERROR(VLOOKUP(BB146,農林業センサス集落コード!$A$2:$E$18534,4,FALSE)," ")</f>
        <v xml:space="preserve"> </v>
      </c>
      <c r="BD146" s="50" t="str">
        <f>IFERROR(VLOOKUP(BB146,農林業センサス集落コード!$A$2:$E$18534,5,0),"")</f>
        <v/>
      </c>
      <c r="BE146" s="48"/>
      <c r="BF146" s="49" t="str">
        <f>IFERROR(VLOOKUP(BE146,農林業センサス集落コード!$A$2:$E$18534,4,FALSE)," ")</f>
        <v xml:space="preserve"> </v>
      </c>
      <c r="BG146" s="50" t="str">
        <f>IFERROR(VLOOKUP(BE146,農林業センサス集落コード!$A$2:$E$18534,5,0),"")</f>
        <v/>
      </c>
      <c r="BH146" s="48"/>
      <c r="BI146" s="49" t="str">
        <f>IFERROR(VLOOKUP(BH146,農林業センサス集落コード!$A$2:$E$18534,4,FALSE)," ")</f>
        <v xml:space="preserve"> </v>
      </c>
      <c r="BJ146" s="50" t="str">
        <f>IFERROR(VLOOKUP(BH146,農林業センサス集落コード!$A$2:$E$18534,5,0),"")</f>
        <v/>
      </c>
      <c r="BK146" s="48"/>
      <c r="BL146" s="49" t="str">
        <f>IFERROR(VLOOKUP(BK146,農林業センサス集落コード!$A$2:$E$18534,4,FALSE)," ")</f>
        <v xml:space="preserve"> </v>
      </c>
      <c r="BM146" s="50" t="str">
        <f>IFERROR(VLOOKUP(BK146,農林業センサス集落コード!$A$2:$E$18534,5,0),"")</f>
        <v/>
      </c>
    </row>
    <row r="147" spans="1:65">
      <c r="A147" s="272" t="e">
        <f>①協定識別事項②協定参加者!#REF!</f>
        <v>#REF!</v>
      </c>
      <c r="B147" s="55" t="e">
        <f>①協定識別事項②協定参加者!#REF!</f>
        <v>#REF!</v>
      </c>
      <c r="C147" s="55" t="e">
        <f>①協定識別事項②協定参加者!#REF!</f>
        <v>#REF!</v>
      </c>
      <c r="D147" s="55" t="e">
        <f>①協定識別事項②協定参加者!#REF!</f>
        <v>#REF!</v>
      </c>
      <c r="E147" s="56" t="e">
        <f>①協定識別事項②協定参加者!#REF!</f>
        <v>#REF!</v>
      </c>
      <c r="F147" s="48"/>
      <c r="G147" s="49" t="str">
        <f>IFERROR(VLOOKUP(F147,農林業センサス集落コード!$A$2:$E$18534,4,FALSE)," ")</f>
        <v xml:space="preserve"> </v>
      </c>
      <c r="H147" s="50" t="str">
        <f>IFERROR(VLOOKUP(F147,農林業センサス集落コード!$A$2:$E$18534,5,0),"")</f>
        <v/>
      </c>
      <c r="I147" s="48"/>
      <c r="J147" s="49" t="str">
        <f>IFERROR(VLOOKUP(I147,農林業センサス集落コード!$A$2:$E$18534,4,FALSE)," ")</f>
        <v xml:space="preserve"> </v>
      </c>
      <c r="K147" s="50" t="str">
        <f>IFERROR(VLOOKUP(I147,農林業センサス集落コード!$A$2:$E$18534,5,0),"")</f>
        <v/>
      </c>
      <c r="L147" s="48"/>
      <c r="M147" s="49" t="str">
        <f>IFERROR(VLOOKUP(L147,農林業センサス集落コード!$A$2:$E$18534,4,FALSE)," ")</f>
        <v xml:space="preserve"> </v>
      </c>
      <c r="N147" s="50" t="str">
        <f>IFERROR(VLOOKUP(L147,農林業センサス集落コード!$A$2:$E$18534,5,0),"")</f>
        <v/>
      </c>
      <c r="O147" s="48"/>
      <c r="P147" s="49" t="str">
        <f>IFERROR(VLOOKUP(O147,農林業センサス集落コード!$A$2:$E$18534,4,FALSE)," ")</f>
        <v xml:space="preserve"> </v>
      </c>
      <c r="Q147" s="50" t="str">
        <f>IFERROR(VLOOKUP(O147,農林業センサス集落コード!$A$2:$E$18534,5,0),"")</f>
        <v/>
      </c>
      <c r="R147" s="48"/>
      <c r="S147" s="49" t="str">
        <f>IFERROR(VLOOKUP(R147,農林業センサス集落コード!$A$2:$E$18534,4,FALSE)," ")</f>
        <v xml:space="preserve"> </v>
      </c>
      <c r="T147" s="50" t="str">
        <f>IFERROR(VLOOKUP(R147,農林業センサス集落コード!$A$2:$E$18534,5,0),"")</f>
        <v/>
      </c>
      <c r="U147" s="48"/>
      <c r="V147" s="49" t="str">
        <f>IFERROR(VLOOKUP(U147,農林業センサス集落コード!$A$2:$E$18534,4,FALSE)," ")</f>
        <v xml:space="preserve"> </v>
      </c>
      <c r="W147" s="50" t="str">
        <f>IFERROR(VLOOKUP(U147,農林業センサス集落コード!$A$2:$E$18534,5,0),"")</f>
        <v/>
      </c>
      <c r="X147" s="48"/>
      <c r="Y147" s="49" t="str">
        <f>IFERROR(VLOOKUP(X147,農林業センサス集落コード!$A$2:$E$18534,4,FALSE)," ")</f>
        <v xml:space="preserve"> </v>
      </c>
      <c r="Z147" s="50" t="str">
        <f>IFERROR(VLOOKUP(X147,農林業センサス集落コード!$A$2:$E$18534,5,0),"")</f>
        <v/>
      </c>
      <c r="AA147" s="48"/>
      <c r="AB147" s="49" t="str">
        <f>IFERROR(VLOOKUP(AA147,農林業センサス集落コード!$A$2:$E$18534,4,FALSE)," ")</f>
        <v xml:space="preserve"> </v>
      </c>
      <c r="AC147" s="50" t="str">
        <f>IFERROR(VLOOKUP(AA147,農林業センサス集落コード!$A$2:$E$18534,5,0),"")</f>
        <v/>
      </c>
      <c r="AD147" s="48"/>
      <c r="AE147" s="49" t="str">
        <f>IFERROR(VLOOKUP(AD147,農林業センサス集落コード!$A$2:$E$18534,4,FALSE)," ")</f>
        <v xml:space="preserve"> </v>
      </c>
      <c r="AF147" s="50" t="str">
        <f>IFERROR(VLOOKUP(AD147,農林業センサス集落コード!$A$2:$E$18534,5,0),"")</f>
        <v/>
      </c>
      <c r="AG147" s="48"/>
      <c r="AH147" s="49" t="str">
        <f>IFERROR(VLOOKUP(AG147,農林業センサス集落コード!$A$2:$E$18534,4,FALSE)," ")</f>
        <v xml:space="preserve"> </v>
      </c>
      <c r="AI147" s="50" t="str">
        <f>IFERROR(VLOOKUP(AG147,農林業センサス集落コード!$A$2:$E$18534,5,0),"")</f>
        <v/>
      </c>
      <c r="AJ147" s="48"/>
      <c r="AK147" s="49" t="str">
        <f>IFERROR(VLOOKUP(AJ147,農林業センサス集落コード!$A$2:$E$18534,4,FALSE)," ")</f>
        <v xml:space="preserve"> </v>
      </c>
      <c r="AL147" s="50" t="str">
        <f>IFERROR(VLOOKUP(AJ147,農林業センサス集落コード!$A$2:$E$18534,5,0),"")</f>
        <v/>
      </c>
      <c r="AM147" s="48"/>
      <c r="AN147" s="49" t="str">
        <f>IFERROR(VLOOKUP(AM147,農林業センサス集落コード!$A$2:$E$18534,4,FALSE)," ")</f>
        <v xml:space="preserve"> </v>
      </c>
      <c r="AO147" s="50" t="str">
        <f>IFERROR(VLOOKUP(AM147,農林業センサス集落コード!$A$2:$E$18534,5,0),"")</f>
        <v/>
      </c>
      <c r="AP147" s="48"/>
      <c r="AQ147" s="49" t="str">
        <f>IFERROR(VLOOKUP(AP147,農林業センサス集落コード!$A$2:$E$18534,4,FALSE)," ")</f>
        <v xml:space="preserve"> </v>
      </c>
      <c r="AR147" s="50" t="str">
        <f>IFERROR(VLOOKUP(AP147,農林業センサス集落コード!$A$2:$E$18534,5,0),"")</f>
        <v/>
      </c>
      <c r="AS147" s="48"/>
      <c r="AT147" s="49" t="str">
        <f>IFERROR(VLOOKUP(AS147,農林業センサス集落コード!$A$2:$E$18534,4,FALSE)," ")</f>
        <v xml:space="preserve"> </v>
      </c>
      <c r="AU147" s="50" t="str">
        <f>IFERROR(VLOOKUP(AS147,農林業センサス集落コード!$A$2:$E$18534,5,0),"")</f>
        <v/>
      </c>
      <c r="AV147" s="48"/>
      <c r="AW147" s="49" t="str">
        <f>IFERROR(VLOOKUP(AV147,農林業センサス集落コード!$A$2:$E$18534,4,FALSE)," ")</f>
        <v xml:space="preserve"> </v>
      </c>
      <c r="AX147" s="50" t="str">
        <f>IFERROR(VLOOKUP(AV147,農林業センサス集落コード!$A$2:$E$18534,5,0),"")</f>
        <v/>
      </c>
      <c r="AY147" s="48"/>
      <c r="AZ147" s="49" t="str">
        <f>IFERROR(VLOOKUP(AY147,農林業センサス集落コード!$A$2:$E$18534,4,FALSE)," ")</f>
        <v xml:space="preserve"> </v>
      </c>
      <c r="BA147" s="50" t="str">
        <f>IFERROR(VLOOKUP(AY147,農林業センサス集落コード!$A$2:$E$18534,5,0),"")</f>
        <v/>
      </c>
      <c r="BB147" s="48"/>
      <c r="BC147" s="49" t="str">
        <f>IFERROR(VLOOKUP(BB147,農林業センサス集落コード!$A$2:$E$18534,4,FALSE)," ")</f>
        <v xml:space="preserve"> </v>
      </c>
      <c r="BD147" s="50" t="str">
        <f>IFERROR(VLOOKUP(BB147,農林業センサス集落コード!$A$2:$E$18534,5,0),"")</f>
        <v/>
      </c>
      <c r="BE147" s="48"/>
      <c r="BF147" s="49" t="str">
        <f>IFERROR(VLOOKUP(BE147,農林業センサス集落コード!$A$2:$E$18534,4,FALSE)," ")</f>
        <v xml:space="preserve"> </v>
      </c>
      <c r="BG147" s="50" t="str">
        <f>IFERROR(VLOOKUP(BE147,農林業センサス集落コード!$A$2:$E$18534,5,0),"")</f>
        <v/>
      </c>
      <c r="BH147" s="48"/>
      <c r="BI147" s="49" t="str">
        <f>IFERROR(VLOOKUP(BH147,農林業センサス集落コード!$A$2:$E$18534,4,FALSE)," ")</f>
        <v xml:space="preserve"> </v>
      </c>
      <c r="BJ147" s="50" t="str">
        <f>IFERROR(VLOOKUP(BH147,農林業センサス集落コード!$A$2:$E$18534,5,0),"")</f>
        <v/>
      </c>
      <c r="BK147" s="48"/>
      <c r="BL147" s="49" t="str">
        <f>IFERROR(VLOOKUP(BK147,農林業センサス集落コード!$A$2:$E$18534,4,FALSE)," ")</f>
        <v xml:space="preserve"> </v>
      </c>
      <c r="BM147" s="50" t="str">
        <f>IFERROR(VLOOKUP(BK147,農林業センサス集落コード!$A$2:$E$18534,5,0),"")</f>
        <v/>
      </c>
    </row>
    <row r="148" spans="1:65">
      <c r="A148" s="272" t="e">
        <f>①協定識別事項②協定参加者!#REF!</f>
        <v>#REF!</v>
      </c>
      <c r="B148" s="55" t="e">
        <f>①協定識別事項②協定参加者!#REF!</f>
        <v>#REF!</v>
      </c>
      <c r="C148" s="55" t="e">
        <f>①協定識別事項②協定参加者!#REF!</f>
        <v>#REF!</v>
      </c>
      <c r="D148" s="55" t="e">
        <f>①協定識別事項②協定参加者!#REF!</f>
        <v>#REF!</v>
      </c>
      <c r="E148" s="56" t="e">
        <f>①協定識別事項②協定参加者!#REF!</f>
        <v>#REF!</v>
      </c>
      <c r="F148" s="48"/>
      <c r="G148" s="49" t="str">
        <f>IFERROR(VLOOKUP(F148,農林業センサス集落コード!$A$2:$E$18534,4,FALSE)," ")</f>
        <v xml:space="preserve"> </v>
      </c>
      <c r="H148" s="50" t="str">
        <f>IFERROR(VLOOKUP(F148,農林業センサス集落コード!$A$2:$E$18534,5,0),"")</f>
        <v/>
      </c>
      <c r="I148" s="48"/>
      <c r="J148" s="49" t="str">
        <f>IFERROR(VLOOKUP(I148,農林業センサス集落コード!$A$2:$E$18534,4,FALSE)," ")</f>
        <v xml:space="preserve"> </v>
      </c>
      <c r="K148" s="50" t="str">
        <f>IFERROR(VLOOKUP(I148,農林業センサス集落コード!$A$2:$E$18534,5,0),"")</f>
        <v/>
      </c>
      <c r="L148" s="48"/>
      <c r="M148" s="49" t="str">
        <f>IFERROR(VLOOKUP(L148,農林業センサス集落コード!$A$2:$E$18534,4,FALSE)," ")</f>
        <v xml:space="preserve"> </v>
      </c>
      <c r="N148" s="50" t="str">
        <f>IFERROR(VLOOKUP(L148,農林業センサス集落コード!$A$2:$E$18534,5,0),"")</f>
        <v/>
      </c>
      <c r="O148" s="48"/>
      <c r="P148" s="49" t="str">
        <f>IFERROR(VLOOKUP(O148,農林業センサス集落コード!$A$2:$E$18534,4,FALSE)," ")</f>
        <v xml:space="preserve"> </v>
      </c>
      <c r="Q148" s="50" t="str">
        <f>IFERROR(VLOOKUP(O148,農林業センサス集落コード!$A$2:$E$18534,5,0),"")</f>
        <v/>
      </c>
      <c r="R148" s="48"/>
      <c r="S148" s="49" t="str">
        <f>IFERROR(VLOOKUP(R148,農林業センサス集落コード!$A$2:$E$18534,4,FALSE)," ")</f>
        <v xml:space="preserve"> </v>
      </c>
      <c r="T148" s="50" t="str">
        <f>IFERROR(VLOOKUP(R148,農林業センサス集落コード!$A$2:$E$18534,5,0),"")</f>
        <v/>
      </c>
      <c r="U148" s="48"/>
      <c r="V148" s="49" t="str">
        <f>IFERROR(VLOOKUP(U148,農林業センサス集落コード!$A$2:$E$18534,4,FALSE)," ")</f>
        <v xml:space="preserve"> </v>
      </c>
      <c r="W148" s="50" t="str">
        <f>IFERROR(VLOOKUP(U148,農林業センサス集落コード!$A$2:$E$18534,5,0),"")</f>
        <v/>
      </c>
      <c r="X148" s="48"/>
      <c r="Y148" s="49" t="str">
        <f>IFERROR(VLOOKUP(X148,農林業センサス集落コード!$A$2:$E$18534,4,FALSE)," ")</f>
        <v xml:space="preserve"> </v>
      </c>
      <c r="Z148" s="50" t="str">
        <f>IFERROR(VLOOKUP(X148,農林業センサス集落コード!$A$2:$E$18534,5,0),"")</f>
        <v/>
      </c>
      <c r="AA148" s="48"/>
      <c r="AB148" s="49" t="str">
        <f>IFERROR(VLOOKUP(AA148,農林業センサス集落コード!$A$2:$E$18534,4,FALSE)," ")</f>
        <v xml:space="preserve"> </v>
      </c>
      <c r="AC148" s="50" t="str">
        <f>IFERROR(VLOOKUP(AA148,農林業センサス集落コード!$A$2:$E$18534,5,0),"")</f>
        <v/>
      </c>
      <c r="AD148" s="48"/>
      <c r="AE148" s="49" t="str">
        <f>IFERROR(VLOOKUP(AD148,農林業センサス集落コード!$A$2:$E$18534,4,FALSE)," ")</f>
        <v xml:space="preserve"> </v>
      </c>
      <c r="AF148" s="50" t="str">
        <f>IFERROR(VLOOKUP(AD148,農林業センサス集落コード!$A$2:$E$18534,5,0),"")</f>
        <v/>
      </c>
      <c r="AG148" s="48"/>
      <c r="AH148" s="49" t="str">
        <f>IFERROR(VLOOKUP(AG148,農林業センサス集落コード!$A$2:$E$18534,4,FALSE)," ")</f>
        <v xml:space="preserve"> </v>
      </c>
      <c r="AI148" s="50" t="str">
        <f>IFERROR(VLOOKUP(AG148,農林業センサス集落コード!$A$2:$E$18534,5,0),"")</f>
        <v/>
      </c>
      <c r="AJ148" s="48"/>
      <c r="AK148" s="49" t="str">
        <f>IFERROR(VLOOKUP(AJ148,農林業センサス集落コード!$A$2:$E$18534,4,FALSE)," ")</f>
        <v xml:space="preserve"> </v>
      </c>
      <c r="AL148" s="50" t="str">
        <f>IFERROR(VLOOKUP(AJ148,農林業センサス集落コード!$A$2:$E$18534,5,0),"")</f>
        <v/>
      </c>
      <c r="AM148" s="48"/>
      <c r="AN148" s="49" t="str">
        <f>IFERROR(VLOOKUP(AM148,農林業センサス集落コード!$A$2:$E$18534,4,FALSE)," ")</f>
        <v xml:space="preserve"> </v>
      </c>
      <c r="AO148" s="50" t="str">
        <f>IFERROR(VLOOKUP(AM148,農林業センサス集落コード!$A$2:$E$18534,5,0),"")</f>
        <v/>
      </c>
      <c r="AP148" s="48"/>
      <c r="AQ148" s="49" t="str">
        <f>IFERROR(VLOOKUP(AP148,農林業センサス集落コード!$A$2:$E$18534,4,FALSE)," ")</f>
        <v xml:space="preserve"> </v>
      </c>
      <c r="AR148" s="50" t="str">
        <f>IFERROR(VLOOKUP(AP148,農林業センサス集落コード!$A$2:$E$18534,5,0),"")</f>
        <v/>
      </c>
      <c r="AS148" s="48"/>
      <c r="AT148" s="49" t="str">
        <f>IFERROR(VLOOKUP(AS148,農林業センサス集落コード!$A$2:$E$18534,4,FALSE)," ")</f>
        <v xml:space="preserve"> </v>
      </c>
      <c r="AU148" s="50" t="str">
        <f>IFERROR(VLOOKUP(AS148,農林業センサス集落コード!$A$2:$E$18534,5,0),"")</f>
        <v/>
      </c>
      <c r="AV148" s="48"/>
      <c r="AW148" s="49" t="str">
        <f>IFERROR(VLOOKUP(AV148,農林業センサス集落コード!$A$2:$E$18534,4,FALSE)," ")</f>
        <v xml:space="preserve"> </v>
      </c>
      <c r="AX148" s="50" t="str">
        <f>IFERROR(VLOOKUP(AV148,農林業センサス集落コード!$A$2:$E$18534,5,0),"")</f>
        <v/>
      </c>
      <c r="AY148" s="48"/>
      <c r="AZ148" s="49" t="str">
        <f>IFERROR(VLOOKUP(AY148,農林業センサス集落コード!$A$2:$E$18534,4,FALSE)," ")</f>
        <v xml:space="preserve"> </v>
      </c>
      <c r="BA148" s="50" t="str">
        <f>IFERROR(VLOOKUP(AY148,農林業センサス集落コード!$A$2:$E$18534,5,0),"")</f>
        <v/>
      </c>
      <c r="BB148" s="48"/>
      <c r="BC148" s="49" t="str">
        <f>IFERROR(VLOOKUP(BB148,農林業センサス集落コード!$A$2:$E$18534,4,FALSE)," ")</f>
        <v xml:space="preserve"> </v>
      </c>
      <c r="BD148" s="50" t="str">
        <f>IFERROR(VLOOKUP(BB148,農林業センサス集落コード!$A$2:$E$18534,5,0),"")</f>
        <v/>
      </c>
      <c r="BE148" s="48"/>
      <c r="BF148" s="49" t="str">
        <f>IFERROR(VLOOKUP(BE148,農林業センサス集落コード!$A$2:$E$18534,4,FALSE)," ")</f>
        <v xml:space="preserve"> </v>
      </c>
      <c r="BG148" s="50" t="str">
        <f>IFERROR(VLOOKUP(BE148,農林業センサス集落コード!$A$2:$E$18534,5,0),"")</f>
        <v/>
      </c>
      <c r="BH148" s="48"/>
      <c r="BI148" s="49" t="str">
        <f>IFERROR(VLOOKUP(BH148,農林業センサス集落コード!$A$2:$E$18534,4,FALSE)," ")</f>
        <v xml:space="preserve"> </v>
      </c>
      <c r="BJ148" s="50" t="str">
        <f>IFERROR(VLOOKUP(BH148,農林業センサス集落コード!$A$2:$E$18534,5,0),"")</f>
        <v/>
      </c>
      <c r="BK148" s="48"/>
      <c r="BL148" s="49" t="str">
        <f>IFERROR(VLOOKUP(BK148,農林業センサス集落コード!$A$2:$E$18534,4,FALSE)," ")</f>
        <v xml:space="preserve"> </v>
      </c>
      <c r="BM148" s="50" t="str">
        <f>IFERROR(VLOOKUP(BK148,農林業センサス集落コード!$A$2:$E$18534,5,0),"")</f>
        <v/>
      </c>
    </row>
    <row r="149" spans="1:65">
      <c r="A149" s="272" t="e">
        <f>①協定識別事項②協定参加者!#REF!</f>
        <v>#REF!</v>
      </c>
      <c r="B149" s="55" t="e">
        <f>①協定識別事項②協定参加者!#REF!</f>
        <v>#REF!</v>
      </c>
      <c r="C149" s="55" t="e">
        <f>①協定識別事項②協定参加者!#REF!</f>
        <v>#REF!</v>
      </c>
      <c r="D149" s="55" t="e">
        <f>①協定識別事項②協定参加者!#REF!</f>
        <v>#REF!</v>
      </c>
      <c r="E149" s="56" t="e">
        <f>①協定識別事項②協定参加者!#REF!</f>
        <v>#REF!</v>
      </c>
      <c r="F149" s="48"/>
      <c r="G149" s="49" t="str">
        <f>IFERROR(VLOOKUP(F149,農林業センサス集落コード!$A$2:$E$18534,4,FALSE)," ")</f>
        <v xml:space="preserve"> </v>
      </c>
      <c r="H149" s="50" t="str">
        <f>IFERROR(VLOOKUP(F149,農林業センサス集落コード!$A$2:$E$18534,5,0),"")</f>
        <v/>
      </c>
      <c r="I149" s="48"/>
      <c r="J149" s="49" t="str">
        <f>IFERROR(VLOOKUP(I149,農林業センサス集落コード!$A$2:$E$18534,4,FALSE)," ")</f>
        <v xml:space="preserve"> </v>
      </c>
      <c r="K149" s="50" t="str">
        <f>IFERROR(VLOOKUP(I149,農林業センサス集落コード!$A$2:$E$18534,5,0),"")</f>
        <v/>
      </c>
      <c r="L149" s="48"/>
      <c r="M149" s="49" t="str">
        <f>IFERROR(VLOOKUP(L149,農林業センサス集落コード!$A$2:$E$18534,4,FALSE)," ")</f>
        <v xml:space="preserve"> </v>
      </c>
      <c r="N149" s="50" t="str">
        <f>IFERROR(VLOOKUP(L149,農林業センサス集落コード!$A$2:$E$18534,5,0),"")</f>
        <v/>
      </c>
      <c r="O149" s="48"/>
      <c r="P149" s="49" t="str">
        <f>IFERROR(VLOOKUP(O149,農林業センサス集落コード!$A$2:$E$18534,4,FALSE)," ")</f>
        <v xml:space="preserve"> </v>
      </c>
      <c r="Q149" s="50" t="str">
        <f>IFERROR(VLOOKUP(O149,農林業センサス集落コード!$A$2:$E$18534,5,0),"")</f>
        <v/>
      </c>
      <c r="R149" s="48"/>
      <c r="S149" s="49" t="str">
        <f>IFERROR(VLOOKUP(R149,農林業センサス集落コード!$A$2:$E$18534,4,FALSE)," ")</f>
        <v xml:space="preserve"> </v>
      </c>
      <c r="T149" s="50" t="str">
        <f>IFERROR(VLOOKUP(R149,農林業センサス集落コード!$A$2:$E$18534,5,0),"")</f>
        <v/>
      </c>
      <c r="U149" s="48"/>
      <c r="V149" s="49" t="str">
        <f>IFERROR(VLOOKUP(U149,農林業センサス集落コード!$A$2:$E$18534,4,FALSE)," ")</f>
        <v xml:space="preserve"> </v>
      </c>
      <c r="W149" s="50" t="str">
        <f>IFERROR(VLOOKUP(U149,農林業センサス集落コード!$A$2:$E$18534,5,0),"")</f>
        <v/>
      </c>
      <c r="X149" s="48"/>
      <c r="Y149" s="49" t="str">
        <f>IFERROR(VLOOKUP(X149,農林業センサス集落コード!$A$2:$E$18534,4,FALSE)," ")</f>
        <v xml:space="preserve"> </v>
      </c>
      <c r="Z149" s="50" t="str">
        <f>IFERROR(VLOOKUP(X149,農林業センサス集落コード!$A$2:$E$18534,5,0),"")</f>
        <v/>
      </c>
      <c r="AA149" s="48"/>
      <c r="AB149" s="49" t="str">
        <f>IFERROR(VLOOKUP(AA149,農林業センサス集落コード!$A$2:$E$18534,4,FALSE)," ")</f>
        <v xml:space="preserve"> </v>
      </c>
      <c r="AC149" s="50" t="str">
        <f>IFERROR(VLOOKUP(AA149,農林業センサス集落コード!$A$2:$E$18534,5,0),"")</f>
        <v/>
      </c>
      <c r="AD149" s="48"/>
      <c r="AE149" s="49" t="str">
        <f>IFERROR(VLOOKUP(AD149,農林業センサス集落コード!$A$2:$E$18534,4,FALSE)," ")</f>
        <v xml:space="preserve"> </v>
      </c>
      <c r="AF149" s="50" t="str">
        <f>IFERROR(VLOOKUP(AD149,農林業センサス集落コード!$A$2:$E$18534,5,0),"")</f>
        <v/>
      </c>
      <c r="AG149" s="48"/>
      <c r="AH149" s="49" t="str">
        <f>IFERROR(VLOOKUP(AG149,農林業センサス集落コード!$A$2:$E$18534,4,FALSE)," ")</f>
        <v xml:space="preserve"> </v>
      </c>
      <c r="AI149" s="50" t="str">
        <f>IFERROR(VLOOKUP(AG149,農林業センサス集落コード!$A$2:$E$18534,5,0),"")</f>
        <v/>
      </c>
      <c r="AJ149" s="48"/>
      <c r="AK149" s="49" t="str">
        <f>IFERROR(VLOOKUP(AJ149,農林業センサス集落コード!$A$2:$E$18534,4,FALSE)," ")</f>
        <v xml:space="preserve"> </v>
      </c>
      <c r="AL149" s="50" t="str">
        <f>IFERROR(VLOOKUP(AJ149,農林業センサス集落コード!$A$2:$E$18534,5,0),"")</f>
        <v/>
      </c>
      <c r="AM149" s="48"/>
      <c r="AN149" s="49" t="str">
        <f>IFERROR(VLOOKUP(AM149,農林業センサス集落コード!$A$2:$E$18534,4,FALSE)," ")</f>
        <v xml:space="preserve"> </v>
      </c>
      <c r="AO149" s="50" t="str">
        <f>IFERROR(VLOOKUP(AM149,農林業センサス集落コード!$A$2:$E$18534,5,0),"")</f>
        <v/>
      </c>
      <c r="AP149" s="48"/>
      <c r="AQ149" s="49" t="str">
        <f>IFERROR(VLOOKUP(AP149,農林業センサス集落コード!$A$2:$E$18534,4,FALSE)," ")</f>
        <v xml:space="preserve"> </v>
      </c>
      <c r="AR149" s="50" t="str">
        <f>IFERROR(VLOOKUP(AP149,農林業センサス集落コード!$A$2:$E$18534,5,0),"")</f>
        <v/>
      </c>
      <c r="AS149" s="48"/>
      <c r="AT149" s="49" t="str">
        <f>IFERROR(VLOOKUP(AS149,農林業センサス集落コード!$A$2:$E$18534,4,FALSE)," ")</f>
        <v xml:space="preserve"> </v>
      </c>
      <c r="AU149" s="50" t="str">
        <f>IFERROR(VLOOKUP(AS149,農林業センサス集落コード!$A$2:$E$18534,5,0),"")</f>
        <v/>
      </c>
      <c r="AV149" s="48"/>
      <c r="AW149" s="49" t="str">
        <f>IFERROR(VLOOKUP(AV149,農林業センサス集落コード!$A$2:$E$18534,4,FALSE)," ")</f>
        <v xml:space="preserve"> </v>
      </c>
      <c r="AX149" s="50" t="str">
        <f>IFERROR(VLOOKUP(AV149,農林業センサス集落コード!$A$2:$E$18534,5,0),"")</f>
        <v/>
      </c>
      <c r="AY149" s="48"/>
      <c r="AZ149" s="49" t="str">
        <f>IFERROR(VLOOKUP(AY149,農林業センサス集落コード!$A$2:$E$18534,4,FALSE)," ")</f>
        <v xml:space="preserve"> </v>
      </c>
      <c r="BA149" s="50" t="str">
        <f>IFERROR(VLOOKUP(AY149,農林業センサス集落コード!$A$2:$E$18534,5,0),"")</f>
        <v/>
      </c>
      <c r="BB149" s="48"/>
      <c r="BC149" s="49" t="str">
        <f>IFERROR(VLOOKUP(BB149,農林業センサス集落コード!$A$2:$E$18534,4,FALSE)," ")</f>
        <v xml:space="preserve"> </v>
      </c>
      <c r="BD149" s="50" t="str">
        <f>IFERROR(VLOOKUP(BB149,農林業センサス集落コード!$A$2:$E$18534,5,0),"")</f>
        <v/>
      </c>
      <c r="BE149" s="48"/>
      <c r="BF149" s="49" t="str">
        <f>IFERROR(VLOOKUP(BE149,農林業センサス集落コード!$A$2:$E$18534,4,FALSE)," ")</f>
        <v xml:space="preserve"> </v>
      </c>
      <c r="BG149" s="50" t="str">
        <f>IFERROR(VLOOKUP(BE149,農林業センサス集落コード!$A$2:$E$18534,5,0),"")</f>
        <v/>
      </c>
      <c r="BH149" s="48"/>
      <c r="BI149" s="49" t="str">
        <f>IFERROR(VLOOKUP(BH149,農林業センサス集落コード!$A$2:$E$18534,4,FALSE)," ")</f>
        <v xml:space="preserve"> </v>
      </c>
      <c r="BJ149" s="50" t="str">
        <f>IFERROR(VLOOKUP(BH149,農林業センサス集落コード!$A$2:$E$18534,5,0),"")</f>
        <v/>
      </c>
      <c r="BK149" s="48"/>
      <c r="BL149" s="49" t="str">
        <f>IFERROR(VLOOKUP(BK149,農林業センサス集落コード!$A$2:$E$18534,4,FALSE)," ")</f>
        <v xml:space="preserve"> </v>
      </c>
      <c r="BM149" s="50" t="str">
        <f>IFERROR(VLOOKUP(BK149,農林業センサス集落コード!$A$2:$E$18534,5,0),"")</f>
        <v/>
      </c>
    </row>
    <row r="150" spans="1:65">
      <c r="A150" s="272" t="e">
        <f>①協定識別事項②協定参加者!#REF!</f>
        <v>#REF!</v>
      </c>
      <c r="B150" s="55" t="e">
        <f>①協定識別事項②協定参加者!#REF!</f>
        <v>#REF!</v>
      </c>
      <c r="C150" s="55" t="e">
        <f>①協定識別事項②協定参加者!#REF!</f>
        <v>#REF!</v>
      </c>
      <c r="D150" s="55" t="e">
        <f>①協定識別事項②協定参加者!#REF!</f>
        <v>#REF!</v>
      </c>
      <c r="E150" s="56" t="e">
        <f>①協定識別事項②協定参加者!#REF!</f>
        <v>#REF!</v>
      </c>
      <c r="F150" s="48"/>
      <c r="G150" s="49" t="str">
        <f>IFERROR(VLOOKUP(F150,農林業センサス集落コード!$A$2:$E$18534,4,FALSE)," ")</f>
        <v xml:space="preserve"> </v>
      </c>
      <c r="H150" s="50" t="str">
        <f>IFERROR(VLOOKUP(F150,農林業センサス集落コード!$A$2:$E$18534,5,0),"")</f>
        <v/>
      </c>
      <c r="I150" s="48"/>
      <c r="J150" s="49" t="str">
        <f>IFERROR(VLOOKUP(I150,農林業センサス集落コード!$A$2:$E$18534,4,FALSE)," ")</f>
        <v xml:space="preserve"> </v>
      </c>
      <c r="K150" s="50" t="str">
        <f>IFERROR(VLOOKUP(I150,農林業センサス集落コード!$A$2:$E$18534,5,0),"")</f>
        <v/>
      </c>
      <c r="L150" s="48"/>
      <c r="M150" s="49" t="str">
        <f>IFERROR(VLOOKUP(L150,農林業センサス集落コード!$A$2:$E$18534,4,FALSE)," ")</f>
        <v xml:space="preserve"> </v>
      </c>
      <c r="N150" s="50" t="str">
        <f>IFERROR(VLOOKUP(L150,農林業センサス集落コード!$A$2:$E$18534,5,0),"")</f>
        <v/>
      </c>
      <c r="O150" s="48"/>
      <c r="P150" s="49" t="str">
        <f>IFERROR(VLOOKUP(O150,農林業センサス集落コード!$A$2:$E$18534,4,FALSE)," ")</f>
        <v xml:space="preserve"> </v>
      </c>
      <c r="Q150" s="50" t="str">
        <f>IFERROR(VLOOKUP(O150,農林業センサス集落コード!$A$2:$E$18534,5,0),"")</f>
        <v/>
      </c>
      <c r="R150" s="48"/>
      <c r="S150" s="49" t="str">
        <f>IFERROR(VLOOKUP(R150,農林業センサス集落コード!$A$2:$E$18534,4,FALSE)," ")</f>
        <v xml:space="preserve"> </v>
      </c>
      <c r="T150" s="50" t="str">
        <f>IFERROR(VLOOKUP(R150,農林業センサス集落コード!$A$2:$E$18534,5,0),"")</f>
        <v/>
      </c>
      <c r="U150" s="48"/>
      <c r="V150" s="49" t="str">
        <f>IFERROR(VLOOKUP(U150,農林業センサス集落コード!$A$2:$E$18534,4,FALSE)," ")</f>
        <v xml:space="preserve"> </v>
      </c>
      <c r="W150" s="50" t="str">
        <f>IFERROR(VLOOKUP(U150,農林業センサス集落コード!$A$2:$E$18534,5,0),"")</f>
        <v/>
      </c>
      <c r="X150" s="48"/>
      <c r="Y150" s="49" t="str">
        <f>IFERROR(VLOOKUP(X150,農林業センサス集落コード!$A$2:$E$18534,4,FALSE)," ")</f>
        <v xml:space="preserve"> </v>
      </c>
      <c r="Z150" s="50" t="str">
        <f>IFERROR(VLOOKUP(X150,農林業センサス集落コード!$A$2:$E$18534,5,0),"")</f>
        <v/>
      </c>
      <c r="AA150" s="48"/>
      <c r="AB150" s="49" t="str">
        <f>IFERROR(VLOOKUP(AA150,農林業センサス集落コード!$A$2:$E$18534,4,FALSE)," ")</f>
        <v xml:space="preserve"> </v>
      </c>
      <c r="AC150" s="50" t="str">
        <f>IFERROR(VLOOKUP(AA150,農林業センサス集落コード!$A$2:$E$18534,5,0),"")</f>
        <v/>
      </c>
      <c r="AD150" s="48"/>
      <c r="AE150" s="49" t="str">
        <f>IFERROR(VLOOKUP(AD150,農林業センサス集落コード!$A$2:$E$18534,4,FALSE)," ")</f>
        <v xml:space="preserve"> </v>
      </c>
      <c r="AF150" s="50" t="str">
        <f>IFERROR(VLOOKUP(AD150,農林業センサス集落コード!$A$2:$E$18534,5,0),"")</f>
        <v/>
      </c>
      <c r="AG150" s="48"/>
      <c r="AH150" s="49" t="str">
        <f>IFERROR(VLOOKUP(AG150,農林業センサス集落コード!$A$2:$E$18534,4,FALSE)," ")</f>
        <v xml:space="preserve"> </v>
      </c>
      <c r="AI150" s="50" t="str">
        <f>IFERROR(VLOOKUP(AG150,農林業センサス集落コード!$A$2:$E$18534,5,0),"")</f>
        <v/>
      </c>
      <c r="AJ150" s="48"/>
      <c r="AK150" s="49" t="str">
        <f>IFERROR(VLOOKUP(AJ150,農林業センサス集落コード!$A$2:$E$18534,4,FALSE)," ")</f>
        <v xml:space="preserve"> </v>
      </c>
      <c r="AL150" s="50" t="str">
        <f>IFERROR(VLOOKUP(AJ150,農林業センサス集落コード!$A$2:$E$18534,5,0),"")</f>
        <v/>
      </c>
      <c r="AM150" s="48"/>
      <c r="AN150" s="49" t="str">
        <f>IFERROR(VLOOKUP(AM150,農林業センサス集落コード!$A$2:$E$18534,4,FALSE)," ")</f>
        <v xml:space="preserve"> </v>
      </c>
      <c r="AO150" s="50" t="str">
        <f>IFERROR(VLOOKUP(AM150,農林業センサス集落コード!$A$2:$E$18534,5,0),"")</f>
        <v/>
      </c>
      <c r="AP150" s="48"/>
      <c r="AQ150" s="49" t="str">
        <f>IFERROR(VLOOKUP(AP150,農林業センサス集落コード!$A$2:$E$18534,4,FALSE)," ")</f>
        <v xml:space="preserve"> </v>
      </c>
      <c r="AR150" s="50" t="str">
        <f>IFERROR(VLOOKUP(AP150,農林業センサス集落コード!$A$2:$E$18534,5,0),"")</f>
        <v/>
      </c>
      <c r="AS150" s="48"/>
      <c r="AT150" s="49" t="str">
        <f>IFERROR(VLOOKUP(AS150,農林業センサス集落コード!$A$2:$E$18534,4,FALSE)," ")</f>
        <v xml:space="preserve"> </v>
      </c>
      <c r="AU150" s="50" t="str">
        <f>IFERROR(VLOOKUP(AS150,農林業センサス集落コード!$A$2:$E$18534,5,0),"")</f>
        <v/>
      </c>
      <c r="AV150" s="48"/>
      <c r="AW150" s="49" t="str">
        <f>IFERROR(VLOOKUP(AV150,農林業センサス集落コード!$A$2:$E$18534,4,FALSE)," ")</f>
        <v xml:space="preserve"> </v>
      </c>
      <c r="AX150" s="50" t="str">
        <f>IFERROR(VLOOKUP(AV150,農林業センサス集落コード!$A$2:$E$18534,5,0),"")</f>
        <v/>
      </c>
      <c r="AY150" s="48"/>
      <c r="AZ150" s="49" t="str">
        <f>IFERROR(VLOOKUP(AY150,農林業センサス集落コード!$A$2:$E$18534,4,FALSE)," ")</f>
        <v xml:space="preserve"> </v>
      </c>
      <c r="BA150" s="50" t="str">
        <f>IFERROR(VLOOKUP(AY150,農林業センサス集落コード!$A$2:$E$18534,5,0),"")</f>
        <v/>
      </c>
      <c r="BB150" s="48"/>
      <c r="BC150" s="49" t="str">
        <f>IFERROR(VLOOKUP(BB150,農林業センサス集落コード!$A$2:$E$18534,4,FALSE)," ")</f>
        <v xml:space="preserve"> </v>
      </c>
      <c r="BD150" s="50" t="str">
        <f>IFERROR(VLOOKUP(BB150,農林業センサス集落コード!$A$2:$E$18534,5,0),"")</f>
        <v/>
      </c>
      <c r="BE150" s="48"/>
      <c r="BF150" s="49" t="str">
        <f>IFERROR(VLOOKUP(BE150,農林業センサス集落コード!$A$2:$E$18534,4,FALSE)," ")</f>
        <v xml:space="preserve"> </v>
      </c>
      <c r="BG150" s="50" t="str">
        <f>IFERROR(VLOOKUP(BE150,農林業センサス集落コード!$A$2:$E$18534,5,0),"")</f>
        <v/>
      </c>
      <c r="BH150" s="48"/>
      <c r="BI150" s="49" t="str">
        <f>IFERROR(VLOOKUP(BH150,農林業センサス集落コード!$A$2:$E$18534,4,FALSE)," ")</f>
        <v xml:space="preserve"> </v>
      </c>
      <c r="BJ150" s="50" t="str">
        <f>IFERROR(VLOOKUP(BH150,農林業センサス集落コード!$A$2:$E$18534,5,0),"")</f>
        <v/>
      </c>
      <c r="BK150" s="48"/>
      <c r="BL150" s="49" t="str">
        <f>IFERROR(VLOOKUP(BK150,農林業センサス集落コード!$A$2:$E$18534,4,FALSE)," ")</f>
        <v xml:space="preserve"> </v>
      </c>
      <c r="BM150" s="50" t="str">
        <f>IFERROR(VLOOKUP(BK150,農林業センサス集落コード!$A$2:$E$18534,5,0),"")</f>
        <v/>
      </c>
    </row>
    <row r="151" spans="1:65">
      <c r="A151" s="272" t="e">
        <f>①協定識別事項②協定参加者!#REF!</f>
        <v>#REF!</v>
      </c>
      <c r="B151" s="55" t="e">
        <f>①協定識別事項②協定参加者!#REF!</f>
        <v>#REF!</v>
      </c>
      <c r="C151" s="55" t="e">
        <f>①協定識別事項②協定参加者!#REF!</f>
        <v>#REF!</v>
      </c>
      <c r="D151" s="55" t="e">
        <f>①協定識別事項②協定参加者!#REF!</f>
        <v>#REF!</v>
      </c>
      <c r="E151" s="56" t="e">
        <f>①協定識別事項②協定参加者!#REF!</f>
        <v>#REF!</v>
      </c>
      <c r="F151" s="48"/>
      <c r="G151" s="49" t="str">
        <f>IFERROR(VLOOKUP(F151,農林業センサス集落コード!$A$2:$E$18534,4,FALSE)," ")</f>
        <v xml:space="preserve"> </v>
      </c>
      <c r="H151" s="50" t="str">
        <f>IFERROR(VLOOKUP(F151,農林業センサス集落コード!$A$2:$E$18534,5,0),"")</f>
        <v/>
      </c>
      <c r="I151" s="48"/>
      <c r="J151" s="49" t="str">
        <f>IFERROR(VLOOKUP(I151,農林業センサス集落コード!$A$2:$E$18534,4,FALSE)," ")</f>
        <v xml:space="preserve"> </v>
      </c>
      <c r="K151" s="50" t="str">
        <f>IFERROR(VLOOKUP(I151,農林業センサス集落コード!$A$2:$E$18534,5,0),"")</f>
        <v/>
      </c>
      <c r="L151" s="48"/>
      <c r="M151" s="49" t="str">
        <f>IFERROR(VLOOKUP(L151,農林業センサス集落コード!$A$2:$E$18534,4,FALSE)," ")</f>
        <v xml:space="preserve"> </v>
      </c>
      <c r="N151" s="50" t="str">
        <f>IFERROR(VLOOKUP(L151,農林業センサス集落コード!$A$2:$E$18534,5,0),"")</f>
        <v/>
      </c>
      <c r="O151" s="48"/>
      <c r="P151" s="49" t="str">
        <f>IFERROR(VLOOKUP(O151,農林業センサス集落コード!$A$2:$E$18534,4,FALSE)," ")</f>
        <v xml:space="preserve"> </v>
      </c>
      <c r="Q151" s="50" t="str">
        <f>IFERROR(VLOOKUP(O151,農林業センサス集落コード!$A$2:$E$18534,5,0),"")</f>
        <v/>
      </c>
      <c r="R151" s="48"/>
      <c r="S151" s="49" t="str">
        <f>IFERROR(VLOOKUP(R151,農林業センサス集落コード!$A$2:$E$18534,4,FALSE)," ")</f>
        <v xml:space="preserve"> </v>
      </c>
      <c r="T151" s="50" t="str">
        <f>IFERROR(VLOOKUP(R151,農林業センサス集落コード!$A$2:$E$18534,5,0),"")</f>
        <v/>
      </c>
      <c r="U151" s="48"/>
      <c r="V151" s="49" t="str">
        <f>IFERROR(VLOOKUP(U151,農林業センサス集落コード!$A$2:$E$18534,4,FALSE)," ")</f>
        <v xml:space="preserve"> </v>
      </c>
      <c r="W151" s="50" t="str">
        <f>IFERROR(VLOOKUP(U151,農林業センサス集落コード!$A$2:$E$18534,5,0),"")</f>
        <v/>
      </c>
      <c r="X151" s="48"/>
      <c r="Y151" s="49" t="str">
        <f>IFERROR(VLOOKUP(X151,農林業センサス集落コード!$A$2:$E$18534,4,FALSE)," ")</f>
        <v xml:space="preserve"> </v>
      </c>
      <c r="Z151" s="50" t="str">
        <f>IFERROR(VLOOKUP(X151,農林業センサス集落コード!$A$2:$E$18534,5,0),"")</f>
        <v/>
      </c>
      <c r="AA151" s="48"/>
      <c r="AB151" s="49" t="str">
        <f>IFERROR(VLOOKUP(AA151,農林業センサス集落コード!$A$2:$E$18534,4,FALSE)," ")</f>
        <v xml:space="preserve"> </v>
      </c>
      <c r="AC151" s="50" t="str">
        <f>IFERROR(VLOOKUP(AA151,農林業センサス集落コード!$A$2:$E$18534,5,0),"")</f>
        <v/>
      </c>
      <c r="AD151" s="48"/>
      <c r="AE151" s="49" t="str">
        <f>IFERROR(VLOOKUP(AD151,農林業センサス集落コード!$A$2:$E$18534,4,FALSE)," ")</f>
        <v xml:space="preserve"> </v>
      </c>
      <c r="AF151" s="50" t="str">
        <f>IFERROR(VLOOKUP(AD151,農林業センサス集落コード!$A$2:$E$18534,5,0),"")</f>
        <v/>
      </c>
      <c r="AG151" s="48"/>
      <c r="AH151" s="49" t="str">
        <f>IFERROR(VLOOKUP(AG151,農林業センサス集落コード!$A$2:$E$18534,4,FALSE)," ")</f>
        <v xml:space="preserve"> </v>
      </c>
      <c r="AI151" s="50" t="str">
        <f>IFERROR(VLOOKUP(AG151,農林業センサス集落コード!$A$2:$E$18534,5,0),"")</f>
        <v/>
      </c>
      <c r="AJ151" s="48"/>
      <c r="AK151" s="49" t="str">
        <f>IFERROR(VLOOKUP(AJ151,農林業センサス集落コード!$A$2:$E$18534,4,FALSE)," ")</f>
        <v xml:space="preserve"> </v>
      </c>
      <c r="AL151" s="50" t="str">
        <f>IFERROR(VLOOKUP(AJ151,農林業センサス集落コード!$A$2:$E$18534,5,0),"")</f>
        <v/>
      </c>
      <c r="AM151" s="48"/>
      <c r="AN151" s="49" t="str">
        <f>IFERROR(VLOOKUP(AM151,農林業センサス集落コード!$A$2:$E$18534,4,FALSE)," ")</f>
        <v xml:space="preserve"> </v>
      </c>
      <c r="AO151" s="50" t="str">
        <f>IFERROR(VLOOKUP(AM151,農林業センサス集落コード!$A$2:$E$18534,5,0),"")</f>
        <v/>
      </c>
      <c r="AP151" s="48"/>
      <c r="AQ151" s="49" t="str">
        <f>IFERROR(VLOOKUP(AP151,農林業センサス集落コード!$A$2:$E$18534,4,FALSE)," ")</f>
        <v xml:space="preserve"> </v>
      </c>
      <c r="AR151" s="50" t="str">
        <f>IFERROR(VLOOKUP(AP151,農林業センサス集落コード!$A$2:$E$18534,5,0),"")</f>
        <v/>
      </c>
      <c r="AS151" s="48"/>
      <c r="AT151" s="49" t="str">
        <f>IFERROR(VLOOKUP(AS151,農林業センサス集落コード!$A$2:$E$18534,4,FALSE)," ")</f>
        <v xml:space="preserve"> </v>
      </c>
      <c r="AU151" s="50" t="str">
        <f>IFERROR(VLOOKUP(AS151,農林業センサス集落コード!$A$2:$E$18534,5,0),"")</f>
        <v/>
      </c>
      <c r="AV151" s="48"/>
      <c r="AW151" s="49" t="str">
        <f>IFERROR(VLOOKUP(AV151,農林業センサス集落コード!$A$2:$E$18534,4,FALSE)," ")</f>
        <v xml:space="preserve"> </v>
      </c>
      <c r="AX151" s="50" t="str">
        <f>IFERROR(VLOOKUP(AV151,農林業センサス集落コード!$A$2:$E$18534,5,0),"")</f>
        <v/>
      </c>
      <c r="AY151" s="48"/>
      <c r="AZ151" s="49" t="str">
        <f>IFERROR(VLOOKUP(AY151,農林業センサス集落コード!$A$2:$E$18534,4,FALSE)," ")</f>
        <v xml:space="preserve"> </v>
      </c>
      <c r="BA151" s="50" t="str">
        <f>IFERROR(VLOOKUP(AY151,農林業センサス集落コード!$A$2:$E$18534,5,0),"")</f>
        <v/>
      </c>
      <c r="BB151" s="48"/>
      <c r="BC151" s="49" t="str">
        <f>IFERROR(VLOOKUP(BB151,農林業センサス集落コード!$A$2:$E$18534,4,FALSE)," ")</f>
        <v xml:space="preserve"> </v>
      </c>
      <c r="BD151" s="50" t="str">
        <f>IFERROR(VLOOKUP(BB151,農林業センサス集落コード!$A$2:$E$18534,5,0),"")</f>
        <v/>
      </c>
      <c r="BE151" s="48"/>
      <c r="BF151" s="49" t="str">
        <f>IFERROR(VLOOKUP(BE151,農林業センサス集落コード!$A$2:$E$18534,4,FALSE)," ")</f>
        <v xml:space="preserve"> </v>
      </c>
      <c r="BG151" s="50" t="str">
        <f>IFERROR(VLOOKUP(BE151,農林業センサス集落コード!$A$2:$E$18534,5,0),"")</f>
        <v/>
      </c>
      <c r="BH151" s="48"/>
      <c r="BI151" s="49" t="str">
        <f>IFERROR(VLOOKUP(BH151,農林業センサス集落コード!$A$2:$E$18534,4,FALSE)," ")</f>
        <v xml:space="preserve"> </v>
      </c>
      <c r="BJ151" s="50" t="str">
        <f>IFERROR(VLOOKUP(BH151,農林業センサス集落コード!$A$2:$E$18534,5,0),"")</f>
        <v/>
      </c>
      <c r="BK151" s="48"/>
      <c r="BL151" s="49" t="str">
        <f>IFERROR(VLOOKUP(BK151,農林業センサス集落コード!$A$2:$E$18534,4,FALSE)," ")</f>
        <v xml:space="preserve"> </v>
      </c>
      <c r="BM151" s="50" t="str">
        <f>IFERROR(VLOOKUP(BK151,農林業センサス集落コード!$A$2:$E$18534,5,0),"")</f>
        <v/>
      </c>
    </row>
    <row r="152" spans="1:65">
      <c r="A152" s="272" t="e">
        <f>①協定識別事項②協定参加者!#REF!</f>
        <v>#REF!</v>
      </c>
      <c r="B152" s="55" t="e">
        <f>①協定識別事項②協定参加者!#REF!</f>
        <v>#REF!</v>
      </c>
      <c r="C152" s="55" t="e">
        <f>①協定識別事項②協定参加者!#REF!</f>
        <v>#REF!</v>
      </c>
      <c r="D152" s="55" t="e">
        <f>①協定識別事項②協定参加者!#REF!</f>
        <v>#REF!</v>
      </c>
      <c r="E152" s="56" t="e">
        <f>①協定識別事項②協定参加者!#REF!</f>
        <v>#REF!</v>
      </c>
      <c r="F152" s="48"/>
      <c r="G152" s="49" t="str">
        <f>IFERROR(VLOOKUP(F152,農林業センサス集落コード!$A$2:$E$18534,4,FALSE)," ")</f>
        <v xml:space="preserve"> </v>
      </c>
      <c r="H152" s="50" t="str">
        <f>IFERROR(VLOOKUP(F152,農林業センサス集落コード!$A$2:$E$18534,5,0),"")</f>
        <v/>
      </c>
      <c r="I152" s="48"/>
      <c r="J152" s="49" t="str">
        <f>IFERROR(VLOOKUP(I152,農林業センサス集落コード!$A$2:$E$18534,4,FALSE)," ")</f>
        <v xml:space="preserve"> </v>
      </c>
      <c r="K152" s="50" t="str">
        <f>IFERROR(VLOOKUP(I152,農林業センサス集落コード!$A$2:$E$18534,5,0),"")</f>
        <v/>
      </c>
      <c r="L152" s="48"/>
      <c r="M152" s="49" t="str">
        <f>IFERROR(VLOOKUP(L152,農林業センサス集落コード!$A$2:$E$18534,4,FALSE)," ")</f>
        <v xml:space="preserve"> </v>
      </c>
      <c r="N152" s="50" t="str">
        <f>IFERROR(VLOOKUP(L152,農林業センサス集落コード!$A$2:$E$18534,5,0),"")</f>
        <v/>
      </c>
      <c r="O152" s="48"/>
      <c r="P152" s="49" t="str">
        <f>IFERROR(VLOOKUP(O152,農林業センサス集落コード!$A$2:$E$18534,4,FALSE)," ")</f>
        <v xml:space="preserve"> </v>
      </c>
      <c r="Q152" s="50" t="str">
        <f>IFERROR(VLOOKUP(O152,農林業センサス集落コード!$A$2:$E$18534,5,0),"")</f>
        <v/>
      </c>
      <c r="R152" s="48"/>
      <c r="S152" s="49" t="str">
        <f>IFERROR(VLOOKUP(R152,農林業センサス集落コード!$A$2:$E$18534,4,FALSE)," ")</f>
        <v xml:space="preserve"> </v>
      </c>
      <c r="T152" s="50" t="str">
        <f>IFERROR(VLOOKUP(R152,農林業センサス集落コード!$A$2:$E$18534,5,0),"")</f>
        <v/>
      </c>
      <c r="U152" s="48"/>
      <c r="V152" s="49" t="str">
        <f>IFERROR(VLOOKUP(U152,農林業センサス集落コード!$A$2:$E$18534,4,FALSE)," ")</f>
        <v xml:space="preserve"> </v>
      </c>
      <c r="W152" s="50" t="str">
        <f>IFERROR(VLOOKUP(U152,農林業センサス集落コード!$A$2:$E$18534,5,0),"")</f>
        <v/>
      </c>
      <c r="X152" s="48"/>
      <c r="Y152" s="49" t="str">
        <f>IFERROR(VLOOKUP(X152,農林業センサス集落コード!$A$2:$E$18534,4,FALSE)," ")</f>
        <v xml:space="preserve"> </v>
      </c>
      <c r="Z152" s="50" t="str">
        <f>IFERROR(VLOOKUP(X152,農林業センサス集落コード!$A$2:$E$18534,5,0),"")</f>
        <v/>
      </c>
      <c r="AA152" s="48"/>
      <c r="AB152" s="49" t="str">
        <f>IFERROR(VLOOKUP(AA152,農林業センサス集落コード!$A$2:$E$18534,4,FALSE)," ")</f>
        <v xml:space="preserve"> </v>
      </c>
      <c r="AC152" s="50" t="str">
        <f>IFERROR(VLOOKUP(AA152,農林業センサス集落コード!$A$2:$E$18534,5,0),"")</f>
        <v/>
      </c>
      <c r="AD152" s="48"/>
      <c r="AE152" s="49" t="str">
        <f>IFERROR(VLOOKUP(AD152,農林業センサス集落コード!$A$2:$E$18534,4,FALSE)," ")</f>
        <v xml:space="preserve"> </v>
      </c>
      <c r="AF152" s="50" t="str">
        <f>IFERROR(VLOOKUP(AD152,農林業センサス集落コード!$A$2:$E$18534,5,0),"")</f>
        <v/>
      </c>
      <c r="AG152" s="48"/>
      <c r="AH152" s="49" t="str">
        <f>IFERROR(VLOOKUP(AG152,農林業センサス集落コード!$A$2:$E$18534,4,FALSE)," ")</f>
        <v xml:space="preserve"> </v>
      </c>
      <c r="AI152" s="50" t="str">
        <f>IFERROR(VLOOKUP(AG152,農林業センサス集落コード!$A$2:$E$18534,5,0),"")</f>
        <v/>
      </c>
      <c r="AJ152" s="48"/>
      <c r="AK152" s="49" t="str">
        <f>IFERROR(VLOOKUP(AJ152,農林業センサス集落コード!$A$2:$E$18534,4,FALSE)," ")</f>
        <v xml:space="preserve"> </v>
      </c>
      <c r="AL152" s="50" t="str">
        <f>IFERROR(VLOOKUP(AJ152,農林業センサス集落コード!$A$2:$E$18534,5,0),"")</f>
        <v/>
      </c>
      <c r="AM152" s="48"/>
      <c r="AN152" s="49" t="str">
        <f>IFERROR(VLOOKUP(AM152,農林業センサス集落コード!$A$2:$E$18534,4,FALSE)," ")</f>
        <v xml:space="preserve"> </v>
      </c>
      <c r="AO152" s="50" t="str">
        <f>IFERROR(VLOOKUP(AM152,農林業センサス集落コード!$A$2:$E$18534,5,0),"")</f>
        <v/>
      </c>
      <c r="AP152" s="48"/>
      <c r="AQ152" s="49" t="str">
        <f>IFERROR(VLOOKUP(AP152,農林業センサス集落コード!$A$2:$E$18534,4,FALSE)," ")</f>
        <v xml:space="preserve"> </v>
      </c>
      <c r="AR152" s="50" t="str">
        <f>IFERROR(VLOOKUP(AP152,農林業センサス集落コード!$A$2:$E$18534,5,0),"")</f>
        <v/>
      </c>
      <c r="AS152" s="48"/>
      <c r="AT152" s="49" t="str">
        <f>IFERROR(VLOOKUP(AS152,農林業センサス集落コード!$A$2:$E$18534,4,FALSE)," ")</f>
        <v xml:space="preserve"> </v>
      </c>
      <c r="AU152" s="50" t="str">
        <f>IFERROR(VLOOKUP(AS152,農林業センサス集落コード!$A$2:$E$18534,5,0),"")</f>
        <v/>
      </c>
      <c r="AV152" s="48"/>
      <c r="AW152" s="49" t="str">
        <f>IFERROR(VLOOKUP(AV152,農林業センサス集落コード!$A$2:$E$18534,4,FALSE)," ")</f>
        <v xml:space="preserve"> </v>
      </c>
      <c r="AX152" s="50" t="str">
        <f>IFERROR(VLOOKUP(AV152,農林業センサス集落コード!$A$2:$E$18534,5,0),"")</f>
        <v/>
      </c>
      <c r="AY152" s="48"/>
      <c r="AZ152" s="49" t="str">
        <f>IFERROR(VLOOKUP(AY152,農林業センサス集落コード!$A$2:$E$18534,4,FALSE)," ")</f>
        <v xml:space="preserve"> </v>
      </c>
      <c r="BA152" s="50" t="str">
        <f>IFERROR(VLOOKUP(AY152,農林業センサス集落コード!$A$2:$E$18534,5,0),"")</f>
        <v/>
      </c>
      <c r="BB152" s="48"/>
      <c r="BC152" s="49" t="str">
        <f>IFERROR(VLOOKUP(BB152,農林業センサス集落コード!$A$2:$E$18534,4,FALSE)," ")</f>
        <v xml:space="preserve"> </v>
      </c>
      <c r="BD152" s="50" t="str">
        <f>IFERROR(VLOOKUP(BB152,農林業センサス集落コード!$A$2:$E$18534,5,0),"")</f>
        <v/>
      </c>
      <c r="BE152" s="48"/>
      <c r="BF152" s="49" t="str">
        <f>IFERROR(VLOOKUP(BE152,農林業センサス集落コード!$A$2:$E$18534,4,FALSE)," ")</f>
        <v xml:space="preserve"> </v>
      </c>
      <c r="BG152" s="50" t="str">
        <f>IFERROR(VLOOKUP(BE152,農林業センサス集落コード!$A$2:$E$18534,5,0),"")</f>
        <v/>
      </c>
      <c r="BH152" s="48"/>
      <c r="BI152" s="49" t="str">
        <f>IFERROR(VLOOKUP(BH152,農林業センサス集落コード!$A$2:$E$18534,4,FALSE)," ")</f>
        <v xml:space="preserve"> </v>
      </c>
      <c r="BJ152" s="50" t="str">
        <f>IFERROR(VLOOKUP(BH152,農林業センサス集落コード!$A$2:$E$18534,5,0),"")</f>
        <v/>
      </c>
      <c r="BK152" s="48"/>
      <c r="BL152" s="49" t="str">
        <f>IFERROR(VLOOKUP(BK152,農林業センサス集落コード!$A$2:$E$18534,4,FALSE)," ")</f>
        <v xml:space="preserve"> </v>
      </c>
      <c r="BM152" s="50" t="str">
        <f>IFERROR(VLOOKUP(BK152,農林業センサス集落コード!$A$2:$E$18534,5,0),"")</f>
        <v/>
      </c>
    </row>
    <row r="153" spans="1:65">
      <c r="A153" s="272" t="e">
        <f>①協定識別事項②協定参加者!#REF!</f>
        <v>#REF!</v>
      </c>
      <c r="B153" s="55" t="e">
        <f>①協定識別事項②協定参加者!#REF!</f>
        <v>#REF!</v>
      </c>
      <c r="C153" s="55" t="e">
        <f>①協定識別事項②協定参加者!#REF!</f>
        <v>#REF!</v>
      </c>
      <c r="D153" s="55" t="e">
        <f>①協定識別事項②協定参加者!#REF!</f>
        <v>#REF!</v>
      </c>
      <c r="E153" s="56" t="e">
        <f>①協定識別事項②協定参加者!#REF!</f>
        <v>#REF!</v>
      </c>
      <c r="F153" s="48"/>
      <c r="G153" s="49" t="str">
        <f>IFERROR(VLOOKUP(F153,農林業センサス集落コード!$A$2:$E$18534,4,FALSE)," ")</f>
        <v xml:space="preserve"> </v>
      </c>
      <c r="H153" s="50" t="str">
        <f>IFERROR(VLOOKUP(F153,農林業センサス集落コード!$A$2:$E$18534,5,0),"")</f>
        <v/>
      </c>
      <c r="I153" s="48"/>
      <c r="J153" s="49" t="str">
        <f>IFERROR(VLOOKUP(I153,農林業センサス集落コード!$A$2:$E$18534,4,FALSE)," ")</f>
        <v xml:space="preserve"> </v>
      </c>
      <c r="K153" s="50" t="str">
        <f>IFERROR(VLOOKUP(I153,農林業センサス集落コード!$A$2:$E$18534,5,0),"")</f>
        <v/>
      </c>
      <c r="L153" s="48"/>
      <c r="M153" s="49" t="str">
        <f>IFERROR(VLOOKUP(L153,農林業センサス集落コード!$A$2:$E$18534,4,FALSE)," ")</f>
        <v xml:space="preserve"> </v>
      </c>
      <c r="N153" s="50" t="str">
        <f>IFERROR(VLOOKUP(L153,農林業センサス集落コード!$A$2:$E$18534,5,0),"")</f>
        <v/>
      </c>
      <c r="O153" s="48"/>
      <c r="P153" s="49" t="str">
        <f>IFERROR(VLOOKUP(O153,農林業センサス集落コード!$A$2:$E$18534,4,FALSE)," ")</f>
        <v xml:space="preserve"> </v>
      </c>
      <c r="Q153" s="50" t="str">
        <f>IFERROR(VLOOKUP(O153,農林業センサス集落コード!$A$2:$E$18534,5,0),"")</f>
        <v/>
      </c>
      <c r="R153" s="48"/>
      <c r="S153" s="49" t="str">
        <f>IFERROR(VLOOKUP(R153,農林業センサス集落コード!$A$2:$E$18534,4,FALSE)," ")</f>
        <v xml:space="preserve"> </v>
      </c>
      <c r="T153" s="50" t="str">
        <f>IFERROR(VLOOKUP(R153,農林業センサス集落コード!$A$2:$E$18534,5,0),"")</f>
        <v/>
      </c>
      <c r="U153" s="48"/>
      <c r="V153" s="49" t="str">
        <f>IFERROR(VLOOKUP(U153,農林業センサス集落コード!$A$2:$E$18534,4,FALSE)," ")</f>
        <v xml:space="preserve"> </v>
      </c>
      <c r="W153" s="50" t="str">
        <f>IFERROR(VLOOKUP(U153,農林業センサス集落コード!$A$2:$E$18534,5,0),"")</f>
        <v/>
      </c>
      <c r="X153" s="48"/>
      <c r="Y153" s="49" t="str">
        <f>IFERROR(VLOOKUP(X153,農林業センサス集落コード!$A$2:$E$18534,4,FALSE)," ")</f>
        <v xml:space="preserve"> </v>
      </c>
      <c r="Z153" s="50" t="str">
        <f>IFERROR(VLOOKUP(X153,農林業センサス集落コード!$A$2:$E$18534,5,0),"")</f>
        <v/>
      </c>
      <c r="AA153" s="48"/>
      <c r="AB153" s="49" t="str">
        <f>IFERROR(VLOOKUP(AA153,農林業センサス集落コード!$A$2:$E$18534,4,FALSE)," ")</f>
        <v xml:space="preserve"> </v>
      </c>
      <c r="AC153" s="50" t="str">
        <f>IFERROR(VLOOKUP(AA153,農林業センサス集落コード!$A$2:$E$18534,5,0),"")</f>
        <v/>
      </c>
      <c r="AD153" s="48"/>
      <c r="AE153" s="49" t="str">
        <f>IFERROR(VLOOKUP(AD153,農林業センサス集落コード!$A$2:$E$18534,4,FALSE)," ")</f>
        <v xml:space="preserve"> </v>
      </c>
      <c r="AF153" s="50" t="str">
        <f>IFERROR(VLOOKUP(AD153,農林業センサス集落コード!$A$2:$E$18534,5,0),"")</f>
        <v/>
      </c>
      <c r="AG153" s="48"/>
      <c r="AH153" s="49" t="str">
        <f>IFERROR(VLOOKUP(AG153,農林業センサス集落コード!$A$2:$E$18534,4,FALSE)," ")</f>
        <v xml:space="preserve"> </v>
      </c>
      <c r="AI153" s="50" t="str">
        <f>IFERROR(VLOOKUP(AG153,農林業センサス集落コード!$A$2:$E$18534,5,0),"")</f>
        <v/>
      </c>
      <c r="AJ153" s="48"/>
      <c r="AK153" s="49" t="str">
        <f>IFERROR(VLOOKUP(AJ153,農林業センサス集落コード!$A$2:$E$18534,4,FALSE)," ")</f>
        <v xml:space="preserve"> </v>
      </c>
      <c r="AL153" s="50" t="str">
        <f>IFERROR(VLOOKUP(AJ153,農林業センサス集落コード!$A$2:$E$18534,5,0),"")</f>
        <v/>
      </c>
      <c r="AM153" s="48"/>
      <c r="AN153" s="49" t="str">
        <f>IFERROR(VLOOKUP(AM153,農林業センサス集落コード!$A$2:$E$18534,4,FALSE)," ")</f>
        <v xml:space="preserve"> </v>
      </c>
      <c r="AO153" s="50" t="str">
        <f>IFERROR(VLOOKUP(AM153,農林業センサス集落コード!$A$2:$E$18534,5,0),"")</f>
        <v/>
      </c>
      <c r="AP153" s="48"/>
      <c r="AQ153" s="49" t="str">
        <f>IFERROR(VLOOKUP(AP153,農林業センサス集落コード!$A$2:$E$18534,4,FALSE)," ")</f>
        <v xml:space="preserve"> </v>
      </c>
      <c r="AR153" s="50" t="str">
        <f>IFERROR(VLOOKUP(AP153,農林業センサス集落コード!$A$2:$E$18534,5,0),"")</f>
        <v/>
      </c>
      <c r="AS153" s="48"/>
      <c r="AT153" s="49" t="str">
        <f>IFERROR(VLOOKUP(AS153,農林業センサス集落コード!$A$2:$E$18534,4,FALSE)," ")</f>
        <v xml:space="preserve"> </v>
      </c>
      <c r="AU153" s="50" t="str">
        <f>IFERROR(VLOOKUP(AS153,農林業センサス集落コード!$A$2:$E$18534,5,0),"")</f>
        <v/>
      </c>
      <c r="AV153" s="48"/>
      <c r="AW153" s="49" t="str">
        <f>IFERROR(VLOOKUP(AV153,農林業センサス集落コード!$A$2:$E$18534,4,FALSE)," ")</f>
        <v xml:space="preserve"> </v>
      </c>
      <c r="AX153" s="50" t="str">
        <f>IFERROR(VLOOKUP(AV153,農林業センサス集落コード!$A$2:$E$18534,5,0),"")</f>
        <v/>
      </c>
      <c r="AY153" s="48"/>
      <c r="AZ153" s="49" t="str">
        <f>IFERROR(VLOOKUP(AY153,農林業センサス集落コード!$A$2:$E$18534,4,FALSE)," ")</f>
        <v xml:space="preserve"> </v>
      </c>
      <c r="BA153" s="50" t="str">
        <f>IFERROR(VLOOKUP(AY153,農林業センサス集落コード!$A$2:$E$18534,5,0),"")</f>
        <v/>
      </c>
      <c r="BB153" s="48"/>
      <c r="BC153" s="49" t="str">
        <f>IFERROR(VLOOKUP(BB153,農林業センサス集落コード!$A$2:$E$18534,4,FALSE)," ")</f>
        <v xml:space="preserve"> </v>
      </c>
      <c r="BD153" s="50" t="str">
        <f>IFERROR(VLOOKUP(BB153,農林業センサス集落コード!$A$2:$E$18534,5,0),"")</f>
        <v/>
      </c>
      <c r="BE153" s="48"/>
      <c r="BF153" s="49" t="str">
        <f>IFERROR(VLOOKUP(BE153,農林業センサス集落コード!$A$2:$E$18534,4,FALSE)," ")</f>
        <v xml:space="preserve"> </v>
      </c>
      <c r="BG153" s="50" t="str">
        <f>IFERROR(VLOOKUP(BE153,農林業センサス集落コード!$A$2:$E$18534,5,0),"")</f>
        <v/>
      </c>
      <c r="BH153" s="48"/>
      <c r="BI153" s="49" t="str">
        <f>IFERROR(VLOOKUP(BH153,農林業センサス集落コード!$A$2:$E$18534,4,FALSE)," ")</f>
        <v xml:space="preserve"> </v>
      </c>
      <c r="BJ153" s="50" t="str">
        <f>IFERROR(VLOOKUP(BH153,農林業センサス集落コード!$A$2:$E$18534,5,0),"")</f>
        <v/>
      </c>
      <c r="BK153" s="48"/>
      <c r="BL153" s="49" t="str">
        <f>IFERROR(VLOOKUP(BK153,農林業センサス集落コード!$A$2:$E$18534,4,FALSE)," ")</f>
        <v xml:space="preserve"> </v>
      </c>
      <c r="BM153" s="50" t="str">
        <f>IFERROR(VLOOKUP(BK153,農林業センサス集落コード!$A$2:$E$18534,5,0),"")</f>
        <v/>
      </c>
    </row>
    <row r="154" spans="1:65">
      <c r="A154" s="272" t="e">
        <f>①協定識別事項②協定参加者!#REF!</f>
        <v>#REF!</v>
      </c>
      <c r="B154" s="55" t="e">
        <f>①協定識別事項②協定参加者!#REF!</f>
        <v>#REF!</v>
      </c>
      <c r="C154" s="55" t="e">
        <f>①協定識別事項②協定参加者!#REF!</f>
        <v>#REF!</v>
      </c>
      <c r="D154" s="55" t="e">
        <f>①協定識別事項②協定参加者!#REF!</f>
        <v>#REF!</v>
      </c>
      <c r="E154" s="56" t="e">
        <f>①協定識別事項②協定参加者!#REF!</f>
        <v>#REF!</v>
      </c>
      <c r="F154" s="48"/>
      <c r="G154" s="49" t="str">
        <f>IFERROR(VLOOKUP(F154,農林業センサス集落コード!$A$2:$E$18534,4,FALSE)," ")</f>
        <v xml:space="preserve"> </v>
      </c>
      <c r="H154" s="50" t="str">
        <f>IFERROR(VLOOKUP(F154,農林業センサス集落コード!$A$2:$E$18534,5,0),"")</f>
        <v/>
      </c>
      <c r="I154" s="48"/>
      <c r="J154" s="49" t="str">
        <f>IFERROR(VLOOKUP(I154,農林業センサス集落コード!$A$2:$E$18534,4,FALSE)," ")</f>
        <v xml:space="preserve"> </v>
      </c>
      <c r="K154" s="50" t="str">
        <f>IFERROR(VLOOKUP(I154,農林業センサス集落コード!$A$2:$E$18534,5,0),"")</f>
        <v/>
      </c>
      <c r="L154" s="48"/>
      <c r="M154" s="49" t="str">
        <f>IFERROR(VLOOKUP(L154,農林業センサス集落コード!$A$2:$E$18534,4,FALSE)," ")</f>
        <v xml:space="preserve"> </v>
      </c>
      <c r="N154" s="50" t="str">
        <f>IFERROR(VLOOKUP(L154,農林業センサス集落コード!$A$2:$E$18534,5,0),"")</f>
        <v/>
      </c>
      <c r="O154" s="48"/>
      <c r="P154" s="49" t="str">
        <f>IFERROR(VLOOKUP(O154,農林業センサス集落コード!$A$2:$E$18534,4,FALSE)," ")</f>
        <v xml:space="preserve"> </v>
      </c>
      <c r="Q154" s="50" t="str">
        <f>IFERROR(VLOOKUP(O154,農林業センサス集落コード!$A$2:$E$18534,5,0),"")</f>
        <v/>
      </c>
      <c r="R154" s="48"/>
      <c r="S154" s="49" t="str">
        <f>IFERROR(VLOOKUP(R154,農林業センサス集落コード!$A$2:$E$18534,4,FALSE)," ")</f>
        <v xml:space="preserve"> </v>
      </c>
      <c r="T154" s="50" t="str">
        <f>IFERROR(VLOOKUP(R154,農林業センサス集落コード!$A$2:$E$18534,5,0),"")</f>
        <v/>
      </c>
      <c r="U154" s="48"/>
      <c r="V154" s="49" t="str">
        <f>IFERROR(VLOOKUP(U154,農林業センサス集落コード!$A$2:$E$18534,4,FALSE)," ")</f>
        <v xml:space="preserve"> </v>
      </c>
      <c r="W154" s="50" t="str">
        <f>IFERROR(VLOOKUP(U154,農林業センサス集落コード!$A$2:$E$18534,5,0),"")</f>
        <v/>
      </c>
      <c r="X154" s="48"/>
      <c r="Y154" s="49" t="str">
        <f>IFERROR(VLOOKUP(X154,農林業センサス集落コード!$A$2:$E$18534,4,FALSE)," ")</f>
        <v xml:space="preserve"> </v>
      </c>
      <c r="Z154" s="50" t="str">
        <f>IFERROR(VLOOKUP(X154,農林業センサス集落コード!$A$2:$E$18534,5,0),"")</f>
        <v/>
      </c>
      <c r="AA154" s="48"/>
      <c r="AB154" s="49" t="str">
        <f>IFERROR(VLOOKUP(AA154,農林業センサス集落コード!$A$2:$E$18534,4,FALSE)," ")</f>
        <v xml:space="preserve"> </v>
      </c>
      <c r="AC154" s="50" t="str">
        <f>IFERROR(VLOOKUP(AA154,農林業センサス集落コード!$A$2:$E$18534,5,0),"")</f>
        <v/>
      </c>
      <c r="AD154" s="48"/>
      <c r="AE154" s="49" t="str">
        <f>IFERROR(VLOOKUP(AD154,農林業センサス集落コード!$A$2:$E$18534,4,FALSE)," ")</f>
        <v xml:space="preserve"> </v>
      </c>
      <c r="AF154" s="50" t="str">
        <f>IFERROR(VLOOKUP(AD154,農林業センサス集落コード!$A$2:$E$18534,5,0),"")</f>
        <v/>
      </c>
      <c r="AG154" s="48"/>
      <c r="AH154" s="49" t="str">
        <f>IFERROR(VLOOKUP(AG154,農林業センサス集落コード!$A$2:$E$18534,4,FALSE)," ")</f>
        <v xml:space="preserve"> </v>
      </c>
      <c r="AI154" s="50" t="str">
        <f>IFERROR(VLOOKUP(AG154,農林業センサス集落コード!$A$2:$E$18534,5,0),"")</f>
        <v/>
      </c>
      <c r="AJ154" s="48"/>
      <c r="AK154" s="49" t="str">
        <f>IFERROR(VLOOKUP(AJ154,農林業センサス集落コード!$A$2:$E$18534,4,FALSE)," ")</f>
        <v xml:space="preserve"> </v>
      </c>
      <c r="AL154" s="50" t="str">
        <f>IFERROR(VLOOKUP(AJ154,農林業センサス集落コード!$A$2:$E$18534,5,0),"")</f>
        <v/>
      </c>
      <c r="AM154" s="48"/>
      <c r="AN154" s="49" t="str">
        <f>IFERROR(VLOOKUP(AM154,農林業センサス集落コード!$A$2:$E$18534,4,FALSE)," ")</f>
        <v xml:space="preserve"> </v>
      </c>
      <c r="AO154" s="50" t="str">
        <f>IFERROR(VLOOKUP(AM154,農林業センサス集落コード!$A$2:$E$18534,5,0),"")</f>
        <v/>
      </c>
      <c r="AP154" s="48"/>
      <c r="AQ154" s="49" t="str">
        <f>IFERROR(VLOOKUP(AP154,農林業センサス集落コード!$A$2:$E$18534,4,FALSE)," ")</f>
        <v xml:space="preserve"> </v>
      </c>
      <c r="AR154" s="50" t="str">
        <f>IFERROR(VLOOKUP(AP154,農林業センサス集落コード!$A$2:$E$18534,5,0),"")</f>
        <v/>
      </c>
      <c r="AS154" s="48"/>
      <c r="AT154" s="49" t="str">
        <f>IFERROR(VLOOKUP(AS154,農林業センサス集落コード!$A$2:$E$18534,4,FALSE)," ")</f>
        <v xml:space="preserve"> </v>
      </c>
      <c r="AU154" s="50" t="str">
        <f>IFERROR(VLOOKUP(AS154,農林業センサス集落コード!$A$2:$E$18534,5,0),"")</f>
        <v/>
      </c>
      <c r="AV154" s="48"/>
      <c r="AW154" s="49" t="str">
        <f>IFERROR(VLOOKUP(AV154,農林業センサス集落コード!$A$2:$E$18534,4,FALSE)," ")</f>
        <v xml:space="preserve"> </v>
      </c>
      <c r="AX154" s="50" t="str">
        <f>IFERROR(VLOOKUP(AV154,農林業センサス集落コード!$A$2:$E$18534,5,0),"")</f>
        <v/>
      </c>
      <c r="AY154" s="48"/>
      <c r="AZ154" s="49" t="str">
        <f>IFERROR(VLOOKUP(AY154,農林業センサス集落コード!$A$2:$E$18534,4,FALSE)," ")</f>
        <v xml:space="preserve"> </v>
      </c>
      <c r="BA154" s="50" t="str">
        <f>IFERROR(VLOOKUP(AY154,農林業センサス集落コード!$A$2:$E$18534,5,0),"")</f>
        <v/>
      </c>
      <c r="BB154" s="48"/>
      <c r="BC154" s="49" t="str">
        <f>IFERROR(VLOOKUP(BB154,農林業センサス集落コード!$A$2:$E$18534,4,FALSE)," ")</f>
        <v xml:space="preserve"> </v>
      </c>
      <c r="BD154" s="50" t="str">
        <f>IFERROR(VLOOKUP(BB154,農林業センサス集落コード!$A$2:$E$18534,5,0),"")</f>
        <v/>
      </c>
      <c r="BE154" s="48"/>
      <c r="BF154" s="49" t="str">
        <f>IFERROR(VLOOKUP(BE154,農林業センサス集落コード!$A$2:$E$18534,4,FALSE)," ")</f>
        <v xml:space="preserve"> </v>
      </c>
      <c r="BG154" s="50" t="str">
        <f>IFERROR(VLOOKUP(BE154,農林業センサス集落コード!$A$2:$E$18534,5,0),"")</f>
        <v/>
      </c>
      <c r="BH154" s="48"/>
      <c r="BI154" s="49" t="str">
        <f>IFERROR(VLOOKUP(BH154,農林業センサス集落コード!$A$2:$E$18534,4,FALSE)," ")</f>
        <v xml:space="preserve"> </v>
      </c>
      <c r="BJ154" s="50" t="str">
        <f>IFERROR(VLOOKUP(BH154,農林業センサス集落コード!$A$2:$E$18534,5,0),"")</f>
        <v/>
      </c>
      <c r="BK154" s="48"/>
      <c r="BL154" s="49" t="str">
        <f>IFERROR(VLOOKUP(BK154,農林業センサス集落コード!$A$2:$E$18534,4,FALSE)," ")</f>
        <v xml:space="preserve"> </v>
      </c>
      <c r="BM154" s="50" t="str">
        <f>IFERROR(VLOOKUP(BK154,農林業センサス集落コード!$A$2:$E$18534,5,0),"")</f>
        <v/>
      </c>
    </row>
    <row r="155" spans="1:65">
      <c r="A155" s="272" t="e">
        <f>①協定識別事項②協定参加者!#REF!</f>
        <v>#REF!</v>
      </c>
      <c r="B155" s="55" t="e">
        <f>①協定識別事項②協定参加者!#REF!</f>
        <v>#REF!</v>
      </c>
      <c r="C155" s="55" t="e">
        <f>①協定識別事項②協定参加者!#REF!</f>
        <v>#REF!</v>
      </c>
      <c r="D155" s="55" t="e">
        <f>①協定識別事項②協定参加者!#REF!</f>
        <v>#REF!</v>
      </c>
      <c r="E155" s="56" t="e">
        <f>①協定識別事項②協定参加者!#REF!</f>
        <v>#REF!</v>
      </c>
      <c r="F155" s="48"/>
      <c r="G155" s="49" t="str">
        <f>IFERROR(VLOOKUP(F155,農林業センサス集落コード!$A$2:$E$18534,4,FALSE)," ")</f>
        <v xml:space="preserve"> </v>
      </c>
      <c r="H155" s="50" t="str">
        <f>IFERROR(VLOOKUP(F155,農林業センサス集落コード!$A$2:$E$18534,5,0),"")</f>
        <v/>
      </c>
      <c r="I155" s="48"/>
      <c r="J155" s="49" t="str">
        <f>IFERROR(VLOOKUP(I155,農林業センサス集落コード!$A$2:$E$18534,4,FALSE)," ")</f>
        <v xml:space="preserve"> </v>
      </c>
      <c r="K155" s="50" t="str">
        <f>IFERROR(VLOOKUP(I155,農林業センサス集落コード!$A$2:$E$18534,5,0),"")</f>
        <v/>
      </c>
      <c r="L155" s="48"/>
      <c r="M155" s="49" t="str">
        <f>IFERROR(VLOOKUP(L155,農林業センサス集落コード!$A$2:$E$18534,4,FALSE)," ")</f>
        <v xml:space="preserve"> </v>
      </c>
      <c r="N155" s="50" t="str">
        <f>IFERROR(VLOOKUP(L155,農林業センサス集落コード!$A$2:$E$18534,5,0),"")</f>
        <v/>
      </c>
      <c r="O155" s="48"/>
      <c r="P155" s="49" t="str">
        <f>IFERROR(VLOOKUP(O155,農林業センサス集落コード!$A$2:$E$18534,4,FALSE)," ")</f>
        <v xml:space="preserve"> </v>
      </c>
      <c r="Q155" s="50" t="str">
        <f>IFERROR(VLOOKUP(O155,農林業センサス集落コード!$A$2:$E$18534,5,0),"")</f>
        <v/>
      </c>
      <c r="R155" s="48"/>
      <c r="S155" s="49" t="str">
        <f>IFERROR(VLOOKUP(R155,農林業センサス集落コード!$A$2:$E$18534,4,FALSE)," ")</f>
        <v xml:space="preserve"> </v>
      </c>
      <c r="T155" s="50" t="str">
        <f>IFERROR(VLOOKUP(R155,農林業センサス集落コード!$A$2:$E$18534,5,0),"")</f>
        <v/>
      </c>
      <c r="U155" s="48"/>
      <c r="V155" s="49" t="str">
        <f>IFERROR(VLOOKUP(U155,農林業センサス集落コード!$A$2:$E$18534,4,FALSE)," ")</f>
        <v xml:space="preserve"> </v>
      </c>
      <c r="W155" s="50" t="str">
        <f>IFERROR(VLOOKUP(U155,農林業センサス集落コード!$A$2:$E$18534,5,0),"")</f>
        <v/>
      </c>
      <c r="X155" s="48"/>
      <c r="Y155" s="49" t="str">
        <f>IFERROR(VLOOKUP(X155,農林業センサス集落コード!$A$2:$E$18534,4,FALSE)," ")</f>
        <v xml:space="preserve"> </v>
      </c>
      <c r="Z155" s="50" t="str">
        <f>IFERROR(VLOOKUP(X155,農林業センサス集落コード!$A$2:$E$18534,5,0),"")</f>
        <v/>
      </c>
      <c r="AA155" s="48"/>
      <c r="AB155" s="49" t="str">
        <f>IFERROR(VLOOKUP(AA155,農林業センサス集落コード!$A$2:$E$18534,4,FALSE)," ")</f>
        <v xml:space="preserve"> </v>
      </c>
      <c r="AC155" s="50" t="str">
        <f>IFERROR(VLOOKUP(AA155,農林業センサス集落コード!$A$2:$E$18534,5,0),"")</f>
        <v/>
      </c>
      <c r="AD155" s="48"/>
      <c r="AE155" s="49" t="str">
        <f>IFERROR(VLOOKUP(AD155,農林業センサス集落コード!$A$2:$E$18534,4,FALSE)," ")</f>
        <v xml:space="preserve"> </v>
      </c>
      <c r="AF155" s="50" t="str">
        <f>IFERROR(VLOOKUP(AD155,農林業センサス集落コード!$A$2:$E$18534,5,0),"")</f>
        <v/>
      </c>
      <c r="AG155" s="48"/>
      <c r="AH155" s="49" t="str">
        <f>IFERROR(VLOOKUP(AG155,農林業センサス集落コード!$A$2:$E$18534,4,FALSE)," ")</f>
        <v xml:space="preserve"> </v>
      </c>
      <c r="AI155" s="50" t="str">
        <f>IFERROR(VLOOKUP(AG155,農林業センサス集落コード!$A$2:$E$18534,5,0),"")</f>
        <v/>
      </c>
      <c r="AJ155" s="48"/>
      <c r="AK155" s="49" t="str">
        <f>IFERROR(VLOOKUP(AJ155,農林業センサス集落コード!$A$2:$E$18534,4,FALSE)," ")</f>
        <v xml:space="preserve"> </v>
      </c>
      <c r="AL155" s="50" t="str">
        <f>IFERROR(VLOOKUP(AJ155,農林業センサス集落コード!$A$2:$E$18534,5,0),"")</f>
        <v/>
      </c>
      <c r="AM155" s="48"/>
      <c r="AN155" s="49" t="str">
        <f>IFERROR(VLOOKUP(AM155,農林業センサス集落コード!$A$2:$E$18534,4,FALSE)," ")</f>
        <v xml:space="preserve"> </v>
      </c>
      <c r="AO155" s="50" t="str">
        <f>IFERROR(VLOOKUP(AM155,農林業センサス集落コード!$A$2:$E$18534,5,0),"")</f>
        <v/>
      </c>
      <c r="AP155" s="48"/>
      <c r="AQ155" s="49" t="str">
        <f>IFERROR(VLOOKUP(AP155,農林業センサス集落コード!$A$2:$E$18534,4,FALSE)," ")</f>
        <v xml:space="preserve"> </v>
      </c>
      <c r="AR155" s="50" t="str">
        <f>IFERROR(VLOOKUP(AP155,農林業センサス集落コード!$A$2:$E$18534,5,0),"")</f>
        <v/>
      </c>
      <c r="AS155" s="48"/>
      <c r="AT155" s="49" t="str">
        <f>IFERROR(VLOOKUP(AS155,農林業センサス集落コード!$A$2:$E$18534,4,FALSE)," ")</f>
        <v xml:space="preserve"> </v>
      </c>
      <c r="AU155" s="50" t="str">
        <f>IFERROR(VLOOKUP(AS155,農林業センサス集落コード!$A$2:$E$18534,5,0),"")</f>
        <v/>
      </c>
      <c r="AV155" s="48"/>
      <c r="AW155" s="49" t="str">
        <f>IFERROR(VLOOKUP(AV155,農林業センサス集落コード!$A$2:$E$18534,4,FALSE)," ")</f>
        <v xml:space="preserve"> </v>
      </c>
      <c r="AX155" s="50" t="str">
        <f>IFERROR(VLOOKUP(AV155,農林業センサス集落コード!$A$2:$E$18534,5,0),"")</f>
        <v/>
      </c>
      <c r="AY155" s="48"/>
      <c r="AZ155" s="49" t="str">
        <f>IFERROR(VLOOKUP(AY155,農林業センサス集落コード!$A$2:$E$18534,4,FALSE)," ")</f>
        <v xml:space="preserve"> </v>
      </c>
      <c r="BA155" s="50" t="str">
        <f>IFERROR(VLOOKUP(AY155,農林業センサス集落コード!$A$2:$E$18534,5,0),"")</f>
        <v/>
      </c>
      <c r="BB155" s="48"/>
      <c r="BC155" s="49" t="str">
        <f>IFERROR(VLOOKUP(BB155,農林業センサス集落コード!$A$2:$E$18534,4,FALSE)," ")</f>
        <v xml:space="preserve"> </v>
      </c>
      <c r="BD155" s="50" t="str">
        <f>IFERROR(VLOOKUP(BB155,農林業センサス集落コード!$A$2:$E$18534,5,0),"")</f>
        <v/>
      </c>
      <c r="BE155" s="48"/>
      <c r="BF155" s="49" t="str">
        <f>IFERROR(VLOOKUP(BE155,農林業センサス集落コード!$A$2:$E$18534,4,FALSE)," ")</f>
        <v xml:space="preserve"> </v>
      </c>
      <c r="BG155" s="50" t="str">
        <f>IFERROR(VLOOKUP(BE155,農林業センサス集落コード!$A$2:$E$18534,5,0),"")</f>
        <v/>
      </c>
      <c r="BH155" s="48"/>
      <c r="BI155" s="49" t="str">
        <f>IFERROR(VLOOKUP(BH155,農林業センサス集落コード!$A$2:$E$18534,4,FALSE)," ")</f>
        <v xml:space="preserve"> </v>
      </c>
      <c r="BJ155" s="50" t="str">
        <f>IFERROR(VLOOKUP(BH155,農林業センサス集落コード!$A$2:$E$18534,5,0),"")</f>
        <v/>
      </c>
      <c r="BK155" s="48"/>
      <c r="BL155" s="49" t="str">
        <f>IFERROR(VLOOKUP(BK155,農林業センサス集落コード!$A$2:$E$18534,4,FALSE)," ")</f>
        <v xml:space="preserve"> </v>
      </c>
      <c r="BM155" s="50" t="str">
        <f>IFERROR(VLOOKUP(BK155,農林業センサス集落コード!$A$2:$E$18534,5,0),"")</f>
        <v/>
      </c>
    </row>
    <row r="156" spans="1:65">
      <c r="A156" s="272" t="e">
        <f>①協定識別事項②協定参加者!#REF!</f>
        <v>#REF!</v>
      </c>
      <c r="B156" s="55" t="e">
        <f>①協定識別事項②協定参加者!#REF!</f>
        <v>#REF!</v>
      </c>
      <c r="C156" s="55" t="e">
        <f>①協定識別事項②協定参加者!#REF!</f>
        <v>#REF!</v>
      </c>
      <c r="D156" s="55" t="e">
        <f>①協定識別事項②協定参加者!#REF!</f>
        <v>#REF!</v>
      </c>
      <c r="E156" s="56" t="e">
        <f>①協定識別事項②協定参加者!#REF!</f>
        <v>#REF!</v>
      </c>
      <c r="F156" s="48"/>
      <c r="G156" s="49" t="str">
        <f>IFERROR(VLOOKUP(F156,農林業センサス集落コード!$A$2:$E$18534,4,FALSE)," ")</f>
        <v xml:space="preserve"> </v>
      </c>
      <c r="H156" s="50" t="str">
        <f>IFERROR(VLOOKUP(F156,農林業センサス集落コード!$A$2:$E$18534,5,0),"")</f>
        <v/>
      </c>
      <c r="I156" s="48"/>
      <c r="J156" s="49" t="str">
        <f>IFERROR(VLOOKUP(I156,農林業センサス集落コード!$A$2:$E$18534,4,FALSE)," ")</f>
        <v xml:space="preserve"> </v>
      </c>
      <c r="K156" s="50" t="str">
        <f>IFERROR(VLOOKUP(I156,農林業センサス集落コード!$A$2:$E$18534,5,0),"")</f>
        <v/>
      </c>
      <c r="L156" s="48"/>
      <c r="M156" s="49" t="str">
        <f>IFERROR(VLOOKUP(L156,農林業センサス集落コード!$A$2:$E$18534,4,FALSE)," ")</f>
        <v xml:space="preserve"> </v>
      </c>
      <c r="N156" s="50" t="str">
        <f>IFERROR(VLOOKUP(L156,農林業センサス集落コード!$A$2:$E$18534,5,0),"")</f>
        <v/>
      </c>
      <c r="O156" s="48"/>
      <c r="P156" s="49" t="str">
        <f>IFERROR(VLOOKUP(O156,農林業センサス集落コード!$A$2:$E$18534,4,FALSE)," ")</f>
        <v xml:space="preserve"> </v>
      </c>
      <c r="Q156" s="50" t="str">
        <f>IFERROR(VLOOKUP(O156,農林業センサス集落コード!$A$2:$E$18534,5,0),"")</f>
        <v/>
      </c>
      <c r="R156" s="48"/>
      <c r="S156" s="49" t="str">
        <f>IFERROR(VLOOKUP(R156,農林業センサス集落コード!$A$2:$E$18534,4,FALSE)," ")</f>
        <v xml:space="preserve"> </v>
      </c>
      <c r="T156" s="50" t="str">
        <f>IFERROR(VLOOKUP(R156,農林業センサス集落コード!$A$2:$E$18534,5,0),"")</f>
        <v/>
      </c>
      <c r="U156" s="48"/>
      <c r="V156" s="49" t="str">
        <f>IFERROR(VLOOKUP(U156,農林業センサス集落コード!$A$2:$E$18534,4,FALSE)," ")</f>
        <v xml:space="preserve"> </v>
      </c>
      <c r="W156" s="50" t="str">
        <f>IFERROR(VLOOKUP(U156,農林業センサス集落コード!$A$2:$E$18534,5,0),"")</f>
        <v/>
      </c>
      <c r="X156" s="48"/>
      <c r="Y156" s="49" t="str">
        <f>IFERROR(VLOOKUP(X156,農林業センサス集落コード!$A$2:$E$18534,4,FALSE)," ")</f>
        <v xml:space="preserve"> </v>
      </c>
      <c r="Z156" s="50" t="str">
        <f>IFERROR(VLOOKUP(X156,農林業センサス集落コード!$A$2:$E$18534,5,0),"")</f>
        <v/>
      </c>
      <c r="AA156" s="48"/>
      <c r="AB156" s="49" t="str">
        <f>IFERROR(VLOOKUP(AA156,農林業センサス集落コード!$A$2:$E$18534,4,FALSE)," ")</f>
        <v xml:space="preserve"> </v>
      </c>
      <c r="AC156" s="50" t="str">
        <f>IFERROR(VLOOKUP(AA156,農林業センサス集落コード!$A$2:$E$18534,5,0),"")</f>
        <v/>
      </c>
      <c r="AD156" s="48"/>
      <c r="AE156" s="49" t="str">
        <f>IFERROR(VLOOKUP(AD156,農林業センサス集落コード!$A$2:$E$18534,4,FALSE)," ")</f>
        <v xml:space="preserve"> </v>
      </c>
      <c r="AF156" s="50" t="str">
        <f>IFERROR(VLOOKUP(AD156,農林業センサス集落コード!$A$2:$E$18534,5,0),"")</f>
        <v/>
      </c>
      <c r="AG156" s="48"/>
      <c r="AH156" s="49" t="str">
        <f>IFERROR(VLOOKUP(AG156,農林業センサス集落コード!$A$2:$E$18534,4,FALSE)," ")</f>
        <v xml:space="preserve"> </v>
      </c>
      <c r="AI156" s="50" t="str">
        <f>IFERROR(VLOOKUP(AG156,農林業センサス集落コード!$A$2:$E$18534,5,0),"")</f>
        <v/>
      </c>
      <c r="AJ156" s="48"/>
      <c r="AK156" s="49" t="str">
        <f>IFERROR(VLOOKUP(AJ156,農林業センサス集落コード!$A$2:$E$18534,4,FALSE)," ")</f>
        <v xml:space="preserve"> </v>
      </c>
      <c r="AL156" s="50" t="str">
        <f>IFERROR(VLOOKUP(AJ156,農林業センサス集落コード!$A$2:$E$18534,5,0),"")</f>
        <v/>
      </c>
      <c r="AM156" s="48"/>
      <c r="AN156" s="49" t="str">
        <f>IFERROR(VLOOKUP(AM156,農林業センサス集落コード!$A$2:$E$18534,4,FALSE)," ")</f>
        <v xml:space="preserve"> </v>
      </c>
      <c r="AO156" s="50" t="str">
        <f>IFERROR(VLOOKUP(AM156,農林業センサス集落コード!$A$2:$E$18534,5,0),"")</f>
        <v/>
      </c>
      <c r="AP156" s="48"/>
      <c r="AQ156" s="49" t="str">
        <f>IFERROR(VLOOKUP(AP156,農林業センサス集落コード!$A$2:$E$18534,4,FALSE)," ")</f>
        <v xml:space="preserve"> </v>
      </c>
      <c r="AR156" s="50" t="str">
        <f>IFERROR(VLOOKUP(AP156,農林業センサス集落コード!$A$2:$E$18534,5,0),"")</f>
        <v/>
      </c>
      <c r="AS156" s="48"/>
      <c r="AT156" s="49" t="str">
        <f>IFERROR(VLOOKUP(AS156,農林業センサス集落コード!$A$2:$E$18534,4,FALSE)," ")</f>
        <v xml:space="preserve"> </v>
      </c>
      <c r="AU156" s="50" t="str">
        <f>IFERROR(VLOOKUP(AS156,農林業センサス集落コード!$A$2:$E$18534,5,0),"")</f>
        <v/>
      </c>
      <c r="AV156" s="48"/>
      <c r="AW156" s="49" t="str">
        <f>IFERROR(VLOOKUP(AV156,農林業センサス集落コード!$A$2:$E$18534,4,FALSE)," ")</f>
        <v xml:space="preserve"> </v>
      </c>
      <c r="AX156" s="50" t="str">
        <f>IFERROR(VLOOKUP(AV156,農林業センサス集落コード!$A$2:$E$18534,5,0),"")</f>
        <v/>
      </c>
      <c r="AY156" s="48"/>
      <c r="AZ156" s="49" t="str">
        <f>IFERROR(VLOOKUP(AY156,農林業センサス集落コード!$A$2:$E$18534,4,FALSE)," ")</f>
        <v xml:space="preserve"> </v>
      </c>
      <c r="BA156" s="50" t="str">
        <f>IFERROR(VLOOKUP(AY156,農林業センサス集落コード!$A$2:$E$18534,5,0),"")</f>
        <v/>
      </c>
      <c r="BB156" s="48"/>
      <c r="BC156" s="49" t="str">
        <f>IFERROR(VLOOKUP(BB156,農林業センサス集落コード!$A$2:$E$18534,4,FALSE)," ")</f>
        <v xml:space="preserve"> </v>
      </c>
      <c r="BD156" s="50" t="str">
        <f>IFERROR(VLOOKUP(BB156,農林業センサス集落コード!$A$2:$E$18534,5,0),"")</f>
        <v/>
      </c>
      <c r="BE156" s="48"/>
      <c r="BF156" s="49" t="str">
        <f>IFERROR(VLOOKUP(BE156,農林業センサス集落コード!$A$2:$E$18534,4,FALSE)," ")</f>
        <v xml:space="preserve"> </v>
      </c>
      <c r="BG156" s="50" t="str">
        <f>IFERROR(VLOOKUP(BE156,農林業センサス集落コード!$A$2:$E$18534,5,0),"")</f>
        <v/>
      </c>
      <c r="BH156" s="48"/>
      <c r="BI156" s="49" t="str">
        <f>IFERROR(VLOOKUP(BH156,農林業センサス集落コード!$A$2:$E$18534,4,FALSE)," ")</f>
        <v xml:space="preserve"> </v>
      </c>
      <c r="BJ156" s="50" t="str">
        <f>IFERROR(VLOOKUP(BH156,農林業センサス集落コード!$A$2:$E$18534,5,0),"")</f>
        <v/>
      </c>
      <c r="BK156" s="48"/>
      <c r="BL156" s="49" t="str">
        <f>IFERROR(VLOOKUP(BK156,農林業センサス集落コード!$A$2:$E$18534,4,FALSE)," ")</f>
        <v xml:space="preserve"> </v>
      </c>
      <c r="BM156" s="50" t="str">
        <f>IFERROR(VLOOKUP(BK156,農林業センサス集落コード!$A$2:$E$18534,5,0),"")</f>
        <v/>
      </c>
    </row>
    <row r="157" spans="1:65">
      <c r="A157" s="272" t="e">
        <f>①協定識別事項②協定参加者!#REF!</f>
        <v>#REF!</v>
      </c>
      <c r="B157" s="55" t="e">
        <f>①協定識別事項②協定参加者!#REF!</f>
        <v>#REF!</v>
      </c>
      <c r="C157" s="55" t="e">
        <f>①協定識別事項②協定参加者!#REF!</f>
        <v>#REF!</v>
      </c>
      <c r="D157" s="55" t="e">
        <f>①協定識別事項②協定参加者!#REF!</f>
        <v>#REF!</v>
      </c>
      <c r="E157" s="56" t="e">
        <f>①協定識別事項②協定参加者!#REF!</f>
        <v>#REF!</v>
      </c>
      <c r="F157" s="48"/>
      <c r="G157" s="49" t="str">
        <f>IFERROR(VLOOKUP(F157,農林業センサス集落コード!$A$2:$E$18534,4,FALSE)," ")</f>
        <v xml:space="preserve"> </v>
      </c>
      <c r="H157" s="50" t="str">
        <f>IFERROR(VLOOKUP(F157,農林業センサス集落コード!$A$2:$E$18534,5,0),"")</f>
        <v/>
      </c>
      <c r="I157" s="48"/>
      <c r="J157" s="49" t="str">
        <f>IFERROR(VLOOKUP(I157,農林業センサス集落コード!$A$2:$E$18534,4,FALSE)," ")</f>
        <v xml:space="preserve"> </v>
      </c>
      <c r="K157" s="50" t="str">
        <f>IFERROR(VLOOKUP(I157,農林業センサス集落コード!$A$2:$E$18534,5,0),"")</f>
        <v/>
      </c>
      <c r="L157" s="48"/>
      <c r="M157" s="49" t="str">
        <f>IFERROR(VLOOKUP(L157,農林業センサス集落コード!$A$2:$E$18534,4,FALSE)," ")</f>
        <v xml:space="preserve"> </v>
      </c>
      <c r="N157" s="50" t="str">
        <f>IFERROR(VLOOKUP(L157,農林業センサス集落コード!$A$2:$E$18534,5,0),"")</f>
        <v/>
      </c>
      <c r="O157" s="48"/>
      <c r="P157" s="49" t="str">
        <f>IFERROR(VLOOKUP(O157,農林業センサス集落コード!$A$2:$E$18534,4,FALSE)," ")</f>
        <v xml:space="preserve"> </v>
      </c>
      <c r="Q157" s="50" t="str">
        <f>IFERROR(VLOOKUP(O157,農林業センサス集落コード!$A$2:$E$18534,5,0),"")</f>
        <v/>
      </c>
      <c r="R157" s="48"/>
      <c r="S157" s="49" t="str">
        <f>IFERROR(VLOOKUP(R157,農林業センサス集落コード!$A$2:$E$18534,4,FALSE)," ")</f>
        <v xml:space="preserve"> </v>
      </c>
      <c r="T157" s="50" t="str">
        <f>IFERROR(VLOOKUP(R157,農林業センサス集落コード!$A$2:$E$18534,5,0),"")</f>
        <v/>
      </c>
      <c r="U157" s="48"/>
      <c r="V157" s="49" t="str">
        <f>IFERROR(VLOOKUP(U157,農林業センサス集落コード!$A$2:$E$18534,4,FALSE)," ")</f>
        <v xml:space="preserve"> </v>
      </c>
      <c r="W157" s="50" t="str">
        <f>IFERROR(VLOOKUP(U157,農林業センサス集落コード!$A$2:$E$18534,5,0),"")</f>
        <v/>
      </c>
      <c r="X157" s="48"/>
      <c r="Y157" s="49" t="str">
        <f>IFERROR(VLOOKUP(X157,農林業センサス集落コード!$A$2:$E$18534,4,FALSE)," ")</f>
        <v xml:space="preserve"> </v>
      </c>
      <c r="Z157" s="50" t="str">
        <f>IFERROR(VLOOKUP(X157,農林業センサス集落コード!$A$2:$E$18534,5,0),"")</f>
        <v/>
      </c>
      <c r="AA157" s="48"/>
      <c r="AB157" s="49" t="str">
        <f>IFERROR(VLOOKUP(AA157,農林業センサス集落コード!$A$2:$E$18534,4,FALSE)," ")</f>
        <v xml:space="preserve"> </v>
      </c>
      <c r="AC157" s="50" t="str">
        <f>IFERROR(VLOOKUP(AA157,農林業センサス集落コード!$A$2:$E$18534,5,0),"")</f>
        <v/>
      </c>
      <c r="AD157" s="48"/>
      <c r="AE157" s="49" t="str">
        <f>IFERROR(VLOOKUP(AD157,農林業センサス集落コード!$A$2:$E$18534,4,FALSE)," ")</f>
        <v xml:space="preserve"> </v>
      </c>
      <c r="AF157" s="50" t="str">
        <f>IFERROR(VLOOKUP(AD157,農林業センサス集落コード!$A$2:$E$18534,5,0),"")</f>
        <v/>
      </c>
      <c r="AG157" s="48"/>
      <c r="AH157" s="49" t="str">
        <f>IFERROR(VLOOKUP(AG157,農林業センサス集落コード!$A$2:$E$18534,4,FALSE)," ")</f>
        <v xml:space="preserve"> </v>
      </c>
      <c r="AI157" s="50" t="str">
        <f>IFERROR(VLOOKUP(AG157,農林業センサス集落コード!$A$2:$E$18534,5,0),"")</f>
        <v/>
      </c>
      <c r="AJ157" s="48"/>
      <c r="AK157" s="49" t="str">
        <f>IFERROR(VLOOKUP(AJ157,農林業センサス集落コード!$A$2:$E$18534,4,FALSE)," ")</f>
        <v xml:space="preserve"> </v>
      </c>
      <c r="AL157" s="50" t="str">
        <f>IFERROR(VLOOKUP(AJ157,農林業センサス集落コード!$A$2:$E$18534,5,0),"")</f>
        <v/>
      </c>
      <c r="AM157" s="48"/>
      <c r="AN157" s="49" t="str">
        <f>IFERROR(VLOOKUP(AM157,農林業センサス集落コード!$A$2:$E$18534,4,FALSE)," ")</f>
        <v xml:space="preserve"> </v>
      </c>
      <c r="AO157" s="50" t="str">
        <f>IFERROR(VLOOKUP(AM157,農林業センサス集落コード!$A$2:$E$18534,5,0),"")</f>
        <v/>
      </c>
      <c r="AP157" s="48"/>
      <c r="AQ157" s="49" t="str">
        <f>IFERROR(VLOOKUP(AP157,農林業センサス集落コード!$A$2:$E$18534,4,FALSE)," ")</f>
        <v xml:space="preserve"> </v>
      </c>
      <c r="AR157" s="50" t="str">
        <f>IFERROR(VLOOKUP(AP157,農林業センサス集落コード!$A$2:$E$18534,5,0),"")</f>
        <v/>
      </c>
      <c r="AS157" s="48"/>
      <c r="AT157" s="49" t="str">
        <f>IFERROR(VLOOKUP(AS157,農林業センサス集落コード!$A$2:$E$18534,4,FALSE)," ")</f>
        <v xml:space="preserve"> </v>
      </c>
      <c r="AU157" s="50" t="str">
        <f>IFERROR(VLOOKUP(AS157,農林業センサス集落コード!$A$2:$E$18534,5,0),"")</f>
        <v/>
      </c>
      <c r="AV157" s="48"/>
      <c r="AW157" s="49" t="str">
        <f>IFERROR(VLOOKUP(AV157,農林業センサス集落コード!$A$2:$E$18534,4,FALSE)," ")</f>
        <v xml:space="preserve"> </v>
      </c>
      <c r="AX157" s="50" t="str">
        <f>IFERROR(VLOOKUP(AV157,農林業センサス集落コード!$A$2:$E$18534,5,0),"")</f>
        <v/>
      </c>
      <c r="AY157" s="48"/>
      <c r="AZ157" s="49" t="str">
        <f>IFERROR(VLOOKUP(AY157,農林業センサス集落コード!$A$2:$E$18534,4,FALSE)," ")</f>
        <v xml:space="preserve"> </v>
      </c>
      <c r="BA157" s="50" t="str">
        <f>IFERROR(VLOOKUP(AY157,農林業センサス集落コード!$A$2:$E$18534,5,0),"")</f>
        <v/>
      </c>
      <c r="BB157" s="48"/>
      <c r="BC157" s="49" t="str">
        <f>IFERROR(VLOOKUP(BB157,農林業センサス集落コード!$A$2:$E$18534,4,FALSE)," ")</f>
        <v xml:space="preserve"> </v>
      </c>
      <c r="BD157" s="50" t="str">
        <f>IFERROR(VLOOKUP(BB157,農林業センサス集落コード!$A$2:$E$18534,5,0),"")</f>
        <v/>
      </c>
      <c r="BE157" s="48"/>
      <c r="BF157" s="49" t="str">
        <f>IFERROR(VLOOKUP(BE157,農林業センサス集落コード!$A$2:$E$18534,4,FALSE)," ")</f>
        <v xml:space="preserve"> </v>
      </c>
      <c r="BG157" s="50" t="str">
        <f>IFERROR(VLOOKUP(BE157,農林業センサス集落コード!$A$2:$E$18534,5,0),"")</f>
        <v/>
      </c>
      <c r="BH157" s="48"/>
      <c r="BI157" s="49" t="str">
        <f>IFERROR(VLOOKUP(BH157,農林業センサス集落コード!$A$2:$E$18534,4,FALSE)," ")</f>
        <v xml:space="preserve"> </v>
      </c>
      <c r="BJ157" s="50" t="str">
        <f>IFERROR(VLOOKUP(BH157,農林業センサス集落コード!$A$2:$E$18534,5,0),"")</f>
        <v/>
      </c>
      <c r="BK157" s="48"/>
      <c r="BL157" s="49" t="str">
        <f>IFERROR(VLOOKUP(BK157,農林業センサス集落コード!$A$2:$E$18534,4,FALSE)," ")</f>
        <v xml:space="preserve"> </v>
      </c>
      <c r="BM157" s="50" t="str">
        <f>IFERROR(VLOOKUP(BK157,農林業センサス集落コード!$A$2:$E$18534,5,0),"")</f>
        <v/>
      </c>
    </row>
    <row r="158" spans="1:65">
      <c r="A158" s="272" t="e">
        <f>①協定識別事項②協定参加者!#REF!</f>
        <v>#REF!</v>
      </c>
      <c r="B158" s="55" t="e">
        <f>①協定識別事項②協定参加者!#REF!</f>
        <v>#REF!</v>
      </c>
      <c r="C158" s="55" t="e">
        <f>①協定識別事項②協定参加者!#REF!</f>
        <v>#REF!</v>
      </c>
      <c r="D158" s="55" t="e">
        <f>①協定識別事項②協定参加者!#REF!</f>
        <v>#REF!</v>
      </c>
      <c r="E158" s="56" t="e">
        <f>①協定識別事項②協定参加者!#REF!</f>
        <v>#REF!</v>
      </c>
      <c r="F158" s="48"/>
      <c r="G158" s="49" t="str">
        <f>IFERROR(VLOOKUP(F158,農林業センサス集落コード!$A$2:$E$18534,4,FALSE)," ")</f>
        <v xml:space="preserve"> </v>
      </c>
      <c r="H158" s="50" t="str">
        <f>IFERROR(VLOOKUP(F158,農林業センサス集落コード!$A$2:$E$18534,5,0),"")</f>
        <v/>
      </c>
      <c r="I158" s="48"/>
      <c r="J158" s="49" t="str">
        <f>IFERROR(VLOOKUP(I158,農林業センサス集落コード!$A$2:$E$18534,4,FALSE)," ")</f>
        <v xml:space="preserve"> </v>
      </c>
      <c r="K158" s="50" t="str">
        <f>IFERROR(VLOOKUP(I158,農林業センサス集落コード!$A$2:$E$18534,5,0),"")</f>
        <v/>
      </c>
      <c r="L158" s="48"/>
      <c r="M158" s="49" t="str">
        <f>IFERROR(VLOOKUP(L158,農林業センサス集落コード!$A$2:$E$18534,4,FALSE)," ")</f>
        <v xml:space="preserve"> </v>
      </c>
      <c r="N158" s="50" t="str">
        <f>IFERROR(VLOOKUP(L158,農林業センサス集落コード!$A$2:$E$18534,5,0),"")</f>
        <v/>
      </c>
      <c r="O158" s="48"/>
      <c r="P158" s="49" t="str">
        <f>IFERROR(VLOOKUP(O158,農林業センサス集落コード!$A$2:$E$18534,4,FALSE)," ")</f>
        <v xml:space="preserve"> </v>
      </c>
      <c r="Q158" s="50" t="str">
        <f>IFERROR(VLOOKUP(O158,農林業センサス集落コード!$A$2:$E$18534,5,0),"")</f>
        <v/>
      </c>
      <c r="R158" s="48"/>
      <c r="S158" s="49" t="str">
        <f>IFERROR(VLOOKUP(R158,農林業センサス集落コード!$A$2:$E$18534,4,FALSE)," ")</f>
        <v xml:space="preserve"> </v>
      </c>
      <c r="T158" s="50" t="str">
        <f>IFERROR(VLOOKUP(R158,農林業センサス集落コード!$A$2:$E$18534,5,0),"")</f>
        <v/>
      </c>
      <c r="U158" s="48"/>
      <c r="V158" s="49" t="str">
        <f>IFERROR(VLOOKUP(U158,農林業センサス集落コード!$A$2:$E$18534,4,FALSE)," ")</f>
        <v xml:space="preserve"> </v>
      </c>
      <c r="W158" s="50" t="str">
        <f>IFERROR(VLOOKUP(U158,農林業センサス集落コード!$A$2:$E$18534,5,0),"")</f>
        <v/>
      </c>
      <c r="X158" s="48"/>
      <c r="Y158" s="49" t="str">
        <f>IFERROR(VLOOKUP(X158,農林業センサス集落コード!$A$2:$E$18534,4,FALSE)," ")</f>
        <v xml:space="preserve"> </v>
      </c>
      <c r="Z158" s="50" t="str">
        <f>IFERROR(VLOOKUP(X158,農林業センサス集落コード!$A$2:$E$18534,5,0),"")</f>
        <v/>
      </c>
      <c r="AA158" s="48"/>
      <c r="AB158" s="49" t="str">
        <f>IFERROR(VLOOKUP(AA158,農林業センサス集落コード!$A$2:$E$18534,4,FALSE)," ")</f>
        <v xml:space="preserve"> </v>
      </c>
      <c r="AC158" s="50" t="str">
        <f>IFERROR(VLOOKUP(AA158,農林業センサス集落コード!$A$2:$E$18534,5,0),"")</f>
        <v/>
      </c>
      <c r="AD158" s="48"/>
      <c r="AE158" s="49" t="str">
        <f>IFERROR(VLOOKUP(AD158,農林業センサス集落コード!$A$2:$E$18534,4,FALSE)," ")</f>
        <v xml:space="preserve"> </v>
      </c>
      <c r="AF158" s="50" t="str">
        <f>IFERROR(VLOOKUP(AD158,農林業センサス集落コード!$A$2:$E$18534,5,0),"")</f>
        <v/>
      </c>
      <c r="AG158" s="48"/>
      <c r="AH158" s="49" t="str">
        <f>IFERROR(VLOOKUP(AG158,農林業センサス集落コード!$A$2:$E$18534,4,FALSE)," ")</f>
        <v xml:space="preserve"> </v>
      </c>
      <c r="AI158" s="50" t="str">
        <f>IFERROR(VLOOKUP(AG158,農林業センサス集落コード!$A$2:$E$18534,5,0),"")</f>
        <v/>
      </c>
      <c r="AJ158" s="48"/>
      <c r="AK158" s="49" t="str">
        <f>IFERROR(VLOOKUP(AJ158,農林業センサス集落コード!$A$2:$E$18534,4,FALSE)," ")</f>
        <v xml:space="preserve"> </v>
      </c>
      <c r="AL158" s="50" t="str">
        <f>IFERROR(VLOOKUP(AJ158,農林業センサス集落コード!$A$2:$E$18534,5,0),"")</f>
        <v/>
      </c>
      <c r="AM158" s="48"/>
      <c r="AN158" s="49" t="str">
        <f>IFERROR(VLOOKUP(AM158,農林業センサス集落コード!$A$2:$E$18534,4,FALSE)," ")</f>
        <v xml:space="preserve"> </v>
      </c>
      <c r="AO158" s="50" t="str">
        <f>IFERROR(VLOOKUP(AM158,農林業センサス集落コード!$A$2:$E$18534,5,0),"")</f>
        <v/>
      </c>
      <c r="AP158" s="48"/>
      <c r="AQ158" s="49" t="str">
        <f>IFERROR(VLOOKUP(AP158,農林業センサス集落コード!$A$2:$E$18534,4,FALSE)," ")</f>
        <v xml:space="preserve"> </v>
      </c>
      <c r="AR158" s="50" t="str">
        <f>IFERROR(VLOOKUP(AP158,農林業センサス集落コード!$A$2:$E$18534,5,0),"")</f>
        <v/>
      </c>
      <c r="AS158" s="48"/>
      <c r="AT158" s="49" t="str">
        <f>IFERROR(VLOOKUP(AS158,農林業センサス集落コード!$A$2:$E$18534,4,FALSE)," ")</f>
        <v xml:space="preserve"> </v>
      </c>
      <c r="AU158" s="50" t="str">
        <f>IFERROR(VLOOKUP(AS158,農林業センサス集落コード!$A$2:$E$18534,5,0),"")</f>
        <v/>
      </c>
      <c r="AV158" s="48"/>
      <c r="AW158" s="49" t="str">
        <f>IFERROR(VLOOKUP(AV158,農林業センサス集落コード!$A$2:$E$18534,4,FALSE)," ")</f>
        <v xml:space="preserve"> </v>
      </c>
      <c r="AX158" s="50" t="str">
        <f>IFERROR(VLOOKUP(AV158,農林業センサス集落コード!$A$2:$E$18534,5,0),"")</f>
        <v/>
      </c>
      <c r="AY158" s="48"/>
      <c r="AZ158" s="49" t="str">
        <f>IFERROR(VLOOKUP(AY158,農林業センサス集落コード!$A$2:$E$18534,4,FALSE)," ")</f>
        <v xml:space="preserve"> </v>
      </c>
      <c r="BA158" s="50" t="str">
        <f>IFERROR(VLOOKUP(AY158,農林業センサス集落コード!$A$2:$E$18534,5,0),"")</f>
        <v/>
      </c>
      <c r="BB158" s="48"/>
      <c r="BC158" s="49" t="str">
        <f>IFERROR(VLOOKUP(BB158,農林業センサス集落コード!$A$2:$E$18534,4,FALSE)," ")</f>
        <v xml:space="preserve"> </v>
      </c>
      <c r="BD158" s="50" t="str">
        <f>IFERROR(VLOOKUP(BB158,農林業センサス集落コード!$A$2:$E$18534,5,0),"")</f>
        <v/>
      </c>
      <c r="BE158" s="48"/>
      <c r="BF158" s="49" t="str">
        <f>IFERROR(VLOOKUP(BE158,農林業センサス集落コード!$A$2:$E$18534,4,FALSE)," ")</f>
        <v xml:space="preserve"> </v>
      </c>
      <c r="BG158" s="50" t="str">
        <f>IFERROR(VLOOKUP(BE158,農林業センサス集落コード!$A$2:$E$18534,5,0),"")</f>
        <v/>
      </c>
      <c r="BH158" s="48"/>
      <c r="BI158" s="49" t="str">
        <f>IFERROR(VLOOKUP(BH158,農林業センサス集落コード!$A$2:$E$18534,4,FALSE)," ")</f>
        <v xml:space="preserve"> </v>
      </c>
      <c r="BJ158" s="50" t="str">
        <f>IFERROR(VLOOKUP(BH158,農林業センサス集落コード!$A$2:$E$18534,5,0),"")</f>
        <v/>
      </c>
      <c r="BK158" s="48"/>
      <c r="BL158" s="49" t="str">
        <f>IFERROR(VLOOKUP(BK158,農林業センサス集落コード!$A$2:$E$18534,4,FALSE)," ")</f>
        <v xml:space="preserve"> </v>
      </c>
      <c r="BM158" s="50" t="str">
        <f>IFERROR(VLOOKUP(BK158,農林業センサス集落コード!$A$2:$E$18534,5,0),"")</f>
        <v/>
      </c>
    </row>
    <row r="159" spans="1:65">
      <c r="A159" s="272" t="e">
        <f>①協定識別事項②協定参加者!#REF!</f>
        <v>#REF!</v>
      </c>
      <c r="B159" s="55" t="e">
        <f>①協定識別事項②協定参加者!#REF!</f>
        <v>#REF!</v>
      </c>
      <c r="C159" s="55" t="e">
        <f>①協定識別事項②協定参加者!#REF!</f>
        <v>#REF!</v>
      </c>
      <c r="D159" s="55" t="e">
        <f>①協定識別事項②協定参加者!#REF!</f>
        <v>#REF!</v>
      </c>
      <c r="E159" s="56" t="e">
        <f>①協定識別事項②協定参加者!#REF!</f>
        <v>#REF!</v>
      </c>
      <c r="F159" s="48"/>
      <c r="G159" s="49" t="str">
        <f>IFERROR(VLOOKUP(F159,農林業センサス集落コード!$A$2:$E$18534,4,FALSE)," ")</f>
        <v xml:space="preserve"> </v>
      </c>
      <c r="H159" s="50" t="str">
        <f>IFERROR(VLOOKUP(F159,農林業センサス集落コード!$A$2:$E$18534,5,0),"")</f>
        <v/>
      </c>
      <c r="I159" s="48"/>
      <c r="J159" s="49" t="str">
        <f>IFERROR(VLOOKUP(I159,農林業センサス集落コード!$A$2:$E$18534,4,FALSE)," ")</f>
        <v xml:space="preserve"> </v>
      </c>
      <c r="K159" s="50" t="str">
        <f>IFERROR(VLOOKUP(I159,農林業センサス集落コード!$A$2:$E$18534,5,0),"")</f>
        <v/>
      </c>
      <c r="L159" s="48"/>
      <c r="M159" s="49" t="str">
        <f>IFERROR(VLOOKUP(L159,農林業センサス集落コード!$A$2:$E$18534,4,FALSE)," ")</f>
        <v xml:space="preserve"> </v>
      </c>
      <c r="N159" s="50" t="str">
        <f>IFERROR(VLOOKUP(L159,農林業センサス集落コード!$A$2:$E$18534,5,0),"")</f>
        <v/>
      </c>
      <c r="O159" s="48"/>
      <c r="P159" s="49" t="str">
        <f>IFERROR(VLOOKUP(O159,農林業センサス集落コード!$A$2:$E$18534,4,FALSE)," ")</f>
        <v xml:space="preserve"> </v>
      </c>
      <c r="Q159" s="50" t="str">
        <f>IFERROR(VLOOKUP(O159,農林業センサス集落コード!$A$2:$E$18534,5,0),"")</f>
        <v/>
      </c>
      <c r="R159" s="48"/>
      <c r="S159" s="49" t="str">
        <f>IFERROR(VLOOKUP(R159,農林業センサス集落コード!$A$2:$E$18534,4,FALSE)," ")</f>
        <v xml:space="preserve"> </v>
      </c>
      <c r="T159" s="50" t="str">
        <f>IFERROR(VLOOKUP(R159,農林業センサス集落コード!$A$2:$E$18534,5,0),"")</f>
        <v/>
      </c>
      <c r="U159" s="48"/>
      <c r="V159" s="49" t="str">
        <f>IFERROR(VLOOKUP(U159,農林業センサス集落コード!$A$2:$E$18534,4,FALSE)," ")</f>
        <v xml:space="preserve"> </v>
      </c>
      <c r="W159" s="50" t="str">
        <f>IFERROR(VLOOKUP(U159,農林業センサス集落コード!$A$2:$E$18534,5,0),"")</f>
        <v/>
      </c>
      <c r="X159" s="48"/>
      <c r="Y159" s="49" t="str">
        <f>IFERROR(VLOOKUP(X159,農林業センサス集落コード!$A$2:$E$18534,4,FALSE)," ")</f>
        <v xml:space="preserve"> </v>
      </c>
      <c r="Z159" s="50" t="str">
        <f>IFERROR(VLOOKUP(X159,農林業センサス集落コード!$A$2:$E$18534,5,0),"")</f>
        <v/>
      </c>
      <c r="AA159" s="48"/>
      <c r="AB159" s="49" t="str">
        <f>IFERROR(VLOOKUP(AA159,農林業センサス集落コード!$A$2:$E$18534,4,FALSE)," ")</f>
        <v xml:space="preserve"> </v>
      </c>
      <c r="AC159" s="50" t="str">
        <f>IFERROR(VLOOKUP(AA159,農林業センサス集落コード!$A$2:$E$18534,5,0),"")</f>
        <v/>
      </c>
      <c r="AD159" s="48"/>
      <c r="AE159" s="49" t="str">
        <f>IFERROR(VLOOKUP(AD159,農林業センサス集落コード!$A$2:$E$18534,4,FALSE)," ")</f>
        <v xml:space="preserve"> </v>
      </c>
      <c r="AF159" s="50" t="str">
        <f>IFERROR(VLOOKUP(AD159,農林業センサス集落コード!$A$2:$E$18534,5,0),"")</f>
        <v/>
      </c>
      <c r="AG159" s="48"/>
      <c r="AH159" s="49" t="str">
        <f>IFERROR(VLOOKUP(AG159,農林業センサス集落コード!$A$2:$E$18534,4,FALSE)," ")</f>
        <v xml:space="preserve"> </v>
      </c>
      <c r="AI159" s="50" t="str">
        <f>IFERROR(VLOOKUP(AG159,農林業センサス集落コード!$A$2:$E$18534,5,0),"")</f>
        <v/>
      </c>
      <c r="AJ159" s="48"/>
      <c r="AK159" s="49" t="str">
        <f>IFERROR(VLOOKUP(AJ159,農林業センサス集落コード!$A$2:$E$18534,4,FALSE)," ")</f>
        <v xml:space="preserve"> </v>
      </c>
      <c r="AL159" s="50" t="str">
        <f>IFERROR(VLOOKUP(AJ159,農林業センサス集落コード!$A$2:$E$18534,5,0),"")</f>
        <v/>
      </c>
      <c r="AM159" s="48"/>
      <c r="AN159" s="49" t="str">
        <f>IFERROR(VLOOKUP(AM159,農林業センサス集落コード!$A$2:$E$18534,4,FALSE)," ")</f>
        <v xml:space="preserve"> </v>
      </c>
      <c r="AO159" s="50" t="str">
        <f>IFERROR(VLOOKUP(AM159,農林業センサス集落コード!$A$2:$E$18534,5,0),"")</f>
        <v/>
      </c>
      <c r="AP159" s="48"/>
      <c r="AQ159" s="49" t="str">
        <f>IFERROR(VLOOKUP(AP159,農林業センサス集落コード!$A$2:$E$18534,4,FALSE)," ")</f>
        <v xml:space="preserve"> </v>
      </c>
      <c r="AR159" s="50" t="str">
        <f>IFERROR(VLOOKUP(AP159,農林業センサス集落コード!$A$2:$E$18534,5,0),"")</f>
        <v/>
      </c>
      <c r="AS159" s="48"/>
      <c r="AT159" s="49" t="str">
        <f>IFERROR(VLOOKUP(AS159,農林業センサス集落コード!$A$2:$E$18534,4,FALSE)," ")</f>
        <v xml:space="preserve"> </v>
      </c>
      <c r="AU159" s="50" t="str">
        <f>IFERROR(VLOOKUP(AS159,農林業センサス集落コード!$A$2:$E$18534,5,0),"")</f>
        <v/>
      </c>
      <c r="AV159" s="48"/>
      <c r="AW159" s="49" t="str">
        <f>IFERROR(VLOOKUP(AV159,農林業センサス集落コード!$A$2:$E$18534,4,FALSE)," ")</f>
        <v xml:space="preserve"> </v>
      </c>
      <c r="AX159" s="50" t="str">
        <f>IFERROR(VLOOKUP(AV159,農林業センサス集落コード!$A$2:$E$18534,5,0),"")</f>
        <v/>
      </c>
      <c r="AY159" s="48"/>
      <c r="AZ159" s="49" t="str">
        <f>IFERROR(VLOOKUP(AY159,農林業センサス集落コード!$A$2:$E$18534,4,FALSE)," ")</f>
        <v xml:space="preserve"> </v>
      </c>
      <c r="BA159" s="50" t="str">
        <f>IFERROR(VLOOKUP(AY159,農林業センサス集落コード!$A$2:$E$18534,5,0),"")</f>
        <v/>
      </c>
      <c r="BB159" s="48"/>
      <c r="BC159" s="49" t="str">
        <f>IFERROR(VLOOKUP(BB159,農林業センサス集落コード!$A$2:$E$18534,4,FALSE)," ")</f>
        <v xml:space="preserve"> </v>
      </c>
      <c r="BD159" s="50" t="str">
        <f>IFERROR(VLOOKUP(BB159,農林業センサス集落コード!$A$2:$E$18534,5,0),"")</f>
        <v/>
      </c>
      <c r="BE159" s="48"/>
      <c r="BF159" s="49" t="str">
        <f>IFERROR(VLOOKUP(BE159,農林業センサス集落コード!$A$2:$E$18534,4,FALSE)," ")</f>
        <v xml:space="preserve"> </v>
      </c>
      <c r="BG159" s="50" t="str">
        <f>IFERROR(VLOOKUP(BE159,農林業センサス集落コード!$A$2:$E$18534,5,0),"")</f>
        <v/>
      </c>
      <c r="BH159" s="48"/>
      <c r="BI159" s="49" t="str">
        <f>IFERROR(VLOOKUP(BH159,農林業センサス集落コード!$A$2:$E$18534,4,FALSE)," ")</f>
        <v xml:space="preserve"> </v>
      </c>
      <c r="BJ159" s="50" t="str">
        <f>IFERROR(VLOOKUP(BH159,農林業センサス集落コード!$A$2:$E$18534,5,0),"")</f>
        <v/>
      </c>
      <c r="BK159" s="48"/>
      <c r="BL159" s="49" t="str">
        <f>IFERROR(VLOOKUP(BK159,農林業センサス集落コード!$A$2:$E$18534,4,FALSE)," ")</f>
        <v xml:space="preserve"> </v>
      </c>
      <c r="BM159" s="50" t="str">
        <f>IFERROR(VLOOKUP(BK159,農林業センサス集落コード!$A$2:$E$18534,5,0),"")</f>
        <v/>
      </c>
    </row>
    <row r="160" spans="1:65">
      <c r="A160" s="272" t="e">
        <f>①協定識別事項②協定参加者!#REF!</f>
        <v>#REF!</v>
      </c>
      <c r="B160" s="55" t="e">
        <f>①協定識別事項②協定参加者!#REF!</f>
        <v>#REF!</v>
      </c>
      <c r="C160" s="55" t="e">
        <f>①協定識別事項②協定参加者!#REF!</f>
        <v>#REF!</v>
      </c>
      <c r="D160" s="55" t="e">
        <f>①協定識別事項②協定参加者!#REF!</f>
        <v>#REF!</v>
      </c>
      <c r="E160" s="56" t="e">
        <f>①協定識別事項②協定参加者!#REF!</f>
        <v>#REF!</v>
      </c>
      <c r="F160" s="48"/>
      <c r="G160" s="49" t="str">
        <f>IFERROR(VLOOKUP(F160,農林業センサス集落コード!$A$2:$E$18534,4,FALSE)," ")</f>
        <v xml:space="preserve"> </v>
      </c>
      <c r="H160" s="50" t="str">
        <f>IFERROR(VLOOKUP(F160,農林業センサス集落コード!$A$2:$E$18534,5,0),"")</f>
        <v/>
      </c>
      <c r="I160" s="48"/>
      <c r="J160" s="49" t="str">
        <f>IFERROR(VLOOKUP(I160,農林業センサス集落コード!$A$2:$E$18534,4,FALSE)," ")</f>
        <v xml:space="preserve"> </v>
      </c>
      <c r="K160" s="50" t="str">
        <f>IFERROR(VLOOKUP(I160,農林業センサス集落コード!$A$2:$E$18534,5,0),"")</f>
        <v/>
      </c>
      <c r="L160" s="48"/>
      <c r="M160" s="49" t="str">
        <f>IFERROR(VLOOKUP(L160,農林業センサス集落コード!$A$2:$E$18534,4,FALSE)," ")</f>
        <v xml:space="preserve"> </v>
      </c>
      <c r="N160" s="50" t="str">
        <f>IFERROR(VLOOKUP(L160,農林業センサス集落コード!$A$2:$E$18534,5,0),"")</f>
        <v/>
      </c>
      <c r="O160" s="48"/>
      <c r="P160" s="49" t="str">
        <f>IFERROR(VLOOKUP(O160,農林業センサス集落コード!$A$2:$E$18534,4,FALSE)," ")</f>
        <v xml:space="preserve"> </v>
      </c>
      <c r="Q160" s="50" t="str">
        <f>IFERROR(VLOOKUP(O160,農林業センサス集落コード!$A$2:$E$18534,5,0),"")</f>
        <v/>
      </c>
      <c r="R160" s="48"/>
      <c r="S160" s="49" t="str">
        <f>IFERROR(VLOOKUP(R160,農林業センサス集落コード!$A$2:$E$18534,4,FALSE)," ")</f>
        <v xml:space="preserve"> </v>
      </c>
      <c r="T160" s="50" t="str">
        <f>IFERROR(VLOOKUP(R160,農林業センサス集落コード!$A$2:$E$18534,5,0),"")</f>
        <v/>
      </c>
      <c r="U160" s="48"/>
      <c r="V160" s="49" t="str">
        <f>IFERROR(VLOOKUP(U160,農林業センサス集落コード!$A$2:$E$18534,4,FALSE)," ")</f>
        <v xml:space="preserve"> </v>
      </c>
      <c r="W160" s="50" t="str">
        <f>IFERROR(VLOOKUP(U160,農林業センサス集落コード!$A$2:$E$18534,5,0),"")</f>
        <v/>
      </c>
      <c r="X160" s="48"/>
      <c r="Y160" s="49" t="str">
        <f>IFERROR(VLOOKUP(X160,農林業センサス集落コード!$A$2:$E$18534,4,FALSE)," ")</f>
        <v xml:space="preserve"> </v>
      </c>
      <c r="Z160" s="50" t="str">
        <f>IFERROR(VLOOKUP(X160,農林業センサス集落コード!$A$2:$E$18534,5,0),"")</f>
        <v/>
      </c>
      <c r="AA160" s="48"/>
      <c r="AB160" s="49" t="str">
        <f>IFERROR(VLOOKUP(AA160,農林業センサス集落コード!$A$2:$E$18534,4,FALSE)," ")</f>
        <v xml:space="preserve"> </v>
      </c>
      <c r="AC160" s="50" t="str">
        <f>IFERROR(VLOOKUP(AA160,農林業センサス集落コード!$A$2:$E$18534,5,0),"")</f>
        <v/>
      </c>
      <c r="AD160" s="48"/>
      <c r="AE160" s="49" t="str">
        <f>IFERROR(VLOOKUP(AD160,農林業センサス集落コード!$A$2:$E$18534,4,FALSE)," ")</f>
        <v xml:space="preserve"> </v>
      </c>
      <c r="AF160" s="50" t="str">
        <f>IFERROR(VLOOKUP(AD160,農林業センサス集落コード!$A$2:$E$18534,5,0),"")</f>
        <v/>
      </c>
      <c r="AG160" s="48"/>
      <c r="AH160" s="49" t="str">
        <f>IFERROR(VLOOKUP(AG160,農林業センサス集落コード!$A$2:$E$18534,4,FALSE)," ")</f>
        <v xml:space="preserve"> </v>
      </c>
      <c r="AI160" s="50" t="str">
        <f>IFERROR(VLOOKUP(AG160,農林業センサス集落コード!$A$2:$E$18534,5,0),"")</f>
        <v/>
      </c>
      <c r="AJ160" s="48"/>
      <c r="AK160" s="49" t="str">
        <f>IFERROR(VLOOKUP(AJ160,農林業センサス集落コード!$A$2:$E$18534,4,FALSE)," ")</f>
        <v xml:space="preserve"> </v>
      </c>
      <c r="AL160" s="50" t="str">
        <f>IFERROR(VLOOKUP(AJ160,農林業センサス集落コード!$A$2:$E$18534,5,0),"")</f>
        <v/>
      </c>
      <c r="AM160" s="48"/>
      <c r="AN160" s="49" t="str">
        <f>IFERROR(VLOOKUP(AM160,農林業センサス集落コード!$A$2:$E$18534,4,FALSE)," ")</f>
        <v xml:space="preserve"> </v>
      </c>
      <c r="AO160" s="50" t="str">
        <f>IFERROR(VLOOKUP(AM160,農林業センサス集落コード!$A$2:$E$18534,5,0),"")</f>
        <v/>
      </c>
      <c r="AP160" s="48"/>
      <c r="AQ160" s="49" t="str">
        <f>IFERROR(VLOOKUP(AP160,農林業センサス集落コード!$A$2:$E$18534,4,FALSE)," ")</f>
        <v xml:space="preserve"> </v>
      </c>
      <c r="AR160" s="50" t="str">
        <f>IFERROR(VLOOKUP(AP160,農林業センサス集落コード!$A$2:$E$18534,5,0),"")</f>
        <v/>
      </c>
      <c r="AS160" s="48"/>
      <c r="AT160" s="49" t="str">
        <f>IFERROR(VLOOKUP(AS160,農林業センサス集落コード!$A$2:$E$18534,4,FALSE)," ")</f>
        <v xml:space="preserve"> </v>
      </c>
      <c r="AU160" s="50" t="str">
        <f>IFERROR(VLOOKUP(AS160,農林業センサス集落コード!$A$2:$E$18534,5,0),"")</f>
        <v/>
      </c>
      <c r="AV160" s="48"/>
      <c r="AW160" s="49" t="str">
        <f>IFERROR(VLOOKUP(AV160,農林業センサス集落コード!$A$2:$E$18534,4,FALSE)," ")</f>
        <v xml:space="preserve"> </v>
      </c>
      <c r="AX160" s="50" t="str">
        <f>IFERROR(VLOOKUP(AV160,農林業センサス集落コード!$A$2:$E$18534,5,0),"")</f>
        <v/>
      </c>
      <c r="AY160" s="48"/>
      <c r="AZ160" s="49" t="str">
        <f>IFERROR(VLOOKUP(AY160,農林業センサス集落コード!$A$2:$E$18534,4,FALSE)," ")</f>
        <v xml:space="preserve"> </v>
      </c>
      <c r="BA160" s="50" t="str">
        <f>IFERROR(VLOOKUP(AY160,農林業センサス集落コード!$A$2:$E$18534,5,0),"")</f>
        <v/>
      </c>
      <c r="BB160" s="48"/>
      <c r="BC160" s="49" t="str">
        <f>IFERROR(VLOOKUP(BB160,農林業センサス集落コード!$A$2:$E$18534,4,FALSE)," ")</f>
        <v xml:space="preserve"> </v>
      </c>
      <c r="BD160" s="50" t="str">
        <f>IFERROR(VLOOKUP(BB160,農林業センサス集落コード!$A$2:$E$18534,5,0),"")</f>
        <v/>
      </c>
      <c r="BE160" s="48"/>
      <c r="BF160" s="49" t="str">
        <f>IFERROR(VLOOKUP(BE160,農林業センサス集落コード!$A$2:$E$18534,4,FALSE)," ")</f>
        <v xml:space="preserve"> </v>
      </c>
      <c r="BG160" s="50" t="str">
        <f>IFERROR(VLOOKUP(BE160,農林業センサス集落コード!$A$2:$E$18534,5,0),"")</f>
        <v/>
      </c>
      <c r="BH160" s="48"/>
      <c r="BI160" s="49" t="str">
        <f>IFERROR(VLOOKUP(BH160,農林業センサス集落コード!$A$2:$E$18534,4,FALSE)," ")</f>
        <v xml:space="preserve"> </v>
      </c>
      <c r="BJ160" s="50" t="str">
        <f>IFERROR(VLOOKUP(BH160,農林業センサス集落コード!$A$2:$E$18534,5,0),"")</f>
        <v/>
      </c>
      <c r="BK160" s="48"/>
      <c r="BL160" s="49" t="str">
        <f>IFERROR(VLOOKUP(BK160,農林業センサス集落コード!$A$2:$E$18534,4,FALSE)," ")</f>
        <v xml:space="preserve"> </v>
      </c>
      <c r="BM160" s="50" t="str">
        <f>IFERROR(VLOOKUP(BK160,農林業センサス集落コード!$A$2:$E$18534,5,0),"")</f>
        <v/>
      </c>
    </row>
    <row r="161" spans="1:65">
      <c r="A161" s="272" t="e">
        <f>①協定識別事項②協定参加者!#REF!</f>
        <v>#REF!</v>
      </c>
      <c r="B161" s="55" t="e">
        <f>①協定識別事項②協定参加者!#REF!</f>
        <v>#REF!</v>
      </c>
      <c r="C161" s="55" t="e">
        <f>①協定識別事項②協定参加者!#REF!</f>
        <v>#REF!</v>
      </c>
      <c r="D161" s="55" t="e">
        <f>①協定識別事項②協定参加者!#REF!</f>
        <v>#REF!</v>
      </c>
      <c r="E161" s="56" t="e">
        <f>①協定識別事項②協定参加者!#REF!</f>
        <v>#REF!</v>
      </c>
      <c r="F161" s="48"/>
      <c r="G161" s="49" t="str">
        <f>IFERROR(VLOOKUP(F161,農林業センサス集落コード!$A$2:$E$18534,4,FALSE)," ")</f>
        <v xml:space="preserve"> </v>
      </c>
      <c r="H161" s="50" t="str">
        <f>IFERROR(VLOOKUP(F161,農林業センサス集落コード!$A$2:$E$18534,5,0),"")</f>
        <v/>
      </c>
      <c r="I161" s="48"/>
      <c r="J161" s="49" t="str">
        <f>IFERROR(VLOOKUP(I161,農林業センサス集落コード!$A$2:$E$18534,4,FALSE)," ")</f>
        <v xml:space="preserve"> </v>
      </c>
      <c r="K161" s="50" t="str">
        <f>IFERROR(VLOOKUP(I161,農林業センサス集落コード!$A$2:$E$18534,5,0),"")</f>
        <v/>
      </c>
      <c r="L161" s="48"/>
      <c r="M161" s="49" t="str">
        <f>IFERROR(VLOOKUP(L161,農林業センサス集落コード!$A$2:$E$18534,4,FALSE)," ")</f>
        <v xml:space="preserve"> </v>
      </c>
      <c r="N161" s="50" t="str">
        <f>IFERROR(VLOOKUP(L161,農林業センサス集落コード!$A$2:$E$18534,5,0),"")</f>
        <v/>
      </c>
      <c r="O161" s="48"/>
      <c r="P161" s="49" t="str">
        <f>IFERROR(VLOOKUP(O161,農林業センサス集落コード!$A$2:$E$18534,4,FALSE)," ")</f>
        <v xml:space="preserve"> </v>
      </c>
      <c r="Q161" s="50" t="str">
        <f>IFERROR(VLOOKUP(O161,農林業センサス集落コード!$A$2:$E$18534,5,0),"")</f>
        <v/>
      </c>
      <c r="R161" s="48"/>
      <c r="S161" s="49" t="str">
        <f>IFERROR(VLOOKUP(R161,農林業センサス集落コード!$A$2:$E$18534,4,FALSE)," ")</f>
        <v xml:space="preserve"> </v>
      </c>
      <c r="T161" s="50" t="str">
        <f>IFERROR(VLOOKUP(R161,農林業センサス集落コード!$A$2:$E$18534,5,0),"")</f>
        <v/>
      </c>
      <c r="U161" s="48"/>
      <c r="V161" s="49" t="str">
        <f>IFERROR(VLOOKUP(U161,農林業センサス集落コード!$A$2:$E$18534,4,FALSE)," ")</f>
        <v xml:space="preserve"> </v>
      </c>
      <c r="W161" s="50" t="str">
        <f>IFERROR(VLOOKUP(U161,農林業センサス集落コード!$A$2:$E$18534,5,0),"")</f>
        <v/>
      </c>
      <c r="X161" s="48"/>
      <c r="Y161" s="49" t="str">
        <f>IFERROR(VLOOKUP(X161,農林業センサス集落コード!$A$2:$E$18534,4,FALSE)," ")</f>
        <v xml:space="preserve"> </v>
      </c>
      <c r="Z161" s="50" t="str">
        <f>IFERROR(VLOOKUP(X161,農林業センサス集落コード!$A$2:$E$18534,5,0),"")</f>
        <v/>
      </c>
      <c r="AA161" s="48"/>
      <c r="AB161" s="49" t="str">
        <f>IFERROR(VLOOKUP(AA161,農林業センサス集落コード!$A$2:$E$18534,4,FALSE)," ")</f>
        <v xml:space="preserve"> </v>
      </c>
      <c r="AC161" s="50" t="str">
        <f>IFERROR(VLOOKUP(AA161,農林業センサス集落コード!$A$2:$E$18534,5,0),"")</f>
        <v/>
      </c>
      <c r="AD161" s="48"/>
      <c r="AE161" s="49" t="str">
        <f>IFERROR(VLOOKUP(AD161,農林業センサス集落コード!$A$2:$E$18534,4,FALSE)," ")</f>
        <v xml:space="preserve"> </v>
      </c>
      <c r="AF161" s="50" t="str">
        <f>IFERROR(VLOOKUP(AD161,農林業センサス集落コード!$A$2:$E$18534,5,0),"")</f>
        <v/>
      </c>
      <c r="AG161" s="48"/>
      <c r="AH161" s="49" t="str">
        <f>IFERROR(VLOOKUP(AG161,農林業センサス集落コード!$A$2:$E$18534,4,FALSE)," ")</f>
        <v xml:space="preserve"> </v>
      </c>
      <c r="AI161" s="50" t="str">
        <f>IFERROR(VLOOKUP(AG161,農林業センサス集落コード!$A$2:$E$18534,5,0),"")</f>
        <v/>
      </c>
      <c r="AJ161" s="48"/>
      <c r="AK161" s="49" t="str">
        <f>IFERROR(VLOOKUP(AJ161,農林業センサス集落コード!$A$2:$E$18534,4,FALSE)," ")</f>
        <v xml:space="preserve"> </v>
      </c>
      <c r="AL161" s="50" t="str">
        <f>IFERROR(VLOOKUP(AJ161,農林業センサス集落コード!$A$2:$E$18534,5,0),"")</f>
        <v/>
      </c>
      <c r="AM161" s="48"/>
      <c r="AN161" s="49" t="str">
        <f>IFERROR(VLOOKUP(AM161,農林業センサス集落コード!$A$2:$E$18534,4,FALSE)," ")</f>
        <v xml:space="preserve"> </v>
      </c>
      <c r="AO161" s="50" t="str">
        <f>IFERROR(VLOOKUP(AM161,農林業センサス集落コード!$A$2:$E$18534,5,0),"")</f>
        <v/>
      </c>
      <c r="AP161" s="48"/>
      <c r="AQ161" s="49" t="str">
        <f>IFERROR(VLOOKUP(AP161,農林業センサス集落コード!$A$2:$E$18534,4,FALSE)," ")</f>
        <v xml:space="preserve"> </v>
      </c>
      <c r="AR161" s="50" t="str">
        <f>IFERROR(VLOOKUP(AP161,農林業センサス集落コード!$A$2:$E$18534,5,0),"")</f>
        <v/>
      </c>
      <c r="AS161" s="48"/>
      <c r="AT161" s="49" t="str">
        <f>IFERROR(VLOOKUP(AS161,農林業センサス集落コード!$A$2:$E$18534,4,FALSE)," ")</f>
        <v xml:space="preserve"> </v>
      </c>
      <c r="AU161" s="50" t="str">
        <f>IFERROR(VLOOKUP(AS161,農林業センサス集落コード!$A$2:$E$18534,5,0),"")</f>
        <v/>
      </c>
      <c r="AV161" s="48"/>
      <c r="AW161" s="49" t="str">
        <f>IFERROR(VLOOKUP(AV161,農林業センサス集落コード!$A$2:$E$18534,4,FALSE)," ")</f>
        <v xml:space="preserve"> </v>
      </c>
      <c r="AX161" s="50" t="str">
        <f>IFERROR(VLOOKUP(AV161,農林業センサス集落コード!$A$2:$E$18534,5,0),"")</f>
        <v/>
      </c>
      <c r="AY161" s="48"/>
      <c r="AZ161" s="49" t="str">
        <f>IFERROR(VLOOKUP(AY161,農林業センサス集落コード!$A$2:$E$18534,4,FALSE)," ")</f>
        <v xml:space="preserve"> </v>
      </c>
      <c r="BA161" s="50" t="str">
        <f>IFERROR(VLOOKUP(AY161,農林業センサス集落コード!$A$2:$E$18534,5,0),"")</f>
        <v/>
      </c>
      <c r="BB161" s="48"/>
      <c r="BC161" s="49" t="str">
        <f>IFERROR(VLOOKUP(BB161,農林業センサス集落コード!$A$2:$E$18534,4,FALSE)," ")</f>
        <v xml:space="preserve"> </v>
      </c>
      <c r="BD161" s="50" t="str">
        <f>IFERROR(VLOOKUP(BB161,農林業センサス集落コード!$A$2:$E$18534,5,0),"")</f>
        <v/>
      </c>
      <c r="BE161" s="48"/>
      <c r="BF161" s="49" t="str">
        <f>IFERROR(VLOOKUP(BE161,農林業センサス集落コード!$A$2:$E$18534,4,FALSE)," ")</f>
        <v xml:space="preserve"> </v>
      </c>
      <c r="BG161" s="50" t="str">
        <f>IFERROR(VLOOKUP(BE161,農林業センサス集落コード!$A$2:$E$18534,5,0),"")</f>
        <v/>
      </c>
      <c r="BH161" s="48"/>
      <c r="BI161" s="49" t="str">
        <f>IFERROR(VLOOKUP(BH161,農林業センサス集落コード!$A$2:$E$18534,4,FALSE)," ")</f>
        <v xml:space="preserve"> </v>
      </c>
      <c r="BJ161" s="50" t="str">
        <f>IFERROR(VLOOKUP(BH161,農林業センサス集落コード!$A$2:$E$18534,5,0),"")</f>
        <v/>
      </c>
      <c r="BK161" s="48"/>
      <c r="BL161" s="49" t="str">
        <f>IFERROR(VLOOKUP(BK161,農林業センサス集落コード!$A$2:$E$18534,4,FALSE)," ")</f>
        <v xml:space="preserve"> </v>
      </c>
      <c r="BM161" s="50" t="str">
        <f>IFERROR(VLOOKUP(BK161,農林業センサス集落コード!$A$2:$E$18534,5,0),"")</f>
        <v/>
      </c>
    </row>
    <row r="162" spans="1:65">
      <c r="A162" s="272" t="e">
        <f>①協定識別事項②協定参加者!#REF!</f>
        <v>#REF!</v>
      </c>
      <c r="B162" s="55" t="e">
        <f>①協定識別事項②協定参加者!#REF!</f>
        <v>#REF!</v>
      </c>
      <c r="C162" s="55" t="e">
        <f>①協定識別事項②協定参加者!#REF!</f>
        <v>#REF!</v>
      </c>
      <c r="D162" s="55" t="e">
        <f>①協定識別事項②協定参加者!#REF!</f>
        <v>#REF!</v>
      </c>
      <c r="E162" s="56" t="e">
        <f>①協定識別事項②協定参加者!#REF!</f>
        <v>#REF!</v>
      </c>
      <c r="F162" s="48"/>
      <c r="G162" s="49" t="str">
        <f>IFERROR(VLOOKUP(F162,農林業センサス集落コード!$A$2:$E$18534,4,FALSE)," ")</f>
        <v xml:space="preserve"> </v>
      </c>
      <c r="H162" s="50" t="str">
        <f>IFERROR(VLOOKUP(F162,農林業センサス集落コード!$A$2:$E$18534,5,0),"")</f>
        <v/>
      </c>
      <c r="I162" s="48"/>
      <c r="J162" s="49" t="str">
        <f>IFERROR(VLOOKUP(I162,農林業センサス集落コード!$A$2:$E$18534,4,FALSE)," ")</f>
        <v xml:space="preserve"> </v>
      </c>
      <c r="K162" s="50" t="str">
        <f>IFERROR(VLOOKUP(I162,農林業センサス集落コード!$A$2:$E$18534,5,0),"")</f>
        <v/>
      </c>
      <c r="L162" s="48"/>
      <c r="M162" s="49" t="str">
        <f>IFERROR(VLOOKUP(L162,農林業センサス集落コード!$A$2:$E$18534,4,FALSE)," ")</f>
        <v xml:space="preserve"> </v>
      </c>
      <c r="N162" s="50" t="str">
        <f>IFERROR(VLOOKUP(L162,農林業センサス集落コード!$A$2:$E$18534,5,0),"")</f>
        <v/>
      </c>
      <c r="O162" s="48"/>
      <c r="P162" s="49" t="str">
        <f>IFERROR(VLOOKUP(O162,農林業センサス集落コード!$A$2:$E$18534,4,FALSE)," ")</f>
        <v xml:space="preserve"> </v>
      </c>
      <c r="Q162" s="50" t="str">
        <f>IFERROR(VLOOKUP(O162,農林業センサス集落コード!$A$2:$E$18534,5,0),"")</f>
        <v/>
      </c>
      <c r="R162" s="48"/>
      <c r="S162" s="49" t="str">
        <f>IFERROR(VLOOKUP(R162,農林業センサス集落コード!$A$2:$E$18534,4,FALSE)," ")</f>
        <v xml:space="preserve"> </v>
      </c>
      <c r="T162" s="50" t="str">
        <f>IFERROR(VLOOKUP(R162,農林業センサス集落コード!$A$2:$E$18534,5,0),"")</f>
        <v/>
      </c>
      <c r="U162" s="48"/>
      <c r="V162" s="49" t="str">
        <f>IFERROR(VLOOKUP(U162,農林業センサス集落コード!$A$2:$E$18534,4,FALSE)," ")</f>
        <v xml:space="preserve"> </v>
      </c>
      <c r="W162" s="50" t="str">
        <f>IFERROR(VLOOKUP(U162,農林業センサス集落コード!$A$2:$E$18534,5,0),"")</f>
        <v/>
      </c>
      <c r="X162" s="48"/>
      <c r="Y162" s="49" t="str">
        <f>IFERROR(VLOOKUP(X162,農林業センサス集落コード!$A$2:$E$18534,4,FALSE)," ")</f>
        <v xml:space="preserve"> </v>
      </c>
      <c r="Z162" s="50" t="str">
        <f>IFERROR(VLOOKUP(X162,農林業センサス集落コード!$A$2:$E$18534,5,0),"")</f>
        <v/>
      </c>
      <c r="AA162" s="48"/>
      <c r="AB162" s="49" t="str">
        <f>IFERROR(VLOOKUP(AA162,農林業センサス集落コード!$A$2:$E$18534,4,FALSE)," ")</f>
        <v xml:space="preserve"> </v>
      </c>
      <c r="AC162" s="50" t="str">
        <f>IFERROR(VLOOKUP(AA162,農林業センサス集落コード!$A$2:$E$18534,5,0),"")</f>
        <v/>
      </c>
      <c r="AD162" s="48"/>
      <c r="AE162" s="49" t="str">
        <f>IFERROR(VLOOKUP(AD162,農林業センサス集落コード!$A$2:$E$18534,4,FALSE)," ")</f>
        <v xml:space="preserve"> </v>
      </c>
      <c r="AF162" s="50" t="str">
        <f>IFERROR(VLOOKUP(AD162,農林業センサス集落コード!$A$2:$E$18534,5,0),"")</f>
        <v/>
      </c>
      <c r="AG162" s="48"/>
      <c r="AH162" s="49" t="str">
        <f>IFERROR(VLOOKUP(AG162,農林業センサス集落コード!$A$2:$E$18534,4,FALSE)," ")</f>
        <v xml:space="preserve"> </v>
      </c>
      <c r="AI162" s="50" t="str">
        <f>IFERROR(VLOOKUP(AG162,農林業センサス集落コード!$A$2:$E$18534,5,0),"")</f>
        <v/>
      </c>
      <c r="AJ162" s="48"/>
      <c r="AK162" s="49" t="str">
        <f>IFERROR(VLOOKUP(AJ162,農林業センサス集落コード!$A$2:$E$18534,4,FALSE)," ")</f>
        <v xml:space="preserve"> </v>
      </c>
      <c r="AL162" s="50" t="str">
        <f>IFERROR(VLOOKUP(AJ162,農林業センサス集落コード!$A$2:$E$18534,5,0),"")</f>
        <v/>
      </c>
      <c r="AM162" s="48"/>
      <c r="AN162" s="49" t="str">
        <f>IFERROR(VLOOKUP(AM162,農林業センサス集落コード!$A$2:$E$18534,4,FALSE)," ")</f>
        <v xml:space="preserve"> </v>
      </c>
      <c r="AO162" s="50" t="str">
        <f>IFERROR(VLOOKUP(AM162,農林業センサス集落コード!$A$2:$E$18534,5,0),"")</f>
        <v/>
      </c>
      <c r="AP162" s="48"/>
      <c r="AQ162" s="49" t="str">
        <f>IFERROR(VLOOKUP(AP162,農林業センサス集落コード!$A$2:$E$18534,4,FALSE)," ")</f>
        <v xml:space="preserve"> </v>
      </c>
      <c r="AR162" s="50" t="str">
        <f>IFERROR(VLOOKUP(AP162,農林業センサス集落コード!$A$2:$E$18534,5,0),"")</f>
        <v/>
      </c>
      <c r="AS162" s="48"/>
      <c r="AT162" s="49" t="str">
        <f>IFERROR(VLOOKUP(AS162,農林業センサス集落コード!$A$2:$E$18534,4,FALSE)," ")</f>
        <v xml:space="preserve"> </v>
      </c>
      <c r="AU162" s="50" t="str">
        <f>IFERROR(VLOOKUP(AS162,農林業センサス集落コード!$A$2:$E$18534,5,0),"")</f>
        <v/>
      </c>
      <c r="AV162" s="48"/>
      <c r="AW162" s="49" t="str">
        <f>IFERROR(VLOOKUP(AV162,農林業センサス集落コード!$A$2:$E$18534,4,FALSE)," ")</f>
        <v xml:space="preserve"> </v>
      </c>
      <c r="AX162" s="50" t="str">
        <f>IFERROR(VLOOKUP(AV162,農林業センサス集落コード!$A$2:$E$18534,5,0),"")</f>
        <v/>
      </c>
      <c r="AY162" s="48"/>
      <c r="AZ162" s="49" t="str">
        <f>IFERROR(VLOOKUP(AY162,農林業センサス集落コード!$A$2:$E$18534,4,FALSE)," ")</f>
        <v xml:space="preserve"> </v>
      </c>
      <c r="BA162" s="50" t="str">
        <f>IFERROR(VLOOKUP(AY162,農林業センサス集落コード!$A$2:$E$18534,5,0),"")</f>
        <v/>
      </c>
      <c r="BB162" s="48"/>
      <c r="BC162" s="49" t="str">
        <f>IFERROR(VLOOKUP(BB162,農林業センサス集落コード!$A$2:$E$18534,4,FALSE)," ")</f>
        <v xml:space="preserve"> </v>
      </c>
      <c r="BD162" s="50" t="str">
        <f>IFERROR(VLOOKUP(BB162,農林業センサス集落コード!$A$2:$E$18534,5,0),"")</f>
        <v/>
      </c>
      <c r="BE162" s="48"/>
      <c r="BF162" s="49" t="str">
        <f>IFERROR(VLOOKUP(BE162,農林業センサス集落コード!$A$2:$E$18534,4,FALSE)," ")</f>
        <v xml:space="preserve"> </v>
      </c>
      <c r="BG162" s="50" t="str">
        <f>IFERROR(VLOOKUP(BE162,農林業センサス集落コード!$A$2:$E$18534,5,0),"")</f>
        <v/>
      </c>
      <c r="BH162" s="48"/>
      <c r="BI162" s="49" t="str">
        <f>IFERROR(VLOOKUP(BH162,農林業センサス集落コード!$A$2:$E$18534,4,FALSE)," ")</f>
        <v xml:space="preserve"> </v>
      </c>
      <c r="BJ162" s="50" t="str">
        <f>IFERROR(VLOOKUP(BH162,農林業センサス集落コード!$A$2:$E$18534,5,0),"")</f>
        <v/>
      </c>
      <c r="BK162" s="48"/>
      <c r="BL162" s="49" t="str">
        <f>IFERROR(VLOOKUP(BK162,農林業センサス集落コード!$A$2:$E$18534,4,FALSE)," ")</f>
        <v xml:space="preserve"> </v>
      </c>
      <c r="BM162" s="50" t="str">
        <f>IFERROR(VLOOKUP(BK162,農林業センサス集落コード!$A$2:$E$18534,5,0),"")</f>
        <v/>
      </c>
    </row>
    <row r="163" spans="1:65">
      <c r="A163" s="272" t="e">
        <f>①協定識別事項②協定参加者!#REF!</f>
        <v>#REF!</v>
      </c>
      <c r="B163" s="55" t="e">
        <f>①協定識別事項②協定参加者!#REF!</f>
        <v>#REF!</v>
      </c>
      <c r="C163" s="55" t="e">
        <f>①協定識別事項②協定参加者!#REF!</f>
        <v>#REF!</v>
      </c>
      <c r="D163" s="55" t="e">
        <f>①協定識別事項②協定参加者!#REF!</f>
        <v>#REF!</v>
      </c>
      <c r="E163" s="56" t="e">
        <f>①協定識別事項②協定参加者!#REF!</f>
        <v>#REF!</v>
      </c>
      <c r="F163" s="48"/>
      <c r="G163" s="49" t="str">
        <f>IFERROR(VLOOKUP(F163,農林業センサス集落コード!$A$2:$E$18534,4,FALSE)," ")</f>
        <v xml:space="preserve"> </v>
      </c>
      <c r="H163" s="50" t="str">
        <f>IFERROR(VLOOKUP(F163,農林業センサス集落コード!$A$2:$E$18534,5,0),"")</f>
        <v/>
      </c>
      <c r="I163" s="48"/>
      <c r="J163" s="49" t="str">
        <f>IFERROR(VLOOKUP(I163,農林業センサス集落コード!$A$2:$E$18534,4,FALSE)," ")</f>
        <v xml:space="preserve"> </v>
      </c>
      <c r="K163" s="50" t="str">
        <f>IFERROR(VLOOKUP(I163,農林業センサス集落コード!$A$2:$E$18534,5,0),"")</f>
        <v/>
      </c>
      <c r="L163" s="48"/>
      <c r="M163" s="49" t="str">
        <f>IFERROR(VLOOKUP(L163,農林業センサス集落コード!$A$2:$E$18534,4,FALSE)," ")</f>
        <v xml:space="preserve"> </v>
      </c>
      <c r="N163" s="50" t="str">
        <f>IFERROR(VLOOKUP(L163,農林業センサス集落コード!$A$2:$E$18534,5,0),"")</f>
        <v/>
      </c>
      <c r="O163" s="48"/>
      <c r="P163" s="49" t="str">
        <f>IFERROR(VLOOKUP(O163,農林業センサス集落コード!$A$2:$E$18534,4,FALSE)," ")</f>
        <v xml:space="preserve"> </v>
      </c>
      <c r="Q163" s="50" t="str">
        <f>IFERROR(VLOOKUP(O163,農林業センサス集落コード!$A$2:$E$18534,5,0),"")</f>
        <v/>
      </c>
      <c r="R163" s="48"/>
      <c r="S163" s="49" t="str">
        <f>IFERROR(VLOOKUP(R163,農林業センサス集落コード!$A$2:$E$18534,4,FALSE)," ")</f>
        <v xml:space="preserve"> </v>
      </c>
      <c r="T163" s="50" t="str">
        <f>IFERROR(VLOOKUP(R163,農林業センサス集落コード!$A$2:$E$18534,5,0),"")</f>
        <v/>
      </c>
      <c r="U163" s="48"/>
      <c r="V163" s="49" t="str">
        <f>IFERROR(VLOOKUP(U163,農林業センサス集落コード!$A$2:$E$18534,4,FALSE)," ")</f>
        <v xml:space="preserve"> </v>
      </c>
      <c r="W163" s="50" t="str">
        <f>IFERROR(VLOOKUP(U163,農林業センサス集落コード!$A$2:$E$18534,5,0),"")</f>
        <v/>
      </c>
      <c r="X163" s="48"/>
      <c r="Y163" s="49" t="str">
        <f>IFERROR(VLOOKUP(X163,農林業センサス集落コード!$A$2:$E$18534,4,FALSE)," ")</f>
        <v xml:space="preserve"> </v>
      </c>
      <c r="Z163" s="50" t="str">
        <f>IFERROR(VLOOKUP(X163,農林業センサス集落コード!$A$2:$E$18534,5,0),"")</f>
        <v/>
      </c>
      <c r="AA163" s="48"/>
      <c r="AB163" s="49" t="str">
        <f>IFERROR(VLOOKUP(AA163,農林業センサス集落コード!$A$2:$E$18534,4,FALSE)," ")</f>
        <v xml:space="preserve"> </v>
      </c>
      <c r="AC163" s="50" t="str">
        <f>IFERROR(VLOOKUP(AA163,農林業センサス集落コード!$A$2:$E$18534,5,0),"")</f>
        <v/>
      </c>
      <c r="AD163" s="48"/>
      <c r="AE163" s="49" t="str">
        <f>IFERROR(VLOOKUP(AD163,農林業センサス集落コード!$A$2:$E$18534,4,FALSE)," ")</f>
        <v xml:space="preserve"> </v>
      </c>
      <c r="AF163" s="50" t="str">
        <f>IFERROR(VLOOKUP(AD163,農林業センサス集落コード!$A$2:$E$18534,5,0),"")</f>
        <v/>
      </c>
      <c r="AG163" s="48"/>
      <c r="AH163" s="49" t="str">
        <f>IFERROR(VLOOKUP(AG163,農林業センサス集落コード!$A$2:$E$18534,4,FALSE)," ")</f>
        <v xml:space="preserve"> </v>
      </c>
      <c r="AI163" s="50" t="str">
        <f>IFERROR(VLOOKUP(AG163,農林業センサス集落コード!$A$2:$E$18534,5,0),"")</f>
        <v/>
      </c>
      <c r="AJ163" s="48"/>
      <c r="AK163" s="49" t="str">
        <f>IFERROR(VLOOKUP(AJ163,農林業センサス集落コード!$A$2:$E$18534,4,FALSE)," ")</f>
        <v xml:space="preserve"> </v>
      </c>
      <c r="AL163" s="50" t="str">
        <f>IFERROR(VLOOKUP(AJ163,農林業センサス集落コード!$A$2:$E$18534,5,0),"")</f>
        <v/>
      </c>
      <c r="AM163" s="48"/>
      <c r="AN163" s="49" t="str">
        <f>IFERROR(VLOOKUP(AM163,農林業センサス集落コード!$A$2:$E$18534,4,FALSE)," ")</f>
        <v xml:space="preserve"> </v>
      </c>
      <c r="AO163" s="50" t="str">
        <f>IFERROR(VLOOKUP(AM163,農林業センサス集落コード!$A$2:$E$18534,5,0),"")</f>
        <v/>
      </c>
      <c r="AP163" s="48"/>
      <c r="AQ163" s="49" t="str">
        <f>IFERROR(VLOOKUP(AP163,農林業センサス集落コード!$A$2:$E$18534,4,FALSE)," ")</f>
        <v xml:space="preserve"> </v>
      </c>
      <c r="AR163" s="50" t="str">
        <f>IFERROR(VLOOKUP(AP163,農林業センサス集落コード!$A$2:$E$18534,5,0),"")</f>
        <v/>
      </c>
      <c r="AS163" s="48"/>
      <c r="AT163" s="49" t="str">
        <f>IFERROR(VLOOKUP(AS163,農林業センサス集落コード!$A$2:$E$18534,4,FALSE)," ")</f>
        <v xml:space="preserve"> </v>
      </c>
      <c r="AU163" s="50" t="str">
        <f>IFERROR(VLOOKUP(AS163,農林業センサス集落コード!$A$2:$E$18534,5,0),"")</f>
        <v/>
      </c>
      <c r="AV163" s="48"/>
      <c r="AW163" s="49" t="str">
        <f>IFERROR(VLOOKUP(AV163,農林業センサス集落コード!$A$2:$E$18534,4,FALSE)," ")</f>
        <v xml:space="preserve"> </v>
      </c>
      <c r="AX163" s="50" t="str">
        <f>IFERROR(VLOOKUP(AV163,農林業センサス集落コード!$A$2:$E$18534,5,0),"")</f>
        <v/>
      </c>
      <c r="AY163" s="48"/>
      <c r="AZ163" s="49" t="str">
        <f>IFERROR(VLOOKUP(AY163,農林業センサス集落コード!$A$2:$E$18534,4,FALSE)," ")</f>
        <v xml:space="preserve"> </v>
      </c>
      <c r="BA163" s="50" t="str">
        <f>IFERROR(VLOOKUP(AY163,農林業センサス集落コード!$A$2:$E$18534,5,0),"")</f>
        <v/>
      </c>
      <c r="BB163" s="48"/>
      <c r="BC163" s="49" t="str">
        <f>IFERROR(VLOOKUP(BB163,農林業センサス集落コード!$A$2:$E$18534,4,FALSE)," ")</f>
        <v xml:space="preserve"> </v>
      </c>
      <c r="BD163" s="50" t="str">
        <f>IFERROR(VLOOKUP(BB163,農林業センサス集落コード!$A$2:$E$18534,5,0),"")</f>
        <v/>
      </c>
      <c r="BE163" s="48"/>
      <c r="BF163" s="49" t="str">
        <f>IFERROR(VLOOKUP(BE163,農林業センサス集落コード!$A$2:$E$18534,4,FALSE)," ")</f>
        <v xml:space="preserve"> </v>
      </c>
      <c r="BG163" s="50" t="str">
        <f>IFERROR(VLOOKUP(BE163,農林業センサス集落コード!$A$2:$E$18534,5,0),"")</f>
        <v/>
      </c>
      <c r="BH163" s="48"/>
      <c r="BI163" s="49" t="str">
        <f>IFERROR(VLOOKUP(BH163,農林業センサス集落コード!$A$2:$E$18534,4,FALSE)," ")</f>
        <v xml:space="preserve"> </v>
      </c>
      <c r="BJ163" s="50" t="str">
        <f>IFERROR(VLOOKUP(BH163,農林業センサス集落コード!$A$2:$E$18534,5,0),"")</f>
        <v/>
      </c>
      <c r="BK163" s="48"/>
      <c r="BL163" s="49" t="str">
        <f>IFERROR(VLOOKUP(BK163,農林業センサス集落コード!$A$2:$E$18534,4,FALSE)," ")</f>
        <v xml:space="preserve"> </v>
      </c>
      <c r="BM163" s="50" t="str">
        <f>IFERROR(VLOOKUP(BK163,農林業センサス集落コード!$A$2:$E$18534,5,0),"")</f>
        <v/>
      </c>
    </row>
    <row r="164" spans="1:65">
      <c r="A164" s="272" t="e">
        <f>①協定識別事項②協定参加者!#REF!</f>
        <v>#REF!</v>
      </c>
      <c r="B164" s="55" t="e">
        <f>①協定識別事項②協定参加者!#REF!</f>
        <v>#REF!</v>
      </c>
      <c r="C164" s="55" t="e">
        <f>①協定識別事項②協定参加者!#REF!</f>
        <v>#REF!</v>
      </c>
      <c r="D164" s="55" t="e">
        <f>①協定識別事項②協定参加者!#REF!</f>
        <v>#REF!</v>
      </c>
      <c r="E164" s="56" t="e">
        <f>①協定識別事項②協定参加者!#REF!</f>
        <v>#REF!</v>
      </c>
      <c r="F164" s="48"/>
      <c r="G164" s="49" t="str">
        <f>IFERROR(VLOOKUP(F164,農林業センサス集落コード!$A$2:$E$18534,4,FALSE)," ")</f>
        <v xml:space="preserve"> </v>
      </c>
      <c r="H164" s="50" t="str">
        <f>IFERROR(VLOOKUP(F164,農林業センサス集落コード!$A$2:$E$18534,5,0),"")</f>
        <v/>
      </c>
      <c r="I164" s="48"/>
      <c r="J164" s="49" t="str">
        <f>IFERROR(VLOOKUP(I164,農林業センサス集落コード!$A$2:$E$18534,4,FALSE)," ")</f>
        <v xml:space="preserve"> </v>
      </c>
      <c r="K164" s="50" t="str">
        <f>IFERROR(VLOOKUP(I164,農林業センサス集落コード!$A$2:$E$18534,5,0),"")</f>
        <v/>
      </c>
      <c r="L164" s="48"/>
      <c r="M164" s="49" t="str">
        <f>IFERROR(VLOOKUP(L164,農林業センサス集落コード!$A$2:$E$18534,4,FALSE)," ")</f>
        <v xml:space="preserve"> </v>
      </c>
      <c r="N164" s="50" t="str">
        <f>IFERROR(VLOOKUP(L164,農林業センサス集落コード!$A$2:$E$18534,5,0),"")</f>
        <v/>
      </c>
      <c r="O164" s="48"/>
      <c r="P164" s="49" t="str">
        <f>IFERROR(VLOOKUP(O164,農林業センサス集落コード!$A$2:$E$18534,4,FALSE)," ")</f>
        <v xml:space="preserve"> </v>
      </c>
      <c r="Q164" s="50" t="str">
        <f>IFERROR(VLOOKUP(O164,農林業センサス集落コード!$A$2:$E$18534,5,0),"")</f>
        <v/>
      </c>
      <c r="R164" s="48"/>
      <c r="S164" s="49" t="str">
        <f>IFERROR(VLOOKUP(R164,農林業センサス集落コード!$A$2:$E$18534,4,FALSE)," ")</f>
        <v xml:space="preserve"> </v>
      </c>
      <c r="T164" s="50" t="str">
        <f>IFERROR(VLOOKUP(R164,農林業センサス集落コード!$A$2:$E$18534,5,0),"")</f>
        <v/>
      </c>
      <c r="U164" s="48"/>
      <c r="V164" s="49" t="str">
        <f>IFERROR(VLOOKUP(U164,農林業センサス集落コード!$A$2:$E$18534,4,FALSE)," ")</f>
        <v xml:space="preserve"> </v>
      </c>
      <c r="W164" s="50" t="str">
        <f>IFERROR(VLOOKUP(U164,農林業センサス集落コード!$A$2:$E$18534,5,0),"")</f>
        <v/>
      </c>
      <c r="X164" s="48"/>
      <c r="Y164" s="49" t="str">
        <f>IFERROR(VLOOKUP(X164,農林業センサス集落コード!$A$2:$E$18534,4,FALSE)," ")</f>
        <v xml:space="preserve"> </v>
      </c>
      <c r="Z164" s="50" t="str">
        <f>IFERROR(VLOOKUP(X164,農林業センサス集落コード!$A$2:$E$18534,5,0),"")</f>
        <v/>
      </c>
      <c r="AA164" s="48"/>
      <c r="AB164" s="49" t="str">
        <f>IFERROR(VLOOKUP(AA164,農林業センサス集落コード!$A$2:$E$18534,4,FALSE)," ")</f>
        <v xml:space="preserve"> </v>
      </c>
      <c r="AC164" s="50" t="str">
        <f>IFERROR(VLOOKUP(AA164,農林業センサス集落コード!$A$2:$E$18534,5,0),"")</f>
        <v/>
      </c>
      <c r="AD164" s="48"/>
      <c r="AE164" s="49" t="str">
        <f>IFERROR(VLOOKUP(AD164,農林業センサス集落コード!$A$2:$E$18534,4,FALSE)," ")</f>
        <v xml:space="preserve"> </v>
      </c>
      <c r="AF164" s="50" t="str">
        <f>IFERROR(VLOOKUP(AD164,農林業センサス集落コード!$A$2:$E$18534,5,0),"")</f>
        <v/>
      </c>
      <c r="AG164" s="48"/>
      <c r="AH164" s="49" t="str">
        <f>IFERROR(VLOOKUP(AG164,農林業センサス集落コード!$A$2:$E$18534,4,FALSE)," ")</f>
        <v xml:space="preserve"> </v>
      </c>
      <c r="AI164" s="50" t="str">
        <f>IFERROR(VLOOKUP(AG164,農林業センサス集落コード!$A$2:$E$18534,5,0),"")</f>
        <v/>
      </c>
      <c r="AJ164" s="48"/>
      <c r="AK164" s="49" t="str">
        <f>IFERROR(VLOOKUP(AJ164,農林業センサス集落コード!$A$2:$E$18534,4,FALSE)," ")</f>
        <v xml:space="preserve"> </v>
      </c>
      <c r="AL164" s="50" t="str">
        <f>IFERROR(VLOOKUP(AJ164,農林業センサス集落コード!$A$2:$E$18534,5,0),"")</f>
        <v/>
      </c>
      <c r="AM164" s="48"/>
      <c r="AN164" s="49" t="str">
        <f>IFERROR(VLOOKUP(AM164,農林業センサス集落コード!$A$2:$E$18534,4,FALSE)," ")</f>
        <v xml:space="preserve"> </v>
      </c>
      <c r="AO164" s="50" t="str">
        <f>IFERROR(VLOOKUP(AM164,農林業センサス集落コード!$A$2:$E$18534,5,0),"")</f>
        <v/>
      </c>
      <c r="AP164" s="48"/>
      <c r="AQ164" s="49" t="str">
        <f>IFERROR(VLOOKUP(AP164,農林業センサス集落コード!$A$2:$E$18534,4,FALSE)," ")</f>
        <v xml:space="preserve"> </v>
      </c>
      <c r="AR164" s="50" t="str">
        <f>IFERROR(VLOOKUP(AP164,農林業センサス集落コード!$A$2:$E$18534,5,0),"")</f>
        <v/>
      </c>
      <c r="AS164" s="48"/>
      <c r="AT164" s="49" t="str">
        <f>IFERROR(VLOOKUP(AS164,農林業センサス集落コード!$A$2:$E$18534,4,FALSE)," ")</f>
        <v xml:space="preserve"> </v>
      </c>
      <c r="AU164" s="50" t="str">
        <f>IFERROR(VLOOKUP(AS164,農林業センサス集落コード!$A$2:$E$18534,5,0),"")</f>
        <v/>
      </c>
      <c r="AV164" s="48"/>
      <c r="AW164" s="49" t="str">
        <f>IFERROR(VLOOKUP(AV164,農林業センサス集落コード!$A$2:$E$18534,4,FALSE)," ")</f>
        <v xml:space="preserve"> </v>
      </c>
      <c r="AX164" s="50" t="str">
        <f>IFERROR(VLOOKUP(AV164,農林業センサス集落コード!$A$2:$E$18534,5,0),"")</f>
        <v/>
      </c>
      <c r="AY164" s="48"/>
      <c r="AZ164" s="49" t="str">
        <f>IFERROR(VLOOKUP(AY164,農林業センサス集落コード!$A$2:$E$18534,4,FALSE)," ")</f>
        <v xml:space="preserve"> </v>
      </c>
      <c r="BA164" s="50" t="str">
        <f>IFERROR(VLOOKUP(AY164,農林業センサス集落コード!$A$2:$E$18534,5,0),"")</f>
        <v/>
      </c>
      <c r="BB164" s="48"/>
      <c r="BC164" s="49" t="str">
        <f>IFERROR(VLOOKUP(BB164,農林業センサス集落コード!$A$2:$E$18534,4,FALSE)," ")</f>
        <v xml:space="preserve"> </v>
      </c>
      <c r="BD164" s="50" t="str">
        <f>IFERROR(VLOOKUP(BB164,農林業センサス集落コード!$A$2:$E$18534,5,0),"")</f>
        <v/>
      </c>
      <c r="BE164" s="48"/>
      <c r="BF164" s="49" t="str">
        <f>IFERROR(VLOOKUP(BE164,農林業センサス集落コード!$A$2:$E$18534,4,FALSE)," ")</f>
        <v xml:space="preserve"> </v>
      </c>
      <c r="BG164" s="50" t="str">
        <f>IFERROR(VLOOKUP(BE164,農林業センサス集落コード!$A$2:$E$18534,5,0),"")</f>
        <v/>
      </c>
      <c r="BH164" s="48"/>
      <c r="BI164" s="49" t="str">
        <f>IFERROR(VLOOKUP(BH164,農林業センサス集落コード!$A$2:$E$18534,4,FALSE)," ")</f>
        <v xml:space="preserve"> </v>
      </c>
      <c r="BJ164" s="50" t="str">
        <f>IFERROR(VLOOKUP(BH164,農林業センサス集落コード!$A$2:$E$18534,5,0),"")</f>
        <v/>
      </c>
      <c r="BK164" s="48"/>
      <c r="BL164" s="49" t="str">
        <f>IFERROR(VLOOKUP(BK164,農林業センサス集落コード!$A$2:$E$18534,4,FALSE)," ")</f>
        <v xml:space="preserve"> </v>
      </c>
      <c r="BM164" s="50" t="str">
        <f>IFERROR(VLOOKUP(BK164,農林業センサス集落コード!$A$2:$E$18534,5,0),"")</f>
        <v/>
      </c>
    </row>
    <row r="165" spans="1:65">
      <c r="A165" s="272" t="e">
        <f>①協定識別事項②協定参加者!#REF!</f>
        <v>#REF!</v>
      </c>
      <c r="B165" s="55" t="e">
        <f>①協定識別事項②協定参加者!#REF!</f>
        <v>#REF!</v>
      </c>
      <c r="C165" s="55" t="e">
        <f>①協定識別事項②協定参加者!#REF!</f>
        <v>#REF!</v>
      </c>
      <c r="D165" s="55" t="e">
        <f>①協定識別事項②協定参加者!#REF!</f>
        <v>#REF!</v>
      </c>
      <c r="E165" s="56" t="e">
        <f>①協定識別事項②協定参加者!#REF!</f>
        <v>#REF!</v>
      </c>
      <c r="F165" s="48"/>
      <c r="G165" s="49" t="str">
        <f>IFERROR(VLOOKUP(F165,農林業センサス集落コード!$A$2:$E$18534,4,FALSE)," ")</f>
        <v xml:space="preserve"> </v>
      </c>
      <c r="H165" s="50" t="str">
        <f>IFERROR(VLOOKUP(F165,農林業センサス集落コード!$A$2:$E$18534,5,0),"")</f>
        <v/>
      </c>
      <c r="I165" s="48"/>
      <c r="J165" s="49" t="str">
        <f>IFERROR(VLOOKUP(I165,農林業センサス集落コード!$A$2:$E$18534,4,FALSE)," ")</f>
        <v xml:space="preserve"> </v>
      </c>
      <c r="K165" s="50" t="str">
        <f>IFERROR(VLOOKUP(I165,農林業センサス集落コード!$A$2:$E$18534,5,0),"")</f>
        <v/>
      </c>
      <c r="L165" s="48"/>
      <c r="M165" s="49" t="str">
        <f>IFERROR(VLOOKUP(L165,農林業センサス集落コード!$A$2:$E$18534,4,FALSE)," ")</f>
        <v xml:space="preserve"> </v>
      </c>
      <c r="N165" s="50" t="str">
        <f>IFERROR(VLOOKUP(L165,農林業センサス集落コード!$A$2:$E$18534,5,0),"")</f>
        <v/>
      </c>
      <c r="O165" s="48"/>
      <c r="P165" s="49" t="str">
        <f>IFERROR(VLOOKUP(O165,農林業センサス集落コード!$A$2:$E$18534,4,FALSE)," ")</f>
        <v xml:space="preserve"> </v>
      </c>
      <c r="Q165" s="50" t="str">
        <f>IFERROR(VLOOKUP(O165,農林業センサス集落コード!$A$2:$E$18534,5,0),"")</f>
        <v/>
      </c>
      <c r="R165" s="48"/>
      <c r="S165" s="49" t="str">
        <f>IFERROR(VLOOKUP(R165,農林業センサス集落コード!$A$2:$E$18534,4,FALSE)," ")</f>
        <v xml:space="preserve"> </v>
      </c>
      <c r="T165" s="50" t="str">
        <f>IFERROR(VLOOKUP(R165,農林業センサス集落コード!$A$2:$E$18534,5,0),"")</f>
        <v/>
      </c>
      <c r="U165" s="48"/>
      <c r="V165" s="49" t="str">
        <f>IFERROR(VLOOKUP(U165,農林業センサス集落コード!$A$2:$E$18534,4,FALSE)," ")</f>
        <v xml:space="preserve"> </v>
      </c>
      <c r="W165" s="50" t="str">
        <f>IFERROR(VLOOKUP(U165,農林業センサス集落コード!$A$2:$E$18534,5,0),"")</f>
        <v/>
      </c>
      <c r="X165" s="48"/>
      <c r="Y165" s="49" t="str">
        <f>IFERROR(VLOOKUP(X165,農林業センサス集落コード!$A$2:$E$18534,4,FALSE)," ")</f>
        <v xml:space="preserve"> </v>
      </c>
      <c r="Z165" s="50" t="str">
        <f>IFERROR(VLOOKUP(X165,農林業センサス集落コード!$A$2:$E$18534,5,0),"")</f>
        <v/>
      </c>
      <c r="AA165" s="48"/>
      <c r="AB165" s="49" t="str">
        <f>IFERROR(VLOOKUP(AA165,農林業センサス集落コード!$A$2:$E$18534,4,FALSE)," ")</f>
        <v xml:space="preserve"> </v>
      </c>
      <c r="AC165" s="50" t="str">
        <f>IFERROR(VLOOKUP(AA165,農林業センサス集落コード!$A$2:$E$18534,5,0),"")</f>
        <v/>
      </c>
      <c r="AD165" s="48"/>
      <c r="AE165" s="49" t="str">
        <f>IFERROR(VLOOKUP(AD165,農林業センサス集落コード!$A$2:$E$18534,4,FALSE)," ")</f>
        <v xml:space="preserve"> </v>
      </c>
      <c r="AF165" s="50" t="str">
        <f>IFERROR(VLOOKUP(AD165,農林業センサス集落コード!$A$2:$E$18534,5,0),"")</f>
        <v/>
      </c>
      <c r="AG165" s="48"/>
      <c r="AH165" s="49" t="str">
        <f>IFERROR(VLOOKUP(AG165,農林業センサス集落コード!$A$2:$E$18534,4,FALSE)," ")</f>
        <v xml:space="preserve"> </v>
      </c>
      <c r="AI165" s="50" t="str">
        <f>IFERROR(VLOOKUP(AG165,農林業センサス集落コード!$A$2:$E$18534,5,0),"")</f>
        <v/>
      </c>
      <c r="AJ165" s="48"/>
      <c r="AK165" s="49" t="str">
        <f>IFERROR(VLOOKUP(AJ165,農林業センサス集落コード!$A$2:$E$18534,4,FALSE)," ")</f>
        <v xml:space="preserve"> </v>
      </c>
      <c r="AL165" s="50" t="str">
        <f>IFERROR(VLOOKUP(AJ165,農林業センサス集落コード!$A$2:$E$18534,5,0),"")</f>
        <v/>
      </c>
      <c r="AM165" s="48"/>
      <c r="AN165" s="49" t="str">
        <f>IFERROR(VLOOKUP(AM165,農林業センサス集落コード!$A$2:$E$18534,4,FALSE)," ")</f>
        <v xml:space="preserve"> </v>
      </c>
      <c r="AO165" s="50" t="str">
        <f>IFERROR(VLOOKUP(AM165,農林業センサス集落コード!$A$2:$E$18534,5,0),"")</f>
        <v/>
      </c>
      <c r="AP165" s="48"/>
      <c r="AQ165" s="49" t="str">
        <f>IFERROR(VLOOKUP(AP165,農林業センサス集落コード!$A$2:$E$18534,4,FALSE)," ")</f>
        <v xml:space="preserve"> </v>
      </c>
      <c r="AR165" s="50" t="str">
        <f>IFERROR(VLOOKUP(AP165,農林業センサス集落コード!$A$2:$E$18534,5,0),"")</f>
        <v/>
      </c>
      <c r="AS165" s="48"/>
      <c r="AT165" s="49" t="str">
        <f>IFERROR(VLOOKUP(AS165,農林業センサス集落コード!$A$2:$E$18534,4,FALSE)," ")</f>
        <v xml:space="preserve"> </v>
      </c>
      <c r="AU165" s="50" t="str">
        <f>IFERROR(VLOOKUP(AS165,農林業センサス集落コード!$A$2:$E$18534,5,0),"")</f>
        <v/>
      </c>
      <c r="AV165" s="48"/>
      <c r="AW165" s="49" t="str">
        <f>IFERROR(VLOOKUP(AV165,農林業センサス集落コード!$A$2:$E$18534,4,FALSE)," ")</f>
        <v xml:space="preserve"> </v>
      </c>
      <c r="AX165" s="50" t="str">
        <f>IFERROR(VLOOKUP(AV165,農林業センサス集落コード!$A$2:$E$18534,5,0),"")</f>
        <v/>
      </c>
      <c r="AY165" s="48"/>
      <c r="AZ165" s="49" t="str">
        <f>IFERROR(VLOOKUP(AY165,農林業センサス集落コード!$A$2:$E$18534,4,FALSE)," ")</f>
        <v xml:space="preserve"> </v>
      </c>
      <c r="BA165" s="50" t="str">
        <f>IFERROR(VLOOKUP(AY165,農林業センサス集落コード!$A$2:$E$18534,5,0),"")</f>
        <v/>
      </c>
      <c r="BB165" s="48"/>
      <c r="BC165" s="49" t="str">
        <f>IFERROR(VLOOKUP(BB165,農林業センサス集落コード!$A$2:$E$18534,4,FALSE)," ")</f>
        <v xml:space="preserve"> </v>
      </c>
      <c r="BD165" s="50" t="str">
        <f>IFERROR(VLOOKUP(BB165,農林業センサス集落コード!$A$2:$E$18534,5,0),"")</f>
        <v/>
      </c>
      <c r="BE165" s="48"/>
      <c r="BF165" s="49" t="str">
        <f>IFERROR(VLOOKUP(BE165,農林業センサス集落コード!$A$2:$E$18534,4,FALSE)," ")</f>
        <v xml:space="preserve"> </v>
      </c>
      <c r="BG165" s="50" t="str">
        <f>IFERROR(VLOOKUP(BE165,農林業センサス集落コード!$A$2:$E$18534,5,0),"")</f>
        <v/>
      </c>
      <c r="BH165" s="48"/>
      <c r="BI165" s="49" t="str">
        <f>IFERROR(VLOOKUP(BH165,農林業センサス集落コード!$A$2:$E$18534,4,FALSE)," ")</f>
        <v xml:space="preserve"> </v>
      </c>
      <c r="BJ165" s="50" t="str">
        <f>IFERROR(VLOOKUP(BH165,農林業センサス集落コード!$A$2:$E$18534,5,0),"")</f>
        <v/>
      </c>
      <c r="BK165" s="48"/>
      <c r="BL165" s="49" t="str">
        <f>IFERROR(VLOOKUP(BK165,農林業センサス集落コード!$A$2:$E$18534,4,FALSE)," ")</f>
        <v xml:space="preserve"> </v>
      </c>
      <c r="BM165" s="50" t="str">
        <f>IFERROR(VLOOKUP(BK165,農林業センサス集落コード!$A$2:$E$18534,5,0),"")</f>
        <v/>
      </c>
    </row>
    <row r="166" spans="1:65">
      <c r="A166" s="272" t="e">
        <f>①協定識別事項②協定参加者!#REF!</f>
        <v>#REF!</v>
      </c>
      <c r="B166" s="55" t="e">
        <f>①協定識別事項②協定参加者!#REF!</f>
        <v>#REF!</v>
      </c>
      <c r="C166" s="55" t="e">
        <f>①協定識別事項②協定参加者!#REF!</f>
        <v>#REF!</v>
      </c>
      <c r="D166" s="55" t="e">
        <f>①協定識別事項②協定参加者!#REF!</f>
        <v>#REF!</v>
      </c>
      <c r="E166" s="56" t="e">
        <f>①協定識別事項②協定参加者!#REF!</f>
        <v>#REF!</v>
      </c>
      <c r="F166" s="48"/>
      <c r="G166" s="49" t="str">
        <f>IFERROR(VLOOKUP(F166,農林業センサス集落コード!$A$2:$E$18534,4,FALSE)," ")</f>
        <v xml:space="preserve"> </v>
      </c>
      <c r="H166" s="50" t="str">
        <f>IFERROR(VLOOKUP(F166,農林業センサス集落コード!$A$2:$E$18534,5,0),"")</f>
        <v/>
      </c>
      <c r="I166" s="48"/>
      <c r="J166" s="49" t="str">
        <f>IFERROR(VLOOKUP(I166,農林業センサス集落コード!$A$2:$E$18534,4,FALSE)," ")</f>
        <v xml:space="preserve"> </v>
      </c>
      <c r="K166" s="50" t="str">
        <f>IFERROR(VLOOKUP(I166,農林業センサス集落コード!$A$2:$E$18534,5,0),"")</f>
        <v/>
      </c>
      <c r="L166" s="48"/>
      <c r="M166" s="49" t="str">
        <f>IFERROR(VLOOKUP(L166,農林業センサス集落コード!$A$2:$E$18534,4,FALSE)," ")</f>
        <v xml:space="preserve"> </v>
      </c>
      <c r="N166" s="50" t="str">
        <f>IFERROR(VLOOKUP(L166,農林業センサス集落コード!$A$2:$E$18534,5,0),"")</f>
        <v/>
      </c>
      <c r="O166" s="48"/>
      <c r="P166" s="49" t="str">
        <f>IFERROR(VLOOKUP(O166,農林業センサス集落コード!$A$2:$E$18534,4,FALSE)," ")</f>
        <v xml:space="preserve"> </v>
      </c>
      <c r="Q166" s="50" t="str">
        <f>IFERROR(VLOOKUP(O166,農林業センサス集落コード!$A$2:$E$18534,5,0),"")</f>
        <v/>
      </c>
      <c r="R166" s="48"/>
      <c r="S166" s="49" t="str">
        <f>IFERROR(VLOOKUP(R166,農林業センサス集落コード!$A$2:$E$18534,4,FALSE)," ")</f>
        <v xml:space="preserve"> </v>
      </c>
      <c r="T166" s="50" t="str">
        <f>IFERROR(VLOOKUP(R166,農林業センサス集落コード!$A$2:$E$18534,5,0),"")</f>
        <v/>
      </c>
      <c r="U166" s="48"/>
      <c r="V166" s="49" t="str">
        <f>IFERROR(VLOOKUP(U166,農林業センサス集落コード!$A$2:$E$18534,4,FALSE)," ")</f>
        <v xml:space="preserve"> </v>
      </c>
      <c r="W166" s="50" t="str">
        <f>IFERROR(VLOOKUP(U166,農林業センサス集落コード!$A$2:$E$18534,5,0),"")</f>
        <v/>
      </c>
      <c r="X166" s="48"/>
      <c r="Y166" s="49" t="str">
        <f>IFERROR(VLOOKUP(X166,農林業センサス集落コード!$A$2:$E$18534,4,FALSE)," ")</f>
        <v xml:space="preserve"> </v>
      </c>
      <c r="Z166" s="50" t="str">
        <f>IFERROR(VLOOKUP(X166,農林業センサス集落コード!$A$2:$E$18534,5,0),"")</f>
        <v/>
      </c>
      <c r="AA166" s="48"/>
      <c r="AB166" s="49" t="str">
        <f>IFERROR(VLOOKUP(AA166,農林業センサス集落コード!$A$2:$E$18534,4,FALSE)," ")</f>
        <v xml:space="preserve"> </v>
      </c>
      <c r="AC166" s="50" t="str">
        <f>IFERROR(VLOOKUP(AA166,農林業センサス集落コード!$A$2:$E$18534,5,0),"")</f>
        <v/>
      </c>
      <c r="AD166" s="48"/>
      <c r="AE166" s="49" t="str">
        <f>IFERROR(VLOOKUP(AD166,農林業センサス集落コード!$A$2:$E$18534,4,FALSE)," ")</f>
        <v xml:space="preserve"> </v>
      </c>
      <c r="AF166" s="50" t="str">
        <f>IFERROR(VLOOKUP(AD166,農林業センサス集落コード!$A$2:$E$18534,5,0),"")</f>
        <v/>
      </c>
      <c r="AG166" s="48"/>
      <c r="AH166" s="49" t="str">
        <f>IFERROR(VLOOKUP(AG166,農林業センサス集落コード!$A$2:$E$18534,4,FALSE)," ")</f>
        <v xml:space="preserve"> </v>
      </c>
      <c r="AI166" s="50" t="str">
        <f>IFERROR(VLOOKUP(AG166,農林業センサス集落コード!$A$2:$E$18534,5,0),"")</f>
        <v/>
      </c>
      <c r="AJ166" s="48"/>
      <c r="AK166" s="49" t="str">
        <f>IFERROR(VLOOKUP(AJ166,農林業センサス集落コード!$A$2:$E$18534,4,FALSE)," ")</f>
        <v xml:space="preserve"> </v>
      </c>
      <c r="AL166" s="50" t="str">
        <f>IFERROR(VLOOKUP(AJ166,農林業センサス集落コード!$A$2:$E$18534,5,0),"")</f>
        <v/>
      </c>
      <c r="AM166" s="48"/>
      <c r="AN166" s="49" t="str">
        <f>IFERROR(VLOOKUP(AM166,農林業センサス集落コード!$A$2:$E$18534,4,FALSE)," ")</f>
        <v xml:space="preserve"> </v>
      </c>
      <c r="AO166" s="50" t="str">
        <f>IFERROR(VLOOKUP(AM166,農林業センサス集落コード!$A$2:$E$18534,5,0),"")</f>
        <v/>
      </c>
      <c r="AP166" s="48"/>
      <c r="AQ166" s="49" t="str">
        <f>IFERROR(VLOOKUP(AP166,農林業センサス集落コード!$A$2:$E$18534,4,FALSE)," ")</f>
        <v xml:space="preserve"> </v>
      </c>
      <c r="AR166" s="50" t="str">
        <f>IFERROR(VLOOKUP(AP166,農林業センサス集落コード!$A$2:$E$18534,5,0),"")</f>
        <v/>
      </c>
      <c r="AS166" s="48"/>
      <c r="AT166" s="49" t="str">
        <f>IFERROR(VLOOKUP(AS166,農林業センサス集落コード!$A$2:$E$18534,4,FALSE)," ")</f>
        <v xml:space="preserve"> </v>
      </c>
      <c r="AU166" s="50" t="str">
        <f>IFERROR(VLOOKUP(AS166,農林業センサス集落コード!$A$2:$E$18534,5,0),"")</f>
        <v/>
      </c>
      <c r="AV166" s="48"/>
      <c r="AW166" s="49" t="str">
        <f>IFERROR(VLOOKUP(AV166,農林業センサス集落コード!$A$2:$E$18534,4,FALSE)," ")</f>
        <v xml:space="preserve"> </v>
      </c>
      <c r="AX166" s="50" t="str">
        <f>IFERROR(VLOOKUP(AV166,農林業センサス集落コード!$A$2:$E$18534,5,0),"")</f>
        <v/>
      </c>
      <c r="AY166" s="48"/>
      <c r="AZ166" s="49" t="str">
        <f>IFERROR(VLOOKUP(AY166,農林業センサス集落コード!$A$2:$E$18534,4,FALSE)," ")</f>
        <v xml:space="preserve"> </v>
      </c>
      <c r="BA166" s="50" t="str">
        <f>IFERROR(VLOOKUP(AY166,農林業センサス集落コード!$A$2:$E$18534,5,0),"")</f>
        <v/>
      </c>
      <c r="BB166" s="48"/>
      <c r="BC166" s="49" t="str">
        <f>IFERROR(VLOOKUP(BB166,農林業センサス集落コード!$A$2:$E$18534,4,FALSE)," ")</f>
        <v xml:space="preserve"> </v>
      </c>
      <c r="BD166" s="50" t="str">
        <f>IFERROR(VLOOKUP(BB166,農林業センサス集落コード!$A$2:$E$18534,5,0),"")</f>
        <v/>
      </c>
      <c r="BE166" s="48"/>
      <c r="BF166" s="49" t="str">
        <f>IFERROR(VLOOKUP(BE166,農林業センサス集落コード!$A$2:$E$18534,4,FALSE)," ")</f>
        <v xml:space="preserve"> </v>
      </c>
      <c r="BG166" s="50" t="str">
        <f>IFERROR(VLOOKUP(BE166,農林業センサス集落コード!$A$2:$E$18534,5,0),"")</f>
        <v/>
      </c>
      <c r="BH166" s="48"/>
      <c r="BI166" s="49" t="str">
        <f>IFERROR(VLOOKUP(BH166,農林業センサス集落コード!$A$2:$E$18534,4,FALSE)," ")</f>
        <v xml:space="preserve"> </v>
      </c>
      <c r="BJ166" s="50" t="str">
        <f>IFERROR(VLOOKUP(BH166,農林業センサス集落コード!$A$2:$E$18534,5,0),"")</f>
        <v/>
      </c>
      <c r="BK166" s="48"/>
      <c r="BL166" s="49" t="str">
        <f>IFERROR(VLOOKUP(BK166,農林業センサス集落コード!$A$2:$E$18534,4,FALSE)," ")</f>
        <v xml:space="preserve"> </v>
      </c>
      <c r="BM166" s="50" t="str">
        <f>IFERROR(VLOOKUP(BK166,農林業センサス集落コード!$A$2:$E$18534,5,0),"")</f>
        <v/>
      </c>
    </row>
    <row r="167" spans="1:65">
      <c r="A167" s="272" t="e">
        <f>①協定識別事項②協定参加者!#REF!</f>
        <v>#REF!</v>
      </c>
      <c r="B167" s="55" t="e">
        <f>①協定識別事項②協定参加者!#REF!</f>
        <v>#REF!</v>
      </c>
      <c r="C167" s="55" t="e">
        <f>①協定識別事項②協定参加者!#REF!</f>
        <v>#REF!</v>
      </c>
      <c r="D167" s="55" t="e">
        <f>①協定識別事項②協定参加者!#REF!</f>
        <v>#REF!</v>
      </c>
      <c r="E167" s="56" t="e">
        <f>①協定識別事項②協定参加者!#REF!</f>
        <v>#REF!</v>
      </c>
      <c r="F167" s="48"/>
      <c r="G167" s="49" t="str">
        <f>IFERROR(VLOOKUP(F167,農林業センサス集落コード!$A$2:$E$18534,4,FALSE)," ")</f>
        <v xml:space="preserve"> </v>
      </c>
      <c r="H167" s="50" t="str">
        <f>IFERROR(VLOOKUP(F167,農林業センサス集落コード!$A$2:$E$18534,5,0),"")</f>
        <v/>
      </c>
      <c r="I167" s="48"/>
      <c r="J167" s="49" t="str">
        <f>IFERROR(VLOOKUP(I167,農林業センサス集落コード!$A$2:$E$18534,4,FALSE)," ")</f>
        <v xml:space="preserve"> </v>
      </c>
      <c r="K167" s="50" t="str">
        <f>IFERROR(VLOOKUP(I167,農林業センサス集落コード!$A$2:$E$18534,5,0),"")</f>
        <v/>
      </c>
      <c r="L167" s="48"/>
      <c r="M167" s="49" t="str">
        <f>IFERROR(VLOOKUP(L167,農林業センサス集落コード!$A$2:$E$18534,4,FALSE)," ")</f>
        <v xml:space="preserve"> </v>
      </c>
      <c r="N167" s="50" t="str">
        <f>IFERROR(VLOOKUP(L167,農林業センサス集落コード!$A$2:$E$18534,5,0),"")</f>
        <v/>
      </c>
      <c r="O167" s="48"/>
      <c r="P167" s="49" t="str">
        <f>IFERROR(VLOOKUP(O167,農林業センサス集落コード!$A$2:$E$18534,4,FALSE)," ")</f>
        <v xml:space="preserve"> </v>
      </c>
      <c r="Q167" s="50" t="str">
        <f>IFERROR(VLOOKUP(O167,農林業センサス集落コード!$A$2:$E$18534,5,0),"")</f>
        <v/>
      </c>
      <c r="R167" s="48"/>
      <c r="S167" s="49" t="str">
        <f>IFERROR(VLOOKUP(R167,農林業センサス集落コード!$A$2:$E$18534,4,FALSE)," ")</f>
        <v xml:space="preserve"> </v>
      </c>
      <c r="T167" s="50" t="str">
        <f>IFERROR(VLOOKUP(R167,農林業センサス集落コード!$A$2:$E$18534,5,0),"")</f>
        <v/>
      </c>
      <c r="U167" s="48"/>
      <c r="V167" s="49" t="str">
        <f>IFERROR(VLOOKUP(U167,農林業センサス集落コード!$A$2:$E$18534,4,FALSE)," ")</f>
        <v xml:space="preserve"> </v>
      </c>
      <c r="W167" s="50" t="str">
        <f>IFERROR(VLOOKUP(U167,農林業センサス集落コード!$A$2:$E$18534,5,0),"")</f>
        <v/>
      </c>
      <c r="X167" s="48"/>
      <c r="Y167" s="49" t="str">
        <f>IFERROR(VLOOKUP(X167,農林業センサス集落コード!$A$2:$E$18534,4,FALSE)," ")</f>
        <v xml:space="preserve"> </v>
      </c>
      <c r="Z167" s="50" t="str">
        <f>IFERROR(VLOOKUP(X167,農林業センサス集落コード!$A$2:$E$18534,5,0),"")</f>
        <v/>
      </c>
      <c r="AA167" s="48"/>
      <c r="AB167" s="49" t="str">
        <f>IFERROR(VLOOKUP(AA167,農林業センサス集落コード!$A$2:$E$18534,4,FALSE)," ")</f>
        <v xml:space="preserve"> </v>
      </c>
      <c r="AC167" s="50" t="str">
        <f>IFERROR(VLOOKUP(AA167,農林業センサス集落コード!$A$2:$E$18534,5,0),"")</f>
        <v/>
      </c>
      <c r="AD167" s="48"/>
      <c r="AE167" s="49" t="str">
        <f>IFERROR(VLOOKUP(AD167,農林業センサス集落コード!$A$2:$E$18534,4,FALSE)," ")</f>
        <v xml:space="preserve"> </v>
      </c>
      <c r="AF167" s="50" t="str">
        <f>IFERROR(VLOOKUP(AD167,農林業センサス集落コード!$A$2:$E$18534,5,0),"")</f>
        <v/>
      </c>
      <c r="AG167" s="48"/>
      <c r="AH167" s="49" t="str">
        <f>IFERROR(VLOOKUP(AG167,農林業センサス集落コード!$A$2:$E$18534,4,FALSE)," ")</f>
        <v xml:space="preserve"> </v>
      </c>
      <c r="AI167" s="50" t="str">
        <f>IFERROR(VLOOKUP(AG167,農林業センサス集落コード!$A$2:$E$18534,5,0),"")</f>
        <v/>
      </c>
      <c r="AJ167" s="48"/>
      <c r="AK167" s="49" t="str">
        <f>IFERROR(VLOOKUP(AJ167,農林業センサス集落コード!$A$2:$E$18534,4,FALSE)," ")</f>
        <v xml:space="preserve"> </v>
      </c>
      <c r="AL167" s="50" t="str">
        <f>IFERROR(VLOOKUP(AJ167,農林業センサス集落コード!$A$2:$E$18534,5,0),"")</f>
        <v/>
      </c>
      <c r="AM167" s="48"/>
      <c r="AN167" s="49" t="str">
        <f>IFERROR(VLOOKUP(AM167,農林業センサス集落コード!$A$2:$E$18534,4,FALSE)," ")</f>
        <v xml:space="preserve"> </v>
      </c>
      <c r="AO167" s="50" t="str">
        <f>IFERROR(VLOOKUP(AM167,農林業センサス集落コード!$A$2:$E$18534,5,0),"")</f>
        <v/>
      </c>
      <c r="AP167" s="48"/>
      <c r="AQ167" s="49" t="str">
        <f>IFERROR(VLOOKUP(AP167,農林業センサス集落コード!$A$2:$E$18534,4,FALSE)," ")</f>
        <v xml:space="preserve"> </v>
      </c>
      <c r="AR167" s="50" t="str">
        <f>IFERROR(VLOOKUP(AP167,農林業センサス集落コード!$A$2:$E$18534,5,0),"")</f>
        <v/>
      </c>
      <c r="AS167" s="48"/>
      <c r="AT167" s="49" t="str">
        <f>IFERROR(VLOOKUP(AS167,農林業センサス集落コード!$A$2:$E$18534,4,FALSE)," ")</f>
        <v xml:space="preserve"> </v>
      </c>
      <c r="AU167" s="50" t="str">
        <f>IFERROR(VLOOKUP(AS167,農林業センサス集落コード!$A$2:$E$18534,5,0),"")</f>
        <v/>
      </c>
      <c r="AV167" s="48"/>
      <c r="AW167" s="49" t="str">
        <f>IFERROR(VLOOKUP(AV167,農林業センサス集落コード!$A$2:$E$18534,4,FALSE)," ")</f>
        <v xml:space="preserve"> </v>
      </c>
      <c r="AX167" s="50" t="str">
        <f>IFERROR(VLOOKUP(AV167,農林業センサス集落コード!$A$2:$E$18534,5,0),"")</f>
        <v/>
      </c>
      <c r="AY167" s="48"/>
      <c r="AZ167" s="49" t="str">
        <f>IFERROR(VLOOKUP(AY167,農林業センサス集落コード!$A$2:$E$18534,4,FALSE)," ")</f>
        <v xml:space="preserve"> </v>
      </c>
      <c r="BA167" s="50" t="str">
        <f>IFERROR(VLOOKUP(AY167,農林業センサス集落コード!$A$2:$E$18534,5,0),"")</f>
        <v/>
      </c>
      <c r="BB167" s="48"/>
      <c r="BC167" s="49" t="str">
        <f>IFERROR(VLOOKUP(BB167,農林業センサス集落コード!$A$2:$E$18534,4,FALSE)," ")</f>
        <v xml:space="preserve"> </v>
      </c>
      <c r="BD167" s="50" t="str">
        <f>IFERROR(VLOOKUP(BB167,農林業センサス集落コード!$A$2:$E$18534,5,0),"")</f>
        <v/>
      </c>
      <c r="BE167" s="48"/>
      <c r="BF167" s="49" t="str">
        <f>IFERROR(VLOOKUP(BE167,農林業センサス集落コード!$A$2:$E$18534,4,FALSE)," ")</f>
        <v xml:space="preserve"> </v>
      </c>
      <c r="BG167" s="50" t="str">
        <f>IFERROR(VLOOKUP(BE167,農林業センサス集落コード!$A$2:$E$18534,5,0),"")</f>
        <v/>
      </c>
      <c r="BH167" s="48"/>
      <c r="BI167" s="49" t="str">
        <f>IFERROR(VLOOKUP(BH167,農林業センサス集落コード!$A$2:$E$18534,4,FALSE)," ")</f>
        <v xml:space="preserve"> </v>
      </c>
      <c r="BJ167" s="50" t="str">
        <f>IFERROR(VLOOKUP(BH167,農林業センサス集落コード!$A$2:$E$18534,5,0),"")</f>
        <v/>
      </c>
      <c r="BK167" s="48"/>
      <c r="BL167" s="49" t="str">
        <f>IFERROR(VLOOKUP(BK167,農林業センサス集落コード!$A$2:$E$18534,4,FALSE)," ")</f>
        <v xml:space="preserve"> </v>
      </c>
      <c r="BM167" s="50" t="str">
        <f>IFERROR(VLOOKUP(BK167,農林業センサス集落コード!$A$2:$E$18534,5,0),"")</f>
        <v/>
      </c>
    </row>
    <row r="168" spans="1:65">
      <c r="A168" s="272" t="e">
        <f>①協定識別事項②協定参加者!#REF!</f>
        <v>#REF!</v>
      </c>
      <c r="B168" s="55" t="e">
        <f>①協定識別事項②協定参加者!#REF!</f>
        <v>#REF!</v>
      </c>
      <c r="C168" s="55" t="e">
        <f>①協定識別事項②協定参加者!#REF!</f>
        <v>#REF!</v>
      </c>
      <c r="D168" s="55" t="e">
        <f>①協定識別事項②協定参加者!#REF!</f>
        <v>#REF!</v>
      </c>
      <c r="E168" s="56" t="e">
        <f>①協定識別事項②協定参加者!#REF!</f>
        <v>#REF!</v>
      </c>
      <c r="F168" s="48"/>
      <c r="G168" s="49" t="str">
        <f>IFERROR(VLOOKUP(F168,農林業センサス集落コード!$A$2:$E$18534,4,FALSE)," ")</f>
        <v xml:space="preserve"> </v>
      </c>
      <c r="H168" s="50" t="str">
        <f>IFERROR(VLOOKUP(F168,農林業センサス集落コード!$A$2:$E$18534,5,0),"")</f>
        <v/>
      </c>
      <c r="I168" s="48"/>
      <c r="J168" s="49" t="str">
        <f>IFERROR(VLOOKUP(I168,農林業センサス集落コード!$A$2:$E$18534,4,FALSE)," ")</f>
        <v xml:space="preserve"> </v>
      </c>
      <c r="K168" s="50" t="str">
        <f>IFERROR(VLOOKUP(I168,農林業センサス集落コード!$A$2:$E$18534,5,0),"")</f>
        <v/>
      </c>
      <c r="L168" s="48"/>
      <c r="M168" s="49" t="str">
        <f>IFERROR(VLOOKUP(L168,農林業センサス集落コード!$A$2:$E$18534,4,FALSE)," ")</f>
        <v xml:space="preserve"> </v>
      </c>
      <c r="N168" s="50" t="str">
        <f>IFERROR(VLOOKUP(L168,農林業センサス集落コード!$A$2:$E$18534,5,0),"")</f>
        <v/>
      </c>
      <c r="O168" s="48"/>
      <c r="P168" s="49" t="str">
        <f>IFERROR(VLOOKUP(O168,農林業センサス集落コード!$A$2:$E$18534,4,FALSE)," ")</f>
        <v xml:space="preserve"> </v>
      </c>
      <c r="Q168" s="50" t="str">
        <f>IFERROR(VLOOKUP(O168,農林業センサス集落コード!$A$2:$E$18534,5,0),"")</f>
        <v/>
      </c>
      <c r="R168" s="48"/>
      <c r="S168" s="49" t="str">
        <f>IFERROR(VLOOKUP(R168,農林業センサス集落コード!$A$2:$E$18534,4,FALSE)," ")</f>
        <v xml:space="preserve"> </v>
      </c>
      <c r="T168" s="50" t="str">
        <f>IFERROR(VLOOKUP(R168,農林業センサス集落コード!$A$2:$E$18534,5,0),"")</f>
        <v/>
      </c>
      <c r="U168" s="48"/>
      <c r="V168" s="49" t="str">
        <f>IFERROR(VLOOKUP(U168,農林業センサス集落コード!$A$2:$E$18534,4,FALSE)," ")</f>
        <v xml:space="preserve"> </v>
      </c>
      <c r="W168" s="50" t="str">
        <f>IFERROR(VLOOKUP(U168,農林業センサス集落コード!$A$2:$E$18534,5,0),"")</f>
        <v/>
      </c>
      <c r="X168" s="48"/>
      <c r="Y168" s="49" t="str">
        <f>IFERROR(VLOOKUP(X168,農林業センサス集落コード!$A$2:$E$18534,4,FALSE)," ")</f>
        <v xml:space="preserve"> </v>
      </c>
      <c r="Z168" s="50" t="str">
        <f>IFERROR(VLOOKUP(X168,農林業センサス集落コード!$A$2:$E$18534,5,0),"")</f>
        <v/>
      </c>
      <c r="AA168" s="48"/>
      <c r="AB168" s="49" t="str">
        <f>IFERROR(VLOOKUP(AA168,農林業センサス集落コード!$A$2:$E$18534,4,FALSE)," ")</f>
        <v xml:space="preserve"> </v>
      </c>
      <c r="AC168" s="50" t="str">
        <f>IFERROR(VLOOKUP(AA168,農林業センサス集落コード!$A$2:$E$18534,5,0),"")</f>
        <v/>
      </c>
      <c r="AD168" s="48"/>
      <c r="AE168" s="49" t="str">
        <f>IFERROR(VLOOKUP(AD168,農林業センサス集落コード!$A$2:$E$18534,4,FALSE)," ")</f>
        <v xml:space="preserve"> </v>
      </c>
      <c r="AF168" s="50" t="str">
        <f>IFERROR(VLOOKUP(AD168,農林業センサス集落コード!$A$2:$E$18534,5,0),"")</f>
        <v/>
      </c>
      <c r="AG168" s="48"/>
      <c r="AH168" s="49" t="str">
        <f>IFERROR(VLOOKUP(AG168,農林業センサス集落コード!$A$2:$E$18534,4,FALSE)," ")</f>
        <v xml:space="preserve"> </v>
      </c>
      <c r="AI168" s="50" t="str">
        <f>IFERROR(VLOOKUP(AG168,農林業センサス集落コード!$A$2:$E$18534,5,0),"")</f>
        <v/>
      </c>
      <c r="AJ168" s="48"/>
      <c r="AK168" s="49" t="str">
        <f>IFERROR(VLOOKUP(AJ168,農林業センサス集落コード!$A$2:$E$18534,4,FALSE)," ")</f>
        <v xml:space="preserve"> </v>
      </c>
      <c r="AL168" s="50" t="str">
        <f>IFERROR(VLOOKUP(AJ168,農林業センサス集落コード!$A$2:$E$18534,5,0),"")</f>
        <v/>
      </c>
      <c r="AM168" s="48"/>
      <c r="AN168" s="49" t="str">
        <f>IFERROR(VLOOKUP(AM168,農林業センサス集落コード!$A$2:$E$18534,4,FALSE)," ")</f>
        <v xml:space="preserve"> </v>
      </c>
      <c r="AO168" s="50" t="str">
        <f>IFERROR(VLOOKUP(AM168,農林業センサス集落コード!$A$2:$E$18534,5,0),"")</f>
        <v/>
      </c>
      <c r="AP168" s="48"/>
      <c r="AQ168" s="49" t="str">
        <f>IFERROR(VLOOKUP(AP168,農林業センサス集落コード!$A$2:$E$18534,4,FALSE)," ")</f>
        <v xml:space="preserve"> </v>
      </c>
      <c r="AR168" s="50" t="str">
        <f>IFERROR(VLOOKUP(AP168,農林業センサス集落コード!$A$2:$E$18534,5,0),"")</f>
        <v/>
      </c>
      <c r="AS168" s="48"/>
      <c r="AT168" s="49" t="str">
        <f>IFERROR(VLOOKUP(AS168,農林業センサス集落コード!$A$2:$E$18534,4,FALSE)," ")</f>
        <v xml:space="preserve"> </v>
      </c>
      <c r="AU168" s="50" t="str">
        <f>IFERROR(VLOOKUP(AS168,農林業センサス集落コード!$A$2:$E$18534,5,0),"")</f>
        <v/>
      </c>
      <c r="AV168" s="48"/>
      <c r="AW168" s="49" t="str">
        <f>IFERROR(VLOOKUP(AV168,農林業センサス集落コード!$A$2:$E$18534,4,FALSE)," ")</f>
        <v xml:space="preserve"> </v>
      </c>
      <c r="AX168" s="50" t="str">
        <f>IFERROR(VLOOKUP(AV168,農林業センサス集落コード!$A$2:$E$18534,5,0),"")</f>
        <v/>
      </c>
      <c r="AY168" s="48"/>
      <c r="AZ168" s="49" t="str">
        <f>IFERROR(VLOOKUP(AY168,農林業センサス集落コード!$A$2:$E$18534,4,FALSE)," ")</f>
        <v xml:space="preserve"> </v>
      </c>
      <c r="BA168" s="50" t="str">
        <f>IFERROR(VLOOKUP(AY168,農林業センサス集落コード!$A$2:$E$18534,5,0),"")</f>
        <v/>
      </c>
      <c r="BB168" s="48"/>
      <c r="BC168" s="49" t="str">
        <f>IFERROR(VLOOKUP(BB168,農林業センサス集落コード!$A$2:$E$18534,4,FALSE)," ")</f>
        <v xml:space="preserve"> </v>
      </c>
      <c r="BD168" s="50" t="str">
        <f>IFERROR(VLOOKUP(BB168,農林業センサス集落コード!$A$2:$E$18534,5,0),"")</f>
        <v/>
      </c>
      <c r="BE168" s="48"/>
      <c r="BF168" s="49" t="str">
        <f>IFERROR(VLOOKUP(BE168,農林業センサス集落コード!$A$2:$E$18534,4,FALSE)," ")</f>
        <v xml:space="preserve"> </v>
      </c>
      <c r="BG168" s="50" t="str">
        <f>IFERROR(VLOOKUP(BE168,農林業センサス集落コード!$A$2:$E$18534,5,0),"")</f>
        <v/>
      </c>
      <c r="BH168" s="48"/>
      <c r="BI168" s="49" t="str">
        <f>IFERROR(VLOOKUP(BH168,農林業センサス集落コード!$A$2:$E$18534,4,FALSE)," ")</f>
        <v xml:space="preserve"> </v>
      </c>
      <c r="BJ168" s="50" t="str">
        <f>IFERROR(VLOOKUP(BH168,農林業センサス集落コード!$A$2:$E$18534,5,0),"")</f>
        <v/>
      </c>
      <c r="BK168" s="48"/>
      <c r="BL168" s="49" t="str">
        <f>IFERROR(VLOOKUP(BK168,農林業センサス集落コード!$A$2:$E$18534,4,FALSE)," ")</f>
        <v xml:space="preserve"> </v>
      </c>
      <c r="BM168" s="50" t="str">
        <f>IFERROR(VLOOKUP(BK168,農林業センサス集落コード!$A$2:$E$18534,5,0),"")</f>
        <v/>
      </c>
    </row>
    <row r="169" spans="1:65">
      <c r="A169" s="272" t="e">
        <f>①協定識別事項②協定参加者!#REF!</f>
        <v>#REF!</v>
      </c>
      <c r="B169" s="55" t="e">
        <f>①協定識別事項②協定参加者!#REF!</f>
        <v>#REF!</v>
      </c>
      <c r="C169" s="55" t="e">
        <f>①協定識別事項②協定参加者!#REF!</f>
        <v>#REF!</v>
      </c>
      <c r="D169" s="55" t="e">
        <f>①協定識別事項②協定参加者!#REF!</f>
        <v>#REF!</v>
      </c>
      <c r="E169" s="56" t="e">
        <f>①協定識別事項②協定参加者!#REF!</f>
        <v>#REF!</v>
      </c>
      <c r="F169" s="48"/>
      <c r="G169" s="49" t="str">
        <f>IFERROR(VLOOKUP(F169,農林業センサス集落コード!$A$2:$E$18534,4,FALSE)," ")</f>
        <v xml:space="preserve"> </v>
      </c>
      <c r="H169" s="50" t="str">
        <f>IFERROR(VLOOKUP(F169,農林業センサス集落コード!$A$2:$E$18534,5,0),"")</f>
        <v/>
      </c>
      <c r="I169" s="48"/>
      <c r="J169" s="49" t="str">
        <f>IFERROR(VLOOKUP(I169,農林業センサス集落コード!$A$2:$E$18534,4,FALSE)," ")</f>
        <v xml:space="preserve"> </v>
      </c>
      <c r="K169" s="50" t="str">
        <f>IFERROR(VLOOKUP(I169,農林業センサス集落コード!$A$2:$E$18534,5,0),"")</f>
        <v/>
      </c>
      <c r="L169" s="48"/>
      <c r="M169" s="49" t="str">
        <f>IFERROR(VLOOKUP(L169,農林業センサス集落コード!$A$2:$E$18534,4,FALSE)," ")</f>
        <v xml:space="preserve"> </v>
      </c>
      <c r="N169" s="50" t="str">
        <f>IFERROR(VLOOKUP(L169,農林業センサス集落コード!$A$2:$E$18534,5,0),"")</f>
        <v/>
      </c>
      <c r="O169" s="48"/>
      <c r="P169" s="49" t="str">
        <f>IFERROR(VLOOKUP(O169,農林業センサス集落コード!$A$2:$E$18534,4,FALSE)," ")</f>
        <v xml:space="preserve"> </v>
      </c>
      <c r="Q169" s="50" t="str">
        <f>IFERROR(VLOOKUP(O169,農林業センサス集落コード!$A$2:$E$18534,5,0),"")</f>
        <v/>
      </c>
      <c r="R169" s="48"/>
      <c r="S169" s="49" t="str">
        <f>IFERROR(VLOOKUP(R169,農林業センサス集落コード!$A$2:$E$18534,4,FALSE)," ")</f>
        <v xml:space="preserve"> </v>
      </c>
      <c r="T169" s="50" t="str">
        <f>IFERROR(VLOOKUP(R169,農林業センサス集落コード!$A$2:$E$18534,5,0),"")</f>
        <v/>
      </c>
      <c r="U169" s="48"/>
      <c r="V169" s="49" t="str">
        <f>IFERROR(VLOOKUP(U169,農林業センサス集落コード!$A$2:$E$18534,4,FALSE)," ")</f>
        <v xml:space="preserve"> </v>
      </c>
      <c r="W169" s="50" t="str">
        <f>IFERROR(VLOOKUP(U169,農林業センサス集落コード!$A$2:$E$18534,5,0),"")</f>
        <v/>
      </c>
      <c r="X169" s="48"/>
      <c r="Y169" s="49" t="str">
        <f>IFERROR(VLOOKUP(X169,農林業センサス集落コード!$A$2:$E$18534,4,FALSE)," ")</f>
        <v xml:space="preserve"> </v>
      </c>
      <c r="Z169" s="50" t="str">
        <f>IFERROR(VLOOKUP(X169,農林業センサス集落コード!$A$2:$E$18534,5,0),"")</f>
        <v/>
      </c>
      <c r="AA169" s="48"/>
      <c r="AB169" s="49" t="str">
        <f>IFERROR(VLOOKUP(AA169,農林業センサス集落コード!$A$2:$E$18534,4,FALSE)," ")</f>
        <v xml:space="preserve"> </v>
      </c>
      <c r="AC169" s="50" t="str">
        <f>IFERROR(VLOOKUP(AA169,農林業センサス集落コード!$A$2:$E$18534,5,0),"")</f>
        <v/>
      </c>
      <c r="AD169" s="48"/>
      <c r="AE169" s="49" t="str">
        <f>IFERROR(VLOOKUP(AD169,農林業センサス集落コード!$A$2:$E$18534,4,FALSE)," ")</f>
        <v xml:space="preserve"> </v>
      </c>
      <c r="AF169" s="50" t="str">
        <f>IFERROR(VLOOKUP(AD169,農林業センサス集落コード!$A$2:$E$18534,5,0),"")</f>
        <v/>
      </c>
      <c r="AG169" s="48"/>
      <c r="AH169" s="49" t="str">
        <f>IFERROR(VLOOKUP(AG169,農林業センサス集落コード!$A$2:$E$18534,4,FALSE)," ")</f>
        <v xml:space="preserve"> </v>
      </c>
      <c r="AI169" s="50" t="str">
        <f>IFERROR(VLOOKUP(AG169,農林業センサス集落コード!$A$2:$E$18534,5,0),"")</f>
        <v/>
      </c>
      <c r="AJ169" s="48"/>
      <c r="AK169" s="49" t="str">
        <f>IFERROR(VLOOKUP(AJ169,農林業センサス集落コード!$A$2:$E$18534,4,FALSE)," ")</f>
        <v xml:space="preserve"> </v>
      </c>
      <c r="AL169" s="50" t="str">
        <f>IFERROR(VLOOKUP(AJ169,農林業センサス集落コード!$A$2:$E$18534,5,0),"")</f>
        <v/>
      </c>
      <c r="AM169" s="48"/>
      <c r="AN169" s="49" t="str">
        <f>IFERROR(VLOOKUP(AM169,農林業センサス集落コード!$A$2:$E$18534,4,FALSE)," ")</f>
        <v xml:space="preserve"> </v>
      </c>
      <c r="AO169" s="50" t="str">
        <f>IFERROR(VLOOKUP(AM169,農林業センサス集落コード!$A$2:$E$18534,5,0),"")</f>
        <v/>
      </c>
      <c r="AP169" s="48"/>
      <c r="AQ169" s="49" t="str">
        <f>IFERROR(VLOOKUP(AP169,農林業センサス集落コード!$A$2:$E$18534,4,FALSE)," ")</f>
        <v xml:space="preserve"> </v>
      </c>
      <c r="AR169" s="50" t="str">
        <f>IFERROR(VLOOKUP(AP169,農林業センサス集落コード!$A$2:$E$18534,5,0),"")</f>
        <v/>
      </c>
      <c r="AS169" s="48"/>
      <c r="AT169" s="49" t="str">
        <f>IFERROR(VLOOKUP(AS169,農林業センサス集落コード!$A$2:$E$18534,4,FALSE)," ")</f>
        <v xml:space="preserve"> </v>
      </c>
      <c r="AU169" s="50" t="str">
        <f>IFERROR(VLOOKUP(AS169,農林業センサス集落コード!$A$2:$E$18534,5,0),"")</f>
        <v/>
      </c>
      <c r="AV169" s="48"/>
      <c r="AW169" s="49" t="str">
        <f>IFERROR(VLOOKUP(AV169,農林業センサス集落コード!$A$2:$E$18534,4,FALSE)," ")</f>
        <v xml:space="preserve"> </v>
      </c>
      <c r="AX169" s="50" t="str">
        <f>IFERROR(VLOOKUP(AV169,農林業センサス集落コード!$A$2:$E$18534,5,0),"")</f>
        <v/>
      </c>
      <c r="AY169" s="48"/>
      <c r="AZ169" s="49" t="str">
        <f>IFERROR(VLOOKUP(AY169,農林業センサス集落コード!$A$2:$E$18534,4,FALSE)," ")</f>
        <v xml:space="preserve"> </v>
      </c>
      <c r="BA169" s="50" t="str">
        <f>IFERROR(VLOOKUP(AY169,農林業センサス集落コード!$A$2:$E$18534,5,0),"")</f>
        <v/>
      </c>
      <c r="BB169" s="48"/>
      <c r="BC169" s="49" t="str">
        <f>IFERROR(VLOOKUP(BB169,農林業センサス集落コード!$A$2:$E$18534,4,FALSE)," ")</f>
        <v xml:space="preserve"> </v>
      </c>
      <c r="BD169" s="50" t="str">
        <f>IFERROR(VLOOKUP(BB169,農林業センサス集落コード!$A$2:$E$18534,5,0),"")</f>
        <v/>
      </c>
      <c r="BE169" s="48"/>
      <c r="BF169" s="49" t="str">
        <f>IFERROR(VLOOKUP(BE169,農林業センサス集落コード!$A$2:$E$18534,4,FALSE)," ")</f>
        <v xml:space="preserve"> </v>
      </c>
      <c r="BG169" s="50" t="str">
        <f>IFERROR(VLOOKUP(BE169,農林業センサス集落コード!$A$2:$E$18534,5,0),"")</f>
        <v/>
      </c>
      <c r="BH169" s="48"/>
      <c r="BI169" s="49" t="str">
        <f>IFERROR(VLOOKUP(BH169,農林業センサス集落コード!$A$2:$E$18534,4,FALSE)," ")</f>
        <v xml:space="preserve"> </v>
      </c>
      <c r="BJ169" s="50" t="str">
        <f>IFERROR(VLOOKUP(BH169,農林業センサス集落コード!$A$2:$E$18534,5,0),"")</f>
        <v/>
      </c>
      <c r="BK169" s="48"/>
      <c r="BL169" s="49" t="str">
        <f>IFERROR(VLOOKUP(BK169,農林業センサス集落コード!$A$2:$E$18534,4,FALSE)," ")</f>
        <v xml:space="preserve"> </v>
      </c>
      <c r="BM169" s="50" t="str">
        <f>IFERROR(VLOOKUP(BK169,農林業センサス集落コード!$A$2:$E$18534,5,0),"")</f>
        <v/>
      </c>
    </row>
    <row r="170" spans="1:65">
      <c r="A170" s="272" t="e">
        <f>①協定識別事項②協定参加者!#REF!</f>
        <v>#REF!</v>
      </c>
      <c r="B170" s="55" t="e">
        <f>①協定識別事項②協定参加者!#REF!</f>
        <v>#REF!</v>
      </c>
      <c r="C170" s="55" t="e">
        <f>①協定識別事項②協定参加者!#REF!</f>
        <v>#REF!</v>
      </c>
      <c r="D170" s="55" t="e">
        <f>①協定識別事項②協定参加者!#REF!</f>
        <v>#REF!</v>
      </c>
      <c r="E170" s="56" t="e">
        <f>①協定識別事項②協定参加者!#REF!</f>
        <v>#REF!</v>
      </c>
      <c r="F170" s="48"/>
      <c r="G170" s="49" t="str">
        <f>IFERROR(VLOOKUP(F170,農林業センサス集落コード!$A$2:$E$18534,4,FALSE)," ")</f>
        <v xml:space="preserve"> </v>
      </c>
      <c r="H170" s="50" t="str">
        <f>IFERROR(VLOOKUP(F170,農林業センサス集落コード!$A$2:$E$18534,5,0),"")</f>
        <v/>
      </c>
      <c r="I170" s="48"/>
      <c r="J170" s="49" t="str">
        <f>IFERROR(VLOOKUP(I170,農林業センサス集落コード!$A$2:$E$18534,4,FALSE)," ")</f>
        <v xml:space="preserve"> </v>
      </c>
      <c r="K170" s="50" t="str">
        <f>IFERROR(VLOOKUP(I170,農林業センサス集落コード!$A$2:$E$18534,5,0),"")</f>
        <v/>
      </c>
      <c r="L170" s="48"/>
      <c r="M170" s="49" t="str">
        <f>IFERROR(VLOOKUP(L170,農林業センサス集落コード!$A$2:$E$18534,4,FALSE)," ")</f>
        <v xml:space="preserve"> </v>
      </c>
      <c r="N170" s="50" t="str">
        <f>IFERROR(VLOOKUP(L170,農林業センサス集落コード!$A$2:$E$18534,5,0),"")</f>
        <v/>
      </c>
      <c r="O170" s="48"/>
      <c r="P170" s="49" t="str">
        <f>IFERROR(VLOOKUP(O170,農林業センサス集落コード!$A$2:$E$18534,4,FALSE)," ")</f>
        <v xml:space="preserve"> </v>
      </c>
      <c r="Q170" s="50" t="str">
        <f>IFERROR(VLOOKUP(O170,農林業センサス集落コード!$A$2:$E$18534,5,0),"")</f>
        <v/>
      </c>
      <c r="R170" s="48"/>
      <c r="S170" s="49" t="str">
        <f>IFERROR(VLOOKUP(R170,農林業センサス集落コード!$A$2:$E$18534,4,FALSE)," ")</f>
        <v xml:space="preserve"> </v>
      </c>
      <c r="T170" s="50" t="str">
        <f>IFERROR(VLOOKUP(R170,農林業センサス集落コード!$A$2:$E$18534,5,0),"")</f>
        <v/>
      </c>
      <c r="U170" s="48"/>
      <c r="V170" s="49" t="str">
        <f>IFERROR(VLOOKUP(U170,農林業センサス集落コード!$A$2:$E$18534,4,FALSE)," ")</f>
        <v xml:space="preserve"> </v>
      </c>
      <c r="W170" s="50" t="str">
        <f>IFERROR(VLOOKUP(U170,農林業センサス集落コード!$A$2:$E$18534,5,0),"")</f>
        <v/>
      </c>
      <c r="X170" s="48"/>
      <c r="Y170" s="49" t="str">
        <f>IFERROR(VLOOKUP(X170,農林業センサス集落コード!$A$2:$E$18534,4,FALSE)," ")</f>
        <v xml:space="preserve"> </v>
      </c>
      <c r="Z170" s="50" t="str">
        <f>IFERROR(VLOOKUP(X170,農林業センサス集落コード!$A$2:$E$18534,5,0),"")</f>
        <v/>
      </c>
      <c r="AA170" s="48"/>
      <c r="AB170" s="49" t="str">
        <f>IFERROR(VLOOKUP(AA170,農林業センサス集落コード!$A$2:$E$18534,4,FALSE)," ")</f>
        <v xml:space="preserve"> </v>
      </c>
      <c r="AC170" s="50" t="str">
        <f>IFERROR(VLOOKUP(AA170,農林業センサス集落コード!$A$2:$E$18534,5,0),"")</f>
        <v/>
      </c>
      <c r="AD170" s="48"/>
      <c r="AE170" s="49" t="str">
        <f>IFERROR(VLOOKUP(AD170,農林業センサス集落コード!$A$2:$E$18534,4,FALSE)," ")</f>
        <v xml:space="preserve"> </v>
      </c>
      <c r="AF170" s="50" t="str">
        <f>IFERROR(VLOOKUP(AD170,農林業センサス集落コード!$A$2:$E$18534,5,0),"")</f>
        <v/>
      </c>
      <c r="AG170" s="48"/>
      <c r="AH170" s="49" t="str">
        <f>IFERROR(VLOOKUP(AG170,農林業センサス集落コード!$A$2:$E$18534,4,FALSE)," ")</f>
        <v xml:space="preserve"> </v>
      </c>
      <c r="AI170" s="50" t="str">
        <f>IFERROR(VLOOKUP(AG170,農林業センサス集落コード!$A$2:$E$18534,5,0),"")</f>
        <v/>
      </c>
      <c r="AJ170" s="48"/>
      <c r="AK170" s="49" t="str">
        <f>IFERROR(VLOOKUP(AJ170,農林業センサス集落コード!$A$2:$E$18534,4,FALSE)," ")</f>
        <v xml:space="preserve"> </v>
      </c>
      <c r="AL170" s="50" t="str">
        <f>IFERROR(VLOOKUP(AJ170,農林業センサス集落コード!$A$2:$E$18534,5,0),"")</f>
        <v/>
      </c>
      <c r="AM170" s="48"/>
      <c r="AN170" s="49" t="str">
        <f>IFERROR(VLOOKUP(AM170,農林業センサス集落コード!$A$2:$E$18534,4,FALSE)," ")</f>
        <v xml:space="preserve"> </v>
      </c>
      <c r="AO170" s="50" t="str">
        <f>IFERROR(VLOOKUP(AM170,農林業センサス集落コード!$A$2:$E$18534,5,0),"")</f>
        <v/>
      </c>
      <c r="AP170" s="48"/>
      <c r="AQ170" s="49" t="str">
        <f>IFERROR(VLOOKUP(AP170,農林業センサス集落コード!$A$2:$E$18534,4,FALSE)," ")</f>
        <v xml:space="preserve"> </v>
      </c>
      <c r="AR170" s="50" t="str">
        <f>IFERROR(VLOOKUP(AP170,農林業センサス集落コード!$A$2:$E$18534,5,0),"")</f>
        <v/>
      </c>
      <c r="AS170" s="48"/>
      <c r="AT170" s="49" t="str">
        <f>IFERROR(VLOOKUP(AS170,農林業センサス集落コード!$A$2:$E$18534,4,FALSE)," ")</f>
        <v xml:space="preserve"> </v>
      </c>
      <c r="AU170" s="50" t="str">
        <f>IFERROR(VLOOKUP(AS170,農林業センサス集落コード!$A$2:$E$18534,5,0),"")</f>
        <v/>
      </c>
      <c r="AV170" s="48"/>
      <c r="AW170" s="49" t="str">
        <f>IFERROR(VLOOKUP(AV170,農林業センサス集落コード!$A$2:$E$18534,4,FALSE)," ")</f>
        <v xml:space="preserve"> </v>
      </c>
      <c r="AX170" s="50" t="str">
        <f>IFERROR(VLOOKUP(AV170,農林業センサス集落コード!$A$2:$E$18534,5,0),"")</f>
        <v/>
      </c>
      <c r="AY170" s="48"/>
      <c r="AZ170" s="49" t="str">
        <f>IFERROR(VLOOKUP(AY170,農林業センサス集落コード!$A$2:$E$18534,4,FALSE)," ")</f>
        <v xml:space="preserve"> </v>
      </c>
      <c r="BA170" s="50" t="str">
        <f>IFERROR(VLOOKUP(AY170,農林業センサス集落コード!$A$2:$E$18534,5,0),"")</f>
        <v/>
      </c>
      <c r="BB170" s="48"/>
      <c r="BC170" s="49" t="str">
        <f>IFERROR(VLOOKUP(BB170,農林業センサス集落コード!$A$2:$E$18534,4,FALSE)," ")</f>
        <v xml:space="preserve"> </v>
      </c>
      <c r="BD170" s="50" t="str">
        <f>IFERROR(VLOOKUP(BB170,農林業センサス集落コード!$A$2:$E$18534,5,0),"")</f>
        <v/>
      </c>
      <c r="BE170" s="48"/>
      <c r="BF170" s="49" t="str">
        <f>IFERROR(VLOOKUP(BE170,農林業センサス集落コード!$A$2:$E$18534,4,FALSE)," ")</f>
        <v xml:space="preserve"> </v>
      </c>
      <c r="BG170" s="50" t="str">
        <f>IFERROR(VLOOKUP(BE170,農林業センサス集落コード!$A$2:$E$18534,5,0),"")</f>
        <v/>
      </c>
      <c r="BH170" s="48"/>
      <c r="BI170" s="49" t="str">
        <f>IFERROR(VLOOKUP(BH170,農林業センサス集落コード!$A$2:$E$18534,4,FALSE)," ")</f>
        <v xml:space="preserve"> </v>
      </c>
      <c r="BJ170" s="50" t="str">
        <f>IFERROR(VLOOKUP(BH170,農林業センサス集落コード!$A$2:$E$18534,5,0),"")</f>
        <v/>
      </c>
      <c r="BK170" s="48"/>
      <c r="BL170" s="49" t="str">
        <f>IFERROR(VLOOKUP(BK170,農林業センサス集落コード!$A$2:$E$18534,4,FALSE)," ")</f>
        <v xml:space="preserve"> </v>
      </c>
      <c r="BM170" s="50" t="str">
        <f>IFERROR(VLOOKUP(BK170,農林業センサス集落コード!$A$2:$E$18534,5,0),"")</f>
        <v/>
      </c>
    </row>
    <row r="171" spans="1:65">
      <c r="A171" s="272" t="e">
        <f>①協定識別事項②協定参加者!#REF!</f>
        <v>#REF!</v>
      </c>
      <c r="B171" s="55" t="e">
        <f>①協定識別事項②協定参加者!#REF!</f>
        <v>#REF!</v>
      </c>
      <c r="C171" s="55" t="e">
        <f>①協定識別事項②協定参加者!#REF!</f>
        <v>#REF!</v>
      </c>
      <c r="D171" s="55" t="e">
        <f>①協定識別事項②協定参加者!#REF!</f>
        <v>#REF!</v>
      </c>
      <c r="E171" s="56" t="e">
        <f>①協定識別事項②協定参加者!#REF!</f>
        <v>#REF!</v>
      </c>
      <c r="F171" s="48"/>
      <c r="G171" s="49" t="str">
        <f>IFERROR(VLOOKUP(F171,農林業センサス集落コード!$A$2:$E$18534,4,FALSE)," ")</f>
        <v xml:space="preserve"> </v>
      </c>
      <c r="H171" s="50" t="str">
        <f>IFERROR(VLOOKUP(F171,農林業センサス集落コード!$A$2:$E$18534,5,0),"")</f>
        <v/>
      </c>
      <c r="I171" s="48"/>
      <c r="J171" s="49" t="str">
        <f>IFERROR(VLOOKUP(I171,農林業センサス集落コード!$A$2:$E$18534,4,FALSE)," ")</f>
        <v xml:space="preserve"> </v>
      </c>
      <c r="K171" s="50" t="str">
        <f>IFERROR(VLOOKUP(I171,農林業センサス集落コード!$A$2:$E$18534,5,0),"")</f>
        <v/>
      </c>
      <c r="L171" s="48"/>
      <c r="M171" s="49" t="str">
        <f>IFERROR(VLOOKUP(L171,農林業センサス集落コード!$A$2:$E$18534,4,FALSE)," ")</f>
        <v xml:space="preserve"> </v>
      </c>
      <c r="N171" s="50" t="str">
        <f>IFERROR(VLOOKUP(L171,農林業センサス集落コード!$A$2:$E$18534,5,0),"")</f>
        <v/>
      </c>
      <c r="O171" s="48"/>
      <c r="P171" s="49" t="str">
        <f>IFERROR(VLOOKUP(O171,農林業センサス集落コード!$A$2:$E$18534,4,FALSE)," ")</f>
        <v xml:space="preserve"> </v>
      </c>
      <c r="Q171" s="50" t="str">
        <f>IFERROR(VLOOKUP(O171,農林業センサス集落コード!$A$2:$E$18534,5,0),"")</f>
        <v/>
      </c>
      <c r="R171" s="48"/>
      <c r="S171" s="49" t="str">
        <f>IFERROR(VLOOKUP(R171,農林業センサス集落コード!$A$2:$E$18534,4,FALSE)," ")</f>
        <v xml:space="preserve"> </v>
      </c>
      <c r="T171" s="50" t="str">
        <f>IFERROR(VLOOKUP(R171,農林業センサス集落コード!$A$2:$E$18534,5,0),"")</f>
        <v/>
      </c>
      <c r="U171" s="48"/>
      <c r="V171" s="49" t="str">
        <f>IFERROR(VLOOKUP(U171,農林業センサス集落コード!$A$2:$E$18534,4,FALSE)," ")</f>
        <v xml:space="preserve"> </v>
      </c>
      <c r="W171" s="50" t="str">
        <f>IFERROR(VLOOKUP(U171,農林業センサス集落コード!$A$2:$E$18534,5,0),"")</f>
        <v/>
      </c>
      <c r="X171" s="48"/>
      <c r="Y171" s="49" t="str">
        <f>IFERROR(VLOOKUP(X171,農林業センサス集落コード!$A$2:$E$18534,4,FALSE)," ")</f>
        <v xml:space="preserve"> </v>
      </c>
      <c r="Z171" s="50" t="str">
        <f>IFERROR(VLOOKUP(X171,農林業センサス集落コード!$A$2:$E$18534,5,0),"")</f>
        <v/>
      </c>
      <c r="AA171" s="48"/>
      <c r="AB171" s="49" t="str">
        <f>IFERROR(VLOOKUP(AA171,農林業センサス集落コード!$A$2:$E$18534,4,FALSE)," ")</f>
        <v xml:space="preserve"> </v>
      </c>
      <c r="AC171" s="50" t="str">
        <f>IFERROR(VLOOKUP(AA171,農林業センサス集落コード!$A$2:$E$18534,5,0),"")</f>
        <v/>
      </c>
      <c r="AD171" s="48"/>
      <c r="AE171" s="49" t="str">
        <f>IFERROR(VLOOKUP(AD171,農林業センサス集落コード!$A$2:$E$18534,4,FALSE)," ")</f>
        <v xml:space="preserve"> </v>
      </c>
      <c r="AF171" s="50" t="str">
        <f>IFERROR(VLOOKUP(AD171,農林業センサス集落コード!$A$2:$E$18534,5,0),"")</f>
        <v/>
      </c>
      <c r="AG171" s="48"/>
      <c r="AH171" s="49" t="str">
        <f>IFERROR(VLOOKUP(AG171,農林業センサス集落コード!$A$2:$E$18534,4,FALSE)," ")</f>
        <v xml:space="preserve"> </v>
      </c>
      <c r="AI171" s="50" t="str">
        <f>IFERROR(VLOOKUP(AG171,農林業センサス集落コード!$A$2:$E$18534,5,0),"")</f>
        <v/>
      </c>
      <c r="AJ171" s="48"/>
      <c r="AK171" s="49" t="str">
        <f>IFERROR(VLOOKUP(AJ171,農林業センサス集落コード!$A$2:$E$18534,4,FALSE)," ")</f>
        <v xml:space="preserve"> </v>
      </c>
      <c r="AL171" s="50" t="str">
        <f>IFERROR(VLOOKUP(AJ171,農林業センサス集落コード!$A$2:$E$18534,5,0),"")</f>
        <v/>
      </c>
      <c r="AM171" s="48"/>
      <c r="AN171" s="49" t="str">
        <f>IFERROR(VLOOKUP(AM171,農林業センサス集落コード!$A$2:$E$18534,4,FALSE)," ")</f>
        <v xml:space="preserve"> </v>
      </c>
      <c r="AO171" s="50" t="str">
        <f>IFERROR(VLOOKUP(AM171,農林業センサス集落コード!$A$2:$E$18534,5,0),"")</f>
        <v/>
      </c>
      <c r="AP171" s="48"/>
      <c r="AQ171" s="49" t="str">
        <f>IFERROR(VLOOKUP(AP171,農林業センサス集落コード!$A$2:$E$18534,4,FALSE)," ")</f>
        <v xml:space="preserve"> </v>
      </c>
      <c r="AR171" s="50" t="str">
        <f>IFERROR(VLOOKUP(AP171,農林業センサス集落コード!$A$2:$E$18534,5,0),"")</f>
        <v/>
      </c>
      <c r="AS171" s="48"/>
      <c r="AT171" s="49" t="str">
        <f>IFERROR(VLOOKUP(AS171,農林業センサス集落コード!$A$2:$E$18534,4,FALSE)," ")</f>
        <v xml:space="preserve"> </v>
      </c>
      <c r="AU171" s="50" t="str">
        <f>IFERROR(VLOOKUP(AS171,農林業センサス集落コード!$A$2:$E$18534,5,0),"")</f>
        <v/>
      </c>
      <c r="AV171" s="48"/>
      <c r="AW171" s="49" t="str">
        <f>IFERROR(VLOOKUP(AV171,農林業センサス集落コード!$A$2:$E$18534,4,FALSE)," ")</f>
        <v xml:space="preserve"> </v>
      </c>
      <c r="AX171" s="50" t="str">
        <f>IFERROR(VLOOKUP(AV171,農林業センサス集落コード!$A$2:$E$18534,5,0),"")</f>
        <v/>
      </c>
      <c r="AY171" s="48"/>
      <c r="AZ171" s="49" t="str">
        <f>IFERROR(VLOOKUP(AY171,農林業センサス集落コード!$A$2:$E$18534,4,FALSE)," ")</f>
        <v xml:space="preserve"> </v>
      </c>
      <c r="BA171" s="50" t="str">
        <f>IFERROR(VLOOKUP(AY171,農林業センサス集落コード!$A$2:$E$18534,5,0),"")</f>
        <v/>
      </c>
      <c r="BB171" s="48"/>
      <c r="BC171" s="49" t="str">
        <f>IFERROR(VLOOKUP(BB171,農林業センサス集落コード!$A$2:$E$18534,4,FALSE)," ")</f>
        <v xml:space="preserve"> </v>
      </c>
      <c r="BD171" s="50" t="str">
        <f>IFERROR(VLOOKUP(BB171,農林業センサス集落コード!$A$2:$E$18534,5,0),"")</f>
        <v/>
      </c>
      <c r="BE171" s="48"/>
      <c r="BF171" s="49" t="str">
        <f>IFERROR(VLOOKUP(BE171,農林業センサス集落コード!$A$2:$E$18534,4,FALSE)," ")</f>
        <v xml:space="preserve"> </v>
      </c>
      <c r="BG171" s="50" t="str">
        <f>IFERROR(VLOOKUP(BE171,農林業センサス集落コード!$A$2:$E$18534,5,0),"")</f>
        <v/>
      </c>
      <c r="BH171" s="48"/>
      <c r="BI171" s="49" t="str">
        <f>IFERROR(VLOOKUP(BH171,農林業センサス集落コード!$A$2:$E$18534,4,FALSE)," ")</f>
        <v xml:space="preserve"> </v>
      </c>
      <c r="BJ171" s="50" t="str">
        <f>IFERROR(VLOOKUP(BH171,農林業センサス集落コード!$A$2:$E$18534,5,0),"")</f>
        <v/>
      </c>
      <c r="BK171" s="48"/>
      <c r="BL171" s="49" t="str">
        <f>IFERROR(VLOOKUP(BK171,農林業センサス集落コード!$A$2:$E$18534,4,FALSE)," ")</f>
        <v xml:space="preserve"> </v>
      </c>
      <c r="BM171" s="50" t="str">
        <f>IFERROR(VLOOKUP(BK171,農林業センサス集落コード!$A$2:$E$18534,5,0),"")</f>
        <v/>
      </c>
    </row>
    <row r="172" spans="1:65">
      <c r="A172" s="272" t="e">
        <f>①協定識別事項②協定参加者!#REF!</f>
        <v>#REF!</v>
      </c>
      <c r="B172" s="55" t="e">
        <f>①協定識別事項②協定参加者!#REF!</f>
        <v>#REF!</v>
      </c>
      <c r="C172" s="55" t="e">
        <f>①協定識別事項②協定参加者!#REF!</f>
        <v>#REF!</v>
      </c>
      <c r="D172" s="55" t="e">
        <f>①協定識別事項②協定参加者!#REF!</f>
        <v>#REF!</v>
      </c>
      <c r="E172" s="56" t="e">
        <f>①協定識別事項②協定参加者!#REF!</f>
        <v>#REF!</v>
      </c>
      <c r="F172" s="48"/>
      <c r="G172" s="49" t="str">
        <f>IFERROR(VLOOKUP(F172,農林業センサス集落コード!$A$2:$E$18534,4,FALSE)," ")</f>
        <v xml:space="preserve"> </v>
      </c>
      <c r="H172" s="50" t="str">
        <f>IFERROR(VLOOKUP(F172,農林業センサス集落コード!$A$2:$E$18534,5,0),"")</f>
        <v/>
      </c>
      <c r="I172" s="48"/>
      <c r="J172" s="49" t="str">
        <f>IFERROR(VLOOKUP(I172,農林業センサス集落コード!$A$2:$E$18534,4,FALSE)," ")</f>
        <v xml:space="preserve"> </v>
      </c>
      <c r="K172" s="50" t="str">
        <f>IFERROR(VLOOKUP(I172,農林業センサス集落コード!$A$2:$E$18534,5,0),"")</f>
        <v/>
      </c>
      <c r="L172" s="48"/>
      <c r="M172" s="49" t="str">
        <f>IFERROR(VLOOKUP(L172,農林業センサス集落コード!$A$2:$E$18534,4,FALSE)," ")</f>
        <v xml:space="preserve"> </v>
      </c>
      <c r="N172" s="50" t="str">
        <f>IFERROR(VLOOKUP(L172,農林業センサス集落コード!$A$2:$E$18534,5,0),"")</f>
        <v/>
      </c>
      <c r="O172" s="48"/>
      <c r="P172" s="49" t="str">
        <f>IFERROR(VLOOKUP(O172,農林業センサス集落コード!$A$2:$E$18534,4,FALSE)," ")</f>
        <v xml:space="preserve"> </v>
      </c>
      <c r="Q172" s="50" t="str">
        <f>IFERROR(VLOOKUP(O172,農林業センサス集落コード!$A$2:$E$18534,5,0),"")</f>
        <v/>
      </c>
      <c r="R172" s="48"/>
      <c r="S172" s="49" t="str">
        <f>IFERROR(VLOOKUP(R172,農林業センサス集落コード!$A$2:$E$18534,4,FALSE)," ")</f>
        <v xml:space="preserve"> </v>
      </c>
      <c r="T172" s="50" t="str">
        <f>IFERROR(VLOOKUP(R172,農林業センサス集落コード!$A$2:$E$18534,5,0),"")</f>
        <v/>
      </c>
      <c r="U172" s="48"/>
      <c r="V172" s="49" t="str">
        <f>IFERROR(VLOOKUP(U172,農林業センサス集落コード!$A$2:$E$18534,4,FALSE)," ")</f>
        <v xml:space="preserve"> </v>
      </c>
      <c r="W172" s="50" t="str">
        <f>IFERROR(VLOOKUP(U172,農林業センサス集落コード!$A$2:$E$18534,5,0),"")</f>
        <v/>
      </c>
      <c r="X172" s="48"/>
      <c r="Y172" s="49" t="str">
        <f>IFERROR(VLOOKUP(X172,農林業センサス集落コード!$A$2:$E$18534,4,FALSE)," ")</f>
        <v xml:space="preserve"> </v>
      </c>
      <c r="Z172" s="50" t="str">
        <f>IFERROR(VLOOKUP(X172,農林業センサス集落コード!$A$2:$E$18534,5,0),"")</f>
        <v/>
      </c>
      <c r="AA172" s="48"/>
      <c r="AB172" s="49" t="str">
        <f>IFERROR(VLOOKUP(AA172,農林業センサス集落コード!$A$2:$E$18534,4,FALSE)," ")</f>
        <v xml:space="preserve"> </v>
      </c>
      <c r="AC172" s="50" t="str">
        <f>IFERROR(VLOOKUP(AA172,農林業センサス集落コード!$A$2:$E$18534,5,0),"")</f>
        <v/>
      </c>
      <c r="AD172" s="48"/>
      <c r="AE172" s="49" t="str">
        <f>IFERROR(VLOOKUP(AD172,農林業センサス集落コード!$A$2:$E$18534,4,FALSE)," ")</f>
        <v xml:space="preserve"> </v>
      </c>
      <c r="AF172" s="50" t="str">
        <f>IFERROR(VLOOKUP(AD172,農林業センサス集落コード!$A$2:$E$18534,5,0),"")</f>
        <v/>
      </c>
      <c r="AG172" s="48"/>
      <c r="AH172" s="49" t="str">
        <f>IFERROR(VLOOKUP(AG172,農林業センサス集落コード!$A$2:$E$18534,4,FALSE)," ")</f>
        <v xml:space="preserve"> </v>
      </c>
      <c r="AI172" s="50" t="str">
        <f>IFERROR(VLOOKUP(AG172,農林業センサス集落コード!$A$2:$E$18534,5,0),"")</f>
        <v/>
      </c>
      <c r="AJ172" s="48"/>
      <c r="AK172" s="49" t="str">
        <f>IFERROR(VLOOKUP(AJ172,農林業センサス集落コード!$A$2:$E$18534,4,FALSE)," ")</f>
        <v xml:space="preserve"> </v>
      </c>
      <c r="AL172" s="50" t="str">
        <f>IFERROR(VLOOKUP(AJ172,農林業センサス集落コード!$A$2:$E$18534,5,0),"")</f>
        <v/>
      </c>
      <c r="AM172" s="48"/>
      <c r="AN172" s="49" t="str">
        <f>IFERROR(VLOOKUP(AM172,農林業センサス集落コード!$A$2:$E$18534,4,FALSE)," ")</f>
        <v xml:space="preserve"> </v>
      </c>
      <c r="AO172" s="50" t="str">
        <f>IFERROR(VLOOKUP(AM172,農林業センサス集落コード!$A$2:$E$18534,5,0),"")</f>
        <v/>
      </c>
      <c r="AP172" s="48"/>
      <c r="AQ172" s="49" t="str">
        <f>IFERROR(VLOOKUP(AP172,農林業センサス集落コード!$A$2:$E$18534,4,FALSE)," ")</f>
        <v xml:space="preserve"> </v>
      </c>
      <c r="AR172" s="50" t="str">
        <f>IFERROR(VLOOKUP(AP172,農林業センサス集落コード!$A$2:$E$18534,5,0),"")</f>
        <v/>
      </c>
      <c r="AS172" s="48"/>
      <c r="AT172" s="49" t="str">
        <f>IFERROR(VLOOKUP(AS172,農林業センサス集落コード!$A$2:$E$18534,4,FALSE)," ")</f>
        <v xml:space="preserve"> </v>
      </c>
      <c r="AU172" s="50" t="str">
        <f>IFERROR(VLOOKUP(AS172,農林業センサス集落コード!$A$2:$E$18534,5,0),"")</f>
        <v/>
      </c>
      <c r="AV172" s="48"/>
      <c r="AW172" s="49" t="str">
        <f>IFERROR(VLOOKUP(AV172,農林業センサス集落コード!$A$2:$E$18534,4,FALSE)," ")</f>
        <v xml:space="preserve"> </v>
      </c>
      <c r="AX172" s="50" t="str">
        <f>IFERROR(VLOOKUP(AV172,農林業センサス集落コード!$A$2:$E$18534,5,0),"")</f>
        <v/>
      </c>
      <c r="AY172" s="48"/>
      <c r="AZ172" s="49" t="str">
        <f>IFERROR(VLOOKUP(AY172,農林業センサス集落コード!$A$2:$E$18534,4,FALSE)," ")</f>
        <v xml:space="preserve"> </v>
      </c>
      <c r="BA172" s="50" t="str">
        <f>IFERROR(VLOOKUP(AY172,農林業センサス集落コード!$A$2:$E$18534,5,0),"")</f>
        <v/>
      </c>
      <c r="BB172" s="48"/>
      <c r="BC172" s="49" t="str">
        <f>IFERROR(VLOOKUP(BB172,農林業センサス集落コード!$A$2:$E$18534,4,FALSE)," ")</f>
        <v xml:space="preserve"> </v>
      </c>
      <c r="BD172" s="50" t="str">
        <f>IFERROR(VLOOKUP(BB172,農林業センサス集落コード!$A$2:$E$18534,5,0),"")</f>
        <v/>
      </c>
      <c r="BE172" s="48"/>
      <c r="BF172" s="49" t="str">
        <f>IFERROR(VLOOKUP(BE172,農林業センサス集落コード!$A$2:$E$18534,4,FALSE)," ")</f>
        <v xml:space="preserve"> </v>
      </c>
      <c r="BG172" s="50" t="str">
        <f>IFERROR(VLOOKUP(BE172,農林業センサス集落コード!$A$2:$E$18534,5,0),"")</f>
        <v/>
      </c>
      <c r="BH172" s="48"/>
      <c r="BI172" s="49" t="str">
        <f>IFERROR(VLOOKUP(BH172,農林業センサス集落コード!$A$2:$E$18534,4,FALSE)," ")</f>
        <v xml:space="preserve"> </v>
      </c>
      <c r="BJ172" s="50" t="str">
        <f>IFERROR(VLOOKUP(BH172,農林業センサス集落コード!$A$2:$E$18534,5,0),"")</f>
        <v/>
      </c>
      <c r="BK172" s="48"/>
      <c r="BL172" s="49" t="str">
        <f>IFERROR(VLOOKUP(BK172,農林業センサス集落コード!$A$2:$E$18534,4,FALSE)," ")</f>
        <v xml:space="preserve"> </v>
      </c>
      <c r="BM172" s="50" t="str">
        <f>IFERROR(VLOOKUP(BK172,農林業センサス集落コード!$A$2:$E$18534,5,0),"")</f>
        <v/>
      </c>
    </row>
    <row r="173" spans="1:65">
      <c r="A173" s="272" t="e">
        <f>①協定識別事項②協定参加者!#REF!</f>
        <v>#REF!</v>
      </c>
      <c r="B173" s="55" t="e">
        <f>①協定識別事項②協定参加者!#REF!</f>
        <v>#REF!</v>
      </c>
      <c r="C173" s="55" t="e">
        <f>①協定識別事項②協定参加者!#REF!</f>
        <v>#REF!</v>
      </c>
      <c r="D173" s="55" t="e">
        <f>①協定識別事項②協定参加者!#REF!</f>
        <v>#REF!</v>
      </c>
      <c r="E173" s="56" t="e">
        <f>①協定識別事項②協定参加者!#REF!</f>
        <v>#REF!</v>
      </c>
      <c r="F173" s="48"/>
      <c r="G173" s="49" t="str">
        <f>IFERROR(VLOOKUP(F173,農林業センサス集落コード!$A$2:$E$18534,4,FALSE)," ")</f>
        <v xml:space="preserve"> </v>
      </c>
      <c r="H173" s="50" t="str">
        <f>IFERROR(VLOOKUP(F173,農林業センサス集落コード!$A$2:$E$18534,5,0),"")</f>
        <v/>
      </c>
      <c r="I173" s="48"/>
      <c r="J173" s="49" t="str">
        <f>IFERROR(VLOOKUP(I173,農林業センサス集落コード!$A$2:$E$18534,4,FALSE)," ")</f>
        <v xml:space="preserve"> </v>
      </c>
      <c r="K173" s="50" t="str">
        <f>IFERROR(VLOOKUP(I173,農林業センサス集落コード!$A$2:$E$18534,5,0),"")</f>
        <v/>
      </c>
      <c r="L173" s="48"/>
      <c r="M173" s="49" t="str">
        <f>IFERROR(VLOOKUP(L173,農林業センサス集落コード!$A$2:$E$18534,4,FALSE)," ")</f>
        <v xml:space="preserve"> </v>
      </c>
      <c r="N173" s="50" t="str">
        <f>IFERROR(VLOOKUP(L173,農林業センサス集落コード!$A$2:$E$18534,5,0),"")</f>
        <v/>
      </c>
      <c r="O173" s="48"/>
      <c r="P173" s="49" t="str">
        <f>IFERROR(VLOOKUP(O173,農林業センサス集落コード!$A$2:$E$18534,4,FALSE)," ")</f>
        <v xml:space="preserve"> </v>
      </c>
      <c r="Q173" s="50" t="str">
        <f>IFERROR(VLOOKUP(O173,農林業センサス集落コード!$A$2:$E$18534,5,0),"")</f>
        <v/>
      </c>
      <c r="R173" s="48"/>
      <c r="S173" s="49" t="str">
        <f>IFERROR(VLOOKUP(R173,農林業センサス集落コード!$A$2:$E$18534,4,FALSE)," ")</f>
        <v xml:space="preserve"> </v>
      </c>
      <c r="T173" s="50" t="str">
        <f>IFERROR(VLOOKUP(R173,農林業センサス集落コード!$A$2:$E$18534,5,0),"")</f>
        <v/>
      </c>
      <c r="U173" s="48"/>
      <c r="V173" s="49" t="str">
        <f>IFERROR(VLOOKUP(U173,農林業センサス集落コード!$A$2:$E$18534,4,FALSE)," ")</f>
        <v xml:space="preserve"> </v>
      </c>
      <c r="W173" s="50" t="str">
        <f>IFERROR(VLOOKUP(U173,農林業センサス集落コード!$A$2:$E$18534,5,0),"")</f>
        <v/>
      </c>
      <c r="X173" s="48"/>
      <c r="Y173" s="49" t="str">
        <f>IFERROR(VLOOKUP(X173,農林業センサス集落コード!$A$2:$E$18534,4,FALSE)," ")</f>
        <v xml:space="preserve"> </v>
      </c>
      <c r="Z173" s="50" t="str">
        <f>IFERROR(VLOOKUP(X173,農林業センサス集落コード!$A$2:$E$18534,5,0),"")</f>
        <v/>
      </c>
      <c r="AA173" s="48"/>
      <c r="AB173" s="49" t="str">
        <f>IFERROR(VLOOKUP(AA173,農林業センサス集落コード!$A$2:$E$18534,4,FALSE)," ")</f>
        <v xml:space="preserve"> </v>
      </c>
      <c r="AC173" s="50" t="str">
        <f>IFERROR(VLOOKUP(AA173,農林業センサス集落コード!$A$2:$E$18534,5,0),"")</f>
        <v/>
      </c>
      <c r="AD173" s="48"/>
      <c r="AE173" s="49" t="str">
        <f>IFERROR(VLOOKUP(AD173,農林業センサス集落コード!$A$2:$E$18534,4,FALSE)," ")</f>
        <v xml:space="preserve"> </v>
      </c>
      <c r="AF173" s="50" t="str">
        <f>IFERROR(VLOOKUP(AD173,農林業センサス集落コード!$A$2:$E$18534,5,0),"")</f>
        <v/>
      </c>
      <c r="AG173" s="48"/>
      <c r="AH173" s="49" t="str">
        <f>IFERROR(VLOOKUP(AG173,農林業センサス集落コード!$A$2:$E$18534,4,FALSE)," ")</f>
        <v xml:space="preserve"> </v>
      </c>
      <c r="AI173" s="50" t="str">
        <f>IFERROR(VLOOKUP(AG173,農林業センサス集落コード!$A$2:$E$18534,5,0),"")</f>
        <v/>
      </c>
      <c r="AJ173" s="48"/>
      <c r="AK173" s="49" t="str">
        <f>IFERROR(VLOOKUP(AJ173,農林業センサス集落コード!$A$2:$E$18534,4,FALSE)," ")</f>
        <v xml:space="preserve"> </v>
      </c>
      <c r="AL173" s="50" t="str">
        <f>IFERROR(VLOOKUP(AJ173,農林業センサス集落コード!$A$2:$E$18534,5,0),"")</f>
        <v/>
      </c>
      <c r="AM173" s="48"/>
      <c r="AN173" s="49" t="str">
        <f>IFERROR(VLOOKUP(AM173,農林業センサス集落コード!$A$2:$E$18534,4,FALSE)," ")</f>
        <v xml:space="preserve"> </v>
      </c>
      <c r="AO173" s="50" t="str">
        <f>IFERROR(VLOOKUP(AM173,農林業センサス集落コード!$A$2:$E$18534,5,0),"")</f>
        <v/>
      </c>
      <c r="AP173" s="48"/>
      <c r="AQ173" s="49" t="str">
        <f>IFERROR(VLOOKUP(AP173,農林業センサス集落コード!$A$2:$E$18534,4,FALSE)," ")</f>
        <v xml:space="preserve"> </v>
      </c>
      <c r="AR173" s="50" t="str">
        <f>IFERROR(VLOOKUP(AP173,農林業センサス集落コード!$A$2:$E$18534,5,0),"")</f>
        <v/>
      </c>
      <c r="AS173" s="48"/>
      <c r="AT173" s="49" t="str">
        <f>IFERROR(VLOOKUP(AS173,農林業センサス集落コード!$A$2:$E$18534,4,FALSE)," ")</f>
        <v xml:space="preserve"> </v>
      </c>
      <c r="AU173" s="50" t="str">
        <f>IFERROR(VLOOKUP(AS173,農林業センサス集落コード!$A$2:$E$18534,5,0),"")</f>
        <v/>
      </c>
      <c r="AV173" s="48"/>
      <c r="AW173" s="49" t="str">
        <f>IFERROR(VLOOKUP(AV173,農林業センサス集落コード!$A$2:$E$18534,4,FALSE)," ")</f>
        <v xml:space="preserve"> </v>
      </c>
      <c r="AX173" s="50" t="str">
        <f>IFERROR(VLOOKUP(AV173,農林業センサス集落コード!$A$2:$E$18534,5,0),"")</f>
        <v/>
      </c>
      <c r="AY173" s="48"/>
      <c r="AZ173" s="49" t="str">
        <f>IFERROR(VLOOKUP(AY173,農林業センサス集落コード!$A$2:$E$18534,4,FALSE)," ")</f>
        <v xml:space="preserve"> </v>
      </c>
      <c r="BA173" s="50" t="str">
        <f>IFERROR(VLOOKUP(AY173,農林業センサス集落コード!$A$2:$E$18534,5,0),"")</f>
        <v/>
      </c>
      <c r="BB173" s="48"/>
      <c r="BC173" s="49" t="str">
        <f>IFERROR(VLOOKUP(BB173,農林業センサス集落コード!$A$2:$E$18534,4,FALSE)," ")</f>
        <v xml:space="preserve"> </v>
      </c>
      <c r="BD173" s="50" t="str">
        <f>IFERROR(VLOOKUP(BB173,農林業センサス集落コード!$A$2:$E$18534,5,0),"")</f>
        <v/>
      </c>
      <c r="BE173" s="48"/>
      <c r="BF173" s="49" t="str">
        <f>IFERROR(VLOOKUP(BE173,農林業センサス集落コード!$A$2:$E$18534,4,FALSE)," ")</f>
        <v xml:space="preserve"> </v>
      </c>
      <c r="BG173" s="50" t="str">
        <f>IFERROR(VLOOKUP(BE173,農林業センサス集落コード!$A$2:$E$18534,5,0),"")</f>
        <v/>
      </c>
      <c r="BH173" s="48"/>
      <c r="BI173" s="49" t="str">
        <f>IFERROR(VLOOKUP(BH173,農林業センサス集落コード!$A$2:$E$18534,4,FALSE)," ")</f>
        <v xml:space="preserve"> </v>
      </c>
      <c r="BJ173" s="50" t="str">
        <f>IFERROR(VLOOKUP(BH173,農林業センサス集落コード!$A$2:$E$18534,5,0),"")</f>
        <v/>
      </c>
      <c r="BK173" s="48"/>
      <c r="BL173" s="49" t="str">
        <f>IFERROR(VLOOKUP(BK173,農林業センサス集落コード!$A$2:$E$18534,4,FALSE)," ")</f>
        <v xml:space="preserve"> </v>
      </c>
      <c r="BM173" s="50" t="str">
        <f>IFERROR(VLOOKUP(BK173,農林業センサス集落コード!$A$2:$E$18534,5,0),"")</f>
        <v/>
      </c>
    </row>
    <row r="174" spans="1:65">
      <c r="A174" s="272" t="e">
        <f>①協定識別事項②協定参加者!#REF!</f>
        <v>#REF!</v>
      </c>
      <c r="B174" s="55" t="e">
        <f>①協定識別事項②協定参加者!#REF!</f>
        <v>#REF!</v>
      </c>
      <c r="C174" s="55" t="e">
        <f>①協定識別事項②協定参加者!#REF!</f>
        <v>#REF!</v>
      </c>
      <c r="D174" s="55" t="e">
        <f>①協定識別事項②協定参加者!#REF!</f>
        <v>#REF!</v>
      </c>
      <c r="E174" s="56" t="e">
        <f>①協定識別事項②協定参加者!#REF!</f>
        <v>#REF!</v>
      </c>
      <c r="F174" s="48"/>
      <c r="G174" s="49" t="str">
        <f>IFERROR(VLOOKUP(F174,農林業センサス集落コード!$A$2:$E$18534,4,FALSE)," ")</f>
        <v xml:space="preserve"> </v>
      </c>
      <c r="H174" s="50" t="str">
        <f>IFERROR(VLOOKUP(F174,農林業センサス集落コード!$A$2:$E$18534,5,0),"")</f>
        <v/>
      </c>
      <c r="I174" s="48"/>
      <c r="J174" s="49" t="str">
        <f>IFERROR(VLOOKUP(I174,農林業センサス集落コード!$A$2:$E$18534,4,FALSE)," ")</f>
        <v xml:space="preserve"> </v>
      </c>
      <c r="K174" s="50" t="str">
        <f>IFERROR(VLOOKUP(I174,農林業センサス集落コード!$A$2:$E$18534,5,0),"")</f>
        <v/>
      </c>
      <c r="L174" s="48"/>
      <c r="M174" s="49" t="str">
        <f>IFERROR(VLOOKUP(L174,農林業センサス集落コード!$A$2:$E$18534,4,FALSE)," ")</f>
        <v xml:space="preserve"> </v>
      </c>
      <c r="N174" s="50" t="str">
        <f>IFERROR(VLOOKUP(L174,農林業センサス集落コード!$A$2:$E$18534,5,0),"")</f>
        <v/>
      </c>
      <c r="O174" s="48"/>
      <c r="P174" s="49" t="str">
        <f>IFERROR(VLOOKUP(O174,農林業センサス集落コード!$A$2:$E$18534,4,FALSE)," ")</f>
        <v xml:space="preserve"> </v>
      </c>
      <c r="Q174" s="50" t="str">
        <f>IFERROR(VLOOKUP(O174,農林業センサス集落コード!$A$2:$E$18534,5,0),"")</f>
        <v/>
      </c>
      <c r="R174" s="48"/>
      <c r="S174" s="49" t="str">
        <f>IFERROR(VLOOKUP(R174,農林業センサス集落コード!$A$2:$E$18534,4,FALSE)," ")</f>
        <v xml:space="preserve"> </v>
      </c>
      <c r="T174" s="50" t="str">
        <f>IFERROR(VLOOKUP(R174,農林業センサス集落コード!$A$2:$E$18534,5,0),"")</f>
        <v/>
      </c>
      <c r="U174" s="48"/>
      <c r="V174" s="49" t="str">
        <f>IFERROR(VLOOKUP(U174,農林業センサス集落コード!$A$2:$E$18534,4,FALSE)," ")</f>
        <v xml:space="preserve"> </v>
      </c>
      <c r="W174" s="50" t="str">
        <f>IFERROR(VLOOKUP(U174,農林業センサス集落コード!$A$2:$E$18534,5,0),"")</f>
        <v/>
      </c>
      <c r="X174" s="48"/>
      <c r="Y174" s="49" t="str">
        <f>IFERROR(VLOOKUP(X174,農林業センサス集落コード!$A$2:$E$18534,4,FALSE)," ")</f>
        <v xml:space="preserve"> </v>
      </c>
      <c r="Z174" s="50" t="str">
        <f>IFERROR(VLOOKUP(X174,農林業センサス集落コード!$A$2:$E$18534,5,0),"")</f>
        <v/>
      </c>
      <c r="AA174" s="48"/>
      <c r="AB174" s="49" t="str">
        <f>IFERROR(VLOOKUP(AA174,農林業センサス集落コード!$A$2:$E$18534,4,FALSE)," ")</f>
        <v xml:space="preserve"> </v>
      </c>
      <c r="AC174" s="50" t="str">
        <f>IFERROR(VLOOKUP(AA174,農林業センサス集落コード!$A$2:$E$18534,5,0),"")</f>
        <v/>
      </c>
      <c r="AD174" s="48"/>
      <c r="AE174" s="49" t="str">
        <f>IFERROR(VLOOKUP(AD174,農林業センサス集落コード!$A$2:$E$18534,4,FALSE)," ")</f>
        <v xml:space="preserve"> </v>
      </c>
      <c r="AF174" s="50" t="str">
        <f>IFERROR(VLOOKUP(AD174,農林業センサス集落コード!$A$2:$E$18534,5,0),"")</f>
        <v/>
      </c>
      <c r="AG174" s="48"/>
      <c r="AH174" s="49" t="str">
        <f>IFERROR(VLOOKUP(AG174,農林業センサス集落コード!$A$2:$E$18534,4,FALSE)," ")</f>
        <v xml:space="preserve"> </v>
      </c>
      <c r="AI174" s="50" t="str">
        <f>IFERROR(VLOOKUP(AG174,農林業センサス集落コード!$A$2:$E$18534,5,0),"")</f>
        <v/>
      </c>
      <c r="AJ174" s="48"/>
      <c r="AK174" s="49" t="str">
        <f>IFERROR(VLOOKUP(AJ174,農林業センサス集落コード!$A$2:$E$18534,4,FALSE)," ")</f>
        <v xml:space="preserve"> </v>
      </c>
      <c r="AL174" s="50" t="str">
        <f>IFERROR(VLOOKUP(AJ174,農林業センサス集落コード!$A$2:$E$18534,5,0),"")</f>
        <v/>
      </c>
      <c r="AM174" s="48"/>
      <c r="AN174" s="49" t="str">
        <f>IFERROR(VLOOKUP(AM174,農林業センサス集落コード!$A$2:$E$18534,4,FALSE)," ")</f>
        <v xml:space="preserve"> </v>
      </c>
      <c r="AO174" s="50" t="str">
        <f>IFERROR(VLOOKUP(AM174,農林業センサス集落コード!$A$2:$E$18534,5,0),"")</f>
        <v/>
      </c>
      <c r="AP174" s="48"/>
      <c r="AQ174" s="49" t="str">
        <f>IFERROR(VLOOKUP(AP174,農林業センサス集落コード!$A$2:$E$18534,4,FALSE)," ")</f>
        <v xml:space="preserve"> </v>
      </c>
      <c r="AR174" s="50" t="str">
        <f>IFERROR(VLOOKUP(AP174,農林業センサス集落コード!$A$2:$E$18534,5,0),"")</f>
        <v/>
      </c>
      <c r="AS174" s="48"/>
      <c r="AT174" s="49" t="str">
        <f>IFERROR(VLOOKUP(AS174,農林業センサス集落コード!$A$2:$E$18534,4,FALSE)," ")</f>
        <v xml:space="preserve"> </v>
      </c>
      <c r="AU174" s="50" t="str">
        <f>IFERROR(VLOOKUP(AS174,農林業センサス集落コード!$A$2:$E$18534,5,0),"")</f>
        <v/>
      </c>
      <c r="AV174" s="48"/>
      <c r="AW174" s="49" t="str">
        <f>IFERROR(VLOOKUP(AV174,農林業センサス集落コード!$A$2:$E$18534,4,FALSE)," ")</f>
        <v xml:space="preserve"> </v>
      </c>
      <c r="AX174" s="50" t="str">
        <f>IFERROR(VLOOKUP(AV174,農林業センサス集落コード!$A$2:$E$18534,5,0),"")</f>
        <v/>
      </c>
      <c r="AY174" s="48"/>
      <c r="AZ174" s="49" t="str">
        <f>IFERROR(VLOOKUP(AY174,農林業センサス集落コード!$A$2:$E$18534,4,FALSE)," ")</f>
        <v xml:space="preserve"> </v>
      </c>
      <c r="BA174" s="50" t="str">
        <f>IFERROR(VLOOKUP(AY174,農林業センサス集落コード!$A$2:$E$18534,5,0),"")</f>
        <v/>
      </c>
      <c r="BB174" s="48"/>
      <c r="BC174" s="49" t="str">
        <f>IFERROR(VLOOKUP(BB174,農林業センサス集落コード!$A$2:$E$18534,4,FALSE)," ")</f>
        <v xml:space="preserve"> </v>
      </c>
      <c r="BD174" s="50" t="str">
        <f>IFERROR(VLOOKUP(BB174,農林業センサス集落コード!$A$2:$E$18534,5,0),"")</f>
        <v/>
      </c>
      <c r="BE174" s="48"/>
      <c r="BF174" s="49" t="str">
        <f>IFERROR(VLOOKUP(BE174,農林業センサス集落コード!$A$2:$E$18534,4,FALSE)," ")</f>
        <v xml:space="preserve"> </v>
      </c>
      <c r="BG174" s="50" t="str">
        <f>IFERROR(VLOOKUP(BE174,農林業センサス集落コード!$A$2:$E$18534,5,0),"")</f>
        <v/>
      </c>
      <c r="BH174" s="48"/>
      <c r="BI174" s="49" t="str">
        <f>IFERROR(VLOOKUP(BH174,農林業センサス集落コード!$A$2:$E$18534,4,FALSE)," ")</f>
        <v xml:space="preserve"> </v>
      </c>
      <c r="BJ174" s="50" t="str">
        <f>IFERROR(VLOOKUP(BH174,農林業センサス集落コード!$A$2:$E$18534,5,0),"")</f>
        <v/>
      </c>
      <c r="BK174" s="48"/>
      <c r="BL174" s="49" t="str">
        <f>IFERROR(VLOOKUP(BK174,農林業センサス集落コード!$A$2:$E$18534,4,FALSE)," ")</f>
        <v xml:space="preserve"> </v>
      </c>
      <c r="BM174" s="50" t="str">
        <f>IFERROR(VLOOKUP(BK174,農林業センサス集落コード!$A$2:$E$18534,5,0),"")</f>
        <v/>
      </c>
    </row>
    <row r="175" spans="1:65">
      <c r="A175" s="272" t="e">
        <f>①協定識別事項②協定参加者!#REF!</f>
        <v>#REF!</v>
      </c>
      <c r="B175" s="55" t="e">
        <f>①協定識別事項②協定参加者!#REF!</f>
        <v>#REF!</v>
      </c>
      <c r="C175" s="55" t="e">
        <f>①協定識別事項②協定参加者!#REF!</f>
        <v>#REF!</v>
      </c>
      <c r="D175" s="55" t="e">
        <f>①協定識別事項②協定参加者!#REF!</f>
        <v>#REF!</v>
      </c>
      <c r="E175" s="56" t="e">
        <f>①協定識別事項②協定参加者!#REF!</f>
        <v>#REF!</v>
      </c>
      <c r="F175" s="48"/>
      <c r="G175" s="49" t="str">
        <f>IFERROR(VLOOKUP(F175,農林業センサス集落コード!$A$2:$E$18534,4,FALSE)," ")</f>
        <v xml:space="preserve"> </v>
      </c>
      <c r="H175" s="50" t="str">
        <f>IFERROR(VLOOKUP(F175,農林業センサス集落コード!$A$2:$E$18534,5,0),"")</f>
        <v/>
      </c>
      <c r="I175" s="48"/>
      <c r="J175" s="49" t="str">
        <f>IFERROR(VLOOKUP(I175,農林業センサス集落コード!$A$2:$E$18534,4,FALSE)," ")</f>
        <v xml:space="preserve"> </v>
      </c>
      <c r="K175" s="50" t="str">
        <f>IFERROR(VLOOKUP(I175,農林業センサス集落コード!$A$2:$E$18534,5,0),"")</f>
        <v/>
      </c>
      <c r="L175" s="48"/>
      <c r="M175" s="49" t="str">
        <f>IFERROR(VLOOKUP(L175,農林業センサス集落コード!$A$2:$E$18534,4,FALSE)," ")</f>
        <v xml:space="preserve"> </v>
      </c>
      <c r="N175" s="50" t="str">
        <f>IFERROR(VLOOKUP(L175,農林業センサス集落コード!$A$2:$E$18534,5,0),"")</f>
        <v/>
      </c>
      <c r="O175" s="48"/>
      <c r="P175" s="49" t="str">
        <f>IFERROR(VLOOKUP(O175,農林業センサス集落コード!$A$2:$E$18534,4,FALSE)," ")</f>
        <v xml:space="preserve"> </v>
      </c>
      <c r="Q175" s="50" t="str">
        <f>IFERROR(VLOOKUP(O175,農林業センサス集落コード!$A$2:$E$18534,5,0),"")</f>
        <v/>
      </c>
      <c r="R175" s="48"/>
      <c r="S175" s="49" t="str">
        <f>IFERROR(VLOOKUP(R175,農林業センサス集落コード!$A$2:$E$18534,4,FALSE)," ")</f>
        <v xml:space="preserve"> </v>
      </c>
      <c r="T175" s="50" t="str">
        <f>IFERROR(VLOOKUP(R175,農林業センサス集落コード!$A$2:$E$18534,5,0),"")</f>
        <v/>
      </c>
      <c r="U175" s="48"/>
      <c r="V175" s="49" t="str">
        <f>IFERROR(VLOOKUP(U175,農林業センサス集落コード!$A$2:$E$18534,4,FALSE)," ")</f>
        <v xml:space="preserve"> </v>
      </c>
      <c r="W175" s="50" t="str">
        <f>IFERROR(VLOOKUP(U175,農林業センサス集落コード!$A$2:$E$18534,5,0),"")</f>
        <v/>
      </c>
      <c r="X175" s="48"/>
      <c r="Y175" s="49" t="str">
        <f>IFERROR(VLOOKUP(X175,農林業センサス集落コード!$A$2:$E$18534,4,FALSE)," ")</f>
        <v xml:space="preserve"> </v>
      </c>
      <c r="Z175" s="50" t="str">
        <f>IFERROR(VLOOKUP(X175,農林業センサス集落コード!$A$2:$E$18534,5,0),"")</f>
        <v/>
      </c>
      <c r="AA175" s="48"/>
      <c r="AB175" s="49" t="str">
        <f>IFERROR(VLOOKUP(AA175,農林業センサス集落コード!$A$2:$E$18534,4,FALSE)," ")</f>
        <v xml:space="preserve"> </v>
      </c>
      <c r="AC175" s="50" t="str">
        <f>IFERROR(VLOOKUP(AA175,農林業センサス集落コード!$A$2:$E$18534,5,0),"")</f>
        <v/>
      </c>
      <c r="AD175" s="48"/>
      <c r="AE175" s="49" t="str">
        <f>IFERROR(VLOOKUP(AD175,農林業センサス集落コード!$A$2:$E$18534,4,FALSE)," ")</f>
        <v xml:space="preserve"> </v>
      </c>
      <c r="AF175" s="50" t="str">
        <f>IFERROR(VLOOKUP(AD175,農林業センサス集落コード!$A$2:$E$18534,5,0),"")</f>
        <v/>
      </c>
      <c r="AG175" s="48"/>
      <c r="AH175" s="49" t="str">
        <f>IFERROR(VLOOKUP(AG175,農林業センサス集落コード!$A$2:$E$18534,4,FALSE)," ")</f>
        <v xml:space="preserve"> </v>
      </c>
      <c r="AI175" s="50" t="str">
        <f>IFERROR(VLOOKUP(AG175,農林業センサス集落コード!$A$2:$E$18534,5,0),"")</f>
        <v/>
      </c>
      <c r="AJ175" s="48"/>
      <c r="AK175" s="49" t="str">
        <f>IFERROR(VLOOKUP(AJ175,農林業センサス集落コード!$A$2:$E$18534,4,FALSE)," ")</f>
        <v xml:space="preserve"> </v>
      </c>
      <c r="AL175" s="50" t="str">
        <f>IFERROR(VLOOKUP(AJ175,農林業センサス集落コード!$A$2:$E$18534,5,0),"")</f>
        <v/>
      </c>
      <c r="AM175" s="48"/>
      <c r="AN175" s="49" t="str">
        <f>IFERROR(VLOOKUP(AM175,農林業センサス集落コード!$A$2:$E$18534,4,FALSE)," ")</f>
        <v xml:space="preserve"> </v>
      </c>
      <c r="AO175" s="50" t="str">
        <f>IFERROR(VLOOKUP(AM175,農林業センサス集落コード!$A$2:$E$18534,5,0),"")</f>
        <v/>
      </c>
      <c r="AP175" s="48"/>
      <c r="AQ175" s="49" t="str">
        <f>IFERROR(VLOOKUP(AP175,農林業センサス集落コード!$A$2:$E$18534,4,FALSE)," ")</f>
        <v xml:space="preserve"> </v>
      </c>
      <c r="AR175" s="50" t="str">
        <f>IFERROR(VLOOKUP(AP175,農林業センサス集落コード!$A$2:$E$18534,5,0),"")</f>
        <v/>
      </c>
      <c r="AS175" s="48"/>
      <c r="AT175" s="49" t="str">
        <f>IFERROR(VLOOKUP(AS175,農林業センサス集落コード!$A$2:$E$18534,4,FALSE)," ")</f>
        <v xml:space="preserve"> </v>
      </c>
      <c r="AU175" s="50" t="str">
        <f>IFERROR(VLOOKUP(AS175,農林業センサス集落コード!$A$2:$E$18534,5,0),"")</f>
        <v/>
      </c>
      <c r="AV175" s="48"/>
      <c r="AW175" s="49" t="str">
        <f>IFERROR(VLOOKUP(AV175,農林業センサス集落コード!$A$2:$E$18534,4,FALSE)," ")</f>
        <v xml:space="preserve"> </v>
      </c>
      <c r="AX175" s="50" t="str">
        <f>IFERROR(VLOOKUP(AV175,農林業センサス集落コード!$A$2:$E$18534,5,0),"")</f>
        <v/>
      </c>
      <c r="AY175" s="48"/>
      <c r="AZ175" s="49" t="str">
        <f>IFERROR(VLOOKUP(AY175,農林業センサス集落コード!$A$2:$E$18534,4,FALSE)," ")</f>
        <v xml:space="preserve"> </v>
      </c>
      <c r="BA175" s="50" t="str">
        <f>IFERROR(VLOOKUP(AY175,農林業センサス集落コード!$A$2:$E$18534,5,0),"")</f>
        <v/>
      </c>
      <c r="BB175" s="48"/>
      <c r="BC175" s="49" t="str">
        <f>IFERROR(VLOOKUP(BB175,農林業センサス集落コード!$A$2:$E$18534,4,FALSE)," ")</f>
        <v xml:space="preserve"> </v>
      </c>
      <c r="BD175" s="50" t="str">
        <f>IFERROR(VLOOKUP(BB175,農林業センサス集落コード!$A$2:$E$18534,5,0),"")</f>
        <v/>
      </c>
      <c r="BE175" s="48"/>
      <c r="BF175" s="49" t="str">
        <f>IFERROR(VLOOKUP(BE175,農林業センサス集落コード!$A$2:$E$18534,4,FALSE)," ")</f>
        <v xml:space="preserve"> </v>
      </c>
      <c r="BG175" s="50" t="str">
        <f>IFERROR(VLOOKUP(BE175,農林業センサス集落コード!$A$2:$E$18534,5,0),"")</f>
        <v/>
      </c>
      <c r="BH175" s="48"/>
      <c r="BI175" s="49" t="str">
        <f>IFERROR(VLOOKUP(BH175,農林業センサス集落コード!$A$2:$E$18534,4,FALSE)," ")</f>
        <v xml:space="preserve"> </v>
      </c>
      <c r="BJ175" s="50" t="str">
        <f>IFERROR(VLOOKUP(BH175,農林業センサス集落コード!$A$2:$E$18534,5,0),"")</f>
        <v/>
      </c>
      <c r="BK175" s="48"/>
      <c r="BL175" s="49" t="str">
        <f>IFERROR(VLOOKUP(BK175,農林業センサス集落コード!$A$2:$E$18534,4,FALSE)," ")</f>
        <v xml:space="preserve"> </v>
      </c>
      <c r="BM175" s="50" t="str">
        <f>IFERROR(VLOOKUP(BK175,農林業センサス集落コード!$A$2:$E$18534,5,0),"")</f>
        <v/>
      </c>
    </row>
    <row r="176" spans="1:65">
      <c r="A176" s="272" t="e">
        <f>①協定識別事項②協定参加者!#REF!</f>
        <v>#REF!</v>
      </c>
      <c r="B176" s="55" t="e">
        <f>①協定識別事項②協定参加者!#REF!</f>
        <v>#REF!</v>
      </c>
      <c r="C176" s="55" t="e">
        <f>①協定識別事項②協定参加者!#REF!</f>
        <v>#REF!</v>
      </c>
      <c r="D176" s="55" t="e">
        <f>①協定識別事項②協定参加者!#REF!</f>
        <v>#REF!</v>
      </c>
      <c r="E176" s="56" t="e">
        <f>①協定識別事項②協定参加者!#REF!</f>
        <v>#REF!</v>
      </c>
      <c r="F176" s="48"/>
      <c r="G176" s="49" t="str">
        <f>IFERROR(VLOOKUP(F176,農林業センサス集落コード!$A$2:$E$18534,4,FALSE)," ")</f>
        <v xml:space="preserve"> </v>
      </c>
      <c r="H176" s="50" t="str">
        <f>IFERROR(VLOOKUP(F176,農林業センサス集落コード!$A$2:$E$18534,5,0),"")</f>
        <v/>
      </c>
      <c r="I176" s="48"/>
      <c r="J176" s="49" t="str">
        <f>IFERROR(VLOOKUP(I176,農林業センサス集落コード!$A$2:$E$18534,4,FALSE)," ")</f>
        <v xml:space="preserve"> </v>
      </c>
      <c r="K176" s="50" t="str">
        <f>IFERROR(VLOOKUP(I176,農林業センサス集落コード!$A$2:$E$18534,5,0),"")</f>
        <v/>
      </c>
      <c r="L176" s="48"/>
      <c r="M176" s="49" t="str">
        <f>IFERROR(VLOOKUP(L176,農林業センサス集落コード!$A$2:$E$18534,4,FALSE)," ")</f>
        <v xml:space="preserve"> </v>
      </c>
      <c r="N176" s="50" t="str">
        <f>IFERROR(VLOOKUP(L176,農林業センサス集落コード!$A$2:$E$18534,5,0),"")</f>
        <v/>
      </c>
      <c r="O176" s="48"/>
      <c r="P176" s="49" t="str">
        <f>IFERROR(VLOOKUP(O176,農林業センサス集落コード!$A$2:$E$18534,4,FALSE)," ")</f>
        <v xml:space="preserve"> </v>
      </c>
      <c r="Q176" s="50" t="str">
        <f>IFERROR(VLOOKUP(O176,農林業センサス集落コード!$A$2:$E$18534,5,0),"")</f>
        <v/>
      </c>
      <c r="R176" s="48"/>
      <c r="S176" s="49" t="str">
        <f>IFERROR(VLOOKUP(R176,農林業センサス集落コード!$A$2:$E$18534,4,FALSE)," ")</f>
        <v xml:space="preserve"> </v>
      </c>
      <c r="T176" s="50" t="str">
        <f>IFERROR(VLOOKUP(R176,農林業センサス集落コード!$A$2:$E$18534,5,0),"")</f>
        <v/>
      </c>
      <c r="U176" s="48"/>
      <c r="V176" s="49" t="str">
        <f>IFERROR(VLOOKUP(U176,農林業センサス集落コード!$A$2:$E$18534,4,FALSE)," ")</f>
        <v xml:space="preserve"> </v>
      </c>
      <c r="W176" s="50" t="str">
        <f>IFERROR(VLOOKUP(U176,農林業センサス集落コード!$A$2:$E$18534,5,0),"")</f>
        <v/>
      </c>
      <c r="X176" s="48"/>
      <c r="Y176" s="49" t="str">
        <f>IFERROR(VLOOKUP(X176,農林業センサス集落コード!$A$2:$E$18534,4,FALSE)," ")</f>
        <v xml:space="preserve"> </v>
      </c>
      <c r="Z176" s="50" t="str">
        <f>IFERROR(VLOOKUP(X176,農林業センサス集落コード!$A$2:$E$18534,5,0),"")</f>
        <v/>
      </c>
      <c r="AA176" s="48"/>
      <c r="AB176" s="49" t="str">
        <f>IFERROR(VLOOKUP(AA176,農林業センサス集落コード!$A$2:$E$18534,4,FALSE)," ")</f>
        <v xml:space="preserve"> </v>
      </c>
      <c r="AC176" s="50" t="str">
        <f>IFERROR(VLOOKUP(AA176,農林業センサス集落コード!$A$2:$E$18534,5,0),"")</f>
        <v/>
      </c>
      <c r="AD176" s="48"/>
      <c r="AE176" s="49" t="str">
        <f>IFERROR(VLOOKUP(AD176,農林業センサス集落コード!$A$2:$E$18534,4,FALSE)," ")</f>
        <v xml:space="preserve"> </v>
      </c>
      <c r="AF176" s="50" t="str">
        <f>IFERROR(VLOOKUP(AD176,農林業センサス集落コード!$A$2:$E$18534,5,0),"")</f>
        <v/>
      </c>
      <c r="AG176" s="48"/>
      <c r="AH176" s="49" t="str">
        <f>IFERROR(VLOOKUP(AG176,農林業センサス集落コード!$A$2:$E$18534,4,FALSE)," ")</f>
        <v xml:space="preserve"> </v>
      </c>
      <c r="AI176" s="50" t="str">
        <f>IFERROR(VLOOKUP(AG176,農林業センサス集落コード!$A$2:$E$18534,5,0),"")</f>
        <v/>
      </c>
      <c r="AJ176" s="48"/>
      <c r="AK176" s="49" t="str">
        <f>IFERROR(VLOOKUP(AJ176,農林業センサス集落コード!$A$2:$E$18534,4,FALSE)," ")</f>
        <v xml:space="preserve"> </v>
      </c>
      <c r="AL176" s="50" t="str">
        <f>IFERROR(VLOOKUP(AJ176,農林業センサス集落コード!$A$2:$E$18534,5,0),"")</f>
        <v/>
      </c>
      <c r="AM176" s="48"/>
      <c r="AN176" s="49" t="str">
        <f>IFERROR(VLOOKUP(AM176,農林業センサス集落コード!$A$2:$E$18534,4,FALSE)," ")</f>
        <v xml:space="preserve"> </v>
      </c>
      <c r="AO176" s="50" t="str">
        <f>IFERROR(VLOOKUP(AM176,農林業センサス集落コード!$A$2:$E$18534,5,0),"")</f>
        <v/>
      </c>
      <c r="AP176" s="48"/>
      <c r="AQ176" s="49" t="str">
        <f>IFERROR(VLOOKUP(AP176,農林業センサス集落コード!$A$2:$E$18534,4,FALSE)," ")</f>
        <v xml:space="preserve"> </v>
      </c>
      <c r="AR176" s="50" t="str">
        <f>IFERROR(VLOOKUP(AP176,農林業センサス集落コード!$A$2:$E$18534,5,0),"")</f>
        <v/>
      </c>
      <c r="AS176" s="48"/>
      <c r="AT176" s="49" t="str">
        <f>IFERROR(VLOOKUP(AS176,農林業センサス集落コード!$A$2:$E$18534,4,FALSE)," ")</f>
        <v xml:space="preserve"> </v>
      </c>
      <c r="AU176" s="50" t="str">
        <f>IFERROR(VLOOKUP(AS176,農林業センサス集落コード!$A$2:$E$18534,5,0),"")</f>
        <v/>
      </c>
      <c r="AV176" s="48"/>
      <c r="AW176" s="49" t="str">
        <f>IFERROR(VLOOKUP(AV176,農林業センサス集落コード!$A$2:$E$18534,4,FALSE)," ")</f>
        <v xml:space="preserve"> </v>
      </c>
      <c r="AX176" s="50" t="str">
        <f>IFERROR(VLOOKUP(AV176,農林業センサス集落コード!$A$2:$E$18534,5,0),"")</f>
        <v/>
      </c>
      <c r="AY176" s="48"/>
      <c r="AZ176" s="49" t="str">
        <f>IFERROR(VLOOKUP(AY176,農林業センサス集落コード!$A$2:$E$18534,4,FALSE)," ")</f>
        <v xml:space="preserve"> </v>
      </c>
      <c r="BA176" s="50" t="str">
        <f>IFERROR(VLOOKUP(AY176,農林業センサス集落コード!$A$2:$E$18534,5,0),"")</f>
        <v/>
      </c>
      <c r="BB176" s="48"/>
      <c r="BC176" s="49" t="str">
        <f>IFERROR(VLOOKUP(BB176,農林業センサス集落コード!$A$2:$E$18534,4,FALSE)," ")</f>
        <v xml:space="preserve"> </v>
      </c>
      <c r="BD176" s="50" t="str">
        <f>IFERROR(VLOOKUP(BB176,農林業センサス集落コード!$A$2:$E$18534,5,0),"")</f>
        <v/>
      </c>
      <c r="BE176" s="48"/>
      <c r="BF176" s="49" t="str">
        <f>IFERROR(VLOOKUP(BE176,農林業センサス集落コード!$A$2:$E$18534,4,FALSE)," ")</f>
        <v xml:space="preserve"> </v>
      </c>
      <c r="BG176" s="50" t="str">
        <f>IFERROR(VLOOKUP(BE176,農林業センサス集落コード!$A$2:$E$18534,5,0),"")</f>
        <v/>
      </c>
      <c r="BH176" s="48"/>
      <c r="BI176" s="49" t="str">
        <f>IFERROR(VLOOKUP(BH176,農林業センサス集落コード!$A$2:$E$18534,4,FALSE)," ")</f>
        <v xml:space="preserve"> </v>
      </c>
      <c r="BJ176" s="50" t="str">
        <f>IFERROR(VLOOKUP(BH176,農林業センサス集落コード!$A$2:$E$18534,5,0),"")</f>
        <v/>
      </c>
      <c r="BK176" s="48"/>
      <c r="BL176" s="49" t="str">
        <f>IFERROR(VLOOKUP(BK176,農林業センサス集落コード!$A$2:$E$18534,4,FALSE)," ")</f>
        <v xml:space="preserve"> </v>
      </c>
      <c r="BM176" s="50" t="str">
        <f>IFERROR(VLOOKUP(BK176,農林業センサス集落コード!$A$2:$E$18534,5,0),"")</f>
        <v/>
      </c>
    </row>
    <row r="177" spans="1:65">
      <c r="A177" s="272" t="e">
        <f>①協定識別事項②協定参加者!#REF!</f>
        <v>#REF!</v>
      </c>
      <c r="B177" s="55" t="e">
        <f>①協定識別事項②協定参加者!#REF!</f>
        <v>#REF!</v>
      </c>
      <c r="C177" s="55" t="e">
        <f>①協定識別事項②協定参加者!#REF!</f>
        <v>#REF!</v>
      </c>
      <c r="D177" s="55" t="e">
        <f>①協定識別事項②協定参加者!#REF!</f>
        <v>#REF!</v>
      </c>
      <c r="E177" s="56" t="e">
        <f>①協定識別事項②協定参加者!#REF!</f>
        <v>#REF!</v>
      </c>
      <c r="F177" s="48"/>
      <c r="G177" s="49" t="str">
        <f>IFERROR(VLOOKUP(F177,農林業センサス集落コード!$A$2:$E$18534,4,FALSE)," ")</f>
        <v xml:space="preserve"> </v>
      </c>
      <c r="H177" s="50" t="str">
        <f>IFERROR(VLOOKUP(F177,農林業センサス集落コード!$A$2:$E$18534,5,0),"")</f>
        <v/>
      </c>
      <c r="I177" s="48"/>
      <c r="J177" s="49" t="str">
        <f>IFERROR(VLOOKUP(I177,農林業センサス集落コード!$A$2:$E$18534,4,FALSE)," ")</f>
        <v xml:space="preserve"> </v>
      </c>
      <c r="K177" s="50" t="str">
        <f>IFERROR(VLOOKUP(I177,農林業センサス集落コード!$A$2:$E$18534,5,0),"")</f>
        <v/>
      </c>
      <c r="L177" s="48"/>
      <c r="M177" s="49" t="str">
        <f>IFERROR(VLOOKUP(L177,農林業センサス集落コード!$A$2:$E$18534,4,FALSE)," ")</f>
        <v xml:space="preserve"> </v>
      </c>
      <c r="N177" s="50" t="str">
        <f>IFERROR(VLOOKUP(L177,農林業センサス集落コード!$A$2:$E$18534,5,0),"")</f>
        <v/>
      </c>
      <c r="O177" s="48"/>
      <c r="P177" s="49" t="str">
        <f>IFERROR(VLOOKUP(O177,農林業センサス集落コード!$A$2:$E$18534,4,FALSE)," ")</f>
        <v xml:space="preserve"> </v>
      </c>
      <c r="Q177" s="50" t="str">
        <f>IFERROR(VLOOKUP(O177,農林業センサス集落コード!$A$2:$E$18534,5,0),"")</f>
        <v/>
      </c>
      <c r="R177" s="48"/>
      <c r="S177" s="49" t="str">
        <f>IFERROR(VLOOKUP(R177,農林業センサス集落コード!$A$2:$E$18534,4,FALSE)," ")</f>
        <v xml:space="preserve"> </v>
      </c>
      <c r="T177" s="50" t="str">
        <f>IFERROR(VLOOKUP(R177,農林業センサス集落コード!$A$2:$E$18534,5,0),"")</f>
        <v/>
      </c>
      <c r="U177" s="48"/>
      <c r="V177" s="49" t="str">
        <f>IFERROR(VLOOKUP(U177,農林業センサス集落コード!$A$2:$E$18534,4,FALSE)," ")</f>
        <v xml:space="preserve"> </v>
      </c>
      <c r="W177" s="50" t="str">
        <f>IFERROR(VLOOKUP(U177,農林業センサス集落コード!$A$2:$E$18534,5,0),"")</f>
        <v/>
      </c>
      <c r="X177" s="48"/>
      <c r="Y177" s="49" t="str">
        <f>IFERROR(VLOOKUP(X177,農林業センサス集落コード!$A$2:$E$18534,4,FALSE)," ")</f>
        <v xml:space="preserve"> </v>
      </c>
      <c r="Z177" s="50" t="str">
        <f>IFERROR(VLOOKUP(X177,農林業センサス集落コード!$A$2:$E$18534,5,0),"")</f>
        <v/>
      </c>
      <c r="AA177" s="48"/>
      <c r="AB177" s="49" t="str">
        <f>IFERROR(VLOOKUP(AA177,農林業センサス集落コード!$A$2:$E$18534,4,FALSE)," ")</f>
        <v xml:space="preserve"> </v>
      </c>
      <c r="AC177" s="50" t="str">
        <f>IFERROR(VLOOKUP(AA177,農林業センサス集落コード!$A$2:$E$18534,5,0),"")</f>
        <v/>
      </c>
      <c r="AD177" s="48"/>
      <c r="AE177" s="49" t="str">
        <f>IFERROR(VLOOKUP(AD177,農林業センサス集落コード!$A$2:$E$18534,4,FALSE)," ")</f>
        <v xml:space="preserve"> </v>
      </c>
      <c r="AF177" s="50" t="str">
        <f>IFERROR(VLOOKUP(AD177,農林業センサス集落コード!$A$2:$E$18534,5,0),"")</f>
        <v/>
      </c>
      <c r="AG177" s="48"/>
      <c r="AH177" s="49" t="str">
        <f>IFERROR(VLOOKUP(AG177,農林業センサス集落コード!$A$2:$E$18534,4,FALSE)," ")</f>
        <v xml:space="preserve"> </v>
      </c>
      <c r="AI177" s="50" t="str">
        <f>IFERROR(VLOOKUP(AG177,農林業センサス集落コード!$A$2:$E$18534,5,0),"")</f>
        <v/>
      </c>
      <c r="AJ177" s="48"/>
      <c r="AK177" s="49" t="str">
        <f>IFERROR(VLOOKUP(AJ177,農林業センサス集落コード!$A$2:$E$18534,4,FALSE)," ")</f>
        <v xml:space="preserve"> </v>
      </c>
      <c r="AL177" s="50" t="str">
        <f>IFERROR(VLOOKUP(AJ177,農林業センサス集落コード!$A$2:$E$18534,5,0),"")</f>
        <v/>
      </c>
      <c r="AM177" s="48"/>
      <c r="AN177" s="49" t="str">
        <f>IFERROR(VLOOKUP(AM177,農林業センサス集落コード!$A$2:$E$18534,4,FALSE)," ")</f>
        <v xml:space="preserve"> </v>
      </c>
      <c r="AO177" s="50" t="str">
        <f>IFERROR(VLOOKUP(AM177,農林業センサス集落コード!$A$2:$E$18534,5,0),"")</f>
        <v/>
      </c>
      <c r="AP177" s="48"/>
      <c r="AQ177" s="49" t="str">
        <f>IFERROR(VLOOKUP(AP177,農林業センサス集落コード!$A$2:$E$18534,4,FALSE)," ")</f>
        <v xml:space="preserve"> </v>
      </c>
      <c r="AR177" s="50" t="str">
        <f>IFERROR(VLOOKUP(AP177,農林業センサス集落コード!$A$2:$E$18534,5,0),"")</f>
        <v/>
      </c>
      <c r="AS177" s="48"/>
      <c r="AT177" s="49" t="str">
        <f>IFERROR(VLOOKUP(AS177,農林業センサス集落コード!$A$2:$E$18534,4,FALSE)," ")</f>
        <v xml:space="preserve"> </v>
      </c>
      <c r="AU177" s="50" t="str">
        <f>IFERROR(VLOOKUP(AS177,農林業センサス集落コード!$A$2:$E$18534,5,0),"")</f>
        <v/>
      </c>
      <c r="AV177" s="48"/>
      <c r="AW177" s="49" t="str">
        <f>IFERROR(VLOOKUP(AV177,農林業センサス集落コード!$A$2:$E$18534,4,FALSE)," ")</f>
        <v xml:space="preserve"> </v>
      </c>
      <c r="AX177" s="50" t="str">
        <f>IFERROR(VLOOKUP(AV177,農林業センサス集落コード!$A$2:$E$18534,5,0),"")</f>
        <v/>
      </c>
      <c r="AY177" s="48"/>
      <c r="AZ177" s="49" t="str">
        <f>IFERROR(VLOOKUP(AY177,農林業センサス集落コード!$A$2:$E$18534,4,FALSE)," ")</f>
        <v xml:space="preserve"> </v>
      </c>
      <c r="BA177" s="50" t="str">
        <f>IFERROR(VLOOKUP(AY177,農林業センサス集落コード!$A$2:$E$18534,5,0),"")</f>
        <v/>
      </c>
      <c r="BB177" s="48"/>
      <c r="BC177" s="49" t="str">
        <f>IFERROR(VLOOKUP(BB177,農林業センサス集落コード!$A$2:$E$18534,4,FALSE)," ")</f>
        <v xml:space="preserve"> </v>
      </c>
      <c r="BD177" s="50" t="str">
        <f>IFERROR(VLOOKUP(BB177,農林業センサス集落コード!$A$2:$E$18534,5,0),"")</f>
        <v/>
      </c>
      <c r="BE177" s="48"/>
      <c r="BF177" s="49" t="str">
        <f>IFERROR(VLOOKUP(BE177,農林業センサス集落コード!$A$2:$E$18534,4,FALSE)," ")</f>
        <v xml:space="preserve"> </v>
      </c>
      <c r="BG177" s="50" t="str">
        <f>IFERROR(VLOOKUP(BE177,農林業センサス集落コード!$A$2:$E$18534,5,0),"")</f>
        <v/>
      </c>
      <c r="BH177" s="48"/>
      <c r="BI177" s="49" t="str">
        <f>IFERROR(VLOOKUP(BH177,農林業センサス集落コード!$A$2:$E$18534,4,FALSE)," ")</f>
        <v xml:space="preserve"> </v>
      </c>
      <c r="BJ177" s="50" t="str">
        <f>IFERROR(VLOOKUP(BH177,農林業センサス集落コード!$A$2:$E$18534,5,0),"")</f>
        <v/>
      </c>
      <c r="BK177" s="48"/>
      <c r="BL177" s="49" t="str">
        <f>IFERROR(VLOOKUP(BK177,農林業センサス集落コード!$A$2:$E$18534,4,FALSE)," ")</f>
        <v xml:space="preserve"> </v>
      </c>
      <c r="BM177" s="50" t="str">
        <f>IFERROR(VLOOKUP(BK177,農林業センサス集落コード!$A$2:$E$18534,5,0),"")</f>
        <v/>
      </c>
    </row>
    <row r="178" spans="1:65">
      <c r="A178" s="272" t="e">
        <f>①協定識別事項②協定参加者!#REF!</f>
        <v>#REF!</v>
      </c>
      <c r="B178" s="55" t="e">
        <f>①協定識別事項②協定参加者!#REF!</f>
        <v>#REF!</v>
      </c>
      <c r="C178" s="55" t="e">
        <f>①協定識別事項②協定参加者!#REF!</f>
        <v>#REF!</v>
      </c>
      <c r="D178" s="55" t="e">
        <f>①協定識別事項②協定参加者!#REF!</f>
        <v>#REF!</v>
      </c>
      <c r="E178" s="56" t="e">
        <f>①協定識別事項②協定参加者!#REF!</f>
        <v>#REF!</v>
      </c>
      <c r="F178" s="48"/>
      <c r="G178" s="49" t="str">
        <f>IFERROR(VLOOKUP(F178,農林業センサス集落コード!$A$2:$E$18534,4,FALSE)," ")</f>
        <v xml:space="preserve"> </v>
      </c>
      <c r="H178" s="50" t="str">
        <f>IFERROR(VLOOKUP(F178,農林業センサス集落コード!$A$2:$E$18534,5,0),"")</f>
        <v/>
      </c>
      <c r="I178" s="48"/>
      <c r="J178" s="49" t="str">
        <f>IFERROR(VLOOKUP(I178,農林業センサス集落コード!$A$2:$E$18534,4,FALSE)," ")</f>
        <v xml:space="preserve"> </v>
      </c>
      <c r="K178" s="50" t="str">
        <f>IFERROR(VLOOKUP(I178,農林業センサス集落コード!$A$2:$E$18534,5,0),"")</f>
        <v/>
      </c>
      <c r="L178" s="48"/>
      <c r="M178" s="49" t="str">
        <f>IFERROR(VLOOKUP(L178,農林業センサス集落コード!$A$2:$E$18534,4,FALSE)," ")</f>
        <v xml:space="preserve"> </v>
      </c>
      <c r="N178" s="50" t="str">
        <f>IFERROR(VLOOKUP(L178,農林業センサス集落コード!$A$2:$E$18534,5,0),"")</f>
        <v/>
      </c>
      <c r="O178" s="48"/>
      <c r="P178" s="49" t="str">
        <f>IFERROR(VLOOKUP(O178,農林業センサス集落コード!$A$2:$E$18534,4,FALSE)," ")</f>
        <v xml:space="preserve"> </v>
      </c>
      <c r="Q178" s="50" t="str">
        <f>IFERROR(VLOOKUP(O178,農林業センサス集落コード!$A$2:$E$18534,5,0),"")</f>
        <v/>
      </c>
      <c r="R178" s="48"/>
      <c r="S178" s="49" t="str">
        <f>IFERROR(VLOOKUP(R178,農林業センサス集落コード!$A$2:$E$18534,4,FALSE)," ")</f>
        <v xml:space="preserve"> </v>
      </c>
      <c r="T178" s="50" t="str">
        <f>IFERROR(VLOOKUP(R178,農林業センサス集落コード!$A$2:$E$18534,5,0),"")</f>
        <v/>
      </c>
      <c r="U178" s="48"/>
      <c r="V178" s="49" t="str">
        <f>IFERROR(VLOOKUP(U178,農林業センサス集落コード!$A$2:$E$18534,4,FALSE)," ")</f>
        <v xml:space="preserve"> </v>
      </c>
      <c r="W178" s="50" t="str">
        <f>IFERROR(VLOOKUP(U178,農林業センサス集落コード!$A$2:$E$18534,5,0),"")</f>
        <v/>
      </c>
      <c r="X178" s="48"/>
      <c r="Y178" s="49" t="str">
        <f>IFERROR(VLOOKUP(X178,農林業センサス集落コード!$A$2:$E$18534,4,FALSE)," ")</f>
        <v xml:space="preserve"> </v>
      </c>
      <c r="Z178" s="50" t="str">
        <f>IFERROR(VLOOKUP(X178,農林業センサス集落コード!$A$2:$E$18534,5,0),"")</f>
        <v/>
      </c>
      <c r="AA178" s="48"/>
      <c r="AB178" s="49" t="str">
        <f>IFERROR(VLOOKUP(AA178,農林業センサス集落コード!$A$2:$E$18534,4,FALSE)," ")</f>
        <v xml:space="preserve"> </v>
      </c>
      <c r="AC178" s="50" t="str">
        <f>IFERROR(VLOOKUP(AA178,農林業センサス集落コード!$A$2:$E$18534,5,0),"")</f>
        <v/>
      </c>
      <c r="AD178" s="48"/>
      <c r="AE178" s="49" t="str">
        <f>IFERROR(VLOOKUP(AD178,農林業センサス集落コード!$A$2:$E$18534,4,FALSE)," ")</f>
        <v xml:space="preserve"> </v>
      </c>
      <c r="AF178" s="50" t="str">
        <f>IFERROR(VLOOKUP(AD178,農林業センサス集落コード!$A$2:$E$18534,5,0),"")</f>
        <v/>
      </c>
      <c r="AG178" s="48"/>
      <c r="AH178" s="49" t="str">
        <f>IFERROR(VLOOKUP(AG178,農林業センサス集落コード!$A$2:$E$18534,4,FALSE)," ")</f>
        <v xml:space="preserve"> </v>
      </c>
      <c r="AI178" s="50" t="str">
        <f>IFERROR(VLOOKUP(AG178,農林業センサス集落コード!$A$2:$E$18534,5,0),"")</f>
        <v/>
      </c>
      <c r="AJ178" s="48"/>
      <c r="AK178" s="49" t="str">
        <f>IFERROR(VLOOKUP(AJ178,農林業センサス集落コード!$A$2:$E$18534,4,FALSE)," ")</f>
        <v xml:space="preserve"> </v>
      </c>
      <c r="AL178" s="50" t="str">
        <f>IFERROR(VLOOKUP(AJ178,農林業センサス集落コード!$A$2:$E$18534,5,0),"")</f>
        <v/>
      </c>
      <c r="AM178" s="48"/>
      <c r="AN178" s="49" t="str">
        <f>IFERROR(VLOOKUP(AM178,農林業センサス集落コード!$A$2:$E$18534,4,FALSE)," ")</f>
        <v xml:space="preserve"> </v>
      </c>
      <c r="AO178" s="50" t="str">
        <f>IFERROR(VLOOKUP(AM178,農林業センサス集落コード!$A$2:$E$18534,5,0),"")</f>
        <v/>
      </c>
      <c r="AP178" s="48"/>
      <c r="AQ178" s="49" t="str">
        <f>IFERROR(VLOOKUP(AP178,農林業センサス集落コード!$A$2:$E$18534,4,FALSE)," ")</f>
        <v xml:space="preserve"> </v>
      </c>
      <c r="AR178" s="50" t="str">
        <f>IFERROR(VLOOKUP(AP178,農林業センサス集落コード!$A$2:$E$18534,5,0),"")</f>
        <v/>
      </c>
      <c r="AS178" s="48"/>
      <c r="AT178" s="49" t="str">
        <f>IFERROR(VLOOKUP(AS178,農林業センサス集落コード!$A$2:$E$18534,4,FALSE)," ")</f>
        <v xml:space="preserve"> </v>
      </c>
      <c r="AU178" s="50" t="str">
        <f>IFERROR(VLOOKUP(AS178,農林業センサス集落コード!$A$2:$E$18534,5,0),"")</f>
        <v/>
      </c>
      <c r="AV178" s="48"/>
      <c r="AW178" s="49" t="str">
        <f>IFERROR(VLOOKUP(AV178,農林業センサス集落コード!$A$2:$E$18534,4,FALSE)," ")</f>
        <v xml:space="preserve"> </v>
      </c>
      <c r="AX178" s="50" t="str">
        <f>IFERROR(VLOOKUP(AV178,農林業センサス集落コード!$A$2:$E$18534,5,0),"")</f>
        <v/>
      </c>
      <c r="AY178" s="48"/>
      <c r="AZ178" s="49" t="str">
        <f>IFERROR(VLOOKUP(AY178,農林業センサス集落コード!$A$2:$E$18534,4,FALSE)," ")</f>
        <v xml:space="preserve"> </v>
      </c>
      <c r="BA178" s="50" t="str">
        <f>IFERROR(VLOOKUP(AY178,農林業センサス集落コード!$A$2:$E$18534,5,0),"")</f>
        <v/>
      </c>
      <c r="BB178" s="48"/>
      <c r="BC178" s="49" t="str">
        <f>IFERROR(VLOOKUP(BB178,農林業センサス集落コード!$A$2:$E$18534,4,FALSE)," ")</f>
        <v xml:space="preserve"> </v>
      </c>
      <c r="BD178" s="50" t="str">
        <f>IFERROR(VLOOKUP(BB178,農林業センサス集落コード!$A$2:$E$18534,5,0),"")</f>
        <v/>
      </c>
      <c r="BE178" s="48"/>
      <c r="BF178" s="49" t="str">
        <f>IFERROR(VLOOKUP(BE178,農林業センサス集落コード!$A$2:$E$18534,4,FALSE)," ")</f>
        <v xml:space="preserve"> </v>
      </c>
      <c r="BG178" s="50" t="str">
        <f>IFERROR(VLOOKUP(BE178,農林業センサス集落コード!$A$2:$E$18534,5,0),"")</f>
        <v/>
      </c>
      <c r="BH178" s="48"/>
      <c r="BI178" s="49" t="str">
        <f>IFERROR(VLOOKUP(BH178,農林業センサス集落コード!$A$2:$E$18534,4,FALSE)," ")</f>
        <v xml:space="preserve"> </v>
      </c>
      <c r="BJ178" s="50" t="str">
        <f>IFERROR(VLOOKUP(BH178,農林業センサス集落コード!$A$2:$E$18534,5,0),"")</f>
        <v/>
      </c>
      <c r="BK178" s="48"/>
      <c r="BL178" s="49" t="str">
        <f>IFERROR(VLOOKUP(BK178,農林業センサス集落コード!$A$2:$E$18534,4,FALSE)," ")</f>
        <v xml:space="preserve"> </v>
      </c>
      <c r="BM178" s="50" t="str">
        <f>IFERROR(VLOOKUP(BK178,農林業センサス集落コード!$A$2:$E$18534,5,0),"")</f>
        <v/>
      </c>
    </row>
    <row r="179" spans="1:65">
      <c r="A179" s="272" t="e">
        <f>①協定識別事項②協定参加者!#REF!</f>
        <v>#REF!</v>
      </c>
      <c r="B179" s="55" t="e">
        <f>①協定識別事項②協定参加者!#REF!</f>
        <v>#REF!</v>
      </c>
      <c r="C179" s="55" t="e">
        <f>①協定識別事項②協定参加者!#REF!</f>
        <v>#REF!</v>
      </c>
      <c r="D179" s="55" t="e">
        <f>①協定識別事項②協定参加者!#REF!</f>
        <v>#REF!</v>
      </c>
      <c r="E179" s="56" t="e">
        <f>①協定識別事項②協定参加者!#REF!</f>
        <v>#REF!</v>
      </c>
      <c r="F179" s="48"/>
      <c r="G179" s="49" t="str">
        <f>IFERROR(VLOOKUP(F179,農林業センサス集落コード!$A$2:$E$18534,4,FALSE)," ")</f>
        <v xml:space="preserve"> </v>
      </c>
      <c r="H179" s="50" t="str">
        <f>IFERROR(VLOOKUP(F179,農林業センサス集落コード!$A$2:$E$18534,5,0),"")</f>
        <v/>
      </c>
      <c r="I179" s="48"/>
      <c r="J179" s="49" t="str">
        <f>IFERROR(VLOOKUP(I179,農林業センサス集落コード!$A$2:$E$18534,4,FALSE)," ")</f>
        <v xml:space="preserve"> </v>
      </c>
      <c r="K179" s="50" t="str">
        <f>IFERROR(VLOOKUP(I179,農林業センサス集落コード!$A$2:$E$18534,5,0),"")</f>
        <v/>
      </c>
      <c r="L179" s="48"/>
      <c r="M179" s="49" t="str">
        <f>IFERROR(VLOOKUP(L179,農林業センサス集落コード!$A$2:$E$18534,4,FALSE)," ")</f>
        <v xml:space="preserve"> </v>
      </c>
      <c r="N179" s="50" t="str">
        <f>IFERROR(VLOOKUP(L179,農林業センサス集落コード!$A$2:$E$18534,5,0),"")</f>
        <v/>
      </c>
      <c r="O179" s="48"/>
      <c r="P179" s="49" t="str">
        <f>IFERROR(VLOOKUP(O179,農林業センサス集落コード!$A$2:$E$18534,4,FALSE)," ")</f>
        <v xml:space="preserve"> </v>
      </c>
      <c r="Q179" s="50" t="str">
        <f>IFERROR(VLOOKUP(O179,農林業センサス集落コード!$A$2:$E$18534,5,0),"")</f>
        <v/>
      </c>
      <c r="R179" s="48"/>
      <c r="S179" s="49" t="str">
        <f>IFERROR(VLOOKUP(R179,農林業センサス集落コード!$A$2:$E$18534,4,FALSE)," ")</f>
        <v xml:space="preserve"> </v>
      </c>
      <c r="T179" s="50" t="str">
        <f>IFERROR(VLOOKUP(R179,農林業センサス集落コード!$A$2:$E$18534,5,0),"")</f>
        <v/>
      </c>
      <c r="U179" s="48"/>
      <c r="V179" s="49" t="str">
        <f>IFERROR(VLOOKUP(U179,農林業センサス集落コード!$A$2:$E$18534,4,FALSE)," ")</f>
        <v xml:space="preserve"> </v>
      </c>
      <c r="W179" s="50" t="str">
        <f>IFERROR(VLOOKUP(U179,農林業センサス集落コード!$A$2:$E$18534,5,0),"")</f>
        <v/>
      </c>
      <c r="X179" s="48"/>
      <c r="Y179" s="49" t="str">
        <f>IFERROR(VLOOKUP(X179,農林業センサス集落コード!$A$2:$E$18534,4,FALSE)," ")</f>
        <v xml:space="preserve"> </v>
      </c>
      <c r="Z179" s="50" t="str">
        <f>IFERROR(VLOOKUP(X179,農林業センサス集落コード!$A$2:$E$18534,5,0),"")</f>
        <v/>
      </c>
      <c r="AA179" s="48"/>
      <c r="AB179" s="49" t="str">
        <f>IFERROR(VLOOKUP(AA179,農林業センサス集落コード!$A$2:$E$18534,4,FALSE)," ")</f>
        <v xml:space="preserve"> </v>
      </c>
      <c r="AC179" s="50" t="str">
        <f>IFERROR(VLOOKUP(AA179,農林業センサス集落コード!$A$2:$E$18534,5,0),"")</f>
        <v/>
      </c>
      <c r="AD179" s="48"/>
      <c r="AE179" s="49" t="str">
        <f>IFERROR(VLOOKUP(AD179,農林業センサス集落コード!$A$2:$E$18534,4,FALSE)," ")</f>
        <v xml:space="preserve"> </v>
      </c>
      <c r="AF179" s="50" t="str">
        <f>IFERROR(VLOOKUP(AD179,農林業センサス集落コード!$A$2:$E$18534,5,0),"")</f>
        <v/>
      </c>
      <c r="AG179" s="48"/>
      <c r="AH179" s="49" t="str">
        <f>IFERROR(VLOOKUP(AG179,農林業センサス集落コード!$A$2:$E$18534,4,FALSE)," ")</f>
        <v xml:space="preserve"> </v>
      </c>
      <c r="AI179" s="50" t="str">
        <f>IFERROR(VLOOKUP(AG179,農林業センサス集落コード!$A$2:$E$18534,5,0),"")</f>
        <v/>
      </c>
      <c r="AJ179" s="48"/>
      <c r="AK179" s="49" t="str">
        <f>IFERROR(VLOOKUP(AJ179,農林業センサス集落コード!$A$2:$E$18534,4,FALSE)," ")</f>
        <v xml:space="preserve"> </v>
      </c>
      <c r="AL179" s="50" t="str">
        <f>IFERROR(VLOOKUP(AJ179,農林業センサス集落コード!$A$2:$E$18534,5,0),"")</f>
        <v/>
      </c>
      <c r="AM179" s="48"/>
      <c r="AN179" s="49" t="str">
        <f>IFERROR(VLOOKUP(AM179,農林業センサス集落コード!$A$2:$E$18534,4,FALSE)," ")</f>
        <v xml:space="preserve"> </v>
      </c>
      <c r="AO179" s="50" t="str">
        <f>IFERROR(VLOOKUP(AM179,農林業センサス集落コード!$A$2:$E$18534,5,0),"")</f>
        <v/>
      </c>
      <c r="AP179" s="48"/>
      <c r="AQ179" s="49" t="str">
        <f>IFERROR(VLOOKUP(AP179,農林業センサス集落コード!$A$2:$E$18534,4,FALSE)," ")</f>
        <v xml:space="preserve"> </v>
      </c>
      <c r="AR179" s="50" t="str">
        <f>IFERROR(VLOOKUP(AP179,農林業センサス集落コード!$A$2:$E$18534,5,0),"")</f>
        <v/>
      </c>
      <c r="AS179" s="48"/>
      <c r="AT179" s="49" t="str">
        <f>IFERROR(VLOOKUP(AS179,農林業センサス集落コード!$A$2:$E$18534,4,FALSE)," ")</f>
        <v xml:space="preserve"> </v>
      </c>
      <c r="AU179" s="50" t="str">
        <f>IFERROR(VLOOKUP(AS179,農林業センサス集落コード!$A$2:$E$18534,5,0),"")</f>
        <v/>
      </c>
      <c r="AV179" s="48"/>
      <c r="AW179" s="49" t="str">
        <f>IFERROR(VLOOKUP(AV179,農林業センサス集落コード!$A$2:$E$18534,4,FALSE)," ")</f>
        <v xml:space="preserve"> </v>
      </c>
      <c r="AX179" s="50" t="str">
        <f>IFERROR(VLOOKUP(AV179,農林業センサス集落コード!$A$2:$E$18534,5,0),"")</f>
        <v/>
      </c>
      <c r="AY179" s="48"/>
      <c r="AZ179" s="49" t="str">
        <f>IFERROR(VLOOKUP(AY179,農林業センサス集落コード!$A$2:$E$18534,4,FALSE)," ")</f>
        <v xml:space="preserve"> </v>
      </c>
      <c r="BA179" s="50" t="str">
        <f>IFERROR(VLOOKUP(AY179,農林業センサス集落コード!$A$2:$E$18534,5,0),"")</f>
        <v/>
      </c>
      <c r="BB179" s="48"/>
      <c r="BC179" s="49" t="str">
        <f>IFERROR(VLOOKUP(BB179,農林業センサス集落コード!$A$2:$E$18534,4,FALSE)," ")</f>
        <v xml:space="preserve"> </v>
      </c>
      <c r="BD179" s="50" t="str">
        <f>IFERROR(VLOOKUP(BB179,農林業センサス集落コード!$A$2:$E$18534,5,0),"")</f>
        <v/>
      </c>
      <c r="BE179" s="48"/>
      <c r="BF179" s="49" t="str">
        <f>IFERROR(VLOOKUP(BE179,農林業センサス集落コード!$A$2:$E$18534,4,FALSE)," ")</f>
        <v xml:space="preserve"> </v>
      </c>
      <c r="BG179" s="50" t="str">
        <f>IFERROR(VLOOKUP(BE179,農林業センサス集落コード!$A$2:$E$18534,5,0),"")</f>
        <v/>
      </c>
      <c r="BH179" s="48"/>
      <c r="BI179" s="49" t="str">
        <f>IFERROR(VLOOKUP(BH179,農林業センサス集落コード!$A$2:$E$18534,4,FALSE)," ")</f>
        <v xml:space="preserve"> </v>
      </c>
      <c r="BJ179" s="50" t="str">
        <f>IFERROR(VLOOKUP(BH179,農林業センサス集落コード!$A$2:$E$18534,5,0),"")</f>
        <v/>
      </c>
      <c r="BK179" s="48"/>
      <c r="BL179" s="49" t="str">
        <f>IFERROR(VLOOKUP(BK179,農林業センサス集落コード!$A$2:$E$18534,4,FALSE)," ")</f>
        <v xml:space="preserve"> </v>
      </c>
      <c r="BM179" s="50" t="str">
        <f>IFERROR(VLOOKUP(BK179,農林業センサス集落コード!$A$2:$E$18534,5,0),"")</f>
        <v/>
      </c>
    </row>
    <row r="180" spans="1:65">
      <c r="A180" s="272" t="e">
        <f>①協定識別事項②協定参加者!#REF!</f>
        <v>#REF!</v>
      </c>
      <c r="B180" s="55" t="e">
        <f>①協定識別事項②協定参加者!#REF!</f>
        <v>#REF!</v>
      </c>
      <c r="C180" s="55" t="e">
        <f>①協定識別事項②協定参加者!#REF!</f>
        <v>#REF!</v>
      </c>
      <c r="D180" s="55" t="e">
        <f>①協定識別事項②協定参加者!#REF!</f>
        <v>#REF!</v>
      </c>
      <c r="E180" s="56" t="e">
        <f>①協定識別事項②協定参加者!#REF!</f>
        <v>#REF!</v>
      </c>
      <c r="F180" s="48"/>
      <c r="G180" s="49" t="str">
        <f>IFERROR(VLOOKUP(F180,農林業センサス集落コード!$A$2:$E$18534,4,FALSE)," ")</f>
        <v xml:space="preserve"> </v>
      </c>
      <c r="H180" s="50" t="str">
        <f>IFERROR(VLOOKUP(F180,農林業センサス集落コード!$A$2:$E$18534,5,0),"")</f>
        <v/>
      </c>
      <c r="I180" s="48"/>
      <c r="J180" s="49" t="str">
        <f>IFERROR(VLOOKUP(I180,農林業センサス集落コード!$A$2:$E$18534,4,FALSE)," ")</f>
        <v xml:space="preserve"> </v>
      </c>
      <c r="K180" s="50" t="str">
        <f>IFERROR(VLOOKUP(I180,農林業センサス集落コード!$A$2:$E$18534,5,0),"")</f>
        <v/>
      </c>
      <c r="L180" s="48"/>
      <c r="M180" s="49" t="str">
        <f>IFERROR(VLOOKUP(L180,農林業センサス集落コード!$A$2:$E$18534,4,FALSE)," ")</f>
        <v xml:space="preserve"> </v>
      </c>
      <c r="N180" s="50" t="str">
        <f>IFERROR(VLOOKUP(L180,農林業センサス集落コード!$A$2:$E$18534,5,0),"")</f>
        <v/>
      </c>
      <c r="O180" s="48"/>
      <c r="P180" s="49" t="str">
        <f>IFERROR(VLOOKUP(O180,農林業センサス集落コード!$A$2:$E$18534,4,FALSE)," ")</f>
        <v xml:space="preserve"> </v>
      </c>
      <c r="Q180" s="50" t="str">
        <f>IFERROR(VLOOKUP(O180,農林業センサス集落コード!$A$2:$E$18534,5,0),"")</f>
        <v/>
      </c>
      <c r="R180" s="48"/>
      <c r="S180" s="49" t="str">
        <f>IFERROR(VLOOKUP(R180,農林業センサス集落コード!$A$2:$E$18534,4,FALSE)," ")</f>
        <v xml:space="preserve"> </v>
      </c>
      <c r="T180" s="50" t="str">
        <f>IFERROR(VLOOKUP(R180,農林業センサス集落コード!$A$2:$E$18534,5,0),"")</f>
        <v/>
      </c>
      <c r="U180" s="48"/>
      <c r="V180" s="49" t="str">
        <f>IFERROR(VLOOKUP(U180,農林業センサス集落コード!$A$2:$E$18534,4,FALSE)," ")</f>
        <v xml:space="preserve"> </v>
      </c>
      <c r="W180" s="50" t="str">
        <f>IFERROR(VLOOKUP(U180,農林業センサス集落コード!$A$2:$E$18534,5,0),"")</f>
        <v/>
      </c>
      <c r="X180" s="48"/>
      <c r="Y180" s="49" t="str">
        <f>IFERROR(VLOOKUP(X180,農林業センサス集落コード!$A$2:$E$18534,4,FALSE)," ")</f>
        <v xml:space="preserve"> </v>
      </c>
      <c r="Z180" s="50" t="str">
        <f>IFERROR(VLOOKUP(X180,農林業センサス集落コード!$A$2:$E$18534,5,0),"")</f>
        <v/>
      </c>
      <c r="AA180" s="48"/>
      <c r="AB180" s="49" t="str">
        <f>IFERROR(VLOOKUP(AA180,農林業センサス集落コード!$A$2:$E$18534,4,FALSE)," ")</f>
        <v xml:space="preserve"> </v>
      </c>
      <c r="AC180" s="50" t="str">
        <f>IFERROR(VLOOKUP(AA180,農林業センサス集落コード!$A$2:$E$18534,5,0),"")</f>
        <v/>
      </c>
      <c r="AD180" s="48"/>
      <c r="AE180" s="49" t="str">
        <f>IFERROR(VLOOKUP(AD180,農林業センサス集落コード!$A$2:$E$18534,4,FALSE)," ")</f>
        <v xml:space="preserve"> </v>
      </c>
      <c r="AF180" s="50" t="str">
        <f>IFERROR(VLOOKUP(AD180,農林業センサス集落コード!$A$2:$E$18534,5,0),"")</f>
        <v/>
      </c>
      <c r="AG180" s="48"/>
      <c r="AH180" s="49" t="str">
        <f>IFERROR(VLOOKUP(AG180,農林業センサス集落コード!$A$2:$E$18534,4,FALSE)," ")</f>
        <v xml:space="preserve"> </v>
      </c>
      <c r="AI180" s="50" t="str">
        <f>IFERROR(VLOOKUP(AG180,農林業センサス集落コード!$A$2:$E$18534,5,0),"")</f>
        <v/>
      </c>
      <c r="AJ180" s="48"/>
      <c r="AK180" s="49" t="str">
        <f>IFERROR(VLOOKUP(AJ180,農林業センサス集落コード!$A$2:$E$18534,4,FALSE)," ")</f>
        <v xml:space="preserve"> </v>
      </c>
      <c r="AL180" s="50" t="str">
        <f>IFERROR(VLOOKUP(AJ180,農林業センサス集落コード!$A$2:$E$18534,5,0),"")</f>
        <v/>
      </c>
      <c r="AM180" s="48"/>
      <c r="AN180" s="49" t="str">
        <f>IFERROR(VLOOKUP(AM180,農林業センサス集落コード!$A$2:$E$18534,4,FALSE)," ")</f>
        <v xml:space="preserve"> </v>
      </c>
      <c r="AO180" s="50" t="str">
        <f>IFERROR(VLOOKUP(AM180,農林業センサス集落コード!$A$2:$E$18534,5,0),"")</f>
        <v/>
      </c>
      <c r="AP180" s="48"/>
      <c r="AQ180" s="49" t="str">
        <f>IFERROR(VLOOKUP(AP180,農林業センサス集落コード!$A$2:$E$18534,4,FALSE)," ")</f>
        <v xml:space="preserve"> </v>
      </c>
      <c r="AR180" s="50" t="str">
        <f>IFERROR(VLOOKUP(AP180,農林業センサス集落コード!$A$2:$E$18534,5,0),"")</f>
        <v/>
      </c>
      <c r="AS180" s="48"/>
      <c r="AT180" s="49" t="str">
        <f>IFERROR(VLOOKUP(AS180,農林業センサス集落コード!$A$2:$E$18534,4,FALSE)," ")</f>
        <v xml:space="preserve"> </v>
      </c>
      <c r="AU180" s="50" t="str">
        <f>IFERROR(VLOOKUP(AS180,農林業センサス集落コード!$A$2:$E$18534,5,0),"")</f>
        <v/>
      </c>
      <c r="AV180" s="48"/>
      <c r="AW180" s="49" t="str">
        <f>IFERROR(VLOOKUP(AV180,農林業センサス集落コード!$A$2:$E$18534,4,FALSE)," ")</f>
        <v xml:space="preserve"> </v>
      </c>
      <c r="AX180" s="50" t="str">
        <f>IFERROR(VLOOKUP(AV180,農林業センサス集落コード!$A$2:$E$18534,5,0),"")</f>
        <v/>
      </c>
      <c r="AY180" s="48"/>
      <c r="AZ180" s="49" t="str">
        <f>IFERROR(VLOOKUP(AY180,農林業センサス集落コード!$A$2:$E$18534,4,FALSE)," ")</f>
        <v xml:space="preserve"> </v>
      </c>
      <c r="BA180" s="50" t="str">
        <f>IFERROR(VLOOKUP(AY180,農林業センサス集落コード!$A$2:$E$18534,5,0),"")</f>
        <v/>
      </c>
      <c r="BB180" s="48"/>
      <c r="BC180" s="49" t="str">
        <f>IFERROR(VLOOKUP(BB180,農林業センサス集落コード!$A$2:$E$18534,4,FALSE)," ")</f>
        <v xml:space="preserve"> </v>
      </c>
      <c r="BD180" s="50" t="str">
        <f>IFERROR(VLOOKUP(BB180,農林業センサス集落コード!$A$2:$E$18534,5,0),"")</f>
        <v/>
      </c>
      <c r="BE180" s="48"/>
      <c r="BF180" s="49" t="str">
        <f>IFERROR(VLOOKUP(BE180,農林業センサス集落コード!$A$2:$E$18534,4,FALSE)," ")</f>
        <v xml:space="preserve"> </v>
      </c>
      <c r="BG180" s="50" t="str">
        <f>IFERROR(VLOOKUP(BE180,農林業センサス集落コード!$A$2:$E$18534,5,0),"")</f>
        <v/>
      </c>
      <c r="BH180" s="48"/>
      <c r="BI180" s="49" t="str">
        <f>IFERROR(VLOOKUP(BH180,農林業センサス集落コード!$A$2:$E$18534,4,FALSE)," ")</f>
        <v xml:space="preserve"> </v>
      </c>
      <c r="BJ180" s="50" t="str">
        <f>IFERROR(VLOOKUP(BH180,農林業センサス集落コード!$A$2:$E$18534,5,0),"")</f>
        <v/>
      </c>
      <c r="BK180" s="48"/>
      <c r="BL180" s="49" t="str">
        <f>IFERROR(VLOOKUP(BK180,農林業センサス集落コード!$A$2:$E$18534,4,FALSE)," ")</f>
        <v xml:space="preserve"> </v>
      </c>
      <c r="BM180" s="50" t="str">
        <f>IFERROR(VLOOKUP(BK180,農林業センサス集落コード!$A$2:$E$18534,5,0),"")</f>
        <v/>
      </c>
    </row>
    <row r="181" spans="1:65">
      <c r="A181" s="272" t="e">
        <f>①協定識別事項②協定参加者!#REF!</f>
        <v>#REF!</v>
      </c>
      <c r="B181" s="55" t="e">
        <f>①協定識別事項②協定参加者!#REF!</f>
        <v>#REF!</v>
      </c>
      <c r="C181" s="55" t="e">
        <f>①協定識別事項②協定参加者!#REF!</f>
        <v>#REF!</v>
      </c>
      <c r="D181" s="55" t="e">
        <f>①協定識別事項②協定参加者!#REF!</f>
        <v>#REF!</v>
      </c>
      <c r="E181" s="56" t="e">
        <f>①協定識別事項②協定参加者!#REF!</f>
        <v>#REF!</v>
      </c>
      <c r="F181" s="48"/>
      <c r="G181" s="49" t="str">
        <f>IFERROR(VLOOKUP(F181,農林業センサス集落コード!$A$2:$E$18534,4,FALSE)," ")</f>
        <v xml:space="preserve"> </v>
      </c>
      <c r="H181" s="50" t="str">
        <f>IFERROR(VLOOKUP(F181,農林業センサス集落コード!$A$2:$E$18534,5,0),"")</f>
        <v/>
      </c>
      <c r="I181" s="48"/>
      <c r="J181" s="49" t="str">
        <f>IFERROR(VLOOKUP(I181,農林業センサス集落コード!$A$2:$E$18534,4,FALSE)," ")</f>
        <v xml:space="preserve"> </v>
      </c>
      <c r="K181" s="50" t="str">
        <f>IFERROR(VLOOKUP(I181,農林業センサス集落コード!$A$2:$E$18534,5,0),"")</f>
        <v/>
      </c>
      <c r="L181" s="48"/>
      <c r="M181" s="49" t="str">
        <f>IFERROR(VLOOKUP(L181,農林業センサス集落コード!$A$2:$E$18534,4,FALSE)," ")</f>
        <v xml:space="preserve"> </v>
      </c>
      <c r="N181" s="50" t="str">
        <f>IFERROR(VLOOKUP(L181,農林業センサス集落コード!$A$2:$E$18534,5,0),"")</f>
        <v/>
      </c>
      <c r="O181" s="48"/>
      <c r="P181" s="49" t="str">
        <f>IFERROR(VLOOKUP(O181,農林業センサス集落コード!$A$2:$E$18534,4,FALSE)," ")</f>
        <v xml:space="preserve"> </v>
      </c>
      <c r="Q181" s="50" t="str">
        <f>IFERROR(VLOOKUP(O181,農林業センサス集落コード!$A$2:$E$18534,5,0),"")</f>
        <v/>
      </c>
      <c r="R181" s="48"/>
      <c r="S181" s="49" t="str">
        <f>IFERROR(VLOOKUP(R181,農林業センサス集落コード!$A$2:$E$18534,4,FALSE)," ")</f>
        <v xml:space="preserve"> </v>
      </c>
      <c r="T181" s="50" t="str">
        <f>IFERROR(VLOOKUP(R181,農林業センサス集落コード!$A$2:$E$18534,5,0),"")</f>
        <v/>
      </c>
      <c r="U181" s="48"/>
      <c r="V181" s="49" t="str">
        <f>IFERROR(VLOOKUP(U181,農林業センサス集落コード!$A$2:$E$18534,4,FALSE)," ")</f>
        <v xml:space="preserve"> </v>
      </c>
      <c r="W181" s="50" t="str">
        <f>IFERROR(VLOOKUP(U181,農林業センサス集落コード!$A$2:$E$18534,5,0),"")</f>
        <v/>
      </c>
      <c r="X181" s="48"/>
      <c r="Y181" s="49" t="str">
        <f>IFERROR(VLOOKUP(X181,農林業センサス集落コード!$A$2:$E$18534,4,FALSE)," ")</f>
        <v xml:space="preserve"> </v>
      </c>
      <c r="Z181" s="50" t="str">
        <f>IFERROR(VLOOKUP(X181,農林業センサス集落コード!$A$2:$E$18534,5,0),"")</f>
        <v/>
      </c>
      <c r="AA181" s="48"/>
      <c r="AB181" s="49" t="str">
        <f>IFERROR(VLOOKUP(AA181,農林業センサス集落コード!$A$2:$E$18534,4,FALSE)," ")</f>
        <v xml:space="preserve"> </v>
      </c>
      <c r="AC181" s="50" t="str">
        <f>IFERROR(VLOOKUP(AA181,農林業センサス集落コード!$A$2:$E$18534,5,0),"")</f>
        <v/>
      </c>
      <c r="AD181" s="48"/>
      <c r="AE181" s="49" t="str">
        <f>IFERROR(VLOOKUP(AD181,農林業センサス集落コード!$A$2:$E$18534,4,FALSE)," ")</f>
        <v xml:space="preserve"> </v>
      </c>
      <c r="AF181" s="50" t="str">
        <f>IFERROR(VLOOKUP(AD181,農林業センサス集落コード!$A$2:$E$18534,5,0),"")</f>
        <v/>
      </c>
      <c r="AG181" s="48"/>
      <c r="AH181" s="49" t="str">
        <f>IFERROR(VLOOKUP(AG181,農林業センサス集落コード!$A$2:$E$18534,4,FALSE)," ")</f>
        <v xml:space="preserve"> </v>
      </c>
      <c r="AI181" s="50" t="str">
        <f>IFERROR(VLOOKUP(AG181,農林業センサス集落コード!$A$2:$E$18534,5,0),"")</f>
        <v/>
      </c>
      <c r="AJ181" s="48"/>
      <c r="AK181" s="49" t="str">
        <f>IFERROR(VLOOKUP(AJ181,農林業センサス集落コード!$A$2:$E$18534,4,FALSE)," ")</f>
        <v xml:space="preserve"> </v>
      </c>
      <c r="AL181" s="50" t="str">
        <f>IFERROR(VLOOKUP(AJ181,農林業センサス集落コード!$A$2:$E$18534,5,0),"")</f>
        <v/>
      </c>
      <c r="AM181" s="48"/>
      <c r="AN181" s="49" t="str">
        <f>IFERROR(VLOOKUP(AM181,農林業センサス集落コード!$A$2:$E$18534,4,FALSE)," ")</f>
        <v xml:space="preserve"> </v>
      </c>
      <c r="AO181" s="50" t="str">
        <f>IFERROR(VLOOKUP(AM181,農林業センサス集落コード!$A$2:$E$18534,5,0),"")</f>
        <v/>
      </c>
      <c r="AP181" s="48"/>
      <c r="AQ181" s="49" t="str">
        <f>IFERROR(VLOOKUP(AP181,農林業センサス集落コード!$A$2:$E$18534,4,FALSE)," ")</f>
        <v xml:space="preserve"> </v>
      </c>
      <c r="AR181" s="50" t="str">
        <f>IFERROR(VLOOKUP(AP181,農林業センサス集落コード!$A$2:$E$18534,5,0),"")</f>
        <v/>
      </c>
      <c r="AS181" s="48"/>
      <c r="AT181" s="49" t="str">
        <f>IFERROR(VLOOKUP(AS181,農林業センサス集落コード!$A$2:$E$18534,4,FALSE)," ")</f>
        <v xml:space="preserve"> </v>
      </c>
      <c r="AU181" s="50" t="str">
        <f>IFERROR(VLOOKUP(AS181,農林業センサス集落コード!$A$2:$E$18534,5,0),"")</f>
        <v/>
      </c>
      <c r="AV181" s="48"/>
      <c r="AW181" s="49" t="str">
        <f>IFERROR(VLOOKUP(AV181,農林業センサス集落コード!$A$2:$E$18534,4,FALSE)," ")</f>
        <v xml:space="preserve"> </v>
      </c>
      <c r="AX181" s="50" t="str">
        <f>IFERROR(VLOOKUP(AV181,農林業センサス集落コード!$A$2:$E$18534,5,0),"")</f>
        <v/>
      </c>
      <c r="AY181" s="48"/>
      <c r="AZ181" s="49" t="str">
        <f>IFERROR(VLOOKUP(AY181,農林業センサス集落コード!$A$2:$E$18534,4,FALSE)," ")</f>
        <v xml:space="preserve"> </v>
      </c>
      <c r="BA181" s="50" t="str">
        <f>IFERROR(VLOOKUP(AY181,農林業センサス集落コード!$A$2:$E$18534,5,0),"")</f>
        <v/>
      </c>
      <c r="BB181" s="48"/>
      <c r="BC181" s="49" t="str">
        <f>IFERROR(VLOOKUP(BB181,農林業センサス集落コード!$A$2:$E$18534,4,FALSE)," ")</f>
        <v xml:space="preserve"> </v>
      </c>
      <c r="BD181" s="50" t="str">
        <f>IFERROR(VLOOKUP(BB181,農林業センサス集落コード!$A$2:$E$18534,5,0),"")</f>
        <v/>
      </c>
      <c r="BE181" s="48"/>
      <c r="BF181" s="49" t="str">
        <f>IFERROR(VLOOKUP(BE181,農林業センサス集落コード!$A$2:$E$18534,4,FALSE)," ")</f>
        <v xml:space="preserve"> </v>
      </c>
      <c r="BG181" s="50" t="str">
        <f>IFERROR(VLOOKUP(BE181,農林業センサス集落コード!$A$2:$E$18534,5,0),"")</f>
        <v/>
      </c>
      <c r="BH181" s="48"/>
      <c r="BI181" s="49" t="str">
        <f>IFERROR(VLOOKUP(BH181,農林業センサス集落コード!$A$2:$E$18534,4,FALSE)," ")</f>
        <v xml:space="preserve"> </v>
      </c>
      <c r="BJ181" s="50" t="str">
        <f>IFERROR(VLOOKUP(BH181,農林業センサス集落コード!$A$2:$E$18534,5,0),"")</f>
        <v/>
      </c>
      <c r="BK181" s="48"/>
      <c r="BL181" s="49" t="str">
        <f>IFERROR(VLOOKUP(BK181,農林業センサス集落コード!$A$2:$E$18534,4,FALSE)," ")</f>
        <v xml:space="preserve"> </v>
      </c>
      <c r="BM181" s="50" t="str">
        <f>IFERROR(VLOOKUP(BK181,農林業センサス集落コード!$A$2:$E$18534,5,0),"")</f>
        <v/>
      </c>
    </row>
    <row r="182" spans="1:65">
      <c r="A182" s="272" t="e">
        <f>①協定識別事項②協定参加者!#REF!</f>
        <v>#REF!</v>
      </c>
      <c r="B182" s="55" t="e">
        <f>①協定識別事項②協定参加者!#REF!</f>
        <v>#REF!</v>
      </c>
      <c r="C182" s="55" t="e">
        <f>①協定識別事項②協定参加者!#REF!</f>
        <v>#REF!</v>
      </c>
      <c r="D182" s="55" t="e">
        <f>①協定識別事項②協定参加者!#REF!</f>
        <v>#REF!</v>
      </c>
      <c r="E182" s="56" t="e">
        <f>①協定識別事項②協定参加者!#REF!</f>
        <v>#REF!</v>
      </c>
      <c r="F182" s="48"/>
      <c r="G182" s="49" t="str">
        <f>IFERROR(VLOOKUP(F182,農林業センサス集落コード!$A$2:$E$18534,4,FALSE)," ")</f>
        <v xml:space="preserve"> </v>
      </c>
      <c r="H182" s="50" t="str">
        <f>IFERROR(VLOOKUP(F182,農林業センサス集落コード!$A$2:$E$18534,5,0),"")</f>
        <v/>
      </c>
      <c r="I182" s="48"/>
      <c r="J182" s="49" t="str">
        <f>IFERROR(VLOOKUP(I182,農林業センサス集落コード!$A$2:$E$18534,4,FALSE)," ")</f>
        <v xml:space="preserve"> </v>
      </c>
      <c r="K182" s="50" t="str">
        <f>IFERROR(VLOOKUP(I182,農林業センサス集落コード!$A$2:$E$18534,5,0),"")</f>
        <v/>
      </c>
      <c r="L182" s="48"/>
      <c r="M182" s="49" t="str">
        <f>IFERROR(VLOOKUP(L182,農林業センサス集落コード!$A$2:$E$18534,4,FALSE)," ")</f>
        <v xml:space="preserve"> </v>
      </c>
      <c r="N182" s="50" t="str">
        <f>IFERROR(VLOOKUP(L182,農林業センサス集落コード!$A$2:$E$18534,5,0),"")</f>
        <v/>
      </c>
      <c r="O182" s="48"/>
      <c r="P182" s="49" t="str">
        <f>IFERROR(VLOOKUP(O182,農林業センサス集落コード!$A$2:$E$18534,4,FALSE)," ")</f>
        <v xml:space="preserve"> </v>
      </c>
      <c r="Q182" s="50" t="str">
        <f>IFERROR(VLOOKUP(O182,農林業センサス集落コード!$A$2:$E$18534,5,0),"")</f>
        <v/>
      </c>
      <c r="R182" s="48"/>
      <c r="S182" s="49" t="str">
        <f>IFERROR(VLOOKUP(R182,農林業センサス集落コード!$A$2:$E$18534,4,FALSE)," ")</f>
        <v xml:space="preserve"> </v>
      </c>
      <c r="T182" s="50" t="str">
        <f>IFERROR(VLOOKUP(R182,農林業センサス集落コード!$A$2:$E$18534,5,0),"")</f>
        <v/>
      </c>
      <c r="U182" s="48"/>
      <c r="V182" s="49" t="str">
        <f>IFERROR(VLOOKUP(U182,農林業センサス集落コード!$A$2:$E$18534,4,FALSE)," ")</f>
        <v xml:space="preserve"> </v>
      </c>
      <c r="W182" s="50" t="str">
        <f>IFERROR(VLOOKUP(U182,農林業センサス集落コード!$A$2:$E$18534,5,0),"")</f>
        <v/>
      </c>
      <c r="X182" s="48"/>
      <c r="Y182" s="49" t="str">
        <f>IFERROR(VLOOKUP(X182,農林業センサス集落コード!$A$2:$E$18534,4,FALSE)," ")</f>
        <v xml:space="preserve"> </v>
      </c>
      <c r="Z182" s="50" t="str">
        <f>IFERROR(VLOOKUP(X182,農林業センサス集落コード!$A$2:$E$18534,5,0),"")</f>
        <v/>
      </c>
      <c r="AA182" s="48"/>
      <c r="AB182" s="49" t="str">
        <f>IFERROR(VLOOKUP(AA182,農林業センサス集落コード!$A$2:$E$18534,4,FALSE)," ")</f>
        <v xml:space="preserve"> </v>
      </c>
      <c r="AC182" s="50" t="str">
        <f>IFERROR(VLOOKUP(AA182,農林業センサス集落コード!$A$2:$E$18534,5,0),"")</f>
        <v/>
      </c>
      <c r="AD182" s="48"/>
      <c r="AE182" s="49" t="str">
        <f>IFERROR(VLOOKUP(AD182,農林業センサス集落コード!$A$2:$E$18534,4,FALSE)," ")</f>
        <v xml:space="preserve"> </v>
      </c>
      <c r="AF182" s="50" t="str">
        <f>IFERROR(VLOOKUP(AD182,農林業センサス集落コード!$A$2:$E$18534,5,0),"")</f>
        <v/>
      </c>
      <c r="AG182" s="48"/>
      <c r="AH182" s="49" t="str">
        <f>IFERROR(VLOOKUP(AG182,農林業センサス集落コード!$A$2:$E$18534,4,FALSE)," ")</f>
        <v xml:space="preserve"> </v>
      </c>
      <c r="AI182" s="50" t="str">
        <f>IFERROR(VLOOKUP(AG182,農林業センサス集落コード!$A$2:$E$18534,5,0),"")</f>
        <v/>
      </c>
      <c r="AJ182" s="48"/>
      <c r="AK182" s="49" t="str">
        <f>IFERROR(VLOOKUP(AJ182,農林業センサス集落コード!$A$2:$E$18534,4,FALSE)," ")</f>
        <v xml:space="preserve"> </v>
      </c>
      <c r="AL182" s="50" t="str">
        <f>IFERROR(VLOOKUP(AJ182,農林業センサス集落コード!$A$2:$E$18534,5,0),"")</f>
        <v/>
      </c>
      <c r="AM182" s="48"/>
      <c r="AN182" s="49" t="str">
        <f>IFERROR(VLOOKUP(AM182,農林業センサス集落コード!$A$2:$E$18534,4,FALSE)," ")</f>
        <v xml:space="preserve"> </v>
      </c>
      <c r="AO182" s="50" t="str">
        <f>IFERROR(VLOOKUP(AM182,農林業センサス集落コード!$A$2:$E$18534,5,0),"")</f>
        <v/>
      </c>
      <c r="AP182" s="48"/>
      <c r="AQ182" s="49" t="str">
        <f>IFERROR(VLOOKUP(AP182,農林業センサス集落コード!$A$2:$E$18534,4,FALSE)," ")</f>
        <v xml:space="preserve"> </v>
      </c>
      <c r="AR182" s="50" t="str">
        <f>IFERROR(VLOOKUP(AP182,農林業センサス集落コード!$A$2:$E$18534,5,0),"")</f>
        <v/>
      </c>
      <c r="AS182" s="48"/>
      <c r="AT182" s="49" t="str">
        <f>IFERROR(VLOOKUP(AS182,農林業センサス集落コード!$A$2:$E$18534,4,FALSE)," ")</f>
        <v xml:space="preserve"> </v>
      </c>
      <c r="AU182" s="50" t="str">
        <f>IFERROR(VLOOKUP(AS182,農林業センサス集落コード!$A$2:$E$18534,5,0),"")</f>
        <v/>
      </c>
      <c r="AV182" s="48"/>
      <c r="AW182" s="49" t="str">
        <f>IFERROR(VLOOKUP(AV182,農林業センサス集落コード!$A$2:$E$18534,4,FALSE)," ")</f>
        <v xml:space="preserve"> </v>
      </c>
      <c r="AX182" s="50" t="str">
        <f>IFERROR(VLOOKUP(AV182,農林業センサス集落コード!$A$2:$E$18534,5,0),"")</f>
        <v/>
      </c>
      <c r="AY182" s="48"/>
      <c r="AZ182" s="49" t="str">
        <f>IFERROR(VLOOKUP(AY182,農林業センサス集落コード!$A$2:$E$18534,4,FALSE)," ")</f>
        <v xml:space="preserve"> </v>
      </c>
      <c r="BA182" s="50" t="str">
        <f>IFERROR(VLOOKUP(AY182,農林業センサス集落コード!$A$2:$E$18534,5,0),"")</f>
        <v/>
      </c>
      <c r="BB182" s="48"/>
      <c r="BC182" s="49" t="str">
        <f>IFERROR(VLOOKUP(BB182,農林業センサス集落コード!$A$2:$E$18534,4,FALSE)," ")</f>
        <v xml:space="preserve"> </v>
      </c>
      <c r="BD182" s="50" t="str">
        <f>IFERROR(VLOOKUP(BB182,農林業センサス集落コード!$A$2:$E$18534,5,0),"")</f>
        <v/>
      </c>
      <c r="BE182" s="48"/>
      <c r="BF182" s="49" t="str">
        <f>IFERROR(VLOOKUP(BE182,農林業センサス集落コード!$A$2:$E$18534,4,FALSE)," ")</f>
        <v xml:space="preserve"> </v>
      </c>
      <c r="BG182" s="50" t="str">
        <f>IFERROR(VLOOKUP(BE182,農林業センサス集落コード!$A$2:$E$18534,5,0),"")</f>
        <v/>
      </c>
      <c r="BH182" s="48"/>
      <c r="BI182" s="49" t="str">
        <f>IFERROR(VLOOKUP(BH182,農林業センサス集落コード!$A$2:$E$18534,4,FALSE)," ")</f>
        <v xml:space="preserve"> </v>
      </c>
      <c r="BJ182" s="50" t="str">
        <f>IFERROR(VLOOKUP(BH182,農林業センサス集落コード!$A$2:$E$18534,5,0),"")</f>
        <v/>
      </c>
      <c r="BK182" s="48"/>
      <c r="BL182" s="49" t="str">
        <f>IFERROR(VLOOKUP(BK182,農林業センサス集落コード!$A$2:$E$18534,4,FALSE)," ")</f>
        <v xml:space="preserve"> </v>
      </c>
      <c r="BM182" s="50" t="str">
        <f>IFERROR(VLOOKUP(BK182,農林業センサス集落コード!$A$2:$E$18534,5,0),"")</f>
        <v/>
      </c>
    </row>
    <row r="183" spans="1:65">
      <c r="A183" s="272" t="e">
        <f>①協定識別事項②協定参加者!#REF!</f>
        <v>#REF!</v>
      </c>
      <c r="B183" s="55" t="e">
        <f>①協定識別事項②協定参加者!#REF!</f>
        <v>#REF!</v>
      </c>
      <c r="C183" s="55" t="e">
        <f>①協定識別事項②協定参加者!#REF!</f>
        <v>#REF!</v>
      </c>
      <c r="D183" s="55" t="e">
        <f>①協定識別事項②協定参加者!#REF!</f>
        <v>#REF!</v>
      </c>
      <c r="E183" s="56" t="e">
        <f>①協定識別事項②協定参加者!#REF!</f>
        <v>#REF!</v>
      </c>
      <c r="F183" s="48"/>
      <c r="G183" s="49" t="str">
        <f>IFERROR(VLOOKUP(F183,農林業センサス集落コード!$A$2:$E$18534,4,FALSE)," ")</f>
        <v xml:space="preserve"> </v>
      </c>
      <c r="H183" s="50" t="str">
        <f>IFERROR(VLOOKUP(F183,農林業センサス集落コード!$A$2:$E$18534,5,0),"")</f>
        <v/>
      </c>
      <c r="I183" s="48"/>
      <c r="J183" s="49" t="str">
        <f>IFERROR(VLOOKUP(I183,農林業センサス集落コード!$A$2:$E$18534,4,FALSE)," ")</f>
        <v xml:space="preserve"> </v>
      </c>
      <c r="K183" s="50" t="str">
        <f>IFERROR(VLOOKUP(I183,農林業センサス集落コード!$A$2:$E$18534,5,0),"")</f>
        <v/>
      </c>
      <c r="L183" s="48"/>
      <c r="M183" s="49" t="str">
        <f>IFERROR(VLOOKUP(L183,農林業センサス集落コード!$A$2:$E$18534,4,FALSE)," ")</f>
        <v xml:space="preserve"> </v>
      </c>
      <c r="N183" s="50" t="str">
        <f>IFERROR(VLOOKUP(L183,農林業センサス集落コード!$A$2:$E$18534,5,0),"")</f>
        <v/>
      </c>
      <c r="O183" s="48"/>
      <c r="P183" s="49" t="str">
        <f>IFERROR(VLOOKUP(O183,農林業センサス集落コード!$A$2:$E$18534,4,FALSE)," ")</f>
        <v xml:space="preserve"> </v>
      </c>
      <c r="Q183" s="50" t="str">
        <f>IFERROR(VLOOKUP(O183,農林業センサス集落コード!$A$2:$E$18534,5,0),"")</f>
        <v/>
      </c>
      <c r="R183" s="48"/>
      <c r="S183" s="49" t="str">
        <f>IFERROR(VLOOKUP(R183,農林業センサス集落コード!$A$2:$E$18534,4,FALSE)," ")</f>
        <v xml:space="preserve"> </v>
      </c>
      <c r="T183" s="50" t="str">
        <f>IFERROR(VLOOKUP(R183,農林業センサス集落コード!$A$2:$E$18534,5,0),"")</f>
        <v/>
      </c>
      <c r="U183" s="48"/>
      <c r="V183" s="49" t="str">
        <f>IFERROR(VLOOKUP(U183,農林業センサス集落コード!$A$2:$E$18534,4,FALSE)," ")</f>
        <v xml:space="preserve"> </v>
      </c>
      <c r="W183" s="50" t="str">
        <f>IFERROR(VLOOKUP(U183,農林業センサス集落コード!$A$2:$E$18534,5,0),"")</f>
        <v/>
      </c>
      <c r="X183" s="48"/>
      <c r="Y183" s="49" t="str">
        <f>IFERROR(VLOOKUP(X183,農林業センサス集落コード!$A$2:$E$18534,4,FALSE)," ")</f>
        <v xml:space="preserve"> </v>
      </c>
      <c r="Z183" s="50" t="str">
        <f>IFERROR(VLOOKUP(X183,農林業センサス集落コード!$A$2:$E$18534,5,0),"")</f>
        <v/>
      </c>
      <c r="AA183" s="48"/>
      <c r="AB183" s="49" t="str">
        <f>IFERROR(VLOOKUP(AA183,農林業センサス集落コード!$A$2:$E$18534,4,FALSE)," ")</f>
        <v xml:space="preserve"> </v>
      </c>
      <c r="AC183" s="50" t="str">
        <f>IFERROR(VLOOKUP(AA183,農林業センサス集落コード!$A$2:$E$18534,5,0),"")</f>
        <v/>
      </c>
      <c r="AD183" s="48"/>
      <c r="AE183" s="49" t="str">
        <f>IFERROR(VLOOKUP(AD183,農林業センサス集落コード!$A$2:$E$18534,4,FALSE)," ")</f>
        <v xml:space="preserve"> </v>
      </c>
      <c r="AF183" s="50" t="str">
        <f>IFERROR(VLOOKUP(AD183,農林業センサス集落コード!$A$2:$E$18534,5,0),"")</f>
        <v/>
      </c>
      <c r="AG183" s="48"/>
      <c r="AH183" s="49" t="str">
        <f>IFERROR(VLOOKUP(AG183,農林業センサス集落コード!$A$2:$E$18534,4,FALSE)," ")</f>
        <v xml:space="preserve"> </v>
      </c>
      <c r="AI183" s="50" t="str">
        <f>IFERROR(VLOOKUP(AG183,農林業センサス集落コード!$A$2:$E$18534,5,0),"")</f>
        <v/>
      </c>
      <c r="AJ183" s="48"/>
      <c r="AK183" s="49" t="str">
        <f>IFERROR(VLOOKUP(AJ183,農林業センサス集落コード!$A$2:$E$18534,4,FALSE)," ")</f>
        <v xml:space="preserve"> </v>
      </c>
      <c r="AL183" s="50" t="str">
        <f>IFERROR(VLOOKUP(AJ183,農林業センサス集落コード!$A$2:$E$18534,5,0),"")</f>
        <v/>
      </c>
      <c r="AM183" s="48"/>
      <c r="AN183" s="49" t="str">
        <f>IFERROR(VLOOKUP(AM183,農林業センサス集落コード!$A$2:$E$18534,4,FALSE)," ")</f>
        <v xml:space="preserve"> </v>
      </c>
      <c r="AO183" s="50" t="str">
        <f>IFERROR(VLOOKUP(AM183,農林業センサス集落コード!$A$2:$E$18534,5,0),"")</f>
        <v/>
      </c>
      <c r="AP183" s="48"/>
      <c r="AQ183" s="49" t="str">
        <f>IFERROR(VLOOKUP(AP183,農林業センサス集落コード!$A$2:$E$18534,4,FALSE)," ")</f>
        <v xml:space="preserve"> </v>
      </c>
      <c r="AR183" s="50" t="str">
        <f>IFERROR(VLOOKUP(AP183,農林業センサス集落コード!$A$2:$E$18534,5,0),"")</f>
        <v/>
      </c>
      <c r="AS183" s="48"/>
      <c r="AT183" s="49" t="str">
        <f>IFERROR(VLOOKUP(AS183,農林業センサス集落コード!$A$2:$E$18534,4,FALSE)," ")</f>
        <v xml:space="preserve"> </v>
      </c>
      <c r="AU183" s="50" t="str">
        <f>IFERROR(VLOOKUP(AS183,農林業センサス集落コード!$A$2:$E$18534,5,0),"")</f>
        <v/>
      </c>
      <c r="AV183" s="48"/>
      <c r="AW183" s="49" t="str">
        <f>IFERROR(VLOOKUP(AV183,農林業センサス集落コード!$A$2:$E$18534,4,FALSE)," ")</f>
        <v xml:space="preserve"> </v>
      </c>
      <c r="AX183" s="50" t="str">
        <f>IFERROR(VLOOKUP(AV183,農林業センサス集落コード!$A$2:$E$18534,5,0),"")</f>
        <v/>
      </c>
      <c r="AY183" s="48"/>
      <c r="AZ183" s="49" t="str">
        <f>IFERROR(VLOOKUP(AY183,農林業センサス集落コード!$A$2:$E$18534,4,FALSE)," ")</f>
        <v xml:space="preserve"> </v>
      </c>
      <c r="BA183" s="50" t="str">
        <f>IFERROR(VLOOKUP(AY183,農林業センサス集落コード!$A$2:$E$18534,5,0),"")</f>
        <v/>
      </c>
      <c r="BB183" s="48"/>
      <c r="BC183" s="49" t="str">
        <f>IFERROR(VLOOKUP(BB183,農林業センサス集落コード!$A$2:$E$18534,4,FALSE)," ")</f>
        <v xml:space="preserve"> </v>
      </c>
      <c r="BD183" s="50" t="str">
        <f>IFERROR(VLOOKUP(BB183,農林業センサス集落コード!$A$2:$E$18534,5,0),"")</f>
        <v/>
      </c>
      <c r="BE183" s="48"/>
      <c r="BF183" s="49" t="str">
        <f>IFERROR(VLOOKUP(BE183,農林業センサス集落コード!$A$2:$E$18534,4,FALSE)," ")</f>
        <v xml:space="preserve"> </v>
      </c>
      <c r="BG183" s="50" t="str">
        <f>IFERROR(VLOOKUP(BE183,農林業センサス集落コード!$A$2:$E$18534,5,0),"")</f>
        <v/>
      </c>
      <c r="BH183" s="48"/>
      <c r="BI183" s="49" t="str">
        <f>IFERROR(VLOOKUP(BH183,農林業センサス集落コード!$A$2:$E$18534,4,FALSE)," ")</f>
        <v xml:space="preserve"> </v>
      </c>
      <c r="BJ183" s="50" t="str">
        <f>IFERROR(VLOOKUP(BH183,農林業センサス集落コード!$A$2:$E$18534,5,0),"")</f>
        <v/>
      </c>
      <c r="BK183" s="48"/>
      <c r="BL183" s="49" t="str">
        <f>IFERROR(VLOOKUP(BK183,農林業センサス集落コード!$A$2:$E$18534,4,FALSE)," ")</f>
        <v xml:space="preserve"> </v>
      </c>
      <c r="BM183" s="50" t="str">
        <f>IFERROR(VLOOKUP(BK183,農林業センサス集落コード!$A$2:$E$18534,5,0),"")</f>
        <v/>
      </c>
    </row>
    <row r="184" spans="1:65">
      <c r="A184" s="272" t="e">
        <f>①協定識別事項②協定参加者!#REF!</f>
        <v>#REF!</v>
      </c>
      <c r="B184" s="55" t="e">
        <f>①協定識別事項②協定参加者!#REF!</f>
        <v>#REF!</v>
      </c>
      <c r="C184" s="55" t="e">
        <f>①協定識別事項②協定参加者!#REF!</f>
        <v>#REF!</v>
      </c>
      <c r="D184" s="55" t="e">
        <f>①協定識別事項②協定参加者!#REF!</f>
        <v>#REF!</v>
      </c>
      <c r="E184" s="56" t="e">
        <f>①協定識別事項②協定参加者!#REF!</f>
        <v>#REF!</v>
      </c>
      <c r="F184" s="48"/>
      <c r="G184" s="49" t="str">
        <f>IFERROR(VLOOKUP(F184,農林業センサス集落コード!$A$2:$E$18534,4,FALSE)," ")</f>
        <v xml:space="preserve"> </v>
      </c>
      <c r="H184" s="50" t="str">
        <f>IFERROR(VLOOKUP(F184,農林業センサス集落コード!$A$2:$E$18534,5,0),"")</f>
        <v/>
      </c>
      <c r="I184" s="48"/>
      <c r="J184" s="49" t="str">
        <f>IFERROR(VLOOKUP(I184,農林業センサス集落コード!$A$2:$E$18534,4,FALSE)," ")</f>
        <v xml:space="preserve"> </v>
      </c>
      <c r="K184" s="50" t="str">
        <f>IFERROR(VLOOKUP(I184,農林業センサス集落コード!$A$2:$E$18534,5,0),"")</f>
        <v/>
      </c>
      <c r="L184" s="48"/>
      <c r="M184" s="49" t="str">
        <f>IFERROR(VLOOKUP(L184,農林業センサス集落コード!$A$2:$E$18534,4,FALSE)," ")</f>
        <v xml:space="preserve"> </v>
      </c>
      <c r="N184" s="50" t="str">
        <f>IFERROR(VLOOKUP(L184,農林業センサス集落コード!$A$2:$E$18534,5,0),"")</f>
        <v/>
      </c>
      <c r="O184" s="48"/>
      <c r="P184" s="49" t="str">
        <f>IFERROR(VLOOKUP(O184,農林業センサス集落コード!$A$2:$E$18534,4,FALSE)," ")</f>
        <v xml:space="preserve"> </v>
      </c>
      <c r="Q184" s="50" t="str">
        <f>IFERROR(VLOOKUP(O184,農林業センサス集落コード!$A$2:$E$18534,5,0),"")</f>
        <v/>
      </c>
      <c r="R184" s="48"/>
      <c r="S184" s="49" t="str">
        <f>IFERROR(VLOOKUP(R184,農林業センサス集落コード!$A$2:$E$18534,4,FALSE)," ")</f>
        <v xml:space="preserve"> </v>
      </c>
      <c r="T184" s="50" t="str">
        <f>IFERROR(VLOOKUP(R184,農林業センサス集落コード!$A$2:$E$18534,5,0),"")</f>
        <v/>
      </c>
      <c r="U184" s="48"/>
      <c r="V184" s="49" t="str">
        <f>IFERROR(VLOOKUP(U184,農林業センサス集落コード!$A$2:$E$18534,4,FALSE)," ")</f>
        <v xml:space="preserve"> </v>
      </c>
      <c r="W184" s="50" t="str">
        <f>IFERROR(VLOOKUP(U184,農林業センサス集落コード!$A$2:$E$18534,5,0),"")</f>
        <v/>
      </c>
      <c r="X184" s="48"/>
      <c r="Y184" s="49" t="str">
        <f>IFERROR(VLOOKUP(X184,農林業センサス集落コード!$A$2:$E$18534,4,FALSE)," ")</f>
        <v xml:space="preserve"> </v>
      </c>
      <c r="Z184" s="50" t="str">
        <f>IFERROR(VLOOKUP(X184,農林業センサス集落コード!$A$2:$E$18534,5,0),"")</f>
        <v/>
      </c>
      <c r="AA184" s="48"/>
      <c r="AB184" s="49" t="str">
        <f>IFERROR(VLOOKUP(AA184,農林業センサス集落コード!$A$2:$E$18534,4,FALSE)," ")</f>
        <v xml:space="preserve"> </v>
      </c>
      <c r="AC184" s="50" t="str">
        <f>IFERROR(VLOOKUP(AA184,農林業センサス集落コード!$A$2:$E$18534,5,0),"")</f>
        <v/>
      </c>
      <c r="AD184" s="48"/>
      <c r="AE184" s="49" t="str">
        <f>IFERROR(VLOOKUP(AD184,農林業センサス集落コード!$A$2:$E$18534,4,FALSE)," ")</f>
        <v xml:space="preserve"> </v>
      </c>
      <c r="AF184" s="50" t="str">
        <f>IFERROR(VLOOKUP(AD184,農林業センサス集落コード!$A$2:$E$18534,5,0),"")</f>
        <v/>
      </c>
      <c r="AG184" s="48"/>
      <c r="AH184" s="49" t="str">
        <f>IFERROR(VLOOKUP(AG184,農林業センサス集落コード!$A$2:$E$18534,4,FALSE)," ")</f>
        <v xml:space="preserve"> </v>
      </c>
      <c r="AI184" s="50" t="str">
        <f>IFERROR(VLOOKUP(AG184,農林業センサス集落コード!$A$2:$E$18534,5,0),"")</f>
        <v/>
      </c>
      <c r="AJ184" s="48"/>
      <c r="AK184" s="49" t="str">
        <f>IFERROR(VLOOKUP(AJ184,農林業センサス集落コード!$A$2:$E$18534,4,FALSE)," ")</f>
        <v xml:space="preserve"> </v>
      </c>
      <c r="AL184" s="50" t="str">
        <f>IFERROR(VLOOKUP(AJ184,農林業センサス集落コード!$A$2:$E$18534,5,0),"")</f>
        <v/>
      </c>
      <c r="AM184" s="48"/>
      <c r="AN184" s="49" t="str">
        <f>IFERROR(VLOOKUP(AM184,農林業センサス集落コード!$A$2:$E$18534,4,FALSE)," ")</f>
        <v xml:space="preserve"> </v>
      </c>
      <c r="AO184" s="50" t="str">
        <f>IFERROR(VLOOKUP(AM184,農林業センサス集落コード!$A$2:$E$18534,5,0),"")</f>
        <v/>
      </c>
      <c r="AP184" s="48"/>
      <c r="AQ184" s="49" t="str">
        <f>IFERROR(VLOOKUP(AP184,農林業センサス集落コード!$A$2:$E$18534,4,FALSE)," ")</f>
        <v xml:space="preserve"> </v>
      </c>
      <c r="AR184" s="50" t="str">
        <f>IFERROR(VLOOKUP(AP184,農林業センサス集落コード!$A$2:$E$18534,5,0),"")</f>
        <v/>
      </c>
      <c r="AS184" s="48"/>
      <c r="AT184" s="49" t="str">
        <f>IFERROR(VLOOKUP(AS184,農林業センサス集落コード!$A$2:$E$18534,4,FALSE)," ")</f>
        <v xml:space="preserve"> </v>
      </c>
      <c r="AU184" s="50" t="str">
        <f>IFERROR(VLOOKUP(AS184,農林業センサス集落コード!$A$2:$E$18534,5,0),"")</f>
        <v/>
      </c>
      <c r="AV184" s="48"/>
      <c r="AW184" s="49" t="str">
        <f>IFERROR(VLOOKUP(AV184,農林業センサス集落コード!$A$2:$E$18534,4,FALSE)," ")</f>
        <v xml:space="preserve"> </v>
      </c>
      <c r="AX184" s="50" t="str">
        <f>IFERROR(VLOOKUP(AV184,農林業センサス集落コード!$A$2:$E$18534,5,0),"")</f>
        <v/>
      </c>
      <c r="AY184" s="48"/>
      <c r="AZ184" s="49" t="str">
        <f>IFERROR(VLOOKUP(AY184,農林業センサス集落コード!$A$2:$E$18534,4,FALSE)," ")</f>
        <v xml:space="preserve"> </v>
      </c>
      <c r="BA184" s="50" t="str">
        <f>IFERROR(VLOOKUP(AY184,農林業センサス集落コード!$A$2:$E$18534,5,0),"")</f>
        <v/>
      </c>
      <c r="BB184" s="48"/>
      <c r="BC184" s="49" t="str">
        <f>IFERROR(VLOOKUP(BB184,農林業センサス集落コード!$A$2:$E$18534,4,FALSE)," ")</f>
        <v xml:space="preserve"> </v>
      </c>
      <c r="BD184" s="50" t="str">
        <f>IFERROR(VLOOKUP(BB184,農林業センサス集落コード!$A$2:$E$18534,5,0),"")</f>
        <v/>
      </c>
      <c r="BE184" s="48"/>
      <c r="BF184" s="49" t="str">
        <f>IFERROR(VLOOKUP(BE184,農林業センサス集落コード!$A$2:$E$18534,4,FALSE)," ")</f>
        <v xml:space="preserve"> </v>
      </c>
      <c r="BG184" s="50" t="str">
        <f>IFERROR(VLOOKUP(BE184,農林業センサス集落コード!$A$2:$E$18534,5,0),"")</f>
        <v/>
      </c>
      <c r="BH184" s="48"/>
      <c r="BI184" s="49" t="str">
        <f>IFERROR(VLOOKUP(BH184,農林業センサス集落コード!$A$2:$E$18534,4,FALSE)," ")</f>
        <v xml:space="preserve"> </v>
      </c>
      <c r="BJ184" s="50" t="str">
        <f>IFERROR(VLOOKUP(BH184,農林業センサス集落コード!$A$2:$E$18534,5,0),"")</f>
        <v/>
      </c>
      <c r="BK184" s="48"/>
      <c r="BL184" s="49" t="str">
        <f>IFERROR(VLOOKUP(BK184,農林業センサス集落コード!$A$2:$E$18534,4,FALSE)," ")</f>
        <v xml:space="preserve"> </v>
      </c>
      <c r="BM184" s="50" t="str">
        <f>IFERROR(VLOOKUP(BK184,農林業センサス集落コード!$A$2:$E$18534,5,0),"")</f>
        <v/>
      </c>
    </row>
    <row r="185" spans="1:65">
      <c r="A185" s="272" t="e">
        <f>①協定識別事項②協定参加者!#REF!</f>
        <v>#REF!</v>
      </c>
      <c r="B185" s="55" t="e">
        <f>①協定識別事項②協定参加者!#REF!</f>
        <v>#REF!</v>
      </c>
      <c r="C185" s="55" t="e">
        <f>①協定識別事項②協定参加者!#REF!</f>
        <v>#REF!</v>
      </c>
      <c r="D185" s="55" t="e">
        <f>①協定識別事項②協定参加者!#REF!</f>
        <v>#REF!</v>
      </c>
      <c r="E185" s="56" t="e">
        <f>①協定識別事項②協定参加者!#REF!</f>
        <v>#REF!</v>
      </c>
      <c r="F185" s="48"/>
      <c r="G185" s="49" t="str">
        <f>IFERROR(VLOOKUP(F185,農林業センサス集落コード!$A$2:$E$18534,4,FALSE)," ")</f>
        <v xml:space="preserve"> </v>
      </c>
      <c r="H185" s="50" t="str">
        <f>IFERROR(VLOOKUP(F185,農林業センサス集落コード!$A$2:$E$18534,5,0),"")</f>
        <v/>
      </c>
      <c r="I185" s="48"/>
      <c r="J185" s="49" t="str">
        <f>IFERROR(VLOOKUP(I185,農林業センサス集落コード!$A$2:$E$18534,4,FALSE)," ")</f>
        <v xml:space="preserve"> </v>
      </c>
      <c r="K185" s="50" t="str">
        <f>IFERROR(VLOOKUP(I185,農林業センサス集落コード!$A$2:$E$18534,5,0),"")</f>
        <v/>
      </c>
      <c r="L185" s="48"/>
      <c r="M185" s="49" t="str">
        <f>IFERROR(VLOOKUP(L185,農林業センサス集落コード!$A$2:$E$18534,4,FALSE)," ")</f>
        <v xml:space="preserve"> </v>
      </c>
      <c r="N185" s="50" t="str">
        <f>IFERROR(VLOOKUP(L185,農林業センサス集落コード!$A$2:$E$18534,5,0),"")</f>
        <v/>
      </c>
      <c r="O185" s="48"/>
      <c r="P185" s="49" t="str">
        <f>IFERROR(VLOOKUP(O185,農林業センサス集落コード!$A$2:$E$18534,4,FALSE)," ")</f>
        <v xml:space="preserve"> </v>
      </c>
      <c r="Q185" s="50" t="str">
        <f>IFERROR(VLOOKUP(O185,農林業センサス集落コード!$A$2:$E$18534,5,0),"")</f>
        <v/>
      </c>
      <c r="R185" s="48"/>
      <c r="S185" s="49" t="str">
        <f>IFERROR(VLOOKUP(R185,農林業センサス集落コード!$A$2:$E$18534,4,FALSE)," ")</f>
        <v xml:space="preserve"> </v>
      </c>
      <c r="T185" s="50" t="str">
        <f>IFERROR(VLOOKUP(R185,農林業センサス集落コード!$A$2:$E$18534,5,0),"")</f>
        <v/>
      </c>
      <c r="U185" s="48"/>
      <c r="V185" s="49" t="str">
        <f>IFERROR(VLOOKUP(U185,農林業センサス集落コード!$A$2:$E$18534,4,FALSE)," ")</f>
        <v xml:space="preserve"> </v>
      </c>
      <c r="W185" s="50" t="str">
        <f>IFERROR(VLOOKUP(U185,農林業センサス集落コード!$A$2:$E$18534,5,0),"")</f>
        <v/>
      </c>
      <c r="X185" s="48"/>
      <c r="Y185" s="49" t="str">
        <f>IFERROR(VLOOKUP(X185,農林業センサス集落コード!$A$2:$E$18534,4,FALSE)," ")</f>
        <v xml:space="preserve"> </v>
      </c>
      <c r="Z185" s="50" t="str">
        <f>IFERROR(VLOOKUP(X185,農林業センサス集落コード!$A$2:$E$18534,5,0),"")</f>
        <v/>
      </c>
      <c r="AA185" s="48"/>
      <c r="AB185" s="49" t="str">
        <f>IFERROR(VLOOKUP(AA185,農林業センサス集落コード!$A$2:$E$18534,4,FALSE)," ")</f>
        <v xml:space="preserve"> </v>
      </c>
      <c r="AC185" s="50" t="str">
        <f>IFERROR(VLOOKUP(AA185,農林業センサス集落コード!$A$2:$E$18534,5,0),"")</f>
        <v/>
      </c>
      <c r="AD185" s="48"/>
      <c r="AE185" s="49" t="str">
        <f>IFERROR(VLOOKUP(AD185,農林業センサス集落コード!$A$2:$E$18534,4,FALSE)," ")</f>
        <v xml:space="preserve"> </v>
      </c>
      <c r="AF185" s="50" t="str">
        <f>IFERROR(VLOOKUP(AD185,農林業センサス集落コード!$A$2:$E$18534,5,0),"")</f>
        <v/>
      </c>
      <c r="AG185" s="48"/>
      <c r="AH185" s="49" t="str">
        <f>IFERROR(VLOOKUP(AG185,農林業センサス集落コード!$A$2:$E$18534,4,FALSE)," ")</f>
        <v xml:space="preserve"> </v>
      </c>
      <c r="AI185" s="50" t="str">
        <f>IFERROR(VLOOKUP(AG185,農林業センサス集落コード!$A$2:$E$18534,5,0),"")</f>
        <v/>
      </c>
      <c r="AJ185" s="48"/>
      <c r="AK185" s="49" t="str">
        <f>IFERROR(VLOOKUP(AJ185,農林業センサス集落コード!$A$2:$E$18534,4,FALSE)," ")</f>
        <v xml:space="preserve"> </v>
      </c>
      <c r="AL185" s="50" t="str">
        <f>IFERROR(VLOOKUP(AJ185,農林業センサス集落コード!$A$2:$E$18534,5,0),"")</f>
        <v/>
      </c>
      <c r="AM185" s="48"/>
      <c r="AN185" s="49" t="str">
        <f>IFERROR(VLOOKUP(AM185,農林業センサス集落コード!$A$2:$E$18534,4,FALSE)," ")</f>
        <v xml:space="preserve"> </v>
      </c>
      <c r="AO185" s="50" t="str">
        <f>IFERROR(VLOOKUP(AM185,農林業センサス集落コード!$A$2:$E$18534,5,0),"")</f>
        <v/>
      </c>
      <c r="AP185" s="48"/>
      <c r="AQ185" s="49" t="str">
        <f>IFERROR(VLOOKUP(AP185,農林業センサス集落コード!$A$2:$E$18534,4,FALSE)," ")</f>
        <v xml:space="preserve"> </v>
      </c>
      <c r="AR185" s="50" t="str">
        <f>IFERROR(VLOOKUP(AP185,農林業センサス集落コード!$A$2:$E$18534,5,0),"")</f>
        <v/>
      </c>
      <c r="AS185" s="48"/>
      <c r="AT185" s="49" t="str">
        <f>IFERROR(VLOOKUP(AS185,農林業センサス集落コード!$A$2:$E$18534,4,FALSE)," ")</f>
        <v xml:space="preserve"> </v>
      </c>
      <c r="AU185" s="50" t="str">
        <f>IFERROR(VLOOKUP(AS185,農林業センサス集落コード!$A$2:$E$18534,5,0),"")</f>
        <v/>
      </c>
      <c r="AV185" s="48"/>
      <c r="AW185" s="49" t="str">
        <f>IFERROR(VLOOKUP(AV185,農林業センサス集落コード!$A$2:$E$18534,4,FALSE)," ")</f>
        <v xml:space="preserve"> </v>
      </c>
      <c r="AX185" s="50" t="str">
        <f>IFERROR(VLOOKUP(AV185,農林業センサス集落コード!$A$2:$E$18534,5,0),"")</f>
        <v/>
      </c>
      <c r="AY185" s="48"/>
      <c r="AZ185" s="49" t="str">
        <f>IFERROR(VLOOKUP(AY185,農林業センサス集落コード!$A$2:$E$18534,4,FALSE)," ")</f>
        <v xml:space="preserve"> </v>
      </c>
      <c r="BA185" s="50" t="str">
        <f>IFERROR(VLOOKUP(AY185,農林業センサス集落コード!$A$2:$E$18534,5,0),"")</f>
        <v/>
      </c>
      <c r="BB185" s="48"/>
      <c r="BC185" s="49" t="str">
        <f>IFERROR(VLOOKUP(BB185,農林業センサス集落コード!$A$2:$E$18534,4,FALSE)," ")</f>
        <v xml:space="preserve"> </v>
      </c>
      <c r="BD185" s="50" t="str">
        <f>IFERROR(VLOOKUP(BB185,農林業センサス集落コード!$A$2:$E$18534,5,0),"")</f>
        <v/>
      </c>
      <c r="BE185" s="48"/>
      <c r="BF185" s="49" t="str">
        <f>IFERROR(VLOOKUP(BE185,農林業センサス集落コード!$A$2:$E$18534,4,FALSE)," ")</f>
        <v xml:space="preserve"> </v>
      </c>
      <c r="BG185" s="50" t="str">
        <f>IFERROR(VLOOKUP(BE185,農林業センサス集落コード!$A$2:$E$18534,5,0),"")</f>
        <v/>
      </c>
      <c r="BH185" s="48"/>
      <c r="BI185" s="49" t="str">
        <f>IFERROR(VLOOKUP(BH185,農林業センサス集落コード!$A$2:$E$18534,4,FALSE)," ")</f>
        <v xml:space="preserve"> </v>
      </c>
      <c r="BJ185" s="50" t="str">
        <f>IFERROR(VLOOKUP(BH185,農林業センサス集落コード!$A$2:$E$18534,5,0),"")</f>
        <v/>
      </c>
      <c r="BK185" s="48"/>
      <c r="BL185" s="49" t="str">
        <f>IFERROR(VLOOKUP(BK185,農林業センサス集落コード!$A$2:$E$18534,4,FALSE)," ")</f>
        <v xml:space="preserve"> </v>
      </c>
      <c r="BM185" s="50" t="str">
        <f>IFERROR(VLOOKUP(BK185,農林業センサス集落コード!$A$2:$E$18534,5,0),"")</f>
        <v/>
      </c>
    </row>
    <row r="186" spans="1:65">
      <c r="A186" s="272" t="e">
        <f>①協定識別事項②協定参加者!#REF!</f>
        <v>#REF!</v>
      </c>
      <c r="B186" s="55" t="e">
        <f>①協定識別事項②協定参加者!#REF!</f>
        <v>#REF!</v>
      </c>
      <c r="C186" s="55" t="e">
        <f>①協定識別事項②協定参加者!#REF!</f>
        <v>#REF!</v>
      </c>
      <c r="D186" s="55" t="e">
        <f>①協定識別事項②協定参加者!#REF!</f>
        <v>#REF!</v>
      </c>
      <c r="E186" s="56" t="e">
        <f>①協定識別事項②協定参加者!#REF!</f>
        <v>#REF!</v>
      </c>
      <c r="F186" s="48"/>
      <c r="G186" s="49" t="str">
        <f>IFERROR(VLOOKUP(F186,農林業センサス集落コード!$A$2:$E$18534,4,FALSE)," ")</f>
        <v xml:space="preserve"> </v>
      </c>
      <c r="H186" s="50" t="str">
        <f>IFERROR(VLOOKUP(F186,農林業センサス集落コード!$A$2:$E$18534,5,0),"")</f>
        <v/>
      </c>
      <c r="I186" s="48"/>
      <c r="J186" s="49" t="str">
        <f>IFERROR(VLOOKUP(I186,農林業センサス集落コード!$A$2:$E$18534,4,FALSE)," ")</f>
        <v xml:space="preserve"> </v>
      </c>
      <c r="K186" s="50" t="str">
        <f>IFERROR(VLOOKUP(I186,農林業センサス集落コード!$A$2:$E$18534,5,0),"")</f>
        <v/>
      </c>
      <c r="L186" s="48"/>
      <c r="M186" s="49" t="str">
        <f>IFERROR(VLOOKUP(L186,農林業センサス集落コード!$A$2:$E$18534,4,FALSE)," ")</f>
        <v xml:space="preserve"> </v>
      </c>
      <c r="N186" s="50" t="str">
        <f>IFERROR(VLOOKUP(L186,農林業センサス集落コード!$A$2:$E$18534,5,0),"")</f>
        <v/>
      </c>
      <c r="O186" s="48"/>
      <c r="P186" s="49" t="str">
        <f>IFERROR(VLOOKUP(O186,農林業センサス集落コード!$A$2:$E$18534,4,FALSE)," ")</f>
        <v xml:space="preserve"> </v>
      </c>
      <c r="Q186" s="50" t="str">
        <f>IFERROR(VLOOKUP(O186,農林業センサス集落コード!$A$2:$E$18534,5,0),"")</f>
        <v/>
      </c>
      <c r="R186" s="48"/>
      <c r="S186" s="49" t="str">
        <f>IFERROR(VLOOKUP(R186,農林業センサス集落コード!$A$2:$E$18534,4,FALSE)," ")</f>
        <v xml:space="preserve"> </v>
      </c>
      <c r="T186" s="50" t="str">
        <f>IFERROR(VLOOKUP(R186,農林業センサス集落コード!$A$2:$E$18534,5,0),"")</f>
        <v/>
      </c>
      <c r="U186" s="48"/>
      <c r="V186" s="49" t="str">
        <f>IFERROR(VLOOKUP(U186,農林業センサス集落コード!$A$2:$E$18534,4,FALSE)," ")</f>
        <v xml:space="preserve"> </v>
      </c>
      <c r="W186" s="50" t="str">
        <f>IFERROR(VLOOKUP(U186,農林業センサス集落コード!$A$2:$E$18534,5,0),"")</f>
        <v/>
      </c>
      <c r="X186" s="48"/>
      <c r="Y186" s="49" t="str">
        <f>IFERROR(VLOOKUP(X186,農林業センサス集落コード!$A$2:$E$18534,4,FALSE)," ")</f>
        <v xml:space="preserve"> </v>
      </c>
      <c r="Z186" s="50" t="str">
        <f>IFERROR(VLOOKUP(X186,農林業センサス集落コード!$A$2:$E$18534,5,0),"")</f>
        <v/>
      </c>
      <c r="AA186" s="48"/>
      <c r="AB186" s="49" t="str">
        <f>IFERROR(VLOOKUP(AA186,農林業センサス集落コード!$A$2:$E$18534,4,FALSE)," ")</f>
        <v xml:space="preserve"> </v>
      </c>
      <c r="AC186" s="50" t="str">
        <f>IFERROR(VLOOKUP(AA186,農林業センサス集落コード!$A$2:$E$18534,5,0),"")</f>
        <v/>
      </c>
      <c r="AD186" s="48"/>
      <c r="AE186" s="49" t="str">
        <f>IFERROR(VLOOKUP(AD186,農林業センサス集落コード!$A$2:$E$18534,4,FALSE)," ")</f>
        <v xml:space="preserve"> </v>
      </c>
      <c r="AF186" s="50" t="str">
        <f>IFERROR(VLOOKUP(AD186,農林業センサス集落コード!$A$2:$E$18534,5,0),"")</f>
        <v/>
      </c>
      <c r="AG186" s="48"/>
      <c r="AH186" s="49" t="str">
        <f>IFERROR(VLOOKUP(AG186,農林業センサス集落コード!$A$2:$E$18534,4,FALSE)," ")</f>
        <v xml:space="preserve"> </v>
      </c>
      <c r="AI186" s="50" t="str">
        <f>IFERROR(VLOOKUP(AG186,農林業センサス集落コード!$A$2:$E$18534,5,0),"")</f>
        <v/>
      </c>
      <c r="AJ186" s="48"/>
      <c r="AK186" s="49" t="str">
        <f>IFERROR(VLOOKUP(AJ186,農林業センサス集落コード!$A$2:$E$18534,4,FALSE)," ")</f>
        <v xml:space="preserve"> </v>
      </c>
      <c r="AL186" s="50" t="str">
        <f>IFERROR(VLOOKUP(AJ186,農林業センサス集落コード!$A$2:$E$18534,5,0),"")</f>
        <v/>
      </c>
      <c r="AM186" s="48"/>
      <c r="AN186" s="49" t="str">
        <f>IFERROR(VLOOKUP(AM186,農林業センサス集落コード!$A$2:$E$18534,4,FALSE)," ")</f>
        <v xml:space="preserve"> </v>
      </c>
      <c r="AO186" s="50" t="str">
        <f>IFERROR(VLOOKUP(AM186,農林業センサス集落コード!$A$2:$E$18534,5,0),"")</f>
        <v/>
      </c>
      <c r="AP186" s="48"/>
      <c r="AQ186" s="49" t="str">
        <f>IFERROR(VLOOKUP(AP186,農林業センサス集落コード!$A$2:$E$18534,4,FALSE)," ")</f>
        <v xml:space="preserve"> </v>
      </c>
      <c r="AR186" s="50" t="str">
        <f>IFERROR(VLOOKUP(AP186,農林業センサス集落コード!$A$2:$E$18534,5,0),"")</f>
        <v/>
      </c>
      <c r="AS186" s="48"/>
      <c r="AT186" s="49" t="str">
        <f>IFERROR(VLOOKUP(AS186,農林業センサス集落コード!$A$2:$E$18534,4,FALSE)," ")</f>
        <v xml:space="preserve"> </v>
      </c>
      <c r="AU186" s="50" t="str">
        <f>IFERROR(VLOOKUP(AS186,農林業センサス集落コード!$A$2:$E$18534,5,0),"")</f>
        <v/>
      </c>
      <c r="AV186" s="48"/>
      <c r="AW186" s="49" t="str">
        <f>IFERROR(VLOOKUP(AV186,農林業センサス集落コード!$A$2:$E$18534,4,FALSE)," ")</f>
        <v xml:space="preserve"> </v>
      </c>
      <c r="AX186" s="50" t="str">
        <f>IFERROR(VLOOKUP(AV186,農林業センサス集落コード!$A$2:$E$18534,5,0),"")</f>
        <v/>
      </c>
      <c r="AY186" s="48"/>
      <c r="AZ186" s="49" t="str">
        <f>IFERROR(VLOOKUP(AY186,農林業センサス集落コード!$A$2:$E$18534,4,FALSE)," ")</f>
        <v xml:space="preserve"> </v>
      </c>
      <c r="BA186" s="50" t="str">
        <f>IFERROR(VLOOKUP(AY186,農林業センサス集落コード!$A$2:$E$18534,5,0),"")</f>
        <v/>
      </c>
      <c r="BB186" s="48"/>
      <c r="BC186" s="49" t="str">
        <f>IFERROR(VLOOKUP(BB186,農林業センサス集落コード!$A$2:$E$18534,4,FALSE)," ")</f>
        <v xml:space="preserve"> </v>
      </c>
      <c r="BD186" s="50" t="str">
        <f>IFERROR(VLOOKUP(BB186,農林業センサス集落コード!$A$2:$E$18534,5,0),"")</f>
        <v/>
      </c>
      <c r="BE186" s="48"/>
      <c r="BF186" s="49" t="str">
        <f>IFERROR(VLOOKUP(BE186,農林業センサス集落コード!$A$2:$E$18534,4,FALSE)," ")</f>
        <v xml:space="preserve"> </v>
      </c>
      <c r="BG186" s="50" t="str">
        <f>IFERROR(VLOOKUP(BE186,農林業センサス集落コード!$A$2:$E$18534,5,0),"")</f>
        <v/>
      </c>
      <c r="BH186" s="48"/>
      <c r="BI186" s="49" t="str">
        <f>IFERROR(VLOOKUP(BH186,農林業センサス集落コード!$A$2:$E$18534,4,FALSE)," ")</f>
        <v xml:space="preserve"> </v>
      </c>
      <c r="BJ186" s="50" t="str">
        <f>IFERROR(VLOOKUP(BH186,農林業センサス集落コード!$A$2:$E$18534,5,0),"")</f>
        <v/>
      </c>
      <c r="BK186" s="48"/>
      <c r="BL186" s="49" t="str">
        <f>IFERROR(VLOOKUP(BK186,農林業センサス集落コード!$A$2:$E$18534,4,FALSE)," ")</f>
        <v xml:space="preserve"> </v>
      </c>
      <c r="BM186" s="50" t="str">
        <f>IFERROR(VLOOKUP(BK186,農林業センサス集落コード!$A$2:$E$18534,5,0),"")</f>
        <v/>
      </c>
    </row>
    <row r="187" spans="1:65">
      <c r="A187" s="272" t="e">
        <f>①協定識別事項②協定参加者!#REF!</f>
        <v>#REF!</v>
      </c>
      <c r="B187" s="55" t="e">
        <f>①協定識別事項②協定参加者!#REF!</f>
        <v>#REF!</v>
      </c>
      <c r="C187" s="55" t="e">
        <f>①協定識別事項②協定参加者!#REF!</f>
        <v>#REF!</v>
      </c>
      <c r="D187" s="55" t="e">
        <f>①協定識別事項②協定参加者!#REF!</f>
        <v>#REF!</v>
      </c>
      <c r="E187" s="56" t="e">
        <f>①協定識別事項②協定参加者!#REF!</f>
        <v>#REF!</v>
      </c>
      <c r="F187" s="48"/>
      <c r="G187" s="49" t="str">
        <f>IFERROR(VLOOKUP(F187,農林業センサス集落コード!$A$2:$E$18534,4,FALSE)," ")</f>
        <v xml:space="preserve"> </v>
      </c>
      <c r="H187" s="50" t="str">
        <f>IFERROR(VLOOKUP(F187,農林業センサス集落コード!$A$2:$E$18534,5,0),"")</f>
        <v/>
      </c>
      <c r="I187" s="48"/>
      <c r="J187" s="49" t="str">
        <f>IFERROR(VLOOKUP(I187,農林業センサス集落コード!$A$2:$E$18534,4,FALSE)," ")</f>
        <v xml:space="preserve"> </v>
      </c>
      <c r="K187" s="50" t="str">
        <f>IFERROR(VLOOKUP(I187,農林業センサス集落コード!$A$2:$E$18534,5,0),"")</f>
        <v/>
      </c>
      <c r="L187" s="48"/>
      <c r="M187" s="49" t="str">
        <f>IFERROR(VLOOKUP(L187,農林業センサス集落コード!$A$2:$E$18534,4,FALSE)," ")</f>
        <v xml:space="preserve"> </v>
      </c>
      <c r="N187" s="50" t="str">
        <f>IFERROR(VLOOKUP(L187,農林業センサス集落コード!$A$2:$E$18534,5,0),"")</f>
        <v/>
      </c>
      <c r="O187" s="48"/>
      <c r="P187" s="49" t="str">
        <f>IFERROR(VLOOKUP(O187,農林業センサス集落コード!$A$2:$E$18534,4,FALSE)," ")</f>
        <v xml:space="preserve"> </v>
      </c>
      <c r="Q187" s="50" t="str">
        <f>IFERROR(VLOOKUP(O187,農林業センサス集落コード!$A$2:$E$18534,5,0),"")</f>
        <v/>
      </c>
      <c r="R187" s="48"/>
      <c r="S187" s="49" t="str">
        <f>IFERROR(VLOOKUP(R187,農林業センサス集落コード!$A$2:$E$18534,4,FALSE)," ")</f>
        <v xml:space="preserve"> </v>
      </c>
      <c r="T187" s="50" t="str">
        <f>IFERROR(VLOOKUP(R187,農林業センサス集落コード!$A$2:$E$18534,5,0),"")</f>
        <v/>
      </c>
      <c r="U187" s="48"/>
      <c r="V187" s="49" t="str">
        <f>IFERROR(VLOOKUP(U187,農林業センサス集落コード!$A$2:$E$18534,4,FALSE)," ")</f>
        <v xml:space="preserve"> </v>
      </c>
      <c r="W187" s="50" t="str">
        <f>IFERROR(VLOOKUP(U187,農林業センサス集落コード!$A$2:$E$18534,5,0),"")</f>
        <v/>
      </c>
      <c r="X187" s="48"/>
      <c r="Y187" s="49" t="str">
        <f>IFERROR(VLOOKUP(X187,農林業センサス集落コード!$A$2:$E$18534,4,FALSE)," ")</f>
        <v xml:space="preserve"> </v>
      </c>
      <c r="Z187" s="50" t="str">
        <f>IFERROR(VLOOKUP(X187,農林業センサス集落コード!$A$2:$E$18534,5,0),"")</f>
        <v/>
      </c>
      <c r="AA187" s="48"/>
      <c r="AB187" s="49" t="str">
        <f>IFERROR(VLOOKUP(AA187,農林業センサス集落コード!$A$2:$E$18534,4,FALSE)," ")</f>
        <v xml:space="preserve"> </v>
      </c>
      <c r="AC187" s="50" t="str">
        <f>IFERROR(VLOOKUP(AA187,農林業センサス集落コード!$A$2:$E$18534,5,0),"")</f>
        <v/>
      </c>
      <c r="AD187" s="48"/>
      <c r="AE187" s="49" t="str">
        <f>IFERROR(VLOOKUP(AD187,農林業センサス集落コード!$A$2:$E$18534,4,FALSE)," ")</f>
        <v xml:space="preserve"> </v>
      </c>
      <c r="AF187" s="50" t="str">
        <f>IFERROR(VLOOKUP(AD187,農林業センサス集落コード!$A$2:$E$18534,5,0),"")</f>
        <v/>
      </c>
      <c r="AG187" s="48"/>
      <c r="AH187" s="49" t="str">
        <f>IFERROR(VLOOKUP(AG187,農林業センサス集落コード!$A$2:$E$18534,4,FALSE)," ")</f>
        <v xml:space="preserve"> </v>
      </c>
      <c r="AI187" s="50" t="str">
        <f>IFERROR(VLOOKUP(AG187,農林業センサス集落コード!$A$2:$E$18534,5,0),"")</f>
        <v/>
      </c>
      <c r="AJ187" s="48"/>
      <c r="AK187" s="49" t="str">
        <f>IFERROR(VLOOKUP(AJ187,農林業センサス集落コード!$A$2:$E$18534,4,FALSE)," ")</f>
        <v xml:space="preserve"> </v>
      </c>
      <c r="AL187" s="50" t="str">
        <f>IFERROR(VLOOKUP(AJ187,農林業センサス集落コード!$A$2:$E$18534,5,0),"")</f>
        <v/>
      </c>
      <c r="AM187" s="48"/>
      <c r="AN187" s="49" t="str">
        <f>IFERROR(VLOOKUP(AM187,農林業センサス集落コード!$A$2:$E$18534,4,FALSE)," ")</f>
        <v xml:space="preserve"> </v>
      </c>
      <c r="AO187" s="50" t="str">
        <f>IFERROR(VLOOKUP(AM187,農林業センサス集落コード!$A$2:$E$18534,5,0),"")</f>
        <v/>
      </c>
      <c r="AP187" s="48"/>
      <c r="AQ187" s="49" t="str">
        <f>IFERROR(VLOOKUP(AP187,農林業センサス集落コード!$A$2:$E$18534,4,FALSE)," ")</f>
        <v xml:space="preserve"> </v>
      </c>
      <c r="AR187" s="50" t="str">
        <f>IFERROR(VLOOKUP(AP187,農林業センサス集落コード!$A$2:$E$18534,5,0),"")</f>
        <v/>
      </c>
      <c r="AS187" s="48"/>
      <c r="AT187" s="49" t="str">
        <f>IFERROR(VLOOKUP(AS187,農林業センサス集落コード!$A$2:$E$18534,4,FALSE)," ")</f>
        <v xml:space="preserve"> </v>
      </c>
      <c r="AU187" s="50" t="str">
        <f>IFERROR(VLOOKUP(AS187,農林業センサス集落コード!$A$2:$E$18534,5,0),"")</f>
        <v/>
      </c>
      <c r="AV187" s="48"/>
      <c r="AW187" s="49" t="str">
        <f>IFERROR(VLOOKUP(AV187,農林業センサス集落コード!$A$2:$E$18534,4,FALSE)," ")</f>
        <v xml:space="preserve"> </v>
      </c>
      <c r="AX187" s="50" t="str">
        <f>IFERROR(VLOOKUP(AV187,農林業センサス集落コード!$A$2:$E$18534,5,0),"")</f>
        <v/>
      </c>
      <c r="AY187" s="48"/>
      <c r="AZ187" s="49" t="str">
        <f>IFERROR(VLOOKUP(AY187,農林業センサス集落コード!$A$2:$E$18534,4,FALSE)," ")</f>
        <v xml:space="preserve"> </v>
      </c>
      <c r="BA187" s="50" t="str">
        <f>IFERROR(VLOOKUP(AY187,農林業センサス集落コード!$A$2:$E$18534,5,0),"")</f>
        <v/>
      </c>
      <c r="BB187" s="48"/>
      <c r="BC187" s="49" t="str">
        <f>IFERROR(VLOOKUP(BB187,農林業センサス集落コード!$A$2:$E$18534,4,FALSE)," ")</f>
        <v xml:space="preserve"> </v>
      </c>
      <c r="BD187" s="50" t="str">
        <f>IFERROR(VLOOKUP(BB187,農林業センサス集落コード!$A$2:$E$18534,5,0),"")</f>
        <v/>
      </c>
      <c r="BE187" s="48"/>
      <c r="BF187" s="49" t="str">
        <f>IFERROR(VLOOKUP(BE187,農林業センサス集落コード!$A$2:$E$18534,4,FALSE)," ")</f>
        <v xml:space="preserve"> </v>
      </c>
      <c r="BG187" s="50" t="str">
        <f>IFERROR(VLOOKUP(BE187,農林業センサス集落コード!$A$2:$E$18534,5,0),"")</f>
        <v/>
      </c>
      <c r="BH187" s="48"/>
      <c r="BI187" s="49" t="str">
        <f>IFERROR(VLOOKUP(BH187,農林業センサス集落コード!$A$2:$E$18534,4,FALSE)," ")</f>
        <v xml:space="preserve"> </v>
      </c>
      <c r="BJ187" s="50" t="str">
        <f>IFERROR(VLOOKUP(BH187,農林業センサス集落コード!$A$2:$E$18534,5,0),"")</f>
        <v/>
      </c>
      <c r="BK187" s="48"/>
      <c r="BL187" s="49" t="str">
        <f>IFERROR(VLOOKUP(BK187,農林業センサス集落コード!$A$2:$E$18534,4,FALSE)," ")</f>
        <v xml:space="preserve"> </v>
      </c>
      <c r="BM187" s="50" t="str">
        <f>IFERROR(VLOOKUP(BK187,農林業センサス集落コード!$A$2:$E$18534,5,0),"")</f>
        <v/>
      </c>
    </row>
    <row r="188" spans="1:65">
      <c r="A188" s="272" t="e">
        <f>①協定識別事項②協定参加者!#REF!</f>
        <v>#REF!</v>
      </c>
      <c r="B188" s="55" t="e">
        <f>①協定識別事項②協定参加者!#REF!</f>
        <v>#REF!</v>
      </c>
      <c r="C188" s="55" t="e">
        <f>①協定識別事項②協定参加者!#REF!</f>
        <v>#REF!</v>
      </c>
      <c r="D188" s="55" t="e">
        <f>①協定識別事項②協定参加者!#REF!</f>
        <v>#REF!</v>
      </c>
      <c r="E188" s="56" t="e">
        <f>①協定識別事項②協定参加者!#REF!</f>
        <v>#REF!</v>
      </c>
      <c r="F188" s="48"/>
      <c r="G188" s="49" t="str">
        <f>IFERROR(VLOOKUP(F188,農林業センサス集落コード!$A$2:$E$18534,4,FALSE)," ")</f>
        <v xml:space="preserve"> </v>
      </c>
      <c r="H188" s="50" t="str">
        <f>IFERROR(VLOOKUP(F188,農林業センサス集落コード!$A$2:$E$18534,5,0),"")</f>
        <v/>
      </c>
      <c r="I188" s="48"/>
      <c r="J188" s="49" t="str">
        <f>IFERROR(VLOOKUP(I188,農林業センサス集落コード!$A$2:$E$18534,4,FALSE)," ")</f>
        <v xml:space="preserve"> </v>
      </c>
      <c r="K188" s="50" t="str">
        <f>IFERROR(VLOOKUP(I188,農林業センサス集落コード!$A$2:$E$18534,5,0),"")</f>
        <v/>
      </c>
      <c r="L188" s="48"/>
      <c r="M188" s="49" t="str">
        <f>IFERROR(VLOOKUP(L188,農林業センサス集落コード!$A$2:$E$18534,4,FALSE)," ")</f>
        <v xml:space="preserve"> </v>
      </c>
      <c r="N188" s="50" t="str">
        <f>IFERROR(VLOOKUP(L188,農林業センサス集落コード!$A$2:$E$18534,5,0),"")</f>
        <v/>
      </c>
      <c r="O188" s="48"/>
      <c r="P188" s="49" t="str">
        <f>IFERROR(VLOOKUP(O188,農林業センサス集落コード!$A$2:$E$18534,4,FALSE)," ")</f>
        <v xml:space="preserve"> </v>
      </c>
      <c r="Q188" s="50" t="str">
        <f>IFERROR(VLOOKUP(O188,農林業センサス集落コード!$A$2:$E$18534,5,0),"")</f>
        <v/>
      </c>
      <c r="R188" s="48"/>
      <c r="S188" s="49" t="str">
        <f>IFERROR(VLOOKUP(R188,農林業センサス集落コード!$A$2:$E$18534,4,FALSE)," ")</f>
        <v xml:space="preserve"> </v>
      </c>
      <c r="T188" s="50" t="str">
        <f>IFERROR(VLOOKUP(R188,農林業センサス集落コード!$A$2:$E$18534,5,0),"")</f>
        <v/>
      </c>
      <c r="U188" s="48"/>
      <c r="V188" s="49" t="str">
        <f>IFERROR(VLOOKUP(U188,農林業センサス集落コード!$A$2:$E$18534,4,FALSE)," ")</f>
        <v xml:space="preserve"> </v>
      </c>
      <c r="W188" s="50" t="str">
        <f>IFERROR(VLOOKUP(U188,農林業センサス集落コード!$A$2:$E$18534,5,0),"")</f>
        <v/>
      </c>
      <c r="X188" s="48"/>
      <c r="Y188" s="49" t="str">
        <f>IFERROR(VLOOKUP(X188,農林業センサス集落コード!$A$2:$E$18534,4,FALSE)," ")</f>
        <v xml:space="preserve"> </v>
      </c>
      <c r="Z188" s="50" t="str">
        <f>IFERROR(VLOOKUP(X188,農林業センサス集落コード!$A$2:$E$18534,5,0),"")</f>
        <v/>
      </c>
      <c r="AA188" s="48"/>
      <c r="AB188" s="49" t="str">
        <f>IFERROR(VLOOKUP(AA188,農林業センサス集落コード!$A$2:$E$18534,4,FALSE)," ")</f>
        <v xml:space="preserve"> </v>
      </c>
      <c r="AC188" s="50" t="str">
        <f>IFERROR(VLOOKUP(AA188,農林業センサス集落コード!$A$2:$E$18534,5,0),"")</f>
        <v/>
      </c>
      <c r="AD188" s="48"/>
      <c r="AE188" s="49" t="str">
        <f>IFERROR(VLOOKUP(AD188,農林業センサス集落コード!$A$2:$E$18534,4,FALSE)," ")</f>
        <v xml:space="preserve"> </v>
      </c>
      <c r="AF188" s="50" t="str">
        <f>IFERROR(VLOOKUP(AD188,農林業センサス集落コード!$A$2:$E$18534,5,0),"")</f>
        <v/>
      </c>
      <c r="AG188" s="48"/>
      <c r="AH188" s="49" t="str">
        <f>IFERROR(VLOOKUP(AG188,農林業センサス集落コード!$A$2:$E$18534,4,FALSE)," ")</f>
        <v xml:space="preserve"> </v>
      </c>
      <c r="AI188" s="50" t="str">
        <f>IFERROR(VLOOKUP(AG188,農林業センサス集落コード!$A$2:$E$18534,5,0),"")</f>
        <v/>
      </c>
      <c r="AJ188" s="48"/>
      <c r="AK188" s="49" t="str">
        <f>IFERROR(VLOOKUP(AJ188,農林業センサス集落コード!$A$2:$E$18534,4,FALSE)," ")</f>
        <v xml:space="preserve"> </v>
      </c>
      <c r="AL188" s="50" t="str">
        <f>IFERROR(VLOOKUP(AJ188,農林業センサス集落コード!$A$2:$E$18534,5,0),"")</f>
        <v/>
      </c>
      <c r="AM188" s="48"/>
      <c r="AN188" s="49" t="str">
        <f>IFERROR(VLOOKUP(AM188,農林業センサス集落コード!$A$2:$E$18534,4,FALSE)," ")</f>
        <v xml:space="preserve"> </v>
      </c>
      <c r="AO188" s="50" t="str">
        <f>IFERROR(VLOOKUP(AM188,農林業センサス集落コード!$A$2:$E$18534,5,0),"")</f>
        <v/>
      </c>
      <c r="AP188" s="48"/>
      <c r="AQ188" s="49" t="str">
        <f>IFERROR(VLOOKUP(AP188,農林業センサス集落コード!$A$2:$E$18534,4,FALSE)," ")</f>
        <v xml:space="preserve"> </v>
      </c>
      <c r="AR188" s="50" t="str">
        <f>IFERROR(VLOOKUP(AP188,農林業センサス集落コード!$A$2:$E$18534,5,0),"")</f>
        <v/>
      </c>
      <c r="AS188" s="48"/>
      <c r="AT188" s="49" t="str">
        <f>IFERROR(VLOOKUP(AS188,農林業センサス集落コード!$A$2:$E$18534,4,FALSE)," ")</f>
        <v xml:space="preserve"> </v>
      </c>
      <c r="AU188" s="50" t="str">
        <f>IFERROR(VLOOKUP(AS188,農林業センサス集落コード!$A$2:$E$18534,5,0),"")</f>
        <v/>
      </c>
      <c r="AV188" s="48"/>
      <c r="AW188" s="49" t="str">
        <f>IFERROR(VLOOKUP(AV188,農林業センサス集落コード!$A$2:$E$18534,4,FALSE)," ")</f>
        <v xml:space="preserve"> </v>
      </c>
      <c r="AX188" s="50" t="str">
        <f>IFERROR(VLOOKUP(AV188,農林業センサス集落コード!$A$2:$E$18534,5,0),"")</f>
        <v/>
      </c>
      <c r="AY188" s="48"/>
      <c r="AZ188" s="49" t="str">
        <f>IFERROR(VLOOKUP(AY188,農林業センサス集落コード!$A$2:$E$18534,4,FALSE)," ")</f>
        <v xml:space="preserve"> </v>
      </c>
      <c r="BA188" s="50" t="str">
        <f>IFERROR(VLOOKUP(AY188,農林業センサス集落コード!$A$2:$E$18534,5,0),"")</f>
        <v/>
      </c>
      <c r="BB188" s="48"/>
      <c r="BC188" s="49" t="str">
        <f>IFERROR(VLOOKUP(BB188,農林業センサス集落コード!$A$2:$E$18534,4,FALSE)," ")</f>
        <v xml:space="preserve"> </v>
      </c>
      <c r="BD188" s="50" t="str">
        <f>IFERROR(VLOOKUP(BB188,農林業センサス集落コード!$A$2:$E$18534,5,0),"")</f>
        <v/>
      </c>
      <c r="BE188" s="48"/>
      <c r="BF188" s="49" t="str">
        <f>IFERROR(VLOOKUP(BE188,農林業センサス集落コード!$A$2:$E$18534,4,FALSE)," ")</f>
        <v xml:space="preserve"> </v>
      </c>
      <c r="BG188" s="50" t="str">
        <f>IFERROR(VLOOKUP(BE188,農林業センサス集落コード!$A$2:$E$18534,5,0),"")</f>
        <v/>
      </c>
      <c r="BH188" s="48"/>
      <c r="BI188" s="49" t="str">
        <f>IFERROR(VLOOKUP(BH188,農林業センサス集落コード!$A$2:$E$18534,4,FALSE)," ")</f>
        <v xml:space="preserve"> </v>
      </c>
      <c r="BJ188" s="50" t="str">
        <f>IFERROR(VLOOKUP(BH188,農林業センサス集落コード!$A$2:$E$18534,5,0),"")</f>
        <v/>
      </c>
      <c r="BK188" s="48"/>
      <c r="BL188" s="49" t="str">
        <f>IFERROR(VLOOKUP(BK188,農林業センサス集落コード!$A$2:$E$18534,4,FALSE)," ")</f>
        <v xml:space="preserve"> </v>
      </c>
      <c r="BM188" s="50" t="str">
        <f>IFERROR(VLOOKUP(BK188,農林業センサス集落コード!$A$2:$E$18534,5,0),"")</f>
        <v/>
      </c>
    </row>
    <row r="189" spans="1:65">
      <c r="A189" s="272" t="e">
        <f>①協定識別事項②協定参加者!#REF!</f>
        <v>#REF!</v>
      </c>
      <c r="B189" s="55" t="e">
        <f>①協定識別事項②協定参加者!#REF!</f>
        <v>#REF!</v>
      </c>
      <c r="C189" s="55" t="e">
        <f>①協定識別事項②協定参加者!#REF!</f>
        <v>#REF!</v>
      </c>
      <c r="D189" s="55" t="e">
        <f>①協定識別事項②協定参加者!#REF!</f>
        <v>#REF!</v>
      </c>
      <c r="E189" s="56" t="e">
        <f>①協定識別事項②協定参加者!#REF!</f>
        <v>#REF!</v>
      </c>
      <c r="F189" s="48"/>
      <c r="G189" s="49" t="str">
        <f>IFERROR(VLOOKUP(F189,農林業センサス集落コード!$A$2:$E$18534,4,FALSE)," ")</f>
        <v xml:space="preserve"> </v>
      </c>
      <c r="H189" s="50" t="str">
        <f>IFERROR(VLOOKUP(F189,農林業センサス集落コード!$A$2:$E$18534,5,0),"")</f>
        <v/>
      </c>
      <c r="I189" s="48"/>
      <c r="J189" s="49" t="str">
        <f>IFERROR(VLOOKUP(I189,農林業センサス集落コード!$A$2:$E$18534,4,FALSE)," ")</f>
        <v xml:space="preserve"> </v>
      </c>
      <c r="K189" s="50" t="str">
        <f>IFERROR(VLOOKUP(I189,農林業センサス集落コード!$A$2:$E$18534,5,0),"")</f>
        <v/>
      </c>
      <c r="L189" s="48"/>
      <c r="M189" s="49" t="str">
        <f>IFERROR(VLOOKUP(L189,農林業センサス集落コード!$A$2:$E$18534,4,FALSE)," ")</f>
        <v xml:space="preserve"> </v>
      </c>
      <c r="N189" s="50" t="str">
        <f>IFERROR(VLOOKUP(L189,農林業センサス集落コード!$A$2:$E$18534,5,0),"")</f>
        <v/>
      </c>
      <c r="O189" s="48"/>
      <c r="P189" s="49" t="str">
        <f>IFERROR(VLOOKUP(O189,農林業センサス集落コード!$A$2:$E$18534,4,FALSE)," ")</f>
        <v xml:space="preserve"> </v>
      </c>
      <c r="Q189" s="50" t="str">
        <f>IFERROR(VLOOKUP(O189,農林業センサス集落コード!$A$2:$E$18534,5,0),"")</f>
        <v/>
      </c>
      <c r="R189" s="48"/>
      <c r="S189" s="49" t="str">
        <f>IFERROR(VLOOKUP(R189,農林業センサス集落コード!$A$2:$E$18534,4,FALSE)," ")</f>
        <v xml:space="preserve"> </v>
      </c>
      <c r="T189" s="50" t="str">
        <f>IFERROR(VLOOKUP(R189,農林業センサス集落コード!$A$2:$E$18534,5,0),"")</f>
        <v/>
      </c>
      <c r="U189" s="48"/>
      <c r="V189" s="49" t="str">
        <f>IFERROR(VLOOKUP(U189,農林業センサス集落コード!$A$2:$E$18534,4,FALSE)," ")</f>
        <v xml:space="preserve"> </v>
      </c>
      <c r="W189" s="50" t="str">
        <f>IFERROR(VLOOKUP(U189,農林業センサス集落コード!$A$2:$E$18534,5,0),"")</f>
        <v/>
      </c>
      <c r="X189" s="48"/>
      <c r="Y189" s="49" t="str">
        <f>IFERROR(VLOOKUP(X189,農林業センサス集落コード!$A$2:$E$18534,4,FALSE)," ")</f>
        <v xml:space="preserve"> </v>
      </c>
      <c r="Z189" s="50" t="str">
        <f>IFERROR(VLOOKUP(X189,農林業センサス集落コード!$A$2:$E$18534,5,0),"")</f>
        <v/>
      </c>
      <c r="AA189" s="48"/>
      <c r="AB189" s="49" t="str">
        <f>IFERROR(VLOOKUP(AA189,農林業センサス集落コード!$A$2:$E$18534,4,FALSE)," ")</f>
        <v xml:space="preserve"> </v>
      </c>
      <c r="AC189" s="50" t="str">
        <f>IFERROR(VLOOKUP(AA189,農林業センサス集落コード!$A$2:$E$18534,5,0),"")</f>
        <v/>
      </c>
      <c r="AD189" s="48"/>
      <c r="AE189" s="49" t="str">
        <f>IFERROR(VLOOKUP(AD189,農林業センサス集落コード!$A$2:$E$18534,4,FALSE)," ")</f>
        <v xml:space="preserve"> </v>
      </c>
      <c r="AF189" s="50" t="str">
        <f>IFERROR(VLOOKUP(AD189,農林業センサス集落コード!$A$2:$E$18534,5,0),"")</f>
        <v/>
      </c>
      <c r="AG189" s="48"/>
      <c r="AH189" s="49" t="str">
        <f>IFERROR(VLOOKUP(AG189,農林業センサス集落コード!$A$2:$E$18534,4,FALSE)," ")</f>
        <v xml:space="preserve"> </v>
      </c>
      <c r="AI189" s="50" t="str">
        <f>IFERROR(VLOOKUP(AG189,農林業センサス集落コード!$A$2:$E$18534,5,0),"")</f>
        <v/>
      </c>
      <c r="AJ189" s="48"/>
      <c r="AK189" s="49" t="str">
        <f>IFERROR(VLOOKUP(AJ189,農林業センサス集落コード!$A$2:$E$18534,4,FALSE)," ")</f>
        <v xml:space="preserve"> </v>
      </c>
      <c r="AL189" s="50" t="str">
        <f>IFERROR(VLOOKUP(AJ189,農林業センサス集落コード!$A$2:$E$18534,5,0),"")</f>
        <v/>
      </c>
      <c r="AM189" s="48"/>
      <c r="AN189" s="49" t="str">
        <f>IFERROR(VLOOKUP(AM189,農林業センサス集落コード!$A$2:$E$18534,4,FALSE)," ")</f>
        <v xml:space="preserve"> </v>
      </c>
      <c r="AO189" s="50" t="str">
        <f>IFERROR(VLOOKUP(AM189,農林業センサス集落コード!$A$2:$E$18534,5,0),"")</f>
        <v/>
      </c>
      <c r="AP189" s="48"/>
      <c r="AQ189" s="49" t="str">
        <f>IFERROR(VLOOKUP(AP189,農林業センサス集落コード!$A$2:$E$18534,4,FALSE)," ")</f>
        <v xml:space="preserve"> </v>
      </c>
      <c r="AR189" s="50" t="str">
        <f>IFERROR(VLOOKUP(AP189,農林業センサス集落コード!$A$2:$E$18534,5,0),"")</f>
        <v/>
      </c>
      <c r="AS189" s="48"/>
      <c r="AT189" s="49" t="str">
        <f>IFERROR(VLOOKUP(AS189,農林業センサス集落コード!$A$2:$E$18534,4,FALSE)," ")</f>
        <v xml:space="preserve"> </v>
      </c>
      <c r="AU189" s="50" t="str">
        <f>IFERROR(VLOOKUP(AS189,農林業センサス集落コード!$A$2:$E$18534,5,0),"")</f>
        <v/>
      </c>
      <c r="AV189" s="48"/>
      <c r="AW189" s="49" t="str">
        <f>IFERROR(VLOOKUP(AV189,農林業センサス集落コード!$A$2:$E$18534,4,FALSE)," ")</f>
        <v xml:space="preserve"> </v>
      </c>
      <c r="AX189" s="50" t="str">
        <f>IFERROR(VLOOKUP(AV189,農林業センサス集落コード!$A$2:$E$18534,5,0),"")</f>
        <v/>
      </c>
      <c r="AY189" s="48"/>
      <c r="AZ189" s="49" t="str">
        <f>IFERROR(VLOOKUP(AY189,農林業センサス集落コード!$A$2:$E$18534,4,FALSE)," ")</f>
        <v xml:space="preserve"> </v>
      </c>
      <c r="BA189" s="50" t="str">
        <f>IFERROR(VLOOKUP(AY189,農林業センサス集落コード!$A$2:$E$18534,5,0),"")</f>
        <v/>
      </c>
      <c r="BB189" s="48"/>
      <c r="BC189" s="49" t="str">
        <f>IFERROR(VLOOKUP(BB189,農林業センサス集落コード!$A$2:$E$18534,4,FALSE)," ")</f>
        <v xml:space="preserve"> </v>
      </c>
      <c r="BD189" s="50" t="str">
        <f>IFERROR(VLOOKUP(BB189,農林業センサス集落コード!$A$2:$E$18534,5,0),"")</f>
        <v/>
      </c>
      <c r="BE189" s="48"/>
      <c r="BF189" s="49" t="str">
        <f>IFERROR(VLOOKUP(BE189,農林業センサス集落コード!$A$2:$E$18534,4,FALSE)," ")</f>
        <v xml:space="preserve"> </v>
      </c>
      <c r="BG189" s="50" t="str">
        <f>IFERROR(VLOOKUP(BE189,農林業センサス集落コード!$A$2:$E$18534,5,0),"")</f>
        <v/>
      </c>
      <c r="BH189" s="48"/>
      <c r="BI189" s="49" t="str">
        <f>IFERROR(VLOOKUP(BH189,農林業センサス集落コード!$A$2:$E$18534,4,FALSE)," ")</f>
        <v xml:space="preserve"> </v>
      </c>
      <c r="BJ189" s="50" t="str">
        <f>IFERROR(VLOOKUP(BH189,農林業センサス集落コード!$A$2:$E$18534,5,0),"")</f>
        <v/>
      </c>
      <c r="BK189" s="48"/>
      <c r="BL189" s="49" t="str">
        <f>IFERROR(VLOOKUP(BK189,農林業センサス集落コード!$A$2:$E$18534,4,FALSE)," ")</f>
        <v xml:space="preserve"> </v>
      </c>
      <c r="BM189" s="50" t="str">
        <f>IFERROR(VLOOKUP(BK189,農林業センサス集落コード!$A$2:$E$18534,5,0),"")</f>
        <v/>
      </c>
    </row>
    <row r="190" spans="1:65">
      <c r="A190" s="272" t="e">
        <f>①協定識別事項②協定参加者!#REF!</f>
        <v>#REF!</v>
      </c>
      <c r="B190" s="55" t="e">
        <f>①協定識別事項②協定参加者!#REF!</f>
        <v>#REF!</v>
      </c>
      <c r="C190" s="55" t="e">
        <f>①協定識別事項②協定参加者!#REF!</f>
        <v>#REF!</v>
      </c>
      <c r="D190" s="55" t="e">
        <f>①協定識別事項②協定参加者!#REF!</f>
        <v>#REF!</v>
      </c>
      <c r="E190" s="56" t="e">
        <f>①協定識別事項②協定参加者!#REF!</f>
        <v>#REF!</v>
      </c>
      <c r="F190" s="48"/>
      <c r="G190" s="49" t="str">
        <f>IFERROR(VLOOKUP(F190,農林業センサス集落コード!$A$2:$E$18534,4,FALSE)," ")</f>
        <v xml:space="preserve"> </v>
      </c>
      <c r="H190" s="50" t="str">
        <f>IFERROR(VLOOKUP(F190,農林業センサス集落コード!$A$2:$E$18534,5,0),"")</f>
        <v/>
      </c>
      <c r="I190" s="48"/>
      <c r="J190" s="49" t="str">
        <f>IFERROR(VLOOKUP(I190,農林業センサス集落コード!$A$2:$E$18534,4,FALSE)," ")</f>
        <v xml:space="preserve"> </v>
      </c>
      <c r="K190" s="50" t="str">
        <f>IFERROR(VLOOKUP(I190,農林業センサス集落コード!$A$2:$E$18534,5,0),"")</f>
        <v/>
      </c>
      <c r="L190" s="48"/>
      <c r="M190" s="49" t="str">
        <f>IFERROR(VLOOKUP(L190,農林業センサス集落コード!$A$2:$E$18534,4,FALSE)," ")</f>
        <v xml:space="preserve"> </v>
      </c>
      <c r="N190" s="50" t="str">
        <f>IFERROR(VLOOKUP(L190,農林業センサス集落コード!$A$2:$E$18534,5,0),"")</f>
        <v/>
      </c>
      <c r="O190" s="48"/>
      <c r="P190" s="49" t="str">
        <f>IFERROR(VLOOKUP(O190,農林業センサス集落コード!$A$2:$E$18534,4,FALSE)," ")</f>
        <v xml:space="preserve"> </v>
      </c>
      <c r="Q190" s="50" t="str">
        <f>IFERROR(VLOOKUP(O190,農林業センサス集落コード!$A$2:$E$18534,5,0),"")</f>
        <v/>
      </c>
      <c r="R190" s="48"/>
      <c r="S190" s="49" t="str">
        <f>IFERROR(VLOOKUP(R190,農林業センサス集落コード!$A$2:$E$18534,4,FALSE)," ")</f>
        <v xml:space="preserve"> </v>
      </c>
      <c r="T190" s="50" t="str">
        <f>IFERROR(VLOOKUP(R190,農林業センサス集落コード!$A$2:$E$18534,5,0),"")</f>
        <v/>
      </c>
      <c r="U190" s="48"/>
      <c r="V190" s="49" t="str">
        <f>IFERROR(VLOOKUP(U190,農林業センサス集落コード!$A$2:$E$18534,4,FALSE)," ")</f>
        <v xml:space="preserve"> </v>
      </c>
      <c r="W190" s="50" t="str">
        <f>IFERROR(VLOOKUP(U190,農林業センサス集落コード!$A$2:$E$18534,5,0),"")</f>
        <v/>
      </c>
      <c r="X190" s="48"/>
      <c r="Y190" s="49" t="str">
        <f>IFERROR(VLOOKUP(X190,農林業センサス集落コード!$A$2:$E$18534,4,FALSE)," ")</f>
        <v xml:space="preserve"> </v>
      </c>
      <c r="Z190" s="50" t="str">
        <f>IFERROR(VLOOKUP(X190,農林業センサス集落コード!$A$2:$E$18534,5,0),"")</f>
        <v/>
      </c>
      <c r="AA190" s="48"/>
      <c r="AB190" s="49" t="str">
        <f>IFERROR(VLOOKUP(AA190,農林業センサス集落コード!$A$2:$E$18534,4,FALSE)," ")</f>
        <v xml:space="preserve"> </v>
      </c>
      <c r="AC190" s="50" t="str">
        <f>IFERROR(VLOOKUP(AA190,農林業センサス集落コード!$A$2:$E$18534,5,0),"")</f>
        <v/>
      </c>
      <c r="AD190" s="48"/>
      <c r="AE190" s="49" t="str">
        <f>IFERROR(VLOOKUP(AD190,農林業センサス集落コード!$A$2:$E$18534,4,FALSE)," ")</f>
        <v xml:space="preserve"> </v>
      </c>
      <c r="AF190" s="50" t="str">
        <f>IFERROR(VLOOKUP(AD190,農林業センサス集落コード!$A$2:$E$18534,5,0),"")</f>
        <v/>
      </c>
      <c r="AG190" s="48"/>
      <c r="AH190" s="49" t="str">
        <f>IFERROR(VLOOKUP(AG190,農林業センサス集落コード!$A$2:$E$18534,4,FALSE)," ")</f>
        <v xml:space="preserve"> </v>
      </c>
      <c r="AI190" s="50" t="str">
        <f>IFERROR(VLOOKUP(AG190,農林業センサス集落コード!$A$2:$E$18534,5,0),"")</f>
        <v/>
      </c>
      <c r="AJ190" s="48"/>
      <c r="AK190" s="49" t="str">
        <f>IFERROR(VLOOKUP(AJ190,農林業センサス集落コード!$A$2:$E$18534,4,FALSE)," ")</f>
        <v xml:space="preserve"> </v>
      </c>
      <c r="AL190" s="50" t="str">
        <f>IFERROR(VLOOKUP(AJ190,農林業センサス集落コード!$A$2:$E$18534,5,0),"")</f>
        <v/>
      </c>
      <c r="AM190" s="48"/>
      <c r="AN190" s="49" t="str">
        <f>IFERROR(VLOOKUP(AM190,農林業センサス集落コード!$A$2:$E$18534,4,FALSE)," ")</f>
        <v xml:space="preserve"> </v>
      </c>
      <c r="AO190" s="50" t="str">
        <f>IFERROR(VLOOKUP(AM190,農林業センサス集落コード!$A$2:$E$18534,5,0),"")</f>
        <v/>
      </c>
      <c r="AP190" s="48"/>
      <c r="AQ190" s="49" t="str">
        <f>IFERROR(VLOOKUP(AP190,農林業センサス集落コード!$A$2:$E$18534,4,FALSE)," ")</f>
        <v xml:space="preserve"> </v>
      </c>
      <c r="AR190" s="50" t="str">
        <f>IFERROR(VLOOKUP(AP190,農林業センサス集落コード!$A$2:$E$18534,5,0),"")</f>
        <v/>
      </c>
      <c r="AS190" s="48"/>
      <c r="AT190" s="49" t="str">
        <f>IFERROR(VLOOKUP(AS190,農林業センサス集落コード!$A$2:$E$18534,4,FALSE)," ")</f>
        <v xml:space="preserve"> </v>
      </c>
      <c r="AU190" s="50" t="str">
        <f>IFERROR(VLOOKUP(AS190,農林業センサス集落コード!$A$2:$E$18534,5,0),"")</f>
        <v/>
      </c>
      <c r="AV190" s="48"/>
      <c r="AW190" s="49" t="str">
        <f>IFERROR(VLOOKUP(AV190,農林業センサス集落コード!$A$2:$E$18534,4,FALSE)," ")</f>
        <v xml:space="preserve"> </v>
      </c>
      <c r="AX190" s="50" t="str">
        <f>IFERROR(VLOOKUP(AV190,農林業センサス集落コード!$A$2:$E$18534,5,0),"")</f>
        <v/>
      </c>
      <c r="AY190" s="48"/>
      <c r="AZ190" s="49" t="str">
        <f>IFERROR(VLOOKUP(AY190,農林業センサス集落コード!$A$2:$E$18534,4,FALSE)," ")</f>
        <v xml:space="preserve"> </v>
      </c>
      <c r="BA190" s="50" t="str">
        <f>IFERROR(VLOOKUP(AY190,農林業センサス集落コード!$A$2:$E$18534,5,0),"")</f>
        <v/>
      </c>
      <c r="BB190" s="48"/>
      <c r="BC190" s="49" t="str">
        <f>IFERROR(VLOOKUP(BB190,農林業センサス集落コード!$A$2:$E$18534,4,FALSE)," ")</f>
        <v xml:space="preserve"> </v>
      </c>
      <c r="BD190" s="50" t="str">
        <f>IFERROR(VLOOKUP(BB190,農林業センサス集落コード!$A$2:$E$18534,5,0),"")</f>
        <v/>
      </c>
      <c r="BE190" s="48"/>
      <c r="BF190" s="49" t="str">
        <f>IFERROR(VLOOKUP(BE190,農林業センサス集落コード!$A$2:$E$18534,4,FALSE)," ")</f>
        <v xml:space="preserve"> </v>
      </c>
      <c r="BG190" s="50" t="str">
        <f>IFERROR(VLOOKUP(BE190,農林業センサス集落コード!$A$2:$E$18534,5,0),"")</f>
        <v/>
      </c>
      <c r="BH190" s="48"/>
      <c r="BI190" s="49" t="str">
        <f>IFERROR(VLOOKUP(BH190,農林業センサス集落コード!$A$2:$E$18534,4,FALSE)," ")</f>
        <v xml:space="preserve"> </v>
      </c>
      <c r="BJ190" s="50" t="str">
        <f>IFERROR(VLOOKUP(BH190,農林業センサス集落コード!$A$2:$E$18534,5,0),"")</f>
        <v/>
      </c>
      <c r="BK190" s="48"/>
      <c r="BL190" s="49" t="str">
        <f>IFERROR(VLOOKUP(BK190,農林業センサス集落コード!$A$2:$E$18534,4,FALSE)," ")</f>
        <v xml:space="preserve"> </v>
      </c>
      <c r="BM190" s="50" t="str">
        <f>IFERROR(VLOOKUP(BK190,農林業センサス集落コード!$A$2:$E$18534,5,0),"")</f>
        <v/>
      </c>
    </row>
    <row r="191" spans="1:65">
      <c r="A191" s="272" t="e">
        <f>①協定識別事項②協定参加者!#REF!</f>
        <v>#REF!</v>
      </c>
      <c r="B191" s="55" t="e">
        <f>①協定識別事項②協定参加者!#REF!</f>
        <v>#REF!</v>
      </c>
      <c r="C191" s="55" t="e">
        <f>①協定識別事項②協定参加者!#REF!</f>
        <v>#REF!</v>
      </c>
      <c r="D191" s="55" t="e">
        <f>①協定識別事項②協定参加者!#REF!</f>
        <v>#REF!</v>
      </c>
      <c r="E191" s="56" t="e">
        <f>①協定識別事項②協定参加者!#REF!</f>
        <v>#REF!</v>
      </c>
      <c r="F191" s="48"/>
      <c r="G191" s="49" t="str">
        <f>IFERROR(VLOOKUP(F191,農林業センサス集落コード!$A$2:$E$18534,4,FALSE)," ")</f>
        <v xml:space="preserve"> </v>
      </c>
      <c r="H191" s="50" t="str">
        <f>IFERROR(VLOOKUP(F191,農林業センサス集落コード!$A$2:$E$18534,5,0),"")</f>
        <v/>
      </c>
      <c r="I191" s="48"/>
      <c r="J191" s="49" t="str">
        <f>IFERROR(VLOOKUP(I191,農林業センサス集落コード!$A$2:$E$18534,4,FALSE)," ")</f>
        <v xml:space="preserve"> </v>
      </c>
      <c r="K191" s="50" t="str">
        <f>IFERROR(VLOOKUP(I191,農林業センサス集落コード!$A$2:$E$18534,5,0),"")</f>
        <v/>
      </c>
      <c r="L191" s="48"/>
      <c r="M191" s="49" t="str">
        <f>IFERROR(VLOOKUP(L191,農林業センサス集落コード!$A$2:$E$18534,4,FALSE)," ")</f>
        <v xml:space="preserve"> </v>
      </c>
      <c r="N191" s="50" t="str">
        <f>IFERROR(VLOOKUP(L191,農林業センサス集落コード!$A$2:$E$18534,5,0),"")</f>
        <v/>
      </c>
      <c r="O191" s="48"/>
      <c r="P191" s="49" t="str">
        <f>IFERROR(VLOOKUP(O191,農林業センサス集落コード!$A$2:$E$18534,4,FALSE)," ")</f>
        <v xml:space="preserve"> </v>
      </c>
      <c r="Q191" s="50" t="str">
        <f>IFERROR(VLOOKUP(O191,農林業センサス集落コード!$A$2:$E$18534,5,0),"")</f>
        <v/>
      </c>
      <c r="R191" s="48"/>
      <c r="S191" s="49" t="str">
        <f>IFERROR(VLOOKUP(R191,農林業センサス集落コード!$A$2:$E$18534,4,FALSE)," ")</f>
        <v xml:space="preserve"> </v>
      </c>
      <c r="T191" s="50" t="str">
        <f>IFERROR(VLOOKUP(R191,農林業センサス集落コード!$A$2:$E$18534,5,0),"")</f>
        <v/>
      </c>
      <c r="U191" s="48"/>
      <c r="V191" s="49" t="str">
        <f>IFERROR(VLOOKUP(U191,農林業センサス集落コード!$A$2:$E$18534,4,FALSE)," ")</f>
        <v xml:space="preserve"> </v>
      </c>
      <c r="W191" s="50" t="str">
        <f>IFERROR(VLOOKUP(U191,農林業センサス集落コード!$A$2:$E$18534,5,0),"")</f>
        <v/>
      </c>
      <c r="X191" s="48"/>
      <c r="Y191" s="49" t="str">
        <f>IFERROR(VLOOKUP(X191,農林業センサス集落コード!$A$2:$E$18534,4,FALSE)," ")</f>
        <v xml:space="preserve"> </v>
      </c>
      <c r="Z191" s="50" t="str">
        <f>IFERROR(VLOOKUP(X191,農林業センサス集落コード!$A$2:$E$18534,5,0),"")</f>
        <v/>
      </c>
      <c r="AA191" s="48"/>
      <c r="AB191" s="49" t="str">
        <f>IFERROR(VLOOKUP(AA191,農林業センサス集落コード!$A$2:$E$18534,4,FALSE)," ")</f>
        <v xml:space="preserve"> </v>
      </c>
      <c r="AC191" s="50" t="str">
        <f>IFERROR(VLOOKUP(AA191,農林業センサス集落コード!$A$2:$E$18534,5,0),"")</f>
        <v/>
      </c>
      <c r="AD191" s="48"/>
      <c r="AE191" s="49" t="str">
        <f>IFERROR(VLOOKUP(AD191,農林業センサス集落コード!$A$2:$E$18534,4,FALSE)," ")</f>
        <v xml:space="preserve"> </v>
      </c>
      <c r="AF191" s="50" t="str">
        <f>IFERROR(VLOOKUP(AD191,農林業センサス集落コード!$A$2:$E$18534,5,0),"")</f>
        <v/>
      </c>
      <c r="AG191" s="48"/>
      <c r="AH191" s="49" t="str">
        <f>IFERROR(VLOOKUP(AG191,農林業センサス集落コード!$A$2:$E$18534,4,FALSE)," ")</f>
        <v xml:space="preserve"> </v>
      </c>
      <c r="AI191" s="50" t="str">
        <f>IFERROR(VLOOKUP(AG191,農林業センサス集落コード!$A$2:$E$18534,5,0),"")</f>
        <v/>
      </c>
      <c r="AJ191" s="48"/>
      <c r="AK191" s="49" t="str">
        <f>IFERROR(VLOOKUP(AJ191,農林業センサス集落コード!$A$2:$E$18534,4,FALSE)," ")</f>
        <v xml:space="preserve"> </v>
      </c>
      <c r="AL191" s="50" t="str">
        <f>IFERROR(VLOOKUP(AJ191,農林業センサス集落コード!$A$2:$E$18534,5,0),"")</f>
        <v/>
      </c>
      <c r="AM191" s="48"/>
      <c r="AN191" s="49" t="str">
        <f>IFERROR(VLOOKUP(AM191,農林業センサス集落コード!$A$2:$E$18534,4,FALSE)," ")</f>
        <v xml:space="preserve"> </v>
      </c>
      <c r="AO191" s="50" t="str">
        <f>IFERROR(VLOOKUP(AM191,農林業センサス集落コード!$A$2:$E$18534,5,0),"")</f>
        <v/>
      </c>
      <c r="AP191" s="48"/>
      <c r="AQ191" s="49" t="str">
        <f>IFERROR(VLOOKUP(AP191,農林業センサス集落コード!$A$2:$E$18534,4,FALSE)," ")</f>
        <v xml:space="preserve"> </v>
      </c>
      <c r="AR191" s="50" t="str">
        <f>IFERROR(VLOOKUP(AP191,農林業センサス集落コード!$A$2:$E$18534,5,0),"")</f>
        <v/>
      </c>
      <c r="AS191" s="48"/>
      <c r="AT191" s="49" t="str">
        <f>IFERROR(VLOOKUP(AS191,農林業センサス集落コード!$A$2:$E$18534,4,FALSE)," ")</f>
        <v xml:space="preserve"> </v>
      </c>
      <c r="AU191" s="50" t="str">
        <f>IFERROR(VLOOKUP(AS191,農林業センサス集落コード!$A$2:$E$18534,5,0),"")</f>
        <v/>
      </c>
      <c r="AV191" s="48"/>
      <c r="AW191" s="49" t="str">
        <f>IFERROR(VLOOKUP(AV191,農林業センサス集落コード!$A$2:$E$18534,4,FALSE)," ")</f>
        <v xml:space="preserve"> </v>
      </c>
      <c r="AX191" s="50" t="str">
        <f>IFERROR(VLOOKUP(AV191,農林業センサス集落コード!$A$2:$E$18534,5,0),"")</f>
        <v/>
      </c>
      <c r="AY191" s="48"/>
      <c r="AZ191" s="49" t="str">
        <f>IFERROR(VLOOKUP(AY191,農林業センサス集落コード!$A$2:$E$18534,4,FALSE)," ")</f>
        <v xml:space="preserve"> </v>
      </c>
      <c r="BA191" s="50" t="str">
        <f>IFERROR(VLOOKUP(AY191,農林業センサス集落コード!$A$2:$E$18534,5,0),"")</f>
        <v/>
      </c>
      <c r="BB191" s="48"/>
      <c r="BC191" s="49" t="str">
        <f>IFERROR(VLOOKUP(BB191,農林業センサス集落コード!$A$2:$E$18534,4,FALSE)," ")</f>
        <v xml:space="preserve"> </v>
      </c>
      <c r="BD191" s="50" t="str">
        <f>IFERROR(VLOOKUP(BB191,農林業センサス集落コード!$A$2:$E$18534,5,0),"")</f>
        <v/>
      </c>
      <c r="BE191" s="48"/>
      <c r="BF191" s="49" t="str">
        <f>IFERROR(VLOOKUP(BE191,農林業センサス集落コード!$A$2:$E$18534,4,FALSE)," ")</f>
        <v xml:space="preserve"> </v>
      </c>
      <c r="BG191" s="50" t="str">
        <f>IFERROR(VLOOKUP(BE191,農林業センサス集落コード!$A$2:$E$18534,5,0),"")</f>
        <v/>
      </c>
      <c r="BH191" s="48"/>
      <c r="BI191" s="49" t="str">
        <f>IFERROR(VLOOKUP(BH191,農林業センサス集落コード!$A$2:$E$18534,4,FALSE)," ")</f>
        <v xml:space="preserve"> </v>
      </c>
      <c r="BJ191" s="50" t="str">
        <f>IFERROR(VLOOKUP(BH191,農林業センサス集落コード!$A$2:$E$18534,5,0),"")</f>
        <v/>
      </c>
      <c r="BK191" s="48"/>
      <c r="BL191" s="49" t="str">
        <f>IFERROR(VLOOKUP(BK191,農林業センサス集落コード!$A$2:$E$18534,4,FALSE)," ")</f>
        <v xml:space="preserve"> </v>
      </c>
      <c r="BM191" s="50" t="str">
        <f>IFERROR(VLOOKUP(BK191,農林業センサス集落コード!$A$2:$E$18534,5,0),"")</f>
        <v/>
      </c>
    </row>
    <row r="192" spans="1:65">
      <c r="A192" s="272" t="e">
        <f>①協定識別事項②協定参加者!#REF!</f>
        <v>#REF!</v>
      </c>
      <c r="B192" s="55" t="e">
        <f>①協定識別事項②協定参加者!#REF!</f>
        <v>#REF!</v>
      </c>
      <c r="C192" s="55" t="e">
        <f>①協定識別事項②協定参加者!#REF!</f>
        <v>#REF!</v>
      </c>
      <c r="D192" s="55" t="e">
        <f>①協定識別事項②協定参加者!#REF!</f>
        <v>#REF!</v>
      </c>
      <c r="E192" s="56" t="e">
        <f>①協定識別事項②協定参加者!#REF!</f>
        <v>#REF!</v>
      </c>
      <c r="F192" s="48"/>
      <c r="G192" s="49" t="str">
        <f>IFERROR(VLOOKUP(F192,農林業センサス集落コード!$A$2:$E$18534,4,FALSE)," ")</f>
        <v xml:space="preserve"> </v>
      </c>
      <c r="H192" s="50" t="str">
        <f>IFERROR(VLOOKUP(F192,農林業センサス集落コード!$A$2:$E$18534,5,0),"")</f>
        <v/>
      </c>
      <c r="I192" s="48"/>
      <c r="J192" s="49" t="str">
        <f>IFERROR(VLOOKUP(I192,農林業センサス集落コード!$A$2:$E$18534,4,FALSE)," ")</f>
        <v xml:space="preserve"> </v>
      </c>
      <c r="K192" s="50" t="str">
        <f>IFERROR(VLOOKUP(I192,農林業センサス集落コード!$A$2:$E$18534,5,0),"")</f>
        <v/>
      </c>
      <c r="L192" s="48"/>
      <c r="M192" s="49" t="str">
        <f>IFERROR(VLOOKUP(L192,農林業センサス集落コード!$A$2:$E$18534,4,FALSE)," ")</f>
        <v xml:space="preserve"> </v>
      </c>
      <c r="N192" s="50" t="str">
        <f>IFERROR(VLOOKUP(L192,農林業センサス集落コード!$A$2:$E$18534,5,0),"")</f>
        <v/>
      </c>
      <c r="O192" s="48"/>
      <c r="P192" s="49" t="str">
        <f>IFERROR(VLOOKUP(O192,農林業センサス集落コード!$A$2:$E$18534,4,FALSE)," ")</f>
        <v xml:space="preserve"> </v>
      </c>
      <c r="Q192" s="50" t="str">
        <f>IFERROR(VLOOKUP(O192,農林業センサス集落コード!$A$2:$E$18534,5,0),"")</f>
        <v/>
      </c>
      <c r="R192" s="48"/>
      <c r="S192" s="49" t="str">
        <f>IFERROR(VLOOKUP(R192,農林業センサス集落コード!$A$2:$E$18534,4,FALSE)," ")</f>
        <v xml:space="preserve"> </v>
      </c>
      <c r="T192" s="50" t="str">
        <f>IFERROR(VLOOKUP(R192,農林業センサス集落コード!$A$2:$E$18534,5,0),"")</f>
        <v/>
      </c>
      <c r="U192" s="48"/>
      <c r="V192" s="49" t="str">
        <f>IFERROR(VLOOKUP(U192,農林業センサス集落コード!$A$2:$E$18534,4,FALSE)," ")</f>
        <v xml:space="preserve"> </v>
      </c>
      <c r="W192" s="50" t="str">
        <f>IFERROR(VLOOKUP(U192,農林業センサス集落コード!$A$2:$E$18534,5,0),"")</f>
        <v/>
      </c>
      <c r="X192" s="48"/>
      <c r="Y192" s="49" t="str">
        <f>IFERROR(VLOOKUP(X192,農林業センサス集落コード!$A$2:$E$18534,4,FALSE)," ")</f>
        <v xml:space="preserve"> </v>
      </c>
      <c r="Z192" s="50" t="str">
        <f>IFERROR(VLOOKUP(X192,農林業センサス集落コード!$A$2:$E$18534,5,0),"")</f>
        <v/>
      </c>
      <c r="AA192" s="48"/>
      <c r="AB192" s="49" t="str">
        <f>IFERROR(VLOOKUP(AA192,農林業センサス集落コード!$A$2:$E$18534,4,FALSE)," ")</f>
        <v xml:space="preserve"> </v>
      </c>
      <c r="AC192" s="50" t="str">
        <f>IFERROR(VLOOKUP(AA192,農林業センサス集落コード!$A$2:$E$18534,5,0),"")</f>
        <v/>
      </c>
      <c r="AD192" s="48"/>
      <c r="AE192" s="49" t="str">
        <f>IFERROR(VLOOKUP(AD192,農林業センサス集落コード!$A$2:$E$18534,4,FALSE)," ")</f>
        <v xml:space="preserve"> </v>
      </c>
      <c r="AF192" s="50" t="str">
        <f>IFERROR(VLOOKUP(AD192,農林業センサス集落コード!$A$2:$E$18534,5,0),"")</f>
        <v/>
      </c>
      <c r="AG192" s="48"/>
      <c r="AH192" s="49" t="str">
        <f>IFERROR(VLOOKUP(AG192,農林業センサス集落コード!$A$2:$E$18534,4,FALSE)," ")</f>
        <v xml:space="preserve"> </v>
      </c>
      <c r="AI192" s="50" t="str">
        <f>IFERROR(VLOOKUP(AG192,農林業センサス集落コード!$A$2:$E$18534,5,0),"")</f>
        <v/>
      </c>
      <c r="AJ192" s="48"/>
      <c r="AK192" s="49" t="str">
        <f>IFERROR(VLOOKUP(AJ192,農林業センサス集落コード!$A$2:$E$18534,4,FALSE)," ")</f>
        <v xml:space="preserve"> </v>
      </c>
      <c r="AL192" s="50" t="str">
        <f>IFERROR(VLOOKUP(AJ192,農林業センサス集落コード!$A$2:$E$18534,5,0),"")</f>
        <v/>
      </c>
      <c r="AM192" s="48"/>
      <c r="AN192" s="49" t="str">
        <f>IFERROR(VLOOKUP(AM192,農林業センサス集落コード!$A$2:$E$18534,4,FALSE)," ")</f>
        <v xml:space="preserve"> </v>
      </c>
      <c r="AO192" s="50" t="str">
        <f>IFERROR(VLOOKUP(AM192,農林業センサス集落コード!$A$2:$E$18534,5,0),"")</f>
        <v/>
      </c>
      <c r="AP192" s="48"/>
      <c r="AQ192" s="49" t="str">
        <f>IFERROR(VLOOKUP(AP192,農林業センサス集落コード!$A$2:$E$18534,4,FALSE)," ")</f>
        <v xml:space="preserve"> </v>
      </c>
      <c r="AR192" s="50" t="str">
        <f>IFERROR(VLOOKUP(AP192,農林業センサス集落コード!$A$2:$E$18534,5,0),"")</f>
        <v/>
      </c>
      <c r="AS192" s="48"/>
      <c r="AT192" s="49" t="str">
        <f>IFERROR(VLOOKUP(AS192,農林業センサス集落コード!$A$2:$E$18534,4,FALSE)," ")</f>
        <v xml:space="preserve"> </v>
      </c>
      <c r="AU192" s="50" t="str">
        <f>IFERROR(VLOOKUP(AS192,農林業センサス集落コード!$A$2:$E$18534,5,0),"")</f>
        <v/>
      </c>
      <c r="AV192" s="48"/>
      <c r="AW192" s="49" t="str">
        <f>IFERROR(VLOOKUP(AV192,農林業センサス集落コード!$A$2:$E$18534,4,FALSE)," ")</f>
        <v xml:space="preserve"> </v>
      </c>
      <c r="AX192" s="50" t="str">
        <f>IFERROR(VLOOKUP(AV192,農林業センサス集落コード!$A$2:$E$18534,5,0),"")</f>
        <v/>
      </c>
      <c r="AY192" s="48"/>
      <c r="AZ192" s="49" t="str">
        <f>IFERROR(VLOOKUP(AY192,農林業センサス集落コード!$A$2:$E$18534,4,FALSE)," ")</f>
        <v xml:space="preserve"> </v>
      </c>
      <c r="BA192" s="50" t="str">
        <f>IFERROR(VLOOKUP(AY192,農林業センサス集落コード!$A$2:$E$18534,5,0),"")</f>
        <v/>
      </c>
      <c r="BB192" s="48"/>
      <c r="BC192" s="49" t="str">
        <f>IFERROR(VLOOKUP(BB192,農林業センサス集落コード!$A$2:$E$18534,4,FALSE)," ")</f>
        <v xml:space="preserve"> </v>
      </c>
      <c r="BD192" s="50" t="str">
        <f>IFERROR(VLOOKUP(BB192,農林業センサス集落コード!$A$2:$E$18534,5,0),"")</f>
        <v/>
      </c>
      <c r="BE192" s="48"/>
      <c r="BF192" s="49" t="str">
        <f>IFERROR(VLOOKUP(BE192,農林業センサス集落コード!$A$2:$E$18534,4,FALSE)," ")</f>
        <v xml:space="preserve"> </v>
      </c>
      <c r="BG192" s="50" t="str">
        <f>IFERROR(VLOOKUP(BE192,農林業センサス集落コード!$A$2:$E$18534,5,0),"")</f>
        <v/>
      </c>
      <c r="BH192" s="48"/>
      <c r="BI192" s="49" t="str">
        <f>IFERROR(VLOOKUP(BH192,農林業センサス集落コード!$A$2:$E$18534,4,FALSE)," ")</f>
        <v xml:space="preserve"> </v>
      </c>
      <c r="BJ192" s="50" t="str">
        <f>IFERROR(VLOOKUP(BH192,農林業センサス集落コード!$A$2:$E$18534,5,0),"")</f>
        <v/>
      </c>
      <c r="BK192" s="48"/>
      <c r="BL192" s="49" t="str">
        <f>IFERROR(VLOOKUP(BK192,農林業センサス集落コード!$A$2:$E$18534,4,FALSE)," ")</f>
        <v xml:space="preserve"> </v>
      </c>
      <c r="BM192" s="50" t="str">
        <f>IFERROR(VLOOKUP(BK192,農林業センサス集落コード!$A$2:$E$18534,5,0),"")</f>
        <v/>
      </c>
    </row>
    <row r="193" spans="1:65">
      <c r="A193" s="272" t="e">
        <f>①協定識別事項②協定参加者!#REF!</f>
        <v>#REF!</v>
      </c>
      <c r="B193" s="55" t="e">
        <f>①協定識別事項②協定参加者!#REF!</f>
        <v>#REF!</v>
      </c>
      <c r="C193" s="55" t="e">
        <f>①協定識別事項②協定参加者!#REF!</f>
        <v>#REF!</v>
      </c>
      <c r="D193" s="55" t="e">
        <f>①協定識別事項②協定参加者!#REF!</f>
        <v>#REF!</v>
      </c>
      <c r="E193" s="56" t="e">
        <f>①協定識別事項②協定参加者!#REF!</f>
        <v>#REF!</v>
      </c>
      <c r="F193" s="48"/>
      <c r="G193" s="49" t="str">
        <f>IFERROR(VLOOKUP(F193,農林業センサス集落コード!$A$2:$E$18534,4,FALSE)," ")</f>
        <v xml:space="preserve"> </v>
      </c>
      <c r="H193" s="50" t="str">
        <f>IFERROR(VLOOKUP(F193,農林業センサス集落コード!$A$2:$E$18534,5,0),"")</f>
        <v/>
      </c>
      <c r="I193" s="48"/>
      <c r="J193" s="49" t="str">
        <f>IFERROR(VLOOKUP(I193,農林業センサス集落コード!$A$2:$E$18534,4,FALSE)," ")</f>
        <v xml:space="preserve"> </v>
      </c>
      <c r="K193" s="50" t="str">
        <f>IFERROR(VLOOKUP(I193,農林業センサス集落コード!$A$2:$E$18534,5,0),"")</f>
        <v/>
      </c>
      <c r="L193" s="48"/>
      <c r="M193" s="49" t="str">
        <f>IFERROR(VLOOKUP(L193,農林業センサス集落コード!$A$2:$E$18534,4,FALSE)," ")</f>
        <v xml:space="preserve"> </v>
      </c>
      <c r="N193" s="50" t="str">
        <f>IFERROR(VLOOKUP(L193,農林業センサス集落コード!$A$2:$E$18534,5,0),"")</f>
        <v/>
      </c>
      <c r="O193" s="48"/>
      <c r="P193" s="49" t="str">
        <f>IFERROR(VLOOKUP(O193,農林業センサス集落コード!$A$2:$E$18534,4,FALSE)," ")</f>
        <v xml:space="preserve"> </v>
      </c>
      <c r="Q193" s="50" t="str">
        <f>IFERROR(VLOOKUP(O193,農林業センサス集落コード!$A$2:$E$18534,5,0),"")</f>
        <v/>
      </c>
      <c r="R193" s="48"/>
      <c r="S193" s="49" t="str">
        <f>IFERROR(VLOOKUP(R193,農林業センサス集落コード!$A$2:$E$18534,4,FALSE)," ")</f>
        <v xml:space="preserve"> </v>
      </c>
      <c r="T193" s="50" t="str">
        <f>IFERROR(VLOOKUP(R193,農林業センサス集落コード!$A$2:$E$18534,5,0),"")</f>
        <v/>
      </c>
      <c r="U193" s="48"/>
      <c r="V193" s="49" t="str">
        <f>IFERROR(VLOOKUP(U193,農林業センサス集落コード!$A$2:$E$18534,4,FALSE)," ")</f>
        <v xml:space="preserve"> </v>
      </c>
      <c r="W193" s="50" t="str">
        <f>IFERROR(VLOOKUP(U193,農林業センサス集落コード!$A$2:$E$18534,5,0),"")</f>
        <v/>
      </c>
      <c r="X193" s="48"/>
      <c r="Y193" s="49" t="str">
        <f>IFERROR(VLOOKUP(X193,農林業センサス集落コード!$A$2:$E$18534,4,FALSE)," ")</f>
        <v xml:space="preserve"> </v>
      </c>
      <c r="Z193" s="50" t="str">
        <f>IFERROR(VLOOKUP(X193,農林業センサス集落コード!$A$2:$E$18534,5,0),"")</f>
        <v/>
      </c>
      <c r="AA193" s="48"/>
      <c r="AB193" s="49" t="str">
        <f>IFERROR(VLOOKUP(AA193,農林業センサス集落コード!$A$2:$E$18534,4,FALSE)," ")</f>
        <v xml:space="preserve"> </v>
      </c>
      <c r="AC193" s="50" t="str">
        <f>IFERROR(VLOOKUP(AA193,農林業センサス集落コード!$A$2:$E$18534,5,0),"")</f>
        <v/>
      </c>
      <c r="AD193" s="48"/>
      <c r="AE193" s="49" t="str">
        <f>IFERROR(VLOOKUP(AD193,農林業センサス集落コード!$A$2:$E$18534,4,FALSE)," ")</f>
        <v xml:space="preserve"> </v>
      </c>
      <c r="AF193" s="50" t="str">
        <f>IFERROR(VLOOKUP(AD193,農林業センサス集落コード!$A$2:$E$18534,5,0),"")</f>
        <v/>
      </c>
      <c r="AG193" s="48"/>
      <c r="AH193" s="49" t="str">
        <f>IFERROR(VLOOKUP(AG193,農林業センサス集落コード!$A$2:$E$18534,4,FALSE)," ")</f>
        <v xml:space="preserve"> </v>
      </c>
      <c r="AI193" s="50" t="str">
        <f>IFERROR(VLOOKUP(AG193,農林業センサス集落コード!$A$2:$E$18534,5,0),"")</f>
        <v/>
      </c>
      <c r="AJ193" s="48"/>
      <c r="AK193" s="49" t="str">
        <f>IFERROR(VLOOKUP(AJ193,農林業センサス集落コード!$A$2:$E$18534,4,FALSE)," ")</f>
        <v xml:space="preserve"> </v>
      </c>
      <c r="AL193" s="50" t="str">
        <f>IFERROR(VLOOKUP(AJ193,農林業センサス集落コード!$A$2:$E$18534,5,0),"")</f>
        <v/>
      </c>
      <c r="AM193" s="48"/>
      <c r="AN193" s="49" t="str">
        <f>IFERROR(VLOOKUP(AM193,農林業センサス集落コード!$A$2:$E$18534,4,FALSE)," ")</f>
        <v xml:space="preserve"> </v>
      </c>
      <c r="AO193" s="50" t="str">
        <f>IFERROR(VLOOKUP(AM193,農林業センサス集落コード!$A$2:$E$18534,5,0),"")</f>
        <v/>
      </c>
      <c r="AP193" s="48"/>
      <c r="AQ193" s="49" t="str">
        <f>IFERROR(VLOOKUP(AP193,農林業センサス集落コード!$A$2:$E$18534,4,FALSE)," ")</f>
        <v xml:space="preserve"> </v>
      </c>
      <c r="AR193" s="50" t="str">
        <f>IFERROR(VLOOKUP(AP193,農林業センサス集落コード!$A$2:$E$18534,5,0),"")</f>
        <v/>
      </c>
      <c r="AS193" s="48"/>
      <c r="AT193" s="49" t="str">
        <f>IFERROR(VLOOKUP(AS193,農林業センサス集落コード!$A$2:$E$18534,4,FALSE)," ")</f>
        <v xml:space="preserve"> </v>
      </c>
      <c r="AU193" s="50" t="str">
        <f>IFERROR(VLOOKUP(AS193,農林業センサス集落コード!$A$2:$E$18534,5,0),"")</f>
        <v/>
      </c>
      <c r="AV193" s="48"/>
      <c r="AW193" s="49" t="str">
        <f>IFERROR(VLOOKUP(AV193,農林業センサス集落コード!$A$2:$E$18534,4,FALSE)," ")</f>
        <v xml:space="preserve"> </v>
      </c>
      <c r="AX193" s="50" t="str">
        <f>IFERROR(VLOOKUP(AV193,農林業センサス集落コード!$A$2:$E$18534,5,0),"")</f>
        <v/>
      </c>
      <c r="AY193" s="48"/>
      <c r="AZ193" s="49" t="str">
        <f>IFERROR(VLOOKUP(AY193,農林業センサス集落コード!$A$2:$E$18534,4,FALSE)," ")</f>
        <v xml:space="preserve"> </v>
      </c>
      <c r="BA193" s="50" t="str">
        <f>IFERROR(VLOOKUP(AY193,農林業センサス集落コード!$A$2:$E$18534,5,0),"")</f>
        <v/>
      </c>
      <c r="BB193" s="48"/>
      <c r="BC193" s="49" t="str">
        <f>IFERROR(VLOOKUP(BB193,農林業センサス集落コード!$A$2:$E$18534,4,FALSE)," ")</f>
        <v xml:space="preserve"> </v>
      </c>
      <c r="BD193" s="50" t="str">
        <f>IFERROR(VLOOKUP(BB193,農林業センサス集落コード!$A$2:$E$18534,5,0),"")</f>
        <v/>
      </c>
      <c r="BE193" s="48"/>
      <c r="BF193" s="49" t="str">
        <f>IFERROR(VLOOKUP(BE193,農林業センサス集落コード!$A$2:$E$18534,4,FALSE)," ")</f>
        <v xml:space="preserve"> </v>
      </c>
      <c r="BG193" s="50" t="str">
        <f>IFERROR(VLOOKUP(BE193,農林業センサス集落コード!$A$2:$E$18534,5,0),"")</f>
        <v/>
      </c>
      <c r="BH193" s="48"/>
      <c r="BI193" s="49" t="str">
        <f>IFERROR(VLOOKUP(BH193,農林業センサス集落コード!$A$2:$E$18534,4,FALSE)," ")</f>
        <v xml:space="preserve"> </v>
      </c>
      <c r="BJ193" s="50" t="str">
        <f>IFERROR(VLOOKUP(BH193,農林業センサス集落コード!$A$2:$E$18534,5,0),"")</f>
        <v/>
      </c>
      <c r="BK193" s="48"/>
      <c r="BL193" s="49" t="str">
        <f>IFERROR(VLOOKUP(BK193,農林業センサス集落コード!$A$2:$E$18534,4,FALSE)," ")</f>
        <v xml:space="preserve"> </v>
      </c>
      <c r="BM193" s="50" t="str">
        <f>IFERROR(VLOOKUP(BK193,農林業センサス集落コード!$A$2:$E$18534,5,0),"")</f>
        <v/>
      </c>
    </row>
    <row r="194" spans="1:65">
      <c r="A194" s="272" t="e">
        <f>①協定識別事項②協定参加者!#REF!</f>
        <v>#REF!</v>
      </c>
      <c r="B194" s="55" t="e">
        <f>①協定識別事項②協定参加者!#REF!</f>
        <v>#REF!</v>
      </c>
      <c r="C194" s="55" t="e">
        <f>①協定識別事項②協定参加者!#REF!</f>
        <v>#REF!</v>
      </c>
      <c r="D194" s="55" t="e">
        <f>①協定識別事項②協定参加者!#REF!</f>
        <v>#REF!</v>
      </c>
      <c r="E194" s="56" t="e">
        <f>①協定識別事項②協定参加者!#REF!</f>
        <v>#REF!</v>
      </c>
      <c r="F194" s="48"/>
      <c r="G194" s="49" t="str">
        <f>IFERROR(VLOOKUP(F194,農林業センサス集落コード!$A$2:$E$18534,4,FALSE)," ")</f>
        <v xml:space="preserve"> </v>
      </c>
      <c r="H194" s="50" t="str">
        <f>IFERROR(VLOOKUP(F194,農林業センサス集落コード!$A$2:$E$18534,5,0),"")</f>
        <v/>
      </c>
      <c r="I194" s="48"/>
      <c r="J194" s="49" t="str">
        <f>IFERROR(VLOOKUP(I194,農林業センサス集落コード!$A$2:$E$18534,4,FALSE)," ")</f>
        <v xml:space="preserve"> </v>
      </c>
      <c r="K194" s="50" t="str">
        <f>IFERROR(VLOOKUP(I194,農林業センサス集落コード!$A$2:$E$18534,5,0),"")</f>
        <v/>
      </c>
      <c r="L194" s="48"/>
      <c r="M194" s="49" t="str">
        <f>IFERROR(VLOOKUP(L194,農林業センサス集落コード!$A$2:$E$18534,4,FALSE)," ")</f>
        <v xml:space="preserve"> </v>
      </c>
      <c r="N194" s="50" t="str">
        <f>IFERROR(VLOOKUP(L194,農林業センサス集落コード!$A$2:$E$18534,5,0),"")</f>
        <v/>
      </c>
      <c r="O194" s="48"/>
      <c r="P194" s="49" t="str">
        <f>IFERROR(VLOOKUP(O194,農林業センサス集落コード!$A$2:$E$18534,4,FALSE)," ")</f>
        <v xml:space="preserve"> </v>
      </c>
      <c r="Q194" s="50" t="str">
        <f>IFERROR(VLOOKUP(O194,農林業センサス集落コード!$A$2:$E$18534,5,0),"")</f>
        <v/>
      </c>
      <c r="R194" s="48"/>
      <c r="S194" s="49" t="str">
        <f>IFERROR(VLOOKUP(R194,農林業センサス集落コード!$A$2:$E$18534,4,FALSE)," ")</f>
        <v xml:space="preserve"> </v>
      </c>
      <c r="T194" s="50" t="str">
        <f>IFERROR(VLOOKUP(R194,農林業センサス集落コード!$A$2:$E$18534,5,0),"")</f>
        <v/>
      </c>
      <c r="U194" s="48"/>
      <c r="V194" s="49" t="str">
        <f>IFERROR(VLOOKUP(U194,農林業センサス集落コード!$A$2:$E$18534,4,FALSE)," ")</f>
        <v xml:space="preserve"> </v>
      </c>
      <c r="W194" s="50" t="str">
        <f>IFERROR(VLOOKUP(U194,農林業センサス集落コード!$A$2:$E$18534,5,0),"")</f>
        <v/>
      </c>
      <c r="X194" s="48"/>
      <c r="Y194" s="49" t="str">
        <f>IFERROR(VLOOKUP(X194,農林業センサス集落コード!$A$2:$E$18534,4,FALSE)," ")</f>
        <v xml:space="preserve"> </v>
      </c>
      <c r="Z194" s="50" t="str">
        <f>IFERROR(VLOOKUP(X194,農林業センサス集落コード!$A$2:$E$18534,5,0),"")</f>
        <v/>
      </c>
      <c r="AA194" s="48"/>
      <c r="AB194" s="49" t="str">
        <f>IFERROR(VLOOKUP(AA194,農林業センサス集落コード!$A$2:$E$18534,4,FALSE)," ")</f>
        <v xml:space="preserve"> </v>
      </c>
      <c r="AC194" s="50" t="str">
        <f>IFERROR(VLOOKUP(AA194,農林業センサス集落コード!$A$2:$E$18534,5,0),"")</f>
        <v/>
      </c>
      <c r="AD194" s="48"/>
      <c r="AE194" s="49" t="str">
        <f>IFERROR(VLOOKUP(AD194,農林業センサス集落コード!$A$2:$E$18534,4,FALSE)," ")</f>
        <v xml:space="preserve"> </v>
      </c>
      <c r="AF194" s="50" t="str">
        <f>IFERROR(VLOOKUP(AD194,農林業センサス集落コード!$A$2:$E$18534,5,0),"")</f>
        <v/>
      </c>
      <c r="AG194" s="48"/>
      <c r="AH194" s="49" t="str">
        <f>IFERROR(VLOOKUP(AG194,農林業センサス集落コード!$A$2:$E$18534,4,FALSE)," ")</f>
        <v xml:space="preserve"> </v>
      </c>
      <c r="AI194" s="50" t="str">
        <f>IFERROR(VLOOKUP(AG194,農林業センサス集落コード!$A$2:$E$18534,5,0),"")</f>
        <v/>
      </c>
      <c r="AJ194" s="48"/>
      <c r="AK194" s="49" t="str">
        <f>IFERROR(VLOOKUP(AJ194,農林業センサス集落コード!$A$2:$E$18534,4,FALSE)," ")</f>
        <v xml:space="preserve"> </v>
      </c>
      <c r="AL194" s="50" t="str">
        <f>IFERROR(VLOOKUP(AJ194,農林業センサス集落コード!$A$2:$E$18534,5,0),"")</f>
        <v/>
      </c>
      <c r="AM194" s="48"/>
      <c r="AN194" s="49" t="str">
        <f>IFERROR(VLOOKUP(AM194,農林業センサス集落コード!$A$2:$E$18534,4,FALSE)," ")</f>
        <v xml:space="preserve"> </v>
      </c>
      <c r="AO194" s="50" t="str">
        <f>IFERROR(VLOOKUP(AM194,農林業センサス集落コード!$A$2:$E$18534,5,0),"")</f>
        <v/>
      </c>
      <c r="AP194" s="48"/>
      <c r="AQ194" s="49" t="str">
        <f>IFERROR(VLOOKUP(AP194,農林業センサス集落コード!$A$2:$E$18534,4,FALSE)," ")</f>
        <v xml:space="preserve"> </v>
      </c>
      <c r="AR194" s="50" t="str">
        <f>IFERROR(VLOOKUP(AP194,農林業センサス集落コード!$A$2:$E$18534,5,0),"")</f>
        <v/>
      </c>
      <c r="AS194" s="48"/>
      <c r="AT194" s="49" t="str">
        <f>IFERROR(VLOOKUP(AS194,農林業センサス集落コード!$A$2:$E$18534,4,FALSE)," ")</f>
        <v xml:space="preserve"> </v>
      </c>
      <c r="AU194" s="50" t="str">
        <f>IFERROR(VLOOKUP(AS194,農林業センサス集落コード!$A$2:$E$18534,5,0),"")</f>
        <v/>
      </c>
      <c r="AV194" s="48"/>
      <c r="AW194" s="49" t="str">
        <f>IFERROR(VLOOKUP(AV194,農林業センサス集落コード!$A$2:$E$18534,4,FALSE)," ")</f>
        <v xml:space="preserve"> </v>
      </c>
      <c r="AX194" s="50" t="str">
        <f>IFERROR(VLOOKUP(AV194,農林業センサス集落コード!$A$2:$E$18534,5,0),"")</f>
        <v/>
      </c>
      <c r="AY194" s="48"/>
      <c r="AZ194" s="49" t="str">
        <f>IFERROR(VLOOKUP(AY194,農林業センサス集落コード!$A$2:$E$18534,4,FALSE)," ")</f>
        <v xml:space="preserve"> </v>
      </c>
      <c r="BA194" s="50" t="str">
        <f>IFERROR(VLOOKUP(AY194,農林業センサス集落コード!$A$2:$E$18534,5,0),"")</f>
        <v/>
      </c>
      <c r="BB194" s="48"/>
      <c r="BC194" s="49" t="str">
        <f>IFERROR(VLOOKUP(BB194,農林業センサス集落コード!$A$2:$E$18534,4,FALSE)," ")</f>
        <v xml:space="preserve"> </v>
      </c>
      <c r="BD194" s="50" t="str">
        <f>IFERROR(VLOOKUP(BB194,農林業センサス集落コード!$A$2:$E$18534,5,0),"")</f>
        <v/>
      </c>
      <c r="BE194" s="48"/>
      <c r="BF194" s="49" t="str">
        <f>IFERROR(VLOOKUP(BE194,農林業センサス集落コード!$A$2:$E$18534,4,FALSE)," ")</f>
        <v xml:space="preserve"> </v>
      </c>
      <c r="BG194" s="50" t="str">
        <f>IFERROR(VLOOKUP(BE194,農林業センサス集落コード!$A$2:$E$18534,5,0),"")</f>
        <v/>
      </c>
      <c r="BH194" s="48"/>
      <c r="BI194" s="49" t="str">
        <f>IFERROR(VLOOKUP(BH194,農林業センサス集落コード!$A$2:$E$18534,4,FALSE)," ")</f>
        <v xml:space="preserve"> </v>
      </c>
      <c r="BJ194" s="50" t="str">
        <f>IFERROR(VLOOKUP(BH194,農林業センサス集落コード!$A$2:$E$18534,5,0),"")</f>
        <v/>
      </c>
      <c r="BK194" s="48"/>
      <c r="BL194" s="49" t="str">
        <f>IFERROR(VLOOKUP(BK194,農林業センサス集落コード!$A$2:$E$18534,4,FALSE)," ")</f>
        <v xml:space="preserve"> </v>
      </c>
      <c r="BM194" s="50" t="str">
        <f>IFERROR(VLOOKUP(BK194,農林業センサス集落コード!$A$2:$E$18534,5,0),"")</f>
        <v/>
      </c>
    </row>
    <row r="195" spans="1:65">
      <c r="A195" s="272" t="e">
        <f>①協定識別事項②協定参加者!#REF!</f>
        <v>#REF!</v>
      </c>
      <c r="B195" s="55" t="e">
        <f>①協定識別事項②協定参加者!#REF!</f>
        <v>#REF!</v>
      </c>
      <c r="C195" s="55" t="e">
        <f>①協定識別事項②協定参加者!#REF!</f>
        <v>#REF!</v>
      </c>
      <c r="D195" s="55" t="e">
        <f>①協定識別事項②協定参加者!#REF!</f>
        <v>#REF!</v>
      </c>
      <c r="E195" s="56" t="e">
        <f>①協定識別事項②協定参加者!#REF!</f>
        <v>#REF!</v>
      </c>
      <c r="F195" s="48"/>
      <c r="G195" s="49" t="str">
        <f>IFERROR(VLOOKUP(F195,農林業センサス集落コード!$A$2:$E$18534,4,FALSE)," ")</f>
        <v xml:space="preserve"> </v>
      </c>
      <c r="H195" s="50" t="str">
        <f>IFERROR(VLOOKUP(F195,農林業センサス集落コード!$A$2:$E$18534,5,0),"")</f>
        <v/>
      </c>
      <c r="I195" s="48"/>
      <c r="J195" s="49" t="str">
        <f>IFERROR(VLOOKUP(I195,農林業センサス集落コード!$A$2:$E$18534,4,FALSE)," ")</f>
        <v xml:space="preserve"> </v>
      </c>
      <c r="K195" s="50" t="str">
        <f>IFERROR(VLOOKUP(I195,農林業センサス集落コード!$A$2:$E$18534,5,0),"")</f>
        <v/>
      </c>
      <c r="L195" s="48"/>
      <c r="M195" s="49" t="str">
        <f>IFERROR(VLOOKUP(L195,農林業センサス集落コード!$A$2:$E$18534,4,FALSE)," ")</f>
        <v xml:space="preserve"> </v>
      </c>
      <c r="N195" s="50" t="str">
        <f>IFERROR(VLOOKUP(L195,農林業センサス集落コード!$A$2:$E$18534,5,0),"")</f>
        <v/>
      </c>
      <c r="O195" s="48"/>
      <c r="P195" s="49" t="str">
        <f>IFERROR(VLOOKUP(O195,農林業センサス集落コード!$A$2:$E$18534,4,FALSE)," ")</f>
        <v xml:space="preserve"> </v>
      </c>
      <c r="Q195" s="50" t="str">
        <f>IFERROR(VLOOKUP(O195,農林業センサス集落コード!$A$2:$E$18534,5,0),"")</f>
        <v/>
      </c>
      <c r="R195" s="48"/>
      <c r="S195" s="49" t="str">
        <f>IFERROR(VLOOKUP(R195,農林業センサス集落コード!$A$2:$E$18534,4,FALSE)," ")</f>
        <v xml:space="preserve"> </v>
      </c>
      <c r="T195" s="50" t="str">
        <f>IFERROR(VLOOKUP(R195,農林業センサス集落コード!$A$2:$E$18534,5,0),"")</f>
        <v/>
      </c>
      <c r="U195" s="48"/>
      <c r="V195" s="49" t="str">
        <f>IFERROR(VLOOKUP(U195,農林業センサス集落コード!$A$2:$E$18534,4,FALSE)," ")</f>
        <v xml:space="preserve"> </v>
      </c>
      <c r="W195" s="50" t="str">
        <f>IFERROR(VLOOKUP(U195,農林業センサス集落コード!$A$2:$E$18534,5,0),"")</f>
        <v/>
      </c>
      <c r="X195" s="48"/>
      <c r="Y195" s="49" t="str">
        <f>IFERROR(VLOOKUP(X195,農林業センサス集落コード!$A$2:$E$18534,4,FALSE)," ")</f>
        <v xml:space="preserve"> </v>
      </c>
      <c r="Z195" s="50" t="str">
        <f>IFERROR(VLOOKUP(X195,農林業センサス集落コード!$A$2:$E$18534,5,0),"")</f>
        <v/>
      </c>
      <c r="AA195" s="48"/>
      <c r="AB195" s="49" t="str">
        <f>IFERROR(VLOOKUP(AA195,農林業センサス集落コード!$A$2:$E$18534,4,FALSE)," ")</f>
        <v xml:space="preserve"> </v>
      </c>
      <c r="AC195" s="50" t="str">
        <f>IFERROR(VLOOKUP(AA195,農林業センサス集落コード!$A$2:$E$18534,5,0),"")</f>
        <v/>
      </c>
      <c r="AD195" s="48"/>
      <c r="AE195" s="49" t="str">
        <f>IFERROR(VLOOKUP(AD195,農林業センサス集落コード!$A$2:$E$18534,4,FALSE)," ")</f>
        <v xml:space="preserve"> </v>
      </c>
      <c r="AF195" s="50" t="str">
        <f>IFERROR(VLOOKUP(AD195,農林業センサス集落コード!$A$2:$E$18534,5,0),"")</f>
        <v/>
      </c>
      <c r="AG195" s="48"/>
      <c r="AH195" s="49" t="str">
        <f>IFERROR(VLOOKUP(AG195,農林業センサス集落コード!$A$2:$E$18534,4,FALSE)," ")</f>
        <v xml:space="preserve"> </v>
      </c>
      <c r="AI195" s="50" t="str">
        <f>IFERROR(VLOOKUP(AG195,農林業センサス集落コード!$A$2:$E$18534,5,0),"")</f>
        <v/>
      </c>
      <c r="AJ195" s="48"/>
      <c r="AK195" s="49" t="str">
        <f>IFERROR(VLOOKUP(AJ195,農林業センサス集落コード!$A$2:$E$18534,4,FALSE)," ")</f>
        <v xml:space="preserve"> </v>
      </c>
      <c r="AL195" s="50" t="str">
        <f>IFERROR(VLOOKUP(AJ195,農林業センサス集落コード!$A$2:$E$18534,5,0),"")</f>
        <v/>
      </c>
      <c r="AM195" s="48"/>
      <c r="AN195" s="49" t="str">
        <f>IFERROR(VLOOKUP(AM195,農林業センサス集落コード!$A$2:$E$18534,4,FALSE)," ")</f>
        <v xml:space="preserve"> </v>
      </c>
      <c r="AO195" s="50" t="str">
        <f>IFERROR(VLOOKUP(AM195,農林業センサス集落コード!$A$2:$E$18534,5,0),"")</f>
        <v/>
      </c>
      <c r="AP195" s="48"/>
      <c r="AQ195" s="49" t="str">
        <f>IFERROR(VLOOKUP(AP195,農林業センサス集落コード!$A$2:$E$18534,4,FALSE)," ")</f>
        <v xml:space="preserve"> </v>
      </c>
      <c r="AR195" s="50" t="str">
        <f>IFERROR(VLOOKUP(AP195,農林業センサス集落コード!$A$2:$E$18534,5,0),"")</f>
        <v/>
      </c>
      <c r="AS195" s="48"/>
      <c r="AT195" s="49" t="str">
        <f>IFERROR(VLOOKUP(AS195,農林業センサス集落コード!$A$2:$E$18534,4,FALSE)," ")</f>
        <v xml:space="preserve"> </v>
      </c>
      <c r="AU195" s="50" t="str">
        <f>IFERROR(VLOOKUP(AS195,農林業センサス集落コード!$A$2:$E$18534,5,0),"")</f>
        <v/>
      </c>
      <c r="AV195" s="48"/>
      <c r="AW195" s="49" t="str">
        <f>IFERROR(VLOOKUP(AV195,農林業センサス集落コード!$A$2:$E$18534,4,FALSE)," ")</f>
        <v xml:space="preserve"> </v>
      </c>
      <c r="AX195" s="50" t="str">
        <f>IFERROR(VLOOKUP(AV195,農林業センサス集落コード!$A$2:$E$18534,5,0),"")</f>
        <v/>
      </c>
      <c r="AY195" s="48"/>
      <c r="AZ195" s="49" t="str">
        <f>IFERROR(VLOOKUP(AY195,農林業センサス集落コード!$A$2:$E$18534,4,FALSE)," ")</f>
        <v xml:space="preserve"> </v>
      </c>
      <c r="BA195" s="50" t="str">
        <f>IFERROR(VLOOKUP(AY195,農林業センサス集落コード!$A$2:$E$18534,5,0),"")</f>
        <v/>
      </c>
      <c r="BB195" s="48"/>
      <c r="BC195" s="49" t="str">
        <f>IFERROR(VLOOKUP(BB195,農林業センサス集落コード!$A$2:$E$18534,4,FALSE)," ")</f>
        <v xml:space="preserve"> </v>
      </c>
      <c r="BD195" s="50" t="str">
        <f>IFERROR(VLOOKUP(BB195,農林業センサス集落コード!$A$2:$E$18534,5,0),"")</f>
        <v/>
      </c>
      <c r="BE195" s="48"/>
      <c r="BF195" s="49" t="str">
        <f>IFERROR(VLOOKUP(BE195,農林業センサス集落コード!$A$2:$E$18534,4,FALSE)," ")</f>
        <v xml:space="preserve"> </v>
      </c>
      <c r="BG195" s="50" t="str">
        <f>IFERROR(VLOOKUP(BE195,農林業センサス集落コード!$A$2:$E$18534,5,0),"")</f>
        <v/>
      </c>
      <c r="BH195" s="48"/>
      <c r="BI195" s="49" t="str">
        <f>IFERROR(VLOOKUP(BH195,農林業センサス集落コード!$A$2:$E$18534,4,FALSE)," ")</f>
        <v xml:space="preserve"> </v>
      </c>
      <c r="BJ195" s="50" t="str">
        <f>IFERROR(VLOOKUP(BH195,農林業センサス集落コード!$A$2:$E$18534,5,0),"")</f>
        <v/>
      </c>
      <c r="BK195" s="48"/>
      <c r="BL195" s="49" t="str">
        <f>IFERROR(VLOOKUP(BK195,農林業センサス集落コード!$A$2:$E$18534,4,FALSE)," ")</f>
        <v xml:space="preserve"> </v>
      </c>
      <c r="BM195" s="50" t="str">
        <f>IFERROR(VLOOKUP(BK195,農林業センサス集落コード!$A$2:$E$18534,5,0),"")</f>
        <v/>
      </c>
    </row>
    <row r="196" spans="1:65">
      <c r="A196" s="272" t="e">
        <f>①協定識別事項②協定参加者!#REF!</f>
        <v>#REF!</v>
      </c>
      <c r="B196" s="55" t="e">
        <f>①協定識別事項②協定参加者!#REF!</f>
        <v>#REF!</v>
      </c>
      <c r="C196" s="55" t="e">
        <f>①協定識別事項②協定参加者!#REF!</f>
        <v>#REF!</v>
      </c>
      <c r="D196" s="55" t="e">
        <f>①協定識別事項②協定参加者!#REF!</f>
        <v>#REF!</v>
      </c>
      <c r="E196" s="56" t="e">
        <f>①協定識別事項②協定参加者!#REF!</f>
        <v>#REF!</v>
      </c>
      <c r="F196" s="48"/>
      <c r="G196" s="49" t="str">
        <f>IFERROR(VLOOKUP(F196,農林業センサス集落コード!$A$2:$E$18534,4,FALSE)," ")</f>
        <v xml:space="preserve"> </v>
      </c>
      <c r="H196" s="50" t="str">
        <f>IFERROR(VLOOKUP(F196,農林業センサス集落コード!$A$2:$E$18534,5,0),"")</f>
        <v/>
      </c>
      <c r="I196" s="48"/>
      <c r="J196" s="49" t="str">
        <f>IFERROR(VLOOKUP(I196,農林業センサス集落コード!$A$2:$E$18534,4,FALSE)," ")</f>
        <v xml:space="preserve"> </v>
      </c>
      <c r="K196" s="50" t="str">
        <f>IFERROR(VLOOKUP(I196,農林業センサス集落コード!$A$2:$E$18534,5,0),"")</f>
        <v/>
      </c>
      <c r="L196" s="48"/>
      <c r="M196" s="49" t="str">
        <f>IFERROR(VLOOKUP(L196,農林業センサス集落コード!$A$2:$E$18534,4,FALSE)," ")</f>
        <v xml:space="preserve"> </v>
      </c>
      <c r="N196" s="50" t="str">
        <f>IFERROR(VLOOKUP(L196,農林業センサス集落コード!$A$2:$E$18534,5,0),"")</f>
        <v/>
      </c>
      <c r="O196" s="48"/>
      <c r="P196" s="49" t="str">
        <f>IFERROR(VLOOKUP(O196,農林業センサス集落コード!$A$2:$E$18534,4,FALSE)," ")</f>
        <v xml:space="preserve"> </v>
      </c>
      <c r="Q196" s="50" t="str">
        <f>IFERROR(VLOOKUP(O196,農林業センサス集落コード!$A$2:$E$18534,5,0),"")</f>
        <v/>
      </c>
      <c r="R196" s="48"/>
      <c r="S196" s="49" t="str">
        <f>IFERROR(VLOOKUP(R196,農林業センサス集落コード!$A$2:$E$18534,4,FALSE)," ")</f>
        <v xml:space="preserve"> </v>
      </c>
      <c r="T196" s="50" t="str">
        <f>IFERROR(VLOOKUP(R196,農林業センサス集落コード!$A$2:$E$18534,5,0),"")</f>
        <v/>
      </c>
      <c r="U196" s="48"/>
      <c r="V196" s="49" t="str">
        <f>IFERROR(VLOOKUP(U196,農林業センサス集落コード!$A$2:$E$18534,4,FALSE)," ")</f>
        <v xml:space="preserve"> </v>
      </c>
      <c r="W196" s="50" t="str">
        <f>IFERROR(VLOOKUP(U196,農林業センサス集落コード!$A$2:$E$18534,5,0),"")</f>
        <v/>
      </c>
      <c r="X196" s="48"/>
      <c r="Y196" s="49" t="str">
        <f>IFERROR(VLOOKUP(X196,農林業センサス集落コード!$A$2:$E$18534,4,FALSE)," ")</f>
        <v xml:space="preserve"> </v>
      </c>
      <c r="Z196" s="50" t="str">
        <f>IFERROR(VLOOKUP(X196,農林業センサス集落コード!$A$2:$E$18534,5,0),"")</f>
        <v/>
      </c>
      <c r="AA196" s="48"/>
      <c r="AB196" s="49" t="str">
        <f>IFERROR(VLOOKUP(AA196,農林業センサス集落コード!$A$2:$E$18534,4,FALSE)," ")</f>
        <v xml:space="preserve"> </v>
      </c>
      <c r="AC196" s="50" t="str">
        <f>IFERROR(VLOOKUP(AA196,農林業センサス集落コード!$A$2:$E$18534,5,0),"")</f>
        <v/>
      </c>
      <c r="AD196" s="48"/>
      <c r="AE196" s="49" t="str">
        <f>IFERROR(VLOOKUP(AD196,農林業センサス集落コード!$A$2:$E$18534,4,FALSE)," ")</f>
        <v xml:space="preserve"> </v>
      </c>
      <c r="AF196" s="50" t="str">
        <f>IFERROR(VLOOKUP(AD196,農林業センサス集落コード!$A$2:$E$18534,5,0),"")</f>
        <v/>
      </c>
      <c r="AG196" s="48"/>
      <c r="AH196" s="49" t="str">
        <f>IFERROR(VLOOKUP(AG196,農林業センサス集落コード!$A$2:$E$18534,4,FALSE)," ")</f>
        <v xml:space="preserve"> </v>
      </c>
      <c r="AI196" s="50" t="str">
        <f>IFERROR(VLOOKUP(AG196,農林業センサス集落コード!$A$2:$E$18534,5,0),"")</f>
        <v/>
      </c>
      <c r="AJ196" s="48"/>
      <c r="AK196" s="49" t="str">
        <f>IFERROR(VLOOKUP(AJ196,農林業センサス集落コード!$A$2:$E$18534,4,FALSE)," ")</f>
        <v xml:space="preserve"> </v>
      </c>
      <c r="AL196" s="50" t="str">
        <f>IFERROR(VLOOKUP(AJ196,農林業センサス集落コード!$A$2:$E$18534,5,0),"")</f>
        <v/>
      </c>
      <c r="AM196" s="48"/>
      <c r="AN196" s="49" t="str">
        <f>IFERROR(VLOOKUP(AM196,農林業センサス集落コード!$A$2:$E$18534,4,FALSE)," ")</f>
        <v xml:space="preserve"> </v>
      </c>
      <c r="AO196" s="50" t="str">
        <f>IFERROR(VLOOKUP(AM196,農林業センサス集落コード!$A$2:$E$18534,5,0),"")</f>
        <v/>
      </c>
      <c r="AP196" s="48"/>
      <c r="AQ196" s="49" t="str">
        <f>IFERROR(VLOOKUP(AP196,農林業センサス集落コード!$A$2:$E$18534,4,FALSE)," ")</f>
        <v xml:space="preserve"> </v>
      </c>
      <c r="AR196" s="50" t="str">
        <f>IFERROR(VLOOKUP(AP196,農林業センサス集落コード!$A$2:$E$18534,5,0),"")</f>
        <v/>
      </c>
      <c r="AS196" s="48"/>
      <c r="AT196" s="49" t="str">
        <f>IFERROR(VLOOKUP(AS196,農林業センサス集落コード!$A$2:$E$18534,4,FALSE)," ")</f>
        <v xml:space="preserve"> </v>
      </c>
      <c r="AU196" s="50" t="str">
        <f>IFERROR(VLOOKUP(AS196,農林業センサス集落コード!$A$2:$E$18534,5,0),"")</f>
        <v/>
      </c>
      <c r="AV196" s="48"/>
      <c r="AW196" s="49" t="str">
        <f>IFERROR(VLOOKUP(AV196,農林業センサス集落コード!$A$2:$E$18534,4,FALSE)," ")</f>
        <v xml:space="preserve"> </v>
      </c>
      <c r="AX196" s="50" t="str">
        <f>IFERROR(VLOOKUP(AV196,農林業センサス集落コード!$A$2:$E$18534,5,0),"")</f>
        <v/>
      </c>
      <c r="AY196" s="48"/>
      <c r="AZ196" s="49" t="str">
        <f>IFERROR(VLOOKUP(AY196,農林業センサス集落コード!$A$2:$E$18534,4,FALSE)," ")</f>
        <v xml:space="preserve"> </v>
      </c>
      <c r="BA196" s="50" t="str">
        <f>IFERROR(VLOOKUP(AY196,農林業センサス集落コード!$A$2:$E$18534,5,0),"")</f>
        <v/>
      </c>
      <c r="BB196" s="48"/>
      <c r="BC196" s="49" t="str">
        <f>IFERROR(VLOOKUP(BB196,農林業センサス集落コード!$A$2:$E$18534,4,FALSE)," ")</f>
        <v xml:space="preserve"> </v>
      </c>
      <c r="BD196" s="50" t="str">
        <f>IFERROR(VLOOKUP(BB196,農林業センサス集落コード!$A$2:$E$18534,5,0),"")</f>
        <v/>
      </c>
      <c r="BE196" s="48"/>
      <c r="BF196" s="49" t="str">
        <f>IFERROR(VLOOKUP(BE196,農林業センサス集落コード!$A$2:$E$18534,4,FALSE)," ")</f>
        <v xml:space="preserve"> </v>
      </c>
      <c r="BG196" s="50" t="str">
        <f>IFERROR(VLOOKUP(BE196,農林業センサス集落コード!$A$2:$E$18534,5,0),"")</f>
        <v/>
      </c>
      <c r="BH196" s="48"/>
      <c r="BI196" s="49" t="str">
        <f>IFERROR(VLOOKUP(BH196,農林業センサス集落コード!$A$2:$E$18534,4,FALSE)," ")</f>
        <v xml:space="preserve"> </v>
      </c>
      <c r="BJ196" s="50" t="str">
        <f>IFERROR(VLOOKUP(BH196,農林業センサス集落コード!$A$2:$E$18534,5,0),"")</f>
        <v/>
      </c>
      <c r="BK196" s="48"/>
      <c r="BL196" s="49" t="str">
        <f>IFERROR(VLOOKUP(BK196,農林業センサス集落コード!$A$2:$E$18534,4,FALSE)," ")</f>
        <v xml:space="preserve"> </v>
      </c>
      <c r="BM196" s="50" t="str">
        <f>IFERROR(VLOOKUP(BK196,農林業センサス集落コード!$A$2:$E$18534,5,0),"")</f>
        <v/>
      </c>
    </row>
    <row r="197" spans="1:65">
      <c r="A197" s="272" t="e">
        <f>①協定識別事項②協定参加者!#REF!</f>
        <v>#REF!</v>
      </c>
      <c r="B197" s="55" t="e">
        <f>①協定識別事項②協定参加者!#REF!</f>
        <v>#REF!</v>
      </c>
      <c r="C197" s="55" t="e">
        <f>①協定識別事項②協定参加者!#REF!</f>
        <v>#REF!</v>
      </c>
      <c r="D197" s="55" t="e">
        <f>①協定識別事項②協定参加者!#REF!</f>
        <v>#REF!</v>
      </c>
      <c r="E197" s="56" t="e">
        <f>①協定識別事項②協定参加者!#REF!</f>
        <v>#REF!</v>
      </c>
      <c r="F197" s="48"/>
      <c r="G197" s="49" t="str">
        <f>IFERROR(VLOOKUP(F197,農林業センサス集落コード!$A$2:$E$18534,4,FALSE)," ")</f>
        <v xml:space="preserve"> </v>
      </c>
      <c r="H197" s="50" t="str">
        <f>IFERROR(VLOOKUP(F197,農林業センサス集落コード!$A$2:$E$18534,5,0),"")</f>
        <v/>
      </c>
      <c r="I197" s="48"/>
      <c r="J197" s="49" t="str">
        <f>IFERROR(VLOOKUP(I197,農林業センサス集落コード!$A$2:$E$18534,4,FALSE)," ")</f>
        <v xml:space="preserve"> </v>
      </c>
      <c r="K197" s="50" t="str">
        <f>IFERROR(VLOOKUP(I197,農林業センサス集落コード!$A$2:$E$18534,5,0),"")</f>
        <v/>
      </c>
      <c r="L197" s="48"/>
      <c r="M197" s="49" t="str">
        <f>IFERROR(VLOOKUP(L197,農林業センサス集落コード!$A$2:$E$18534,4,FALSE)," ")</f>
        <v xml:space="preserve"> </v>
      </c>
      <c r="N197" s="50" t="str">
        <f>IFERROR(VLOOKUP(L197,農林業センサス集落コード!$A$2:$E$18534,5,0),"")</f>
        <v/>
      </c>
      <c r="O197" s="48"/>
      <c r="P197" s="49" t="str">
        <f>IFERROR(VLOOKUP(O197,農林業センサス集落コード!$A$2:$E$18534,4,FALSE)," ")</f>
        <v xml:space="preserve"> </v>
      </c>
      <c r="Q197" s="50" t="str">
        <f>IFERROR(VLOOKUP(O197,農林業センサス集落コード!$A$2:$E$18534,5,0),"")</f>
        <v/>
      </c>
      <c r="R197" s="48"/>
      <c r="S197" s="49" t="str">
        <f>IFERROR(VLOOKUP(R197,農林業センサス集落コード!$A$2:$E$18534,4,FALSE)," ")</f>
        <v xml:space="preserve"> </v>
      </c>
      <c r="T197" s="50" t="str">
        <f>IFERROR(VLOOKUP(R197,農林業センサス集落コード!$A$2:$E$18534,5,0),"")</f>
        <v/>
      </c>
      <c r="U197" s="48"/>
      <c r="V197" s="49" t="str">
        <f>IFERROR(VLOOKUP(U197,農林業センサス集落コード!$A$2:$E$18534,4,FALSE)," ")</f>
        <v xml:space="preserve"> </v>
      </c>
      <c r="W197" s="50" t="str">
        <f>IFERROR(VLOOKUP(U197,農林業センサス集落コード!$A$2:$E$18534,5,0),"")</f>
        <v/>
      </c>
      <c r="X197" s="48"/>
      <c r="Y197" s="49" t="str">
        <f>IFERROR(VLOOKUP(X197,農林業センサス集落コード!$A$2:$E$18534,4,FALSE)," ")</f>
        <v xml:space="preserve"> </v>
      </c>
      <c r="Z197" s="50" t="str">
        <f>IFERROR(VLOOKUP(X197,農林業センサス集落コード!$A$2:$E$18534,5,0),"")</f>
        <v/>
      </c>
      <c r="AA197" s="48"/>
      <c r="AB197" s="49" t="str">
        <f>IFERROR(VLOOKUP(AA197,農林業センサス集落コード!$A$2:$E$18534,4,FALSE)," ")</f>
        <v xml:space="preserve"> </v>
      </c>
      <c r="AC197" s="50" t="str">
        <f>IFERROR(VLOOKUP(AA197,農林業センサス集落コード!$A$2:$E$18534,5,0),"")</f>
        <v/>
      </c>
      <c r="AD197" s="48"/>
      <c r="AE197" s="49" t="str">
        <f>IFERROR(VLOOKUP(AD197,農林業センサス集落コード!$A$2:$E$18534,4,FALSE)," ")</f>
        <v xml:space="preserve"> </v>
      </c>
      <c r="AF197" s="50" t="str">
        <f>IFERROR(VLOOKUP(AD197,農林業センサス集落コード!$A$2:$E$18534,5,0),"")</f>
        <v/>
      </c>
      <c r="AG197" s="48"/>
      <c r="AH197" s="49" t="str">
        <f>IFERROR(VLOOKUP(AG197,農林業センサス集落コード!$A$2:$E$18534,4,FALSE)," ")</f>
        <v xml:space="preserve"> </v>
      </c>
      <c r="AI197" s="50" t="str">
        <f>IFERROR(VLOOKUP(AG197,農林業センサス集落コード!$A$2:$E$18534,5,0),"")</f>
        <v/>
      </c>
      <c r="AJ197" s="48"/>
      <c r="AK197" s="49" t="str">
        <f>IFERROR(VLOOKUP(AJ197,農林業センサス集落コード!$A$2:$E$18534,4,FALSE)," ")</f>
        <v xml:space="preserve"> </v>
      </c>
      <c r="AL197" s="50" t="str">
        <f>IFERROR(VLOOKUP(AJ197,農林業センサス集落コード!$A$2:$E$18534,5,0),"")</f>
        <v/>
      </c>
      <c r="AM197" s="48"/>
      <c r="AN197" s="49" t="str">
        <f>IFERROR(VLOOKUP(AM197,農林業センサス集落コード!$A$2:$E$18534,4,FALSE)," ")</f>
        <v xml:space="preserve"> </v>
      </c>
      <c r="AO197" s="50" t="str">
        <f>IFERROR(VLOOKUP(AM197,農林業センサス集落コード!$A$2:$E$18534,5,0),"")</f>
        <v/>
      </c>
      <c r="AP197" s="48"/>
      <c r="AQ197" s="49" t="str">
        <f>IFERROR(VLOOKUP(AP197,農林業センサス集落コード!$A$2:$E$18534,4,FALSE)," ")</f>
        <v xml:space="preserve"> </v>
      </c>
      <c r="AR197" s="50" t="str">
        <f>IFERROR(VLOOKUP(AP197,農林業センサス集落コード!$A$2:$E$18534,5,0),"")</f>
        <v/>
      </c>
      <c r="AS197" s="48"/>
      <c r="AT197" s="49" t="str">
        <f>IFERROR(VLOOKUP(AS197,農林業センサス集落コード!$A$2:$E$18534,4,FALSE)," ")</f>
        <v xml:space="preserve"> </v>
      </c>
      <c r="AU197" s="50" t="str">
        <f>IFERROR(VLOOKUP(AS197,農林業センサス集落コード!$A$2:$E$18534,5,0),"")</f>
        <v/>
      </c>
      <c r="AV197" s="48"/>
      <c r="AW197" s="49" t="str">
        <f>IFERROR(VLOOKUP(AV197,農林業センサス集落コード!$A$2:$E$18534,4,FALSE)," ")</f>
        <v xml:space="preserve"> </v>
      </c>
      <c r="AX197" s="50" t="str">
        <f>IFERROR(VLOOKUP(AV197,農林業センサス集落コード!$A$2:$E$18534,5,0),"")</f>
        <v/>
      </c>
      <c r="AY197" s="48"/>
      <c r="AZ197" s="49" t="str">
        <f>IFERROR(VLOOKUP(AY197,農林業センサス集落コード!$A$2:$E$18534,4,FALSE)," ")</f>
        <v xml:space="preserve"> </v>
      </c>
      <c r="BA197" s="50" t="str">
        <f>IFERROR(VLOOKUP(AY197,農林業センサス集落コード!$A$2:$E$18534,5,0),"")</f>
        <v/>
      </c>
      <c r="BB197" s="48"/>
      <c r="BC197" s="49" t="str">
        <f>IFERROR(VLOOKUP(BB197,農林業センサス集落コード!$A$2:$E$18534,4,FALSE)," ")</f>
        <v xml:space="preserve"> </v>
      </c>
      <c r="BD197" s="50" t="str">
        <f>IFERROR(VLOOKUP(BB197,農林業センサス集落コード!$A$2:$E$18534,5,0),"")</f>
        <v/>
      </c>
      <c r="BE197" s="48"/>
      <c r="BF197" s="49" t="str">
        <f>IFERROR(VLOOKUP(BE197,農林業センサス集落コード!$A$2:$E$18534,4,FALSE)," ")</f>
        <v xml:space="preserve"> </v>
      </c>
      <c r="BG197" s="50" t="str">
        <f>IFERROR(VLOOKUP(BE197,農林業センサス集落コード!$A$2:$E$18534,5,0),"")</f>
        <v/>
      </c>
      <c r="BH197" s="48"/>
      <c r="BI197" s="49" t="str">
        <f>IFERROR(VLOOKUP(BH197,農林業センサス集落コード!$A$2:$E$18534,4,FALSE)," ")</f>
        <v xml:space="preserve"> </v>
      </c>
      <c r="BJ197" s="50" t="str">
        <f>IFERROR(VLOOKUP(BH197,農林業センサス集落コード!$A$2:$E$18534,5,0),"")</f>
        <v/>
      </c>
      <c r="BK197" s="48"/>
      <c r="BL197" s="49" t="str">
        <f>IFERROR(VLOOKUP(BK197,農林業センサス集落コード!$A$2:$E$18534,4,FALSE)," ")</f>
        <v xml:space="preserve"> </v>
      </c>
      <c r="BM197" s="50" t="str">
        <f>IFERROR(VLOOKUP(BK197,農林業センサス集落コード!$A$2:$E$18534,5,0),"")</f>
        <v/>
      </c>
    </row>
    <row r="198" spans="1:65">
      <c r="A198" s="272" t="e">
        <f>①協定識別事項②協定参加者!#REF!</f>
        <v>#REF!</v>
      </c>
      <c r="B198" s="55" t="e">
        <f>①協定識別事項②協定参加者!#REF!</f>
        <v>#REF!</v>
      </c>
      <c r="C198" s="55" t="e">
        <f>①協定識別事項②協定参加者!#REF!</f>
        <v>#REF!</v>
      </c>
      <c r="D198" s="55" t="e">
        <f>①協定識別事項②協定参加者!#REF!</f>
        <v>#REF!</v>
      </c>
      <c r="E198" s="56" t="e">
        <f>①協定識別事項②協定参加者!#REF!</f>
        <v>#REF!</v>
      </c>
      <c r="F198" s="48"/>
      <c r="G198" s="49" t="str">
        <f>IFERROR(VLOOKUP(F198,農林業センサス集落コード!$A$2:$E$18534,4,FALSE)," ")</f>
        <v xml:space="preserve"> </v>
      </c>
      <c r="H198" s="50" t="str">
        <f>IFERROR(VLOOKUP(F198,農林業センサス集落コード!$A$2:$E$18534,5,0),"")</f>
        <v/>
      </c>
      <c r="I198" s="48"/>
      <c r="J198" s="49" t="str">
        <f>IFERROR(VLOOKUP(I198,農林業センサス集落コード!$A$2:$E$18534,4,FALSE)," ")</f>
        <v xml:space="preserve"> </v>
      </c>
      <c r="K198" s="50" t="str">
        <f>IFERROR(VLOOKUP(I198,農林業センサス集落コード!$A$2:$E$18534,5,0),"")</f>
        <v/>
      </c>
      <c r="L198" s="48"/>
      <c r="M198" s="49" t="str">
        <f>IFERROR(VLOOKUP(L198,農林業センサス集落コード!$A$2:$E$18534,4,FALSE)," ")</f>
        <v xml:space="preserve"> </v>
      </c>
      <c r="N198" s="50" t="str">
        <f>IFERROR(VLOOKUP(L198,農林業センサス集落コード!$A$2:$E$18534,5,0),"")</f>
        <v/>
      </c>
      <c r="O198" s="48"/>
      <c r="P198" s="49" t="str">
        <f>IFERROR(VLOOKUP(O198,農林業センサス集落コード!$A$2:$E$18534,4,FALSE)," ")</f>
        <v xml:space="preserve"> </v>
      </c>
      <c r="Q198" s="50" t="str">
        <f>IFERROR(VLOOKUP(O198,農林業センサス集落コード!$A$2:$E$18534,5,0),"")</f>
        <v/>
      </c>
      <c r="R198" s="48"/>
      <c r="S198" s="49" t="str">
        <f>IFERROR(VLOOKUP(R198,農林業センサス集落コード!$A$2:$E$18534,4,FALSE)," ")</f>
        <v xml:space="preserve"> </v>
      </c>
      <c r="T198" s="50" t="str">
        <f>IFERROR(VLOOKUP(R198,農林業センサス集落コード!$A$2:$E$18534,5,0),"")</f>
        <v/>
      </c>
      <c r="U198" s="48"/>
      <c r="V198" s="49" t="str">
        <f>IFERROR(VLOOKUP(U198,農林業センサス集落コード!$A$2:$E$18534,4,FALSE)," ")</f>
        <v xml:space="preserve"> </v>
      </c>
      <c r="W198" s="50" t="str">
        <f>IFERROR(VLOOKUP(U198,農林業センサス集落コード!$A$2:$E$18534,5,0),"")</f>
        <v/>
      </c>
      <c r="X198" s="48"/>
      <c r="Y198" s="49" t="str">
        <f>IFERROR(VLOOKUP(X198,農林業センサス集落コード!$A$2:$E$18534,4,FALSE)," ")</f>
        <v xml:space="preserve"> </v>
      </c>
      <c r="Z198" s="50" t="str">
        <f>IFERROR(VLOOKUP(X198,農林業センサス集落コード!$A$2:$E$18534,5,0),"")</f>
        <v/>
      </c>
      <c r="AA198" s="48"/>
      <c r="AB198" s="49" t="str">
        <f>IFERROR(VLOOKUP(AA198,農林業センサス集落コード!$A$2:$E$18534,4,FALSE)," ")</f>
        <v xml:space="preserve"> </v>
      </c>
      <c r="AC198" s="50" t="str">
        <f>IFERROR(VLOOKUP(AA198,農林業センサス集落コード!$A$2:$E$18534,5,0),"")</f>
        <v/>
      </c>
      <c r="AD198" s="48"/>
      <c r="AE198" s="49" t="str">
        <f>IFERROR(VLOOKUP(AD198,農林業センサス集落コード!$A$2:$E$18534,4,FALSE)," ")</f>
        <v xml:space="preserve"> </v>
      </c>
      <c r="AF198" s="50" t="str">
        <f>IFERROR(VLOOKUP(AD198,農林業センサス集落コード!$A$2:$E$18534,5,0),"")</f>
        <v/>
      </c>
      <c r="AG198" s="48"/>
      <c r="AH198" s="49" t="str">
        <f>IFERROR(VLOOKUP(AG198,農林業センサス集落コード!$A$2:$E$18534,4,FALSE)," ")</f>
        <v xml:space="preserve"> </v>
      </c>
      <c r="AI198" s="50" t="str">
        <f>IFERROR(VLOOKUP(AG198,農林業センサス集落コード!$A$2:$E$18534,5,0),"")</f>
        <v/>
      </c>
      <c r="AJ198" s="48"/>
      <c r="AK198" s="49" t="str">
        <f>IFERROR(VLOOKUP(AJ198,農林業センサス集落コード!$A$2:$E$18534,4,FALSE)," ")</f>
        <v xml:space="preserve"> </v>
      </c>
      <c r="AL198" s="50" t="str">
        <f>IFERROR(VLOOKUP(AJ198,農林業センサス集落コード!$A$2:$E$18534,5,0),"")</f>
        <v/>
      </c>
      <c r="AM198" s="48"/>
      <c r="AN198" s="49" t="str">
        <f>IFERROR(VLOOKUP(AM198,農林業センサス集落コード!$A$2:$E$18534,4,FALSE)," ")</f>
        <v xml:space="preserve"> </v>
      </c>
      <c r="AO198" s="50" t="str">
        <f>IFERROR(VLOOKUP(AM198,農林業センサス集落コード!$A$2:$E$18534,5,0),"")</f>
        <v/>
      </c>
      <c r="AP198" s="48"/>
      <c r="AQ198" s="49" t="str">
        <f>IFERROR(VLOOKUP(AP198,農林業センサス集落コード!$A$2:$E$18534,4,FALSE)," ")</f>
        <v xml:space="preserve"> </v>
      </c>
      <c r="AR198" s="50" t="str">
        <f>IFERROR(VLOOKUP(AP198,農林業センサス集落コード!$A$2:$E$18534,5,0),"")</f>
        <v/>
      </c>
      <c r="AS198" s="48"/>
      <c r="AT198" s="49" t="str">
        <f>IFERROR(VLOOKUP(AS198,農林業センサス集落コード!$A$2:$E$18534,4,FALSE)," ")</f>
        <v xml:space="preserve"> </v>
      </c>
      <c r="AU198" s="50" t="str">
        <f>IFERROR(VLOOKUP(AS198,農林業センサス集落コード!$A$2:$E$18534,5,0),"")</f>
        <v/>
      </c>
      <c r="AV198" s="48"/>
      <c r="AW198" s="49" t="str">
        <f>IFERROR(VLOOKUP(AV198,農林業センサス集落コード!$A$2:$E$18534,4,FALSE)," ")</f>
        <v xml:space="preserve"> </v>
      </c>
      <c r="AX198" s="50" t="str">
        <f>IFERROR(VLOOKUP(AV198,農林業センサス集落コード!$A$2:$E$18534,5,0),"")</f>
        <v/>
      </c>
      <c r="AY198" s="48"/>
      <c r="AZ198" s="49" t="str">
        <f>IFERROR(VLOOKUP(AY198,農林業センサス集落コード!$A$2:$E$18534,4,FALSE)," ")</f>
        <v xml:space="preserve"> </v>
      </c>
      <c r="BA198" s="50" t="str">
        <f>IFERROR(VLOOKUP(AY198,農林業センサス集落コード!$A$2:$E$18534,5,0),"")</f>
        <v/>
      </c>
      <c r="BB198" s="48"/>
      <c r="BC198" s="49" t="str">
        <f>IFERROR(VLOOKUP(BB198,農林業センサス集落コード!$A$2:$E$18534,4,FALSE)," ")</f>
        <v xml:space="preserve"> </v>
      </c>
      <c r="BD198" s="50" t="str">
        <f>IFERROR(VLOOKUP(BB198,農林業センサス集落コード!$A$2:$E$18534,5,0),"")</f>
        <v/>
      </c>
      <c r="BE198" s="48"/>
      <c r="BF198" s="49" t="str">
        <f>IFERROR(VLOOKUP(BE198,農林業センサス集落コード!$A$2:$E$18534,4,FALSE)," ")</f>
        <v xml:space="preserve"> </v>
      </c>
      <c r="BG198" s="50" t="str">
        <f>IFERROR(VLOOKUP(BE198,農林業センサス集落コード!$A$2:$E$18534,5,0),"")</f>
        <v/>
      </c>
      <c r="BH198" s="48"/>
      <c r="BI198" s="49" t="str">
        <f>IFERROR(VLOOKUP(BH198,農林業センサス集落コード!$A$2:$E$18534,4,FALSE)," ")</f>
        <v xml:space="preserve"> </v>
      </c>
      <c r="BJ198" s="50" t="str">
        <f>IFERROR(VLOOKUP(BH198,農林業センサス集落コード!$A$2:$E$18534,5,0),"")</f>
        <v/>
      </c>
      <c r="BK198" s="48"/>
      <c r="BL198" s="49" t="str">
        <f>IFERROR(VLOOKUP(BK198,農林業センサス集落コード!$A$2:$E$18534,4,FALSE)," ")</f>
        <v xml:space="preserve"> </v>
      </c>
      <c r="BM198" s="50" t="str">
        <f>IFERROR(VLOOKUP(BK198,農林業センサス集落コード!$A$2:$E$18534,5,0),"")</f>
        <v/>
      </c>
    </row>
    <row r="199" spans="1:65">
      <c r="A199" s="272" t="e">
        <f>①協定識別事項②協定参加者!#REF!</f>
        <v>#REF!</v>
      </c>
      <c r="B199" s="55" t="e">
        <f>①協定識別事項②協定参加者!#REF!</f>
        <v>#REF!</v>
      </c>
      <c r="C199" s="55" t="e">
        <f>①協定識別事項②協定参加者!#REF!</f>
        <v>#REF!</v>
      </c>
      <c r="D199" s="55" t="e">
        <f>①協定識別事項②協定参加者!#REF!</f>
        <v>#REF!</v>
      </c>
      <c r="E199" s="56" t="e">
        <f>①協定識別事項②協定参加者!#REF!</f>
        <v>#REF!</v>
      </c>
      <c r="F199" s="48"/>
      <c r="G199" s="49" t="str">
        <f>IFERROR(VLOOKUP(F199,農林業センサス集落コード!$A$2:$E$18534,4,FALSE)," ")</f>
        <v xml:space="preserve"> </v>
      </c>
      <c r="H199" s="50" t="str">
        <f>IFERROR(VLOOKUP(F199,農林業センサス集落コード!$A$2:$E$18534,5,0),"")</f>
        <v/>
      </c>
      <c r="I199" s="48"/>
      <c r="J199" s="49" t="str">
        <f>IFERROR(VLOOKUP(I199,農林業センサス集落コード!$A$2:$E$18534,4,FALSE)," ")</f>
        <v xml:space="preserve"> </v>
      </c>
      <c r="K199" s="50" t="str">
        <f>IFERROR(VLOOKUP(I199,農林業センサス集落コード!$A$2:$E$18534,5,0),"")</f>
        <v/>
      </c>
      <c r="L199" s="48"/>
      <c r="M199" s="49" t="str">
        <f>IFERROR(VLOOKUP(L199,農林業センサス集落コード!$A$2:$E$18534,4,FALSE)," ")</f>
        <v xml:space="preserve"> </v>
      </c>
      <c r="N199" s="50" t="str">
        <f>IFERROR(VLOOKUP(L199,農林業センサス集落コード!$A$2:$E$18534,5,0),"")</f>
        <v/>
      </c>
      <c r="O199" s="48"/>
      <c r="P199" s="49" t="str">
        <f>IFERROR(VLOOKUP(O199,農林業センサス集落コード!$A$2:$E$18534,4,FALSE)," ")</f>
        <v xml:space="preserve"> </v>
      </c>
      <c r="Q199" s="50" t="str">
        <f>IFERROR(VLOOKUP(O199,農林業センサス集落コード!$A$2:$E$18534,5,0),"")</f>
        <v/>
      </c>
      <c r="R199" s="48"/>
      <c r="S199" s="49" t="str">
        <f>IFERROR(VLOOKUP(R199,農林業センサス集落コード!$A$2:$E$18534,4,FALSE)," ")</f>
        <v xml:space="preserve"> </v>
      </c>
      <c r="T199" s="50" t="str">
        <f>IFERROR(VLOOKUP(R199,農林業センサス集落コード!$A$2:$E$18534,5,0),"")</f>
        <v/>
      </c>
      <c r="U199" s="48"/>
      <c r="V199" s="49" t="str">
        <f>IFERROR(VLOOKUP(U199,農林業センサス集落コード!$A$2:$E$18534,4,FALSE)," ")</f>
        <v xml:space="preserve"> </v>
      </c>
      <c r="W199" s="50" t="str">
        <f>IFERROR(VLOOKUP(U199,農林業センサス集落コード!$A$2:$E$18534,5,0),"")</f>
        <v/>
      </c>
      <c r="X199" s="48"/>
      <c r="Y199" s="49" t="str">
        <f>IFERROR(VLOOKUP(X199,農林業センサス集落コード!$A$2:$E$18534,4,FALSE)," ")</f>
        <v xml:space="preserve"> </v>
      </c>
      <c r="Z199" s="50" t="str">
        <f>IFERROR(VLOOKUP(X199,農林業センサス集落コード!$A$2:$E$18534,5,0),"")</f>
        <v/>
      </c>
      <c r="AA199" s="48"/>
      <c r="AB199" s="49" t="str">
        <f>IFERROR(VLOOKUP(AA199,農林業センサス集落コード!$A$2:$E$18534,4,FALSE)," ")</f>
        <v xml:space="preserve"> </v>
      </c>
      <c r="AC199" s="50" t="str">
        <f>IFERROR(VLOOKUP(AA199,農林業センサス集落コード!$A$2:$E$18534,5,0),"")</f>
        <v/>
      </c>
      <c r="AD199" s="48"/>
      <c r="AE199" s="49" t="str">
        <f>IFERROR(VLOOKUP(AD199,農林業センサス集落コード!$A$2:$E$18534,4,FALSE)," ")</f>
        <v xml:space="preserve"> </v>
      </c>
      <c r="AF199" s="50" t="str">
        <f>IFERROR(VLOOKUP(AD199,農林業センサス集落コード!$A$2:$E$18534,5,0),"")</f>
        <v/>
      </c>
      <c r="AG199" s="48"/>
      <c r="AH199" s="49" t="str">
        <f>IFERROR(VLOOKUP(AG199,農林業センサス集落コード!$A$2:$E$18534,4,FALSE)," ")</f>
        <v xml:space="preserve"> </v>
      </c>
      <c r="AI199" s="50" t="str">
        <f>IFERROR(VLOOKUP(AG199,農林業センサス集落コード!$A$2:$E$18534,5,0),"")</f>
        <v/>
      </c>
      <c r="AJ199" s="48"/>
      <c r="AK199" s="49" t="str">
        <f>IFERROR(VLOOKUP(AJ199,農林業センサス集落コード!$A$2:$E$18534,4,FALSE)," ")</f>
        <v xml:space="preserve"> </v>
      </c>
      <c r="AL199" s="50" t="str">
        <f>IFERROR(VLOOKUP(AJ199,農林業センサス集落コード!$A$2:$E$18534,5,0),"")</f>
        <v/>
      </c>
      <c r="AM199" s="48"/>
      <c r="AN199" s="49" t="str">
        <f>IFERROR(VLOOKUP(AM199,農林業センサス集落コード!$A$2:$E$18534,4,FALSE)," ")</f>
        <v xml:space="preserve"> </v>
      </c>
      <c r="AO199" s="50" t="str">
        <f>IFERROR(VLOOKUP(AM199,農林業センサス集落コード!$A$2:$E$18534,5,0),"")</f>
        <v/>
      </c>
      <c r="AP199" s="48"/>
      <c r="AQ199" s="49" t="str">
        <f>IFERROR(VLOOKUP(AP199,農林業センサス集落コード!$A$2:$E$18534,4,FALSE)," ")</f>
        <v xml:space="preserve"> </v>
      </c>
      <c r="AR199" s="50" t="str">
        <f>IFERROR(VLOOKUP(AP199,農林業センサス集落コード!$A$2:$E$18534,5,0),"")</f>
        <v/>
      </c>
      <c r="AS199" s="48"/>
      <c r="AT199" s="49" t="str">
        <f>IFERROR(VLOOKUP(AS199,農林業センサス集落コード!$A$2:$E$18534,4,FALSE)," ")</f>
        <v xml:space="preserve"> </v>
      </c>
      <c r="AU199" s="50" t="str">
        <f>IFERROR(VLOOKUP(AS199,農林業センサス集落コード!$A$2:$E$18534,5,0),"")</f>
        <v/>
      </c>
      <c r="AV199" s="48"/>
      <c r="AW199" s="49" t="str">
        <f>IFERROR(VLOOKUP(AV199,農林業センサス集落コード!$A$2:$E$18534,4,FALSE)," ")</f>
        <v xml:space="preserve"> </v>
      </c>
      <c r="AX199" s="50" t="str">
        <f>IFERROR(VLOOKUP(AV199,農林業センサス集落コード!$A$2:$E$18534,5,0),"")</f>
        <v/>
      </c>
      <c r="AY199" s="48"/>
      <c r="AZ199" s="49" t="str">
        <f>IFERROR(VLOOKUP(AY199,農林業センサス集落コード!$A$2:$E$18534,4,FALSE)," ")</f>
        <v xml:space="preserve"> </v>
      </c>
      <c r="BA199" s="50" t="str">
        <f>IFERROR(VLOOKUP(AY199,農林業センサス集落コード!$A$2:$E$18534,5,0),"")</f>
        <v/>
      </c>
      <c r="BB199" s="48"/>
      <c r="BC199" s="49" t="str">
        <f>IFERROR(VLOOKUP(BB199,農林業センサス集落コード!$A$2:$E$18534,4,FALSE)," ")</f>
        <v xml:space="preserve"> </v>
      </c>
      <c r="BD199" s="50" t="str">
        <f>IFERROR(VLOOKUP(BB199,農林業センサス集落コード!$A$2:$E$18534,5,0),"")</f>
        <v/>
      </c>
      <c r="BE199" s="48"/>
      <c r="BF199" s="49" t="str">
        <f>IFERROR(VLOOKUP(BE199,農林業センサス集落コード!$A$2:$E$18534,4,FALSE)," ")</f>
        <v xml:space="preserve"> </v>
      </c>
      <c r="BG199" s="50" t="str">
        <f>IFERROR(VLOOKUP(BE199,農林業センサス集落コード!$A$2:$E$18534,5,0),"")</f>
        <v/>
      </c>
      <c r="BH199" s="48"/>
      <c r="BI199" s="49" t="str">
        <f>IFERROR(VLOOKUP(BH199,農林業センサス集落コード!$A$2:$E$18534,4,FALSE)," ")</f>
        <v xml:space="preserve"> </v>
      </c>
      <c r="BJ199" s="50" t="str">
        <f>IFERROR(VLOOKUP(BH199,農林業センサス集落コード!$A$2:$E$18534,5,0),"")</f>
        <v/>
      </c>
      <c r="BK199" s="48"/>
      <c r="BL199" s="49" t="str">
        <f>IFERROR(VLOOKUP(BK199,農林業センサス集落コード!$A$2:$E$18534,4,FALSE)," ")</f>
        <v xml:space="preserve"> </v>
      </c>
      <c r="BM199" s="50" t="str">
        <f>IFERROR(VLOOKUP(BK199,農林業センサス集落コード!$A$2:$E$18534,5,0),"")</f>
        <v/>
      </c>
    </row>
    <row r="200" spans="1:65">
      <c r="A200" s="272" t="e">
        <f>①協定識別事項②協定参加者!#REF!</f>
        <v>#REF!</v>
      </c>
      <c r="B200" s="55" t="e">
        <f>①協定識別事項②協定参加者!#REF!</f>
        <v>#REF!</v>
      </c>
      <c r="C200" s="55" t="e">
        <f>①協定識別事項②協定参加者!#REF!</f>
        <v>#REF!</v>
      </c>
      <c r="D200" s="55" t="e">
        <f>①協定識別事項②協定参加者!#REF!</f>
        <v>#REF!</v>
      </c>
      <c r="E200" s="56" t="e">
        <f>①協定識別事項②協定参加者!#REF!</f>
        <v>#REF!</v>
      </c>
      <c r="F200" s="48"/>
      <c r="G200" s="49" t="str">
        <f>IFERROR(VLOOKUP(F200,農林業センサス集落コード!$A$2:$E$18534,4,FALSE)," ")</f>
        <v xml:space="preserve"> </v>
      </c>
      <c r="H200" s="50" t="str">
        <f>IFERROR(VLOOKUP(F200,農林業センサス集落コード!$A$2:$E$18534,5,0),"")</f>
        <v/>
      </c>
      <c r="I200" s="48"/>
      <c r="J200" s="49" t="str">
        <f>IFERROR(VLOOKUP(I200,農林業センサス集落コード!$A$2:$E$18534,4,FALSE)," ")</f>
        <v xml:space="preserve"> </v>
      </c>
      <c r="K200" s="50" t="str">
        <f>IFERROR(VLOOKUP(I200,農林業センサス集落コード!$A$2:$E$18534,5,0),"")</f>
        <v/>
      </c>
      <c r="L200" s="48"/>
      <c r="M200" s="49" t="str">
        <f>IFERROR(VLOOKUP(L200,農林業センサス集落コード!$A$2:$E$18534,4,FALSE)," ")</f>
        <v xml:space="preserve"> </v>
      </c>
      <c r="N200" s="50" t="str">
        <f>IFERROR(VLOOKUP(L200,農林業センサス集落コード!$A$2:$E$18534,5,0),"")</f>
        <v/>
      </c>
      <c r="O200" s="48"/>
      <c r="P200" s="49" t="str">
        <f>IFERROR(VLOOKUP(O200,農林業センサス集落コード!$A$2:$E$18534,4,FALSE)," ")</f>
        <v xml:space="preserve"> </v>
      </c>
      <c r="Q200" s="50" t="str">
        <f>IFERROR(VLOOKUP(O200,農林業センサス集落コード!$A$2:$E$18534,5,0),"")</f>
        <v/>
      </c>
      <c r="R200" s="48"/>
      <c r="S200" s="49" t="str">
        <f>IFERROR(VLOOKUP(R200,農林業センサス集落コード!$A$2:$E$18534,4,FALSE)," ")</f>
        <v xml:space="preserve"> </v>
      </c>
      <c r="T200" s="50" t="str">
        <f>IFERROR(VLOOKUP(R200,農林業センサス集落コード!$A$2:$E$18534,5,0),"")</f>
        <v/>
      </c>
      <c r="U200" s="48"/>
      <c r="V200" s="49" t="str">
        <f>IFERROR(VLOOKUP(U200,農林業センサス集落コード!$A$2:$E$18534,4,FALSE)," ")</f>
        <v xml:space="preserve"> </v>
      </c>
      <c r="W200" s="50" t="str">
        <f>IFERROR(VLOOKUP(U200,農林業センサス集落コード!$A$2:$E$18534,5,0),"")</f>
        <v/>
      </c>
      <c r="X200" s="48"/>
      <c r="Y200" s="49" t="str">
        <f>IFERROR(VLOOKUP(X200,農林業センサス集落コード!$A$2:$E$18534,4,FALSE)," ")</f>
        <v xml:space="preserve"> </v>
      </c>
      <c r="Z200" s="50" t="str">
        <f>IFERROR(VLOOKUP(X200,農林業センサス集落コード!$A$2:$E$18534,5,0),"")</f>
        <v/>
      </c>
      <c r="AA200" s="48"/>
      <c r="AB200" s="49" t="str">
        <f>IFERROR(VLOOKUP(AA200,農林業センサス集落コード!$A$2:$E$18534,4,FALSE)," ")</f>
        <v xml:space="preserve"> </v>
      </c>
      <c r="AC200" s="50" t="str">
        <f>IFERROR(VLOOKUP(AA200,農林業センサス集落コード!$A$2:$E$18534,5,0),"")</f>
        <v/>
      </c>
      <c r="AD200" s="48"/>
      <c r="AE200" s="49" t="str">
        <f>IFERROR(VLOOKUP(AD200,農林業センサス集落コード!$A$2:$E$18534,4,FALSE)," ")</f>
        <v xml:space="preserve"> </v>
      </c>
      <c r="AF200" s="50" t="str">
        <f>IFERROR(VLOOKUP(AD200,農林業センサス集落コード!$A$2:$E$18534,5,0),"")</f>
        <v/>
      </c>
      <c r="AG200" s="48"/>
      <c r="AH200" s="49" t="str">
        <f>IFERROR(VLOOKUP(AG200,農林業センサス集落コード!$A$2:$E$18534,4,FALSE)," ")</f>
        <v xml:space="preserve"> </v>
      </c>
      <c r="AI200" s="50" t="str">
        <f>IFERROR(VLOOKUP(AG200,農林業センサス集落コード!$A$2:$E$18534,5,0),"")</f>
        <v/>
      </c>
      <c r="AJ200" s="48"/>
      <c r="AK200" s="49" t="str">
        <f>IFERROR(VLOOKUP(AJ200,農林業センサス集落コード!$A$2:$E$18534,4,FALSE)," ")</f>
        <v xml:space="preserve"> </v>
      </c>
      <c r="AL200" s="50" t="str">
        <f>IFERROR(VLOOKUP(AJ200,農林業センサス集落コード!$A$2:$E$18534,5,0),"")</f>
        <v/>
      </c>
      <c r="AM200" s="48"/>
      <c r="AN200" s="49" t="str">
        <f>IFERROR(VLOOKUP(AM200,農林業センサス集落コード!$A$2:$E$18534,4,FALSE)," ")</f>
        <v xml:space="preserve"> </v>
      </c>
      <c r="AO200" s="50" t="str">
        <f>IFERROR(VLOOKUP(AM200,農林業センサス集落コード!$A$2:$E$18534,5,0),"")</f>
        <v/>
      </c>
      <c r="AP200" s="48"/>
      <c r="AQ200" s="49" t="str">
        <f>IFERROR(VLOOKUP(AP200,農林業センサス集落コード!$A$2:$E$18534,4,FALSE)," ")</f>
        <v xml:space="preserve"> </v>
      </c>
      <c r="AR200" s="50" t="str">
        <f>IFERROR(VLOOKUP(AP200,農林業センサス集落コード!$A$2:$E$18534,5,0),"")</f>
        <v/>
      </c>
      <c r="AS200" s="48"/>
      <c r="AT200" s="49" t="str">
        <f>IFERROR(VLOOKUP(AS200,農林業センサス集落コード!$A$2:$E$18534,4,FALSE)," ")</f>
        <v xml:space="preserve"> </v>
      </c>
      <c r="AU200" s="50" t="str">
        <f>IFERROR(VLOOKUP(AS200,農林業センサス集落コード!$A$2:$E$18534,5,0),"")</f>
        <v/>
      </c>
      <c r="AV200" s="48"/>
      <c r="AW200" s="49" t="str">
        <f>IFERROR(VLOOKUP(AV200,農林業センサス集落コード!$A$2:$E$18534,4,FALSE)," ")</f>
        <v xml:space="preserve"> </v>
      </c>
      <c r="AX200" s="50" t="str">
        <f>IFERROR(VLOOKUP(AV200,農林業センサス集落コード!$A$2:$E$18534,5,0),"")</f>
        <v/>
      </c>
      <c r="AY200" s="48"/>
      <c r="AZ200" s="49" t="str">
        <f>IFERROR(VLOOKUP(AY200,農林業センサス集落コード!$A$2:$E$18534,4,FALSE)," ")</f>
        <v xml:space="preserve"> </v>
      </c>
      <c r="BA200" s="50" t="str">
        <f>IFERROR(VLOOKUP(AY200,農林業センサス集落コード!$A$2:$E$18534,5,0),"")</f>
        <v/>
      </c>
      <c r="BB200" s="48"/>
      <c r="BC200" s="49" t="str">
        <f>IFERROR(VLOOKUP(BB200,農林業センサス集落コード!$A$2:$E$18534,4,FALSE)," ")</f>
        <v xml:space="preserve"> </v>
      </c>
      <c r="BD200" s="50" t="str">
        <f>IFERROR(VLOOKUP(BB200,農林業センサス集落コード!$A$2:$E$18534,5,0),"")</f>
        <v/>
      </c>
      <c r="BE200" s="48"/>
      <c r="BF200" s="49" t="str">
        <f>IFERROR(VLOOKUP(BE200,農林業センサス集落コード!$A$2:$E$18534,4,FALSE)," ")</f>
        <v xml:space="preserve"> </v>
      </c>
      <c r="BG200" s="50" t="str">
        <f>IFERROR(VLOOKUP(BE200,農林業センサス集落コード!$A$2:$E$18534,5,0),"")</f>
        <v/>
      </c>
      <c r="BH200" s="48"/>
      <c r="BI200" s="49" t="str">
        <f>IFERROR(VLOOKUP(BH200,農林業センサス集落コード!$A$2:$E$18534,4,FALSE)," ")</f>
        <v xml:space="preserve"> </v>
      </c>
      <c r="BJ200" s="50" t="str">
        <f>IFERROR(VLOOKUP(BH200,農林業センサス集落コード!$A$2:$E$18534,5,0),"")</f>
        <v/>
      </c>
      <c r="BK200" s="48"/>
      <c r="BL200" s="49" t="str">
        <f>IFERROR(VLOOKUP(BK200,農林業センサス集落コード!$A$2:$E$18534,4,FALSE)," ")</f>
        <v xml:space="preserve"> </v>
      </c>
      <c r="BM200" s="50" t="str">
        <f>IFERROR(VLOOKUP(BK200,農林業センサス集落コード!$A$2:$E$18534,5,0),"")</f>
        <v/>
      </c>
    </row>
    <row r="201" spans="1:65">
      <c r="A201" s="272" t="e">
        <f>①協定識別事項②協定参加者!#REF!</f>
        <v>#REF!</v>
      </c>
      <c r="B201" s="55" t="e">
        <f>①協定識別事項②協定参加者!#REF!</f>
        <v>#REF!</v>
      </c>
      <c r="C201" s="55" t="e">
        <f>①協定識別事項②協定参加者!#REF!</f>
        <v>#REF!</v>
      </c>
      <c r="D201" s="55" t="e">
        <f>①協定識別事項②協定参加者!#REF!</f>
        <v>#REF!</v>
      </c>
      <c r="E201" s="56" t="e">
        <f>①協定識別事項②協定参加者!#REF!</f>
        <v>#REF!</v>
      </c>
      <c r="F201" s="48"/>
      <c r="G201" s="49" t="str">
        <f>IFERROR(VLOOKUP(F201,農林業センサス集落コード!$A$2:$E$18534,4,FALSE)," ")</f>
        <v xml:space="preserve"> </v>
      </c>
      <c r="H201" s="50" t="str">
        <f>IFERROR(VLOOKUP(F201,農林業センサス集落コード!$A$2:$E$18534,5,0),"")</f>
        <v/>
      </c>
      <c r="I201" s="48"/>
      <c r="J201" s="49" t="str">
        <f>IFERROR(VLOOKUP(I201,農林業センサス集落コード!$A$2:$E$18534,4,FALSE)," ")</f>
        <v xml:space="preserve"> </v>
      </c>
      <c r="K201" s="50" t="str">
        <f>IFERROR(VLOOKUP(I201,農林業センサス集落コード!$A$2:$E$18534,5,0),"")</f>
        <v/>
      </c>
      <c r="L201" s="48"/>
      <c r="M201" s="49" t="str">
        <f>IFERROR(VLOOKUP(L201,農林業センサス集落コード!$A$2:$E$18534,4,FALSE)," ")</f>
        <v xml:space="preserve"> </v>
      </c>
      <c r="N201" s="50" t="str">
        <f>IFERROR(VLOOKUP(L201,農林業センサス集落コード!$A$2:$E$18534,5,0),"")</f>
        <v/>
      </c>
      <c r="O201" s="48"/>
      <c r="P201" s="49" t="str">
        <f>IFERROR(VLOOKUP(O201,農林業センサス集落コード!$A$2:$E$18534,4,FALSE)," ")</f>
        <v xml:space="preserve"> </v>
      </c>
      <c r="Q201" s="50" t="str">
        <f>IFERROR(VLOOKUP(O201,農林業センサス集落コード!$A$2:$E$18534,5,0),"")</f>
        <v/>
      </c>
      <c r="R201" s="48"/>
      <c r="S201" s="49" t="str">
        <f>IFERROR(VLOOKUP(R201,農林業センサス集落コード!$A$2:$E$18534,4,FALSE)," ")</f>
        <v xml:space="preserve"> </v>
      </c>
      <c r="T201" s="50" t="str">
        <f>IFERROR(VLOOKUP(R201,農林業センサス集落コード!$A$2:$E$18534,5,0),"")</f>
        <v/>
      </c>
      <c r="U201" s="48"/>
      <c r="V201" s="49" t="str">
        <f>IFERROR(VLOOKUP(U201,農林業センサス集落コード!$A$2:$E$18534,4,FALSE)," ")</f>
        <v xml:space="preserve"> </v>
      </c>
      <c r="W201" s="50" t="str">
        <f>IFERROR(VLOOKUP(U201,農林業センサス集落コード!$A$2:$E$18534,5,0),"")</f>
        <v/>
      </c>
      <c r="X201" s="48"/>
      <c r="Y201" s="49" t="str">
        <f>IFERROR(VLOOKUP(X201,農林業センサス集落コード!$A$2:$E$18534,4,FALSE)," ")</f>
        <v xml:space="preserve"> </v>
      </c>
      <c r="Z201" s="50" t="str">
        <f>IFERROR(VLOOKUP(X201,農林業センサス集落コード!$A$2:$E$18534,5,0),"")</f>
        <v/>
      </c>
      <c r="AA201" s="48"/>
      <c r="AB201" s="49" t="str">
        <f>IFERROR(VLOOKUP(AA201,農林業センサス集落コード!$A$2:$E$18534,4,FALSE)," ")</f>
        <v xml:space="preserve"> </v>
      </c>
      <c r="AC201" s="50" t="str">
        <f>IFERROR(VLOOKUP(AA201,農林業センサス集落コード!$A$2:$E$18534,5,0),"")</f>
        <v/>
      </c>
      <c r="AD201" s="48"/>
      <c r="AE201" s="49" t="str">
        <f>IFERROR(VLOOKUP(AD201,農林業センサス集落コード!$A$2:$E$18534,4,FALSE)," ")</f>
        <v xml:space="preserve"> </v>
      </c>
      <c r="AF201" s="50" t="str">
        <f>IFERROR(VLOOKUP(AD201,農林業センサス集落コード!$A$2:$E$18534,5,0),"")</f>
        <v/>
      </c>
      <c r="AG201" s="48"/>
      <c r="AH201" s="49" t="str">
        <f>IFERROR(VLOOKUP(AG201,農林業センサス集落コード!$A$2:$E$18534,4,FALSE)," ")</f>
        <v xml:space="preserve"> </v>
      </c>
      <c r="AI201" s="50" t="str">
        <f>IFERROR(VLOOKUP(AG201,農林業センサス集落コード!$A$2:$E$18534,5,0),"")</f>
        <v/>
      </c>
      <c r="AJ201" s="48"/>
      <c r="AK201" s="49" t="str">
        <f>IFERROR(VLOOKUP(AJ201,農林業センサス集落コード!$A$2:$E$18534,4,FALSE)," ")</f>
        <v xml:space="preserve"> </v>
      </c>
      <c r="AL201" s="50" t="str">
        <f>IFERROR(VLOOKUP(AJ201,農林業センサス集落コード!$A$2:$E$18534,5,0),"")</f>
        <v/>
      </c>
      <c r="AM201" s="48"/>
      <c r="AN201" s="49" t="str">
        <f>IFERROR(VLOOKUP(AM201,農林業センサス集落コード!$A$2:$E$18534,4,FALSE)," ")</f>
        <v xml:space="preserve"> </v>
      </c>
      <c r="AO201" s="50" t="str">
        <f>IFERROR(VLOOKUP(AM201,農林業センサス集落コード!$A$2:$E$18534,5,0),"")</f>
        <v/>
      </c>
      <c r="AP201" s="48"/>
      <c r="AQ201" s="49" t="str">
        <f>IFERROR(VLOOKUP(AP201,農林業センサス集落コード!$A$2:$E$18534,4,FALSE)," ")</f>
        <v xml:space="preserve"> </v>
      </c>
      <c r="AR201" s="50" t="str">
        <f>IFERROR(VLOOKUP(AP201,農林業センサス集落コード!$A$2:$E$18534,5,0),"")</f>
        <v/>
      </c>
      <c r="AS201" s="48"/>
      <c r="AT201" s="49" t="str">
        <f>IFERROR(VLOOKUP(AS201,農林業センサス集落コード!$A$2:$E$18534,4,FALSE)," ")</f>
        <v xml:space="preserve"> </v>
      </c>
      <c r="AU201" s="50" t="str">
        <f>IFERROR(VLOOKUP(AS201,農林業センサス集落コード!$A$2:$E$18534,5,0),"")</f>
        <v/>
      </c>
      <c r="AV201" s="48"/>
      <c r="AW201" s="49" t="str">
        <f>IFERROR(VLOOKUP(AV201,農林業センサス集落コード!$A$2:$E$18534,4,FALSE)," ")</f>
        <v xml:space="preserve"> </v>
      </c>
      <c r="AX201" s="50" t="str">
        <f>IFERROR(VLOOKUP(AV201,農林業センサス集落コード!$A$2:$E$18534,5,0),"")</f>
        <v/>
      </c>
      <c r="AY201" s="48"/>
      <c r="AZ201" s="49" t="str">
        <f>IFERROR(VLOOKUP(AY201,農林業センサス集落コード!$A$2:$E$18534,4,FALSE)," ")</f>
        <v xml:space="preserve"> </v>
      </c>
      <c r="BA201" s="50" t="str">
        <f>IFERROR(VLOOKUP(AY201,農林業センサス集落コード!$A$2:$E$18534,5,0),"")</f>
        <v/>
      </c>
      <c r="BB201" s="48"/>
      <c r="BC201" s="49" t="str">
        <f>IFERROR(VLOOKUP(BB201,農林業センサス集落コード!$A$2:$E$18534,4,FALSE)," ")</f>
        <v xml:space="preserve"> </v>
      </c>
      <c r="BD201" s="50" t="str">
        <f>IFERROR(VLOOKUP(BB201,農林業センサス集落コード!$A$2:$E$18534,5,0),"")</f>
        <v/>
      </c>
      <c r="BE201" s="48"/>
      <c r="BF201" s="49" t="str">
        <f>IFERROR(VLOOKUP(BE201,農林業センサス集落コード!$A$2:$E$18534,4,FALSE)," ")</f>
        <v xml:space="preserve"> </v>
      </c>
      <c r="BG201" s="50" t="str">
        <f>IFERROR(VLOOKUP(BE201,農林業センサス集落コード!$A$2:$E$18534,5,0),"")</f>
        <v/>
      </c>
      <c r="BH201" s="48"/>
      <c r="BI201" s="49" t="str">
        <f>IFERROR(VLOOKUP(BH201,農林業センサス集落コード!$A$2:$E$18534,4,FALSE)," ")</f>
        <v xml:space="preserve"> </v>
      </c>
      <c r="BJ201" s="50" t="str">
        <f>IFERROR(VLOOKUP(BH201,農林業センサス集落コード!$A$2:$E$18534,5,0),"")</f>
        <v/>
      </c>
      <c r="BK201" s="48"/>
      <c r="BL201" s="49" t="str">
        <f>IFERROR(VLOOKUP(BK201,農林業センサス集落コード!$A$2:$E$18534,4,FALSE)," ")</f>
        <v xml:space="preserve"> </v>
      </c>
      <c r="BM201" s="50" t="str">
        <f>IFERROR(VLOOKUP(BK201,農林業センサス集落コード!$A$2:$E$18534,5,0),"")</f>
        <v/>
      </c>
    </row>
    <row r="202" spans="1:65">
      <c r="A202" s="272" t="e">
        <f>①協定識別事項②協定参加者!#REF!</f>
        <v>#REF!</v>
      </c>
      <c r="B202" s="55" t="e">
        <f>①協定識別事項②協定参加者!#REF!</f>
        <v>#REF!</v>
      </c>
      <c r="C202" s="55" t="e">
        <f>①協定識別事項②協定参加者!#REF!</f>
        <v>#REF!</v>
      </c>
      <c r="D202" s="55" t="e">
        <f>①協定識別事項②協定参加者!#REF!</f>
        <v>#REF!</v>
      </c>
      <c r="E202" s="56" t="e">
        <f>①協定識別事項②協定参加者!#REF!</f>
        <v>#REF!</v>
      </c>
      <c r="F202" s="48"/>
      <c r="G202" s="49" t="str">
        <f>IFERROR(VLOOKUP(F202,農林業センサス集落コード!$A$2:$E$18534,4,FALSE)," ")</f>
        <v xml:space="preserve"> </v>
      </c>
      <c r="H202" s="50" t="str">
        <f>IFERROR(VLOOKUP(F202,農林業センサス集落コード!$A$2:$E$18534,5,0),"")</f>
        <v/>
      </c>
      <c r="I202" s="48"/>
      <c r="J202" s="49" t="str">
        <f>IFERROR(VLOOKUP(I202,農林業センサス集落コード!$A$2:$E$18534,4,FALSE)," ")</f>
        <v xml:space="preserve"> </v>
      </c>
      <c r="K202" s="50" t="str">
        <f>IFERROR(VLOOKUP(I202,農林業センサス集落コード!$A$2:$E$18534,5,0),"")</f>
        <v/>
      </c>
      <c r="L202" s="48"/>
      <c r="M202" s="49" t="str">
        <f>IFERROR(VLOOKUP(L202,農林業センサス集落コード!$A$2:$E$18534,4,FALSE)," ")</f>
        <v xml:space="preserve"> </v>
      </c>
      <c r="N202" s="50" t="str">
        <f>IFERROR(VLOOKUP(L202,農林業センサス集落コード!$A$2:$E$18534,5,0),"")</f>
        <v/>
      </c>
      <c r="O202" s="48"/>
      <c r="P202" s="49" t="str">
        <f>IFERROR(VLOOKUP(O202,農林業センサス集落コード!$A$2:$E$18534,4,FALSE)," ")</f>
        <v xml:space="preserve"> </v>
      </c>
      <c r="Q202" s="50" t="str">
        <f>IFERROR(VLOOKUP(O202,農林業センサス集落コード!$A$2:$E$18534,5,0),"")</f>
        <v/>
      </c>
      <c r="R202" s="48"/>
      <c r="S202" s="49" t="str">
        <f>IFERROR(VLOOKUP(R202,農林業センサス集落コード!$A$2:$E$18534,4,FALSE)," ")</f>
        <v xml:space="preserve"> </v>
      </c>
      <c r="T202" s="50" t="str">
        <f>IFERROR(VLOOKUP(R202,農林業センサス集落コード!$A$2:$E$18534,5,0),"")</f>
        <v/>
      </c>
      <c r="U202" s="48"/>
      <c r="V202" s="49" t="str">
        <f>IFERROR(VLOOKUP(U202,農林業センサス集落コード!$A$2:$E$18534,4,FALSE)," ")</f>
        <v xml:space="preserve"> </v>
      </c>
      <c r="W202" s="50" t="str">
        <f>IFERROR(VLOOKUP(U202,農林業センサス集落コード!$A$2:$E$18534,5,0),"")</f>
        <v/>
      </c>
      <c r="X202" s="48"/>
      <c r="Y202" s="49" t="str">
        <f>IFERROR(VLOOKUP(X202,農林業センサス集落コード!$A$2:$E$18534,4,FALSE)," ")</f>
        <v xml:space="preserve"> </v>
      </c>
      <c r="Z202" s="50" t="str">
        <f>IFERROR(VLOOKUP(X202,農林業センサス集落コード!$A$2:$E$18534,5,0),"")</f>
        <v/>
      </c>
      <c r="AA202" s="48"/>
      <c r="AB202" s="49" t="str">
        <f>IFERROR(VLOOKUP(AA202,農林業センサス集落コード!$A$2:$E$18534,4,FALSE)," ")</f>
        <v xml:space="preserve"> </v>
      </c>
      <c r="AC202" s="50" t="str">
        <f>IFERROR(VLOOKUP(AA202,農林業センサス集落コード!$A$2:$E$18534,5,0),"")</f>
        <v/>
      </c>
      <c r="AD202" s="48"/>
      <c r="AE202" s="49" t="str">
        <f>IFERROR(VLOOKUP(AD202,農林業センサス集落コード!$A$2:$E$18534,4,FALSE)," ")</f>
        <v xml:space="preserve"> </v>
      </c>
      <c r="AF202" s="50" t="str">
        <f>IFERROR(VLOOKUP(AD202,農林業センサス集落コード!$A$2:$E$18534,5,0),"")</f>
        <v/>
      </c>
      <c r="AG202" s="48"/>
      <c r="AH202" s="49" t="str">
        <f>IFERROR(VLOOKUP(AG202,農林業センサス集落コード!$A$2:$E$18534,4,FALSE)," ")</f>
        <v xml:space="preserve"> </v>
      </c>
      <c r="AI202" s="50" t="str">
        <f>IFERROR(VLOOKUP(AG202,農林業センサス集落コード!$A$2:$E$18534,5,0),"")</f>
        <v/>
      </c>
      <c r="AJ202" s="48"/>
      <c r="AK202" s="49" t="str">
        <f>IFERROR(VLOOKUP(AJ202,農林業センサス集落コード!$A$2:$E$18534,4,FALSE)," ")</f>
        <v xml:space="preserve"> </v>
      </c>
      <c r="AL202" s="50" t="str">
        <f>IFERROR(VLOOKUP(AJ202,農林業センサス集落コード!$A$2:$E$18534,5,0),"")</f>
        <v/>
      </c>
      <c r="AM202" s="48"/>
      <c r="AN202" s="49" t="str">
        <f>IFERROR(VLOOKUP(AM202,農林業センサス集落コード!$A$2:$E$18534,4,FALSE)," ")</f>
        <v xml:space="preserve"> </v>
      </c>
      <c r="AO202" s="50" t="str">
        <f>IFERROR(VLOOKUP(AM202,農林業センサス集落コード!$A$2:$E$18534,5,0),"")</f>
        <v/>
      </c>
      <c r="AP202" s="48"/>
      <c r="AQ202" s="49" t="str">
        <f>IFERROR(VLOOKUP(AP202,農林業センサス集落コード!$A$2:$E$18534,4,FALSE)," ")</f>
        <v xml:space="preserve"> </v>
      </c>
      <c r="AR202" s="50" t="str">
        <f>IFERROR(VLOOKUP(AP202,農林業センサス集落コード!$A$2:$E$18534,5,0),"")</f>
        <v/>
      </c>
      <c r="AS202" s="48"/>
      <c r="AT202" s="49" t="str">
        <f>IFERROR(VLOOKUP(AS202,農林業センサス集落コード!$A$2:$E$18534,4,FALSE)," ")</f>
        <v xml:space="preserve"> </v>
      </c>
      <c r="AU202" s="50" t="str">
        <f>IFERROR(VLOOKUP(AS202,農林業センサス集落コード!$A$2:$E$18534,5,0),"")</f>
        <v/>
      </c>
      <c r="AV202" s="48"/>
      <c r="AW202" s="49" t="str">
        <f>IFERROR(VLOOKUP(AV202,農林業センサス集落コード!$A$2:$E$18534,4,FALSE)," ")</f>
        <v xml:space="preserve"> </v>
      </c>
      <c r="AX202" s="50" t="str">
        <f>IFERROR(VLOOKUP(AV202,農林業センサス集落コード!$A$2:$E$18534,5,0),"")</f>
        <v/>
      </c>
      <c r="AY202" s="48"/>
      <c r="AZ202" s="49" t="str">
        <f>IFERROR(VLOOKUP(AY202,農林業センサス集落コード!$A$2:$E$18534,4,FALSE)," ")</f>
        <v xml:space="preserve"> </v>
      </c>
      <c r="BA202" s="50" t="str">
        <f>IFERROR(VLOOKUP(AY202,農林業センサス集落コード!$A$2:$E$18534,5,0),"")</f>
        <v/>
      </c>
      <c r="BB202" s="48"/>
      <c r="BC202" s="49" t="str">
        <f>IFERROR(VLOOKUP(BB202,農林業センサス集落コード!$A$2:$E$18534,4,FALSE)," ")</f>
        <v xml:space="preserve"> </v>
      </c>
      <c r="BD202" s="50" t="str">
        <f>IFERROR(VLOOKUP(BB202,農林業センサス集落コード!$A$2:$E$18534,5,0),"")</f>
        <v/>
      </c>
      <c r="BE202" s="48"/>
      <c r="BF202" s="49" t="str">
        <f>IFERROR(VLOOKUP(BE202,農林業センサス集落コード!$A$2:$E$18534,4,FALSE)," ")</f>
        <v xml:space="preserve"> </v>
      </c>
      <c r="BG202" s="50" t="str">
        <f>IFERROR(VLOOKUP(BE202,農林業センサス集落コード!$A$2:$E$18534,5,0),"")</f>
        <v/>
      </c>
      <c r="BH202" s="48"/>
      <c r="BI202" s="49" t="str">
        <f>IFERROR(VLOOKUP(BH202,農林業センサス集落コード!$A$2:$E$18534,4,FALSE)," ")</f>
        <v xml:space="preserve"> </v>
      </c>
      <c r="BJ202" s="50" t="str">
        <f>IFERROR(VLOOKUP(BH202,農林業センサス集落コード!$A$2:$E$18534,5,0),"")</f>
        <v/>
      </c>
      <c r="BK202" s="48"/>
      <c r="BL202" s="49" t="str">
        <f>IFERROR(VLOOKUP(BK202,農林業センサス集落コード!$A$2:$E$18534,4,FALSE)," ")</f>
        <v xml:space="preserve"> </v>
      </c>
      <c r="BM202" s="50" t="str">
        <f>IFERROR(VLOOKUP(BK202,農林業センサス集落コード!$A$2:$E$18534,5,0),"")</f>
        <v/>
      </c>
    </row>
    <row r="203" spans="1:65">
      <c r="A203" s="272" t="e">
        <f>①協定識別事項②協定参加者!#REF!</f>
        <v>#REF!</v>
      </c>
      <c r="B203" s="55" t="e">
        <f>①協定識別事項②協定参加者!#REF!</f>
        <v>#REF!</v>
      </c>
      <c r="C203" s="55" t="e">
        <f>①協定識別事項②協定参加者!#REF!</f>
        <v>#REF!</v>
      </c>
      <c r="D203" s="55" t="e">
        <f>①協定識別事項②協定参加者!#REF!</f>
        <v>#REF!</v>
      </c>
      <c r="E203" s="56" t="e">
        <f>①協定識別事項②協定参加者!#REF!</f>
        <v>#REF!</v>
      </c>
      <c r="F203" s="48"/>
      <c r="G203" s="49" t="str">
        <f>IFERROR(VLOOKUP(F203,農林業センサス集落コード!$A$2:$E$18534,4,FALSE)," ")</f>
        <v xml:space="preserve"> </v>
      </c>
      <c r="H203" s="50" t="str">
        <f>IFERROR(VLOOKUP(F203,農林業センサス集落コード!$A$2:$E$18534,5,0),"")</f>
        <v/>
      </c>
      <c r="I203" s="48"/>
      <c r="J203" s="49" t="str">
        <f>IFERROR(VLOOKUP(I203,農林業センサス集落コード!$A$2:$E$18534,4,FALSE)," ")</f>
        <v xml:space="preserve"> </v>
      </c>
      <c r="K203" s="50" t="str">
        <f>IFERROR(VLOOKUP(I203,農林業センサス集落コード!$A$2:$E$18534,5,0),"")</f>
        <v/>
      </c>
      <c r="L203" s="48"/>
      <c r="M203" s="49" t="str">
        <f>IFERROR(VLOOKUP(L203,農林業センサス集落コード!$A$2:$E$18534,4,FALSE)," ")</f>
        <v xml:space="preserve"> </v>
      </c>
      <c r="N203" s="50" t="str">
        <f>IFERROR(VLOOKUP(L203,農林業センサス集落コード!$A$2:$E$18534,5,0),"")</f>
        <v/>
      </c>
      <c r="O203" s="48"/>
      <c r="P203" s="49" t="str">
        <f>IFERROR(VLOOKUP(O203,農林業センサス集落コード!$A$2:$E$18534,4,FALSE)," ")</f>
        <v xml:space="preserve"> </v>
      </c>
      <c r="Q203" s="50" t="str">
        <f>IFERROR(VLOOKUP(O203,農林業センサス集落コード!$A$2:$E$18534,5,0),"")</f>
        <v/>
      </c>
      <c r="R203" s="48"/>
      <c r="S203" s="49" t="str">
        <f>IFERROR(VLOOKUP(R203,農林業センサス集落コード!$A$2:$E$18534,4,FALSE)," ")</f>
        <v xml:space="preserve"> </v>
      </c>
      <c r="T203" s="50" t="str">
        <f>IFERROR(VLOOKUP(R203,農林業センサス集落コード!$A$2:$E$18534,5,0),"")</f>
        <v/>
      </c>
      <c r="U203" s="48"/>
      <c r="V203" s="49" t="str">
        <f>IFERROR(VLOOKUP(U203,農林業センサス集落コード!$A$2:$E$18534,4,FALSE)," ")</f>
        <v xml:space="preserve"> </v>
      </c>
      <c r="W203" s="50" t="str">
        <f>IFERROR(VLOOKUP(U203,農林業センサス集落コード!$A$2:$E$18534,5,0),"")</f>
        <v/>
      </c>
      <c r="X203" s="48"/>
      <c r="Y203" s="49" t="str">
        <f>IFERROR(VLOOKUP(X203,農林業センサス集落コード!$A$2:$E$18534,4,FALSE)," ")</f>
        <v xml:space="preserve"> </v>
      </c>
      <c r="Z203" s="50" t="str">
        <f>IFERROR(VLOOKUP(X203,農林業センサス集落コード!$A$2:$E$18534,5,0),"")</f>
        <v/>
      </c>
      <c r="AA203" s="48"/>
      <c r="AB203" s="49" t="str">
        <f>IFERROR(VLOOKUP(AA203,農林業センサス集落コード!$A$2:$E$18534,4,FALSE)," ")</f>
        <v xml:space="preserve"> </v>
      </c>
      <c r="AC203" s="50" t="str">
        <f>IFERROR(VLOOKUP(AA203,農林業センサス集落コード!$A$2:$E$18534,5,0),"")</f>
        <v/>
      </c>
      <c r="AD203" s="48"/>
      <c r="AE203" s="49" t="str">
        <f>IFERROR(VLOOKUP(AD203,農林業センサス集落コード!$A$2:$E$18534,4,FALSE)," ")</f>
        <v xml:space="preserve"> </v>
      </c>
      <c r="AF203" s="50" t="str">
        <f>IFERROR(VLOOKUP(AD203,農林業センサス集落コード!$A$2:$E$18534,5,0),"")</f>
        <v/>
      </c>
      <c r="AG203" s="48"/>
      <c r="AH203" s="49" t="str">
        <f>IFERROR(VLOOKUP(AG203,農林業センサス集落コード!$A$2:$E$18534,4,FALSE)," ")</f>
        <v xml:space="preserve"> </v>
      </c>
      <c r="AI203" s="50" t="str">
        <f>IFERROR(VLOOKUP(AG203,農林業センサス集落コード!$A$2:$E$18534,5,0),"")</f>
        <v/>
      </c>
      <c r="AJ203" s="48"/>
      <c r="AK203" s="49" t="str">
        <f>IFERROR(VLOOKUP(AJ203,農林業センサス集落コード!$A$2:$E$18534,4,FALSE)," ")</f>
        <v xml:space="preserve"> </v>
      </c>
      <c r="AL203" s="50" t="str">
        <f>IFERROR(VLOOKUP(AJ203,農林業センサス集落コード!$A$2:$E$18534,5,0),"")</f>
        <v/>
      </c>
      <c r="AM203" s="48"/>
      <c r="AN203" s="49" t="str">
        <f>IFERROR(VLOOKUP(AM203,農林業センサス集落コード!$A$2:$E$18534,4,FALSE)," ")</f>
        <v xml:space="preserve"> </v>
      </c>
      <c r="AO203" s="50" t="str">
        <f>IFERROR(VLOOKUP(AM203,農林業センサス集落コード!$A$2:$E$18534,5,0),"")</f>
        <v/>
      </c>
      <c r="AP203" s="48"/>
      <c r="AQ203" s="49" t="str">
        <f>IFERROR(VLOOKUP(AP203,農林業センサス集落コード!$A$2:$E$18534,4,FALSE)," ")</f>
        <v xml:space="preserve"> </v>
      </c>
      <c r="AR203" s="50" t="str">
        <f>IFERROR(VLOOKUP(AP203,農林業センサス集落コード!$A$2:$E$18534,5,0),"")</f>
        <v/>
      </c>
      <c r="AS203" s="48"/>
      <c r="AT203" s="49" t="str">
        <f>IFERROR(VLOOKUP(AS203,農林業センサス集落コード!$A$2:$E$18534,4,FALSE)," ")</f>
        <v xml:space="preserve"> </v>
      </c>
      <c r="AU203" s="50" t="str">
        <f>IFERROR(VLOOKUP(AS203,農林業センサス集落コード!$A$2:$E$18534,5,0),"")</f>
        <v/>
      </c>
      <c r="AV203" s="48"/>
      <c r="AW203" s="49" t="str">
        <f>IFERROR(VLOOKUP(AV203,農林業センサス集落コード!$A$2:$E$18534,4,FALSE)," ")</f>
        <v xml:space="preserve"> </v>
      </c>
      <c r="AX203" s="50" t="str">
        <f>IFERROR(VLOOKUP(AV203,農林業センサス集落コード!$A$2:$E$18534,5,0),"")</f>
        <v/>
      </c>
      <c r="AY203" s="48"/>
      <c r="AZ203" s="49" t="str">
        <f>IFERROR(VLOOKUP(AY203,農林業センサス集落コード!$A$2:$E$18534,4,FALSE)," ")</f>
        <v xml:space="preserve"> </v>
      </c>
      <c r="BA203" s="50" t="str">
        <f>IFERROR(VLOOKUP(AY203,農林業センサス集落コード!$A$2:$E$18534,5,0),"")</f>
        <v/>
      </c>
      <c r="BB203" s="48"/>
      <c r="BC203" s="49" t="str">
        <f>IFERROR(VLOOKUP(BB203,農林業センサス集落コード!$A$2:$E$18534,4,FALSE)," ")</f>
        <v xml:space="preserve"> </v>
      </c>
      <c r="BD203" s="50" t="str">
        <f>IFERROR(VLOOKUP(BB203,農林業センサス集落コード!$A$2:$E$18534,5,0),"")</f>
        <v/>
      </c>
      <c r="BE203" s="48"/>
      <c r="BF203" s="49" t="str">
        <f>IFERROR(VLOOKUP(BE203,農林業センサス集落コード!$A$2:$E$18534,4,FALSE)," ")</f>
        <v xml:space="preserve"> </v>
      </c>
      <c r="BG203" s="50" t="str">
        <f>IFERROR(VLOOKUP(BE203,農林業センサス集落コード!$A$2:$E$18534,5,0),"")</f>
        <v/>
      </c>
      <c r="BH203" s="48"/>
      <c r="BI203" s="49" t="str">
        <f>IFERROR(VLOOKUP(BH203,農林業センサス集落コード!$A$2:$E$18534,4,FALSE)," ")</f>
        <v xml:space="preserve"> </v>
      </c>
      <c r="BJ203" s="50" t="str">
        <f>IFERROR(VLOOKUP(BH203,農林業センサス集落コード!$A$2:$E$18534,5,0),"")</f>
        <v/>
      </c>
      <c r="BK203" s="48"/>
      <c r="BL203" s="49" t="str">
        <f>IFERROR(VLOOKUP(BK203,農林業センサス集落コード!$A$2:$E$18534,4,FALSE)," ")</f>
        <v xml:space="preserve"> </v>
      </c>
      <c r="BM203" s="50" t="str">
        <f>IFERROR(VLOOKUP(BK203,農林業センサス集落コード!$A$2:$E$18534,5,0),"")</f>
        <v/>
      </c>
    </row>
    <row r="204" spans="1:65">
      <c r="A204" s="272" t="e">
        <f>①協定識別事項②協定参加者!#REF!</f>
        <v>#REF!</v>
      </c>
      <c r="B204" s="55" t="e">
        <f>①協定識別事項②協定参加者!#REF!</f>
        <v>#REF!</v>
      </c>
      <c r="C204" s="55" t="e">
        <f>①協定識別事項②協定参加者!#REF!</f>
        <v>#REF!</v>
      </c>
      <c r="D204" s="55" t="e">
        <f>①協定識別事項②協定参加者!#REF!</f>
        <v>#REF!</v>
      </c>
      <c r="E204" s="56" t="e">
        <f>①協定識別事項②協定参加者!#REF!</f>
        <v>#REF!</v>
      </c>
      <c r="F204" s="48"/>
      <c r="G204" s="49" t="str">
        <f>IFERROR(VLOOKUP(F204,農林業センサス集落コード!$A$2:$E$18534,4,FALSE)," ")</f>
        <v xml:space="preserve"> </v>
      </c>
      <c r="H204" s="50" t="str">
        <f>IFERROR(VLOOKUP(F204,農林業センサス集落コード!$A$2:$E$18534,5,0),"")</f>
        <v/>
      </c>
      <c r="I204" s="48"/>
      <c r="J204" s="49" t="str">
        <f>IFERROR(VLOOKUP(I204,農林業センサス集落コード!$A$2:$E$18534,4,FALSE)," ")</f>
        <v xml:space="preserve"> </v>
      </c>
      <c r="K204" s="50" t="str">
        <f>IFERROR(VLOOKUP(I204,農林業センサス集落コード!$A$2:$E$18534,5,0),"")</f>
        <v/>
      </c>
      <c r="L204" s="48"/>
      <c r="M204" s="49" t="str">
        <f>IFERROR(VLOOKUP(L204,農林業センサス集落コード!$A$2:$E$18534,4,FALSE)," ")</f>
        <v xml:space="preserve"> </v>
      </c>
      <c r="N204" s="50" t="str">
        <f>IFERROR(VLOOKUP(L204,農林業センサス集落コード!$A$2:$E$18534,5,0),"")</f>
        <v/>
      </c>
      <c r="O204" s="48"/>
      <c r="P204" s="49" t="str">
        <f>IFERROR(VLOOKUP(O204,農林業センサス集落コード!$A$2:$E$18534,4,FALSE)," ")</f>
        <v xml:space="preserve"> </v>
      </c>
      <c r="Q204" s="50" t="str">
        <f>IFERROR(VLOOKUP(O204,農林業センサス集落コード!$A$2:$E$18534,5,0),"")</f>
        <v/>
      </c>
      <c r="R204" s="48"/>
      <c r="S204" s="49" t="str">
        <f>IFERROR(VLOOKUP(R204,農林業センサス集落コード!$A$2:$E$18534,4,FALSE)," ")</f>
        <v xml:space="preserve"> </v>
      </c>
      <c r="T204" s="50" t="str">
        <f>IFERROR(VLOOKUP(R204,農林業センサス集落コード!$A$2:$E$18534,5,0),"")</f>
        <v/>
      </c>
      <c r="U204" s="48"/>
      <c r="V204" s="49" t="str">
        <f>IFERROR(VLOOKUP(U204,農林業センサス集落コード!$A$2:$E$18534,4,FALSE)," ")</f>
        <v xml:space="preserve"> </v>
      </c>
      <c r="W204" s="50" t="str">
        <f>IFERROR(VLOOKUP(U204,農林業センサス集落コード!$A$2:$E$18534,5,0),"")</f>
        <v/>
      </c>
      <c r="X204" s="48"/>
      <c r="Y204" s="49" t="str">
        <f>IFERROR(VLOOKUP(X204,農林業センサス集落コード!$A$2:$E$18534,4,FALSE)," ")</f>
        <v xml:space="preserve"> </v>
      </c>
      <c r="Z204" s="50" t="str">
        <f>IFERROR(VLOOKUP(X204,農林業センサス集落コード!$A$2:$E$18534,5,0),"")</f>
        <v/>
      </c>
      <c r="AA204" s="48"/>
      <c r="AB204" s="49" t="str">
        <f>IFERROR(VLOOKUP(AA204,農林業センサス集落コード!$A$2:$E$18534,4,FALSE)," ")</f>
        <v xml:space="preserve"> </v>
      </c>
      <c r="AC204" s="50" t="str">
        <f>IFERROR(VLOOKUP(AA204,農林業センサス集落コード!$A$2:$E$18534,5,0),"")</f>
        <v/>
      </c>
      <c r="AD204" s="48"/>
      <c r="AE204" s="49" t="str">
        <f>IFERROR(VLOOKUP(AD204,農林業センサス集落コード!$A$2:$E$18534,4,FALSE)," ")</f>
        <v xml:space="preserve"> </v>
      </c>
      <c r="AF204" s="50" t="str">
        <f>IFERROR(VLOOKUP(AD204,農林業センサス集落コード!$A$2:$E$18534,5,0),"")</f>
        <v/>
      </c>
      <c r="AG204" s="48"/>
      <c r="AH204" s="49" t="str">
        <f>IFERROR(VLOOKUP(AG204,農林業センサス集落コード!$A$2:$E$18534,4,FALSE)," ")</f>
        <v xml:space="preserve"> </v>
      </c>
      <c r="AI204" s="50" t="str">
        <f>IFERROR(VLOOKUP(AG204,農林業センサス集落コード!$A$2:$E$18534,5,0),"")</f>
        <v/>
      </c>
      <c r="AJ204" s="48"/>
      <c r="AK204" s="49" t="str">
        <f>IFERROR(VLOOKUP(AJ204,農林業センサス集落コード!$A$2:$E$18534,4,FALSE)," ")</f>
        <v xml:space="preserve"> </v>
      </c>
      <c r="AL204" s="50" t="str">
        <f>IFERROR(VLOOKUP(AJ204,農林業センサス集落コード!$A$2:$E$18534,5,0),"")</f>
        <v/>
      </c>
      <c r="AM204" s="48"/>
      <c r="AN204" s="49" t="str">
        <f>IFERROR(VLOOKUP(AM204,農林業センサス集落コード!$A$2:$E$18534,4,FALSE)," ")</f>
        <v xml:space="preserve"> </v>
      </c>
      <c r="AO204" s="50" t="str">
        <f>IFERROR(VLOOKUP(AM204,農林業センサス集落コード!$A$2:$E$18534,5,0),"")</f>
        <v/>
      </c>
      <c r="AP204" s="48"/>
      <c r="AQ204" s="49" t="str">
        <f>IFERROR(VLOOKUP(AP204,農林業センサス集落コード!$A$2:$E$18534,4,FALSE)," ")</f>
        <v xml:space="preserve"> </v>
      </c>
      <c r="AR204" s="50" t="str">
        <f>IFERROR(VLOOKUP(AP204,農林業センサス集落コード!$A$2:$E$18534,5,0),"")</f>
        <v/>
      </c>
      <c r="AS204" s="48"/>
      <c r="AT204" s="49" t="str">
        <f>IFERROR(VLOOKUP(AS204,農林業センサス集落コード!$A$2:$E$18534,4,FALSE)," ")</f>
        <v xml:space="preserve"> </v>
      </c>
      <c r="AU204" s="50" t="str">
        <f>IFERROR(VLOOKUP(AS204,農林業センサス集落コード!$A$2:$E$18534,5,0),"")</f>
        <v/>
      </c>
      <c r="AV204" s="48"/>
      <c r="AW204" s="49" t="str">
        <f>IFERROR(VLOOKUP(AV204,農林業センサス集落コード!$A$2:$E$18534,4,FALSE)," ")</f>
        <v xml:space="preserve"> </v>
      </c>
      <c r="AX204" s="50" t="str">
        <f>IFERROR(VLOOKUP(AV204,農林業センサス集落コード!$A$2:$E$18534,5,0),"")</f>
        <v/>
      </c>
      <c r="AY204" s="48"/>
      <c r="AZ204" s="49" t="str">
        <f>IFERROR(VLOOKUP(AY204,農林業センサス集落コード!$A$2:$E$18534,4,FALSE)," ")</f>
        <v xml:space="preserve"> </v>
      </c>
      <c r="BA204" s="50" t="str">
        <f>IFERROR(VLOOKUP(AY204,農林業センサス集落コード!$A$2:$E$18534,5,0),"")</f>
        <v/>
      </c>
      <c r="BB204" s="48"/>
      <c r="BC204" s="49" t="str">
        <f>IFERROR(VLOOKUP(BB204,農林業センサス集落コード!$A$2:$E$18534,4,FALSE)," ")</f>
        <v xml:space="preserve"> </v>
      </c>
      <c r="BD204" s="50" t="str">
        <f>IFERROR(VLOOKUP(BB204,農林業センサス集落コード!$A$2:$E$18534,5,0),"")</f>
        <v/>
      </c>
      <c r="BE204" s="48"/>
      <c r="BF204" s="49" t="str">
        <f>IFERROR(VLOOKUP(BE204,農林業センサス集落コード!$A$2:$E$18534,4,FALSE)," ")</f>
        <v xml:space="preserve"> </v>
      </c>
      <c r="BG204" s="50" t="str">
        <f>IFERROR(VLOOKUP(BE204,農林業センサス集落コード!$A$2:$E$18534,5,0),"")</f>
        <v/>
      </c>
      <c r="BH204" s="48"/>
      <c r="BI204" s="49" t="str">
        <f>IFERROR(VLOOKUP(BH204,農林業センサス集落コード!$A$2:$E$18534,4,FALSE)," ")</f>
        <v xml:space="preserve"> </v>
      </c>
      <c r="BJ204" s="50" t="str">
        <f>IFERROR(VLOOKUP(BH204,農林業センサス集落コード!$A$2:$E$18534,5,0),"")</f>
        <v/>
      </c>
      <c r="BK204" s="48"/>
      <c r="BL204" s="49" t="str">
        <f>IFERROR(VLOOKUP(BK204,農林業センサス集落コード!$A$2:$E$18534,4,FALSE)," ")</f>
        <v xml:space="preserve"> </v>
      </c>
      <c r="BM204" s="50" t="str">
        <f>IFERROR(VLOOKUP(BK204,農林業センサス集落コード!$A$2:$E$18534,5,0),"")</f>
        <v/>
      </c>
    </row>
    <row r="205" spans="1:65">
      <c r="A205" s="272" t="e">
        <f>①協定識別事項②協定参加者!#REF!</f>
        <v>#REF!</v>
      </c>
      <c r="B205" s="55" t="e">
        <f>①協定識別事項②協定参加者!#REF!</f>
        <v>#REF!</v>
      </c>
      <c r="C205" s="55" t="e">
        <f>①協定識別事項②協定参加者!#REF!</f>
        <v>#REF!</v>
      </c>
      <c r="D205" s="55" t="e">
        <f>①協定識別事項②協定参加者!#REF!</f>
        <v>#REF!</v>
      </c>
      <c r="E205" s="56" t="e">
        <f>①協定識別事項②協定参加者!#REF!</f>
        <v>#REF!</v>
      </c>
      <c r="F205" s="48"/>
      <c r="G205" s="49" t="str">
        <f>IFERROR(VLOOKUP(F205,農林業センサス集落コード!$A$2:$E$18534,4,FALSE)," ")</f>
        <v xml:space="preserve"> </v>
      </c>
      <c r="H205" s="50" t="str">
        <f>IFERROR(VLOOKUP(F205,農林業センサス集落コード!$A$2:$E$18534,5,0),"")</f>
        <v/>
      </c>
      <c r="I205" s="48"/>
      <c r="J205" s="49" t="str">
        <f>IFERROR(VLOOKUP(I205,農林業センサス集落コード!$A$2:$E$18534,4,FALSE)," ")</f>
        <v xml:space="preserve"> </v>
      </c>
      <c r="K205" s="50" t="str">
        <f>IFERROR(VLOOKUP(I205,農林業センサス集落コード!$A$2:$E$18534,5,0),"")</f>
        <v/>
      </c>
      <c r="L205" s="48"/>
      <c r="M205" s="49" t="str">
        <f>IFERROR(VLOOKUP(L205,農林業センサス集落コード!$A$2:$E$18534,4,FALSE)," ")</f>
        <v xml:space="preserve"> </v>
      </c>
      <c r="N205" s="50" t="str">
        <f>IFERROR(VLOOKUP(L205,農林業センサス集落コード!$A$2:$E$18534,5,0),"")</f>
        <v/>
      </c>
      <c r="O205" s="48"/>
      <c r="P205" s="49" t="str">
        <f>IFERROR(VLOOKUP(O205,農林業センサス集落コード!$A$2:$E$18534,4,FALSE)," ")</f>
        <v xml:space="preserve"> </v>
      </c>
      <c r="Q205" s="50" t="str">
        <f>IFERROR(VLOOKUP(O205,農林業センサス集落コード!$A$2:$E$18534,5,0),"")</f>
        <v/>
      </c>
      <c r="R205" s="48"/>
      <c r="S205" s="49" t="str">
        <f>IFERROR(VLOOKUP(R205,農林業センサス集落コード!$A$2:$E$18534,4,FALSE)," ")</f>
        <v xml:space="preserve"> </v>
      </c>
      <c r="T205" s="50" t="str">
        <f>IFERROR(VLOOKUP(R205,農林業センサス集落コード!$A$2:$E$18534,5,0),"")</f>
        <v/>
      </c>
      <c r="U205" s="48"/>
      <c r="V205" s="49" t="str">
        <f>IFERROR(VLOOKUP(U205,農林業センサス集落コード!$A$2:$E$18534,4,FALSE)," ")</f>
        <v xml:space="preserve"> </v>
      </c>
      <c r="W205" s="50" t="str">
        <f>IFERROR(VLOOKUP(U205,農林業センサス集落コード!$A$2:$E$18534,5,0),"")</f>
        <v/>
      </c>
      <c r="X205" s="48"/>
      <c r="Y205" s="49" t="str">
        <f>IFERROR(VLOOKUP(X205,農林業センサス集落コード!$A$2:$E$18534,4,FALSE)," ")</f>
        <v xml:space="preserve"> </v>
      </c>
      <c r="Z205" s="50" t="str">
        <f>IFERROR(VLOOKUP(X205,農林業センサス集落コード!$A$2:$E$18534,5,0),"")</f>
        <v/>
      </c>
      <c r="AA205" s="48"/>
      <c r="AB205" s="49" t="str">
        <f>IFERROR(VLOOKUP(AA205,農林業センサス集落コード!$A$2:$E$18534,4,FALSE)," ")</f>
        <v xml:space="preserve"> </v>
      </c>
      <c r="AC205" s="50" t="str">
        <f>IFERROR(VLOOKUP(AA205,農林業センサス集落コード!$A$2:$E$18534,5,0),"")</f>
        <v/>
      </c>
      <c r="AD205" s="48"/>
      <c r="AE205" s="49" t="str">
        <f>IFERROR(VLOOKUP(AD205,農林業センサス集落コード!$A$2:$E$18534,4,FALSE)," ")</f>
        <v xml:space="preserve"> </v>
      </c>
      <c r="AF205" s="50" t="str">
        <f>IFERROR(VLOOKUP(AD205,農林業センサス集落コード!$A$2:$E$18534,5,0),"")</f>
        <v/>
      </c>
      <c r="AG205" s="48"/>
      <c r="AH205" s="49" t="str">
        <f>IFERROR(VLOOKUP(AG205,農林業センサス集落コード!$A$2:$E$18534,4,FALSE)," ")</f>
        <v xml:space="preserve"> </v>
      </c>
      <c r="AI205" s="50" t="str">
        <f>IFERROR(VLOOKUP(AG205,農林業センサス集落コード!$A$2:$E$18534,5,0),"")</f>
        <v/>
      </c>
      <c r="AJ205" s="48"/>
      <c r="AK205" s="49" t="str">
        <f>IFERROR(VLOOKUP(AJ205,農林業センサス集落コード!$A$2:$E$18534,4,FALSE)," ")</f>
        <v xml:space="preserve"> </v>
      </c>
      <c r="AL205" s="50" t="str">
        <f>IFERROR(VLOOKUP(AJ205,農林業センサス集落コード!$A$2:$E$18534,5,0),"")</f>
        <v/>
      </c>
      <c r="AM205" s="48"/>
      <c r="AN205" s="49" t="str">
        <f>IFERROR(VLOOKUP(AM205,農林業センサス集落コード!$A$2:$E$18534,4,FALSE)," ")</f>
        <v xml:space="preserve"> </v>
      </c>
      <c r="AO205" s="50" t="str">
        <f>IFERROR(VLOOKUP(AM205,農林業センサス集落コード!$A$2:$E$18534,5,0),"")</f>
        <v/>
      </c>
      <c r="AP205" s="48"/>
      <c r="AQ205" s="49" t="str">
        <f>IFERROR(VLOOKUP(AP205,農林業センサス集落コード!$A$2:$E$18534,4,FALSE)," ")</f>
        <v xml:space="preserve"> </v>
      </c>
      <c r="AR205" s="50" t="str">
        <f>IFERROR(VLOOKUP(AP205,農林業センサス集落コード!$A$2:$E$18534,5,0),"")</f>
        <v/>
      </c>
      <c r="AS205" s="48"/>
      <c r="AT205" s="49" t="str">
        <f>IFERROR(VLOOKUP(AS205,農林業センサス集落コード!$A$2:$E$18534,4,FALSE)," ")</f>
        <v xml:space="preserve"> </v>
      </c>
      <c r="AU205" s="50" t="str">
        <f>IFERROR(VLOOKUP(AS205,農林業センサス集落コード!$A$2:$E$18534,5,0),"")</f>
        <v/>
      </c>
      <c r="AV205" s="48"/>
      <c r="AW205" s="49" t="str">
        <f>IFERROR(VLOOKUP(AV205,農林業センサス集落コード!$A$2:$E$18534,4,FALSE)," ")</f>
        <v xml:space="preserve"> </v>
      </c>
      <c r="AX205" s="50" t="str">
        <f>IFERROR(VLOOKUP(AV205,農林業センサス集落コード!$A$2:$E$18534,5,0),"")</f>
        <v/>
      </c>
      <c r="AY205" s="48"/>
      <c r="AZ205" s="49" t="str">
        <f>IFERROR(VLOOKUP(AY205,農林業センサス集落コード!$A$2:$E$18534,4,FALSE)," ")</f>
        <v xml:space="preserve"> </v>
      </c>
      <c r="BA205" s="50" t="str">
        <f>IFERROR(VLOOKUP(AY205,農林業センサス集落コード!$A$2:$E$18534,5,0),"")</f>
        <v/>
      </c>
      <c r="BB205" s="48"/>
      <c r="BC205" s="49" t="str">
        <f>IFERROR(VLOOKUP(BB205,農林業センサス集落コード!$A$2:$E$18534,4,FALSE)," ")</f>
        <v xml:space="preserve"> </v>
      </c>
      <c r="BD205" s="50" t="str">
        <f>IFERROR(VLOOKUP(BB205,農林業センサス集落コード!$A$2:$E$18534,5,0),"")</f>
        <v/>
      </c>
      <c r="BE205" s="48"/>
      <c r="BF205" s="49" t="str">
        <f>IFERROR(VLOOKUP(BE205,農林業センサス集落コード!$A$2:$E$18534,4,FALSE)," ")</f>
        <v xml:space="preserve"> </v>
      </c>
      <c r="BG205" s="50" t="str">
        <f>IFERROR(VLOOKUP(BE205,農林業センサス集落コード!$A$2:$E$18534,5,0),"")</f>
        <v/>
      </c>
      <c r="BH205" s="48"/>
      <c r="BI205" s="49" t="str">
        <f>IFERROR(VLOOKUP(BH205,農林業センサス集落コード!$A$2:$E$18534,4,FALSE)," ")</f>
        <v xml:space="preserve"> </v>
      </c>
      <c r="BJ205" s="50" t="str">
        <f>IFERROR(VLOOKUP(BH205,農林業センサス集落コード!$A$2:$E$18534,5,0),"")</f>
        <v/>
      </c>
      <c r="BK205" s="48"/>
      <c r="BL205" s="49" t="str">
        <f>IFERROR(VLOOKUP(BK205,農林業センサス集落コード!$A$2:$E$18534,4,FALSE)," ")</f>
        <v xml:space="preserve"> </v>
      </c>
      <c r="BM205" s="50" t="str">
        <f>IFERROR(VLOOKUP(BK205,農林業センサス集落コード!$A$2:$E$18534,5,0),"")</f>
        <v/>
      </c>
    </row>
    <row r="206" spans="1:65">
      <c r="A206" s="272" t="e">
        <f>①協定識別事項②協定参加者!#REF!</f>
        <v>#REF!</v>
      </c>
      <c r="B206" s="55" t="e">
        <f>①協定識別事項②協定参加者!#REF!</f>
        <v>#REF!</v>
      </c>
      <c r="C206" s="55" t="e">
        <f>①協定識別事項②協定参加者!#REF!</f>
        <v>#REF!</v>
      </c>
      <c r="D206" s="55" t="e">
        <f>①協定識別事項②協定参加者!#REF!</f>
        <v>#REF!</v>
      </c>
      <c r="E206" s="56" t="e">
        <f>①協定識別事項②協定参加者!#REF!</f>
        <v>#REF!</v>
      </c>
      <c r="F206" s="48"/>
      <c r="G206" s="49" t="str">
        <f>IFERROR(VLOOKUP(F206,農林業センサス集落コード!$A$2:$E$18534,4,FALSE)," ")</f>
        <v xml:space="preserve"> </v>
      </c>
      <c r="H206" s="50" t="str">
        <f>IFERROR(VLOOKUP(F206,農林業センサス集落コード!$A$2:$E$18534,5,0),"")</f>
        <v/>
      </c>
      <c r="I206" s="48"/>
      <c r="J206" s="49" t="str">
        <f>IFERROR(VLOOKUP(I206,農林業センサス集落コード!$A$2:$E$18534,4,FALSE)," ")</f>
        <v xml:space="preserve"> </v>
      </c>
      <c r="K206" s="50" t="str">
        <f>IFERROR(VLOOKUP(I206,農林業センサス集落コード!$A$2:$E$18534,5,0),"")</f>
        <v/>
      </c>
      <c r="L206" s="48"/>
      <c r="M206" s="49" t="str">
        <f>IFERROR(VLOOKUP(L206,農林業センサス集落コード!$A$2:$E$18534,4,FALSE)," ")</f>
        <v xml:space="preserve"> </v>
      </c>
      <c r="N206" s="50" t="str">
        <f>IFERROR(VLOOKUP(L206,農林業センサス集落コード!$A$2:$E$18534,5,0),"")</f>
        <v/>
      </c>
      <c r="O206" s="48"/>
      <c r="P206" s="49" t="str">
        <f>IFERROR(VLOOKUP(O206,農林業センサス集落コード!$A$2:$E$18534,4,FALSE)," ")</f>
        <v xml:space="preserve"> </v>
      </c>
      <c r="Q206" s="50" t="str">
        <f>IFERROR(VLOOKUP(O206,農林業センサス集落コード!$A$2:$E$18534,5,0),"")</f>
        <v/>
      </c>
      <c r="R206" s="48"/>
      <c r="S206" s="49" t="str">
        <f>IFERROR(VLOOKUP(R206,農林業センサス集落コード!$A$2:$E$18534,4,FALSE)," ")</f>
        <v xml:space="preserve"> </v>
      </c>
      <c r="T206" s="50" t="str">
        <f>IFERROR(VLOOKUP(R206,農林業センサス集落コード!$A$2:$E$18534,5,0),"")</f>
        <v/>
      </c>
      <c r="U206" s="48"/>
      <c r="V206" s="49" t="str">
        <f>IFERROR(VLOOKUP(U206,農林業センサス集落コード!$A$2:$E$18534,4,FALSE)," ")</f>
        <v xml:space="preserve"> </v>
      </c>
      <c r="W206" s="50" t="str">
        <f>IFERROR(VLOOKUP(U206,農林業センサス集落コード!$A$2:$E$18534,5,0),"")</f>
        <v/>
      </c>
      <c r="X206" s="48"/>
      <c r="Y206" s="49" t="str">
        <f>IFERROR(VLOOKUP(X206,農林業センサス集落コード!$A$2:$E$18534,4,FALSE)," ")</f>
        <v xml:space="preserve"> </v>
      </c>
      <c r="Z206" s="50" t="str">
        <f>IFERROR(VLOOKUP(X206,農林業センサス集落コード!$A$2:$E$18534,5,0),"")</f>
        <v/>
      </c>
      <c r="AA206" s="48"/>
      <c r="AB206" s="49" t="str">
        <f>IFERROR(VLOOKUP(AA206,農林業センサス集落コード!$A$2:$E$18534,4,FALSE)," ")</f>
        <v xml:space="preserve"> </v>
      </c>
      <c r="AC206" s="50" t="str">
        <f>IFERROR(VLOOKUP(AA206,農林業センサス集落コード!$A$2:$E$18534,5,0),"")</f>
        <v/>
      </c>
      <c r="AD206" s="48"/>
      <c r="AE206" s="49" t="str">
        <f>IFERROR(VLOOKUP(AD206,農林業センサス集落コード!$A$2:$E$18534,4,FALSE)," ")</f>
        <v xml:space="preserve"> </v>
      </c>
      <c r="AF206" s="50" t="str">
        <f>IFERROR(VLOOKUP(AD206,農林業センサス集落コード!$A$2:$E$18534,5,0),"")</f>
        <v/>
      </c>
      <c r="AG206" s="48"/>
      <c r="AH206" s="49" t="str">
        <f>IFERROR(VLOOKUP(AG206,農林業センサス集落コード!$A$2:$E$18534,4,FALSE)," ")</f>
        <v xml:space="preserve"> </v>
      </c>
      <c r="AI206" s="50" t="str">
        <f>IFERROR(VLOOKUP(AG206,農林業センサス集落コード!$A$2:$E$18534,5,0),"")</f>
        <v/>
      </c>
      <c r="AJ206" s="48"/>
      <c r="AK206" s="49" t="str">
        <f>IFERROR(VLOOKUP(AJ206,農林業センサス集落コード!$A$2:$E$18534,4,FALSE)," ")</f>
        <v xml:space="preserve"> </v>
      </c>
      <c r="AL206" s="50" t="str">
        <f>IFERROR(VLOOKUP(AJ206,農林業センサス集落コード!$A$2:$E$18534,5,0),"")</f>
        <v/>
      </c>
      <c r="AM206" s="48"/>
      <c r="AN206" s="49" t="str">
        <f>IFERROR(VLOOKUP(AM206,農林業センサス集落コード!$A$2:$E$18534,4,FALSE)," ")</f>
        <v xml:space="preserve"> </v>
      </c>
      <c r="AO206" s="50" t="str">
        <f>IFERROR(VLOOKUP(AM206,農林業センサス集落コード!$A$2:$E$18534,5,0),"")</f>
        <v/>
      </c>
      <c r="AP206" s="48"/>
      <c r="AQ206" s="49" t="str">
        <f>IFERROR(VLOOKUP(AP206,農林業センサス集落コード!$A$2:$E$18534,4,FALSE)," ")</f>
        <v xml:space="preserve"> </v>
      </c>
      <c r="AR206" s="50" t="str">
        <f>IFERROR(VLOOKUP(AP206,農林業センサス集落コード!$A$2:$E$18534,5,0),"")</f>
        <v/>
      </c>
      <c r="AS206" s="48"/>
      <c r="AT206" s="49" t="str">
        <f>IFERROR(VLOOKUP(AS206,農林業センサス集落コード!$A$2:$E$18534,4,FALSE)," ")</f>
        <v xml:space="preserve"> </v>
      </c>
      <c r="AU206" s="50" t="str">
        <f>IFERROR(VLOOKUP(AS206,農林業センサス集落コード!$A$2:$E$18534,5,0),"")</f>
        <v/>
      </c>
      <c r="AV206" s="48"/>
      <c r="AW206" s="49" t="str">
        <f>IFERROR(VLOOKUP(AV206,農林業センサス集落コード!$A$2:$E$18534,4,FALSE)," ")</f>
        <v xml:space="preserve"> </v>
      </c>
      <c r="AX206" s="50" t="str">
        <f>IFERROR(VLOOKUP(AV206,農林業センサス集落コード!$A$2:$E$18534,5,0),"")</f>
        <v/>
      </c>
      <c r="AY206" s="48"/>
      <c r="AZ206" s="49" t="str">
        <f>IFERROR(VLOOKUP(AY206,農林業センサス集落コード!$A$2:$E$18534,4,FALSE)," ")</f>
        <v xml:space="preserve"> </v>
      </c>
      <c r="BA206" s="50" t="str">
        <f>IFERROR(VLOOKUP(AY206,農林業センサス集落コード!$A$2:$E$18534,5,0),"")</f>
        <v/>
      </c>
      <c r="BB206" s="48"/>
      <c r="BC206" s="49" t="str">
        <f>IFERROR(VLOOKUP(BB206,農林業センサス集落コード!$A$2:$E$18534,4,FALSE)," ")</f>
        <v xml:space="preserve"> </v>
      </c>
      <c r="BD206" s="50" t="str">
        <f>IFERROR(VLOOKUP(BB206,農林業センサス集落コード!$A$2:$E$18534,5,0),"")</f>
        <v/>
      </c>
      <c r="BE206" s="48"/>
      <c r="BF206" s="49" t="str">
        <f>IFERROR(VLOOKUP(BE206,農林業センサス集落コード!$A$2:$E$18534,4,FALSE)," ")</f>
        <v xml:space="preserve"> </v>
      </c>
      <c r="BG206" s="50" t="str">
        <f>IFERROR(VLOOKUP(BE206,農林業センサス集落コード!$A$2:$E$18534,5,0),"")</f>
        <v/>
      </c>
      <c r="BH206" s="48"/>
      <c r="BI206" s="49" t="str">
        <f>IFERROR(VLOOKUP(BH206,農林業センサス集落コード!$A$2:$E$18534,4,FALSE)," ")</f>
        <v xml:space="preserve"> </v>
      </c>
      <c r="BJ206" s="50" t="str">
        <f>IFERROR(VLOOKUP(BH206,農林業センサス集落コード!$A$2:$E$18534,5,0),"")</f>
        <v/>
      </c>
      <c r="BK206" s="48"/>
      <c r="BL206" s="49" t="str">
        <f>IFERROR(VLOOKUP(BK206,農林業センサス集落コード!$A$2:$E$18534,4,FALSE)," ")</f>
        <v xml:space="preserve"> </v>
      </c>
      <c r="BM206" s="50" t="str">
        <f>IFERROR(VLOOKUP(BK206,農林業センサス集落コード!$A$2:$E$18534,5,0),"")</f>
        <v/>
      </c>
    </row>
    <row r="207" spans="1:65">
      <c r="A207" s="272" t="e">
        <f>①協定識別事項②協定参加者!#REF!</f>
        <v>#REF!</v>
      </c>
      <c r="B207" s="55" t="e">
        <f>①協定識別事項②協定参加者!#REF!</f>
        <v>#REF!</v>
      </c>
      <c r="C207" s="55" t="e">
        <f>①協定識別事項②協定参加者!#REF!</f>
        <v>#REF!</v>
      </c>
      <c r="D207" s="55" t="e">
        <f>①協定識別事項②協定参加者!#REF!</f>
        <v>#REF!</v>
      </c>
      <c r="E207" s="56" t="e">
        <f>①協定識別事項②協定参加者!#REF!</f>
        <v>#REF!</v>
      </c>
      <c r="F207" s="48"/>
      <c r="G207" s="49" t="str">
        <f>IFERROR(VLOOKUP(F207,農林業センサス集落コード!$A$2:$E$18534,4,FALSE)," ")</f>
        <v xml:space="preserve"> </v>
      </c>
      <c r="H207" s="50" t="str">
        <f>IFERROR(VLOOKUP(F207,農林業センサス集落コード!$A$2:$E$18534,5,0),"")</f>
        <v/>
      </c>
      <c r="I207" s="48"/>
      <c r="J207" s="49" t="str">
        <f>IFERROR(VLOOKUP(I207,農林業センサス集落コード!$A$2:$E$18534,4,FALSE)," ")</f>
        <v xml:space="preserve"> </v>
      </c>
      <c r="K207" s="50" t="str">
        <f>IFERROR(VLOOKUP(I207,農林業センサス集落コード!$A$2:$E$18534,5,0),"")</f>
        <v/>
      </c>
      <c r="L207" s="48"/>
      <c r="M207" s="49" t="str">
        <f>IFERROR(VLOOKUP(L207,農林業センサス集落コード!$A$2:$E$18534,4,FALSE)," ")</f>
        <v xml:space="preserve"> </v>
      </c>
      <c r="N207" s="50" t="str">
        <f>IFERROR(VLOOKUP(L207,農林業センサス集落コード!$A$2:$E$18534,5,0),"")</f>
        <v/>
      </c>
      <c r="O207" s="48"/>
      <c r="P207" s="49" t="str">
        <f>IFERROR(VLOOKUP(O207,農林業センサス集落コード!$A$2:$E$18534,4,FALSE)," ")</f>
        <v xml:space="preserve"> </v>
      </c>
      <c r="Q207" s="50" t="str">
        <f>IFERROR(VLOOKUP(O207,農林業センサス集落コード!$A$2:$E$18534,5,0),"")</f>
        <v/>
      </c>
      <c r="R207" s="48"/>
      <c r="S207" s="49" t="str">
        <f>IFERROR(VLOOKUP(R207,農林業センサス集落コード!$A$2:$E$18534,4,FALSE)," ")</f>
        <v xml:space="preserve"> </v>
      </c>
      <c r="T207" s="50" t="str">
        <f>IFERROR(VLOOKUP(R207,農林業センサス集落コード!$A$2:$E$18534,5,0),"")</f>
        <v/>
      </c>
      <c r="U207" s="48"/>
      <c r="V207" s="49" t="str">
        <f>IFERROR(VLOOKUP(U207,農林業センサス集落コード!$A$2:$E$18534,4,FALSE)," ")</f>
        <v xml:space="preserve"> </v>
      </c>
      <c r="W207" s="50" t="str">
        <f>IFERROR(VLOOKUP(U207,農林業センサス集落コード!$A$2:$E$18534,5,0),"")</f>
        <v/>
      </c>
      <c r="X207" s="48"/>
      <c r="Y207" s="49" t="str">
        <f>IFERROR(VLOOKUP(X207,農林業センサス集落コード!$A$2:$E$18534,4,FALSE)," ")</f>
        <v xml:space="preserve"> </v>
      </c>
      <c r="Z207" s="50" t="str">
        <f>IFERROR(VLOOKUP(X207,農林業センサス集落コード!$A$2:$E$18534,5,0),"")</f>
        <v/>
      </c>
      <c r="AA207" s="48"/>
      <c r="AB207" s="49" t="str">
        <f>IFERROR(VLOOKUP(AA207,農林業センサス集落コード!$A$2:$E$18534,4,FALSE)," ")</f>
        <v xml:space="preserve"> </v>
      </c>
      <c r="AC207" s="50" t="str">
        <f>IFERROR(VLOOKUP(AA207,農林業センサス集落コード!$A$2:$E$18534,5,0),"")</f>
        <v/>
      </c>
      <c r="AD207" s="48"/>
      <c r="AE207" s="49" t="str">
        <f>IFERROR(VLOOKUP(AD207,農林業センサス集落コード!$A$2:$E$18534,4,FALSE)," ")</f>
        <v xml:space="preserve"> </v>
      </c>
      <c r="AF207" s="50" t="str">
        <f>IFERROR(VLOOKUP(AD207,農林業センサス集落コード!$A$2:$E$18534,5,0),"")</f>
        <v/>
      </c>
      <c r="AG207" s="48"/>
      <c r="AH207" s="49" t="str">
        <f>IFERROR(VLOOKUP(AG207,農林業センサス集落コード!$A$2:$E$18534,4,FALSE)," ")</f>
        <v xml:space="preserve"> </v>
      </c>
      <c r="AI207" s="50" t="str">
        <f>IFERROR(VLOOKUP(AG207,農林業センサス集落コード!$A$2:$E$18534,5,0),"")</f>
        <v/>
      </c>
      <c r="AJ207" s="48"/>
      <c r="AK207" s="49" t="str">
        <f>IFERROR(VLOOKUP(AJ207,農林業センサス集落コード!$A$2:$E$18534,4,FALSE)," ")</f>
        <v xml:space="preserve"> </v>
      </c>
      <c r="AL207" s="50" t="str">
        <f>IFERROR(VLOOKUP(AJ207,農林業センサス集落コード!$A$2:$E$18534,5,0),"")</f>
        <v/>
      </c>
      <c r="AM207" s="48"/>
      <c r="AN207" s="49" t="str">
        <f>IFERROR(VLOOKUP(AM207,農林業センサス集落コード!$A$2:$E$18534,4,FALSE)," ")</f>
        <v xml:space="preserve"> </v>
      </c>
      <c r="AO207" s="50" t="str">
        <f>IFERROR(VLOOKUP(AM207,農林業センサス集落コード!$A$2:$E$18534,5,0),"")</f>
        <v/>
      </c>
      <c r="AP207" s="48"/>
      <c r="AQ207" s="49" t="str">
        <f>IFERROR(VLOOKUP(AP207,農林業センサス集落コード!$A$2:$E$18534,4,FALSE)," ")</f>
        <v xml:space="preserve"> </v>
      </c>
      <c r="AR207" s="50" t="str">
        <f>IFERROR(VLOOKUP(AP207,農林業センサス集落コード!$A$2:$E$18534,5,0),"")</f>
        <v/>
      </c>
      <c r="AS207" s="48"/>
      <c r="AT207" s="49" t="str">
        <f>IFERROR(VLOOKUP(AS207,農林業センサス集落コード!$A$2:$E$18534,4,FALSE)," ")</f>
        <v xml:space="preserve"> </v>
      </c>
      <c r="AU207" s="50" t="str">
        <f>IFERROR(VLOOKUP(AS207,農林業センサス集落コード!$A$2:$E$18534,5,0),"")</f>
        <v/>
      </c>
      <c r="AV207" s="48"/>
      <c r="AW207" s="49" t="str">
        <f>IFERROR(VLOOKUP(AV207,農林業センサス集落コード!$A$2:$E$18534,4,FALSE)," ")</f>
        <v xml:space="preserve"> </v>
      </c>
      <c r="AX207" s="50" t="str">
        <f>IFERROR(VLOOKUP(AV207,農林業センサス集落コード!$A$2:$E$18534,5,0),"")</f>
        <v/>
      </c>
      <c r="AY207" s="48"/>
      <c r="AZ207" s="49" t="str">
        <f>IFERROR(VLOOKUP(AY207,農林業センサス集落コード!$A$2:$E$18534,4,FALSE)," ")</f>
        <v xml:space="preserve"> </v>
      </c>
      <c r="BA207" s="50" t="str">
        <f>IFERROR(VLOOKUP(AY207,農林業センサス集落コード!$A$2:$E$18534,5,0),"")</f>
        <v/>
      </c>
      <c r="BB207" s="48"/>
      <c r="BC207" s="49" t="str">
        <f>IFERROR(VLOOKUP(BB207,農林業センサス集落コード!$A$2:$E$18534,4,FALSE)," ")</f>
        <v xml:space="preserve"> </v>
      </c>
      <c r="BD207" s="50" t="str">
        <f>IFERROR(VLOOKUP(BB207,農林業センサス集落コード!$A$2:$E$18534,5,0),"")</f>
        <v/>
      </c>
      <c r="BE207" s="48"/>
      <c r="BF207" s="49" t="str">
        <f>IFERROR(VLOOKUP(BE207,農林業センサス集落コード!$A$2:$E$18534,4,FALSE)," ")</f>
        <v xml:space="preserve"> </v>
      </c>
      <c r="BG207" s="50" t="str">
        <f>IFERROR(VLOOKUP(BE207,農林業センサス集落コード!$A$2:$E$18534,5,0),"")</f>
        <v/>
      </c>
      <c r="BH207" s="48"/>
      <c r="BI207" s="49" t="str">
        <f>IFERROR(VLOOKUP(BH207,農林業センサス集落コード!$A$2:$E$18534,4,FALSE)," ")</f>
        <v xml:space="preserve"> </v>
      </c>
      <c r="BJ207" s="50" t="str">
        <f>IFERROR(VLOOKUP(BH207,農林業センサス集落コード!$A$2:$E$18534,5,0),"")</f>
        <v/>
      </c>
      <c r="BK207" s="48"/>
      <c r="BL207" s="49" t="str">
        <f>IFERROR(VLOOKUP(BK207,農林業センサス集落コード!$A$2:$E$18534,4,FALSE)," ")</f>
        <v xml:space="preserve"> </v>
      </c>
      <c r="BM207" s="50" t="str">
        <f>IFERROR(VLOOKUP(BK207,農林業センサス集落コード!$A$2:$E$18534,5,0),"")</f>
        <v/>
      </c>
    </row>
    <row r="208" spans="1:65">
      <c r="A208" s="272" t="e">
        <f>①協定識別事項②協定参加者!#REF!</f>
        <v>#REF!</v>
      </c>
      <c r="B208" s="55" t="e">
        <f>①協定識別事項②協定参加者!#REF!</f>
        <v>#REF!</v>
      </c>
      <c r="C208" s="55" t="e">
        <f>①協定識別事項②協定参加者!#REF!</f>
        <v>#REF!</v>
      </c>
      <c r="D208" s="55" t="e">
        <f>①協定識別事項②協定参加者!#REF!</f>
        <v>#REF!</v>
      </c>
      <c r="E208" s="56" t="e">
        <f>①協定識別事項②協定参加者!#REF!</f>
        <v>#REF!</v>
      </c>
      <c r="F208" s="48"/>
      <c r="G208" s="49" t="str">
        <f>IFERROR(VLOOKUP(F208,農林業センサス集落コード!$A$2:$E$18534,4,FALSE)," ")</f>
        <v xml:space="preserve"> </v>
      </c>
      <c r="H208" s="50" t="str">
        <f>IFERROR(VLOOKUP(F208,農林業センサス集落コード!$A$2:$E$18534,5,0),"")</f>
        <v/>
      </c>
      <c r="I208" s="48"/>
      <c r="J208" s="49" t="str">
        <f>IFERROR(VLOOKUP(I208,農林業センサス集落コード!$A$2:$E$18534,4,FALSE)," ")</f>
        <v xml:space="preserve"> </v>
      </c>
      <c r="K208" s="50" t="str">
        <f>IFERROR(VLOOKUP(I208,農林業センサス集落コード!$A$2:$E$18534,5,0),"")</f>
        <v/>
      </c>
      <c r="L208" s="48"/>
      <c r="M208" s="49" t="str">
        <f>IFERROR(VLOOKUP(L208,農林業センサス集落コード!$A$2:$E$18534,4,FALSE)," ")</f>
        <v xml:space="preserve"> </v>
      </c>
      <c r="N208" s="50" t="str">
        <f>IFERROR(VLOOKUP(L208,農林業センサス集落コード!$A$2:$E$18534,5,0),"")</f>
        <v/>
      </c>
      <c r="O208" s="48"/>
      <c r="P208" s="49" t="str">
        <f>IFERROR(VLOOKUP(O208,農林業センサス集落コード!$A$2:$E$18534,4,FALSE)," ")</f>
        <v xml:space="preserve"> </v>
      </c>
      <c r="Q208" s="50" t="str">
        <f>IFERROR(VLOOKUP(O208,農林業センサス集落コード!$A$2:$E$18534,5,0),"")</f>
        <v/>
      </c>
      <c r="R208" s="48"/>
      <c r="S208" s="49" t="str">
        <f>IFERROR(VLOOKUP(R208,農林業センサス集落コード!$A$2:$E$18534,4,FALSE)," ")</f>
        <v xml:space="preserve"> </v>
      </c>
      <c r="T208" s="50" t="str">
        <f>IFERROR(VLOOKUP(R208,農林業センサス集落コード!$A$2:$E$18534,5,0),"")</f>
        <v/>
      </c>
      <c r="U208" s="48"/>
      <c r="V208" s="49" t="str">
        <f>IFERROR(VLOOKUP(U208,農林業センサス集落コード!$A$2:$E$18534,4,FALSE)," ")</f>
        <v xml:space="preserve"> </v>
      </c>
      <c r="W208" s="50" t="str">
        <f>IFERROR(VLOOKUP(U208,農林業センサス集落コード!$A$2:$E$18534,5,0),"")</f>
        <v/>
      </c>
      <c r="X208" s="48"/>
      <c r="Y208" s="49" t="str">
        <f>IFERROR(VLOOKUP(X208,農林業センサス集落コード!$A$2:$E$18534,4,FALSE)," ")</f>
        <v xml:space="preserve"> </v>
      </c>
      <c r="Z208" s="50" t="str">
        <f>IFERROR(VLOOKUP(X208,農林業センサス集落コード!$A$2:$E$18534,5,0),"")</f>
        <v/>
      </c>
      <c r="AA208" s="48"/>
      <c r="AB208" s="49" t="str">
        <f>IFERROR(VLOOKUP(AA208,農林業センサス集落コード!$A$2:$E$18534,4,FALSE)," ")</f>
        <v xml:space="preserve"> </v>
      </c>
      <c r="AC208" s="50" t="str">
        <f>IFERROR(VLOOKUP(AA208,農林業センサス集落コード!$A$2:$E$18534,5,0),"")</f>
        <v/>
      </c>
      <c r="AD208" s="48"/>
      <c r="AE208" s="49" t="str">
        <f>IFERROR(VLOOKUP(AD208,農林業センサス集落コード!$A$2:$E$18534,4,FALSE)," ")</f>
        <v xml:space="preserve"> </v>
      </c>
      <c r="AF208" s="50" t="str">
        <f>IFERROR(VLOOKUP(AD208,農林業センサス集落コード!$A$2:$E$18534,5,0),"")</f>
        <v/>
      </c>
      <c r="AG208" s="48"/>
      <c r="AH208" s="49" t="str">
        <f>IFERROR(VLOOKUP(AG208,農林業センサス集落コード!$A$2:$E$18534,4,FALSE)," ")</f>
        <v xml:space="preserve"> </v>
      </c>
      <c r="AI208" s="50" t="str">
        <f>IFERROR(VLOOKUP(AG208,農林業センサス集落コード!$A$2:$E$18534,5,0),"")</f>
        <v/>
      </c>
      <c r="AJ208" s="48"/>
      <c r="AK208" s="49" t="str">
        <f>IFERROR(VLOOKUP(AJ208,農林業センサス集落コード!$A$2:$E$18534,4,FALSE)," ")</f>
        <v xml:space="preserve"> </v>
      </c>
      <c r="AL208" s="50" t="str">
        <f>IFERROR(VLOOKUP(AJ208,農林業センサス集落コード!$A$2:$E$18534,5,0),"")</f>
        <v/>
      </c>
      <c r="AM208" s="48"/>
      <c r="AN208" s="49" t="str">
        <f>IFERROR(VLOOKUP(AM208,農林業センサス集落コード!$A$2:$E$18534,4,FALSE)," ")</f>
        <v xml:space="preserve"> </v>
      </c>
      <c r="AO208" s="50" t="str">
        <f>IFERROR(VLOOKUP(AM208,農林業センサス集落コード!$A$2:$E$18534,5,0),"")</f>
        <v/>
      </c>
      <c r="AP208" s="48"/>
      <c r="AQ208" s="49" t="str">
        <f>IFERROR(VLOOKUP(AP208,農林業センサス集落コード!$A$2:$E$18534,4,FALSE)," ")</f>
        <v xml:space="preserve"> </v>
      </c>
      <c r="AR208" s="50" t="str">
        <f>IFERROR(VLOOKUP(AP208,農林業センサス集落コード!$A$2:$E$18534,5,0),"")</f>
        <v/>
      </c>
      <c r="AS208" s="48"/>
      <c r="AT208" s="49" t="str">
        <f>IFERROR(VLOOKUP(AS208,農林業センサス集落コード!$A$2:$E$18534,4,FALSE)," ")</f>
        <v xml:space="preserve"> </v>
      </c>
      <c r="AU208" s="50" t="str">
        <f>IFERROR(VLOOKUP(AS208,農林業センサス集落コード!$A$2:$E$18534,5,0),"")</f>
        <v/>
      </c>
      <c r="AV208" s="48"/>
      <c r="AW208" s="49" t="str">
        <f>IFERROR(VLOOKUP(AV208,農林業センサス集落コード!$A$2:$E$18534,4,FALSE)," ")</f>
        <v xml:space="preserve"> </v>
      </c>
      <c r="AX208" s="50" t="str">
        <f>IFERROR(VLOOKUP(AV208,農林業センサス集落コード!$A$2:$E$18534,5,0),"")</f>
        <v/>
      </c>
      <c r="AY208" s="48"/>
      <c r="AZ208" s="49" t="str">
        <f>IFERROR(VLOOKUP(AY208,農林業センサス集落コード!$A$2:$E$18534,4,FALSE)," ")</f>
        <v xml:space="preserve"> </v>
      </c>
      <c r="BA208" s="50" t="str">
        <f>IFERROR(VLOOKUP(AY208,農林業センサス集落コード!$A$2:$E$18534,5,0),"")</f>
        <v/>
      </c>
      <c r="BB208" s="48"/>
      <c r="BC208" s="49" t="str">
        <f>IFERROR(VLOOKUP(BB208,農林業センサス集落コード!$A$2:$E$18534,4,FALSE)," ")</f>
        <v xml:space="preserve"> </v>
      </c>
      <c r="BD208" s="50" t="str">
        <f>IFERROR(VLOOKUP(BB208,農林業センサス集落コード!$A$2:$E$18534,5,0),"")</f>
        <v/>
      </c>
      <c r="BE208" s="48"/>
      <c r="BF208" s="49" t="str">
        <f>IFERROR(VLOOKUP(BE208,農林業センサス集落コード!$A$2:$E$18534,4,FALSE)," ")</f>
        <v xml:space="preserve"> </v>
      </c>
      <c r="BG208" s="50" t="str">
        <f>IFERROR(VLOOKUP(BE208,農林業センサス集落コード!$A$2:$E$18534,5,0),"")</f>
        <v/>
      </c>
      <c r="BH208" s="48"/>
      <c r="BI208" s="49" t="str">
        <f>IFERROR(VLOOKUP(BH208,農林業センサス集落コード!$A$2:$E$18534,4,FALSE)," ")</f>
        <v xml:space="preserve"> </v>
      </c>
      <c r="BJ208" s="50" t="str">
        <f>IFERROR(VLOOKUP(BH208,農林業センサス集落コード!$A$2:$E$18534,5,0),"")</f>
        <v/>
      </c>
      <c r="BK208" s="48"/>
      <c r="BL208" s="49" t="str">
        <f>IFERROR(VLOOKUP(BK208,農林業センサス集落コード!$A$2:$E$18534,4,FALSE)," ")</f>
        <v xml:space="preserve"> </v>
      </c>
      <c r="BM208" s="50" t="str">
        <f>IFERROR(VLOOKUP(BK208,農林業センサス集落コード!$A$2:$E$18534,5,0),"")</f>
        <v/>
      </c>
    </row>
    <row r="209" spans="1:65">
      <c r="A209" s="272" t="e">
        <f>①協定識別事項②協定参加者!#REF!</f>
        <v>#REF!</v>
      </c>
      <c r="B209" s="55" t="e">
        <f>①協定識別事項②協定参加者!#REF!</f>
        <v>#REF!</v>
      </c>
      <c r="C209" s="55" t="e">
        <f>①協定識別事項②協定参加者!#REF!</f>
        <v>#REF!</v>
      </c>
      <c r="D209" s="55" t="e">
        <f>①協定識別事項②協定参加者!#REF!</f>
        <v>#REF!</v>
      </c>
      <c r="E209" s="56" t="e">
        <f>①協定識別事項②協定参加者!#REF!</f>
        <v>#REF!</v>
      </c>
      <c r="F209" s="48"/>
      <c r="G209" s="49" t="str">
        <f>IFERROR(VLOOKUP(F209,農林業センサス集落コード!$A$2:$E$18534,4,FALSE)," ")</f>
        <v xml:space="preserve"> </v>
      </c>
      <c r="H209" s="50" t="str">
        <f>IFERROR(VLOOKUP(F209,農林業センサス集落コード!$A$2:$E$18534,5,0),"")</f>
        <v/>
      </c>
      <c r="I209" s="48"/>
      <c r="J209" s="49" t="str">
        <f>IFERROR(VLOOKUP(I209,農林業センサス集落コード!$A$2:$E$18534,4,FALSE)," ")</f>
        <v xml:space="preserve"> </v>
      </c>
      <c r="K209" s="50" t="str">
        <f>IFERROR(VLOOKUP(I209,農林業センサス集落コード!$A$2:$E$18534,5,0),"")</f>
        <v/>
      </c>
      <c r="L209" s="48"/>
      <c r="M209" s="49" t="str">
        <f>IFERROR(VLOOKUP(L209,農林業センサス集落コード!$A$2:$E$18534,4,FALSE)," ")</f>
        <v xml:space="preserve"> </v>
      </c>
      <c r="N209" s="50" t="str">
        <f>IFERROR(VLOOKUP(L209,農林業センサス集落コード!$A$2:$E$18534,5,0),"")</f>
        <v/>
      </c>
      <c r="O209" s="48"/>
      <c r="P209" s="49" t="str">
        <f>IFERROR(VLOOKUP(O209,農林業センサス集落コード!$A$2:$E$18534,4,FALSE)," ")</f>
        <v xml:space="preserve"> </v>
      </c>
      <c r="Q209" s="50" t="str">
        <f>IFERROR(VLOOKUP(O209,農林業センサス集落コード!$A$2:$E$18534,5,0),"")</f>
        <v/>
      </c>
      <c r="R209" s="48"/>
      <c r="S209" s="49" t="str">
        <f>IFERROR(VLOOKUP(R209,農林業センサス集落コード!$A$2:$E$18534,4,FALSE)," ")</f>
        <v xml:space="preserve"> </v>
      </c>
      <c r="T209" s="50" t="str">
        <f>IFERROR(VLOOKUP(R209,農林業センサス集落コード!$A$2:$E$18534,5,0),"")</f>
        <v/>
      </c>
      <c r="U209" s="48"/>
      <c r="V209" s="49" t="str">
        <f>IFERROR(VLOOKUP(U209,農林業センサス集落コード!$A$2:$E$18534,4,FALSE)," ")</f>
        <v xml:space="preserve"> </v>
      </c>
      <c r="W209" s="50" t="str">
        <f>IFERROR(VLOOKUP(U209,農林業センサス集落コード!$A$2:$E$18534,5,0),"")</f>
        <v/>
      </c>
      <c r="X209" s="48"/>
      <c r="Y209" s="49" t="str">
        <f>IFERROR(VLOOKUP(X209,農林業センサス集落コード!$A$2:$E$18534,4,FALSE)," ")</f>
        <v xml:space="preserve"> </v>
      </c>
      <c r="Z209" s="50" t="str">
        <f>IFERROR(VLOOKUP(X209,農林業センサス集落コード!$A$2:$E$18534,5,0),"")</f>
        <v/>
      </c>
      <c r="AA209" s="48"/>
      <c r="AB209" s="49" t="str">
        <f>IFERROR(VLOOKUP(AA209,農林業センサス集落コード!$A$2:$E$18534,4,FALSE)," ")</f>
        <v xml:space="preserve"> </v>
      </c>
      <c r="AC209" s="50" t="str">
        <f>IFERROR(VLOOKUP(AA209,農林業センサス集落コード!$A$2:$E$18534,5,0),"")</f>
        <v/>
      </c>
      <c r="AD209" s="48"/>
      <c r="AE209" s="49" t="str">
        <f>IFERROR(VLOOKUP(AD209,農林業センサス集落コード!$A$2:$E$18534,4,FALSE)," ")</f>
        <v xml:space="preserve"> </v>
      </c>
      <c r="AF209" s="50" t="str">
        <f>IFERROR(VLOOKUP(AD209,農林業センサス集落コード!$A$2:$E$18534,5,0),"")</f>
        <v/>
      </c>
      <c r="AG209" s="48"/>
      <c r="AH209" s="49" t="str">
        <f>IFERROR(VLOOKUP(AG209,農林業センサス集落コード!$A$2:$E$18534,4,FALSE)," ")</f>
        <v xml:space="preserve"> </v>
      </c>
      <c r="AI209" s="50" t="str">
        <f>IFERROR(VLOOKUP(AG209,農林業センサス集落コード!$A$2:$E$18534,5,0),"")</f>
        <v/>
      </c>
      <c r="AJ209" s="48"/>
      <c r="AK209" s="49" t="str">
        <f>IFERROR(VLOOKUP(AJ209,農林業センサス集落コード!$A$2:$E$18534,4,FALSE)," ")</f>
        <v xml:space="preserve"> </v>
      </c>
      <c r="AL209" s="50" t="str">
        <f>IFERROR(VLOOKUP(AJ209,農林業センサス集落コード!$A$2:$E$18534,5,0),"")</f>
        <v/>
      </c>
      <c r="AM209" s="48"/>
      <c r="AN209" s="49" t="str">
        <f>IFERROR(VLOOKUP(AM209,農林業センサス集落コード!$A$2:$E$18534,4,FALSE)," ")</f>
        <v xml:space="preserve"> </v>
      </c>
      <c r="AO209" s="50" t="str">
        <f>IFERROR(VLOOKUP(AM209,農林業センサス集落コード!$A$2:$E$18534,5,0),"")</f>
        <v/>
      </c>
      <c r="AP209" s="48"/>
      <c r="AQ209" s="49" t="str">
        <f>IFERROR(VLOOKUP(AP209,農林業センサス集落コード!$A$2:$E$18534,4,FALSE)," ")</f>
        <v xml:space="preserve"> </v>
      </c>
      <c r="AR209" s="50" t="str">
        <f>IFERROR(VLOOKUP(AP209,農林業センサス集落コード!$A$2:$E$18534,5,0),"")</f>
        <v/>
      </c>
      <c r="AS209" s="48"/>
      <c r="AT209" s="49" t="str">
        <f>IFERROR(VLOOKUP(AS209,農林業センサス集落コード!$A$2:$E$18534,4,FALSE)," ")</f>
        <v xml:space="preserve"> </v>
      </c>
      <c r="AU209" s="50" t="str">
        <f>IFERROR(VLOOKUP(AS209,農林業センサス集落コード!$A$2:$E$18534,5,0),"")</f>
        <v/>
      </c>
      <c r="AV209" s="48"/>
      <c r="AW209" s="49" t="str">
        <f>IFERROR(VLOOKUP(AV209,農林業センサス集落コード!$A$2:$E$18534,4,FALSE)," ")</f>
        <v xml:space="preserve"> </v>
      </c>
      <c r="AX209" s="50" t="str">
        <f>IFERROR(VLOOKUP(AV209,農林業センサス集落コード!$A$2:$E$18534,5,0),"")</f>
        <v/>
      </c>
      <c r="AY209" s="48"/>
      <c r="AZ209" s="49" t="str">
        <f>IFERROR(VLOOKUP(AY209,農林業センサス集落コード!$A$2:$E$18534,4,FALSE)," ")</f>
        <v xml:space="preserve"> </v>
      </c>
      <c r="BA209" s="50" t="str">
        <f>IFERROR(VLOOKUP(AY209,農林業センサス集落コード!$A$2:$E$18534,5,0),"")</f>
        <v/>
      </c>
      <c r="BB209" s="48"/>
      <c r="BC209" s="49" t="str">
        <f>IFERROR(VLOOKUP(BB209,農林業センサス集落コード!$A$2:$E$18534,4,FALSE)," ")</f>
        <v xml:space="preserve"> </v>
      </c>
      <c r="BD209" s="50" t="str">
        <f>IFERROR(VLOOKUP(BB209,農林業センサス集落コード!$A$2:$E$18534,5,0),"")</f>
        <v/>
      </c>
      <c r="BE209" s="48"/>
      <c r="BF209" s="49" t="str">
        <f>IFERROR(VLOOKUP(BE209,農林業センサス集落コード!$A$2:$E$18534,4,FALSE)," ")</f>
        <v xml:space="preserve"> </v>
      </c>
      <c r="BG209" s="50" t="str">
        <f>IFERROR(VLOOKUP(BE209,農林業センサス集落コード!$A$2:$E$18534,5,0),"")</f>
        <v/>
      </c>
      <c r="BH209" s="48"/>
      <c r="BI209" s="49" t="str">
        <f>IFERROR(VLOOKUP(BH209,農林業センサス集落コード!$A$2:$E$18534,4,FALSE)," ")</f>
        <v xml:space="preserve"> </v>
      </c>
      <c r="BJ209" s="50" t="str">
        <f>IFERROR(VLOOKUP(BH209,農林業センサス集落コード!$A$2:$E$18534,5,0),"")</f>
        <v/>
      </c>
      <c r="BK209" s="48"/>
      <c r="BL209" s="49" t="str">
        <f>IFERROR(VLOOKUP(BK209,農林業センサス集落コード!$A$2:$E$18534,4,FALSE)," ")</f>
        <v xml:space="preserve"> </v>
      </c>
      <c r="BM209" s="50" t="str">
        <f>IFERROR(VLOOKUP(BK209,農林業センサス集落コード!$A$2:$E$18534,5,0),"")</f>
        <v/>
      </c>
    </row>
    <row r="210" spans="1:65">
      <c r="A210" s="272" t="e">
        <f>①協定識別事項②協定参加者!#REF!</f>
        <v>#REF!</v>
      </c>
      <c r="B210" s="55" t="e">
        <f>①協定識別事項②協定参加者!#REF!</f>
        <v>#REF!</v>
      </c>
      <c r="C210" s="55" t="e">
        <f>①協定識別事項②協定参加者!#REF!</f>
        <v>#REF!</v>
      </c>
      <c r="D210" s="55" t="e">
        <f>①協定識別事項②協定参加者!#REF!</f>
        <v>#REF!</v>
      </c>
      <c r="E210" s="56" t="e">
        <f>①協定識別事項②協定参加者!#REF!</f>
        <v>#REF!</v>
      </c>
      <c r="F210" s="48"/>
      <c r="G210" s="49" t="str">
        <f>IFERROR(VLOOKUP(F210,農林業センサス集落コード!$A$2:$E$18534,4,FALSE)," ")</f>
        <v xml:space="preserve"> </v>
      </c>
      <c r="H210" s="50" t="str">
        <f>IFERROR(VLOOKUP(F210,農林業センサス集落コード!$A$2:$E$18534,5,0),"")</f>
        <v/>
      </c>
      <c r="I210" s="48"/>
      <c r="J210" s="49" t="str">
        <f>IFERROR(VLOOKUP(I210,農林業センサス集落コード!$A$2:$E$18534,4,FALSE)," ")</f>
        <v xml:space="preserve"> </v>
      </c>
      <c r="K210" s="50" t="str">
        <f>IFERROR(VLOOKUP(I210,農林業センサス集落コード!$A$2:$E$18534,5,0),"")</f>
        <v/>
      </c>
      <c r="L210" s="48"/>
      <c r="M210" s="49" t="str">
        <f>IFERROR(VLOOKUP(L210,農林業センサス集落コード!$A$2:$E$18534,4,FALSE)," ")</f>
        <v xml:space="preserve"> </v>
      </c>
      <c r="N210" s="50" t="str">
        <f>IFERROR(VLOOKUP(L210,農林業センサス集落コード!$A$2:$E$18534,5,0),"")</f>
        <v/>
      </c>
      <c r="O210" s="48"/>
      <c r="P210" s="49" t="str">
        <f>IFERROR(VLOOKUP(O210,農林業センサス集落コード!$A$2:$E$18534,4,FALSE)," ")</f>
        <v xml:space="preserve"> </v>
      </c>
      <c r="Q210" s="50" t="str">
        <f>IFERROR(VLOOKUP(O210,農林業センサス集落コード!$A$2:$E$18534,5,0),"")</f>
        <v/>
      </c>
      <c r="R210" s="48"/>
      <c r="S210" s="49" t="str">
        <f>IFERROR(VLOOKUP(R210,農林業センサス集落コード!$A$2:$E$18534,4,FALSE)," ")</f>
        <v xml:space="preserve"> </v>
      </c>
      <c r="T210" s="50" t="str">
        <f>IFERROR(VLOOKUP(R210,農林業センサス集落コード!$A$2:$E$18534,5,0),"")</f>
        <v/>
      </c>
      <c r="U210" s="48"/>
      <c r="V210" s="49" t="str">
        <f>IFERROR(VLOOKUP(U210,農林業センサス集落コード!$A$2:$E$18534,4,FALSE)," ")</f>
        <v xml:space="preserve"> </v>
      </c>
      <c r="W210" s="50" t="str">
        <f>IFERROR(VLOOKUP(U210,農林業センサス集落コード!$A$2:$E$18534,5,0),"")</f>
        <v/>
      </c>
      <c r="X210" s="48"/>
      <c r="Y210" s="49" t="str">
        <f>IFERROR(VLOOKUP(X210,農林業センサス集落コード!$A$2:$E$18534,4,FALSE)," ")</f>
        <v xml:space="preserve"> </v>
      </c>
      <c r="Z210" s="50" t="str">
        <f>IFERROR(VLOOKUP(X210,農林業センサス集落コード!$A$2:$E$18534,5,0),"")</f>
        <v/>
      </c>
      <c r="AA210" s="48"/>
      <c r="AB210" s="49" t="str">
        <f>IFERROR(VLOOKUP(AA210,農林業センサス集落コード!$A$2:$E$18534,4,FALSE)," ")</f>
        <v xml:space="preserve"> </v>
      </c>
      <c r="AC210" s="50" t="str">
        <f>IFERROR(VLOOKUP(AA210,農林業センサス集落コード!$A$2:$E$18534,5,0),"")</f>
        <v/>
      </c>
      <c r="AD210" s="48"/>
      <c r="AE210" s="49" t="str">
        <f>IFERROR(VLOOKUP(AD210,農林業センサス集落コード!$A$2:$E$18534,4,FALSE)," ")</f>
        <v xml:space="preserve"> </v>
      </c>
      <c r="AF210" s="50" t="str">
        <f>IFERROR(VLOOKUP(AD210,農林業センサス集落コード!$A$2:$E$18534,5,0),"")</f>
        <v/>
      </c>
      <c r="AG210" s="48"/>
      <c r="AH210" s="49" t="str">
        <f>IFERROR(VLOOKUP(AG210,農林業センサス集落コード!$A$2:$E$18534,4,FALSE)," ")</f>
        <v xml:space="preserve"> </v>
      </c>
      <c r="AI210" s="50" t="str">
        <f>IFERROR(VLOOKUP(AG210,農林業センサス集落コード!$A$2:$E$18534,5,0),"")</f>
        <v/>
      </c>
      <c r="AJ210" s="48"/>
      <c r="AK210" s="49" t="str">
        <f>IFERROR(VLOOKUP(AJ210,農林業センサス集落コード!$A$2:$E$18534,4,FALSE)," ")</f>
        <v xml:space="preserve"> </v>
      </c>
      <c r="AL210" s="50" t="str">
        <f>IFERROR(VLOOKUP(AJ210,農林業センサス集落コード!$A$2:$E$18534,5,0),"")</f>
        <v/>
      </c>
      <c r="AM210" s="48"/>
      <c r="AN210" s="49" t="str">
        <f>IFERROR(VLOOKUP(AM210,農林業センサス集落コード!$A$2:$E$18534,4,FALSE)," ")</f>
        <v xml:space="preserve"> </v>
      </c>
      <c r="AO210" s="50" t="str">
        <f>IFERROR(VLOOKUP(AM210,農林業センサス集落コード!$A$2:$E$18534,5,0),"")</f>
        <v/>
      </c>
      <c r="AP210" s="48"/>
      <c r="AQ210" s="49" t="str">
        <f>IFERROR(VLOOKUP(AP210,農林業センサス集落コード!$A$2:$E$18534,4,FALSE)," ")</f>
        <v xml:space="preserve"> </v>
      </c>
      <c r="AR210" s="50" t="str">
        <f>IFERROR(VLOOKUP(AP210,農林業センサス集落コード!$A$2:$E$18534,5,0),"")</f>
        <v/>
      </c>
      <c r="AS210" s="48"/>
      <c r="AT210" s="49" t="str">
        <f>IFERROR(VLOOKUP(AS210,農林業センサス集落コード!$A$2:$E$18534,4,FALSE)," ")</f>
        <v xml:space="preserve"> </v>
      </c>
      <c r="AU210" s="50" t="str">
        <f>IFERROR(VLOOKUP(AS210,農林業センサス集落コード!$A$2:$E$18534,5,0),"")</f>
        <v/>
      </c>
      <c r="AV210" s="48"/>
      <c r="AW210" s="49" t="str">
        <f>IFERROR(VLOOKUP(AV210,農林業センサス集落コード!$A$2:$E$18534,4,FALSE)," ")</f>
        <v xml:space="preserve"> </v>
      </c>
      <c r="AX210" s="50" t="str">
        <f>IFERROR(VLOOKUP(AV210,農林業センサス集落コード!$A$2:$E$18534,5,0),"")</f>
        <v/>
      </c>
      <c r="AY210" s="48"/>
      <c r="AZ210" s="49" t="str">
        <f>IFERROR(VLOOKUP(AY210,農林業センサス集落コード!$A$2:$E$18534,4,FALSE)," ")</f>
        <v xml:space="preserve"> </v>
      </c>
      <c r="BA210" s="50" t="str">
        <f>IFERROR(VLOOKUP(AY210,農林業センサス集落コード!$A$2:$E$18534,5,0),"")</f>
        <v/>
      </c>
      <c r="BB210" s="48"/>
      <c r="BC210" s="49" t="str">
        <f>IFERROR(VLOOKUP(BB210,農林業センサス集落コード!$A$2:$E$18534,4,FALSE)," ")</f>
        <v xml:space="preserve"> </v>
      </c>
      <c r="BD210" s="50" t="str">
        <f>IFERROR(VLOOKUP(BB210,農林業センサス集落コード!$A$2:$E$18534,5,0),"")</f>
        <v/>
      </c>
      <c r="BE210" s="48"/>
      <c r="BF210" s="49" t="str">
        <f>IFERROR(VLOOKUP(BE210,農林業センサス集落コード!$A$2:$E$18534,4,FALSE)," ")</f>
        <v xml:space="preserve"> </v>
      </c>
      <c r="BG210" s="50" t="str">
        <f>IFERROR(VLOOKUP(BE210,農林業センサス集落コード!$A$2:$E$18534,5,0),"")</f>
        <v/>
      </c>
      <c r="BH210" s="48"/>
      <c r="BI210" s="49" t="str">
        <f>IFERROR(VLOOKUP(BH210,農林業センサス集落コード!$A$2:$E$18534,4,FALSE)," ")</f>
        <v xml:space="preserve"> </v>
      </c>
      <c r="BJ210" s="50" t="str">
        <f>IFERROR(VLOOKUP(BH210,農林業センサス集落コード!$A$2:$E$18534,5,0),"")</f>
        <v/>
      </c>
      <c r="BK210" s="48"/>
      <c r="BL210" s="49" t="str">
        <f>IFERROR(VLOOKUP(BK210,農林業センサス集落コード!$A$2:$E$18534,4,FALSE)," ")</f>
        <v xml:space="preserve"> </v>
      </c>
      <c r="BM210" s="50" t="str">
        <f>IFERROR(VLOOKUP(BK210,農林業センサス集落コード!$A$2:$E$18534,5,0),"")</f>
        <v/>
      </c>
    </row>
    <row r="211" spans="1:65">
      <c r="A211" s="272" t="e">
        <f>①協定識別事項②協定参加者!#REF!</f>
        <v>#REF!</v>
      </c>
      <c r="B211" s="55" t="e">
        <f>①協定識別事項②協定参加者!#REF!</f>
        <v>#REF!</v>
      </c>
      <c r="C211" s="55" t="e">
        <f>①協定識別事項②協定参加者!#REF!</f>
        <v>#REF!</v>
      </c>
      <c r="D211" s="55" t="e">
        <f>①協定識別事項②協定参加者!#REF!</f>
        <v>#REF!</v>
      </c>
      <c r="E211" s="56" t="e">
        <f>①協定識別事項②協定参加者!#REF!</f>
        <v>#REF!</v>
      </c>
      <c r="F211" s="48"/>
      <c r="G211" s="49" t="str">
        <f>IFERROR(VLOOKUP(F211,農林業センサス集落コード!$A$2:$E$18534,4,FALSE)," ")</f>
        <v xml:space="preserve"> </v>
      </c>
      <c r="H211" s="50" t="str">
        <f>IFERROR(VLOOKUP(F211,農林業センサス集落コード!$A$2:$E$18534,5,0),"")</f>
        <v/>
      </c>
      <c r="I211" s="48"/>
      <c r="J211" s="49" t="str">
        <f>IFERROR(VLOOKUP(I211,農林業センサス集落コード!$A$2:$E$18534,4,FALSE)," ")</f>
        <v xml:space="preserve"> </v>
      </c>
      <c r="K211" s="50" t="str">
        <f>IFERROR(VLOOKUP(I211,農林業センサス集落コード!$A$2:$E$18534,5,0),"")</f>
        <v/>
      </c>
      <c r="L211" s="48"/>
      <c r="M211" s="49" t="str">
        <f>IFERROR(VLOOKUP(L211,農林業センサス集落コード!$A$2:$E$18534,4,FALSE)," ")</f>
        <v xml:space="preserve"> </v>
      </c>
      <c r="N211" s="50" t="str">
        <f>IFERROR(VLOOKUP(L211,農林業センサス集落コード!$A$2:$E$18534,5,0),"")</f>
        <v/>
      </c>
      <c r="O211" s="48"/>
      <c r="P211" s="49" t="str">
        <f>IFERROR(VLOOKUP(O211,農林業センサス集落コード!$A$2:$E$18534,4,FALSE)," ")</f>
        <v xml:space="preserve"> </v>
      </c>
      <c r="Q211" s="50" t="str">
        <f>IFERROR(VLOOKUP(O211,農林業センサス集落コード!$A$2:$E$18534,5,0),"")</f>
        <v/>
      </c>
      <c r="R211" s="48"/>
      <c r="S211" s="49" t="str">
        <f>IFERROR(VLOOKUP(R211,農林業センサス集落コード!$A$2:$E$18534,4,FALSE)," ")</f>
        <v xml:space="preserve"> </v>
      </c>
      <c r="T211" s="50" t="str">
        <f>IFERROR(VLOOKUP(R211,農林業センサス集落コード!$A$2:$E$18534,5,0),"")</f>
        <v/>
      </c>
      <c r="U211" s="48"/>
      <c r="V211" s="49" t="str">
        <f>IFERROR(VLOOKUP(U211,農林業センサス集落コード!$A$2:$E$18534,4,FALSE)," ")</f>
        <v xml:space="preserve"> </v>
      </c>
      <c r="W211" s="50" t="str">
        <f>IFERROR(VLOOKUP(U211,農林業センサス集落コード!$A$2:$E$18534,5,0),"")</f>
        <v/>
      </c>
      <c r="X211" s="48"/>
      <c r="Y211" s="49" t="str">
        <f>IFERROR(VLOOKUP(X211,農林業センサス集落コード!$A$2:$E$18534,4,FALSE)," ")</f>
        <v xml:space="preserve"> </v>
      </c>
      <c r="Z211" s="50" t="str">
        <f>IFERROR(VLOOKUP(X211,農林業センサス集落コード!$A$2:$E$18534,5,0),"")</f>
        <v/>
      </c>
      <c r="AA211" s="48"/>
      <c r="AB211" s="49" t="str">
        <f>IFERROR(VLOOKUP(AA211,農林業センサス集落コード!$A$2:$E$18534,4,FALSE)," ")</f>
        <v xml:space="preserve"> </v>
      </c>
      <c r="AC211" s="50" t="str">
        <f>IFERROR(VLOOKUP(AA211,農林業センサス集落コード!$A$2:$E$18534,5,0),"")</f>
        <v/>
      </c>
      <c r="AD211" s="48"/>
      <c r="AE211" s="49" t="str">
        <f>IFERROR(VLOOKUP(AD211,農林業センサス集落コード!$A$2:$E$18534,4,FALSE)," ")</f>
        <v xml:space="preserve"> </v>
      </c>
      <c r="AF211" s="50" t="str">
        <f>IFERROR(VLOOKUP(AD211,農林業センサス集落コード!$A$2:$E$18534,5,0),"")</f>
        <v/>
      </c>
      <c r="AG211" s="48"/>
      <c r="AH211" s="49" t="str">
        <f>IFERROR(VLOOKUP(AG211,農林業センサス集落コード!$A$2:$E$18534,4,FALSE)," ")</f>
        <v xml:space="preserve"> </v>
      </c>
      <c r="AI211" s="50" t="str">
        <f>IFERROR(VLOOKUP(AG211,農林業センサス集落コード!$A$2:$E$18534,5,0),"")</f>
        <v/>
      </c>
      <c r="AJ211" s="48"/>
      <c r="AK211" s="49" t="str">
        <f>IFERROR(VLOOKUP(AJ211,農林業センサス集落コード!$A$2:$E$18534,4,FALSE)," ")</f>
        <v xml:space="preserve"> </v>
      </c>
      <c r="AL211" s="50" t="str">
        <f>IFERROR(VLOOKUP(AJ211,農林業センサス集落コード!$A$2:$E$18534,5,0),"")</f>
        <v/>
      </c>
      <c r="AM211" s="48"/>
      <c r="AN211" s="49" t="str">
        <f>IFERROR(VLOOKUP(AM211,農林業センサス集落コード!$A$2:$E$18534,4,FALSE)," ")</f>
        <v xml:space="preserve"> </v>
      </c>
      <c r="AO211" s="50" t="str">
        <f>IFERROR(VLOOKUP(AM211,農林業センサス集落コード!$A$2:$E$18534,5,0),"")</f>
        <v/>
      </c>
      <c r="AP211" s="48"/>
      <c r="AQ211" s="49" t="str">
        <f>IFERROR(VLOOKUP(AP211,農林業センサス集落コード!$A$2:$E$18534,4,FALSE)," ")</f>
        <v xml:space="preserve"> </v>
      </c>
      <c r="AR211" s="50" t="str">
        <f>IFERROR(VLOOKUP(AP211,農林業センサス集落コード!$A$2:$E$18534,5,0),"")</f>
        <v/>
      </c>
      <c r="AS211" s="48"/>
      <c r="AT211" s="49" t="str">
        <f>IFERROR(VLOOKUP(AS211,農林業センサス集落コード!$A$2:$E$18534,4,FALSE)," ")</f>
        <v xml:space="preserve"> </v>
      </c>
      <c r="AU211" s="50" t="str">
        <f>IFERROR(VLOOKUP(AS211,農林業センサス集落コード!$A$2:$E$18534,5,0),"")</f>
        <v/>
      </c>
      <c r="AV211" s="48"/>
      <c r="AW211" s="49" t="str">
        <f>IFERROR(VLOOKUP(AV211,農林業センサス集落コード!$A$2:$E$18534,4,FALSE)," ")</f>
        <v xml:space="preserve"> </v>
      </c>
      <c r="AX211" s="50" t="str">
        <f>IFERROR(VLOOKUP(AV211,農林業センサス集落コード!$A$2:$E$18534,5,0),"")</f>
        <v/>
      </c>
      <c r="AY211" s="48"/>
      <c r="AZ211" s="49" t="str">
        <f>IFERROR(VLOOKUP(AY211,農林業センサス集落コード!$A$2:$E$18534,4,FALSE)," ")</f>
        <v xml:space="preserve"> </v>
      </c>
      <c r="BA211" s="50" t="str">
        <f>IFERROR(VLOOKUP(AY211,農林業センサス集落コード!$A$2:$E$18534,5,0),"")</f>
        <v/>
      </c>
      <c r="BB211" s="48"/>
      <c r="BC211" s="49" t="str">
        <f>IFERROR(VLOOKUP(BB211,農林業センサス集落コード!$A$2:$E$18534,4,FALSE)," ")</f>
        <v xml:space="preserve"> </v>
      </c>
      <c r="BD211" s="50" t="str">
        <f>IFERROR(VLOOKUP(BB211,農林業センサス集落コード!$A$2:$E$18534,5,0),"")</f>
        <v/>
      </c>
      <c r="BE211" s="48"/>
      <c r="BF211" s="49" t="str">
        <f>IFERROR(VLOOKUP(BE211,農林業センサス集落コード!$A$2:$E$18534,4,FALSE)," ")</f>
        <v xml:space="preserve"> </v>
      </c>
      <c r="BG211" s="50" t="str">
        <f>IFERROR(VLOOKUP(BE211,農林業センサス集落コード!$A$2:$E$18534,5,0),"")</f>
        <v/>
      </c>
      <c r="BH211" s="48"/>
      <c r="BI211" s="49" t="str">
        <f>IFERROR(VLOOKUP(BH211,農林業センサス集落コード!$A$2:$E$18534,4,FALSE)," ")</f>
        <v xml:space="preserve"> </v>
      </c>
      <c r="BJ211" s="50" t="str">
        <f>IFERROR(VLOOKUP(BH211,農林業センサス集落コード!$A$2:$E$18534,5,0),"")</f>
        <v/>
      </c>
      <c r="BK211" s="48"/>
      <c r="BL211" s="49" t="str">
        <f>IFERROR(VLOOKUP(BK211,農林業センサス集落コード!$A$2:$E$18534,4,FALSE)," ")</f>
        <v xml:space="preserve"> </v>
      </c>
      <c r="BM211" s="50" t="str">
        <f>IFERROR(VLOOKUP(BK211,農林業センサス集落コード!$A$2:$E$18534,5,0),"")</f>
        <v/>
      </c>
    </row>
    <row r="212" spans="1:65">
      <c r="A212" s="272" t="e">
        <f>①協定識別事項②協定参加者!#REF!</f>
        <v>#REF!</v>
      </c>
      <c r="B212" s="55" t="e">
        <f>①協定識別事項②協定参加者!#REF!</f>
        <v>#REF!</v>
      </c>
      <c r="C212" s="55" t="e">
        <f>①協定識別事項②協定参加者!#REF!</f>
        <v>#REF!</v>
      </c>
      <c r="D212" s="55" t="e">
        <f>①協定識別事項②協定参加者!#REF!</f>
        <v>#REF!</v>
      </c>
      <c r="E212" s="56" t="e">
        <f>①協定識別事項②協定参加者!#REF!</f>
        <v>#REF!</v>
      </c>
      <c r="F212" s="48"/>
      <c r="G212" s="49" t="str">
        <f>IFERROR(VLOOKUP(F212,農林業センサス集落コード!$A$2:$E$18534,4,FALSE)," ")</f>
        <v xml:space="preserve"> </v>
      </c>
      <c r="H212" s="50" t="str">
        <f>IFERROR(VLOOKUP(F212,農林業センサス集落コード!$A$2:$E$18534,5,0),"")</f>
        <v/>
      </c>
      <c r="I212" s="48"/>
      <c r="J212" s="49" t="str">
        <f>IFERROR(VLOOKUP(I212,農林業センサス集落コード!$A$2:$E$18534,4,FALSE)," ")</f>
        <v xml:space="preserve"> </v>
      </c>
      <c r="K212" s="50" t="str">
        <f>IFERROR(VLOOKUP(I212,農林業センサス集落コード!$A$2:$E$18534,5,0),"")</f>
        <v/>
      </c>
      <c r="L212" s="48"/>
      <c r="M212" s="49" t="str">
        <f>IFERROR(VLOOKUP(L212,農林業センサス集落コード!$A$2:$E$18534,4,FALSE)," ")</f>
        <v xml:space="preserve"> </v>
      </c>
      <c r="N212" s="50" t="str">
        <f>IFERROR(VLOOKUP(L212,農林業センサス集落コード!$A$2:$E$18534,5,0),"")</f>
        <v/>
      </c>
      <c r="O212" s="48"/>
      <c r="P212" s="49" t="str">
        <f>IFERROR(VLOOKUP(O212,農林業センサス集落コード!$A$2:$E$18534,4,FALSE)," ")</f>
        <v xml:space="preserve"> </v>
      </c>
      <c r="Q212" s="50" t="str">
        <f>IFERROR(VLOOKUP(O212,農林業センサス集落コード!$A$2:$E$18534,5,0),"")</f>
        <v/>
      </c>
      <c r="R212" s="48"/>
      <c r="S212" s="49" t="str">
        <f>IFERROR(VLOOKUP(R212,農林業センサス集落コード!$A$2:$E$18534,4,FALSE)," ")</f>
        <v xml:space="preserve"> </v>
      </c>
      <c r="T212" s="50" t="str">
        <f>IFERROR(VLOOKUP(R212,農林業センサス集落コード!$A$2:$E$18534,5,0),"")</f>
        <v/>
      </c>
      <c r="U212" s="48"/>
      <c r="V212" s="49" t="str">
        <f>IFERROR(VLOOKUP(U212,農林業センサス集落コード!$A$2:$E$18534,4,FALSE)," ")</f>
        <v xml:space="preserve"> </v>
      </c>
      <c r="W212" s="50" t="str">
        <f>IFERROR(VLOOKUP(U212,農林業センサス集落コード!$A$2:$E$18534,5,0),"")</f>
        <v/>
      </c>
      <c r="X212" s="48"/>
      <c r="Y212" s="49" t="str">
        <f>IFERROR(VLOOKUP(X212,農林業センサス集落コード!$A$2:$E$18534,4,FALSE)," ")</f>
        <v xml:space="preserve"> </v>
      </c>
      <c r="Z212" s="50" t="str">
        <f>IFERROR(VLOOKUP(X212,農林業センサス集落コード!$A$2:$E$18534,5,0),"")</f>
        <v/>
      </c>
      <c r="AA212" s="48"/>
      <c r="AB212" s="49" t="str">
        <f>IFERROR(VLOOKUP(AA212,農林業センサス集落コード!$A$2:$E$18534,4,FALSE)," ")</f>
        <v xml:space="preserve"> </v>
      </c>
      <c r="AC212" s="50" t="str">
        <f>IFERROR(VLOOKUP(AA212,農林業センサス集落コード!$A$2:$E$18534,5,0),"")</f>
        <v/>
      </c>
      <c r="AD212" s="48"/>
      <c r="AE212" s="49" t="str">
        <f>IFERROR(VLOOKUP(AD212,農林業センサス集落コード!$A$2:$E$18534,4,FALSE)," ")</f>
        <v xml:space="preserve"> </v>
      </c>
      <c r="AF212" s="50" t="str">
        <f>IFERROR(VLOOKUP(AD212,農林業センサス集落コード!$A$2:$E$18534,5,0),"")</f>
        <v/>
      </c>
      <c r="AG212" s="48"/>
      <c r="AH212" s="49" t="str">
        <f>IFERROR(VLOOKUP(AG212,農林業センサス集落コード!$A$2:$E$18534,4,FALSE)," ")</f>
        <v xml:space="preserve"> </v>
      </c>
      <c r="AI212" s="50" t="str">
        <f>IFERROR(VLOOKUP(AG212,農林業センサス集落コード!$A$2:$E$18534,5,0),"")</f>
        <v/>
      </c>
      <c r="AJ212" s="48"/>
      <c r="AK212" s="49" t="str">
        <f>IFERROR(VLOOKUP(AJ212,農林業センサス集落コード!$A$2:$E$18534,4,FALSE)," ")</f>
        <v xml:space="preserve"> </v>
      </c>
      <c r="AL212" s="50" t="str">
        <f>IFERROR(VLOOKUP(AJ212,農林業センサス集落コード!$A$2:$E$18534,5,0),"")</f>
        <v/>
      </c>
      <c r="AM212" s="48"/>
      <c r="AN212" s="49" t="str">
        <f>IFERROR(VLOOKUP(AM212,農林業センサス集落コード!$A$2:$E$18534,4,FALSE)," ")</f>
        <v xml:space="preserve"> </v>
      </c>
      <c r="AO212" s="50" t="str">
        <f>IFERROR(VLOOKUP(AM212,農林業センサス集落コード!$A$2:$E$18534,5,0),"")</f>
        <v/>
      </c>
      <c r="AP212" s="48"/>
      <c r="AQ212" s="49" t="str">
        <f>IFERROR(VLOOKUP(AP212,農林業センサス集落コード!$A$2:$E$18534,4,FALSE)," ")</f>
        <v xml:space="preserve"> </v>
      </c>
      <c r="AR212" s="50" t="str">
        <f>IFERROR(VLOOKUP(AP212,農林業センサス集落コード!$A$2:$E$18534,5,0),"")</f>
        <v/>
      </c>
      <c r="AS212" s="48"/>
      <c r="AT212" s="49" t="str">
        <f>IFERROR(VLOOKUP(AS212,農林業センサス集落コード!$A$2:$E$18534,4,FALSE)," ")</f>
        <v xml:space="preserve"> </v>
      </c>
      <c r="AU212" s="50" t="str">
        <f>IFERROR(VLOOKUP(AS212,農林業センサス集落コード!$A$2:$E$18534,5,0),"")</f>
        <v/>
      </c>
      <c r="AV212" s="48"/>
      <c r="AW212" s="49" t="str">
        <f>IFERROR(VLOOKUP(AV212,農林業センサス集落コード!$A$2:$E$18534,4,FALSE)," ")</f>
        <v xml:space="preserve"> </v>
      </c>
      <c r="AX212" s="50" t="str">
        <f>IFERROR(VLOOKUP(AV212,農林業センサス集落コード!$A$2:$E$18534,5,0),"")</f>
        <v/>
      </c>
      <c r="AY212" s="48"/>
      <c r="AZ212" s="49" t="str">
        <f>IFERROR(VLOOKUP(AY212,農林業センサス集落コード!$A$2:$E$18534,4,FALSE)," ")</f>
        <v xml:space="preserve"> </v>
      </c>
      <c r="BA212" s="50" t="str">
        <f>IFERROR(VLOOKUP(AY212,農林業センサス集落コード!$A$2:$E$18534,5,0),"")</f>
        <v/>
      </c>
      <c r="BB212" s="48"/>
      <c r="BC212" s="49" t="str">
        <f>IFERROR(VLOOKUP(BB212,農林業センサス集落コード!$A$2:$E$18534,4,FALSE)," ")</f>
        <v xml:space="preserve"> </v>
      </c>
      <c r="BD212" s="50" t="str">
        <f>IFERROR(VLOOKUP(BB212,農林業センサス集落コード!$A$2:$E$18534,5,0),"")</f>
        <v/>
      </c>
      <c r="BE212" s="48"/>
      <c r="BF212" s="49" t="str">
        <f>IFERROR(VLOOKUP(BE212,農林業センサス集落コード!$A$2:$E$18534,4,FALSE)," ")</f>
        <v xml:space="preserve"> </v>
      </c>
      <c r="BG212" s="50" t="str">
        <f>IFERROR(VLOOKUP(BE212,農林業センサス集落コード!$A$2:$E$18534,5,0),"")</f>
        <v/>
      </c>
      <c r="BH212" s="48"/>
      <c r="BI212" s="49" t="str">
        <f>IFERROR(VLOOKUP(BH212,農林業センサス集落コード!$A$2:$E$18534,4,FALSE)," ")</f>
        <v xml:space="preserve"> </v>
      </c>
      <c r="BJ212" s="50" t="str">
        <f>IFERROR(VLOOKUP(BH212,農林業センサス集落コード!$A$2:$E$18534,5,0),"")</f>
        <v/>
      </c>
      <c r="BK212" s="48"/>
      <c r="BL212" s="49" t="str">
        <f>IFERROR(VLOOKUP(BK212,農林業センサス集落コード!$A$2:$E$18534,4,FALSE)," ")</f>
        <v xml:space="preserve"> </v>
      </c>
      <c r="BM212" s="50" t="str">
        <f>IFERROR(VLOOKUP(BK212,農林業センサス集落コード!$A$2:$E$18534,5,0),"")</f>
        <v/>
      </c>
    </row>
    <row r="213" spans="1:65">
      <c r="A213" s="272" t="e">
        <f>①協定識別事項②協定参加者!#REF!</f>
        <v>#REF!</v>
      </c>
      <c r="B213" s="55" t="e">
        <f>①協定識別事項②協定参加者!#REF!</f>
        <v>#REF!</v>
      </c>
      <c r="C213" s="55" t="e">
        <f>①協定識別事項②協定参加者!#REF!</f>
        <v>#REF!</v>
      </c>
      <c r="D213" s="55" t="e">
        <f>①協定識別事項②協定参加者!#REF!</f>
        <v>#REF!</v>
      </c>
      <c r="E213" s="56" t="e">
        <f>①協定識別事項②協定参加者!#REF!</f>
        <v>#REF!</v>
      </c>
      <c r="F213" s="48"/>
      <c r="G213" s="49" t="str">
        <f>IFERROR(VLOOKUP(F213,農林業センサス集落コード!$A$2:$E$18534,4,FALSE)," ")</f>
        <v xml:space="preserve"> </v>
      </c>
      <c r="H213" s="50" t="str">
        <f>IFERROR(VLOOKUP(F213,農林業センサス集落コード!$A$2:$E$18534,5,0),"")</f>
        <v/>
      </c>
      <c r="I213" s="48"/>
      <c r="J213" s="49" t="str">
        <f>IFERROR(VLOOKUP(I213,農林業センサス集落コード!$A$2:$E$18534,4,FALSE)," ")</f>
        <v xml:space="preserve"> </v>
      </c>
      <c r="K213" s="50" t="str">
        <f>IFERROR(VLOOKUP(I213,農林業センサス集落コード!$A$2:$E$18534,5,0),"")</f>
        <v/>
      </c>
      <c r="L213" s="48"/>
      <c r="M213" s="49" t="str">
        <f>IFERROR(VLOOKUP(L213,農林業センサス集落コード!$A$2:$E$18534,4,FALSE)," ")</f>
        <v xml:space="preserve"> </v>
      </c>
      <c r="N213" s="50" t="str">
        <f>IFERROR(VLOOKUP(L213,農林業センサス集落コード!$A$2:$E$18534,5,0),"")</f>
        <v/>
      </c>
      <c r="O213" s="48"/>
      <c r="P213" s="49" t="str">
        <f>IFERROR(VLOOKUP(O213,農林業センサス集落コード!$A$2:$E$18534,4,FALSE)," ")</f>
        <v xml:space="preserve"> </v>
      </c>
      <c r="Q213" s="50" t="str">
        <f>IFERROR(VLOOKUP(O213,農林業センサス集落コード!$A$2:$E$18534,5,0),"")</f>
        <v/>
      </c>
      <c r="R213" s="48"/>
      <c r="S213" s="49" t="str">
        <f>IFERROR(VLOOKUP(R213,農林業センサス集落コード!$A$2:$E$18534,4,FALSE)," ")</f>
        <v xml:space="preserve"> </v>
      </c>
      <c r="T213" s="50" t="str">
        <f>IFERROR(VLOOKUP(R213,農林業センサス集落コード!$A$2:$E$18534,5,0),"")</f>
        <v/>
      </c>
      <c r="U213" s="48"/>
      <c r="V213" s="49" t="str">
        <f>IFERROR(VLOOKUP(U213,農林業センサス集落コード!$A$2:$E$18534,4,FALSE)," ")</f>
        <v xml:space="preserve"> </v>
      </c>
      <c r="W213" s="50" t="str">
        <f>IFERROR(VLOOKUP(U213,農林業センサス集落コード!$A$2:$E$18534,5,0),"")</f>
        <v/>
      </c>
      <c r="X213" s="48"/>
      <c r="Y213" s="49" t="str">
        <f>IFERROR(VLOOKUP(X213,農林業センサス集落コード!$A$2:$E$18534,4,FALSE)," ")</f>
        <v xml:space="preserve"> </v>
      </c>
      <c r="Z213" s="50" t="str">
        <f>IFERROR(VLOOKUP(X213,農林業センサス集落コード!$A$2:$E$18534,5,0),"")</f>
        <v/>
      </c>
      <c r="AA213" s="48"/>
      <c r="AB213" s="49" t="str">
        <f>IFERROR(VLOOKUP(AA213,農林業センサス集落コード!$A$2:$E$18534,4,FALSE)," ")</f>
        <v xml:space="preserve"> </v>
      </c>
      <c r="AC213" s="50" t="str">
        <f>IFERROR(VLOOKUP(AA213,農林業センサス集落コード!$A$2:$E$18534,5,0),"")</f>
        <v/>
      </c>
      <c r="AD213" s="48"/>
      <c r="AE213" s="49" t="str">
        <f>IFERROR(VLOOKUP(AD213,農林業センサス集落コード!$A$2:$E$18534,4,FALSE)," ")</f>
        <v xml:space="preserve"> </v>
      </c>
      <c r="AF213" s="50" t="str">
        <f>IFERROR(VLOOKUP(AD213,農林業センサス集落コード!$A$2:$E$18534,5,0),"")</f>
        <v/>
      </c>
      <c r="AG213" s="48"/>
      <c r="AH213" s="49" t="str">
        <f>IFERROR(VLOOKUP(AG213,農林業センサス集落コード!$A$2:$E$18534,4,FALSE)," ")</f>
        <v xml:space="preserve"> </v>
      </c>
      <c r="AI213" s="50" t="str">
        <f>IFERROR(VLOOKUP(AG213,農林業センサス集落コード!$A$2:$E$18534,5,0),"")</f>
        <v/>
      </c>
      <c r="AJ213" s="48"/>
      <c r="AK213" s="49" t="str">
        <f>IFERROR(VLOOKUP(AJ213,農林業センサス集落コード!$A$2:$E$18534,4,FALSE)," ")</f>
        <v xml:space="preserve"> </v>
      </c>
      <c r="AL213" s="50" t="str">
        <f>IFERROR(VLOOKUP(AJ213,農林業センサス集落コード!$A$2:$E$18534,5,0),"")</f>
        <v/>
      </c>
      <c r="AM213" s="48"/>
      <c r="AN213" s="49" t="str">
        <f>IFERROR(VLOOKUP(AM213,農林業センサス集落コード!$A$2:$E$18534,4,FALSE)," ")</f>
        <v xml:space="preserve"> </v>
      </c>
      <c r="AO213" s="50" t="str">
        <f>IFERROR(VLOOKUP(AM213,農林業センサス集落コード!$A$2:$E$18534,5,0),"")</f>
        <v/>
      </c>
      <c r="AP213" s="48"/>
      <c r="AQ213" s="49" t="str">
        <f>IFERROR(VLOOKUP(AP213,農林業センサス集落コード!$A$2:$E$18534,4,FALSE)," ")</f>
        <v xml:space="preserve"> </v>
      </c>
      <c r="AR213" s="50" t="str">
        <f>IFERROR(VLOOKUP(AP213,農林業センサス集落コード!$A$2:$E$18534,5,0),"")</f>
        <v/>
      </c>
      <c r="AS213" s="48"/>
      <c r="AT213" s="49" t="str">
        <f>IFERROR(VLOOKUP(AS213,農林業センサス集落コード!$A$2:$E$18534,4,FALSE)," ")</f>
        <v xml:space="preserve"> </v>
      </c>
      <c r="AU213" s="50" t="str">
        <f>IFERROR(VLOOKUP(AS213,農林業センサス集落コード!$A$2:$E$18534,5,0),"")</f>
        <v/>
      </c>
      <c r="AV213" s="48"/>
      <c r="AW213" s="49" t="str">
        <f>IFERROR(VLOOKUP(AV213,農林業センサス集落コード!$A$2:$E$18534,4,FALSE)," ")</f>
        <v xml:space="preserve"> </v>
      </c>
      <c r="AX213" s="50" t="str">
        <f>IFERROR(VLOOKUP(AV213,農林業センサス集落コード!$A$2:$E$18534,5,0),"")</f>
        <v/>
      </c>
      <c r="AY213" s="48"/>
      <c r="AZ213" s="49" t="str">
        <f>IFERROR(VLOOKUP(AY213,農林業センサス集落コード!$A$2:$E$18534,4,FALSE)," ")</f>
        <v xml:space="preserve"> </v>
      </c>
      <c r="BA213" s="50" t="str">
        <f>IFERROR(VLOOKUP(AY213,農林業センサス集落コード!$A$2:$E$18534,5,0),"")</f>
        <v/>
      </c>
      <c r="BB213" s="48"/>
      <c r="BC213" s="49" t="str">
        <f>IFERROR(VLOOKUP(BB213,農林業センサス集落コード!$A$2:$E$18534,4,FALSE)," ")</f>
        <v xml:space="preserve"> </v>
      </c>
      <c r="BD213" s="50" t="str">
        <f>IFERROR(VLOOKUP(BB213,農林業センサス集落コード!$A$2:$E$18534,5,0),"")</f>
        <v/>
      </c>
      <c r="BE213" s="48"/>
      <c r="BF213" s="49" t="str">
        <f>IFERROR(VLOOKUP(BE213,農林業センサス集落コード!$A$2:$E$18534,4,FALSE)," ")</f>
        <v xml:space="preserve"> </v>
      </c>
      <c r="BG213" s="50" t="str">
        <f>IFERROR(VLOOKUP(BE213,農林業センサス集落コード!$A$2:$E$18534,5,0),"")</f>
        <v/>
      </c>
      <c r="BH213" s="48"/>
      <c r="BI213" s="49" t="str">
        <f>IFERROR(VLOOKUP(BH213,農林業センサス集落コード!$A$2:$E$18534,4,FALSE)," ")</f>
        <v xml:space="preserve"> </v>
      </c>
      <c r="BJ213" s="50" t="str">
        <f>IFERROR(VLOOKUP(BH213,農林業センサス集落コード!$A$2:$E$18534,5,0),"")</f>
        <v/>
      </c>
      <c r="BK213" s="48"/>
      <c r="BL213" s="49" t="str">
        <f>IFERROR(VLOOKUP(BK213,農林業センサス集落コード!$A$2:$E$18534,4,FALSE)," ")</f>
        <v xml:space="preserve"> </v>
      </c>
      <c r="BM213" s="50" t="str">
        <f>IFERROR(VLOOKUP(BK213,農林業センサス集落コード!$A$2:$E$18534,5,0),"")</f>
        <v/>
      </c>
    </row>
    <row r="214" spans="1:65">
      <c r="A214" s="272" t="e">
        <f>①協定識別事項②協定参加者!#REF!</f>
        <v>#REF!</v>
      </c>
      <c r="B214" s="55" t="e">
        <f>①協定識別事項②協定参加者!#REF!</f>
        <v>#REF!</v>
      </c>
      <c r="C214" s="55" t="e">
        <f>①協定識別事項②協定参加者!#REF!</f>
        <v>#REF!</v>
      </c>
      <c r="D214" s="55" t="e">
        <f>①協定識別事項②協定参加者!#REF!</f>
        <v>#REF!</v>
      </c>
      <c r="E214" s="56" t="e">
        <f>①協定識別事項②協定参加者!#REF!</f>
        <v>#REF!</v>
      </c>
      <c r="F214" s="48"/>
      <c r="G214" s="49" t="str">
        <f>IFERROR(VLOOKUP(F214,農林業センサス集落コード!$A$2:$E$18534,4,FALSE)," ")</f>
        <v xml:space="preserve"> </v>
      </c>
      <c r="H214" s="50" t="str">
        <f>IFERROR(VLOOKUP(F214,農林業センサス集落コード!$A$2:$E$18534,5,0),"")</f>
        <v/>
      </c>
      <c r="I214" s="48"/>
      <c r="J214" s="49" t="str">
        <f>IFERROR(VLOOKUP(I214,農林業センサス集落コード!$A$2:$E$18534,4,FALSE)," ")</f>
        <v xml:space="preserve"> </v>
      </c>
      <c r="K214" s="50" t="str">
        <f>IFERROR(VLOOKUP(I214,農林業センサス集落コード!$A$2:$E$18534,5,0),"")</f>
        <v/>
      </c>
      <c r="L214" s="48"/>
      <c r="M214" s="49" t="str">
        <f>IFERROR(VLOOKUP(L214,農林業センサス集落コード!$A$2:$E$18534,4,FALSE)," ")</f>
        <v xml:space="preserve"> </v>
      </c>
      <c r="N214" s="50" t="str">
        <f>IFERROR(VLOOKUP(L214,農林業センサス集落コード!$A$2:$E$18534,5,0),"")</f>
        <v/>
      </c>
      <c r="O214" s="48"/>
      <c r="P214" s="49" t="str">
        <f>IFERROR(VLOOKUP(O214,農林業センサス集落コード!$A$2:$E$18534,4,FALSE)," ")</f>
        <v xml:space="preserve"> </v>
      </c>
      <c r="Q214" s="50" t="str">
        <f>IFERROR(VLOOKUP(O214,農林業センサス集落コード!$A$2:$E$18534,5,0),"")</f>
        <v/>
      </c>
      <c r="R214" s="48"/>
      <c r="S214" s="49" t="str">
        <f>IFERROR(VLOOKUP(R214,農林業センサス集落コード!$A$2:$E$18534,4,FALSE)," ")</f>
        <v xml:space="preserve"> </v>
      </c>
      <c r="T214" s="50" t="str">
        <f>IFERROR(VLOOKUP(R214,農林業センサス集落コード!$A$2:$E$18534,5,0),"")</f>
        <v/>
      </c>
      <c r="U214" s="48"/>
      <c r="V214" s="49" t="str">
        <f>IFERROR(VLOOKUP(U214,農林業センサス集落コード!$A$2:$E$18534,4,FALSE)," ")</f>
        <v xml:space="preserve"> </v>
      </c>
      <c r="W214" s="50" t="str">
        <f>IFERROR(VLOOKUP(U214,農林業センサス集落コード!$A$2:$E$18534,5,0),"")</f>
        <v/>
      </c>
      <c r="X214" s="48"/>
      <c r="Y214" s="49" t="str">
        <f>IFERROR(VLOOKUP(X214,農林業センサス集落コード!$A$2:$E$18534,4,FALSE)," ")</f>
        <v xml:space="preserve"> </v>
      </c>
      <c r="Z214" s="50" t="str">
        <f>IFERROR(VLOOKUP(X214,農林業センサス集落コード!$A$2:$E$18534,5,0),"")</f>
        <v/>
      </c>
      <c r="AA214" s="48"/>
      <c r="AB214" s="49" t="str">
        <f>IFERROR(VLOOKUP(AA214,農林業センサス集落コード!$A$2:$E$18534,4,FALSE)," ")</f>
        <v xml:space="preserve"> </v>
      </c>
      <c r="AC214" s="50" t="str">
        <f>IFERROR(VLOOKUP(AA214,農林業センサス集落コード!$A$2:$E$18534,5,0),"")</f>
        <v/>
      </c>
      <c r="AD214" s="48"/>
      <c r="AE214" s="49" t="str">
        <f>IFERROR(VLOOKUP(AD214,農林業センサス集落コード!$A$2:$E$18534,4,FALSE)," ")</f>
        <v xml:space="preserve"> </v>
      </c>
      <c r="AF214" s="50" t="str">
        <f>IFERROR(VLOOKUP(AD214,農林業センサス集落コード!$A$2:$E$18534,5,0),"")</f>
        <v/>
      </c>
      <c r="AG214" s="48"/>
      <c r="AH214" s="49" t="str">
        <f>IFERROR(VLOOKUP(AG214,農林業センサス集落コード!$A$2:$E$18534,4,FALSE)," ")</f>
        <v xml:space="preserve"> </v>
      </c>
      <c r="AI214" s="50" t="str">
        <f>IFERROR(VLOOKUP(AG214,農林業センサス集落コード!$A$2:$E$18534,5,0),"")</f>
        <v/>
      </c>
      <c r="AJ214" s="48"/>
      <c r="AK214" s="49" t="str">
        <f>IFERROR(VLOOKUP(AJ214,農林業センサス集落コード!$A$2:$E$18534,4,FALSE)," ")</f>
        <v xml:space="preserve"> </v>
      </c>
      <c r="AL214" s="50" t="str">
        <f>IFERROR(VLOOKUP(AJ214,農林業センサス集落コード!$A$2:$E$18534,5,0),"")</f>
        <v/>
      </c>
      <c r="AM214" s="48"/>
      <c r="AN214" s="49" t="str">
        <f>IFERROR(VLOOKUP(AM214,農林業センサス集落コード!$A$2:$E$18534,4,FALSE)," ")</f>
        <v xml:space="preserve"> </v>
      </c>
      <c r="AO214" s="50" t="str">
        <f>IFERROR(VLOOKUP(AM214,農林業センサス集落コード!$A$2:$E$18534,5,0),"")</f>
        <v/>
      </c>
      <c r="AP214" s="48"/>
      <c r="AQ214" s="49" t="str">
        <f>IFERROR(VLOOKUP(AP214,農林業センサス集落コード!$A$2:$E$18534,4,FALSE)," ")</f>
        <v xml:space="preserve"> </v>
      </c>
      <c r="AR214" s="50" t="str">
        <f>IFERROR(VLOOKUP(AP214,農林業センサス集落コード!$A$2:$E$18534,5,0),"")</f>
        <v/>
      </c>
      <c r="AS214" s="48"/>
      <c r="AT214" s="49" t="str">
        <f>IFERROR(VLOOKUP(AS214,農林業センサス集落コード!$A$2:$E$18534,4,FALSE)," ")</f>
        <v xml:space="preserve"> </v>
      </c>
      <c r="AU214" s="50" t="str">
        <f>IFERROR(VLOOKUP(AS214,農林業センサス集落コード!$A$2:$E$18534,5,0),"")</f>
        <v/>
      </c>
      <c r="AV214" s="48"/>
      <c r="AW214" s="49" t="str">
        <f>IFERROR(VLOOKUP(AV214,農林業センサス集落コード!$A$2:$E$18534,4,FALSE)," ")</f>
        <v xml:space="preserve"> </v>
      </c>
      <c r="AX214" s="50" t="str">
        <f>IFERROR(VLOOKUP(AV214,農林業センサス集落コード!$A$2:$E$18534,5,0),"")</f>
        <v/>
      </c>
      <c r="AY214" s="48"/>
      <c r="AZ214" s="49" t="str">
        <f>IFERROR(VLOOKUP(AY214,農林業センサス集落コード!$A$2:$E$18534,4,FALSE)," ")</f>
        <v xml:space="preserve"> </v>
      </c>
      <c r="BA214" s="50" t="str">
        <f>IFERROR(VLOOKUP(AY214,農林業センサス集落コード!$A$2:$E$18534,5,0),"")</f>
        <v/>
      </c>
      <c r="BB214" s="48"/>
      <c r="BC214" s="49" t="str">
        <f>IFERROR(VLOOKUP(BB214,農林業センサス集落コード!$A$2:$E$18534,4,FALSE)," ")</f>
        <v xml:space="preserve"> </v>
      </c>
      <c r="BD214" s="50" t="str">
        <f>IFERROR(VLOOKUP(BB214,農林業センサス集落コード!$A$2:$E$18534,5,0),"")</f>
        <v/>
      </c>
      <c r="BE214" s="48"/>
      <c r="BF214" s="49" t="str">
        <f>IFERROR(VLOOKUP(BE214,農林業センサス集落コード!$A$2:$E$18534,4,FALSE)," ")</f>
        <v xml:space="preserve"> </v>
      </c>
      <c r="BG214" s="50" t="str">
        <f>IFERROR(VLOOKUP(BE214,農林業センサス集落コード!$A$2:$E$18534,5,0),"")</f>
        <v/>
      </c>
      <c r="BH214" s="48"/>
      <c r="BI214" s="49" t="str">
        <f>IFERROR(VLOOKUP(BH214,農林業センサス集落コード!$A$2:$E$18534,4,FALSE)," ")</f>
        <v xml:space="preserve"> </v>
      </c>
      <c r="BJ214" s="50" t="str">
        <f>IFERROR(VLOOKUP(BH214,農林業センサス集落コード!$A$2:$E$18534,5,0),"")</f>
        <v/>
      </c>
      <c r="BK214" s="48"/>
      <c r="BL214" s="49" t="str">
        <f>IFERROR(VLOOKUP(BK214,農林業センサス集落コード!$A$2:$E$18534,4,FALSE)," ")</f>
        <v xml:space="preserve"> </v>
      </c>
      <c r="BM214" s="50" t="str">
        <f>IFERROR(VLOOKUP(BK214,農林業センサス集落コード!$A$2:$E$18534,5,0),"")</f>
        <v/>
      </c>
    </row>
    <row r="215" spans="1:65">
      <c r="A215" s="272" t="e">
        <f>①協定識別事項②協定参加者!#REF!</f>
        <v>#REF!</v>
      </c>
      <c r="B215" s="55" t="e">
        <f>①協定識別事項②協定参加者!#REF!</f>
        <v>#REF!</v>
      </c>
      <c r="C215" s="55" t="e">
        <f>①協定識別事項②協定参加者!#REF!</f>
        <v>#REF!</v>
      </c>
      <c r="D215" s="55" t="e">
        <f>①協定識別事項②協定参加者!#REF!</f>
        <v>#REF!</v>
      </c>
      <c r="E215" s="56" t="e">
        <f>①協定識別事項②協定参加者!#REF!</f>
        <v>#REF!</v>
      </c>
      <c r="F215" s="48"/>
      <c r="G215" s="49" t="str">
        <f>IFERROR(VLOOKUP(F215,農林業センサス集落コード!$A$2:$E$18534,4,FALSE)," ")</f>
        <v xml:space="preserve"> </v>
      </c>
      <c r="H215" s="50" t="str">
        <f>IFERROR(VLOOKUP(F215,農林業センサス集落コード!$A$2:$E$18534,5,0),"")</f>
        <v/>
      </c>
      <c r="I215" s="48"/>
      <c r="J215" s="49" t="str">
        <f>IFERROR(VLOOKUP(I215,農林業センサス集落コード!$A$2:$E$18534,4,FALSE)," ")</f>
        <v xml:space="preserve"> </v>
      </c>
      <c r="K215" s="50" t="str">
        <f>IFERROR(VLOOKUP(I215,農林業センサス集落コード!$A$2:$E$18534,5,0),"")</f>
        <v/>
      </c>
      <c r="L215" s="48"/>
      <c r="M215" s="49" t="str">
        <f>IFERROR(VLOOKUP(L215,農林業センサス集落コード!$A$2:$E$18534,4,FALSE)," ")</f>
        <v xml:space="preserve"> </v>
      </c>
      <c r="N215" s="50" t="str">
        <f>IFERROR(VLOOKUP(L215,農林業センサス集落コード!$A$2:$E$18534,5,0),"")</f>
        <v/>
      </c>
      <c r="O215" s="48"/>
      <c r="P215" s="49" t="str">
        <f>IFERROR(VLOOKUP(O215,農林業センサス集落コード!$A$2:$E$18534,4,FALSE)," ")</f>
        <v xml:space="preserve"> </v>
      </c>
      <c r="Q215" s="50" t="str">
        <f>IFERROR(VLOOKUP(O215,農林業センサス集落コード!$A$2:$E$18534,5,0),"")</f>
        <v/>
      </c>
      <c r="R215" s="48"/>
      <c r="S215" s="49" t="str">
        <f>IFERROR(VLOOKUP(R215,農林業センサス集落コード!$A$2:$E$18534,4,FALSE)," ")</f>
        <v xml:space="preserve"> </v>
      </c>
      <c r="T215" s="50" t="str">
        <f>IFERROR(VLOOKUP(R215,農林業センサス集落コード!$A$2:$E$18534,5,0),"")</f>
        <v/>
      </c>
      <c r="U215" s="48"/>
      <c r="V215" s="49" t="str">
        <f>IFERROR(VLOOKUP(U215,農林業センサス集落コード!$A$2:$E$18534,4,FALSE)," ")</f>
        <v xml:space="preserve"> </v>
      </c>
      <c r="W215" s="50" t="str">
        <f>IFERROR(VLOOKUP(U215,農林業センサス集落コード!$A$2:$E$18534,5,0),"")</f>
        <v/>
      </c>
      <c r="X215" s="48"/>
      <c r="Y215" s="49" t="str">
        <f>IFERROR(VLOOKUP(X215,農林業センサス集落コード!$A$2:$E$18534,4,FALSE)," ")</f>
        <v xml:space="preserve"> </v>
      </c>
      <c r="Z215" s="50" t="str">
        <f>IFERROR(VLOOKUP(X215,農林業センサス集落コード!$A$2:$E$18534,5,0),"")</f>
        <v/>
      </c>
      <c r="AA215" s="48"/>
      <c r="AB215" s="49" t="str">
        <f>IFERROR(VLOOKUP(AA215,農林業センサス集落コード!$A$2:$E$18534,4,FALSE)," ")</f>
        <v xml:space="preserve"> </v>
      </c>
      <c r="AC215" s="50" t="str">
        <f>IFERROR(VLOOKUP(AA215,農林業センサス集落コード!$A$2:$E$18534,5,0),"")</f>
        <v/>
      </c>
      <c r="AD215" s="48"/>
      <c r="AE215" s="49" t="str">
        <f>IFERROR(VLOOKUP(AD215,農林業センサス集落コード!$A$2:$E$18534,4,FALSE)," ")</f>
        <v xml:space="preserve"> </v>
      </c>
      <c r="AF215" s="50" t="str">
        <f>IFERROR(VLOOKUP(AD215,農林業センサス集落コード!$A$2:$E$18534,5,0),"")</f>
        <v/>
      </c>
      <c r="AG215" s="48"/>
      <c r="AH215" s="49" t="str">
        <f>IFERROR(VLOOKUP(AG215,農林業センサス集落コード!$A$2:$E$18534,4,FALSE)," ")</f>
        <v xml:space="preserve"> </v>
      </c>
      <c r="AI215" s="50" t="str">
        <f>IFERROR(VLOOKUP(AG215,農林業センサス集落コード!$A$2:$E$18534,5,0),"")</f>
        <v/>
      </c>
      <c r="AJ215" s="48"/>
      <c r="AK215" s="49" t="str">
        <f>IFERROR(VLOOKUP(AJ215,農林業センサス集落コード!$A$2:$E$18534,4,FALSE)," ")</f>
        <v xml:space="preserve"> </v>
      </c>
      <c r="AL215" s="50" t="str">
        <f>IFERROR(VLOOKUP(AJ215,農林業センサス集落コード!$A$2:$E$18534,5,0),"")</f>
        <v/>
      </c>
      <c r="AM215" s="48"/>
      <c r="AN215" s="49" t="str">
        <f>IFERROR(VLOOKUP(AM215,農林業センサス集落コード!$A$2:$E$18534,4,FALSE)," ")</f>
        <v xml:space="preserve"> </v>
      </c>
      <c r="AO215" s="50" t="str">
        <f>IFERROR(VLOOKUP(AM215,農林業センサス集落コード!$A$2:$E$18534,5,0),"")</f>
        <v/>
      </c>
      <c r="AP215" s="48"/>
      <c r="AQ215" s="49" t="str">
        <f>IFERROR(VLOOKUP(AP215,農林業センサス集落コード!$A$2:$E$18534,4,FALSE)," ")</f>
        <v xml:space="preserve"> </v>
      </c>
      <c r="AR215" s="50" t="str">
        <f>IFERROR(VLOOKUP(AP215,農林業センサス集落コード!$A$2:$E$18534,5,0),"")</f>
        <v/>
      </c>
      <c r="AS215" s="48"/>
      <c r="AT215" s="49" t="str">
        <f>IFERROR(VLOOKUP(AS215,農林業センサス集落コード!$A$2:$E$18534,4,FALSE)," ")</f>
        <v xml:space="preserve"> </v>
      </c>
      <c r="AU215" s="50" t="str">
        <f>IFERROR(VLOOKUP(AS215,農林業センサス集落コード!$A$2:$E$18534,5,0),"")</f>
        <v/>
      </c>
      <c r="AV215" s="48"/>
      <c r="AW215" s="49" t="str">
        <f>IFERROR(VLOOKUP(AV215,農林業センサス集落コード!$A$2:$E$18534,4,FALSE)," ")</f>
        <v xml:space="preserve"> </v>
      </c>
      <c r="AX215" s="50" t="str">
        <f>IFERROR(VLOOKUP(AV215,農林業センサス集落コード!$A$2:$E$18534,5,0),"")</f>
        <v/>
      </c>
      <c r="AY215" s="48"/>
      <c r="AZ215" s="49" t="str">
        <f>IFERROR(VLOOKUP(AY215,農林業センサス集落コード!$A$2:$E$18534,4,FALSE)," ")</f>
        <v xml:space="preserve"> </v>
      </c>
      <c r="BA215" s="50" t="str">
        <f>IFERROR(VLOOKUP(AY215,農林業センサス集落コード!$A$2:$E$18534,5,0),"")</f>
        <v/>
      </c>
      <c r="BB215" s="48"/>
      <c r="BC215" s="49" t="str">
        <f>IFERROR(VLOOKUP(BB215,農林業センサス集落コード!$A$2:$E$18534,4,FALSE)," ")</f>
        <v xml:space="preserve"> </v>
      </c>
      <c r="BD215" s="50" t="str">
        <f>IFERROR(VLOOKUP(BB215,農林業センサス集落コード!$A$2:$E$18534,5,0),"")</f>
        <v/>
      </c>
      <c r="BE215" s="48"/>
      <c r="BF215" s="49" t="str">
        <f>IFERROR(VLOOKUP(BE215,農林業センサス集落コード!$A$2:$E$18534,4,FALSE)," ")</f>
        <v xml:space="preserve"> </v>
      </c>
      <c r="BG215" s="50" t="str">
        <f>IFERROR(VLOOKUP(BE215,農林業センサス集落コード!$A$2:$E$18534,5,0),"")</f>
        <v/>
      </c>
      <c r="BH215" s="48"/>
      <c r="BI215" s="49" t="str">
        <f>IFERROR(VLOOKUP(BH215,農林業センサス集落コード!$A$2:$E$18534,4,FALSE)," ")</f>
        <v xml:space="preserve"> </v>
      </c>
      <c r="BJ215" s="50" t="str">
        <f>IFERROR(VLOOKUP(BH215,農林業センサス集落コード!$A$2:$E$18534,5,0),"")</f>
        <v/>
      </c>
      <c r="BK215" s="48"/>
      <c r="BL215" s="49" t="str">
        <f>IFERROR(VLOOKUP(BK215,農林業センサス集落コード!$A$2:$E$18534,4,FALSE)," ")</f>
        <v xml:space="preserve"> </v>
      </c>
      <c r="BM215" s="50" t="str">
        <f>IFERROR(VLOOKUP(BK215,農林業センサス集落コード!$A$2:$E$18534,5,0),"")</f>
        <v/>
      </c>
    </row>
    <row r="216" spans="1:65">
      <c r="A216" s="272" t="e">
        <f>①協定識別事項②協定参加者!#REF!</f>
        <v>#REF!</v>
      </c>
      <c r="B216" s="55" t="e">
        <f>①協定識別事項②協定参加者!#REF!</f>
        <v>#REF!</v>
      </c>
      <c r="C216" s="55" t="e">
        <f>①協定識別事項②協定参加者!#REF!</f>
        <v>#REF!</v>
      </c>
      <c r="D216" s="55" t="e">
        <f>①協定識別事項②協定参加者!#REF!</f>
        <v>#REF!</v>
      </c>
      <c r="E216" s="56" t="e">
        <f>①協定識別事項②協定参加者!#REF!</f>
        <v>#REF!</v>
      </c>
      <c r="F216" s="48"/>
      <c r="G216" s="49" t="str">
        <f>IFERROR(VLOOKUP(F216,農林業センサス集落コード!$A$2:$E$18534,4,FALSE)," ")</f>
        <v xml:space="preserve"> </v>
      </c>
      <c r="H216" s="50" t="str">
        <f>IFERROR(VLOOKUP(F216,農林業センサス集落コード!$A$2:$E$18534,5,0),"")</f>
        <v/>
      </c>
      <c r="I216" s="48"/>
      <c r="J216" s="49" t="str">
        <f>IFERROR(VLOOKUP(I216,農林業センサス集落コード!$A$2:$E$18534,4,FALSE)," ")</f>
        <v xml:space="preserve"> </v>
      </c>
      <c r="K216" s="50" t="str">
        <f>IFERROR(VLOOKUP(I216,農林業センサス集落コード!$A$2:$E$18534,5,0),"")</f>
        <v/>
      </c>
      <c r="L216" s="48"/>
      <c r="M216" s="49" t="str">
        <f>IFERROR(VLOOKUP(L216,農林業センサス集落コード!$A$2:$E$18534,4,FALSE)," ")</f>
        <v xml:space="preserve"> </v>
      </c>
      <c r="N216" s="50" t="str">
        <f>IFERROR(VLOOKUP(L216,農林業センサス集落コード!$A$2:$E$18534,5,0),"")</f>
        <v/>
      </c>
      <c r="O216" s="48"/>
      <c r="P216" s="49" t="str">
        <f>IFERROR(VLOOKUP(O216,農林業センサス集落コード!$A$2:$E$18534,4,FALSE)," ")</f>
        <v xml:space="preserve"> </v>
      </c>
      <c r="Q216" s="50" t="str">
        <f>IFERROR(VLOOKUP(O216,農林業センサス集落コード!$A$2:$E$18534,5,0),"")</f>
        <v/>
      </c>
      <c r="R216" s="48"/>
      <c r="S216" s="49" t="str">
        <f>IFERROR(VLOOKUP(R216,農林業センサス集落コード!$A$2:$E$18534,4,FALSE)," ")</f>
        <v xml:space="preserve"> </v>
      </c>
      <c r="T216" s="50" t="str">
        <f>IFERROR(VLOOKUP(R216,農林業センサス集落コード!$A$2:$E$18534,5,0),"")</f>
        <v/>
      </c>
      <c r="U216" s="48"/>
      <c r="V216" s="49" t="str">
        <f>IFERROR(VLOOKUP(U216,農林業センサス集落コード!$A$2:$E$18534,4,FALSE)," ")</f>
        <v xml:space="preserve"> </v>
      </c>
      <c r="W216" s="50" t="str">
        <f>IFERROR(VLOOKUP(U216,農林業センサス集落コード!$A$2:$E$18534,5,0),"")</f>
        <v/>
      </c>
      <c r="X216" s="48"/>
      <c r="Y216" s="49" t="str">
        <f>IFERROR(VLOOKUP(X216,農林業センサス集落コード!$A$2:$E$18534,4,FALSE)," ")</f>
        <v xml:space="preserve"> </v>
      </c>
      <c r="Z216" s="50" t="str">
        <f>IFERROR(VLOOKUP(X216,農林業センサス集落コード!$A$2:$E$18534,5,0),"")</f>
        <v/>
      </c>
      <c r="AA216" s="48"/>
      <c r="AB216" s="49" t="str">
        <f>IFERROR(VLOOKUP(AA216,農林業センサス集落コード!$A$2:$E$18534,4,FALSE)," ")</f>
        <v xml:space="preserve"> </v>
      </c>
      <c r="AC216" s="50" t="str">
        <f>IFERROR(VLOOKUP(AA216,農林業センサス集落コード!$A$2:$E$18534,5,0),"")</f>
        <v/>
      </c>
      <c r="AD216" s="48"/>
      <c r="AE216" s="49" t="str">
        <f>IFERROR(VLOOKUP(AD216,農林業センサス集落コード!$A$2:$E$18534,4,FALSE)," ")</f>
        <v xml:space="preserve"> </v>
      </c>
      <c r="AF216" s="50" t="str">
        <f>IFERROR(VLOOKUP(AD216,農林業センサス集落コード!$A$2:$E$18534,5,0),"")</f>
        <v/>
      </c>
      <c r="AG216" s="48"/>
      <c r="AH216" s="49" t="str">
        <f>IFERROR(VLOOKUP(AG216,農林業センサス集落コード!$A$2:$E$18534,4,FALSE)," ")</f>
        <v xml:space="preserve"> </v>
      </c>
      <c r="AI216" s="50" t="str">
        <f>IFERROR(VLOOKUP(AG216,農林業センサス集落コード!$A$2:$E$18534,5,0),"")</f>
        <v/>
      </c>
      <c r="AJ216" s="48"/>
      <c r="AK216" s="49" t="str">
        <f>IFERROR(VLOOKUP(AJ216,農林業センサス集落コード!$A$2:$E$18534,4,FALSE)," ")</f>
        <v xml:space="preserve"> </v>
      </c>
      <c r="AL216" s="50" t="str">
        <f>IFERROR(VLOOKUP(AJ216,農林業センサス集落コード!$A$2:$E$18534,5,0),"")</f>
        <v/>
      </c>
      <c r="AM216" s="48"/>
      <c r="AN216" s="49" t="str">
        <f>IFERROR(VLOOKUP(AM216,農林業センサス集落コード!$A$2:$E$18534,4,FALSE)," ")</f>
        <v xml:space="preserve"> </v>
      </c>
      <c r="AO216" s="50" t="str">
        <f>IFERROR(VLOOKUP(AM216,農林業センサス集落コード!$A$2:$E$18534,5,0),"")</f>
        <v/>
      </c>
      <c r="AP216" s="48"/>
      <c r="AQ216" s="49" t="str">
        <f>IFERROR(VLOOKUP(AP216,農林業センサス集落コード!$A$2:$E$18534,4,FALSE)," ")</f>
        <v xml:space="preserve"> </v>
      </c>
      <c r="AR216" s="50" t="str">
        <f>IFERROR(VLOOKUP(AP216,農林業センサス集落コード!$A$2:$E$18534,5,0),"")</f>
        <v/>
      </c>
      <c r="AS216" s="48"/>
      <c r="AT216" s="49" t="str">
        <f>IFERROR(VLOOKUP(AS216,農林業センサス集落コード!$A$2:$E$18534,4,FALSE)," ")</f>
        <v xml:space="preserve"> </v>
      </c>
      <c r="AU216" s="50" t="str">
        <f>IFERROR(VLOOKUP(AS216,農林業センサス集落コード!$A$2:$E$18534,5,0),"")</f>
        <v/>
      </c>
      <c r="AV216" s="48"/>
      <c r="AW216" s="49" t="str">
        <f>IFERROR(VLOOKUP(AV216,農林業センサス集落コード!$A$2:$E$18534,4,FALSE)," ")</f>
        <v xml:space="preserve"> </v>
      </c>
      <c r="AX216" s="50" t="str">
        <f>IFERROR(VLOOKUP(AV216,農林業センサス集落コード!$A$2:$E$18534,5,0),"")</f>
        <v/>
      </c>
      <c r="AY216" s="48"/>
      <c r="AZ216" s="49" t="str">
        <f>IFERROR(VLOOKUP(AY216,農林業センサス集落コード!$A$2:$E$18534,4,FALSE)," ")</f>
        <v xml:space="preserve"> </v>
      </c>
      <c r="BA216" s="50" t="str">
        <f>IFERROR(VLOOKUP(AY216,農林業センサス集落コード!$A$2:$E$18534,5,0),"")</f>
        <v/>
      </c>
      <c r="BB216" s="48"/>
      <c r="BC216" s="49" t="str">
        <f>IFERROR(VLOOKUP(BB216,農林業センサス集落コード!$A$2:$E$18534,4,FALSE)," ")</f>
        <v xml:space="preserve"> </v>
      </c>
      <c r="BD216" s="50" t="str">
        <f>IFERROR(VLOOKUP(BB216,農林業センサス集落コード!$A$2:$E$18534,5,0),"")</f>
        <v/>
      </c>
      <c r="BE216" s="48"/>
      <c r="BF216" s="49" t="str">
        <f>IFERROR(VLOOKUP(BE216,農林業センサス集落コード!$A$2:$E$18534,4,FALSE)," ")</f>
        <v xml:space="preserve"> </v>
      </c>
      <c r="BG216" s="50" t="str">
        <f>IFERROR(VLOOKUP(BE216,農林業センサス集落コード!$A$2:$E$18534,5,0),"")</f>
        <v/>
      </c>
      <c r="BH216" s="48"/>
      <c r="BI216" s="49" t="str">
        <f>IFERROR(VLOOKUP(BH216,農林業センサス集落コード!$A$2:$E$18534,4,FALSE)," ")</f>
        <v xml:space="preserve"> </v>
      </c>
      <c r="BJ216" s="50" t="str">
        <f>IFERROR(VLOOKUP(BH216,農林業センサス集落コード!$A$2:$E$18534,5,0),"")</f>
        <v/>
      </c>
      <c r="BK216" s="48"/>
      <c r="BL216" s="49" t="str">
        <f>IFERROR(VLOOKUP(BK216,農林業センサス集落コード!$A$2:$E$18534,4,FALSE)," ")</f>
        <v xml:space="preserve"> </v>
      </c>
      <c r="BM216" s="50" t="str">
        <f>IFERROR(VLOOKUP(BK216,農林業センサス集落コード!$A$2:$E$18534,5,0),"")</f>
        <v/>
      </c>
    </row>
    <row r="217" spans="1:65">
      <c r="A217" s="272" t="e">
        <f>①協定識別事項②協定参加者!#REF!</f>
        <v>#REF!</v>
      </c>
      <c r="B217" s="55" t="e">
        <f>①協定識別事項②協定参加者!#REF!</f>
        <v>#REF!</v>
      </c>
      <c r="C217" s="55" t="e">
        <f>①協定識別事項②協定参加者!#REF!</f>
        <v>#REF!</v>
      </c>
      <c r="D217" s="55" t="e">
        <f>①協定識別事項②協定参加者!#REF!</f>
        <v>#REF!</v>
      </c>
      <c r="E217" s="56" t="e">
        <f>①協定識別事項②協定参加者!#REF!</f>
        <v>#REF!</v>
      </c>
      <c r="F217" s="48"/>
      <c r="G217" s="49" t="str">
        <f>IFERROR(VLOOKUP(F217,農林業センサス集落コード!$A$2:$E$18534,4,FALSE)," ")</f>
        <v xml:space="preserve"> </v>
      </c>
      <c r="H217" s="50" t="str">
        <f>IFERROR(VLOOKUP(F217,農林業センサス集落コード!$A$2:$E$18534,5,0),"")</f>
        <v/>
      </c>
      <c r="I217" s="48"/>
      <c r="J217" s="49" t="str">
        <f>IFERROR(VLOOKUP(I217,農林業センサス集落コード!$A$2:$E$18534,4,FALSE)," ")</f>
        <v xml:space="preserve"> </v>
      </c>
      <c r="K217" s="50" t="str">
        <f>IFERROR(VLOOKUP(I217,農林業センサス集落コード!$A$2:$E$18534,5,0),"")</f>
        <v/>
      </c>
      <c r="L217" s="48"/>
      <c r="M217" s="49" t="str">
        <f>IFERROR(VLOOKUP(L217,農林業センサス集落コード!$A$2:$E$18534,4,FALSE)," ")</f>
        <v xml:space="preserve"> </v>
      </c>
      <c r="N217" s="50" t="str">
        <f>IFERROR(VLOOKUP(L217,農林業センサス集落コード!$A$2:$E$18534,5,0),"")</f>
        <v/>
      </c>
      <c r="O217" s="48"/>
      <c r="P217" s="49" t="str">
        <f>IFERROR(VLOOKUP(O217,農林業センサス集落コード!$A$2:$E$18534,4,FALSE)," ")</f>
        <v xml:space="preserve"> </v>
      </c>
      <c r="Q217" s="50" t="str">
        <f>IFERROR(VLOOKUP(O217,農林業センサス集落コード!$A$2:$E$18534,5,0),"")</f>
        <v/>
      </c>
      <c r="R217" s="48"/>
      <c r="S217" s="49" t="str">
        <f>IFERROR(VLOOKUP(R217,農林業センサス集落コード!$A$2:$E$18534,4,FALSE)," ")</f>
        <v xml:space="preserve"> </v>
      </c>
      <c r="T217" s="50" t="str">
        <f>IFERROR(VLOOKUP(R217,農林業センサス集落コード!$A$2:$E$18534,5,0),"")</f>
        <v/>
      </c>
      <c r="U217" s="48"/>
      <c r="V217" s="49" t="str">
        <f>IFERROR(VLOOKUP(U217,農林業センサス集落コード!$A$2:$E$18534,4,FALSE)," ")</f>
        <v xml:space="preserve"> </v>
      </c>
      <c r="W217" s="50" t="str">
        <f>IFERROR(VLOOKUP(U217,農林業センサス集落コード!$A$2:$E$18534,5,0),"")</f>
        <v/>
      </c>
      <c r="X217" s="48"/>
      <c r="Y217" s="49" t="str">
        <f>IFERROR(VLOOKUP(X217,農林業センサス集落コード!$A$2:$E$18534,4,FALSE)," ")</f>
        <v xml:space="preserve"> </v>
      </c>
      <c r="Z217" s="50" t="str">
        <f>IFERROR(VLOOKUP(X217,農林業センサス集落コード!$A$2:$E$18534,5,0),"")</f>
        <v/>
      </c>
      <c r="AA217" s="48"/>
      <c r="AB217" s="49" t="str">
        <f>IFERROR(VLOOKUP(AA217,農林業センサス集落コード!$A$2:$E$18534,4,FALSE)," ")</f>
        <v xml:space="preserve"> </v>
      </c>
      <c r="AC217" s="50" t="str">
        <f>IFERROR(VLOOKUP(AA217,農林業センサス集落コード!$A$2:$E$18534,5,0),"")</f>
        <v/>
      </c>
      <c r="AD217" s="48"/>
      <c r="AE217" s="49" t="str">
        <f>IFERROR(VLOOKUP(AD217,農林業センサス集落コード!$A$2:$E$18534,4,FALSE)," ")</f>
        <v xml:space="preserve"> </v>
      </c>
      <c r="AF217" s="50" t="str">
        <f>IFERROR(VLOOKUP(AD217,農林業センサス集落コード!$A$2:$E$18534,5,0),"")</f>
        <v/>
      </c>
      <c r="AG217" s="48"/>
      <c r="AH217" s="49" t="str">
        <f>IFERROR(VLOOKUP(AG217,農林業センサス集落コード!$A$2:$E$18534,4,FALSE)," ")</f>
        <v xml:space="preserve"> </v>
      </c>
      <c r="AI217" s="50" t="str">
        <f>IFERROR(VLOOKUP(AG217,農林業センサス集落コード!$A$2:$E$18534,5,0),"")</f>
        <v/>
      </c>
      <c r="AJ217" s="48"/>
      <c r="AK217" s="49" t="str">
        <f>IFERROR(VLOOKUP(AJ217,農林業センサス集落コード!$A$2:$E$18534,4,FALSE)," ")</f>
        <v xml:space="preserve"> </v>
      </c>
      <c r="AL217" s="50" t="str">
        <f>IFERROR(VLOOKUP(AJ217,農林業センサス集落コード!$A$2:$E$18534,5,0),"")</f>
        <v/>
      </c>
      <c r="AM217" s="48"/>
      <c r="AN217" s="49" t="str">
        <f>IFERROR(VLOOKUP(AM217,農林業センサス集落コード!$A$2:$E$18534,4,FALSE)," ")</f>
        <v xml:space="preserve"> </v>
      </c>
      <c r="AO217" s="50" t="str">
        <f>IFERROR(VLOOKUP(AM217,農林業センサス集落コード!$A$2:$E$18534,5,0),"")</f>
        <v/>
      </c>
      <c r="AP217" s="48"/>
      <c r="AQ217" s="49" t="str">
        <f>IFERROR(VLOOKUP(AP217,農林業センサス集落コード!$A$2:$E$18534,4,FALSE)," ")</f>
        <v xml:space="preserve"> </v>
      </c>
      <c r="AR217" s="50" t="str">
        <f>IFERROR(VLOOKUP(AP217,農林業センサス集落コード!$A$2:$E$18534,5,0),"")</f>
        <v/>
      </c>
      <c r="AS217" s="48"/>
      <c r="AT217" s="49" t="str">
        <f>IFERROR(VLOOKUP(AS217,農林業センサス集落コード!$A$2:$E$18534,4,FALSE)," ")</f>
        <v xml:space="preserve"> </v>
      </c>
      <c r="AU217" s="50" t="str">
        <f>IFERROR(VLOOKUP(AS217,農林業センサス集落コード!$A$2:$E$18534,5,0),"")</f>
        <v/>
      </c>
      <c r="AV217" s="48"/>
      <c r="AW217" s="49" t="str">
        <f>IFERROR(VLOOKUP(AV217,農林業センサス集落コード!$A$2:$E$18534,4,FALSE)," ")</f>
        <v xml:space="preserve"> </v>
      </c>
      <c r="AX217" s="50" t="str">
        <f>IFERROR(VLOOKUP(AV217,農林業センサス集落コード!$A$2:$E$18534,5,0),"")</f>
        <v/>
      </c>
      <c r="AY217" s="48"/>
      <c r="AZ217" s="49" t="str">
        <f>IFERROR(VLOOKUP(AY217,農林業センサス集落コード!$A$2:$E$18534,4,FALSE)," ")</f>
        <v xml:space="preserve"> </v>
      </c>
      <c r="BA217" s="50" t="str">
        <f>IFERROR(VLOOKUP(AY217,農林業センサス集落コード!$A$2:$E$18534,5,0),"")</f>
        <v/>
      </c>
      <c r="BB217" s="48"/>
      <c r="BC217" s="49" t="str">
        <f>IFERROR(VLOOKUP(BB217,農林業センサス集落コード!$A$2:$E$18534,4,FALSE)," ")</f>
        <v xml:space="preserve"> </v>
      </c>
      <c r="BD217" s="50" t="str">
        <f>IFERROR(VLOOKUP(BB217,農林業センサス集落コード!$A$2:$E$18534,5,0),"")</f>
        <v/>
      </c>
      <c r="BE217" s="48"/>
      <c r="BF217" s="49" t="str">
        <f>IFERROR(VLOOKUP(BE217,農林業センサス集落コード!$A$2:$E$18534,4,FALSE)," ")</f>
        <v xml:space="preserve"> </v>
      </c>
      <c r="BG217" s="50" t="str">
        <f>IFERROR(VLOOKUP(BE217,農林業センサス集落コード!$A$2:$E$18534,5,0),"")</f>
        <v/>
      </c>
      <c r="BH217" s="48"/>
      <c r="BI217" s="49" t="str">
        <f>IFERROR(VLOOKUP(BH217,農林業センサス集落コード!$A$2:$E$18534,4,FALSE)," ")</f>
        <v xml:space="preserve"> </v>
      </c>
      <c r="BJ217" s="50" t="str">
        <f>IFERROR(VLOOKUP(BH217,農林業センサス集落コード!$A$2:$E$18534,5,0),"")</f>
        <v/>
      </c>
      <c r="BK217" s="48"/>
      <c r="BL217" s="49" t="str">
        <f>IFERROR(VLOOKUP(BK217,農林業センサス集落コード!$A$2:$E$18534,4,FALSE)," ")</f>
        <v xml:space="preserve"> </v>
      </c>
      <c r="BM217" s="50" t="str">
        <f>IFERROR(VLOOKUP(BK217,農林業センサス集落コード!$A$2:$E$18534,5,0),"")</f>
        <v/>
      </c>
    </row>
    <row r="218" spans="1:65">
      <c r="A218" s="272" t="e">
        <f>①協定識別事項②協定参加者!#REF!</f>
        <v>#REF!</v>
      </c>
      <c r="B218" s="55" t="e">
        <f>①協定識別事項②協定参加者!#REF!</f>
        <v>#REF!</v>
      </c>
      <c r="C218" s="55" t="e">
        <f>①協定識別事項②協定参加者!#REF!</f>
        <v>#REF!</v>
      </c>
      <c r="D218" s="55" t="e">
        <f>①協定識別事項②協定参加者!#REF!</f>
        <v>#REF!</v>
      </c>
      <c r="E218" s="56" t="e">
        <f>①協定識別事項②協定参加者!#REF!</f>
        <v>#REF!</v>
      </c>
      <c r="F218" s="48"/>
      <c r="G218" s="49" t="str">
        <f>IFERROR(VLOOKUP(F218,農林業センサス集落コード!$A$2:$E$18534,4,FALSE)," ")</f>
        <v xml:space="preserve"> </v>
      </c>
      <c r="H218" s="50" t="str">
        <f>IFERROR(VLOOKUP(F218,農林業センサス集落コード!$A$2:$E$18534,5,0),"")</f>
        <v/>
      </c>
      <c r="I218" s="48"/>
      <c r="J218" s="49" t="str">
        <f>IFERROR(VLOOKUP(I218,農林業センサス集落コード!$A$2:$E$18534,4,FALSE)," ")</f>
        <v xml:space="preserve"> </v>
      </c>
      <c r="K218" s="50" t="str">
        <f>IFERROR(VLOOKUP(I218,農林業センサス集落コード!$A$2:$E$18534,5,0),"")</f>
        <v/>
      </c>
      <c r="L218" s="48"/>
      <c r="M218" s="49" t="str">
        <f>IFERROR(VLOOKUP(L218,農林業センサス集落コード!$A$2:$E$18534,4,FALSE)," ")</f>
        <v xml:space="preserve"> </v>
      </c>
      <c r="N218" s="50" t="str">
        <f>IFERROR(VLOOKUP(L218,農林業センサス集落コード!$A$2:$E$18534,5,0),"")</f>
        <v/>
      </c>
      <c r="O218" s="48"/>
      <c r="P218" s="49" t="str">
        <f>IFERROR(VLOOKUP(O218,農林業センサス集落コード!$A$2:$E$18534,4,FALSE)," ")</f>
        <v xml:space="preserve"> </v>
      </c>
      <c r="Q218" s="50" t="str">
        <f>IFERROR(VLOOKUP(O218,農林業センサス集落コード!$A$2:$E$18534,5,0),"")</f>
        <v/>
      </c>
      <c r="R218" s="48"/>
      <c r="S218" s="49" t="str">
        <f>IFERROR(VLOOKUP(R218,農林業センサス集落コード!$A$2:$E$18534,4,FALSE)," ")</f>
        <v xml:space="preserve"> </v>
      </c>
      <c r="T218" s="50" t="str">
        <f>IFERROR(VLOOKUP(R218,農林業センサス集落コード!$A$2:$E$18534,5,0),"")</f>
        <v/>
      </c>
      <c r="U218" s="48"/>
      <c r="V218" s="49" t="str">
        <f>IFERROR(VLOOKUP(U218,農林業センサス集落コード!$A$2:$E$18534,4,FALSE)," ")</f>
        <v xml:space="preserve"> </v>
      </c>
      <c r="W218" s="50" t="str">
        <f>IFERROR(VLOOKUP(U218,農林業センサス集落コード!$A$2:$E$18534,5,0),"")</f>
        <v/>
      </c>
      <c r="X218" s="48"/>
      <c r="Y218" s="49" t="str">
        <f>IFERROR(VLOOKUP(X218,農林業センサス集落コード!$A$2:$E$18534,4,FALSE)," ")</f>
        <v xml:space="preserve"> </v>
      </c>
      <c r="Z218" s="50" t="str">
        <f>IFERROR(VLOOKUP(X218,農林業センサス集落コード!$A$2:$E$18534,5,0),"")</f>
        <v/>
      </c>
      <c r="AA218" s="48"/>
      <c r="AB218" s="49" t="str">
        <f>IFERROR(VLOOKUP(AA218,農林業センサス集落コード!$A$2:$E$18534,4,FALSE)," ")</f>
        <v xml:space="preserve"> </v>
      </c>
      <c r="AC218" s="50" t="str">
        <f>IFERROR(VLOOKUP(AA218,農林業センサス集落コード!$A$2:$E$18534,5,0),"")</f>
        <v/>
      </c>
      <c r="AD218" s="48"/>
      <c r="AE218" s="49" t="str">
        <f>IFERROR(VLOOKUP(AD218,農林業センサス集落コード!$A$2:$E$18534,4,FALSE)," ")</f>
        <v xml:space="preserve"> </v>
      </c>
      <c r="AF218" s="50" t="str">
        <f>IFERROR(VLOOKUP(AD218,農林業センサス集落コード!$A$2:$E$18534,5,0),"")</f>
        <v/>
      </c>
      <c r="AG218" s="48"/>
      <c r="AH218" s="49" t="str">
        <f>IFERROR(VLOOKUP(AG218,農林業センサス集落コード!$A$2:$E$18534,4,FALSE)," ")</f>
        <v xml:space="preserve"> </v>
      </c>
      <c r="AI218" s="50" t="str">
        <f>IFERROR(VLOOKUP(AG218,農林業センサス集落コード!$A$2:$E$18534,5,0),"")</f>
        <v/>
      </c>
      <c r="AJ218" s="48"/>
      <c r="AK218" s="49" t="str">
        <f>IFERROR(VLOOKUP(AJ218,農林業センサス集落コード!$A$2:$E$18534,4,FALSE)," ")</f>
        <v xml:space="preserve"> </v>
      </c>
      <c r="AL218" s="50" t="str">
        <f>IFERROR(VLOOKUP(AJ218,農林業センサス集落コード!$A$2:$E$18534,5,0),"")</f>
        <v/>
      </c>
      <c r="AM218" s="48"/>
      <c r="AN218" s="49" t="str">
        <f>IFERROR(VLOOKUP(AM218,農林業センサス集落コード!$A$2:$E$18534,4,FALSE)," ")</f>
        <v xml:space="preserve"> </v>
      </c>
      <c r="AO218" s="50" t="str">
        <f>IFERROR(VLOOKUP(AM218,農林業センサス集落コード!$A$2:$E$18534,5,0),"")</f>
        <v/>
      </c>
      <c r="AP218" s="48"/>
      <c r="AQ218" s="49" t="str">
        <f>IFERROR(VLOOKUP(AP218,農林業センサス集落コード!$A$2:$E$18534,4,FALSE)," ")</f>
        <v xml:space="preserve"> </v>
      </c>
      <c r="AR218" s="50" t="str">
        <f>IFERROR(VLOOKUP(AP218,農林業センサス集落コード!$A$2:$E$18534,5,0),"")</f>
        <v/>
      </c>
      <c r="AS218" s="48"/>
      <c r="AT218" s="49" t="str">
        <f>IFERROR(VLOOKUP(AS218,農林業センサス集落コード!$A$2:$E$18534,4,FALSE)," ")</f>
        <v xml:space="preserve"> </v>
      </c>
      <c r="AU218" s="50" t="str">
        <f>IFERROR(VLOOKUP(AS218,農林業センサス集落コード!$A$2:$E$18534,5,0),"")</f>
        <v/>
      </c>
      <c r="AV218" s="48"/>
      <c r="AW218" s="49" t="str">
        <f>IFERROR(VLOOKUP(AV218,農林業センサス集落コード!$A$2:$E$18534,4,FALSE)," ")</f>
        <v xml:space="preserve"> </v>
      </c>
      <c r="AX218" s="50" t="str">
        <f>IFERROR(VLOOKUP(AV218,農林業センサス集落コード!$A$2:$E$18534,5,0),"")</f>
        <v/>
      </c>
      <c r="AY218" s="48"/>
      <c r="AZ218" s="49" t="str">
        <f>IFERROR(VLOOKUP(AY218,農林業センサス集落コード!$A$2:$E$18534,4,FALSE)," ")</f>
        <v xml:space="preserve"> </v>
      </c>
      <c r="BA218" s="50" t="str">
        <f>IFERROR(VLOOKUP(AY218,農林業センサス集落コード!$A$2:$E$18534,5,0),"")</f>
        <v/>
      </c>
      <c r="BB218" s="48"/>
      <c r="BC218" s="49" t="str">
        <f>IFERROR(VLOOKUP(BB218,農林業センサス集落コード!$A$2:$E$18534,4,FALSE)," ")</f>
        <v xml:space="preserve"> </v>
      </c>
      <c r="BD218" s="50" t="str">
        <f>IFERROR(VLOOKUP(BB218,農林業センサス集落コード!$A$2:$E$18534,5,0),"")</f>
        <v/>
      </c>
      <c r="BE218" s="48"/>
      <c r="BF218" s="49" t="str">
        <f>IFERROR(VLOOKUP(BE218,農林業センサス集落コード!$A$2:$E$18534,4,FALSE)," ")</f>
        <v xml:space="preserve"> </v>
      </c>
      <c r="BG218" s="50" t="str">
        <f>IFERROR(VLOOKUP(BE218,農林業センサス集落コード!$A$2:$E$18534,5,0),"")</f>
        <v/>
      </c>
      <c r="BH218" s="48"/>
      <c r="BI218" s="49" t="str">
        <f>IFERROR(VLOOKUP(BH218,農林業センサス集落コード!$A$2:$E$18534,4,FALSE)," ")</f>
        <v xml:space="preserve"> </v>
      </c>
      <c r="BJ218" s="50" t="str">
        <f>IFERROR(VLOOKUP(BH218,農林業センサス集落コード!$A$2:$E$18534,5,0),"")</f>
        <v/>
      </c>
      <c r="BK218" s="48"/>
      <c r="BL218" s="49" t="str">
        <f>IFERROR(VLOOKUP(BK218,農林業センサス集落コード!$A$2:$E$18534,4,FALSE)," ")</f>
        <v xml:space="preserve"> </v>
      </c>
      <c r="BM218" s="50" t="str">
        <f>IFERROR(VLOOKUP(BK218,農林業センサス集落コード!$A$2:$E$18534,5,0),"")</f>
        <v/>
      </c>
    </row>
    <row r="219" spans="1:65">
      <c r="A219" s="272" t="e">
        <f>①協定識別事項②協定参加者!#REF!</f>
        <v>#REF!</v>
      </c>
      <c r="B219" s="55" t="e">
        <f>①協定識別事項②協定参加者!#REF!</f>
        <v>#REF!</v>
      </c>
      <c r="C219" s="55" t="e">
        <f>①協定識別事項②協定参加者!#REF!</f>
        <v>#REF!</v>
      </c>
      <c r="D219" s="55" t="e">
        <f>①協定識別事項②協定参加者!#REF!</f>
        <v>#REF!</v>
      </c>
      <c r="E219" s="56" t="e">
        <f>①協定識別事項②協定参加者!#REF!</f>
        <v>#REF!</v>
      </c>
      <c r="F219" s="48"/>
      <c r="G219" s="49" t="str">
        <f>IFERROR(VLOOKUP(F219,農林業センサス集落コード!$A$2:$E$18534,4,FALSE)," ")</f>
        <v xml:space="preserve"> </v>
      </c>
      <c r="H219" s="50" t="str">
        <f>IFERROR(VLOOKUP(F219,農林業センサス集落コード!$A$2:$E$18534,5,0),"")</f>
        <v/>
      </c>
      <c r="I219" s="48"/>
      <c r="J219" s="49" t="str">
        <f>IFERROR(VLOOKUP(I219,農林業センサス集落コード!$A$2:$E$18534,4,FALSE)," ")</f>
        <v xml:space="preserve"> </v>
      </c>
      <c r="K219" s="50" t="str">
        <f>IFERROR(VLOOKUP(I219,農林業センサス集落コード!$A$2:$E$18534,5,0),"")</f>
        <v/>
      </c>
      <c r="L219" s="48"/>
      <c r="M219" s="49" t="str">
        <f>IFERROR(VLOOKUP(L219,農林業センサス集落コード!$A$2:$E$18534,4,FALSE)," ")</f>
        <v xml:space="preserve"> </v>
      </c>
      <c r="N219" s="50" t="str">
        <f>IFERROR(VLOOKUP(L219,農林業センサス集落コード!$A$2:$E$18534,5,0),"")</f>
        <v/>
      </c>
      <c r="O219" s="48"/>
      <c r="P219" s="49" t="str">
        <f>IFERROR(VLOOKUP(O219,農林業センサス集落コード!$A$2:$E$18534,4,FALSE)," ")</f>
        <v xml:space="preserve"> </v>
      </c>
      <c r="Q219" s="50" t="str">
        <f>IFERROR(VLOOKUP(O219,農林業センサス集落コード!$A$2:$E$18534,5,0),"")</f>
        <v/>
      </c>
      <c r="R219" s="48"/>
      <c r="S219" s="49" t="str">
        <f>IFERROR(VLOOKUP(R219,農林業センサス集落コード!$A$2:$E$18534,4,FALSE)," ")</f>
        <v xml:space="preserve"> </v>
      </c>
      <c r="T219" s="50" t="str">
        <f>IFERROR(VLOOKUP(R219,農林業センサス集落コード!$A$2:$E$18534,5,0),"")</f>
        <v/>
      </c>
      <c r="U219" s="48"/>
      <c r="V219" s="49" t="str">
        <f>IFERROR(VLOOKUP(U219,農林業センサス集落コード!$A$2:$E$18534,4,FALSE)," ")</f>
        <v xml:space="preserve"> </v>
      </c>
      <c r="W219" s="50" t="str">
        <f>IFERROR(VLOOKUP(U219,農林業センサス集落コード!$A$2:$E$18534,5,0),"")</f>
        <v/>
      </c>
      <c r="X219" s="48"/>
      <c r="Y219" s="49" t="str">
        <f>IFERROR(VLOOKUP(X219,農林業センサス集落コード!$A$2:$E$18534,4,FALSE)," ")</f>
        <v xml:space="preserve"> </v>
      </c>
      <c r="Z219" s="50" t="str">
        <f>IFERROR(VLOOKUP(X219,農林業センサス集落コード!$A$2:$E$18534,5,0),"")</f>
        <v/>
      </c>
      <c r="AA219" s="48"/>
      <c r="AB219" s="49" t="str">
        <f>IFERROR(VLOOKUP(AA219,農林業センサス集落コード!$A$2:$E$18534,4,FALSE)," ")</f>
        <v xml:space="preserve"> </v>
      </c>
      <c r="AC219" s="50" t="str">
        <f>IFERROR(VLOOKUP(AA219,農林業センサス集落コード!$A$2:$E$18534,5,0),"")</f>
        <v/>
      </c>
      <c r="AD219" s="48"/>
      <c r="AE219" s="49" t="str">
        <f>IFERROR(VLOOKUP(AD219,農林業センサス集落コード!$A$2:$E$18534,4,FALSE)," ")</f>
        <v xml:space="preserve"> </v>
      </c>
      <c r="AF219" s="50" t="str">
        <f>IFERROR(VLOOKUP(AD219,農林業センサス集落コード!$A$2:$E$18534,5,0),"")</f>
        <v/>
      </c>
      <c r="AG219" s="48"/>
      <c r="AH219" s="49" t="str">
        <f>IFERROR(VLOOKUP(AG219,農林業センサス集落コード!$A$2:$E$18534,4,FALSE)," ")</f>
        <v xml:space="preserve"> </v>
      </c>
      <c r="AI219" s="50" t="str">
        <f>IFERROR(VLOOKUP(AG219,農林業センサス集落コード!$A$2:$E$18534,5,0),"")</f>
        <v/>
      </c>
      <c r="AJ219" s="48"/>
      <c r="AK219" s="49" t="str">
        <f>IFERROR(VLOOKUP(AJ219,農林業センサス集落コード!$A$2:$E$18534,4,FALSE)," ")</f>
        <v xml:space="preserve"> </v>
      </c>
      <c r="AL219" s="50" t="str">
        <f>IFERROR(VLOOKUP(AJ219,農林業センサス集落コード!$A$2:$E$18534,5,0),"")</f>
        <v/>
      </c>
      <c r="AM219" s="48"/>
      <c r="AN219" s="49" t="str">
        <f>IFERROR(VLOOKUP(AM219,農林業センサス集落コード!$A$2:$E$18534,4,FALSE)," ")</f>
        <v xml:space="preserve"> </v>
      </c>
      <c r="AO219" s="50" t="str">
        <f>IFERROR(VLOOKUP(AM219,農林業センサス集落コード!$A$2:$E$18534,5,0),"")</f>
        <v/>
      </c>
      <c r="AP219" s="48"/>
      <c r="AQ219" s="49" t="str">
        <f>IFERROR(VLOOKUP(AP219,農林業センサス集落コード!$A$2:$E$18534,4,FALSE)," ")</f>
        <v xml:space="preserve"> </v>
      </c>
      <c r="AR219" s="50" t="str">
        <f>IFERROR(VLOOKUP(AP219,農林業センサス集落コード!$A$2:$E$18534,5,0),"")</f>
        <v/>
      </c>
      <c r="AS219" s="48"/>
      <c r="AT219" s="49" t="str">
        <f>IFERROR(VLOOKUP(AS219,農林業センサス集落コード!$A$2:$E$18534,4,FALSE)," ")</f>
        <v xml:space="preserve"> </v>
      </c>
      <c r="AU219" s="50" t="str">
        <f>IFERROR(VLOOKUP(AS219,農林業センサス集落コード!$A$2:$E$18534,5,0),"")</f>
        <v/>
      </c>
      <c r="AV219" s="48"/>
      <c r="AW219" s="49" t="str">
        <f>IFERROR(VLOOKUP(AV219,農林業センサス集落コード!$A$2:$E$18534,4,FALSE)," ")</f>
        <v xml:space="preserve"> </v>
      </c>
      <c r="AX219" s="50" t="str">
        <f>IFERROR(VLOOKUP(AV219,農林業センサス集落コード!$A$2:$E$18534,5,0),"")</f>
        <v/>
      </c>
      <c r="AY219" s="48"/>
      <c r="AZ219" s="49" t="str">
        <f>IFERROR(VLOOKUP(AY219,農林業センサス集落コード!$A$2:$E$18534,4,FALSE)," ")</f>
        <v xml:space="preserve"> </v>
      </c>
      <c r="BA219" s="50" t="str">
        <f>IFERROR(VLOOKUP(AY219,農林業センサス集落コード!$A$2:$E$18534,5,0),"")</f>
        <v/>
      </c>
      <c r="BB219" s="48"/>
      <c r="BC219" s="49" t="str">
        <f>IFERROR(VLOOKUP(BB219,農林業センサス集落コード!$A$2:$E$18534,4,FALSE)," ")</f>
        <v xml:space="preserve"> </v>
      </c>
      <c r="BD219" s="50" t="str">
        <f>IFERROR(VLOOKUP(BB219,農林業センサス集落コード!$A$2:$E$18534,5,0),"")</f>
        <v/>
      </c>
      <c r="BE219" s="48"/>
      <c r="BF219" s="49" t="str">
        <f>IFERROR(VLOOKUP(BE219,農林業センサス集落コード!$A$2:$E$18534,4,FALSE)," ")</f>
        <v xml:space="preserve"> </v>
      </c>
      <c r="BG219" s="50" t="str">
        <f>IFERROR(VLOOKUP(BE219,農林業センサス集落コード!$A$2:$E$18534,5,0),"")</f>
        <v/>
      </c>
      <c r="BH219" s="48"/>
      <c r="BI219" s="49" t="str">
        <f>IFERROR(VLOOKUP(BH219,農林業センサス集落コード!$A$2:$E$18534,4,FALSE)," ")</f>
        <v xml:space="preserve"> </v>
      </c>
      <c r="BJ219" s="50" t="str">
        <f>IFERROR(VLOOKUP(BH219,農林業センサス集落コード!$A$2:$E$18534,5,0),"")</f>
        <v/>
      </c>
      <c r="BK219" s="48"/>
      <c r="BL219" s="49" t="str">
        <f>IFERROR(VLOOKUP(BK219,農林業センサス集落コード!$A$2:$E$18534,4,FALSE)," ")</f>
        <v xml:space="preserve"> </v>
      </c>
      <c r="BM219" s="50" t="str">
        <f>IFERROR(VLOOKUP(BK219,農林業センサス集落コード!$A$2:$E$18534,5,0),"")</f>
        <v/>
      </c>
    </row>
    <row r="220" spans="1:65">
      <c r="A220" s="272" t="e">
        <f>①協定識別事項②協定参加者!#REF!</f>
        <v>#REF!</v>
      </c>
      <c r="B220" s="55" t="e">
        <f>①協定識別事項②協定参加者!#REF!</f>
        <v>#REF!</v>
      </c>
      <c r="C220" s="55" t="e">
        <f>①協定識別事項②協定参加者!#REF!</f>
        <v>#REF!</v>
      </c>
      <c r="D220" s="55" t="e">
        <f>①協定識別事項②協定参加者!#REF!</f>
        <v>#REF!</v>
      </c>
      <c r="E220" s="56" t="e">
        <f>①協定識別事項②協定参加者!#REF!</f>
        <v>#REF!</v>
      </c>
      <c r="F220" s="48"/>
      <c r="G220" s="49" t="str">
        <f>IFERROR(VLOOKUP(F220,農林業センサス集落コード!$A$2:$E$18534,4,FALSE)," ")</f>
        <v xml:space="preserve"> </v>
      </c>
      <c r="H220" s="50" t="str">
        <f>IFERROR(VLOOKUP(F220,農林業センサス集落コード!$A$2:$E$18534,5,0),"")</f>
        <v/>
      </c>
      <c r="I220" s="48"/>
      <c r="J220" s="49" t="str">
        <f>IFERROR(VLOOKUP(I220,農林業センサス集落コード!$A$2:$E$18534,4,FALSE)," ")</f>
        <v xml:space="preserve"> </v>
      </c>
      <c r="K220" s="50" t="str">
        <f>IFERROR(VLOOKUP(I220,農林業センサス集落コード!$A$2:$E$18534,5,0),"")</f>
        <v/>
      </c>
      <c r="L220" s="48"/>
      <c r="M220" s="49" t="str">
        <f>IFERROR(VLOOKUP(L220,農林業センサス集落コード!$A$2:$E$18534,4,FALSE)," ")</f>
        <v xml:space="preserve"> </v>
      </c>
      <c r="N220" s="50" t="str">
        <f>IFERROR(VLOOKUP(L220,農林業センサス集落コード!$A$2:$E$18534,5,0),"")</f>
        <v/>
      </c>
      <c r="O220" s="48"/>
      <c r="P220" s="49" t="str">
        <f>IFERROR(VLOOKUP(O220,農林業センサス集落コード!$A$2:$E$18534,4,FALSE)," ")</f>
        <v xml:space="preserve"> </v>
      </c>
      <c r="Q220" s="50" t="str">
        <f>IFERROR(VLOOKUP(O220,農林業センサス集落コード!$A$2:$E$18534,5,0),"")</f>
        <v/>
      </c>
      <c r="R220" s="48"/>
      <c r="S220" s="49" t="str">
        <f>IFERROR(VLOOKUP(R220,農林業センサス集落コード!$A$2:$E$18534,4,FALSE)," ")</f>
        <v xml:space="preserve"> </v>
      </c>
      <c r="T220" s="50" t="str">
        <f>IFERROR(VLOOKUP(R220,農林業センサス集落コード!$A$2:$E$18534,5,0),"")</f>
        <v/>
      </c>
      <c r="U220" s="48"/>
      <c r="V220" s="49" t="str">
        <f>IFERROR(VLOOKUP(U220,農林業センサス集落コード!$A$2:$E$18534,4,FALSE)," ")</f>
        <v xml:space="preserve"> </v>
      </c>
      <c r="W220" s="50" t="str">
        <f>IFERROR(VLOOKUP(U220,農林業センサス集落コード!$A$2:$E$18534,5,0),"")</f>
        <v/>
      </c>
      <c r="X220" s="48"/>
      <c r="Y220" s="49" t="str">
        <f>IFERROR(VLOOKUP(X220,農林業センサス集落コード!$A$2:$E$18534,4,FALSE)," ")</f>
        <v xml:space="preserve"> </v>
      </c>
      <c r="Z220" s="50" t="str">
        <f>IFERROR(VLOOKUP(X220,農林業センサス集落コード!$A$2:$E$18534,5,0),"")</f>
        <v/>
      </c>
      <c r="AA220" s="48"/>
      <c r="AB220" s="49" t="str">
        <f>IFERROR(VLOOKUP(AA220,農林業センサス集落コード!$A$2:$E$18534,4,FALSE)," ")</f>
        <v xml:space="preserve"> </v>
      </c>
      <c r="AC220" s="50" t="str">
        <f>IFERROR(VLOOKUP(AA220,農林業センサス集落コード!$A$2:$E$18534,5,0),"")</f>
        <v/>
      </c>
      <c r="AD220" s="48"/>
      <c r="AE220" s="49" t="str">
        <f>IFERROR(VLOOKUP(AD220,農林業センサス集落コード!$A$2:$E$18534,4,FALSE)," ")</f>
        <v xml:space="preserve"> </v>
      </c>
      <c r="AF220" s="50" t="str">
        <f>IFERROR(VLOOKUP(AD220,農林業センサス集落コード!$A$2:$E$18534,5,0),"")</f>
        <v/>
      </c>
      <c r="AG220" s="48"/>
      <c r="AH220" s="49" t="str">
        <f>IFERROR(VLOOKUP(AG220,農林業センサス集落コード!$A$2:$E$18534,4,FALSE)," ")</f>
        <v xml:space="preserve"> </v>
      </c>
      <c r="AI220" s="50" t="str">
        <f>IFERROR(VLOOKUP(AG220,農林業センサス集落コード!$A$2:$E$18534,5,0),"")</f>
        <v/>
      </c>
      <c r="AJ220" s="48"/>
      <c r="AK220" s="49" t="str">
        <f>IFERROR(VLOOKUP(AJ220,農林業センサス集落コード!$A$2:$E$18534,4,FALSE)," ")</f>
        <v xml:space="preserve"> </v>
      </c>
      <c r="AL220" s="50" t="str">
        <f>IFERROR(VLOOKUP(AJ220,農林業センサス集落コード!$A$2:$E$18534,5,0),"")</f>
        <v/>
      </c>
      <c r="AM220" s="48"/>
      <c r="AN220" s="49" t="str">
        <f>IFERROR(VLOOKUP(AM220,農林業センサス集落コード!$A$2:$E$18534,4,FALSE)," ")</f>
        <v xml:space="preserve"> </v>
      </c>
      <c r="AO220" s="50" t="str">
        <f>IFERROR(VLOOKUP(AM220,農林業センサス集落コード!$A$2:$E$18534,5,0),"")</f>
        <v/>
      </c>
      <c r="AP220" s="48"/>
      <c r="AQ220" s="49" t="str">
        <f>IFERROR(VLOOKUP(AP220,農林業センサス集落コード!$A$2:$E$18534,4,FALSE)," ")</f>
        <v xml:space="preserve"> </v>
      </c>
      <c r="AR220" s="50" t="str">
        <f>IFERROR(VLOOKUP(AP220,農林業センサス集落コード!$A$2:$E$18534,5,0),"")</f>
        <v/>
      </c>
      <c r="AS220" s="48"/>
      <c r="AT220" s="49" t="str">
        <f>IFERROR(VLOOKUP(AS220,農林業センサス集落コード!$A$2:$E$18534,4,FALSE)," ")</f>
        <v xml:space="preserve"> </v>
      </c>
      <c r="AU220" s="50" t="str">
        <f>IFERROR(VLOOKUP(AS220,農林業センサス集落コード!$A$2:$E$18534,5,0),"")</f>
        <v/>
      </c>
      <c r="AV220" s="48"/>
      <c r="AW220" s="49" t="str">
        <f>IFERROR(VLOOKUP(AV220,農林業センサス集落コード!$A$2:$E$18534,4,FALSE)," ")</f>
        <v xml:space="preserve"> </v>
      </c>
      <c r="AX220" s="50" t="str">
        <f>IFERROR(VLOOKUP(AV220,農林業センサス集落コード!$A$2:$E$18534,5,0),"")</f>
        <v/>
      </c>
      <c r="AY220" s="48"/>
      <c r="AZ220" s="49" t="str">
        <f>IFERROR(VLOOKUP(AY220,農林業センサス集落コード!$A$2:$E$18534,4,FALSE)," ")</f>
        <v xml:space="preserve"> </v>
      </c>
      <c r="BA220" s="50" t="str">
        <f>IFERROR(VLOOKUP(AY220,農林業センサス集落コード!$A$2:$E$18534,5,0),"")</f>
        <v/>
      </c>
      <c r="BB220" s="48"/>
      <c r="BC220" s="49" t="str">
        <f>IFERROR(VLOOKUP(BB220,農林業センサス集落コード!$A$2:$E$18534,4,FALSE)," ")</f>
        <v xml:space="preserve"> </v>
      </c>
      <c r="BD220" s="50" t="str">
        <f>IFERROR(VLOOKUP(BB220,農林業センサス集落コード!$A$2:$E$18534,5,0),"")</f>
        <v/>
      </c>
      <c r="BE220" s="48"/>
      <c r="BF220" s="49" t="str">
        <f>IFERROR(VLOOKUP(BE220,農林業センサス集落コード!$A$2:$E$18534,4,FALSE)," ")</f>
        <v xml:space="preserve"> </v>
      </c>
      <c r="BG220" s="50" t="str">
        <f>IFERROR(VLOOKUP(BE220,農林業センサス集落コード!$A$2:$E$18534,5,0),"")</f>
        <v/>
      </c>
      <c r="BH220" s="48"/>
      <c r="BI220" s="49" t="str">
        <f>IFERROR(VLOOKUP(BH220,農林業センサス集落コード!$A$2:$E$18534,4,FALSE)," ")</f>
        <v xml:space="preserve"> </v>
      </c>
      <c r="BJ220" s="50" t="str">
        <f>IFERROR(VLOOKUP(BH220,農林業センサス集落コード!$A$2:$E$18534,5,0),"")</f>
        <v/>
      </c>
      <c r="BK220" s="48"/>
      <c r="BL220" s="49" t="str">
        <f>IFERROR(VLOOKUP(BK220,農林業センサス集落コード!$A$2:$E$18534,4,FALSE)," ")</f>
        <v xml:space="preserve"> </v>
      </c>
      <c r="BM220" s="50" t="str">
        <f>IFERROR(VLOOKUP(BK220,農林業センサス集落コード!$A$2:$E$18534,5,0),"")</f>
        <v/>
      </c>
    </row>
    <row r="221" spans="1:65">
      <c r="A221" s="272" t="e">
        <f>①協定識別事項②協定参加者!#REF!</f>
        <v>#REF!</v>
      </c>
      <c r="B221" s="55" t="e">
        <f>①協定識別事項②協定参加者!#REF!</f>
        <v>#REF!</v>
      </c>
      <c r="C221" s="55" t="e">
        <f>①協定識別事項②協定参加者!#REF!</f>
        <v>#REF!</v>
      </c>
      <c r="D221" s="55" t="e">
        <f>①協定識別事項②協定参加者!#REF!</f>
        <v>#REF!</v>
      </c>
      <c r="E221" s="56" t="e">
        <f>①協定識別事項②協定参加者!#REF!</f>
        <v>#REF!</v>
      </c>
      <c r="F221" s="48"/>
      <c r="G221" s="49" t="str">
        <f>IFERROR(VLOOKUP(F221,農林業センサス集落コード!$A$2:$E$18534,4,FALSE)," ")</f>
        <v xml:space="preserve"> </v>
      </c>
      <c r="H221" s="50" t="str">
        <f>IFERROR(VLOOKUP(F221,農林業センサス集落コード!$A$2:$E$18534,5,0),"")</f>
        <v/>
      </c>
      <c r="I221" s="48"/>
      <c r="J221" s="49" t="str">
        <f>IFERROR(VLOOKUP(I221,農林業センサス集落コード!$A$2:$E$18534,4,FALSE)," ")</f>
        <v xml:space="preserve"> </v>
      </c>
      <c r="K221" s="50" t="str">
        <f>IFERROR(VLOOKUP(I221,農林業センサス集落コード!$A$2:$E$18534,5,0),"")</f>
        <v/>
      </c>
      <c r="L221" s="48"/>
      <c r="M221" s="49" t="str">
        <f>IFERROR(VLOOKUP(L221,農林業センサス集落コード!$A$2:$E$18534,4,FALSE)," ")</f>
        <v xml:space="preserve"> </v>
      </c>
      <c r="N221" s="50" t="str">
        <f>IFERROR(VLOOKUP(L221,農林業センサス集落コード!$A$2:$E$18534,5,0),"")</f>
        <v/>
      </c>
      <c r="O221" s="48"/>
      <c r="P221" s="49" t="str">
        <f>IFERROR(VLOOKUP(O221,農林業センサス集落コード!$A$2:$E$18534,4,FALSE)," ")</f>
        <v xml:space="preserve"> </v>
      </c>
      <c r="Q221" s="50" t="str">
        <f>IFERROR(VLOOKUP(O221,農林業センサス集落コード!$A$2:$E$18534,5,0),"")</f>
        <v/>
      </c>
      <c r="R221" s="48"/>
      <c r="S221" s="49" t="str">
        <f>IFERROR(VLOOKUP(R221,農林業センサス集落コード!$A$2:$E$18534,4,FALSE)," ")</f>
        <v xml:space="preserve"> </v>
      </c>
      <c r="T221" s="50" t="str">
        <f>IFERROR(VLOOKUP(R221,農林業センサス集落コード!$A$2:$E$18534,5,0),"")</f>
        <v/>
      </c>
      <c r="U221" s="48"/>
      <c r="V221" s="49" t="str">
        <f>IFERROR(VLOOKUP(U221,農林業センサス集落コード!$A$2:$E$18534,4,FALSE)," ")</f>
        <v xml:space="preserve"> </v>
      </c>
      <c r="W221" s="50" t="str">
        <f>IFERROR(VLOOKUP(U221,農林業センサス集落コード!$A$2:$E$18534,5,0),"")</f>
        <v/>
      </c>
      <c r="X221" s="48"/>
      <c r="Y221" s="49" t="str">
        <f>IFERROR(VLOOKUP(X221,農林業センサス集落コード!$A$2:$E$18534,4,FALSE)," ")</f>
        <v xml:space="preserve"> </v>
      </c>
      <c r="Z221" s="50" t="str">
        <f>IFERROR(VLOOKUP(X221,農林業センサス集落コード!$A$2:$E$18534,5,0),"")</f>
        <v/>
      </c>
      <c r="AA221" s="48"/>
      <c r="AB221" s="49" t="str">
        <f>IFERROR(VLOOKUP(AA221,農林業センサス集落コード!$A$2:$E$18534,4,FALSE)," ")</f>
        <v xml:space="preserve"> </v>
      </c>
      <c r="AC221" s="50" t="str">
        <f>IFERROR(VLOOKUP(AA221,農林業センサス集落コード!$A$2:$E$18534,5,0),"")</f>
        <v/>
      </c>
      <c r="AD221" s="48"/>
      <c r="AE221" s="49" t="str">
        <f>IFERROR(VLOOKUP(AD221,農林業センサス集落コード!$A$2:$E$18534,4,FALSE)," ")</f>
        <v xml:space="preserve"> </v>
      </c>
      <c r="AF221" s="50" t="str">
        <f>IFERROR(VLOOKUP(AD221,農林業センサス集落コード!$A$2:$E$18534,5,0),"")</f>
        <v/>
      </c>
      <c r="AG221" s="48"/>
      <c r="AH221" s="49" t="str">
        <f>IFERROR(VLOOKUP(AG221,農林業センサス集落コード!$A$2:$E$18534,4,FALSE)," ")</f>
        <v xml:space="preserve"> </v>
      </c>
      <c r="AI221" s="50" t="str">
        <f>IFERROR(VLOOKUP(AG221,農林業センサス集落コード!$A$2:$E$18534,5,0),"")</f>
        <v/>
      </c>
      <c r="AJ221" s="48"/>
      <c r="AK221" s="49" t="str">
        <f>IFERROR(VLOOKUP(AJ221,農林業センサス集落コード!$A$2:$E$18534,4,FALSE)," ")</f>
        <v xml:space="preserve"> </v>
      </c>
      <c r="AL221" s="50" t="str">
        <f>IFERROR(VLOOKUP(AJ221,農林業センサス集落コード!$A$2:$E$18534,5,0),"")</f>
        <v/>
      </c>
      <c r="AM221" s="48"/>
      <c r="AN221" s="49" t="str">
        <f>IFERROR(VLOOKUP(AM221,農林業センサス集落コード!$A$2:$E$18534,4,FALSE)," ")</f>
        <v xml:space="preserve"> </v>
      </c>
      <c r="AO221" s="50" t="str">
        <f>IFERROR(VLOOKUP(AM221,農林業センサス集落コード!$A$2:$E$18534,5,0),"")</f>
        <v/>
      </c>
      <c r="AP221" s="48"/>
      <c r="AQ221" s="49" t="str">
        <f>IFERROR(VLOOKUP(AP221,農林業センサス集落コード!$A$2:$E$18534,4,FALSE)," ")</f>
        <v xml:space="preserve"> </v>
      </c>
      <c r="AR221" s="50" t="str">
        <f>IFERROR(VLOOKUP(AP221,農林業センサス集落コード!$A$2:$E$18534,5,0),"")</f>
        <v/>
      </c>
      <c r="AS221" s="48"/>
      <c r="AT221" s="49" t="str">
        <f>IFERROR(VLOOKUP(AS221,農林業センサス集落コード!$A$2:$E$18534,4,FALSE)," ")</f>
        <v xml:space="preserve"> </v>
      </c>
      <c r="AU221" s="50" t="str">
        <f>IFERROR(VLOOKUP(AS221,農林業センサス集落コード!$A$2:$E$18534,5,0),"")</f>
        <v/>
      </c>
      <c r="AV221" s="48"/>
      <c r="AW221" s="49" t="str">
        <f>IFERROR(VLOOKUP(AV221,農林業センサス集落コード!$A$2:$E$18534,4,FALSE)," ")</f>
        <v xml:space="preserve"> </v>
      </c>
      <c r="AX221" s="50" t="str">
        <f>IFERROR(VLOOKUP(AV221,農林業センサス集落コード!$A$2:$E$18534,5,0),"")</f>
        <v/>
      </c>
      <c r="AY221" s="48"/>
      <c r="AZ221" s="49" t="str">
        <f>IFERROR(VLOOKUP(AY221,農林業センサス集落コード!$A$2:$E$18534,4,FALSE)," ")</f>
        <v xml:space="preserve"> </v>
      </c>
      <c r="BA221" s="50" t="str">
        <f>IFERROR(VLOOKUP(AY221,農林業センサス集落コード!$A$2:$E$18534,5,0),"")</f>
        <v/>
      </c>
      <c r="BB221" s="48"/>
      <c r="BC221" s="49" t="str">
        <f>IFERROR(VLOOKUP(BB221,農林業センサス集落コード!$A$2:$E$18534,4,FALSE)," ")</f>
        <v xml:space="preserve"> </v>
      </c>
      <c r="BD221" s="50" t="str">
        <f>IFERROR(VLOOKUP(BB221,農林業センサス集落コード!$A$2:$E$18534,5,0),"")</f>
        <v/>
      </c>
      <c r="BE221" s="48"/>
      <c r="BF221" s="49" t="str">
        <f>IFERROR(VLOOKUP(BE221,農林業センサス集落コード!$A$2:$E$18534,4,FALSE)," ")</f>
        <v xml:space="preserve"> </v>
      </c>
      <c r="BG221" s="50" t="str">
        <f>IFERROR(VLOOKUP(BE221,農林業センサス集落コード!$A$2:$E$18534,5,0),"")</f>
        <v/>
      </c>
      <c r="BH221" s="48"/>
      <c r="BI221" s="49" t="str">
        <f>IFERROR(VLOOKUP(BH221,農林業センサス集落コード!$A$2:$E$18534,4,FALSE)," ")</f>
        <v xml:space="preserve"> </v>
      </c>
      <c r="BJ221" s="50" t="str">
        <f>IFERROR(VLOOKUP(BH221,農林業センサス集落コード!$A$2:$E$18534,5,0),"")</f>
        <v/>
      </c>
      <c r="BK221" s="48"/>
      <c r="BL221" s="49" t="str">
        <f>IFERROR(VLOOKUP(BK221,農林業センサス集落コード!$A$2:$E$18534,4,FALSE)," ")</f>
        <v xml:space="preserve"> </v>
      </c>
      <c r="BM221" s="50" t="str">
        <f>IFERROR(VLOOKUP(BK221,農林業センサス集落コード!$A$2:$E$18534,5,0),"")</f>
        <v/>
      </c>
    </row>
    <row r="222" spans="1:65">
      <c r="A222" s="272" t="e">
        <f>①協定識別事項②協定参加者!#REF!</f>
        <v>#REF!</v>
      </c>
      <c r="B222" s="55" t="e">
        <f>①協定識別事項②協定参加者!#REF!</f>
        <v>#REF!</v>
      </c>
      <c r="C222" s="55" t="e">
        <f>①協定識別事項②協定参加者!#REF!</f>
        <v>#REF!</v>
      </c>
      <c r="D222" s="55" t="e">
        <f>①協定識別事項②協定参加者!#REF!</f>
        <v>#REF!</v>
      </c>
      <c r="E222" s="56" t="e">
        <f>①協定識別事項②協定参加者!#REF!</f>
        <v>#REF!</v>
      </c>
      <c r="F222" s="48"/>
      <c r="G222" s="49" t="str">
        <f>IFERROR(VLOOKUP(F222,農林業センサス集落コード!$A$2:$E$18534,4,FALSE)," ")</f>
        <v xml:space="preserve"> </v>
      </c>
      <c r="H222" s="50" t="str">
        <f>IFERROR(VLOOKUP(F222,農林業センサス集落コード!$A$2:$E$18534,5,0),"")</f>
        <v/>
      </c>
      <c r="I222" s="48"/>
      <c r="J222" s="49" t="str">
        <f>IFERROR(VLOOKUP(I222,農林業センサス集落コード!$A$2:$E$18534,4,FALSE)," ")</f>
        <v xml:space="preserve"> </v>
      </c>
      <c r="K222" s="50" t="str">
        <f>IFERROR(VLOOKUP(I222,農林業センサス集落コード!$A$2:$E$18534,5,0),"")</f>
        <v/>
      </c>
      <c r="L222" s="48"/>
      <c r="M222" s="49" t="str">
        <f>IFERROR(VLOOKUP(L222,農林業センサス集落コード!$A$2:$E$18534,4,FALSE)," ")</f>
        <v xml:space="preserve"> </v>
      </c>
      <c r="N222" s="50" t="str">
        <f>IFERROR(VLOOKUP(L222,農林業センサス集落コード!$A$2:$E$18534,5,0),"")</f>
        <v/>
      </c>
      <c r="O222" s="48"/>
      <c r="P222" s="49" t="str">
        <f>IFERROR(VLOOKUP(O222,農林業センサス集落コード!$A$2:$E$18534,4,FALSE)," ")</f>
        <v xml:space="preserve"> </v>
      </c>
      <c r="Q222" s="50" t="str">
        <f>IFERROR(VLOOKUP(O222,農林業センサス集落コード!$A$2:$E$18534,5,0),"")</f>
        <v/>
      </c>
      <c r="R222" s="48"/>
      <c r="S222" s="49" t="str">
        <f>IFERROR(VLOOKUP(R222,農林業センサス集落コード!$A$2:$E$18534,4,FALSE)," ")</f>
        <v xml:space="preserve"> </v>
      </c>
      <c r="T222" s="50" t="str">
        <f>IFERROR(VLOOKUP(R222,農林業センサス集落コード!$A$2:$E$18534,5,0),"")</f>
        <v/>
      </c>
      <c r="U222" s="48"/>
      <c r="V222" s="49" t="str">
        <f>IFERROR(VLOOKUP(U222,農林業センサス集落コード!$A$2:$E$18534,4,FALSE)," ")</f>
        <v xml:space="preserve"> </v>
      </c>
      <c r="W222" s="50" t="str">
        <f>IFERROR(VLOOKUP(U222,農林業センサス集落コード!$A$2:$E$18534,5,0),"")</f>
        <v/>
      </c>
      <c r="X222" s="48"/>
      <c r="Y222" s="49" t="str">
        <f>IFERROR(VLOOKUP(X222,農林業センサス集落コード!$A$2:$E$18534,4,FALSE)," ")</f>
        <v xml:space="preserve"> </v>
      </c>
      <c r="Z222" s="50" t="str">
        <f>IFERROR(VLOOKUP(X222,農林業センサス集落コード!$A$2:$E$18534,5,0),"")</f>
        <v/>
      </c>
      <c r="AA222" s="48"/>
      <c r="AB222" s="49" t="str">
        <f>IFERROR(VLOOKUP(AA222,農林業センサス集落コード!$A$2:$E$18534,4,FALSE)," ")</f>
        <v xml:space="preserve"> </v>
      </c>
      <c r="AC222" s="50" t="str">
        <f>IFERROR(VLOOKUP(AA222,農林業センサス集落コード!$A$2:$E$18534,5,0),"")</f>
        <v/>
      </c>
      <c r="AD222" s="48"/>
      <c r="AE222" s="49" t="str">
        <f>IFERROR(VLOOKUP(AD222,農林業センサス集落コード!$A$2:$E$18534,4,FALSE)," ")</f>
        <v xml:space="preserve"> </v>
      </c>
      <c r="AF222" s="50" t="str">
        <f>IFERROR(VLOOKUP(AD222,農林業センサス集落コード!$A$2:$E$18534,5,0),"")</f>
        <v/>
      </c>
      <c r="AG222" s="48"/>
      <c r="AH222" s="49" t="str">
        <f>IFERROR(VLOOKUP(AG222,農林業センサス集落コード!$A$2:$E$18534,4,FALSE)," ")</f>
        <v xml:space="preserve"> </v>
      </c>
      <c r="AI222" s="50" t="str">
        <f>IFERROR(VLOOKUP(AG222,農林業センサス集落コード!$A$2:$E$18534,5,0),"")</f>
        <v/>
      </c>
      <c r="AJ222" s="48"/>
      <c r="AK222" s="49" t="str">
        <f>IFERROR(VLOOKUP(AJ222,農林業センサス集落コード!$A$2:$E$18534,4,FALSE)," ")</f>
        <v xml:space="preserve"> </v>
      </c>
      <c r="AL222" s="50" t="str">
        <f>IFERROR(VLOOKUP(AJ222,農林業センサス集落コード!$A$2:$E$18534,5,0),"")</f>
        <v/>
      </c>
      <c r="AM222" s="48"/>
      <c r="AN222" s="49" t="str">
        <f>IFERROR(VLOOKUP(AM222,農林業センサス集落コード!$A$2:$E$18534,4,FALSE)," ")</f>
        <v xml:space="preserve"> </v>
      </c>
      <c r="AO222" s="50" t="str">
        <f>IFERROR(VLOOKUP(AM222,農林業センサス集落コード!$A$2:$E$18534,5,0),"")</f>
        <v/>
      </c>
      <c r="AP222" s="48"/>
      <c r="AQ222" s="49" t="str">
        <f>IFERROR(VLOOKUP(AP222,農林業センサス集落コード!$A$2:$E$18534,4,FALSE)," ")</f>
        <v xml:space="preserve"> </v>
      </c>
      <c r="AR222" s="50" t="str">
        <f>IFERROR(VLOOKUP(AP222,農林業センサス集落コード!$A$2:$E$18534,5,0),"")</f>
        <v/>
      </c>
      <c r="AS222" s="48"/>
      <c r="AT222" s="49" t="str">
        <f>IFERROR(VLOOKUP(AS222,農林業センサス集落コード!$A$2:$E$18534,4,FALSE)," ")</f>
        <v xml:space="preserve"> </v>
      </c>
      <c r="AU222" s="50" t="str">
        <f>IFERROR(VLOOKUP(AS222,農林業センサス集落コード!$A$2:$E$18534,5,0),"")</f>
        <v/>
      </c>
      <c r="AV222" s="48"/>
      <c r="AW222" s="49" t="str">
        <f>IFERROR(VLOOKUP(AV222,農林業センサス集落コード!$A$2:$E$18534,4,FALSE)," ")</f>
        <v xml:space="preserve"> </v>
      </c>
      <c r="AX222" s="50" t="str">
        <f>IFERROR(VLOOKUP(AV222,農林業センサス集落コード!$A$2:$E$18534,5,0),"")</f>
        <v/>
      </c>
      <c r="AY222" s="48"/>
      <c r="AZ222" s="49" t="str">
        <f>IFERROR(VLOOKUP(AY222,農林業センサス集落コード!$A$2:$E$18534,4,FALSE)," ")</f>
        <v xml:space="preserve"> </v>
      </c>
      <c r="BA222" s="50" t="str">
        <f>IFERROR(VLOOKUP(AY222,農林業センサス集落コード!$A$2:$E$18534,5,0),"")</f>
        <v/>
      </c>
      <c r="BB222" s="48"/>
      <c r="BC222" s="49" t="str">
        <f>IFERROR(VLOOKUP(BB222,農林業センサス集落コード!$A$2:$E$18534,4,FALSE)," ")</f>
        <v xml:space="preserve"> </v>
      </c>
      <c r="BD222" s="50" t="str">
        <f>IFERROR(VLOOKUP(BB222,農林業センサス集落コード!$A$2:$E$18534,5,0),"")</f>
        <v/>
      </c>
      <c r="BE222" s="48"/>
      <c r="BF222" s="49" t="str">
        <f>IFERROR(VLOOKUP(BE222,農林業センサス集落コード!$A$2:$E$18534,4,FALSE)," ")</f>
        <v xml:space="preserve"> </v>
      </c>
      <c r="BG222" s="50" t="str">
        <f>IFERROR(VLOOKUP(BE222,農林業センサス集落コード!$A$2:$E$18534,5,0),"")</f>
        <v/>
      </c>
      <c r="BH222" s="48"/>
      <c r="BI222" s="49" t="str">
        <f>IFERROR(VLOOKUP(BH222,農林業センサス集落コード!$A$2:$E$18534,4,FALSE)," ")</f>
        <v xml:space="preserve"> </v>
      </c>
      <c r="BJ222" s="50" t="str">
        <f>IFERROR(VLOOKUP(BH222,農林業センサス集落コード!$A$2:$E$18534,5,0),"")</f>
        <v/>
      </c>
      <c r="BK222" s="48"/>
      <c r="BL222" s="49" t="str">
        <f>IFERROR(VLOOKUP(BK222,農林業センサス集落コード!$A$2:$E$18534,4,FALSE)," ")</f>
        <v xml:space="preserve"> </v>
      </c>
      <c r="BM222" s="50" t="str">
        <f>IFERROR(VLOOKUP(BK222,農林業センサス集落コード!$A$2:$E$18534,5,0),"")</f>
        <v/>
      </c>
    </row>
    <row r="223" spans="1:65">
      <c r="A223" s="272" t="e">
        <f>①協定識別事項②協定参加者!#REF!</f>
        <v>#REF!</v>
      </c>
      <c r="B223" s="55" t="e">
        <f>①協定識別事項②協定参加者!#REF!</f>
        <v>#REF!</v>
      </c>
      <c r="C223" s="55" t="e">
        <f>①協定識別事項②協定参加者!#REF!</f>
        <v>#REF!</v>
      </c>
      <c r="D223" s="55" t="e">
        <f>①協定識別事項②協定参加者!#REF!</f>
        <v>#REF!</v>
      </c>
      <c r="E223" s="56" t="e">
        <f>①協定識別事項②協定参加者!#REF!</f>
        <v>#REF!</v>
      </c>
      <c r="F223" s="48"/>
      <c r="G223" s="49" t="str">
        <f>IFERROR(VLOOKUP(F223,農林業センサス集落コード!$A$2:$E$18534,4,FALSE)," ")</f>
        <v xml:space="preserve"> </v>
      </c>
      <c r="H223" s="50" t="str">
        <f>IFERROR(VLOOKUP(F223,農林業センサス集落コード!$A$2:$E$18534,5,0),"")</f>
        <v/>
      </c>
      <c r="I223" s="48"/>
      <c r="J223" s="49" t="str">
        <f>IFERROR(VLOOKUP(I223,農林業センサス集落コード!$A$2:$E$18534,4,FALSE)," ")</f>
        <v xml:space="preserve"> </v>
      </c>
      <c r="K223" s="50" t="str">
        <f>IFERROR(VLOOKUP(I223,農林業センサス集落コード!$A$2:$E$18534,5,0),"")</f>
        <v/>
      </c>
      <c r="L223" s="48"/>
      <c r="M223" s="49" t="str">
        <f>IFERROR(VLOOKUP(L223,農林業センサス集落コード!$A$2:$E$18534,4,FALSE)," ")</f>
        <v xml:space="preserve"> </v>
      </c>
      <c r="N223" s="50" t="str">
        <f>IFERROR(VLOOKUP(L223,農林業センサス集落コード!$A$2:$E$18534,5,0),"")</f>
        <v/>
      </c>
      <c r="O223" s="48"/>
      <c r="P223" s="49" t="str">
        <f>IFERROR(VLOOKUP(O223,農林業センサス集落コード!$A$2:$E$18534,4,FALSE)," ")</f>
        <v xml:space="preserve"> </v>
      </c>
      <c r="Q223" s="50" t="str">
        <f>IFERROR(VLOOKUP(O223,農林業センサス集落コード!$A$2:$E$18534,5,0),"")</f>
        <v/>
      </c>
      <c r="R223" s="48"/>
      <c r="S223" s="49" t="str">
        <f>IFERROR(VLOOKUP(R223,農林業センサス集落コード!$A$2:$E$18534,4,FALSE)," ")</f>
        <v xml:space="preserve"> </v>
      </c>
      <c r="T223" s="50" t="str">
        <f>IFERROR(VLOOKUP(R223,農林業センサス集落コード!$A$2:$E$18534,5,0),"")</f>
        <v/>
      </c>
      <c r="U223" s="48"/>
      <c r="V223" s="49" t="str">
        <f>IFERROR(VLOOKUP(U223,農林業センサス集落コード!$A$2:$E$18534,4,FALSE)," ")</f>
        <v xml:space="preserve"> </v>
      </c>
      <c r="W223" s="50" t="str">
        <f>IFERROR(VLOOKUP(U223,農林業センサス集落コード!$A$2:$E$18534,5,0),"")</f>
        <v/>
      </c>
      <c r="X223" s="48"/>
      <c r="Y223" s="49" t="str">
        <f>IFERROR(VLOOKUP(X223,農林業センサス集落コード!$A$2:$E$18534,4,FALSE)," ")</f>
        <v xml:space="preserve"> </v>
      </c>
      <c r="Z223" s="50" t="str">
        <f>IFERROR(VLOOKUP(X223,農林業センサス集落コード!$A$2:$E$18534,5,0),"")</f>
        <v/>
      </c>
      <c r="AA223" s="48"/>
      <c r="AB223" s="49" t="str">
        <f>IFERROR(VLOOKUP(AA223,農林業センサス集落コード!$A$2:$E$18534,4,FALSE)," ")</f>
        <v xml:space="preserve"> </v>
      </c>
      <c r="AC223" s="50" t="str">
        <f>IFERROR(VLOOKUP(AA223,農林業センサス集落コード!$A$2:$E$18534,5,0),"")</f>
        <v/>
      </c>
      <c r="AD223" s="48"/>
      <c r="AE223" s="49" t="str">
        <f>IFERROR(VLOOKUP(AD223,農林業センサス集落コード!$A$2:$E$18534,4,FALSE)," ")</f>
        <v xml:space="preserve"> </v>
      </c>
      <c r="AF223" s="50" t="str">
        <f>IFERROR(VLOOKUP(AD223,農林業センサス集落コード!$A$2:$E$18534,5,0),"")</f>
        <v/>
      </c>
      <c r="AG223" s="48"/>
      <c r="AH223" s="49" t="str">
        <f>IFERROR(VLOOKUP(AG223,農林業センサス集落コード!$A$2:$E$18534,4,FALSE)," ")</f>
        <v xml:space="preserve"> </v>
      </c>
      <c r="AI223" s="50" t="str">
        <f>IFERROR(VLOOKUP(AG223,農林業センサス集落コード!$A$2:$E$18534,5,0),"")</f>
        <v/>
      </c>
      <c r="AJ223" s="48"/>
      <c r="AK223" s="49" t="str">
        <f>IFERROR(VLOOKUP(AJ223,農林業センサス集落コード!$A$2:$E$18534,4,FALSE)," ")</f>
        <v xml:space="preserve"> </v>
      </c>
      <c r="AL223" s="50" t="str">
        <f>IFERROR(VLOOKUP(AJ223,農林業センサス集落コード!$A$2:$E$18534,5,0),"")</f>
        <v/>
      </c>
      <c r="AM223" s="48"/>
      <c r="AN223" s="49" t="str">
        <f>IFERROR(VLOOKUP(AM223,農林業センサス集落コード!$A$2:$E$18534,4,FALSE)," ")</f>
        <v xml:space="preserve"> </v>
      </c>
      <c r="AO223" s="50" t="str">
        <f>IFERROR(VLOOKUP(AM223,農林業センサス集落コード!$A$2:$E$18534,5,0),"")</f>
        <v/>
      </c>
      <c r="AP223" s="48"/>
      <c r="AQ223" s="49" t="str">
        <f>IFERROR(VLOOKUP(AP223,農林業センサス集落コード!$A$2:$E$18534,4,FALSE)," ")</f>
        <v xml:space="preserve"> </v>
      </c>
      <c r="AR223" s="50" t="str">
        <f>IFERROR(VLOOKUP(AP223,農林業センサス集落コード!$A$2:$E$18534,5,0),"")</f>
        <v/>
      </c>
      <c r="AS223" s="48"/>
      <c r="AT223" s="49" t="str">
        <f>IFERROR(VLOOKUP(AS223,農林業センサス集落コード!$A$2:$E$18534,4,FALSE)," ")</f>
        <v xml:space="preserve"> </v>
      </c>
      <c r="AU223" s="50" t="str">
        <f>IFERROR(VLOOKUP(AS223,農林業センサス集落コード!$A$2:$E$18534,5,0),"")</f>
        <v/>
      </c>
      <c r="AV223" s="48"/>
      <c r="AW223" s="49" t="str">
        <f>IFERROR(VLOOKUP(AV223,農林業センサス集落コード!$A$2:$E$18534,4,FALSE)," ")</f>
        <v xml:space="preserve"> </v>
      </c>
      <c r="AX223" s="50" t="str">
        <f>IFERROR(VLOOKUP(AV223,農林業センサス集落コード!$A$2:$E$18534,5,0),"")</f>
        <v/>
      </c>
      <c r="AY223" s="48"/>
      <c r="AZ223" s="49" t="str">
        <f>IFERROR(VLOOKUP(AY223,農林業センサス集落コード!$A$2:$E$18534,4,FALSE)," ")</f>
        <v xml:space="preserve"> </v>
      </c>
      <c r="BA223" s="50" t="str">
        <f>IFERROR(VLOOKUP(AY223,農林業センサス集落コード!$A$2:$E$18534,5,0),"")</f>
        <v/>
      </c>
      <c r="BB223" s="48"/>
      <c r="BC223" s="49" t="str">
        <f>IFERROR(VLOOKUP(BB223,農林業センサス集落コード!$A$2:$E$18534,4,FALSE)," ")</f>
        <v xml:space="preserve"> </v>
      </c>
      <c r="BD223" s="50" t="str">
        <f>IFERROR(VLOOKUP(BB223,農林業センサス集落コード!$A$2:$E$18534,5,0),"")</f>
        <v/>
      </c>
      <c r="BE223" s="48"/>
      <c r="BF223" s="49" t="str">
        <f>IFERROR(VLOOKUP(BE223,農林業センサス集落コード!$A$2:$E$18534,4,FALSE)," ")</f>
        <v xml:space="preserve"> </v>
      </c>
      <c r="BG223" s="50" t="str">
        <f>IFERROR(VLOOKUP(BE223,農林業センサス集落コード!$A$2:$E$18534,5,0),"")</f>
        <v/>
      </c>
      <c r="BH223" s="48"/>
      <c r="BI223" s="49" t="str">
        <f>IFERROR(VLOOKUP(BH223,農林業センサス集落コード!$A$2:$E$18534,4,FALSE)," ")</f>
        <v xml:space="preserve"> </v>
      </c>
      <c r="BJ223" s="50" t="str">
        <f>IFERROR(VLOOKUP(BH223,農林業センサス集落コード!$A$2:$E$18534,5,0),"")</f>
        <v/>
      </c>
      <c r="BK223" s="48"/>
      <c r="BL223" s="49" t="str">
        <f>IFERROR(VLOOKUP(BK223,農林業センサス集落コード!$A$2:$E$18534,4,FALSE)," ")</f>
        <v xml:space="preserve"> </v>
      </c>
      <c r="BM223" s="50" t="str">
        <f>IFERROR(VLOOKUP(BK223,農林業センサス集落コード!$A$2:$E$18534,5,0),"")</f>
        <v/>
      </c>
    </row>
    <row r="224" spans="1:65">
      <c r="A224" s="272" t="e">
        <f>①協定識別事項②協定参加者!#REF!</f>
        <v>#REF!</v>
      </c>
      <c r="B224" s="55" t="e">
        <f>①協定識別事項②協定参加者!#REF!</f>
        <v>#REF!</v>
      </c>
      <c r="C224" s="55" t="e">
        <f>①協定識別事項②協定参加者!#REF!</f>
        <v>#REF!</v>
      </c>
      <c r="D224" s="55" t="e">
        <f>①協定識別事項②協定参加者!#REF!</f>
        <v>#REF!</v>
      </c>
      <c r="E224" s="56" t="e">
        <f>①協定識別事項②協定参加者!#REF!</f>
        <v>#REF!</v>
      </c>
      <c r="F224" s="48"/>
      <c r="G224" s="49" t="str">
        <f>IFERROR(VLOOKUP(F224,農林業センサス集落コード!$A$2:$E$18534,4,FALSE)," ")</f>
        <v xml:space="preserve"> </v>
      </c>
      <c r="H224" s="50" t="str">
        <f>IFERROR(VLOOKUP(F224,農林業センサス集落コード!$A$2:$E$18534,5,0),"")</f>
        <v/>
      </c>
      <c r="I224" s="48"/>
      <c r="J224" s="49" t="str">
        <f>IFERROR(VLOOKUP(I224,農林業センサス集落コード!$A$2:$E$18534,4,FALSE)," ")</f>
        <v xml:space="preserve"> </v>
      </c>
      <c r="K224" s="50" t="str">
        <f>IFERROR(VLOOKUP(I224,農林業センサス集落コード!$A$2:$E$18534,5,0),"")</f>
        <v/>
      </c>
      <c r="L224" s="48"/>
      <c r="M224" s="49" t="str">
        <f>IFERROR(VLOOKUP(L224,農林業センサス集落コード!$A$2:$E$18534,4,FALSE)," ")</f>
        <v xml:space="preserve"> </v>
      </c>
      <c r="N224" s="50" t="str">
        <f>IFERROR(VLOOKUP(L224,農林業センサス集落コード!$A$2:$E$18534,5,0),"")</f>
        <v/>
      </c>
      <c r="O224" s="48"/>
      <c r="P224" s="49" t="str">
        <f>IFERROR(VLOOKUP(O224,農林業センサス集落コード!$A$2:$E$18534,4,FALSE)," ")</f>
        <v xml:space="preserve"> </v>
      </c>
      <c r="Q224" s="50" t="str">
        <f>IFERROR(VLOOKUP(O224,農林業センサス集落コード!$A$2:$E$18534,5,0),"")</f>
        <v/>
      </c>
      <c r="R224" s="48"/>
      <c r="S224" s="49" t="str">
        <f>IFERROR(VLOOKUP(R224,農林業センサス集落コード!$A$2:$E$18534,4,FALSE)," ")</f>
        <v xml:space="preserve"> </v>
      </c>
      <c r="T224" s="50" t="str">
        <f>IFERROR(VLOOKUP(R224,農林業センサス集落コード!$A$2:$E$18534,5,0),"")</f>
        <v/>
      </c>
      <c r="U224" s="48"/>
      <c r="V224" s="49" t="str">
        <f>IFERROR(VLOOKUP(U224,農林業センサス集落コード!$A$2:$E$18534,4,FALSE)," ")</f>
        <v xml:space="preserve"> </v>
      </c>
      <c r="W224" s="50" t="str">
        <f>IFERROR(VLOOKUP(U224,農林業センサス集落コード!$A$2:$E$18534,5,0),"")</f>
        <v/>
      </c>
      <c r="X224" s="48"/>
      <c r="Y224" s="49" t="str">
        <f>IFERROR(VLOOKUP(X224,農林業センサス集落コード!$A$2:$E$18534,4,FALSE)," ")</f>
        <v xml:space="preserve"> </v>
      </c>
      <c r="Z224" s="50" t="str">
        <f>IFERROR(VLOOKUP(X224,農林業センサス集落コード!$A$2:$E$18534,5,0),"")</f>
        <v/>
      </c>
      <c r="AA224" s="48"/>
      <c r="AB224" s="49" t="str">
        <f>IFERROR(VLOOKUP(AA224,農林業センサス集落コード!$A$2:$E$18534,4,FALSE)," ")</f>
        <v xml:space="preserve"> </v>
      </c>
      <c r="AC224" s="50" t="str">
        <f>IFERROR(VLOOKUP(AA224,農林業センサス集落コード!$A$2:$E$18534,5,0),"")</f>
        <v/>
      </c>
      <c r="AD224" s="48"/>
      <c r="AE224" s="49" t="str">
        <f>IFERROR(VLOOKUP(AD224,農林業センサス集落コード!$A$2:$E$18534,4,FALSE)," ")</f>
        <v xml:space="preserve"> </v>
      </c>
      <c r="AF224" s="50" t="str">
        <f>IFERROR(VLOOKUP(AD224,農林業センサス集落コード!$A$2:$E$18534,5,0),"")</f>
        <v/>
      </c>
      <c r="AG224" s="48"/>
      <c r="AH224" s="49" t="str">
        <f>IFERROR(VLOOKUP(AG224,農林業センサス集落コード!$A$2:$E$18534,4,FALSE)," ")</f>
        <v xml:space="preserve"> </v>
      </c>
      <c r="AI224" s="50" t="str">
        <f>IFERROR(VLOOKUP(AG224,農林業センサス集落コード!$A$2:$E$18534,5,0),"")</f>
        <v/>
      </c>
      <c r="AJ224" s="48"/>
      <c r="AK224" s="49" t="str">
        <f>IFERROR(VLOOKUP(AJ224,農林業センサス集落コード!$A$2:$E$18534,4,FALSE)," ")</f>
        <v xml:space="preserve"> </v>
      </c>
      <c r="AL224" s="50" t="str">
        <f>IFERROR(VLOOKUP(AJ224,農林業センサス集落コード!$A$2:$E$18534,5,0),"")</f>
        <v/>
      </c>
      <c r="AM224" s="48"/>
      <c r="AN224" s="49" t="str">
        <f>IFERROR(VLOOKUP(AM224,農林業センサス集落コード!$A$2:$E$18534,4,FALSE)," ")</f>
        <v xml:space="preserve"> </v>
      </c>
      <c r="AO224" s="50" t="str">
        <f>IFERROR(VLOOKUP(AM224,農林業センサス集落コード!$A$2:$E$18534,5,0),"")</f>
        <v/>
      </c>
      <c r="AP224" s="48"/>
      <c r="AQ224" s="49" t="str">
        <f>IFERROR(VLOOKUP(AP224,農林業センサス集落コード!$A$2:$E$18534,4,FALSE)," ")</f>
        <v xml:space="preserve"> </v>
      </c>
      <c r="AR224" s="50" t="str">
        <f>IFERROR(VLOOKUP(AP224,農林業センサス集落コード!$A$2:$E$18534,5,0),"")</f>
        <v/>
      </c>
      <c r="AS224" s="48"/>
      <c r="AT224" s="49" t="str">
        <f>IFERROR(VLOOKUP(AS224,農林業センサス集落コード!$A$2:$E$18534,4,FALSE)," ")</f>
        <v xml:space="preserve"> </v>
      </c>
      <c r="AU224" s="50" t="str">
        <f>IFERROR(VLOOKUP(AS224,農林業センサス集落コード!$A$2:$E$18534,5,0),"")</f>
        <v/>
      </c>
      <c r="AV224" s="48"/>
      <c r="AW224" s="49" t="str">
        <f>IFERROR(VLOOKUP(AV224,農林業センサス集落コード!$A$2:$E$18534,4,FALSE)," ")</f>
        <v xml:space="preserve"> </v>
      </c>
      <c r="AX224" s="50" t="str">
        <f>IFERROR(VLOOKUP(AV224,農林業センサス集落コード!$A$2:$E$18534,5,0),"")</f>
        <v/>
      </c>
      <c r="AY224" s="48"/>
      <c r="AZ224" s="49" t="str">
        <f>IFERROR(VLOOKUP(AY224,農林業センサス集落コード!$A$2:$E$18534,4,FALSE)," ")</f>
        <v xml:space="preserve"> </v>
      </c>
      <c r="BA224" s="50" t="str">
        <f>IFERROR(VLOOKUP(AY224,農林業センサス集落コード!$A$2:$E$18534,5,0),"")</f>
        <v/>
      </c>
      <c r="BB224" s="48"/>
      <c r="BC224" s="49" t="str">
        <f>IFERROR(VLOOKUP(BB224,農林業センサス集落コード!$A$2:$E$18534,4,FALSE)," ")</f>
        <v xml:space="preserve"> </v>
      </c>
      <c r="BD224" s="50" t="str">
        <f>IFERROR(VLOOKUP(BB224,農林業センサス集落コード!$A$2:$E$18534,5,0),"")</f>
        <v/>
      </c>
      <c r="BE224" s="48"/>
      <c r="BF224" s="49" t="str">
        <f>IFERROR(VLOOKUP(BE224,農林業センサス集落コード!$A$2:$E$18534,4,FALSE)," ")</f>
        <v xml:space="preserve"> </v>
      </c>
      <c r="BG224" s="50" t="str">
        <f>IFERROR(VLOOKUP(BE224,農林業センサス集落コード!$A$2:$E$18534,5,0),"")</f>
        <v/>
      </c>
      <c r="BH224" s="48"/>
      <c r="BI224" s="49" t="str">
        <f>IFERROR(VLOOKUP(BH224,農林業センサス集落コード!$A$2:$E$18534,4,FALSE)," ")</f>
        <v xml:space="preserve"> </v>
      </c>
      <c r="BJ224" s="50" t="str">
        <f>IFERROR(VLOOKUP(BH224,農林業センサス集落コード!$A$2:$E$18534,5,0),"")</f>
        <v/>
      </c>
      <c r="BK224" s="48"/>
      <c r="BL224" s="49" t="str">
        <f>IFERROR(VLOOKUP(BK224,農林業センサス集落コード!$A$2:$E$18534,4,FALSE)," ")</f>
        <v xml:space="preserve"> </v>
      </c>
      <c r="BM224" s="50" t="str">
        <f>IFERROR(VLOOKUP(BK224,農林業センサス集落コード!$A$2:$E$18534,5,0),"")</f>
        <v/>
      </c>
    </row>
    <row r="225" spans="1:65">
      <c r="A225" s="272" t="e">
        <f>①協定識別事項②協定参加者!#REF!</f>
        <v>#REF!</v>
      </c>
      <c r="B225" s="55" t="e">
        <f>①協定識別事項②協定参加者!#REF!</f>
        <v>#REF!</v>
      </c>
      <c r="C225" s="55" t="e">
        <f>①協定識別事項②協定参加者!#REF!</f>
        <v>#REF!</v>
      </c>
      <c r="D225" s="55" t="e">
        <f>①協定識別事項②協定参加者!#REF!</f>
        <v>#REF!</v>
      </c>
      <c r="E225" s="56" t="e">
        <f>①協定識別事項②協定参加者!#REF!</f>
        <v>#REF!</v>
      </c>
      <c r="F225" s="48"/>
      <c r="G225" s="49" t="str">
        <f>IFERROR(VLOOKUP(F225,農林業センサス集落コード!$A$2:$E$18534,4,FALSE)," ")</f>
        <v xml:space="preserve"> </v>
      </c>
      <c r="H225" s="50" t="str">
        <f>IFERROR(VLOOKUP(F225,農林業センサス集落コード!$A$2:$E$18534,5,0),"")</f>
        <v/>
      </c>
      <c r="I225" s="48"/>
      <c r="J225" s="49" t="str">
        <f>IFERROR(VLOOKUP(I225,農林業センサス集落コード!$A$2:$E$18534,4,FALSE)," ")</f>
        <v xml:space="preserve"> </v>
      </c>
      <c r="K225" s="50" t="str">
        <f>IFERROR(VLOOKUP(I225,農林業センサス集落コード!$A$2:$E$18534,5,0),"")</f>
        <v/>
      </c>
      <c r="L225" s="48"/>
      <c r="M225" s="49" t="str">
        <f>IFERROR(VLOOKUP(L225,農林業センサス集落コード!$A$2:$E$18534,4,FALSE)," ")</f>
        <v xml:space="preserve"> </v>
      </c>
      <c r="N225" s="50" t="str">
        <f>IFERROR(VLOOKUP(L225,農林業センサス集落コード!$A$2:$E$18534,5,0),"")</f>
        <v/>
      </c>
      <c r="O225" s="48"/>
      <c r="P225" s="49" t="str">
        <f>IFERROR(VLOOKUP(O225,農林業センサス集落コード!$A$2:$E$18534,4,FALSE)," ")</f>
        <v xml:space="preserve"> </v>
      </c>
      <c r="Q225" s="50" t="str">
        <f>IFERROR(VLOOKUP(O225,農林業センサス集落コード!$A$2:$E$18534,5,0),"")</f>
        <v/>
      </c>
      <c r="R225" s="48"/>
      <c r="S225" s="49" t="str">
        <f>IFERROR(VLOOKUP(R225,農林業センサス集落コード!$A$2:$E$18534,4,FALSE)," ")</f>
        <v xml:space="preserve"> </v>
      </c>
      <c r="T225" s="50" t="str">
        <f>IFERROR(VLOOKUP(R225,農林業センサス集落コード!$A$2:$E$18534,5,0),"")</f>
        <v/>
      </c>
      <c r="U225" s="48"/>
      <c r="V225" s="49" t="str">
        <f>IFERROR(VLOOKUP(U225,農林業センサス集落コード!$A$2:$E$18534,4,FALSE)," ")</f>
        <v xml:space="preserve"> </v>
      </c>
      <c r="W225" s="50" t="str">
        <f>IFERROR(VLOOKUP(U225,農林業センサス集落コード!$A$2:$E$18534,5,0),"")</f>
        <v/>
      </c>
      <c r="X225" s="48"/>
      <c r="Y225" s="49" t="str">
        <f>IFERROR(VLOOKUP(X225,農林業センサス集落コード!$A$2:$E$18534,4,FALSE)," ")</f>
        <v xml:space="preserve"> </v>
      </c>
      <c r="Z225" s="50" t="str">
        <f>IFERROR(VLOOKUP(X225,農林業センサス集落コード!$A$2:$E$18534,5,0),"")</f>
        <v/>
      </c>
      <c r="AA225" s="48"/>
      <c r="AB225" s="49" t="str">
        <f>IFERROR(VLOOKUP(AA225,農林業センサス集落コード!$A$2:$E$18534,4,FALSE)," ")</f>
        <v xml:space="preserve"> </v>
      </c>
      <c r="AC225" s="50" t="str">
        <f>IFERROR(VLOOKUP(AA225,農林業センサス集落コード!$A$2:$E$18534,5,0),"")</f>
        <v/>
      </c>
      <c r="AD225" s="48"/>
      <c r="AE225" s="49" t="str">
        <f>IFERROR(VLOOKUP(AD225,農林業センサス集落コード!$A$2:$E$18534,4,FALSE)," ")</f>
        <v xml:space="preserve"> </v>
      </c>
      <c r="AF225" s="50" t="str">
        <f>IFERROR(VLOOKUP(AD225,農林業センサス集落コード!$A$2:$E$18534,5,0),"")</f>
        <v/>
      </c>
      <c r="AG225" s="48"/>
      <c r="AH225" s="49" t="str">
        <f>IFERROR(VLOOKUP(AG225,農林業センサス集落コード!$A$2:$E$18534,4,FALSE)," ")</f>
        <v xml:space="preserve"> </v>
      </c>
      <c r="AI225" s="50" t="str">
        <f>IFERROR(VLOOKUP(AG225,農林業センサス集落コード!$A$2:$E$18534,5,0),"")</f>
        <v/>
      </c>
      <c r="AJ225" s="48"/>
      <c r="AK225" s="49" t="str">
        <f>IFERROR(VLOOKUP(AJ225,農林業センサス集落コード!$A$2:$E$18534,4,FALSE)," ")</f>
        <v xml:space="preserve"> </v>
      </c>
      <c r="AL225" s="50" t="str">
        <f>IFERROR(VLOOKUP(AJ225,農林業センサス集落コード!$A$2:$E$18534,5,0),"")</f>
        <v/>
      </c>
      <c r="AM225" s="48"/>
      <c r="AN225" s="49" t="str">
        <f>IFERROR(VLOOKUP(AM225,農林業センサス集落コード!$A$2:$E$18534,4,FALSE)," ")</f>
        <v xml:space="preserve"> </v>
      </c>
      <c r="AO225" s="50" t="str">
        <f>IFERROR(VLOOKUP(AM225,農林業センサス集落コード!$A$2:$E$18534,5,0),"")</f>
        <v/>
      </c>
      <c r="AP225" s="48"/>
      <c r="AQ225" s="49" t="str">
        <f>IFERROR(VLOOKUP(AP225,農林業センサス集落コード!$A$2:$E$18534,4,FALSE)," ")</f>
        <v xml:space="preserve"> </v>
      </c>
      <c r="AR225" s="50" t="str">
        <f>IFERROR(VLOOKUP(AP225,農林業センサス集落コード!$A$2:$E$18534,5,0),"")</f>
        <v/>
      </c>
      <c r="AS225" s="48"/>
      <c r="AT225" s="49" t="str">
        <f>IFERROR(VLOOKUP(AS225,農林業センサス集落コード!$A$2:$E$18534,4,FALSE)," ")</f>
        <v xml:space="preserve"> </v>
      </c>
      <c r="AU225" s="50" t="str">
        <f>IFERROR(VLOOKUP(AS225,農林業センサス集落コード!$A$2:$E$18534,5,0),"")</f>
        <v/>
      </c>
      <c r="AV225" s="48"/>
      <c r="AW225" s="49" t="str">
        <f>IFERROR(VLOOKUP(AV225,農林業センサス集落コード!$A$2:$E$18534,4,FALSE)," ")</f>
        <v xml:space="preserve"> </v>
      </c>
      <c r="AX225" s="50" t="str">
        <f>IFERROR(VLOOKUP(AV225,農林業センサス集落コード!$A$2:$E$18534,5,0),"")</f>
        <v/>
      </c>
      <c r="AY225" s="48"/>
      <c r="AZ225" s="49" t="str">
        <f>IFERROR(VLOOKUP(AY225,農林業センサス集落コード!$A$2:$E$18534,4,FALSE)," ")</f>
        <v xml:space="preserve"> </v>
      </c>
      <c r="BA225" s="50" t="str">
        <f>IFERROR(VLOOKUP(AY225,農林業センサス集落コード!$A$2:$E$18534,5,0),"")</f>
        <v/>
      </c>
      <c r="BB225" s="48"/>
      <c r="BC225" s="49" t="str">
        <f>IFERROR(VLOOKUP(BB225,農林業センサス集落コード!$A$2:$E$18534,4,FALSE)," ")</f>
        <v xml:space="preserve"> </v>
      </c>
      <c r="BD225" s="50" t="str">
        <f>IFERROR(VLOOKUP(BB225,農林業センサス集落コード!$A$2:$E$18534,5,0),"")</f>
        <v/>
      </c>
      <c r="BE225" s="48"/>
      <c r="BF225" s="49" t="str">
        <f>IFERROR(VLOOKUP(BE225,農林業センサス集落コード!$A$2:$E$18534,4,FALSE)," ")</f>
        <v xml:space="preserve"> </v>
      </c>
      <c r="BG225" s="50" t="str">
        <f>IFERROR(VLOOKUP(BE225,農林業センサス集落コード!$A$2:$E$18534,5,0),"")</f>
        <v/>
      </c>
      <c r="BH225" s="48"/>
      <c r="BI225" s="49" t="str">
        <f>IFERROR(VLOOKUP(BH225,農林業センサス集落コード!$A$2:$E$18534,4,FALSE)," ")</f>
        <v xml:space="preserve"> </v>
      </c>
      <c r="BJ225" s="50" t="str">
        <f>IFERROR(VLOOKUP(BH225,農林業センサス集落コード!$A$2:$E$18534,5,0),"")</f>
        <v/>
      </c>
      <c r="BK225" s="48"/>
      <c r="BL225" s="49" t="str">
        <f>IFERROR(VLOOKUP(BK225,農林業センサス集落コード!$A$2:$E$18534,4,FALSE)," ")</f>
        <v xml:space="preserve"> </v>
      </c>
      <c r="BM225" s="50" t="str">
        <f>IFERROR(VLOOKUP(BK225,農林業センサス集落コード!$A$2:$E$18534,5,0),"")</f>
        <v/>
      </c>
    </row>
    <row r="226" spans="1:65">
      <c r="A226" s="272" t="e">
        <f>①協定識別事項②協定参加者!#REF!</f>
        <v>#REF!</v>
      </c>
      <c r="B226" s="55" t="e">
        <f>①協定識別事項②協定参加者!#REF!</f>
        <v>#REF!</v>
      </c>
      <c r="C226" s="55" t="e">
        <f>①協定識別事項②協定参加者!#REF!</f>
        <v>#REF!</v>
      </c>
      <c r="D226" s="55" t="e">
        <f>①協定識別事項②協定参加者!#REF!</f>
        <v>#REF!</v>
      </c>
      <c r="E226" s="56" t="e">
        <f>①協定識別事項②協定参加者!#REF!</f>
        <v>#REF!</v>
      </c>
      <c r="F226" s="48"/>
      <c r="G226" s="49" t="str">
        <f>IFERROR(VLOOKUP(F226,農林業センサス集落コード!$A$2:$E$18534,4,FALSE)," ")</f>
        <v xml:space="preserve"> </v>
      </c>
      <c r="H226" s="50" t="str">
        <f>IFERROR(VLOOKUP(F226,農林業センサス集落コード!$A$2:$E$18534,5,0),"")</f>
        <v/>
      </c>
      <c r="I226" s="48"/>
      <c r="J226" s="49" t="str">
        <f>IFERROR(VLOOKUP(I226,農林業センサス集落コード!$A$2:$E$18534,4,FALSE)," ")</f>
        <v xml:space="preserve"> </v>
      </c>
      <c r="K226" s="50" t="str">
        <f>IFERROR(VLOOKUP(I226,農林業センサス集落コード!$A$2:$E$18534,5,0),"")</f>
        <v/>
      </c>
      <c r="L226" s="48"/>
      <c r="M226" s="49" t="str">
        <f>IFERROR(VLOOKUP(L226,農林業センサス集落コード!$A$2:$E$18534,4,FALSE)," ")</f>
        <v xml:space="preserve"> </v>
      </c>
      <c r="N226" s="50" t="str">
        <f>IFERROR(VLOOKUP(L226,農林業センサス集落コード!$A$2:$E$18534,5,0),"")</f>
        <v/>
      </c>
      <c r="O226" s="48"/>
      <c r="P226" s="49" t="str">
        <f>IFERROR(VLOOKUP(O226,農林業センサス集落コード!$A$2:$E$18534,4,FALSE)," ")</f>
        <v xml:space="preserve"> </v>
      </c>
      <c r="Q226" s="50" t="str">
        <f>IFERROR(VLOOKUP(O226,農林業センサス集落コード!$A$2:$E$18534,5,0),"")</f>
        <v/>
      </c>
      <c r="R226" s="48"/>
      <c r="S226" s="49" t="str">
        <f>IFERROR(VLOOKUP(R226,農林業センサス集落コード!$A$2:$E$18534,4,FALSE)," ")</f>
        <v xml:space="preserve"> </v>
      </c>
      <c r="T226" s="50" t="str">
        <f>IFERROR(VLOOKUP(R226,農林業センサス集落コード!$A$2:$E$18534,5,0),"")</f>
        <v/>
      </c>
      <c r="U226" s="48"/>
      <c r="V226" s="49" t="str">
        <f>IFERROR(VLOOKUP(U226,農林業センサス集落コード!$A$2:$E$18534,4,FALSE)," ")</f>
        <v xml:space="preserve"> </v>
      </c>
      <c r="W226" s="50" t="str">
        <f>IFERROR(VLOOKUP(U226,農林業センサス集落コード!$A$2:$E$18534,5,0),"")</f>
        <v/>
      </c>
      <c r="X226" s="48"/>
      <c r="Y226" s="49" t="str">
        <f>IFERROR(VLOOKUP(X226,農林業センサス集落コード!$A$2:$E$18534,4,FALSE)," ")</f>
        <v xml:space="preserve"> </v>
      </c>
      <c r="Z226" s="50" t="str">
        <f>IFERROR(VLOOKUP(X226,農林業センサス集落コード!$A$2:$E$18534,5,0),"")</f>
        <v/>
      </c>
      <c r="AA226" s="48"/>
      <c r="AB226" s="49" t="str">
        <f>IFERROR(VLOOKUP(AA226,農林業センサス集落コード!$A$2:$E$18534,4,FALSE)," ")</f>
        <v xml:space="preserve"> </v>
      </c>
      <c r="AC226" s="50" t="str">
        <f>IFERROR(VLOOKUP(AA226,農林業センサス集落コード!$A$2:$E$18534,5,0),"")</f>
        <v/>
      </c>
      <c r="AD226" s="48"/>
      <c r="AE226" s="49" t="str">
        <f>IFERROR(VLOOKUP(AD226,農林業センサス集落コード!$A$2:$E$18534,4,FALSE)," ")</f>
        <v xml:space="preserve"> </v>
      </c>
      <c r="AF226" s="50" t="str">
        <f>IFERROR(VLOOKUP(AD226,農林業センサス集落コード!$A$2:$E$18534,5,0),"")</f>
        <v/>
      </c>
      <c r="AG226" s="48"/>
      <c r="AH226" s="49" t="str">
        <f>IFERROR(VLOOKUP(AG226,農林業センサス集落コード!$A$2:$E$18534,4,FALSE)," ")</f>
        <v xml:space="preserve"> </v>
      </c>
      <c r="AI226" s="50" t="str">
        <f>IFERROR(VLOOKUP(AG226,農林業センサス集落コード!$A$2:$E$18534,5,0),"")</f>
        <v/>
      </c>
      <c r="AJ226" s="48"/>
      <c r="AK226" s="49" t="str">
        <f>IFERROR(VLOOKUP(AJ226,農林業センサス集落コード!$A$2:$E$18534,4,FALSE)," ")</f>
        <v xml:space="preserve"> </v>
      </c>
      <c r="AL226" s="50" t="str">
        <f>IFERROR(VLOOKUP(AJ226,農林業センサス集落コード!$A$2:$E$18534,5,0),"")</f>
        <v/>
      </c>
      <c r="AM226" s="48"/>
      <c r="AN226" s="49" t="str">
        <f>IFERROR(VLOOKUP(AM226,農林業センサス集落コード!$A$2:$E$18534,4,FALSE)," ")</f>
        <v xml:space="preserve"> </v>
      </c>
      <c r="AO226" s="50" t="str">
        <f>IFERROR(VLOOKUP(AM226,農林業センサス集落コード!$A$2:$E$18534,5,0),"")</f>
        <v/>
      </c>
      <c r="AP226" s="48"/>
      <c r="AQ226" s="49" t="str">
        <f>IFERROR(VLOOKUP(AP226,農林業センサス集落コード!$A$2:$E$18534,4,FALSE)," ")</f>
        <v xml:space="preserve"> </v>
      </c>
      <c r="AR226" s="50" t="str">
        <f>IFERROR(VLOOKUP(AP226,農林業センサス集落コード!$A$2:$E$18534,5,0),"")</f>
        <v/>
      </c>
      <c r="AS226" s="48"/>
      <c r="AT226" s="49" t="str">
        <f>IFERROR(VLOOKUP(AS226,農林業センサス集落コード!$A$2:$E$18534,4,FALSE)," ")</f>
        <v xml:space="preserve"> </v>
      </c>
      <c r="AU226" s="50" t="str">
        <f>IFERROR(VLOOKUP(AS226,農林業センサス集落コード!$A$2:$E$18534,5,0),"")</f>
        <v/>
      </c>
      <c r="AV226" s="48"/>
      <c r="AW226" s="49" t="str">
        <f>IFERROR(VLOOKUP(AV226,農林業センサス集落コード!$A$2:$E$18534,4,FALSE)," ")</f>
        <v xml:space="preserve"> </v>
      </c>
      <c r="AX226" s="50" t="str">
        <f>IFERROR(VLOOKUP(AV226,農林業センサス集落コード!$A$2:$E$18534,5,0),"")</f>
        <v/>
      </c>
      <c r="AY226" s="48"/>
      <c r="AZ226" s="49" t="str">
        <f>IFERROR(VLOOKUP(AY226,農林業センサス集落コード!$A$2:$E$18534,4,FALSE)," ")</f>
        <v xml:space="preserve"> </v>
      </c>
      <c r="BA226" s="50" t="str">
        <f>IFERROR(VLOOKUP(AY226,農林業センサス集落コード!$A$2:$E$18534,5,0),"")</f>
        <v/>
      </c>
      <c r="BB226" s="48"/>
      <c r="BC226" s="49" t="str">
        <f>IFERROR(VLOOKUP(BB226,農林業センサス集落コード!$A$2:$E$18534,4,FALSE)," ")</f>
        <v xml:space="preserve"> </v>
      </c>
      <c r="BD226" s="50" t="str">
        <f>IFERROR(VLOOKUP(BB226,農林業センサス集落コード!$A$2:$E$18534,5,0),"")</f>
        <v/>
      </c>
      <c r="BE226" s="48"/>
      <c r="BF226" s="49" t="str">
        <f>IFERROR(VLOOKUP(BE226,農林業センサス集落コード!$A$2:$E$18534,4,FALSE)," ")</f>
        <v xml:space="preserve"> </v>
      </c>
      <c r="BG226" s="50" t="str">
        <f>IFERROR(VLOOKUP(BE226,農林業センサス集落コード!$A$2:$E$18534,5,0),"")</f>
        <v/>
      </c>
      <c r="BH226" s="48"/>
      <c r="BI226" s="49" t="str">
        <f>IFERROR(VLOOKUP(BH226,農林業センサス集落コード!$A$2:$E$18534,4,FALSE)," ")</f>
        <v xml:space="preserve"> </v>
      </c>
      <c r="BJ226" s="50" t="str">
        <f>IFERROR(VLOOKUP(BH226,農林業センサス集落コード!$A$2:$E$18534,5,0),"")</f>
        <v/>
      </c>
      <c r="BK226" s="48"/>
      <c r="BL226" s="49" t="str">
        <f>IFERROR(VLOOKUP(BK226,農林業センサス集落コード!$A$2:$E$18534,4,FALSE)," ")</f>
        <v xml:space="preserve"> </v>
      </c>
      <c r="BM226" s="50" t="str">
        <f>IFERROR(VLOOKUP(BK226,農林業センサス集落コード!$A$2:$E$18534,5,0),"")</f>
        <v/>
      </c>
    </row>
    <row r="227" spans="1:65">
      <c r="A227" s="272" t="e">
        <f>①協定識別事項②協定参加者!#REF!</f>
        <v>#REF!</v>
      </c>
      <c r="B227" s="55" t="e">
        <f>①協定識別事項②協定参加者!#REF!</f>
        <v>#REF!</v>
      </c>
      <c r="C227" s="55" t="e">
        <f>①協定識別事項②協定参加者!#REF!</f>
        <v>#REF!</v>
      </c>
      <c r="D227" s="55" t="e">
        <f>①協定識別事項②協定参加者!#REF!</f>
        <v>#REF!</v>
      </c>
      <c r="E227" s="56" t="e">
        <f>①協定識別事項②協定参加者!#REF!</f>
        <v>#REF!</v>
      </c>
      <c r="F227" s="48"/>
      <c r="G227" s="49" t="str">
        <f>IFERROR(VLOOKUP(F227,農林業センサス集落コード!$A$2:$E$18534,4,FALSE)," ")</f>
        <v xml:space="preserve"> </v>
      </c>
      <c r="H227" s="50" t="str">
        <f>IFERROR(VLOOKUP(F227,農林業センサス集落コード!$A$2:$E$18534,5,0),"")</f>
        <v/>
      </c>
      <c r="I227" s="48"/>
      <c r="J227" s="49" t="str">
        <f>IFERROR(VLOOKUP(I227,農林業センサス集落コード!$A$2:$E$18534,4,FALSE)," ")</f>
        <v xml:space="preserve"> </v>
      </c>
      <c r="K227" s="50" t="str">
        <f>IFERROR(VLOOKUP(I227,農林業センサス集落コード!$A$2:$E$18534,5,0),"")</f>
        <v/>
      </c>
      <c r="L227" s="48"/>
      <c r="M227" s="49" t="str">
        <f>IFERROR(VLOOKUP(L227,農林業センサス集落コード!$A$2:$E$18534,4,FALSE)," ")</f>
        <v xml:space="preserve"> </v>
      </c>
      <c r="N227" s="50" t="str">
        <f>IFERROR(VLOOKUP(L227,農林業センサス集落コード!$A$2:$E$18534,5,0),"")</f>
        <v/>
      </c>
      <c r="O227" s="48"/>
      <c r="P227" s="49" t="str">
        <f>IFERROR(VLOOKUP(O227,農林業センサス集落コード!$A$2:$E$18534,4,FALSE)," ")</f>
        <v xml:space="preserve"> </v>
      </c>
      <c r="Q227" s="50" t="str">
        <f>IFERROR(VLOOKUP(O227,農林業センサス集落コード!$A$2:$E$18534,5,0),"")</f>
        <v/>
      </c>
      <c r="R227" s="48"/>
      <c r="S227" s="49" t="str">
        <f>IFERROR(VLOOKUP(R227,農林業センサス集落コード!$A$2:$E$18534,4,FALSE)," ")</f>
        <v xml:space="preserve"> </v>
      </c>
      <c r="T227" s="50" t="str">
        <f>IFERROR(VLOOKUP(R227,農林業センサス集落コード!$A$2:$E$18534,5,0),"")</f>
        <v/>
      </c>
      <c r="U227" s="48"/>
      <c r="V227" s="49" t="str">
        <f>IFERROR(VLOOKUP(U227,農林業センサス集落コード!$A$2:$E$18534,4,FALSE)," ")</f>
        <v xml:space="preserve"> </v>
      </c>
      <c r="W227" s="50" t="str">
        <f>IFERROR(VLOOKUP(U227,農林業センサス集落コード!$A$2:$E$18534,5,0),"")</f>
        <v/>
      </c>
      <c r="X227" s="48"/>
      <c r="Y227" s="49" t="str">
        <f>IFERROR(VLOOKUP(X227,農林業センサス集落コード!$A$2:$E$18534,4,FALSE)," ")</f>
        <v xml:space="preserve"> </v>
      </c>
      <c r="Z227" s="50" t="str">
        <f>IFERROR(VLOOKUP(X227,農林業センサス集落コード!$A$2:$E$18534,5,0),"")</f>
        <v/>
      </c>
      <c r="AA227" s="48"/>
      <c r="AB227" s="49" t="str">
        <f>IFERROR(VLOOKUP(AA227,農林業センサス集落コード!$A$2:$E$18534,4,FALSE)," ")</f>
        <v xml:space="preserve"> </v>
      </c>
      <c r="AC227" s="50" t="str">
        <f>IFERROR(VLOOKUP(AA227,農林業センサス集落コード!$A$2:$E$18534,5,0),"")</f>
        <v/>
      </c>
      <c r="AD227" s="48"/>
      <c r="AE227" s="49" t="str">
        <f>IFERROR(VLOOKUP(AD227,農林業センサス集落コード!$A$2:$E$18534,4,FALSE)," ")</f>
        <v xml:space="preserve"> </v>
      </c>
      <c r="AF227" s="50" t="str">
        <f>IFERROR(VLOOKUP(AD227,農林業センサス集落コード!$A$2:$E$18534,5,0),"")</f>
        <v/>
      </c>
      <c r="AG227" s="48"/>
      <c r="AH227" s="49" t="str">
        <f>IFERROR(VLOOKUP(AG227,農林業センサス集落コード!$A$2:$E$18534,4,FALSE)," ")</f>
        <v xml:space="preserve"> </v>
      </c>
      <c r="AI227" s="50" t="str">
        <f>IFERROR(VLOOKUP(AG227,農林業センサス集落コード!$A$2:$E$18534,5,0),"")</f>
        <v/>
      </c>
      <c r="AJ227" s="48"/>
      <c r="AK227" s="49" t="str">
        <f>IFERROR(VLOOKUP(AJ227,農林業センサス集落コード!$A$2:$E$18534,4,FALSE)," ")</f>
        <v xml:space="preserve"> </v>
      </c>
      <c r="AL227" s="50" t="str">
        <f>IFERROR(VLOOKUP(AJ227,農林業センサス集落コード!$A$2:$E$18534,5,0),"")</f>
        <v/>
      </c>
      <c r="AM227" s="48"/>
      <c r="AN227" s="49" t="str">
        <f>IFERROR(VLOOKUP(AM227,農林業センサス集落コード!$A$2:$E$18534,4,FALSE)," ")</f>
        <v xml:space="preserve"> </v>
      </c>
      <c r="AO227" s="50" t="str">
        <f>IFERROR(VLOOKUP(AM227,農林業センサス集落コード!$A$2:$E$18534,5,0),"")</f>
        <v/>
      </c>
      <c r="AP227" s="48"/>
      <c r="AQ227" s="49" t="str">
        <f>IFERROR(VLOOKUP(AP227,農林業センサス集落コード!$A$2:$E$18534,4,FALSE)," ")</f>
        <v xml:space="preserve"> </v>
      </c>
      <c r="AR227" s="50" t="str">
        <f>IFERROR(VLOOKUP(AP227,農林業センサス集落コード!$A$2:$E$18534,5,0),"")</f>
        <v/>
      </c>
      <c r="AS227" s="48"/>
      <c r="AT227" s="49" t="str">
        <f>IFERROR(VLOOKUP(AS227,農林業センサス集落コード!$A$2:$E$18534,4,FALSE)," ")</f>
        <v xml:space="preserve"> </v>
      </c>
      <c r="AU227" s="50" t="str">
        <f>IFERROR(VLOOKUP(AS227,農林業センサス集落コード!$A$2:$E$18534,5,0),"")</f>
        <v/>
      </c>
      <c r="AV227" s="48"/>
      <c r="AW227" s="49" t="str">
        <f>IFERROR(VLOOKUP(AV227,農林業センサス集落コード!$A$2:$E$18534,4,FALSE)," ")</f>
        <v xml:space="preserve"> </v>
      </c>
      <c r="AX227" s="50" t="str">
        <f>IFERROR(VLOOKUP(AV227,農林業センサス集落コード!$A$2:$E$18534,5,0),"")</f>
        <v/>
      </c>
      <c r="AY227" s="48"/>
      <c r="AZ227" s="49" t="str">
        <f>IFERROR(VLOOKUP(AY227,農林業センサス集落コード!$A$2:$E$18534,4,FALSE)," ")</f>
        <v xml:space="preserve"> </v>
      </c>
      <c r="BA227" s="50" t="str">
        <f>IFERROR(VLOOKUP(AY227,農林業センサス集落コード!$A$2:$E$18534,5,0),"")</f>
        <v/>
      </c>
      <c r="BB227" s="48"/>
      <c r="BC227" s="49" t="str">
        <f>IFERROR(VLOOKUP(BB227,農林業センサス集落コード!$A$2:$E$18534,4,FALSE)," ")</f>
        <v xml:space="preserve"> </v>
      </c>
      <c r="BD227" s="50" t="str">
        <f>IFERROR(VLOOKUP(BB227,農林業センサス集落コード!$A$2:$E$18534,5,0),"")</f>
        <v/>
      </c>
      <c r="BE227" s="48"/>
      <c r="BF227" s="49" t="str">
        <f>IFERROR(VLOOKUP(BE227,農林業センサス集落コード!$A$2:$E$18534,4,FALSE)," ")</f>
        <v xml:space="preserve"> </v>
      </c>
      <c r="BG227" s="50" t="str">
        <f>IFERROR(VLOOKUP(BE227,農林業センサス集落コード!$A$2:$E$18534,5,0),"")</f>
        <v/>
      </c>
      <c r="BH227" s="48"/>
      <c r="BI227" s="49" t="str">
        <f>IFERROR(VLOOKUP(BH227,農林業センサス集落コード!$A$2:$E$18534,4,FALSE)," ")</f>
        <v xml:space="preserve"> </v>
      </c>
      <c r="BJ227" s="50" t="str">
        <f>IFERROR(VLOOKUP(BH227,農林業センサス集落コード!$A$2:$E$18534,5,0),"")</f>
        <v/>
      </c>
      <c r="BK227" s="48"/>
      <c r="BL227" s="49" t="str">
        <f>IFERROR(VLOOKUP(BK227,農林業センサス集落コード!$A$2:$E$18534,4,FALSE)," ")</f>
        <v xml:space="preserve"> </v>
      </c>
      <c r="BM227" s="50" t="str">
        <f>IFERROR(VLOOKUP(BK227,農林業センサス集落コード!$A$2:$E$18534,5,0),"")</f>
        <v/>
      </c>
    </row>
    <row r="228" spans="1:65">
      <c r="A228" s="272" t="e">
        <f>①協定識別事項②協定参加者!#REF!</f>
        <v>#REF!</v>
      </c>
      <c r="B228" s="55" t="e">
        <f>①協定識別事項②協定参加者!#REF!</f>
        <v>#REF!</v>
      </c>
      <c r="C228" s="55" t="e">
        <f>①協定識別事項②協定参加者!#REF!</f>
        <v>#REF!</v>
      </c>
      <c r="D228" s="55" t="e">
        <f>①協定識別事項②協定参加者!#REF!</f>
        <v>#REF!</v>
      </c>
      <c r="E228" s="56" t="e">
        <f>①協定識別事項②協定参加者!#REF!</f>
        <v>#REF!</v>
      </c>
      <c r="F228" s="48"/>
      <c r="G228" s="49" t="str">
        <f>IFERROR(VLOOKUP(F228,農林業センサス集落コード!$A$2:$E$18534,4,FALSE)," ")</f>
        <v xml:space="preserve"> </v>
      </c>
      <c r="H228" s="50" t="str">
        <f>IFERROR(VLOOKUP(F228,農林業センサス集落コード!$A$2:$E$18534,5,0),"")</f>
        <v/>
      </c>
      <c r="I228" s="48"/>
      <c r="J228" s="49" t="str">
        <f>IFERROR(VLOOKUP(I228,農林業センサス集落コード!$A$2:$E$18534,4,FALSE)," ")</f>
        <v xml:space="preserve"> </v>
      </c>
      <c r="K228" s="50" t="str">
        <f>IFERROR(VLOOKUP(I228,農林業センサス集落コード!$A$2:$E$18534,5,0),"")</f>
        <v/>
      </c>
      <c r="L228" s="48"/>
      <c r="M228" s="49" t="str">
        <f>IFERROR(VLOOKUP(L228,農林業センサス集落コード!$A$2:$E$18534,4,FALSE)," ")</f>
        <v xml:space="preserve"> </v>
      </c>
      <c r="N228" s="50" t="str">
        <f>IFERROR(VLOOKUP(L228,農林業センサス集落コード!$A$2:$E$18534,5,0),"")</f>
        <v/>
      </c>
      <c r="O228" s="48"/>
      <c r="P228" s="49" t="str">
        <f>IFERROR(VLOOKUP(O228,農林業センサス集落コード!$A$2:$E$18534,4,FALSE)," ")</f>
        <v xml:space="preserve"> </v>
      </c>
      <c r="Q228" s="50" t="str">
        <f>IFERROR(VLOOKUP(O228,農林業センサス集落コード!$A$2:$E$18534,5,0),"")</f>
        <v/>
      </c>
      <c r="R228" s="48"/>
      <c r="S228" s="49" t="str">
        <f>IFERROR(VLOOKUP(R228,農林業センサス集落コード!$A$2:$E$18534,4,FALSE)," ")</f>
        <v xml:space="preserve"> </v>
      </c>
      <c r="T228" s="50" t="str">
        <f>IFERROR(VLOOKUP(R228,農林業センサス集落コード!$A$2:$E$18534,5,0),"")</f>
        <v/>
      </c>
      <c r="U228" s="48"/>
      <c r="V228" s="49" t="str">
        <f>IFERROR(VLOOKUP(U228,農林業センサス集落コード!$A$2:$E$18534,4,FALSE)," ")</f>
        <v xml:space="preserve"> </v>
      </c>
      <c r="W228" s="50" t="str">
        <f>IFERROR(VLOOKUP(U228,農林業センサス集落コード!$A$2:$E$18534,5,0),"")</f>
        <v/>
      </c>
      <c r="X228" s="48"/>
      <c r="Y228" s="49" t="str">
        <f>IFERROR(VLOOKUP(X228,農林業センサス集落コード!$A$2:$E$18534,4,FALSE)," ")</f>
        <v xml:space="preserve"> </v>
      </c>
      <c r="Z228" s="50" t="str">
        <f>IFERROR(VLOOKUP(X228,農林業センサス集落コード!$A$2:$E$18534,5,0),"")</f>
        <v/>
      </c>
      <c r="AA228" s="48"/>
      <c r="AB228" s="49" t="str">
        <f>IFERROR(VLOOKUP(AA228,農林業センサス集落コード!$A$2:$E$18534,4,FALSE)," ")</f>
        <v xml:space="preserve"> </v>
      </c>
      <c r="AC228" s="50" t="str">
        <f>IFERROR(VLOOKUP(AA228,農林業センサス集落コード!$A$2:$E$18534,5,0),"")</f>
        <v/>
      </c>
      <c r="AD228" s="48"/>
      <c r="AE228" s="49" t="str">
        <f>IFERROR(VLOOKUP(AD228,農林業センサス集落コード!$A$2:$E$18534,4,FALSE)," ")</f>
        <v xml:space="preserve"> </v>
      </c>
      <c r="AF228" s="50" t="str">
        <f>IFERROR(VLOOKUP(AD228,農林業センサス集落コード!$A$2:$E$18534,5,0),"")</f>
        <v/>
      </c>
      <c r="AG228" s="48"/>
      <c r="AH228" s="49" t="str">
        <f>IFERROR(VLOOKUP(AG228,農林業センサス集落コード!$A$2:$E$18534,4,FALSE)," ")</f>
        <v xml:space="preserve"> </v>
      </c>
      <c r="AI228" s="50" t="str">
        <f>IFERROR(VLOOKUP(AG228,農林業センサス集落コード!$A$2:$E$18534,5,0),"")</f>
        <v/>
      </c>
      <c r="AJ228" s="48"/>
      <c r="AK228" s="49" t="str">
        <f>IFERROR(VLOOKUP(AJ228,農林業センサス集落コード!$A$2:$E$18534,4,FALSE)," ")</f>
        <v xml:space="preserve"> </v>
      </c>
      <c r="AL228" s="50" t="str">
        <f>IFERROR(VLOOKUP(AJ228,農林業センサス集落コード!$A$2:$E$18534,5,0),"")</f>
        <v/>
      </c>
      <c r="AM228" s="48"/>
      <c r="AN228" s="49" t="str">
        <f>IFERROR(VLOOKUP(AM228,農林業センサス集落コード!$A$2:$E$18534,4,FALSE)," ")</f>
        <v xml:space="preserve"> </v>
      </c>
      <c r="AO228" s="50" t="str">
        <f>IFERROR(VLOOKUP(AM228,農林業センサス集落コード!$A$2:$E$18534,5,0),"")</f>
        <v/>
      </c>
      <c r="AP228" s="48"/>
      <c r="AQ228" s="49" t="str">
        <f>IFERROR(VLOOKUP(AP228,農林業センサス集落コード!$A$2:$E$18534,4,FALSE)," ")</f>
        <v xml:space="preserve"> </v>
      </c>
      <c r="AR228" s="50" t="str">
        <f>IFERROR(VLOOKUP(AP228,農林業センサス集落コード!$A$2:$E$18534,5,0),"")</f>
        <v/>
      </c>
      <c r="AS228" s="48"/>
      <c r="AT228" s="49" t="str">
        <f>IFERROR(VLOOKUP(AS228,農林業センサス集落コード!$A$2:$E$18534,4,FALSE)," ")</f>
        <v xml:space="preserve"> </v>
      </c>
      <c r="AU228" s="50" t="str">
        <f>IFERROR(VLOOKUP(AS228,農林業センサス集落コード!$A$2:$E$18534,5,0),"")</f>
        <v/>
      </c>
      <c r="AV228" s="48"/>
      <c r="AW228" s="49" t="str">
        <f>IFERROR(VLOOKUP(AV228,農林業センサス集落コード!$A$2:$E$18534,4,FALSE)," ")</f>
        <v xml:space="preserve"> </v>
      </c>
      <c r="AX228" s="50" t="str">
        <f>IFERROR(VLOOKUP(AV228,農林業センサス集落コード!$A$2:$E$18534,5,0),"")</f>
        <v/>
      </c>
      <c r="AY228" s="48"/>
      <c r="AZ228" s="49" t="str">
        <f>IFERROR(VLOOKUP(AY228,農林業センサス集落コード!$A$2:$E$18534,4,FALSE)," ")</f>
        <v xml:space="preserve"> </v>
      </c>
      <c r="BA228" s="50" t="str">
        <f>IFERROR(VLOOKUP(AY228,農林業センサス集落コード!$A$2:$E$18534,5,0),"")</f>
        <v/>
      </c>
      <c r="BB228" s="48"/>
      <c r="BC228" s="49" t="str">
        <f>IFERROR(VLOOKUP(BB228,農林業センサス集落コード!$A$2:$E$18534,4,FALSE)," ")</f>
        <v xml:space="preserve"> </v>
      </c>
      <c r="BD228" s="50" t="str">
        <f>IFERROR(VLOOKUP(BB228,農林業センサス集落コード!$A$2:$E$18534,5,0),"")</f>
        <v/>
      </c>
      <c r="BE228" s="48"/>
      <c r="BF228" s="49" t="str">
        <f>IFERROR(VLOOKUP(BE228,農林業センサス集落コード!$A$2:$E$18534,4,FALSE)," ")</f>
        <v xml:space="preserve"> </v>
      </c>
      <c r="BG228" s="50" t="str">
        <f>IFERROR(VLOOKUP(BE228,農林業センサス集落コード!$A$2:$E$18534,5,0),"")</f>
        <v/>
      </c>
      <c r="BH228" s="48"/>
      <c r="BI228" s="49" t="str">
        <f>IFERROR(VLOOKUP(BH228,農林業センサス集落コード!$A$2:$E$18534,4,FALSE)," ")</f>
        <v xml:space="preserve"> </v>
      </c>
      <c r="BJ228" s="50" t="str">
        <f>IFERROR(VLOOKUP(BH228,農林業センサス集落コード!$A$2:$E$18534,5,0),"")</f>
        <v/>
      </c>
      <c r="BK228" s="48"/>
      <c r="BL228" s="49" t="str">
        <f>IFERROR(VLOOKUP(BK228,農林業センサス集落コード!$A$2:$E$18534,4,FALSE)," ")</f>
        <v xml:space="preserve"> </v>
      </c>
      <c r="BM228" s="50" t="str">
        <f>IFERROR(VLOOKUP(BK228,農林業センサス集落コード!$A$2:$E$18534,5,0),"")</f>
        <v/>
      </c>
    </row>
    <row r="229" spans="1:65">
      <c r="A229" s="272" t="e">
        <f>①協定識別事項②協定参加者!#REF!</f>
        <v>#REF!</v>
      </c>
      <c r="B229" s="55" t="e">
        <f>①協定識別事項②協定参加者!#REF!</f>
        <v>#REF!</v>
      </c>
      <c r="C229" s="55" t="e">
        <f>①協定識別事項②協定参加者!#REF!</f>
        <v>#REF!</v>
      </c>
      <c r="D229" s="55" t="e">
        <f>①協定識別事項②協定参加者!#REF!</f>
        <v>#REF!</v>
      </c>
      <c r="E229" s="56" t="e">
        <f>①協定識別事項②協定参加者!#REF!</f>
        <v>#REF!</v>
      </c>
      <c r="F229" s="48"/>
      <c r="G229" s="49" t="str">
        <f>IFERROR(VLOOKUP(F229,農林業センサス集落コード!$A$2:$E$18534,4,FALSE)," ")</f>
        <v xml:space="preserve"> </v>
      </c>
      <c r="H229" s="50" t="str">
        <f>IFERROR(VLOOKUP(F229,農林業センサス集落コード!$A$2:$E$18534,5,0),"")</f>
        <v/>
      </c>
      <c r="I229" s="48"/>
      <c r="J229" s="49" t="str">
        <f>IFERROR(VLOOKUP(I229,農林業センサス集落コード!$A$2:$E$18534,4,FALSE)," ")</f>
        <v xml:space="preserve"> </v>
      </c>
      <c r="K229" s="50" t="str">
        <f>IFERROR(VLOOKUP(I229,農林業センサス集落コード!$A$2:$E$18534,5,0),"")</f>
        <v/>
      </c>
      <c r="L229" s="48"/>
      <c r="M229" s="49" t="str">
        <f>IFERROR(VLOOKUP(L229,農林業センサス集落コード!$A$2:$E$18534,4,FALSE)," ")</f>
        <v xml:space="preserve"> </v>
      </c>
      <c r="N229" s="50" t="str">
        <f>IFERROR(VLOOKUP(L229,農林業センサス集落コード!$A$2:$E$18534,5,0),"")</f>
        <v/>
      </c>
      <c r="O229" s="48"/>
      <c r="P229" s="49" t="str">
        <f>IFERROR(VLOOKUP(O229,農林業センサス集落コード!$A$2:$E$18534,4,FALSE)," ")</f>
        <v xml:space="preserve"> </v>
      </c>
      <c r="Q229" s="50" t="str">
        <f>IFERROR(VLOOKUP(O229,農林業センサス集落コード!$A$2:$E$18534,5,0),"")</f>
        <v/>
      </c>
      <c r="R229" s="48"/>
      <c r="S229" s="49" t="str">
        <f>IFERROR(VLOOKUP(R229,農林業センサス集落コード!$A$2:$E$18534,4,FALSE)," ")</f>
        <v xml:space="preserve"> </v>
      </c>
      <c r="T229" s="50" t="str">
        <f>IFERROR(VLOOKUP(R229,農林業センサス集落コード!$A$2:$E$18534,5,0),"")</f>
        <v/>
      </c>
      <c r="U229" s="48"/>
      <c r="V229" s="49" t="str">
        <f>IFERROR(VLOOKUP(U229,農林業センサス集落コード!$A$2:$E$18534,4,FALSE)," ")</f>
        <v xml:space="preserve"> </v>
      </c>
      <c r="W229" s="50" t="str">
        <f>IFERROR(VLOOKUP(U229,農林業センサス集落コード!$A$2:$E$18534,5,0),"")</f>
        <v/>
      </c>
      <c r="X229" s="48"/>
      <c r="Y229" s="49" t="str">
        <f>IFERROR(VLOOKUP(X229,農林業センサス集落コード!$A$2:$E$18534,4,FALSE)," ")</f>
        <v xml:space="preserve"> </v>
      </c>
      <c r="Z229" s="50" t="str">
        <f>IFERROR(VLOOKUP(X229,農林業センサス集落コード!$A$2:$E$18534,5,0),"")</f>
        <v/>
      </c>
      <c r="AA229" s="48"/>
      <c r="AB229" s="49" t="str">
        <f>IFERROR(VLOOKUP(AA229,農林業センサス集落コード!$A$2:$E$18534,4,FALSE)," ")</f>
        <v xml:space="preserve"> </v>
      </c>
      <c r="AC229" s="50" t="str">
        <f>IFERROR(VLOOKUP(AA229,農林業センサス集落コード!$A$2:$E$18534,5,0),"")</f>
        <v/>
      </c>
      <c r="AD229" s="48"/>
      <c r="AE229" s="49" t="str">
        <f>IFERROR(VLOOKUP(AD229,農林業センサス集落コード!$A$2:$E$18534,4,FALSE)," ")</f>
        <v xml:space="preserve"> </v>
      </c>
      <c r="AF229" s="50" t="str">
        <f>IFERROR(VLOOKUP(AD229,農林業センサス集落コード!$A$2:$E$18534,5,0),"")</f>
        <v/>
      </c>
      <c r="AG229" s="48"/>
      <c r="AH229" s="49" t="str">
        <f>IFERROR(VLOOKUP(AG229,農林業センサス集落コード!$A$2:$E$18534,4,FALSE)," ")</f>
        <v xml:space="preserve"> </v>
      </c>
      <c r="AI229" s="50" t="str">
        <f>IFERROR(VLOOKUP(AG229,農林業センサス集落コード!$A$2:$E$18534,5,0),"")</f>
        <v/>
      </c>
      <c r="AJ229" s="48"/>
      <c r="AK229" s="49" t="str">
        <f>IFERROR(VLOOKUP(AJ229,農林業センサス集落コード!$A$2:$E$18534,4,FALSE)," ")</f>
        <v xml:space="preserve"> </v>
      </c>
      <c r="AL229" s="50" t="str">
        <f>IFERROR(VLOOKUP(AJ229,農林業センサス集落コード!$A$2:$E$18534,5,0),"")</f>
        <v/>
      </c>
      <c r="AM229" s="48"/>
      <c r="AN229" s="49" t="str">
        <f>IFERROR(VLOOKUP(AM229,農林業センサス集落コード!$A$2:$E$18534,4,FALSE)," ")</f>
        <v xml:space="preserve"> </v>
      </c>
      <c r="AO229" s="50" t="str">
        <f>IFERROR(VLOOKUP(AM229,農林業センサス集落コード!$A$2:$E$18534,5,0),"")</f>
        <v/>
      </c>
      <c r="AP229" s="48"/>
      <c r="AQ229" s="49" t="str">
        <f>IFERROR(VLOOKUP(AP229,農林業センサス集落コード!$A$2:$E$18534,4,FALSE)," ")</f>
        <v xml:space="preserve"> </v>
      </c>
      <c r="AR229" s="50" t="str">
        <f>IFERROR(VLOOKUP(AP229,農林業センサス集落コード!$A$2:$E$18534,5,0),"")</f>
        <v/>
      </c>
      <c r="AS229" s="48"/>
      <c r="AT229" s="49" t="str">
        <f>IFERROR(VLOOKUP(AS229,農林業センサス集落コード!$A$2:$E$18534,4,FALSE)," ")</f>
        <v xml:space="preserve"> </v>
      </c>
      <c r="AU229" s="50" t="str">
        <f>IFERROR(VLOOKUP(AS229,農林業センサス集落コード!$A$2:$E$18534,5,0),"")</f>
        <v/>
      </c>
      <c r="AV229" s="48"/>
      <c r="AW229" s="49" t="str">
        <f>IFERROR(VLOOKUP(AV229,農林業センサス集落コード!$A$2:$E$18534,4,FALSE)," ")</f>
        <v xml:space="preserve"> </v>
      </c>
      <c r="AX229" s="50" t="str">
        <f>IFERROR(VLOOKUP(AV229,農林業センサス集落コード!$A$2:$E$18534,5,0),"")</f>
        <v/>
      </c>
      <c r="AY229" s="48"/>
      <c r="AZ229" s="49" t="str">
        <f>IFERROR(VLOOKUP(AY229,農林業センサス集落コード!$A$2:$E$18534,4,FALSE)," ")</f>
        <v xml:space="preserve"> </v>
      </c>
      <c r="BA229" s="50" t="str">
        <f>IFERROR(VLOOKUP(AY229,農林業センサス集落コード!$A$2:$E$18534,5,0),"")</f>
        <v/>
      </c>
      <c r="BB229" s="48"/>
      <c r="BC229" s="49" t="str">
        <f>IFERROR(VLOOKUP(BB229,農林業センサス集落コード!$A$2:$E$18534,4,FALSE)," ")</f>
        <v xml:space="preserve"> </v>
      </c>
      <c r="BD229" s="50" t="str">
        <f>IFERROR(VLOOKUP(BB229,農林業センサス集落コード!$A$2:$E$18534,5,0),"")</f>
        <v/>
      </c>
      <c r="BE229" s="48"/>
      <c r="BF229" s="49" t="str">
        <f>IFERROR(VLOOKUP(BE229,農林業センサス集落コード!$A$2:$E$18534,4,FALSE)," ")</f>
        <v xml:space="preserve"> </v>
      </c>
      <c r="BG229" s="50" t="str">
        <f>IFERROR(VLOOKUP(BE229,農林業センサス集落コード!$A$2:$E$18534,5,0),"")</f>
        <v/>
      </c>
      <c r="BH229" s="48"/>
      <c r="BI229" s="49" t="str">
        <f>IFERROR(VLOOKUP(BH229,農林業センサス集落コード!$A$2:$E$18534,4,FALSE)," ")</f>
        <v xml:space="preserve"> </v>
      </c>
      <c r="BJ229" s="50" t="str">
        <f>IFERROR(VLOOKUP(BH229,農林業センサス集落コード!$A$2:$E$18534,5,0),"")</f>
        <v/>
      </c>
      <c r="BK229" s="48"/>
      <c r="BL229" s="49" t="str">
        <f>IFERROR(VLOOKUP(BK229,農林業センサス集落コード!$A$2:$E$18534,4,FALSE)," ")</f>
        <v xml:space="preserve"> </v>
      </c>
      <c r="BM229" s="50" t="str">
        <f>IFERROR(VLOOKUP(BK229,農林業センサス集落コード!$A$2:$E$18534,5,0),"")</f>
        <v/>
      </c>
    </row>
    <row r="230" spans="1:65">
      <c r="A230" s="272" t="e">
        <f>①協定識別事項②協定参加者!#REF!</f>
        <v>#REF!</v>
      </c>
      <c r="B230" s="55" t="e">
        <f>①協定識別事項②協定参加者!#REF!</f>
        <v>#REF!</v>
      </c>
      <c r="C230" s="55" t="e">
        <f>①協定識別事項②協定参加者!#REF!</f>
        <v>#REF!</v>
      </c>
      <c r="D230" s="55" t="e">
        <f>①協定識別事項②協定参加者!#REF!</f>
        <v>#REF!</v>
      </c>
      <c r="E230" s="56" t="e">
        <f>①協定識別事項②協定参加者!#REF!</f>
        <v>#REF!</v>
      </c>
      <c r="F230" s="48"/>
      <c r="G230" s="49" t="str">
        <f>IFERROR(VLOOKUP(F230,農林業センサス集落コード!$A$2:$E$18534,4,FALSE)," ")</f>
        <v xml:space="preserve"> </v>
      </c>
      <c r="H230" s="50" t="str">
        <f>IFERROR(VLOOKUP(F230,農林業センサス集落コード!$A$2:$E$18534,5,0),"")</f>
        <v/>
      </c>
      <c r="I230" s="48"/>
      <c r="J230" s="49" t="str">
        <f>IFERROR(VLOOKUP(I230,農林業センサス集落コード!$A$2:$E$18534,4,FALSE)," ")</f>
        <v xml:space="preserve"> </v>
      </c>
      <c r="K230" s="50" t="str">
        <f>IFERROR(VLOOKUP(I230,農林業センサス集落コード!$A$2:$E$18534,5,0),"")</f>
        <v/>
      </c>
      <c r="L230" s="48"/>
      <c r="M230" s="49" t="str">
        <f>IFERROR(VLOOKUP(L230,農林業センサス集落コード!$A$2:$E$18534,4,FALSE)," ")</f>
        <v xml:space="preserve"> </v>
      </c>
      <c r="N230" s="50" t="str">
        <f>IFERROR(VLOOKUP(L230,農林業センサス集落コード!$A$2:$E$18534,5,0),"")</f>
        <v/>
      </c>
      <c r="O230" s="48"/>
      <c r="P230" s="49" t="str">
        <f>IFERROR(VLOOKUP(O230,農林業センサス集落コード!$A$2:$E$18534,4,FALSE)," ")</f>
        <v xml:space="preserve"> </v>
      </c>
      <c r="Q230" s="50" t="str">
        <f>IFERROR(VLOOKUP(O230,農林業センサス集落コード!$A$2:$E$18534,5,0),"")</f>
        <v/>
      </c>
      <c r="R230" s="48"/>
      <c r="S230" s="49" t="str">
        <f>IFERROR(VLOOKUP(R230,農林業センサス集落コード!$A$2:$E$18534,4,FALSE)," ")</f>
        <v xml:space="preserve"> </v>
      </c>
      <c r="T230" s="50" t="str">
        <f>IFERROR(VLOOKUP(R230,農林業センサス集落コード!$A$2:$E$18534,5,0),"")</f>
        <v/>
      </c>
      <c r="U230" s="48"/>
      <c r="V230" s="49" t="str">
        <f>IFERROR(VLOOKUP(U230,農林業センサス集落コード!$A$2:$E$18534,4,FALSE)," ")</f>
        <v xml:space="preserve"> </v>
      </c>
      <c r="W230" s="50" t="str">
        <f>IFERROR(VLOOKUP(U230,農林業センサス集落コード!$A$2:$E$18534,5,0),"")</f>
        <v/>
      </c>
      <c r="X230" s="48"/>
      <c r="Y230" s="49" t="str">
        <f>IFERROR(VLOOKUP(X230,農林業センサス集落コード!$A$2:$E$18534,4,FALSE)," ")</f>
        <v xml:space="preserve"> </v>
      </c>
      <c r="Z230" s="50" t="str">
        <f>IFERROR(VLOOKUP(X230,農林業センサス集落コード!$A$2:$E$18534,5,0),"")</f>
        <v/>
      </c>
      <c r="AA230" s="48"/>
      <c r="AB230" s="49" t="str">
        <f>IFERROR(VLOOKUP(AA230,農林業センサス集落コード!$A$2:$E$18534,4,FALSE)," ")</f>
        <v xml:space="preserve"> </v>
      </c>
      <c r="AC230" s="50" t="str">
        <f>IFERROR(VLOOKUP(AA230,農林業センサス集落コード!$A$2:$E$18534,5,0),"")</f>
        <v/>
      </c>
      <c r="AD230" s="48"/>
      <c r="AE230" s="49" t="str">
        <f>IFERROR(VLOOKUP(AD230,農林業センサス集落コード!$A$2:$E$18534,4,FALSE)," ")</f>
        <v xml:space="preserve"> </v>
      </c>
      <c r="AF230" s="50" t="str">
        <f>IFERROR(VLOOKUP(AD230,農林業センサス集落コード!$A$2:$E$18534,5,0),"")</f>
        <v/>
      </c>
      <c r="AG230" s="48"/>
      <c r="AH230" s="49" t="str">
        <f>IFERROR(VLOOKUP(AG230,農林業センサス集落コード!$A$2:$E$18534,4,FALSE)," ")</f>
        <v xml:space="preserve"> </v>
      </c>
      <c r="AI230" s="50" t="str">
        <f>IFERROR(VLOOKUP(AG230,農林業センサス集落コード!$A$2:$E$18534,5,0),"")</f>
        <v/>
      </c>
      <c r="AJ230" s="48"/>
      <c r="AK230" s="49" t="str">
        <f>IFERROR(VLOOKUP(AJ230,農林業センサス集落コード!$A$2:$E$18534,4,FALSE)," ")</f>
        <v xml:space="preserve"> </v>
      </c>
      <c r="AL230" s="50" t="str">
        <f>IFERROR(VLOOKUP(AJ230,農林業センサス集落コード!$A$2:$E$18534,5,0),"")</f>
        <v/>
      </c>
      <c r="AM230" s="48"/>
      <c r="AN230" s="49" t="str">
        <f>IFERROR(VLOOKUP(AM230,農林業センサス集落コード!$A$2:$E$18534,4,FALSE)," ")</f>
        <v xml:space="preserve"> </v>
      </c>
      <c r="AO230" s="50" t="str">
        <f>IFERROR(VLOOKUP(AM230,農林業センサス集落コード!$A$2:$E$18534,5,0),"")</f>
        <v/>
      </c>
      <c r="AP230" s="48"/>
      <c r="AQ230" s="49" t="str">
        <f>IFERROR(VLOOKUP(AP230,農林業センサス集落コード!$A$2:$E$18534,4,FALSE)," ")</f>
        <v xml:space="preserve"> </v>
      </c>
      <c r="AR230" s="50" t="str">
        <f>IFERROR(VLOOKUP(AP230,農林業センサス集落コード!$A$2:$E$18534,5,0),"")</f>
        <v/>
      </c>
      <c r="AS230" s="48"/>
      <c r="AT230" s="49" t="str">
        <f>IFERROR(VLOOKUP(AS230,農林業センサス集落コード!$A$2:$E$18534,4,FALSE)," ")</f>
        <v xml:space="preserve"> </v>
      </c>
      <c r="AU230" s="50" t="str">
        <f>IFERROR(VLOOKUP(AS230,農林業センサス集落コード!$A$2:$E$18534,5,0),"")</f>
        <v/>
      </c>
      <c r="AV230" s="48"/>
      <c r="AW230" s="49" t="str">
        <f>IFERROR(VLOOKUP(AV230,農林業センサス集落コード!$A$2:$E$18534,4,FALSE)," ")</f>
        <v xml:space="preserve"> </v>
      </c>
      <c r="AX230" s="50" t="str">
        <f>IFERROR(VLOOKUP(AV230,農林業センサス集落コード!$A$2:$E$18534,5,0),"")</f>
        <v/>
      </c>
      <c r="AY230" s="48"/>
      <c r="AZ230" s="49" t="str">
        <f>IFERROR(VLOOKUP(AY230,農林業センサス集落コード!$A$2:$E$18534,4,FALSE)," ")</f>
        <v xml:space="preserve"> </v>
      </c>
      <c r="BA230" s="50" t="str">
        <f>IFERROR(VLOOKUP(AY230,農林業センサス集落コード!$A$2:$E$18534,5,0),"")</f>
        <v/>
      </c>
      <c r="BB230" s="48"/>
      <c r="BC230" s="49" t="str">
        <f>IFERROR(VLOOKUP(BB230,農林業センサス集落コード!$A$2:$E$18534,4,FALSE)," ")</f>
        <v xml:space="preserve"> </v>
      </c>
      <c r="BD230" s="50" t="str">
        <f>IFERROR(VLOOKUP(BB230,農林業センサス集落コード!$A$2:$E$18534,5,0),"")</f>
        <v/>
      </c>
      <c r="BE230" s="48"/>
      <c r="BF230" s="49" t="str">
        <f>IFERROR(VLOOKUP(BE230,農林業センサス集落コード!$A$2:$E$18534,4,FALSE)," ")</f>
        <v xml:space="preserve"> </v>
      </c>
      <c r="BG230" s="50" t="str">
        <f>IFERROR(VLOOKUP(BE230,農林業センサス集落コード!$A$2:$E$18534,5,0),"")</f>
        <v/>
      </c>
      <c r="BH230" s="48"/>
      <c r="BI230" s="49" t="str">
        <f>IFERROR(VLOOKUP(BH230,農林業センサス集落コード!$A$2:$E$18534,4,FALSE)," ")</f>
        <v xml:space="preserve"> </v>
      </c>
      <c r="BJ230" s="50" t="str">
        <f>IFERROR(VLOOKUP(BH230,農林業センサス集落コード!$A$2:$E$18534,5,0),"")</f>
        <v/>
      </c>
      <c r="BK230" s="48"/>
      <c r="BL230" s="49" t="str">
        <f>IFERROR(VLOOKUP(BK230,農林業センサス集落コード!$A$2:$E$18534,4,FALSE)," ")</f>
        <v xml:space="preserve"> </v>
      </c>
      <c r="BM230" s="50" t="str">
        <f>IFERROR(VLOOKUP(BK230,農林業センサス集落コード!$A$2:$E$18534,5,0),"")</f>
        <v/>
      </c>
    </row>
    <row r="231" spans="1:65">
      <c r="A231" s="272" t="e">
        <f>①協定識別事項②協定参加者!#REF!</f>
        <v>#REF!</v>
      </c>
      <c r="B231" s="55" t="e">
        <f>①協定識別事項②協定参加者!#REF!</f>
        <v>#REF!</v>
      </c>
      <c r="C231" s="55" t="e">
        <f>①協定識別事項②協定参加者!#REF!</f>
        <v>#REF!</v>
      </c>
      <c r="D231" s="55" t="e">
        <f>①協定識別事項②協定参加者!#REF!</f>
        <v>#REF!</v>
      </c>
      <c r="E231" s="56" t="e">
        <f>①協定識別事項②協定参加者!#REF!</f>
        <v>#REF!</v>
      </c>
      <c r="F231" s="48"/>
      <c r="G231" s="49" t="str">
        <f>IFERROR(VLOOKUP(F231,農林業センサス集落コード!$A$2:$E$18534,4,FALSE)," ")</f>
        <v xml:space="preserve"> </v>
      </c>
      <c r="H231" s="50" t="str">
        <f>IFERROR(VLOOKUP(F231,農林業センサス集落コード!$A$2:$E$18534,5,0),"")</f>
        <v/>
      </c>
      <c r="I231" s="48"/>
      <c r="J231" s="49" t="str">
        <f>IFERROR(VLOOKUP(I231,農林業センサス集落コード!$A$2:$E$18534,4,FALSE)," ")</f>
        <v xml:space="preserve"> </v>
      </c>
      <c r="K231" s="50" t="str">
        <f>IFERROR(VLOOKUP(I231,農林業センサス集落コード!$A$2:$E$18534,5,0),"")</f>
        <v/>
      </c>
      <c r="L231" s="48"/>
      <c r="M231" s="49" t="str">
        <f>IFERROR(VLOOKUP(L231,農林業センサス集落コード!$A$2:$E$18534,4,FALSE)," ")</f>
        <v xml:space="preserve"> </v>
      </c>
      <c r="N231" s="50" t="str">
        <f>IFERROR(VLOOKUP(L231,農林業センサス集落コード!$A$2:$E$18534,5,0),"")</f>
        <v/>
      </c>
      <c r="O231" s="48"/>
      <c r="P231" s="49" t="str">
        <f>IFERROR(VLOOKUP(O231,農林業センサス集落コード!$A$2:$E$18534,4,FALSE)," ")</f>
        <v xml:space="preserve"> </v>
      </c>
      <c r="Q231" s="50" t="str">
        <f>IFERROR(VLOOKUP(O231,農林業センサス集落コード!$A$2:$E$18534,5,0),"")</f>
        <v/>
      </c>
      <c r="R231" s="48"/>
      <c r="S231" s="49" t="str">
        <f>IFERROR(VLOOKUP(R231,農林業センサス集落コード!$A$2:$E$18534,4,FALSE)," ")</f>
        <v xml:space="preserve"> </v>
      </c>
      <c r="T231" s="50" t="str">
        <f>IFERROR(VLOOKUP(R231,農林業センサス集落コード!$A$2:$E$18534,5,0),"")</f>
        <v/>
      </c>
      <c r="U231" s="48"/>
      <c r="V231" s="49" t="str">
        <f>IFERROR(VLOOKUP(U231,農林業センサス集落コード!$A$2:$E$18534,4,FALSE)," ")</f>
        <v xml:space="preserve"> </v>
      </c>
      <c r="W231" s="50" t="str">
        <f>IFERROR(VLOOKUP(U231,農林業センサス集落コード!$A$2:$E$18534,5,0),"")</f>
        <v/>
      </c>
      <c r="X231" s="48"/>
      <c r="Y231" s="49" t="str">
        <f>IFERROR(VLOOKUP(X231,農林業センサス集落コード!$A$2:$E$18534,4,FALSE)," ")</f>
        <v xml:space="preserve"> </v>
      </c>
      <c r="Z231" s="50" t="str">
        <f>IFERROR(VLOOKUP(X231,農林業センサス集落コード!$A$2:$E$18534,5,0),"")</f>
        <v/>
      </c>
      <c r="AA231" s="48"/>
      <c r="AB231" s="49" t="str">
        <f>IFERROR(VLOOKUP(AA231,農林業センサス集落コード!$A$2:$E$18534,4,FALSE)," ")</f>
        <v xml:space="preserve"> </v>
      </c>
      <c r="AC231" s="50" t="str">
        <f>IFERROR(VLOOKUP(AA231,農林業センサス集落コード!$A$2:$E$18534,5,0),"")</f>
        <v/>
      </c>
      <c r="AD231" s="48"/>
      <c r="AE231" s="49" t="str">
        <f>IFERROR(VLOOKUP(AD231,農林業センサス集落コード!$A$2:$E$18534,4,FALSE)," ")</f>
        <v xml:space="preserve"> </v>
      </c>
      <c r="AF231" s="50" t="str">
        <f>IFERROR(VLOOKUP(AD231,農林業センサス集落コード!$A$2:$E$18534,5,0),"")</f>
        <v/>
      </c>
      <c r="AG231" s="48"/>
      <c r="AH231" s="49" t="str">
        <f>IFERROR(VLOOKUP(AG231,農林業センサス集落コード!$A$2:$E$18534,4,FALSE)," ")</f>
        <v xml:space="preserve"> </v>
      </c>
      <c r="AI231" s="50" t="str">
        <f>IFERROR(VLOOKUP(AG231,農林業センサス集落コード!$A$2:$E$18534,5,0),"")</f>
        <v/>
      </c>
      <c r="AJ231" s="48"/>
      <c r="AK231" s="49" t="str">
        <f>IFERROR(VLOOKUP(AJ231,農林業センサス集落コード!$A$2:$E$18534,4,FALSE)," ")</f>
        <v xml:space="preserve"> </v>
      </c>
      <c r="AL231" s="50" t="str">
        <f>IFERROR(VLOOKUP(AJ231,農林業センサス集落コード!$A$2:$E$18534,5,0),"")</f>
        <v/>
      </c>
      <c r="AM231" s="48"/>
      <c r="AN231" s="49" t="str">
        <f>IFERROR(VLOOKUP(AM231,農林業センサス集落コード!$A$2:$E$18534,4,FALSE)," ")</f>
        <v xml:space="preserve"> </v>
      </c>
      <c r="AO231" s="50" t="str">
        <f>IFERROR(VLOOKUP(AM231,農林業センサス集落コード!$A$2:$E$18534,5,0),"")</f>
        <v/>
      </c>
      <c r="AP231" s="48"/>
      <c r="AQ231" s="49" t="str">
        <f>IFERROR(VLOOKUP(AP231,農林業センサス集落コード!$A$2:$E$18534,4,FALSE)," ")</f>
        <v xml:space="preserve"> </v>
      </c>
      <c r="AR231" s="50" t="str">
        <f>IFERROR(VLOOKUP(AP231,農林業センサス集落コード!$A$2:$E$18534,5,0),"")</f>
        <v/>
      </c>
      <c r="AS231" s="48"/>
      <c r="AT231" s="49" t="str">
        <f>IFERROR(VLOOKUP(AS231,農林業センサス集落コード!$A$2:$E$18534,4,FALSE)," ")</f>
        <v xml:space="preserve"> </v>
      </c>
      <c r="AU231" s="50" t="str">
        <f>IFERROR(VLOOKUP(AS231,農林業センサス集落コード!$A$2:$E$18534,5,0),"")</f>
        <v/>
      </c>
      <c r="AV231" s="48"/>
      <c r="AW231" s="49" t="str">
        <f>IFERROR(VLOOKUP(AV231,農林業センサス集落コード!$A$2:$E$18534,4,FALSE)," ")</f>
        <v xml:space="preserve"> </v>
      </c>
      <c r="AX231" s="50" t="str">
        <f>IFERROR(VLOOKUP(AV231,農林業センサス集落コード!$A$2:$E$18534,5,0),"")</f>
        <v/>
      </c>
      <c r="AY231" s="48"/>
      <c r="AZ231" s="49" t="str">
        <f>IFERROR(VLOOKUP(AY231,農林業センサス集落コード!$A$2:$E$18534,4,FALSE)," ")</f>
        <v xml:space="preserve"> </v>
      </c>
      <c r="BA231" s="50" t="str">
        <f>IFERROR(VLOOKUP(AY231,農林業センサス集落コード!$A$2:$E$18534,5,0),"")</f>
        <v/>
      </c>
      <c r="BB231" s="48"/>
      <c r="BC231" s="49" t="str">
        <f>IFERROR(VLOOKUP(BB231,農林業センサス集落コード!$A$2:$E$18534,4,FALSE)," ")</f>
        <v xml:space="preserve"> </v>
      </c>
      <c r="BD231" s="50" t="str">
        <f>IFERROR(VLOOKUP(BB231,農林業センサス集落コード!$A$2:$E$18534,5,0),"")</f>
        <v/>
      </c>
      <c r="BE231" s="48"/>
      <c r="BF231" s="49" t="str">
        <f>IFERROR(VLOOKUP(BE231,農林業センサス集落コード!$A$2:$E$18534,4,FALSE)," ")</f>
        <v xml:space="preserve"> </v>
      </c>
      <c r="BG231" s="50" t="str">
        <f>IFERROR(VLOOKUP(BE231,農林業センサス集落コード!$A$2:$E$18534,5,0),"")</f>
        <v/>
      </c>
      <c r="BH231" s="48"/>
      <c r="BI231" s="49" t="str">
        <f>IFERROR(VLOOKUP(BH231,農林業センサス集落コード!$A$2:$E$18534,4,FALSE)," ")</f>
        <v xml:space="preserve"> </v>
      </c>
      <c r="BJ231" s="50" t="str">
        <f>IFERROR(VLOOKUP(BH231,農林業センサス集落コード!$A$2:$E$18534,5,0),"")</f>
        <v/>
      </c>
      <c r="BK231" s="48"/>
      <c r="BL231" s="49" t="str">
        <f>IFERROR(VLOOKUP(BK231,農林業センサス集落コード!$A$2:$E$18534,4,FALSE)," ")</f>
        <v xml:space="preserve"> </v>
      </c>
      <c r="BM231" s="50" t="str">
        <f>IFERROR(VLOOKUP(BK231,農林業センサス集落コード!$A$2:$E$18534,5,0),"")</f>
        <v/>
      </c>
    </row>
    <row r="232" spans="1:65">
      <c r="A232" s="272" t="e">
        <f>①協定識別事項②協定参加者!#REF!</f>
        <v>#REF!</v>
      </c>
      <c r="B232" s="55" t="e">
        <f>①協定識別事項②協定参加者!#REF!</f>
        <v>#REF!</v>
      </c>
      <c r="C232" s="55" t="e">
        <f>①協定識別事項②協定参加者!#REF!</f>
        <v>#REF!</v>
      </c>
      <c r="D232" s="55" t="e">
        <f>①協定識別事項②協定参加者!#REF!</f>
        <v>#REF!</v>
      </c>
      <c r="E232" s="56" t="e">
        <f>①協定識別事項②協定参加者!#REF!</f>
        <v>#REF!</v>
      </c>
      <c r="F232" s="48"/>
      <c r="G232" s="49" t="str">
        <f>IFERROR(VLOOKUP(F232,農林業センサス集落コード!$A$2:$E$18534,4,FALSE)," ")</f>
        <v xml:space="preserve"> </v>
      </c>
      <c r="H232" s="50" t="str">
        <f>IFERROR(VLOOKUP(F232,農林業センサス集落コード!$A$2:$E$18534,5,0),"")</f>
        <v/>
      </c>
      <c r="I232" s="48"/>
      <c r="J232" s="49" t="str">
        <f>IFERROR(VLOOKUP(I232,農林業センサス集落コード!$A$2:$E$18534,4,FALSE)," ")</f>
        <v xml:space="preserve"> </v>
      </c>
      <c r="K232" s="50" t="str">
        <f>IFERROR(VLOOKUP(I232,農林業センサス集落コード!$A$2:$E$18534,5,0),"")</f>
        <v/>
      </c>
      <c r="L232" s="48"/>
      <c r="M232" s="49" t="str">
        <f>IFERROR(VLOOKUP(L232,農林業センサス集落コード!$A$2:$E$18534,4,FALSE)," ")</f>
        <v xml:space="preserve"> </v>
      </c>
      <c r="N232" s="50" t="str">
        <f>IFERROR(VLOOKUP(L232,農林業センサス集落コード!$A$2:$E$18534,5,0),"")</f>
        <v/>
      </c>
      <c r="O232" s="48"/>
      <c r="P232" s="49" t="str">
        <f>IFERROR(VLOOKUP(O232,農林業センサス集落コード!$A$2:$E$18534,4,FALSE)," ")</f>
        <v xml:space="preserve"> </v>
      </c>
      <c r="Q232" s="50" t="str">
        <f>IFERROR(VLOOKUP(O232,農林業センサス集落コード!$A$2:$E$18534,5,0),"")</f>
        <v/>
      </c>
      <c r="R232" s="48"/>
      <c r="S232" s="49" t="str">
        <f>IFERROR(VLOOKUP(R232,農林業センサス集落コード!$A$2:$E$18534,4,FALSE)," ")</f>
        <v xml:space="preserve"> </v>
      </c>
      <c r="T232" s="50" t="str">
        <f>IFERROR(VLOOKUP(R232,農林業センサス集落コード!$A$2:$E$18534,5,0),"")</f>
        <v/>
      </c>
      <c r="U232" s="48"/>
      <c r="V232" s="49" t="str">
        <f>IFERROR(VLOOKUP(U232,農林業センサス集落コード!$A$2:$E$18534,4,FALSE)," ")</f>
        <v xml:space="preserve"> </v>
      </c>
      <c r="W232" s="50" t="str">
        <f>IFERROR(VLOOKUP(U232,農林業センサス集落コード!$A$2:$E$18534,5,0),"")</f>
        <v/>
      </c>
      <c r="X232" s="48"/>
      <c r="Y232" s="49" t="str">
        <f>IFERROR(VLOOKUP(X232,農林業センサス集落コード!$A$2:$E$18534,4,FALSE)," ")</f>
        <v xml:space="preserve"> </v>
      </c>
      <c r="Z232" s="50" t="str">
        <f>IFERROR(VLOOKUP(X232,農林業センサス集落コード!$A$2:$E$18534,5,0),"")</f>
        <v/>
      </c>
      <c r="AA232" s="48"/>
      <c r="AB232" s="49" t="str">
        <f>IFERROR(VLOOKUP(AA232,農林業センサス集落コード!$A$2:$E$18534,4,FALSE)," ")</f>
        <v xml:space="preserve"> </v>
      </c>
      <c r="AC232" s="50" t="str">
        <f>IFERROR(VLOOKUP(AA232,農林業センサス集落コード!$A$2:$E$18534,5,0),"")</f>
        <v/>
      </c>
      <c r="AD232" s="48"/>
      <c r="AE232" s="49" t="str">
        <f>IFERROR(VLOOKUP(AD232,農林業センサス集落コード!$A$2:$E$18534,4,FALSE)," ")</f>
        <v xml:space="preserve"> </v>
      </c>
      <c r="AF232" s="50" t="str">
        <f>IFERROR(VLOOKUP(AD232,農林業センサス集落コード!$A$2:$E$18534,5,0),"")</f>
        <v/>
      </c>
      <c r="AG232" s="48"/>
      <c r="AH232" s="49" t="str">
        <f>IFERROR(VLOOKUP(AG232,農林業センサス集落コード!$A$2:$E$18534,4,FALSE)," ")</f>
        <v xml:space="preserve"> </v>
      </c>
      <c r="AI232" s="50" t="str">
        <f>IFERROR(VLOOKUP(AG232,農林業センサス集落コード!$A$2:$E$18534,5,0),"")</f>
        <v/>
      </c>
      <c r="AJ232" s="48"/>
      <c r="AK232" s="49" t="str">
        <f>IFERROR(VLOOKUP(AJ232,農林業センサス集落コード!$A$2:$E$18534,4,FALSE)," ")</f>
        <v xml:space="preserve"> </v>
      </c>
      <c r="AL232" s="50" t="str">
        <f>IFERROR(VLOOKUP(AJ232,農林業センサス集落コード!$A$2:$E$18534,5,0),"")</f>
        <v/>
      </c>
      <c r="AM232" s="48"/>
      <c r="AN232" s="49" t="str">
        <f>IFERROR(VLOOKUP(AM232,農林業センサス集落コード!$A$2:$E$18534,4,FALSE)," ")</f>
        <v xml:space="preserve"> </v>
      </c>
      <c r="AO232" s="50" t="str">
        <f>IFERROR(VLOOKUP(AM232,農林業センサス集落コード!$A$2:$E$18534,5,0),"")</f>
        <v/>
      </c>
      <c r="AP232" s="48"/>
      <c r="AQ232" s="49" t="str">
        <f>IFERROR(VLOOKUP(AP232,農林業センサス集落コード!$A$2:$E$18534,4,FALSE)," ")</f>
        <v xml:space="preserve"> </v>
      </c>
      <c r="AR232" s="50" t="str">
        <f>IFERROR(VLOOKUP(AP232,農林業センサス集落コード!$A$2:$E$18534,5,0),"")</f>
        <v/>
      </c>
      <c r="AS232" s="48"/>
      <c r="AT232" s="49" t="str">
        <f>IFERROR(VLOOKUP(AS232,農林業センサス集落コード!$A$2:$E$18534,4,FALSE)," ")</f>
        <v xml:space="preserve"> </v>
      </c>
      <c r="AU232" s="50" t="str">
        <f>IFERROR(VLOOKUP(AS232,農林業センサス集落コード!$A$2:$E$18534,5,0),"")</f>
        <v/>
      </c>
      <c r="AV232" s="48"/>
      <c r="AW232" s="49" t="str">
        <f>IFERROR(VLOOKUP(AV232,農林業センサス集落コード!$A$2:$E$18534,4,FALSE)," ")</f>
        <v xml:space="preserve"> </v>
      </c>
      <c r="AX232" s="50" t="str">
        <f>IFERROR(VLOOKUP(AV232,農林業センサス集落コード!$A$2:$E$18534,5,0),"")</f>
        <v/>
      </c>
      <c r="AY232" s="48"/>
      <c r="AZ232" s="49" t="str">
        <f>IFERROR(VLOOKUP(AY232,農林業センサス集落コード!$A$2:$E$18534,4,FALSE)," ")</f>
        <v xml:space="preserve"> </v>
      </c>
      <c r="BA232" s="50" t="str">
        <f>IFERROR(VLOOKUP(AY232,農林業センサス集落コード!$A$2:$E$18534,5,0),"")</f>
        <v/>
      </c>
      <c r="BB232" s="48"/>
      <c r="BC232" s="49" t="str">
        <f>IFERROR(VLOOKUP(BB232,農林業センサス集落コード!$A$2:$E$18534,4,FALSE)," ")</f>
        <v xml:space="preserve"> </v>
      </c>
      <c r="BD232" s="50" t="str">
        <f>IFERROR(VLOOKUP(BB232,農林業センサス集落コード!$A$2:$E$18534,5,0),"")</f>
        <v/>
      </c>
      <c r="BE232" s="48"/>
      <c r="BF232" s="49" t="str">
        <f>IFERROR(VLOOKUP(BE232,農林業センサス集落コード!$A$2:$E$18534,4,FALSE)," ")</f>
        <v xml:space="preserve"> </v>
      </c>
      <c r="BG232" s="50" t="str">
        <f>IFERROR(VLOOKUP(BE232,農林業センサス集落コード!$A$2:$E$18534,5,0),"")</f>
        <v/>
      </c>
      <c r="BH232" s="48"/>
      <c r="BI232" s="49" t="str">
        <f>IFERROR(VLOOKUP(BH232,農林業センサス集落コード!$A$2:$E$18534,4,FALSE)," ")</f>
        <v xml:space="preserve"> </v>
      </c>
      <c r="BJ232" s="50" t="str">
        <f>IFERROR(VLOOKUP(BH232,農林業センサス集落コード!$A$2:$E$18534,5,0),"")</f>
        <v/>
      </c>
      <c r="BK232" s="48"/>
      <c r="BL232" s="49" t="str">
        <f>IFERROR(VLOOKUP(BK232,農林業センサス集落コード!$A$2:$E$18534,4,FALSE)," ")</f>
        <v xml:space="preserve"> </v>
      </c>
      <c r="BM232" s="50" t="str">
        <f>IFERROR(VLOOKUP(BK232,農林業センサス集落コード!$A$2:$E$18534,5,0),"")</f>
        <v/>
      </c>
    </row>
    <row r="233" spans="1:65">
      <c r="A233" s="272" t="e">
        <f>①協定識別事項②協定参加者!#REF!</f>
        <v>#REF!</v>
      </c>
      <c r="B233" s="55" t="e">
        <f>①協定識別事項②協定参加者!#REF!</f>
        <v>#REF!</v>
      </c>
      <c r="C233" s="55" t="e">
        <f>①協定識別事項②協定参加者!#REF!</f>
        <v>#REF!</v>
      </c>
      <c r="D233" s="55" t="e">
        <f>①協定識別事項②協定参加者!#REF!</f>
        <v>#REF!</v>
      </c>
      <c r="E233" s="56" t="e">
        <f>①協定識別事項②協定参加者!#REF!</f>
        <v>#REF!</v>
      </c>
      <c r="F233" s="48"/>
      <c r="G233" s="49" t="str">
        <f>IFERROR(VLOOKUP(F233,農林業センサス集落コード!$A$2:$E$18534,4,FALSE)," ")</f>
        <v xml:space="preserve"> </v>
      </c>
      <c r="H233" s="50" t="str">
        <f>IFERROR(VLOOKUP(F233,農林業センサス集落コード!$A$2:$E$18534,5,0),"")</f>
        <v/>
      </c>
      <c r="I233" s="48"/>
      <c r="J233" s="49" t="str">
        <f>IFERROR(VLOOKUP(I233,農林業センサス集落コード!$A$2:$E$18534,4,FALSE)," ")</f>
        <v xml:space="preserve"> </v>
      </c>
      <c r="K233" s="50" t="str">
        <f>IFERROR(VLOOKUP(I233,農林業センサス集落コード!$A$2:$E$18534,5,0),"")</f>
        <v/>
      </c>
      <c r="L233" s="48"/>
      <c r="M233" s="49" t="str">
        <f>IFERROR(VLOOKUP(L233,農林業センサス集落コード!$A$2:$E$18534,4,FALSE)," ")</f>
        <v xml:space="preserve"> </v>
      </c>
      <c r="N233" s="50" t="str">
        <f>IFERROR(VLOOKUP(L233,農林業センサス集落コード!$A$2:$E$18534,5,0),"")</f>
        <v/>
      </c>
      <c r="O233" s="48"/>
      <c r="P233" s="49" t="str">
        <f>IFERROR(VLOOKUP(O233,農林業センサス集落コード!$A$2:$E$18534,4,FALSE)," ")</f>
        <v xml:space="preserve"> </v>
      </c>
      <c r="Q233" s="50" t="str">
        <f>IFERROR(VLOOKUP(O233,農林業センサス集落コード!$A$2:$E$18534,5,0),"")</f>
        <v/>
      </c>
      <c r="R233" s="48"/>
      <c r="S233" s="49" t="str">
        <f>IFERROR(VLOOKUP(R233,農林業センサス集落コード!$A$2:$E$18534,4,FALSE)," ")</f>
        <v xml:space="preserve"> </v>
      </c>
      <c r="T233" s="50" t="str">
        <f>IFERROR(VLOOKUP(R233,農林業センサス集落コード!$A$2:$E$18534,5,0),"")</f>
        <v/>
      </c>
      <c r="U233" s="48"/>
      <c r="V233" s="49" t="str">
        <f>IFERROR(VLOOKUP(U233,農林業センサス集落コード!$A$2:$E$18534,4,FALSE)," ")</f>
        <v xml:space="preserve"> </v>
      </c>
      <c r="W233" s="50" t="str">
        <f>IFERROR(VLOOKUP(U233,農林業センサス集落コード!$A$2:$E$18534,5,0),"")</f>
        <v/>
      </c>
      <c r="X233" s="48"/>
      <c r="Y233" s="49" t="str">
        <f>IFERROR(VLOOKUP(X233,農林業センサス集落コード!$A$2:$E$18534,4,FALSE)," ")</f>
        <v xml:space="preserve"> </v>
      </c>
      <c r="Z233" s="50" t="str">
        <f>IFERROR(VLOOKUP(X233,農林業センサス集落コード!$A$2:$E$18534,5,0),"")</f>
        <v/>
      </c>
      <c r="AA233" s="48"/>
      <c r="AB233" s="49" t="str">
        <f>IFERROR(VLOOKUP(AA233,農林業センサス集落コード!$A$2:$E$18534,4,FALSE)," ")</f>
        <v xml:space="preserve"> </v>
      </c>
      <c r="AC233" s="50" t="str">
        <f>IFERROR(VLOOKUP(AA233,農林業センサス集落コード!$A$2:$E$18534,5,0),"")</f>
        <v/>
      </c>
      <c r="AD233" s="48"/>
      <c r="AE233" s="49" t="str">
        <f>IFERROR(VLOOKUP(AD233,農林業センサス集落コード!$A$2:$E$18534,4,FALSE)," ")</f>
        <v xml:space="preserve"> </v>
      </c>
      <c r="AF233" s="50" t="str">
        <f>IFERROR(VLOOKUP(AD233,農林業センサス集落コード!$A$2:$E$18534,5,0),"")</f>
        <v/>
      </c>
      <c r="AG233" s="48"/>
      <c r="AH233" s="49" t="str">
        <f>IFERROR(VLOOKUP(AG233,農林業センサス集落コード!$A$2:$E$18534,4,FALSE)," ")</f>
        <v xml:space="preserve"> </v>
      </c>
      <c r="AI233" s="50" t="str">
        <f>IFERROR(VLOOKUP(AG233,農林業センサス集落コード!$A$2:$E$18534,5,0),"")</f>
        <v/>
      </c>
      <c r="AJ233" s="48"/>
      <c r="AK233" s="49" t="str">
        <f>IFERROR(VLOOKUP(AJ233,農林業センサス集落コード!$A$2:$E$18534,4,FALSE)," ")</f>
        <v xml:space="preserve"> </v>
      </c>
      <c r="AL233" s="50" t="str">
        <f>IFERROR(VLOOKUP(AJ233,農林業センサス集落コード!$A$2:$E$18534,5,0),"")</f>
        <v/>
      </c>
      <c r="AM233" s="48"/>
      <c r="AN233" s="49" t="str">
        <f>IFERROR(VLOOKUP(AM233,農林業センサス集落コード!$A$2:$E$18534,4,FALSE)," ")</f>
        <v xml:space="preserve"> </v>
      </c>
      <c r="AO233" s="50" t="str">
        <f>IFERROR(VLOOKUP(AM233,農林業センサス集落コード!$A$2:$E$18534,5,0),"")</f>
        <v/>
      </c>
      <c r="AP233" s="48"/>
      <c r="AQ233" s="49" t="str">
        <f>IFERROR(VLOOKUP(AP233,農林業センサス集落コード!$A$2:$E$18534,4,FALSE)," ")</f>
        <v xml:space="preserve"> </v>
      </c>
      <c r="AR233" s="50" t="str">
        <f>IFERROR(VLOOKUP(AP233,農林業センサス集落コード!$A$2:$E$18534,5,0),"")</f>
        <v/>
      </c>
      <c r="AS233" s="48"/>
      <c r="AT233" s="49" t="str">
        <f>IFERROR(VLOOKUP(AS233,農林業センサス集落コード!$A$2:$E$18534,4,FALSE)," ")</f>
        <v xml:space="preserve"> </v>
      </c>
      <c r="AU233" s="50" t="str">
        <f>IFERROR(VLOOKUP(AS233,農林業センサス集落コード!$A$2:$E$18534,5,0),"")</f>
        <v/>
      </c>
      <c r="AV233" s="48"/>
      <c r="AW233" s="49" t="str">
        <f>IFERROR(VLOOKUP(AV233,農林業センサス集落コード!$A$2:$E$18534,4,FALSE)," ")</f>
        <v xml:space="preserve"> </v>
      </c>
      <c r="AX233" s="50" t="str">
        <f>IFERROR(VLOOKUP(AV233,農林業センサス集落コード!$A$2:$E$18534,5,0),"")</f>
        <v/>
      </c>
      <c r="AY233" s="48"/>
      <c r="AZ233" s="49" t="str">
        <f>IFERROR(VLOOKUP(AY233,農林業センサス集落コード!$A$2:$E$18534,4,FALSE)," ")</f>
        <v xml:space="preserve"> </v>
      </c>
      <c r="BA233" s="50" t="str">
        <f>IFERROR(VLOOKUP(AY233,農林業センサス集落コード!$A$2:$E$18534,5,0),"")</f>
        <v/>
      </c>
      <c r="BB233" s="48"/>
      <c r="BC233" s="49" t="str">
        <f>IFERROR(VLOOKUP(BB233,農林業センサス集落コード!$A$2:$E$18534,4,FALSE)," ")</f>
        <v xml:space="preserve"> </v>
      </c>
      <c r="BD233" s="50" t="str">
        <f>IFERROR(VLOOKUP(BB233,農林業センサス集落コード!$A$2:$E$18534,5,0),"")</f>
        <v/>
      </c>
      <c r="BE233" s="48"/>
      <c r="BF233" s="49" t="str">
        <f>IFERROR(VLOOKUP(BE233,農林業センサス集落コード!$A$2:$E$18534,4,FALSE)," ")</f>
        <v xml:space="preserve"> </v>
      </c>
      <c r="BG233" s="50" t="str">
        <f>IFERROR(VLOOKUP(BE233,農林業センサス集落コード!$A$2:$E$18534,5,0),"")</f>
        <v/>
      </c>
      <c r="BH233" s="48"/>
      <c r="BI233" s="49" t="str">
        <f>IFERROR(VLOOKUP(BH233,農林業センサス集落コード!$A$2:$E$18534,4,FALSE)," ")</f>
        <v xml:space="preserve"> </v>
      </c>
      <c r="BJ233" s="50" t="str">
        <f>IFERROR(VLOOKUP(BH233,農林業センサス集落コード!$A$2:$E$18534,5,0),"")</f>
        <v/>
      </c>
      <c r="BK233" s="48"/>
      <c r="BL233" s="49" t="str">
        <f>IFERROR(VLOOKUP(BK233,農林業センサス集落コード!$A$2:$E$18534,4,FALSE)," ")</f>
        <v xml:space="preserve"> </v>
      </c>
      <c r="BM233" s="50" t="str">
        <f>IFERROR(VLOOKUP(BK233,農林業センサス集落コード!$A$2:$E$18534,5,0),"")</f>
        <v/>
      </c>
    </row>
    <row r="234" spans="1:65">
      <c r="A234" s="272" t="e">
        <f>①協定識別事項②協定参加者!#REF!</f>
        <v>#REF!</v>
      </c>
      <c r="B234" s="55" t="e">
        <f>①協定識別事項②協定参加者!#REF!</f>
        <v>#REF!</v>
      </c>
      <c r="C234" s="55" t="e">
        <f>①協定識別事項②協定参加者!#REF!</f>
        <v>#REF!</v>
      </c>
      <c r="D234" s="55" t="e">
        <f>①協定識別事項②協定参加者!#REF!</f>
        <v>#REF!</v>
      </c>
      <c r="E234" s="56" t="e">
        <f>①協定識別事項②協定参加者!#REF!</f>
        <v>#REF!</v>
      </c>
      <c r="F234" s="48"/>
      <c r="G234" s="49" t="str">
        <f>IFERROR(VLOOKUP(F234,農林業センサス集落コード!$A$2:$E$18534,4,FALSE)," ")</f>
        <v xml:space="preserve"> </v>
      </c>
      <c r="H234" s="50" t="str">
        <f>IFERROR(VLOOKUP(F234,農林業センサス集落コード!$A$2:$E$18534,5,0),"")</f>
        <v/>
      </c>
      <c r="I234" s="48"/>
      <c r="J234" s="49" t="str">
        <f>IFERROR(VLOOKUP(I234,農林業センサス集落コード!$A$2:$E$18534,4,FALSE)," ")</f>
        <v xml:space="preserve"> </v>
      </c>
      <c r="K234" s="50" t="str">
        <f>IFERROR(VLOOKUP(I234,農林業センサス集落コード!$A$2:$E$18534,5,0),"")</f>
        <v/>
      </c>
      <c r="L234" s="48"/>
      <c r="M234" s="49" t="str">
        <f>IFERROR(VLOOKUP(L234,農林業センサス集落コード!$A$2:$E$18534,4,FALSE)," ")</f>
        <v xml:space="preserve"> </v>
      </c>
      <c r="N234" s="50" t="str">
        <f>IFERROR(VLOOKUP(L234,農林業センサス集落コード!$A$2:$E$18534,5,0),"")</f>
        <v/>
      </c>
      <c r="O234" s="48"/>
      <c r="P234" s="49" t="str">
        <f>IFERROR(VLOOKUP(O234,農林業センサス集落コード!$A$2:$E$18534,4,FALSE)," ")</f>
        <v xml:space="preserve"> </v>
      </c>
      <c r="Q234" s="50" t="str">
        <f>IFERROR(VLOOKUP(O234,農林業センサス集落コード!$A$2:$E$18534,5,0),"")</f>
        <v/>
      </c>
      <c r="R234" s="48"/>
      <c r="S234" s="49" t="str">
        <f>IFERROR(VLOOKUP(R234,農林業センサス集落コード!$A$2:$E$18534,4,FALSE)," ")</f>
        <v xml:space="preserve"> </v>
      </c>
      <c r="T234" s="50" t="str">
        <f>IFERROR(VLOOKUP(R234,農林業センサス集落コード!$A$2:$E$18534,5,0),"")</f>
        <v/>
      </c>
      <c r="U234" s="48"/>
      <c r="V234" s="49" t="str">
        <f>IFERROR(VLOOKUP(U234,農林業センサス集落コード!$A$2:$E$18534,4,FALSE)," ")</f>
        <v xml:space="preserve"> </v>
      </c>
      <c r="W234" s="50" t="str">
        <f>IFERROR(VLOOKUP(U234,農林業センサス集落コード!$A$2:$E$18534,5,0),"")</f>
        <v/>
      </c>
      <c r="X234" s="48"/>
      <c r="Y234" s="49" t="str">
        <f>IFERROR(VLOOKUP(X234,農林業センサス集落コード!$A$2:$E$18534,4,FALSE)," ")</f>
        <v xml:space="preserve"> </v>
      </c>
      <c r="Z234" s="50" t="str">
        <f>IFERROR(VLOOKUP(X234,農林業センサス集落コード!$A$2:$E$18534,5,0),"")</f>
        <v/>
      </c>
      <c r="AA234" s="48"/>
      <c r="AB234" s="49" t="str">
        <f>IFERROR(VLOOKUP(AA234,農林業センサス集落コード!$A$2:$E$18534,4,FALSE)," ")</f>
        <v xml:space="preserve"> </v>
      </c>
      <c r="AC234" s="50" t="str">
        <f>IFERROR(VLOOKUP(AA234,農林業センサス集落コード!$A$2:$E$18534,5,0),"")</f>
        <v/>
      </c>
      <c r="AD234" s="48"/>
      <c r="AE234" s="49" t="str">
        <f>IFERROR(VLOOKUP(AD234,農林業センサス集落コード!$A$2:$E$18534,4,FALSE)," ")</f>
        <v xml:space="preserve"> </v>
      </c>
      <c r="AF234" s="50" t="str">
        <f>IFERROR(VLOOKUP(AD234,農林業センサス集落コード!$A$2:$E$18534,5,0),"")</f>
        <v/>
      </c>
      <c r="AG234" s="48"/>
      <c r="AH234" s="49" t="str">
        <f>IFERROR(VLOOKUP(AG234,農林業センサス集落コード!$A$2:$E$18534,4,FALSE)," ")</f>
        <v xml:space="preserve"> </v>
      </c>
      <c r="AI234" s="50" t="str">
        <f>IFERROR(VLOOKUP(AG234,農林業センサス集落コード!$A$2:$E$18534,5,0),"")</f>
        <v/>
      </c>
      <c r="AJ234" s="48"/>
      <c r="AK234" s="49" t="str">
        <f>IFERROR(VLOOKUP(AJ234,農林業センサス集落コード!$A$2:$E$18534,4,FALSE)," ")</f>
        <v xml:space="preserve"> </v>
      </c>
      <c r="AL234" s="50" t="str">
        <f>IFERROR(VLOOKUP(AJ234,農林業センサス集落コード!$A$2:$E$18534,5,0),"")</f>
        <v/>
      </c>
      <c r="AM234" s="48"/>
      <c r="AN234" s="49" t="str">
        <f>IFERROR(VLOOKUP(AM234,農林業センサス集落コード!$A$2:$E$18534,4,FALSE)," ")</f>
        <v xml:space="preserve"> </v>
      </c>
      <c r="AO234" s="50" t="str">
        <f>IFERROR(VLOOKUP(AM234,農林業センサス集落コード!$A$2:$E$18534,5,0),"")</f>
        <v/>
      </c>
      <c r="AP234" s="48"/>
      <c r="AQ234" s="49" t="str">
        <f>IFERROR(VLOOKUP(AP234,農林業センサス集落コード!$A$2:$E$18534,4,FALSE)," ")</f>
        <v xml:space="preserve"> </v>
      </c>
      <c r="AR234" s="50" t="str">
        <f>IFERROR(VLOOKUP(AP234,農林業センサス集落コード!$A$2:$E$18534,5,0),"")</f>
        <v/>
      </c>
      <c r="AS234" s="48"/>
      <c r="AT234" s="49" t="str">
        <f>IFERROR(VLOOKUP(AS234,農林業センサス集落コード!$A$2:$E$18534,4,FALSE)," ")</f>
        <v xml:space="preserve"> </v>
      </c>
      <c r="AU234" s="50" t="str">
        <f>IFERROR(VLOOKUP(AS234,農林業センサス集落コード!$A$2:$E$18534,5,0),"")</f>
        <v/>
      </c>
      <c r="AV234" s="48"/>
      <c r="AW234" s="49" t="str">
        <f>IFERROR(VLOOKUP(AV234,農林業センサス集落コード!$A$2:$E$18534,4,FALSE)," ")</f>
        <v xml:space="preserve"> </v>
      </c>
      <c r="AX234" s="50" t="str">
        <f>IFERROR(VLOOKUP(AV234,農林業センサス集落コード!$A$2:$E$18534,5,0),"")</f>
        <v/>
      </c>
      <c r="AY234" s="48"/>
      <c r="AZ234" s="49" t="str">
        <f>IFERROR(VLOOKUP(AY234,農林業センサス集落コード!$A$2:$E$18534,4,FALSE)," ")</f>
        <v xml:space="preserve"> </v>
      </c>
      <c r="BA234" s="50" t="str">
        <f>IFERROR(VLOOKUP(AY234,農林業センサス集落コード!$A$2:$E$18534,5,0),"")</f>
        <v/>
      </c>
      <c r="BB234" s="48"/>
      <c r="BC234" s="49" t="str">
        <f>IFERROR(VLOOKUP(BB234,農林業センサス集落コード!$A$2:$E$18534,4,FALSE)," ")</f>
        <v xml:space="preserve"> </v>
      </c>
      <c r="BD234" s="50" t="str">
        <f>IFERROR(VLOOKUP(BB234,農林業センサス集落コード!$A$2:$E$18534,5,0),"")</f>
        <v/>
      </c>
      <c r="BE234" s="48"/>
      <c r="BF234" s="49" t="str">
        <f>IFERROR(VLOOKUP(BE234,農林業センサス集落コード!$A$2:$E$18534,4,FALSE)," ")</f>
        <v xml:space="preserve"> </v>
      </c>
      <c r="BG234" s="50" t="str">
        <f>IFERROR(VLOOKUP(BE234,農林業センサス集落コード!$A$2:$E$18534,5,0),"")</f>
        <v/>
      </c>
      <c r="BH234" s="48"/>
      <c r="BI234" s="49" t="str">
        <f>IFERROR(VLOOKUP(BH234,農林業センサス集落コード!$A$2:$E$18534,4,FALSE)," ")</f>
        <v xml:space="preserve"> </v>
      </c>
      <c r="BJ234" s="50" t="str">
        <f>IFERROR(VLOOKUP(BH234,農林業センサス集落コード!$A$2:$E$18534,5,0),"")</f>
        <v/>
      </c>
      <c r="BK234" s="48"/>
      <c r="BL234" s="49" t="str">
        <f>IFERROR(VLOOKUP(BK234,農林業センサス集落コード!$A$2:$E$18534,4,FALSE)," ")</f>
        <v xml:space="preserve"> </v>
      </c>
      <c r="BM234" s="50" t="str">
        <f>IFERROR(VLOOKUP(BK234,農林業センサス集落コード!$A$2:$E$18534,5,0),"")</f>
        <v/>
      </c>
    </row>
    <row r="235" spans="1:65">
      <c r="A235" s="272" t="e">
        <f>①協定識別事項②協定参加者!#REF!</f>
        <v>#REF!</v>
      </c>
      <c r="B235" s="55" t="e">
        <f>①協定識別事項②協定参加者!#REF!</f>
        <v>#REF!</v>
      </c>
      <c r="C235" s="55" t="e">
        <f>①協定識別事項②協定参加者!#REF!</f>
        <v>#REF!</v>
      </c>
      <c r="D235" s="55" t="e">
        <f>①協定識別事項②協定参加者!#REF!</f>
        <v>#REF!</v>
      </c>
      <c r="E235" s="56" t="e">
        <f>①協定識別事項②協定参加者!#REF!</f>
        <v>#REF!</v>
      </c>
      <c r="F235" s="48"/>
      <c r="G235" s="49" t="str">
        <f>IFERROR(VLOOKUP(F235,農林業センサス集落コード!$A$2:$E$18534,4,FALSE)," ")</f>
        <v xml:space="preserve"> </v>
      </c>
      <c r="H235" s="50" t="str">
        <f>IFERROR(VLOOKUP(F235,農林業センサス集落コード!$A$2:$E$18534,5,0),"")</f>
        <v/>
      </c>
      <c r="I235" s="48"/>
      <c r="J235" s="49" t="str">
        <f>IFERROR(VLOOKUP(I235,農林業センサス集落コード!$A$2:$E$18534,4,FALSE)," ")</f>
        <v xml:space="preserve"> </v>
      </c>
      <c r="K235" s="50" t="str">
        <f>IFERROR(VLOOKUP(I235,農林業センサス集落コード!$A$2:$E$18534,5,0),"")</f>
        <v/>
      </c>
      <c r="L235" s="48"/>
      <c r="M235" s="49" t="str">
        <f>IFERROR(VLOOKUP(L235,農林業センサス集落コード!$A$2:$E$18534,4,FALSE)," ")</f>
        <v xml:space="preserve"> </v>
      </c>
      <c r="N235" s="50" t="str">
        <f>IFERROR(VLOOKUP(L235,農林業センサス集落コード!$A$2:$E$18534,5,0),"")</f>
        <v/>
      </c>
      <c r="O235" s="48"/>
      <c r="P235" s="49" t="str">
        <f>IFERROR(VLOOKUP(O235,農林業センサス集落コード!$A$2:$E$18534,4,FALSE)," ")</f>
        <v xml:space="preserve"> </v>
      </c>
      <c r="Q235" s="50" t="str">
        <f>IFERROR(VLOOKUP(O235,農林業センサス集落コード!$A$2:$E$18534,5,0),"")</f>
        <v/>
      </c>
      <c r="R235" s="48"/>
      <c r="S235" s="49" t="str">
        <f>IFERROR(VLOOKUP(R235,農林業センサス集落コード!$A$2:$E$18534,4,FALSE)," ")</f>
        <v xml:space="preserve"> </v>
      </c>
      <c r="T235" s="50" t="str">
        <f>IFERROR(VLOOKUP(R235,農林業センサス集落コード!$A$2:$E$18534,5,0),"")</f>
        <v/>
      </c>
      <c r="U235" s="48"/>
      <c r="V235" s="49" t="str">
        <f>IFERROR(VLOOKUP(U235,農林業センサス集落コード!$A$2:$E$18534,4,FALSE)," ")</f>
        <v xml:space="preserve"> </v>
      </c>
      <c r="W235" s="50" t="str">
        <f>IFERROR(VLOOKUP(U235,農林業センサス集落コード!$A$2:$E$18534,5,0),"")</f>
        <v/>
      </c>
      <c r="X235" s="48"/>
      <c r="Y235" s="49" t="str">
        <f>IFERROR(VLOOKUP(X235,農林業センサス集落コード!$A$2:$E$18534,4,FALSE)," ")</f>
        <v xml:space="preserve"> </v>
      </c>
      <c r="Z235" s="50" t="str">
        <f>IFERROR(VLOOKUP(X235,農林業センサス集落コード!$A$2:$E$18534,5,0),"")</f>
        <v/>
      </c>
      <c r="AA235" s="48"/>
      <c r="AB235" s="49" t="str">
        <f>IFERROR(VLOOKUP(AA235,農林業センサス集落コード!$A$2:$E$18534,4,FALSE)," ")</f>
        <v xml:space="preserve"> </v>
      </c>
      <c r="AC235" s="50" t="str">
        <f>IFERROR(VLOOKUP(AA235,農林業センサス集落コード!$A$2:$E$18534,5,0),"")</f>
        <v/>
      </c>
      <c r="AD235" s="48"/>
      <c r="AE235" s="49" t="str">
        <f>IFERROR(VLOOKUP(AD235,農林業センサス集落コード!$A$2:$E$18534,4,FALSE)," ")</f>
        <v xml:space="preserve"> </v>
      </c>
      <c r="AF235" s="50" t="str">
        <f>IFERROR(VLOOKUP(AD235,農林業センサス集落コード!$A$2:$E$18534,5,0),"")</f>
        <v/>
      </c>
      <c r="AG235" s="48"/>
      <c r="AH235" s="49" t="str">
        <f>IFERROR(VLOOKUP(AG235,農林業センサス集落コード!$A$2:$E$18534,4,FALSE)," ")</f>
        <v xml:space="preserve"> </v>
      </c>
      <c r="AI235" s="50" t="str">
        <f>IFERROR(VLOOKUP(AG235,農林業センサス集落コード!$A$2:$E$18534,5,0),"")</f>
        <v/>
      </c>
      <c r="AJ235" s="48"/>
      <c r="AK235" s="49" t="str">
        <f>IFERROR(VLOOKUP(AJ235,農林業センサス集落コード!$A$2:$E$18534,4,FALSE)," ")</f>
        <v xml:space="preserve"> </v>
      </c>
      <c r="AL235" s="50" t="str">
        <f>IFERROR(VLOOKUP(AJ235,農林業センサス集落コード!$A$2:$E$18534,5,0),"")</f>
        <v/>
      </c>
      <c r="AM235" s="48"/>
      <c r="AN235" s="49" t="str">
        <f>IFERROR(VLOOKUP(AM235,農林業センサス集落コード!$A$2:$E$18534,4,FALSE)," ")</f>
        <v xml:space="preserve"> </v>
      </c>
      <c r="AO235" s="50" t="str">
        <f>IFERROR(VLOOKUP(AM235,農林業センサス集落コード!$A$2:$E$18534,5,0),"")</f>
        <v/>
      </c>
      <c r="AP235" s="48"/>
      <c r="AQ235" s="49" t="str">
        <f>IFERROR(VLOOKUP(AP235,農林業センサス集落コード!$A$2:$E$18534,4,FALSE)," ")</f>
        <v xml:space="preserve"> </v>
      </c>
      <c r="AR235" s="50" t="str">
        <f>IFERROR(VLOOKUP(AP235,農林業センサス集落コード!$A$2:$E$18534,5,0),"")</f>
        <v/>
      </c>
      <c r="AS235" s="48"/>
      <c r="AT235" s="49" t="str">
        <f>IFERROR(VLOOKUP(AS235,農林業センサス集落コード!$A$2:$E$18534,4,FALSE)," ")</f>
        <v xml:space="preserve"> </v>
      </c>
      <c r="AU235" s="50" t="str">
        <f>IFERROR(VLOOKUP(AS235,農林業センサス集落コード!$A$2:$E$18534,5,0),"")</f>
        <v/>
      </c>
      <c r="AV235" s="48"/>
      <c r="AW235" s="49" t="str">
        <f>IFERROR(VLOOKUP(AV235,農林業センサス集落コード!$A$2:$E$18534,4,FALSE)," ")</f>
        <v xml:space="preserve"> </v>
      </c>
      <c r="AX235" s="50" t="str">
        <f>IFERROR(VLOOKUP(AV235,農林業センサス集落コード!$A$2:$E$18534,5,0),"")</f>
        <v/>
      </c>
      <c r="AY235" s="48"/>
      <c r="AZ235" s="49" t="str">
        <f>IFERROR(VLOOKUP(AY235,農林業センサス集落コード!$A$2:$E$18534,4,FALSE)," ")</f>
        <v xml:space="preserve"> </v>
      </c>
      <c r="BA235" s="50" t="str">
        <f>IFERROR(VLOOKUP(AY235,農林業センサス集落コード!$A$2:$E$18534,5,0),"")</f>
        <v/>
      </c>
      <c r="BB235" s="48"/>
      <c r="BC235" s="49" t="str">
        <f>IFERROR(VLOOKUP(BB235,農林業センサス集落コード!$A$2:$E$18534,4,FALSE)," ")</f>
        <v xml:space="preserve"> </v>
      </c>
      <c r="BD235" s="50" t="str">
        <f>IFERROR(VLOOKUP(BB235,農林業センサス集落コード!$A$2:$E$18534,5,0),"")</f>
        <v/>
      </c>
      <c r="BE235" s="48"/>
      <c r="BF235" s="49" t="str">
        <f>IFERROR(VLOOKUP(BE235,農林業センサス集落コード!$A$2:$E$18534,4,FALSE)," ")</f>
        <v xml:space="preserve"> </v>
      </c>
      <c r="BG235" s="50" t="str">
        <f>IFERROR(VLOOKUP(BE235,農林業センサス集落コード!$A$2:$E$18534,5,0),"")</f>
        <v/>
      </c>
      <c r="BH235" s="48"/>
      <c r="BI235" s="49" t="str">
        <f>IFERROR(VLOOKUP(BH235,農林業センサス集落コード!$A$2:$E$18534,4,FALSE)," ")</f>
        <v xml:space="preserve"> </v>
      </c>
      <c r="BJ235" s="50" t="str">
        <f>IFERROR(VLOOKUP(BH235,農林業センサス集落コード!$A$2:$E$18534,5,0),"")</f>
        <v/>
      </c>
      <c r="BK235" s="48"/>
      <c r="BL235" s="49" t="str">
        <f>IFERROR(VLOOKUP(BK235,農林業センサス集落コード!$A$2:$E$18534,4,FALSE)," ")</f>
        <v xml:space="preserve"> </v>
      </c>
      <c r="BM235" s="50" t="str">
        <f>IFERROR(VLOOKUP(BK235,農林業センサス集落コード!$A$2:$E$18534,5,0),"")</f>
        <v/>
      </c>
    </row>
    <row r="236" spans="1:65">
      <c r="A236" s="272" t="e">
        <f>①協定識別事項②協定参加者!#REF!</f>
        <v>#REF!</v>
      </c>
      <c r="B236" s="55" t="e">
        <f>①協定識別事項②協定参加者!#REF!</f>
        <v>#REF!</v>
      </c>
      <c r="C236" s="55" t="e">
        <f>①協定識別事項②協定参加者!#REF!</f>
        <v>#REF!</v>
      </c>
      <c r="D236" s="55" t="e">
        <f>①協定識別事項②協定参加者!#REF!</f>
        <v>#REF!</v>
      </c>
      <c r="E236" s="56" t="e">
        <f>①協定識別事項②協定参加者!#REF!</f>
        <v>#REF!</v>
      </c>
      <c r="F236" s="48"/>
      <c r="G236" s="49" t="str">
        <f>IFERROR(VLOOKUP(F236,農林業センサス集落コード!$A$2:$E$18534,4,FALSE)," ")</f>
        <v xml:space="preserve"> </v>
      </c>
      <c r="H236" s="50" t="str">
        <f>IFERROR(VLOOKUP(F236,農林業センサス集落コード!$A$2:$E$18534,5,0),"")</f>
        <v/>
      </c>
      <c r="I236" s="48"/>
      <c r="J236" s="49" t="str">
        <f>IFERROR(VLOOKUP(I236,農林業センサス集落コード!$A$2:$E$18534,4,FALSE)," ")</f>
        <v xml:space="preserve"> </v>
      </c>
      <c r="K236" s="50" t="str">
        <f>IFERROR(VLOOKUP(I236,農林業センサス集落コード!$A$2:$E$18534,5,0),"")</f>
        <v/>
      </c>
      <c r="L236" s="48"/>
      <c r="M236" s="49" t="str">
        <f>IFERROR(VLOOKUP(L236,農林業センサス集落コード!$A$2:$E$18534,4,FALSE)," ")</f>
        <v xml:space="preserve"> </v>
      </c>
      <c r="N236" s="50" t="str">
        <f>IFERROR(VLOOKUP(L236,農林業センサス集落コード!$A$2:$E$18534,5,0),"")</f>
        <v/>
      </c>
      <c r="O236" s="48"/>
      <c r="P236" s="49" t="str">
        <f>IFERROR(VLOOKUP(O236,農林業センサス集落コード!$A$2:$E$18534,4,FALSE)," ")</f>
        <v xml:space="preserve"> </v>
      </c>
      <c r="Q236" s="50" t="str">
        <f>IFERROR(VLOOKUP(O236,農林業センサス集落コード!$A$2:$E$18534,5,0),"")</f>
        <v/>
      </c>
      <c r="R236" s="48"/>
      <c r="S236" s="49" t="str">
        <f>IFERROR(VLOOKUP(R236,農林業センサス集落コード!$A$2:$E$18534,4,FALSE)," ")</f>
        <v xml:space="preserve"> </v>
      </c>
      <c r="T236" s="50" t="str">
        <f>IFERROR(VLOOKUP(R236,農林業センサス集落コード!$A$2:$E$18534,5,0),"")</f>
        <v/>
      </c>
      <c r="U236" s="48"/>
      <c r="V236" s="49" t="str">
        <f>IFERROR(VLOOKUP(U236,農林業センサス集落コード!$A$2:$E$18534,4,FALSE)," ")</f>
        <v xml:space="preserve"> </v>
      </c>
      <c r="W236" s="50" t="str">
        <f>IFERROR(VLOOKUP(U236,農林業センサス集落コード!$A$2:$E$18534,5,0),"")</f>
        <v/>
      </c>
      <c r="X236" s="48"/>
      <c r="Y236" s="49" t="str">
        <f>IFERROR(VLOOKUP(X236,農林業センサス集落コード!$A$2:$E$18534,4,FALSE)," ")</f>
        <v xml:space="preserve"> </v>
      </c>
      <c r="Z236" s="50" t="str">
        <f>IFERROR(VLOOKUP(X236,農林業センサス集落コード!$A$2:$E$18534,5,0),"")</f>
        <v/>
      </c>
      <c r="AA236" s="48"/>
      <c r="AB236" s="49" t="str">
        <f>IFERROR(VLOOKUP(AA236,農林業センサス集落コード!$A$2:$E$18534,4,FALSE)," ")</f>
        <v xml:space="preserve"> </v>
      </c>
      <c r="AC236" s="50" t="str">
        <f>IFERROR(VLOOKUP(AA236,農林業センサス集落コード!$A$2:$E$18534,5,0),"")</f>
        <v/>
      </c>
      <c r="AD236" s="48"/>
      <c r="AE236" s="49" t="str">
        <f>IFERROR(VLOOKUP(AD236,農林業センサス集落コード!$A$2:$E$18534,4,FALSE)," ")</f>
        <v xml:space="preserve"> </v>
      </c>
      <c r="AF236" s="50" t="str">
        <f>IFERROR(VLOOKUP(AD236,農林業センサス集落コード!$A$2:$E$18534,5,0),"")</f>
        <v/>
      </c>
      <c r="AG236" s="48"/>
      <c r="AH236" s="49" t="str">
        <f>IFERROR(VLOOKUP(AG236,農林業センサス集落コード!$A$2:$E$18534,4,FALSE)," ")</f>
        <v xml:space="preserve"> </v>
      </c>
      <c r="AI236" s="50" t="str">
        <f>IFERROR(VLOOKUP(AG236,農林業センサス集落コード!$A$2:$E$18534,5,0),"")</f>
        <v/>
      </c>
      <c r="AJ236" s="48"/>
      <c r="AK236" s="49" t="str">
        <f>IFERROR(VLOOKUP(AJ236,農林業センサス集落コード!$A$2:$E$18534,4,FALSE)," ")</f>
        <v xml:space="preserve"> </v>
      </c>
      <c r="AL236" s="50" t="str">
        <f>IFERROR(VLOOKUP(AJ236,農林業センサス集落コード!$A$2:$E$18534,5,0),"")</f>
        <v/>
      </c>
      <c r="AM236" s="48"/>
      <c r="AN236" s="49" t="str">
        <f>IFERROR(VLOOKUP(AM236,農林業センサス集落コード!$A$2:$E$18534,4,FALSE)," ")</f>
        <v xml:space="preserve"> </v>
      </c>
      <c r="AO236" s="50" t="str">
        <f>IFERROR(VLOOKUP(AM236,農林業センサス集落コード!$A$2:$E$18534,5,0),"")</f>
        <v/>
      </c>
      <c r="AP236" s="48"/>
      <c r="AQ236" s="49" t="str">
        <f>IFERROR(VLOOKUP(AP236,農林業センサス集落コード!$A$2:$E$18534,4,FALSE)," ")</f>
        <v xml:space="preserve"> </v>
      </c>
      <c r="AR236" s="50" t="str">
        <f>IFERROR(VLOOKUP(AP236,農林業センサス集落コード!$A$2:$E$18534,5,0),"")</f>
        <v/>
      </c>
      <c r="AS236" s="48"/>
      <c r="AT236" s="49" t="str">
        <f>IFERROR(VLOOKUP(AS236,農林業センサス集落コード!$A$2:$E$18534,4,FALSE)," ")</f>
        <v xml:space="preserve"> </v>
      </c>
      <c r="AU236" s="50" t="str">
        <f>IFERROR(VLOOKUP(AS236,農林業センサス集落コード!$A$2:$E$18534,5,0),"")</f>
        <v/>
      </c>
      <c r="AV236" s="48"/>
      <c r="AW236" s="49" t="str">
        <f>IFERROR(VLOOKUP(AV236,農林業センサス集落コード!$A$2:$E$18534,4,FALSE)," ")</f>
        <v xml:space="preserve"> </v>
      </c>
      <c r="AX236" s="50" t="str">
        <f>IFERROR(VLOOKUP(AV236,農林業センサス集落コード!$A$2:$E$18534,5,0),"")</f>
        <v/>
      </c>
      <c r="AY236" s="48"/>
      <c r="AZ236" s="49" t="str">
        <f>IFERROR(VLOOKUP(AY236,農林業センサス集落コード!$A$2:$E$18534,4,FALSE)," ")</f>
        <v xml:space="preserve"> </v>
      </c>
      <c r="BA236" s="50" t="str">
        <f>IFERROR(VLOOKUP(AY236,農林業センサス集落コード!$A$2:$E$18534,5,0),"")</f>
        <v/>
      </c>
      <c r="BB236" s="48"/>
      <c r="BC236" s="49" t="str">
        <f>IFERROR(VLOOKUP(BB236,農林業センサス集落コード!$A$2:$E$18534,4,FALSE)," ")</f>
        <v xml:space="preserve"> </v>
      </c>
      <c r="BD236" s="50" t="str">
        <f>IFERROR(VLOOKUP(BB236,農林業センサス集落コード!$A$2:$E$18534,5,0),"")</f>
        <v/>
      </c>
      <c r="BE236" s="48"/>
      <c r="BF236" s="49" t="str">
        <f>IFERROR(VLOOKUP(BE236,農林業センサス集落コード!$A$2:$E$18534,4,FALSE)," ")</f>
        <v xml:space="preserve"> </v>
      </c>
      <c r="BG236" s="50" t="str">
        <f>IFERROR(VLOOKUP(BE236,農林業センサス集落コード!$A$2:$E$18534,5,0),"")</f>
        <v/>
      </c>
      <c r="BH236" s="48"/>
      <c r="BI236" s="49" t="str">
        <f>IFERROR(VLOOKUP(BH236,農林業センサス集落コード!$A$2:$E$18534,4,FALSE)," ")</f>
        <v xml:space="preserve"> </v>
      </c>
      <c r="BJ236" s="50" t="str">
        <f>IFERROR(VLOOKUP(BH236,農林業センサス集落コード!$A$2:$E$18534,5,0),"")</f>
        <v/>
      </c>
      <c r="BK236" s="48"/>
      <c r="BL236" s="49" t="str">
        <f>IFERROR(VLOOKUP(BK236,農林業センサス集落コード!$A$2:$E$18534,4,FALSE)," ")</f>
        <v xml:space="preserve"> </v>
      </c>
      <c r="BM236" s="50" t="str">
        <f>IFERROR(VLOOKUP(BK236,農林業センサス集落コード!$A$2:$E$18534,5,0),"")</f>
        <v/>
      </c>
    </row>
    <row r="237" spans="1:65">
      <c r="A237" s="272" t="e">
        <f>①協定識別事項②協定参加者!#REF!</f>
        <v>#REF!</v>
      </c>
      <c r="B237" s="55" t="e">
        <f>①協定識別事項②協定参加者!#REF!</f>
        <v>#REF!</v>
      </c>
      <c r="C237" s="55" t="e">
        <f>①協定識別事項②協定参加者!#REF!</f>
        <v>#REF!</v>
      </c>
      <c r="D237" s="55" t="e">
        <f>①協定識別事項②協定参加者!#REF!</f>
        <v>#REF!</v>
      </c>
      <c r="E237" s="56" t="e">
        <f>①協定識別事項②協定参加者!#REF!</f>
        <v>#REF!</v>
      </c>
      <c r="F237" s="48"/>
      <c r="G237" s="49" t="str">
        <f>IFERROR(VLOOKUP(F237,農林業センサス集落コード!$A$2:$E$18534,4,FALSE)," ")</f>
        <v xml:space="preserve"> </v>
      </c>
      <c r="H237" s="50" t="str">
        <f>IFERROR(VLOOKUP(F237,農林業センサス集落コード!$A$2:$E$18534,5,0),"")</f>
        <v/>
      </c>
      <c r="I237" s="48"/>
      <c r="J237" s="49" t="str">
        <f>IFERROR(VLOOKUP(I237,農林業センサス集落コード!$A$2:$E$18534,4,FALSE)," ")</f>
        <v xml:space="preserve"> </v>
      </c>
      <c r="K237" s="50" t="str">
        <f>IFERROR(VLOOKUP(I237,農林業センサス集落コード!$A$2:$E$18534,5,0),"")</f>
        <v/>
      </c>
      <c r="L237" s="48"/>
      <c r="M237" s="49" t="str">
        <f>IFERROR(VLOOKUP(L237,農林業センサス集落コード!$A$2:$E$18534,4,FALSE)," ")</f>
        <v xml:space="preserve"> </v>
      </c>
      <c r="N237" s="50" t="str">
        <f>IFERROR(VLOOKUP(L237,農林業センサス集落コード!$A$2:$E$18534,5,0),"")</f>
        <v/>
      </c>
      <c r="O237" s="48"/>
      <c r="P237" s="49" t="str">
        <f>IFERROR(VLOOKUP(O237,農林業センサス集落コード!$A$2:$E$18534,4,FALSE)," ")</f>
        <v xml:space="preserve"> </v>
      </c>
      <c r="Q237" s="50" t="str">
        <f>IFERROR(VLOOKUP(O237,農林業センサス集落コード!$A$2:$E$18534,5,0),"")</f>
        <v/>
      </c>
      <c r="R237" s="48"/>
      <c r="S237" s="49" t="str">
        <f>IFERROR(VLOOKUP(R237,農林業センサス集落コード!$A$2:$E$18534,4,FALSE)," ")</f>
        <v xml:space="preserve"> </v>
      </c>
      <c r="T237" s="50" t="str">
        <f>IFERROR(VLOOKUP(R237,農林業センサス集落コード!$A$2:$E$18534,5,0),"")</f>
        <v/>
      </c>
      <c r="U237" s="48"/>
      <c r="V237" s="49" t="str">
        <f>IFERROR(VLOOKUP(U237,農林業センサス集落コード!$A$2:$E$18534,4,FALSE)," ")</f>
        <v xml:space="preserve"> </v>
      </c>
      <c r="W237" s="50" t="str">
        <f>IFERROR(VLOOKUP(U237,農林業センサス集落コード!$A$2:$E$18534,5,0),"")</f>
        <v/>
      </c>
      <c r="X237" s="48"/>
      <c r="Y237" s="49" t="str">
        <f>IFERROR(VLOOKUP(X237,農林業センサス集落コード!$A$2:$E$18534,4,FALSE)," ")</f>
        <v xml:space="preserve"> </v>
      </c>
      <c r="Z237" s="50" t="str">
        <f>IFERROR(VLOOKUP(X237,農林業センサス集落コード!$A$2:$E$18534,5,0),"")</f>
        <v/>
      </c>
      <c r="AA237" s="48"/>
      <c r="AB237" s="49" t="str">
        <f>IFERROR(VLOOKUP(AA237,農林業センサス集落コード!$A$2:$E$18534,4,FALSE)," ")</f>
        <v xml:space="preserve"> </v>
      </c>
      <c r="AC237" s="50" t="str">
        <f>IFERROR(VLOOKUP(AA237,農林業センサス集落コード!$A$2:$E$18534,5,0),"")</f>
        <v/>
      </c>
      <c r="AD237" s="48"/>
      <c r="AE237" s="49" t="str">
        <f>IFERROR(VLOOKUP(AD237,農林業センサス集落コード!$A$2:$E$18534,4,FALSE)," ")</f>
        <v xml:space="preserve"> </v>
      </c>
      <c r="AF237" s="50" t="str">
        <f>IFERROR(VLOOKUP(AD237,農林業センサス集落コード!$A$2:$E$18534,5,0),"")</f>
        <v/>
      </c>
      <c r="AG237" s="48"/>
      <c r="AH237" s="49" t="str">
        <f>IFERROR(VLOOKUP(AG237,農林業センサス集落コード!$A$2:$E$18534,4,FALSE)," ")</f>
        <v xml:space="preserve"> </v>
      </c>
      <c r="AI237" s="50" t="str">
        <f>IFERROR(VLOOKUP(AG237,農林業センサス集落コード!$A$2:$E$18534,5,0),"")</f>
        <v/>
      </c>
      <c r="AJ237" s="48"/>
      <c r="AK237" s="49" t="str">
        <f>IFERROR(VLOOKUP(AJ237,農林業センサス集落コード!$A$2:$E$18534,4,FALSE)," ")</f>
        <v xml:space="preserve"> </v>
      </c>
      <c r="AL237" s="50" t="str">
        <f>IFERROR(VLOOKUP(AJ237,農林業センサス集落コード!$A$2:$E$18534,5,0),"")</f>
        <v/>
      </c>
      <c r="AM237" s="48"/>
      <c r="AN237" s="49" t="str">
        <f>IFERROR(VLOOKUP(AM237,農林業センサス集落コード!$A$2:$E$18534,4,FALSE)," ")</f>
        <v xml:space="preserve"> </v>
      </c>
      <c r="AO237" s="50" t="str">
        <f>IFERROR(VLOOKUP(AM237,農林業センサス集落コード!$A$2:$E$18534,5,0),"")</f>
        <v/>
      </c>
      <c r="AP237" s="48"/>
      <c r="AQ237" s="49" t="str">
        <f>IFERROR(VLOOKUP(AP237,農林業センサス集落コード!$A$2:$E$18534,4,FALSE)," ")</f>
        <v xml:space="preserve"> </v>
      </c>
      <c r="AR237" s="50" t="str">
        <f>IFERROR(VLOOKUP(AP237,農林業センサス集落コード!$A$2:$E$18534,5,0),"")</f>
        <v/>
      </c>
      <c r="AS237" s="48"/>
      <c r="AT237" s="49" t="str">
        <f>IFERROR(VLOOKUP(AS237,農林業センサス集落コード!$A$2:$E$18534,4,FALSE)," ")</f>
        <v xml:space="preserve"> </v>
      </c>
      <c r="AU237" s="50" t="str">
        <f>IFERROR(VLOOKUP(AS237,農林業センサス集落コード!$A$2:$E$18534,5,0),"")</f>
        <v/>
      </c>
      <c r="AV237" s="48"/>
      <c r="AW237" s="49" t="str">
        <f>IFERROR(VLOOKUP(AV237,農林業センサス集落コード!$A$2:$E$18534,4,FALSE)," ")</f>
        <v xml:space="preserve"> </v>
      </c>
      <c r="AX237" s="50" t="str">
        <f>IFERROR(VLOOKUP(AV237,農林業センサス集落コード!$A$2:$E$18534,5,0),"")</f>
        <v/>
      </c>
      <c r="AY237" s="48"/>
      <c r="AZ237" s="49" t="str">
        <f>IFERROR(VLOOKUP(AY237,農林業センサス集落コード!$A$2:$E$18534,4,FALSE)," ")</f>
        <v xml:space="preserve"> </v>
      </c>
      <c r="BA237" s="50" t="str">
        <f>IFERROR(VLOOKUP(AY237,農林業センサス集落コード!$A$2:$E$18534,5,0),"")</f>
        <v/>
      </c>
      <c r="BB237" s="48"/>
      <c r="BC237" s="49" t="str">
        <f>IFERROR(VLOOKUP(BB237,農林業センサス集落コード!$A$2:$E$18534,4,FALSE)," ")</f>
        <v xml:space="preserve"> </v>
      </c>
      <c r="BD237" s="50" t="str">
        <f>IFERROR(VLOOKUP(BB237,農林業センサス集落コード!$A$2:$E$18534,5,0),"")</f>
        <v/>
      </c>
      <c r="BE237" s="48"/>
      <c r="BF237" s="49" t="str">
        <f>IFERROR(VLOOKUP(BE237,農林業センサス集落コード!$A$2:$E$18534,4,FALSE)," ")</f>
        <v xml:space="preserve"> </v>
      </c>
      <c r="BG237" s="50" t="str">
        <f>IFERROR(VLOOKUP(BE237,農林業センサス集落コード!$A$2:$E$18534,5,0),"")</f>
        <v/>
      </c>
      <c r="BH237" s="48"/>
      <c r="BI237" s="49" t="str">
        <f>IFERROR(VLOOKUP(BH237,農林業センサス集落コード!$A$2:$E$18534,4,FALSE)," ")</f>
        <v xml:space="preserve"> </v>
      </c>
      <c r="BJ237" s="50" t="str">
        <f>IFERROR(VLOOKUP(BH237,農林業センサス集落コード!$A$2:$E$18534,5,0),"")</f>
        <v/>
      </c>
      <c r="BK237" s="48"/>
      <c r="BL237" s="49" t="str">
        <f>IFERROR(VLOOKUP(BK237,農林業センサス集落コード!$A$2:$E$18534,4,FALSE)," ")</f>
        <v xml:space="preserve"> </v>
      </c>
      <c r="BM237" s="50" t="str">
        <f>IFERROR(VLOOKUP(BK237,農林業センサス集落コード!$A$2:$E$18534,5,0),"")</f>
        <v/>
      </c>
    </row>
    <row r="238" spans="1:65">
      <c r="A238" s="272" t="e">
        <f>①協定識別事項②協定参加者!#REF!</f>
        <v>#REF!</v>
      </c>
      <c r="B238" s="55" t="e">
        <f>①協定識別事項②協定参加者!#REF!</f>
        <v>#REF!</v>
      </c>
      <c r="C238" s="55" t="e">
        <f>①協定識別事項②協定参加者!#REF!</f>
        <v>#REF!</v>
      </c>
      <c r="D238" s="55" t="e">
        <f>①協定識別事項②協定参加者!#REF!</f>
        <v>#REF!</v>
      </c>
      <c r="E238" s="56" t="e">
        <f>①協定識別事項②協定参加者!#REF!</f>
        <v>#REF!</v>
      </c>
      <c r="F238" s="48"/>
      <c r="G238" s="49" t="str">
        <f>IFERROR(VLOOKUP(F238,農林業センサス集落コード!$A$2:$E$18534,4,FALSE)," ")</f>
        <v xml:space="preserve"> </v>
      </c>
      <c r="H238" s="50" t="str">
        <f>IFERROR(VLOOKUP(F238,農林業センサス集落コード!$A$2:$E$18534,5,0),"")</f>
        <v/>
      </c>
      <c r="I238" s="48"/>
      <c r="J238" s="49" t="str">
        <f>IFERROR(VLOOKUP(I238,農林業センサス集落コード!$A$2:$E$18534,4,FALSE)," ")</f>
        <v xml:space="preserve"> </v>
      </c>
      <c r="K238" s="50" t="str">
        <f>IFERROR(VLOOKUP(I238,農林業センサス集落コード!$A$2:$E$18534,5,0),"")</f>
        <v/>
      </c>
      <c r="L238" s="48"/>
      <c r="M238" s="49" t="str">
        <f>IFERROR(VLOOKUP(L238,農林業センサス集落コード!$A$2:$E$18534,4,FALSE)," ")</f>
        <v xml:space="preserve"> </v>
      </c>
      <c r="N238" s="50" t="str">
        <f>IFERROR(VLOOKUP(L238,農林業センサス集落コード!$A$2:$E$18534,5,0),"")</f>
        <v/>
      </c>
      <c r="O238" s="48"/>
      <c r="P238" s="49" t="str">
        <f>IFERROR(VLOOKUP(O238,農林業センサス集落コード!$A$2:$E$18534,4,FALSE)," ")</f>
        <v xml:space="preserve"> </v>
      </c>
      <c r="Q238" s="50" t="str">
        <f>IFERROR(VLOOKUP(O238,農林業センサス集落コード!$A$2:$E$18534,5,0),"")</f>
        <v/>
      </c>
      <c r="R238" s="48"/>
      <c r="S238" s="49" t="str">
        <f>IFERROR(VLOOKUP(R238,農林業センサス集落コード!$A$2:$E$18534,4,FALSE)," ")</f>
        <v xml:space="preserve"> </v>
      </c>
      <c r="T238" s="50" t="str">
        <f>IFERROR(VLOOKUP(R238,農林業センサス集落コード!$A$2:$E$18534,5,0),"")</f>
        <v/>
      </c>
      <c r="U238" s="48"/>
      <c r="V238" s="49" t="str">
        <f>IFERROR(VLOOKUP(U238,農林業センサス集落コード!$A$2:$E$18534,4,FALSE)," ")</f>
        <v xml:space="preserve"> </v>
      </c>
      <c r="W238" s="50" t="str">
        <f>IFERROR(VLOOKUP(U238,農林業センサス集落コード!$A$2:$E$18534,5,0),"")</f>
        <v/>
      </c>
      <c r="X238" s="48"/>
      <c r="Y238" s="49" t="str">
        <f>IFERROR(VLOOKUP(X238,農林業センサス集落コード!$A$2:$E$18534,4,FALSE)," ")</f>
        <v xml:space="preserve"> </v>
      </c>
      <c r="Z238" s="50" t="str">
        <f>IFERROR(VLOOKUP(X238,農林業センサス集落コード!$A$2:$E$18534,5,0),"")</f>
        <v/>
      </c>
      <c r="AA238" s="48"/>
      <c r="AB238" s="49" t="str">
        <f>IFERROR(VLOOKUP(AA238,農林業センサス集落コード!$A$2:$E$18534,4,FALSE)," ")</f>
        <v xml:space="preserve"> </v>
      </c>
      <c r="AC238" s="50" t="str">
        <f>IFERROR(VLOOKUP(AA238,農林業センサス集落コード!$A$2:$E$18534,5,0),"")</f>
        <v/>
      </c>
      <c r="AD238" s="48"/>
      <c r="AE238" s="49" t="str">
        <f>IFERROR(VLOOKUP(AD238,農林業センサス集落コード!$A$2:$E$18534,4,FALSE)," ")</f>
        <v xml:space="preserve"> </v>
      </c>
      <c r="AF238" s="50" t="str">
        <f>IFERROR(VLOOKUP(AD238,農林業センサス集落コード!$A$2:$E$18534,5,0),"")</f>
        <v/>
      </c>
      <c r="AG238" s="48"/>
      <c r="AH238" s="49" t="str">
        <f>IFERROR(VLOOKUP(AG238,農林業センサス集落コード!$A$2:$E$18534,4,FALSE)," ")</f>
        <v xml:space="preserve"> </v>
      </c>
      <c r="AI238" s="50" t="str">
        <f>IFERROR(VLOOKUP(AG238,農林業センサス集落コード!$A$2:$E$18534,5,0),"")</f>
        <v/>
      </c>
      <c r="AJ238" s="48"/>
      <c r="AK238" s="49" t="str">
        <f>IFERROR(VLOOKUP(AJ238,農林業センサス集落コード!$A$2:$E$18534,4,FALSE)," ")</f>
        <v xml:space="preserve"> </v>
      </c>
      <c r="AL238" s="50" t="str">
        <f>IFERROR(VLOOKUP(AJ238,農林業センサス集落コード!$A$2:$E$18534,5,0),"")</f>
        <v/>
      </c>
      <c r="AM238" s="48"/>
      <c r="AN238" s="49" t="str">
        <f>IFERROR(VLOOKUP(AM238,農林業センサス集落コード!$A$2:$E$18534,4,FALSE)," ")</f>
        <v xml:space="preserve"> </v>
      </c>
      <c r="AO238" s="50" t="str">
        <f>IFERROR(VLOOKUP(AM238,農林業センサス集落コード!$A$2:$E$18534,5,0),"")</f>
        <v/>
      </c>
      <c r="AP238" s="48"/>
      <c r="AQ238" s="49" t="str">
        <f>IFERROR(VLOOKUP(AP238,農林業センサス集落コード!$A$2:$E$18534,4,FALSE)," ")</f>
        <v xml:space="preserve"> </v>
      </c>
      <c r="AR238" s="50" t="str">
        <f>IFERROR(VLOOKUP(AP238,農林業センサス集落コード!$A$2:$E$18534,5,0),"")</f>
        <v/>
      </c>
      <c r="AS238" s="48"/>
      <c r="AT238" s="49" t="str">
        <f>IFERROR(VLOOKUP(AS238,農林業センサス集落コード!$A$2:$E$18534,4,FALSE)," ")</f>
        <v xml:space="preserve"> </v>
      </c>
      <c r="AU238" s="50" t="str">
        <f>IFERROR(VLOOKUP(AS238,農林業センサス集落コード!$A$2:$E$18534,5,0),"")</f>
        <v/>
      </c>
      <c r="AV238" s="48"/>
      <c r="AW238" s="49" t="str">
        <f>IFERROR(VLOOKUP(AV238,農林業センサス集落コード!$A$2:$E$18534,4,FALSE)," ")</f>
        <v xml:space="preserve"> </v>
      </c>
      <c r="AX238" s="50" t="str">
        <f>IFERROR(VLOOKUP(AV238,農林業センサス集落コード!$A$2:$E$18534,5,0),"")</f>
        <v/>
      </c>
      <c r="AY238" s="48"/>
      <c r="AZ238" s="49" t="str">
        <f>IFERROR(VLOOKUP(AY238,農林業センサス集落コード!$A$2:$E$18534,4,FALSE)," ")</f>
        <v xml:space="preserve"> </v>
      </c>
      <c r="BA238" s="50" t="str">
        <f>IFERROR(VLOOKUP(AY238,農林業センサス集落コード!$A$2:$E$18534,5,0),"")</f>
        <v/>
      </c>
      <c r="BB238" s="48"/>
      <c r="BC238" s="49" t="str">
        <f>IFERROR(VLOOKUP(BB238,農林業センサス集落コード!$A$2:$E$18534,4,FALSE)," ")</f>
        <v xml:space="preserve"> </v>
      </c>
      <c r="BD238" s="50" t="str">
        <f>IFERROR(VLOOKUP(BB238,農林業センサス集落コード!$A$2:$E$18534,5,0),"")</f>
        <v/>
      </c>
      <c r="BE238" s="48"/>
      <c r="BF238" s="49" t="str">
        <f>IFERROR(VLOOKUP(BE238,農林業センサス集落コード!$A$2:$E$18534,4,FALSE)," ")</f>
        <v xml:space="preserve"> </v>
      </c>
      <c r="BG238" s="50" t="str">
        <f>IFERROR(VLOOKUP(BE238,農林業センサス集落コード!$A$2:$E$18534,5,0),"")</f>
        <v/>
      </c>
      <c r="BH238" s="48"/>
      <c r="BI238" s="49" t="str">
        <f>IFERROR(VLOOKUP(BH238,農林業センサス集落コード!$A$2:$E$18534,4,FALSE)," ")</f>
        <v xml:space="preserve"> </v>
      </c>
      <c r="BJ238" s="50" t="str">
        <f>IFERROR(VLOOKUP(BH238,農林業センサス集落コード!$A$2:$E$18534,5,0),"")</f>
        <v/>
      </c>
      <c r="BK238" s="48"/>
      <c r="BL238" s="49" t="str">
        <f>IFERROR(VLOOKUP(BK238,農林業センサス集落コード!$A$2:$E$18534,4,FALSE)," ")</f>
        <v xml:space="preserve"> </v>
      </c>
      <c r="BM238" s="50" t="str">
        <f>IFERROR(VLOOKUP(BK238,農林業センサス集落コード!$A$2:$E$18534,5,0),"")</f>
        <v/>
      </c>
    </row>
    <row r="239" spans="1:65">
      <c r="A239" s="272" t="e">
        <f>①協定識別事項②協定参加者!#REF!</f>
        <v>#REF!</v>
      </c>
      <c r="B239" s="55" t="e">
        <f>①協定識別事項②協定参加者!#REF!</f>
        <v>#REF!</v>
      </c>
      <c r="C239" s="55" t="e">
        <f>①協定識別事項②協定参加者!#REF!</f>
        <v>#REF!</v>
      </c>
      <c r="D239" s="55" t="e">
        <f>①協定識別事項②協定参加者!#REF!</f>
        <v>#REF!</v>
      </c>
      <c r="E239" s="56" t="e">
        <f>①協定識別事項②協定参加者!#REF!</f>
        <v>#REF!</v>
      </c>
      <c r="F239" s="48"/>
      <c r="G239" s="49" t="str">
        <f>IFERROR(VLOOKUP(F239,農林業センサス集落コード!$A$2:$E$18534,4,FALSE)," ")</f>
        <v xml:space="preserve"> </v>
      </c>
      <c r="H239" s="50" t="str">
        <f>IFERROR(VLOOKUP(F239,農林業センサス集落コード!$A$2:$E$18534,5,0),"")</f>
        <v/>
      </c>
      <c r="I239" s="48"/>
      <c r="J239" s="49" t="str">
        <f>IFERROR(VLOOKUP(I239,農林業センサス集落コード!$A$2:$E$18534,4,FALSE)," ")</f>
        <v xml:space="preserve"> </v>
      </c>
      <c r="K239" s="50" t="str">
        <f>IFERROR(VLOOKUP(I239,農林業センサス集落コード!$A$2:$E$18534,5,0),"")</f>
        <v/>
      </c>
      <c r="L239" s="48"/>
      <c r="M239" s="49" t="str">
        <f>IFERROR(VLOOKUP(L239,農林業センサス集落コード!$A$2:$E$18534,4,FALSE)," ")</f>
        <v xml:space="preserve"> </v>
      </c>
      <c r="N239" s="50" t="str">
        <f>IFERROR(VLOOKUP(L239,農林業センサス集落コード!$A$2:$E$18534,5,0),"")</f>
        <v/>
      </c>
      <c r="O239" s="48"/>
      <c r="P239" s="49" t="str">
        <f>IFERROR(VLOOKUP(O239,農林業センサス集落コード!$A$2:$E$18534,4,FALSE)," ")</f>
        <v xml:space="preserve"> </v>
      </c>
      <c r="Q239" s="50" t="str">
        <f>IFERROR(VLOOKUP(O239,農林業センサス集落コード!$A$2:$E$18534,5,0),"")</f>
        <v/>
      </c>
      <c r="R239" s="48"/>
      <c r="S239" s="49" t="str">
        <f>IFERROR(VLOOKUP(R239,農林業センサス集落コード!$A$2:$E$18534,4,FALSE)," ")</f>
        <v xml:space="preserve"> </v>
      </c>
      <c r="T239" s="50" t="str">
        <f>IFERROR(VLOOKUP(R239,農林業センサス集落コード!$A$2:$E$18534,5,0),"")</f>
        <v/>
      </c>
      <c r="U239" s="48"/>
      <c r="V239" s="49" t="str">
        <f>IFERROR(VLOOKUP(U239,農林業センサス集落コード!$A$2:$E$18534,4,FALSE)," ")</f>
        <v xml:space="preserve"> </v>
      </c>
      <c r="W239" s="50" t="str">
        <f>IFERROR(VLOOKUP(U239,農林業センサス集落コード!$A$2:$E$18534,5,0),"")</f>
        <v/>
      </c>
      <c r="X239" s="48"/>
      <c r="Y239" s="49" t="str">
        <f>IFERROR(VLOOKUP(X239,農林業センサス集落コード!$A$2:$E$18534,4,FALSE)," ")</f>
        <v xml:space="preserve"> </v>
      </c>
      <c r="Z239" s="50" t="str">
        <f>IFERROR(VLOOKUP(X239,農林業センサス集落コード!$A$2:$E$18534,5,0),"")</f>
        <v/>
      </c>
      <c r="AA239" s="48"/>
      <c r="AB239" s="49" t="str">
        <f>IFERROR(VLOOKUP(AA239,農林業センサス集落コード!$A$2:$E$18534,4,FALSE)," ")</f>
        <v xml:space="preserve"> </v>
      </c>
      <c r="AC239" s="50" t="str">
        <f>IFERROR(VLOOKUP(AA239,農林業センサス集落コード!$A$2:$E$18534,5,0),"")</f>
        <v/>
      </c>
      <c r="AD239" s="48"/>
      <c r="AE239" s="49" t="str">
        <f>IFERROR(VLOOKUP(AD239,農林業センサス集落コード!$A$2:$E$18534,4,FALSE)," ")</f>
        <v xml:space="preserve"> </v>
      </c>
      <c r="AF239" s="50" t="str">
        <f>IFERROR(VLOOKUP(AD239,農林業センサス集落コード!$A$2:$E$18534,5,0),"")</f>
        <v/>
      </c>
      <c r="AG239" s="48"/>
      <c r="AH239" s="49" t="str">
        <f>IFERROR(VLOOKUP(AG239,農林業センサス集落コード!$A$2:$E$18534,4,FALSE)," ")</f>
        <v xml:space="preserve"> </v>
      </c>
      <c r="AI239" s="50" t="str">
        <f>IFERROR(VLOOKUP(AG239,農林業センサス集落コード!$A$2:$E$18534,5,0),"")</f>
        <v/>
      </c>
      <c r="AJ239" s="48"/>
      <c r="AK239" s="49" t="str">
        <f>IFERROR(VLOOKUP(AJ239,農林業センサス集落コード!$A$2:$E$18534,4,FALSE)," ")</f>
        <v xml:space="preserve"> </v>
      </c>
      <c r="AL239" s="50" t="str">
        <f>IFERROR(VLOOKUP(AJ239,農林業センサス集落コード!$A$2:$E$18534,5,0),"")</f>
        <v/>
      </c>
      <c r="AM239" s="48"/>
      <c r="AN239" s="49" t="str">
        <f>IFERROR(VLOOKUP(AM239,農林業センサス集落コード!$A$2:$E$18534,4,FALSE)," ")</f>
        <v xml:space="preserve"> </v>
      </c>
      <c r="AO239" s="50" t="str">
        <f>IFERROR(VLOOKUP(AM239,農林業センサス集落コード!$A$2:$E$18534,5,0),"")</f>
        <v/>
      </c>
      <c r="AP239" s="48"/>
      <c r="AQ239" s="49" t="str">
        <f>IFERROR(VLOOKUP(AP239,農林業センサス集落コード!$A$2:$E$18534,4,FALSE)," ")</f>
        <v xml:space="preserve"> </v>
      </c>
      <c r="AR239" s="50" t="str">
        <f>IFERROR(VLOOKUP(AP239,農林業センサス集落コード!$A$2:$E$18534,5,0),"")</f>
        <v/>
      </c>
      <c r="AS239" s="48"/>
      <c r="AT239" s="49" t="str">
        <f>IFERROR(VLOOKUP(AS239,農林業センサス集落コード!$A$2:$E$18534,4,FALSE)," ")</f>
        <v xml:space="preserve"> </v>
      </c>
      <c r="AU239" s="50" t="str">
        <f>IFERROR(VLOOKUP(AS239,農林業センサス集落コード!$A$2:$E$18534,5,0),"")</f>
        <v/>
      </c>
      <c r="AV239" s="48"/>
      <c r="AW239" s="49" t="str">
        <f>IFERROR(VLOOKUP(AV239,農林業センサス集落コード!$A$2:$E$18534,4,FALSE)," ")</f>
        <v xml:space="preserve"> </v>
      </c>
      <c r="AX239" s="50" t="str">
        <f>IFERROR(VLOOKUP(AV239,農林業センサス集落コード!$A$2:$E$18534,5,0),"")</f>
        <v/>
      </c>
      <c r="AY239" s="48"/>
      <c r="AZ239" s="49" t="str">
        <f>IFERROR(VLOOKUP(AY239,農林業センサス集落コード!$A$2:$E$18534,4,FALSE)," ")</f>
        <v xml:space="preserve"> </v>
      </c>
      <c r="BA239" s="50" t="str">
        <f>IFERROR(VLOOKUP(AY239,農林業センサス集落コード!$A$2:$E$18534,5,0),"")</f>
        <v/>
      </c>
      <c r="BB239" s="48"/>
      <c r="BC239" s="49" t="str">
        <f>IFERROR(VLOOKUP(BB239,農林業センサス集落コード!$A$2:$E$18534,4,FALSE)," ")</f>
        <v xml:space="preserve"> </v>
      </c>
      <c r="BD239" s="50" t="str">
        <f>IFERROR(VLOOKUP(BB239,農林業センサス集落コード!$A$2:$E$18534,5,0),"")</f>
        <v/>
      </c>
      <c r="BE239" s="48"/>
      <c r="BF239" s="49" t="str">
        <f>IFERROR(VLOOKUP(BE239,農林業センサス集落コード!$A$2:$E$18534,4,FALSE)," ")</f>
        <v xml:space="preserve"> </v>
      </c>
      <c r="BG239" s="50" t="str">
        <f>IFERROR(VLOOKUP(BE239,農林業センサス集落コード!$A$2:$E$18534,5,0),"")</f>
        <v/>
      </c>
      <c r="BH239" s="48"/>
      <c r="BI239" s="49" t="str">
        <f>IFERROR(VLOOKUP(BH239,農林業センサス集落コード!$A$2:$E$18534,4,FALSE)," ")</f>
        <v xml:space="preserve"> </v>
      </c>
      <c r="BJ239" s="50" t="str">
        <f>IFERROR(VLOOKUP(BH239,農林業センサス集落コード!$A$2:$E$18534,5,0),"")</f>
        <v/>
      </c>
      <c r="BK239" s="48"/>
      <c r="BL239" s="49" t="str">
        <f>IFERROR(VLOOKUP(BK239,農林業センサス集落コード!$A$2:$E$18534,4,FALSE)," ")</f>
        <v xml:space="preserve"> </v>
      </c>
      <c r="BM239" s="50" t="str">
        <f>IFERROR(VLOOKUP(BK239,農林業センサス集落コード!$A$2:$E$18534,5,0),"")</f>
        <v/>
      </c>
    </row>
    <row r="240" spans="1:65">
      <c r="A240" s="272" t="e">
        <f>①協定識別事項②協定参加者!#REF!</f>
        <v>#REF!</v>
      </c>
      <c r="B240" s="55" t="e">
        <f>①協定識別事項②協定参加者!#REF!</f>
        <v>#REF!</v>
      </c>
      <c r="C240" s="55" t="e">
        <f>①協定識別事項②協定参加者!#REF!</f>
        <v>#REF!</v>
      </c>
      <c r="D240" s="55" t="e">
        <f>①協定識別事項②協定参加者!#REF!</f>
        <v>#REF!</v>
      </c>
      <c r="E240" s="56" t="e">
        <f>①協定識別事項②協定参加者!#REF!</f>
        <v>#REF!</v>
      </c>
      <c r="F240" s="48"/>
      <c r="G240" s="49" t="str">
        <f>IFERROR(VLOOKUP(F240,農林業センサス集落コード!$A$2:$E$18534,4,FALSE)," ")</f>
        <v xml:space="preserve"> </v>
      </c>
      <c r="H240" s="50" t="str">
        <f>IFERROR(VLOOKUP(F240,農林業センサス集落コード!$A$2:$E$18534,5,0),"")</f>
        <v/>
      </c>
      <c r="I240" s="48"/>
      <c r="J240" s="49" t="str">
        <f>IFERROR(VLOOKUP(I240,農林業センサス集落コード!$A$2:$E$18534,4,FALSE)," ")</f>
        <v xml:space="preserve"> </v>
      </c>
      <c r="K240" s="50" t="str">
        <f>IFERROR(VLOOKUP(I240,農林業センサス集落コード!$A$2:$E$18534,5,0),"")</f>
        <v/>
      </c>
      <c r="L240" s="48"/>
      <c r="M240" s="49" t="str">
        <f>IFERROR(VLOOKUP(L240,農林業センサス集落コード!$A$2:$E$18534,4,FALSE)," ")</f>
        <v xml:space="preserve"> </v>
      </c>
      <c r="N240" s="50" t="str">
        <f>IFERROR(VLOOKUP(L240,農林業センサス集落コード!$A$2:$E$18534,5,0),"")</f>
        <v/>
      </c>
      <c r="O240" s="48"/>
      <c r="P240" s="49" t="str">
        <f>IFERROR(VLOOKUP(O240,農林業センサス集落コード!$A$2:$E$18534,4,FALSE)," ")</f>
        <v xml:space="preserve"> </v>
      </c>
      <c r="Q240" s="50" t="str">
        <f>IFERROR(VLOOKUP(O240,農林業センサス集落コード!$A$2:$E$18534,5,0),"")</f>
        <v/>
      </c>
      <c r="R240" s="48"/>
      <c r="S240" s="49" t="str">
        <f>IFERROR(VLOOKUP(R240,農林業センサス集落コード!$A$2:$E$18534,4,FALSE)," ")</f>
        <v xml:space="preserve"> </v>
      </c>
      <c r="T240" s="50" t="str">
        <f>IFERROR(VLOOKUP(R240,農林業センサス集落コード!$A$2:$E$18534,5,0),"")</f>
        <v/>
      </c>
      <c r="U240" s="48"/>
      <c r="V240" s="49" t="str">
        <f>IFERROR(VLOOKUP(U240,農林業センサス集落コード!$A$2:$E$18534,4,FALSE)," ")</f>
        <v xml:space="preserve"> </v>
      </c>
      <c r="W240" s="50" t="str">
        <f>IFERROR(VLOOKUP(U240,農林業センサス集落コード!$A$2:$E$18534,5,0),"")</f>
        <v/>
      </c>
      <c r="X240" s="48"/>
      <c r="Y240" s="49" t="str">
        <f>IFERROR(VLOOKUP(X240,農林業センサス集落コード!$A$2:$E$18534,4,FALSE)," ")</f>
        <v xml:space="preserve"> </v>
      </c>
      <c r="Z240" s="50" t="str">
        <f>IFERROR(VLOOKUP(X240,農林業センサス集落コード!$A$2:$E$18534,5,0),"")</f>
        <v/>
      </c>
      <c r="AA240" s="48"/>
      <c r="AB240" s="49" t="str">
        <f>IFERROR(VLOOKUP(AA240,農林業センサス集落コード!$A$2:$E$18534,4,FALSE)," ")</f>
        <v xml:space="preserve"> </v>
      </c>
      <c r="AC240" s="50" t="str">
        <f>IFERROR(VLOOKUP(AA240,農林業センサス集落コード!$A$2:$E$18534,5,0),"")</f>
        <v/>
      </c>
      <c r="AD240" s="48"/>
      <c r="AE240" s="49" t="str">
        <f>IFERROR(VLOOKUP(AD240,農林業センサス集落コード!$A$2:$E$18534,4,FALSE)," ")</f>
        <v xml:space="preserve"> </v>
      </c>
      <c r="AF240" s="50" t="str">
        <f>IFERROR(VLOOKUP(AD240,農林業センサス集落コード!$A$2:$E$18534,5,0),"")</f>
        <v/>
      </c>
      <c r="AG240" s="48"/>
      <c r="AH240" s="49" t="str">
        <f>IFERROR(VLOOKUP(AG240,農林業センサス集落コード!$A$2:$E$18534,4,FALSE)," ")</f>
        <v xml:space="preserve"> </v>
      </c>
      <c r="AI240" s="50" t="str">
        <f>IFERROR(VLOOKUP(AG240,農林業センサス集落コード!$A$2:$E$18534,5,0),"")</f>
        <v/>
      </c>
      <c r="AJ240" s="48"/>
      <c r="AK240" s="49" t="str">
        <f>IFERROR(VLOOKUP(AJ240,農林業センサス集落コード!$A$2:$E$18534,4,FALSE)," ")</f>
        <v xml:space="preserve"> </v>
      </c>
      <c r="AL240" s="50" t="str">
        <f>IFERROR(VLOOKUP(AJ240,農林業センサス集落コード!$A$2:$E$18534,5,0),"")</f>
        <v/>
      </c>
      <c r="AM240" s="48"/>
      <c r="AN240" s="49" t="str">
        <f>IFERROR(VLOOKUP(AM240,農林業センサス集落コード!$A$2:$E$18534,4,FALSE)," ")</f>
        <v xml:space="preserve"> </v>
      </c>
      <c r="AO240" s="50" t="str">
        <f>IFERROR(VLOOKUP(AM240,農林業センサス集落コード!$A$2:$E$18534,5,0),"")</f>
        <v/>
      </c>
      <c r="AP240" s="48"/>
      <c r="AQ240" s="49" t="str">
        <f>IFERROR(VLOOKUP(AP240,農林業センサス集落コード!$A$2:$E$18534,4,FALSE)," ")</f>
        <v xml:space="preserve"> </v>
      </c>
      <c r="AR240" s="50" t="str">
        <f>IFERROR(VLOOKUP(AP240,農林業センサス集落コード!$A$2:$E$18534,5,0),"")</f>
        <v/>
      </c>
      <c r="AS240" s="48"/>
      <c r="AT240" s="49" t="str">
        <f>IFERROR(VLOOKUP(AS240,農林業センサス集落コード!$A$2:$E$18534,4,FALSE)," ")</f>
        <v xml:space="preserve"> </v>
      </c>
      <c r="AU240" s="50" t="str">
        <f>IFERROR(VLOOKUP(AS240,農林業センサス集落コード!$A$2:$E$18534,5,0),"")</f>
        <v/>
      </c>
      <c r="AV240" s="48"/>
      <c r="AW240" s="49" t="str">
        <f>IFERROR(VLOOKUP(AV240,農林業センサス集落コード!$A$2:$E$18534,4,FALSE)," ")</f>
        <v xml:space="preserve"> </v>
      </c>
      <c r="AX240" s="50" t="str">
        <f>IFERROR(VLOOKUP(AV240,農林業センサス集落コード!$A$2:$E$18534,5,0),"")</f>
        <v/>
      </c>
      <c r="AY240" s="48"/>
      <c r="AZ240" s="49" t="str">
        <f>IFERROR(VLOOKUP(AY240,農林業センサス集落コード!$A$2:$E$18534,4,FALSE)," ")</f>
        <v xml:space="preserve"> </v>
      </c>
      <c r="BA240" s="50" t="str">
        <f>IFERROR(VLOOKUP(AY240,農林業センサス集落コード!$A$2:$E$18534,5,0),"")</f>
        <v/>
      </c>
      <c r="BB240" s="48"/>
      <c r="BC240" s="49" t="str">
        <f>IFERROR(VLOOKUP(BB240,農林業センサス集落コード!$A$2:$E$18534,4,FALSE)," ")</f>
        <v xml:space="preserve"> </v>
      </c>
      <c r="BD240" s="50" t="str">
        <f>IFERROR(VLOOKUP(BB240,農林業センサス集落コード!$A$2:$E$18534,5,0),"")</f>
        <v/>
      </c>
      <c r="BE240" s="48"/>
      <c r="BF240" s="49" t="str">
        <f>IFERROR(VLOOKUP(BE240,農林業センサス集落コード!$A$2:$E$18534,4,FALSE)," ")</f>
        <v xml:space="preserve"> </v>
      </c>
      <c r="BG240" s="50" t="str">
        <f>IFERROR(VLOOKUP(BE240,農林業センサス集落コード!$A$2:$E$18534,5,0),"")</f>
        <v/>
      </c>
      <c r="BH240" s="48"/>
      <c r="BI240" s="49" t="str">
        <f>IFERROR(VLOOKUP(BH240,農林業センサス集落コード!$A$2:$E$18534,4,FALSE)," ")</f>
        <v xml:space="preserve"> </v>
      </c>
      <c r="BJ240" s="50" t="str">
        <f>IFERROR(VLOOKUP(BH240,農林業センサス集落コード!$A$2:$E$18534,5,0),"")</f>
        <v/>
      </c>
      <c r="BK240" s="48"/>
      <c r="BL240" s="49" t="str">
        <f>IFERROR(VLOOKUP(BK240,農林業センサス集落コード!$A$2:$E$18534,4,FALSE)," ")</f>
        <v xml:space="preserve"> </v>
      </c>
      <c r="BM240" s="50" t="str">
        <f>IFERROR(VLOOKUP(BK240,農林業センサス集落コード!$A$2:$E$18534,5,0),"")</f>
        <v/>
      </c>
    </row>
    <row r="241" spans="1:65">
      <c r="A241" s="272" t="e">
        <f>①協定識別事項②協定参加者!#REF!</f>
        <v>#REF!</v>
      </c>
      <c r="B241" s="55" t="e">
        <f>①協定識別事項②協定参加者!#REF!</f>
        <v>#REF!</v>
      </c>
      <c r="C241" s="55" t="e">
        <f>①協定識別事項②協定参加者!#REF!</f>
        <v>#REF!</v>
      </c>
      <c r="D241" s="55" t="e">
        <f>①協定識別事項②協定参加者!#REF!</f>
        <v>#REF!</v>
      </c>
      <c r="E241" s="56" t="e">
        <f>①協定識別事項②協定参加者!#REF!</f>
        <v>#REF!</v>
      </c>
      <c r="F241" s="48"/>
      <c r="G241" s="49" t="str">
        <f>IFERROR(VLOOKUP(F241,農林業センサス集落コード!$A$2:$E$18534,4,FALSE)," ")</f>
        <v xml:space="preserve"> </v>
      </c>
      <c r="H241" s="50" t="str">
        <f>IFERROR(VLOOKUP(F241,農林業センサス集落コード!$A$2:$E$18534,5,0),"")</f>
        <v/>
      </c>
      <c r="I241" s="48"/>
      <c r="J241" s="49" t="str">
        <f>IFERROR(VLOOKUP(I241,農林業センサス集落コード!$A$2:$E$18534,4,FALSE)," ")</f>
        <v xml:space="preserve"> </v>
      </c>
      <c r="K241" s="50" t="str">
        <f>IFERROR(VLOOKUP(I241,農林業センサス集落コード!$A$2:$E$18534,5,0),"")</f>
        <v/>
      </c>
      <c r="L241" s="48"/>
      <c r="M241" s="49" t="str">
        <f>IFERROR(VLOOKUP(L241,農林業センサス集落コード!$A$2:$E$18534,4,FALSE)," ")</f>
        <v xml:space="preserve"> </v>
      </c>
      <c r="N241" s="50" t="str">
        <f>IFERROR(VLOOKUP(L241,農林業センサス集落コード!$A$2:$E$18534,5,0),"")</f>
        <v/>
      </c>
      <c r="O241" s="48"/>
      <c r="P241" s="49" t="str">
        <f>IFERROR(VLOOKUP(O241,農林業センサス集落コード!$A$2:$E$18534,4,FALSE)," ")</f>
        <v xml:space="preserve"> </v>
      </c>
      <c r="Q241" s="50" t="str">
        <f>IFERROR(VLOOKUP(O241,農林業センサス集落コード!$A$2:$E$18534,5,0),"")</f>
        <v/>
      </c>
      <c r="R241" s="48"/>
      <c r="S241" s="49" t="str">
        <f>IFERROR(VLOOKUP(R241,農林業センサス集落コード!$A$2:$E$18534,4,FALSE)," ")</f>
        <v xml:space="preserve"> </v>
      </c>
      <c r="T241" s="50" t="str">
        <f>IFERROR(VLOOKUP(R241,農林業センサス集落コード!$A$2:$E$18534,5,0),"")</f>
        <v/>
      </c>
      <c r="U241" s="48"/>
      <c r="V241" s="49" t="str">
        <f>IFERROR(VLOOKUP(U241,農林業センサス集落コード!$A$2:$E$18534,4,FALSE)," ")</f>
        <v xml:space="preserve"> </v>
      </c>
      <c r="W241" s="50" t="str">
        <f>IFERROR(VLOOKUP(U241,農林業センサス集落コード!$A$2:$E$18534,5,0),"")</f>
        <v/>
      </c>
      <c r="X241" s="48"/>
      <c r="Y241" s="49" t="str">
        <f>IFERROR(VLOOKUP(X241,農林業センサス集落コード!$A$2:$E$18534,4,FALSE)," ")</f>
        <v xml:space="preserve"> </v>
      </c>
      <c r="Z241" s="50" t="str">
        <f>IFERROR(VLOOKUP(X241,農林業センサス集落コード!$A$2:$E$18534,5,0),"")</f>
        <v/>
      </c>
      <c r="AA241" s="48"/>
      <c r="AB241" s="49" t="str">
        <f>IFERROR(VLOOKUP(AA241,農林業センサス集落コード!$A$2:$E$18534,4,FALSE)," ")</f>
        <v xml:space="preserve"> </v>
      </c>
      <c r="AC241" s="50" t="str">
        <f>IFERROR(VLOOKUP(AA241,農林業センサス集落コード!$A$2:$E$18534,5,0),"")</f>
        <v/>
      </c>
      <c r="AD241" s="48"/>
      <c r="AE241" s="49" t="str">
        <f>IFERROR(VLOOKUP(AD241,農林業センサス集落コード!$A$2:$E$18534,4,FALSE)," ")</f>
        <v xml:space="preserve"> </v>
      </c>
      <c r="AF241" s="50" t="str">
        <f>IFERROR(VLOOKUP(AD241,農林業センサス集落コード!$A$2:$E$18534,5,0),"")</f>
        <v/>
      </c>
      <c r="AG241" s="48"/>
      <c r="AH241" s="49" t="str">
        <f>IFERROR(VLOOKUP(AG241,農林業センサス集落コード!$A$2:$E$18534,4,FALSE)," ")</f>
        <v xml:space="preserve"> </v>
      </c>
      <c r="AI241" s="50" t="str">
        <f>IFERROR(VLOOKUP(AG241,農林業センサス集落コード!$A$2:$E$18534,5,0),"")</f>
        <v/>
      </c>
      <c r="AJ241" s="48"/>
      <c r="AK241" s="49" t="str">
        <f>IFERROR(VLOOKUP(AJ241,農林業センサス集落コード!$A$2:$E$18534,4,FALSE)," ")</f>
        <v xml:space="preserve"> </v>
      </c>
      <c r="AL241" s="50" t="str">
        <f>IFERROR(VLOOKUP(AJ241,農林業センサス集落コード!$A$2:$E$18534,5,0),"")</f>
        <v/>
      </c>
      <c r="AM241" s="48"/>
      <c r="AN241" s="49" t="str">
        <f>IFERROR(VLOOKUP(AM241,農林業センサス集落コード!$A$2:$E$18534,4,FALSE)," ")</f>
        <v xml:space="preserve"> </v>
      </c>
      <c r="AO241" s="50" t="str">
        <f>IFERROR(VLOOKUP(AM241,農林業センサス集落コード!$A$2:$E$18534,5,0),"")</f>
        <v/>
      </c>
      <c r="AP241" s="48"/>
      <c r="AQ241" s="49" t="str">
        <f>IFERROR(VLOOKUP(AP241,農林業センサス集落コード!$A$2:$E$18534,4,FALSE)," ")</f>
        <v xml:space="preserve"> </v>
      </c>
      <c r="AR241" s="50" t="str">
        <f>IFERROR(VLOOKUP(AP241,農林業センサス集落コード!$A$2:$E$18534,5,0),"")</f>
        <v/>
      </c>
      <c r="AS241" s="48"/>
      <c r="AT241" s="49" t="str">
        <f>IFERROR(VLOOKUP(AS241,農林業センサス集落コード!$A$2:$E$18534,4,FALSE)," ")</f>
        <v xml:space="preserve"> </v>
      </c>
      <c r="AU241" s="50" t="str">
        <f>IFERROR(VLOOKUP(AS241,農林業センサス集落コード!$A$2:$E$18534,5,0),"")</f>
        <v/>
      </c>
      <c r="AV241" s="48"/>
      <c r="AW241" s="49" t="str">
        <f>IFERROR(VLOOKUP(AV241,農林業センサス集落コード!$A$2:$E$18534,4,FALSE)," ")</f>
        <v xml:space="preserve"> </v>
      </c>
      <c r="AX241" s="50" t="str">
        <f>IFERROR(VLOOKUP(AV241,農林業センサス集落コード!$A$2:$E$18534,5,0),"")</f>
        <v/>
      </c>
      <c r="AY241" s="48"/>
      <c r="AZ241" s="49" t="str">
        <f>IFERROR(VLOOKUP(AY241,農林業センサス集落コード!$A$2:$E$18534,4,FALSE)," ")</f>
        <v xml:space="preserve"> </v>
      </c>
      <c r="BA241" s="50" t="str">
        <f>IFERROR(VLOOKUP(AY241,農林業センサス集落コード!$A$2:$E$18534,5,0),"")</f>
        <v/>
      </c>
      <c r="BB241" s="48"/>
      <c r="BC241" s="49" t="str">
        <f>IFERROR(VLOOKUP(BB241,農林業センサス集落コード!$A$2:$E$18534,4,FALSE)," ")</f>
        <v xml:space="preserve"> </v>
      </c>
      <c r="BD241" s="50" t="str">
        <f>IFERROR(VLOOKUP(BB241,農林業センサス集落コード!$A$2:$E$18534,5,0),"")</f>
        <v/>
      </c>
      <c r="BE241" s="48"/>
      <c r="BF241" s="49" t="str">
        <f>IFERROR(VLOOKUP(BE241,農林業センサス集落コード!$A$2:$E$18534,4,FALSE)," ")</f>
        <v xml:space="preserve"> </v>
      </c>
      <c r="BG241" s="50" t="str">
        <f>IFERROR(VLOOKUP(BE241,農林業センサス集落コード!$A$2:$E$18534,5,0),"")</f>
        <v/>
      </c>
      <c r="BH241" s="48"/>
      <c r="BI241" s="49" t="str">
        <f>IFERROR(VLOOKUP(BH241,農林業センサス集落コード!$A$2:$E$18534,4,FALSE)," ")</f>
        <v xml:space="preserve"> </v>
      </c>
      <c r="BJ241" s="50" t="str">
        <f>IFERROR(VLOOKUP(BH241,農林業センサス集落コード!$A$2:$E$18534,5,0),"")</f>
        <v/>
      </c>
      <c r="BK241" s="48"/>
      <c r="BL241" s="49" t="str">
        <f>IFERROR(VLOOKUP(BK241,農林業センサス集落コード!$A$2:$E$18534,4,FALSE)," ")</f>
        <v xml:space="preserve"> </v>
      </c>
      <c r="BM241" s="50" t="str">
        <f>IFERROR(VLOOKUP(BK241,農林業センサス集落コード!$A$2:$E$18534,5,0),"")</f>
        <v/>
      </c>
    </row>
    <row r="242" spans="1:65">
      <c r="A242" s="272" t="e">
        <f>①協定識別事項②協定参加者!#REF!</f>
        <v>#REF!</v>
      </c>
      <c r="B242" s="55" t="e">
        <f>①協定識別事項②協定参加者!#REF!</f>
        <v>#REF!</v>
      </c>
      <c r="C242" s="55" t="e">
        <f>①協定識別事項②協定参加者!#REF!</f>
        <v>#REF!</v>
      </c>
      <c r="D242" s="55" t="e">
        <f>①協定識別事項②協定参加者!#REF!</f>
        <v>#REF!</v>
      </c>
      <c r="E242" s="56" t="e">
        <f>①協定識別事項②協定参加者!#REF!</f>
        <v>#REF!</v>
      </c>
      <c r="F242" s="48"/>
      <c r="G242" s="49" t="str">
        <f>IFERROR(VLOOKUP(F242,農林業センサス集落コード!$A$2:$E$18534,4,FALSE)," ")</f>
        <v xml:space="preserve"> </v>
      </c>
      <c r="H242" s="50" t="str">
        <f>IFERROR(VLOOKUP(F242,農林業センサス集落コード!$A$2:$E$18534,5,0),"")</f>
        <v/>
      </c>
      <c r="I242" s="48"/>
      <c r="J242" s="49" t="str">
        <f>IFERROR(VLOOKUP(I242,農林業センサス集落コード!$A$2:$E$18534,4,FALSE)," ")</f>
        <v xml:space="preserve"> </v>
      </c>
      <c r="K242" s="50" t="str">
        <f>IFERROR(VLOOKUP(I242,農林業センサス集落コード!$A$2:$E$18534,5,0),"")</f>
        <v/>
      </c>
      <c r="L242" s="48"/>
      <c r="M242" s="49" t="str">
        <f>IFERROR(VLOOKUP(L242,農林業センサス集落コード!$A$2:$E$18534,4,FALSE)," ")</f>
        <v xml:space="preserve"> </v>
      </c>
      <c r="N242" s="50" t="str">
        <f>IFERROR(VLOOKUP(L242,農林業センサス集落コード!$A$2:$E$18534,5,0),"")</f>
        <v/>
      </c>
      <c r="O242" s="48"/>
      <c r="P242" s="49" t="str">
        <f>IFERROR(VLOOKUP(O242,農林業センサス集落コード!$A$2:$E$18534,4,FALSE)," ")</f>
        <v xml:space="preserve"> </v>
      </c>
      <c r="Q242" s="50" t="str">
        <f>IFERROR(VLOOKUP(O242,農林業センサス集落コード!$A$2:$E$18534,5,0),"")</f>
        <v/>
      </c>
      <c r="R242" s="48"/>
      <c r="S242" s="49" t="str">
        <f>IFERROR(VLOOKUP(R242,農林業センサス集落コード!$A$2:$E$18534,4,FALSE)," ")</f>
        <v xml:space="preserve"> </v>
      </c>
      <c r="T242" s="50" t="str">
        <f>IFERROR(VLOOKUP(R242,農林業センサス集落コード!$A$2:$E$18534,5,0),"")</f>
        <v/>
      </c>
      <c r="U242" s="48"/>
      <c r="V242" s="49" t="str">
        <f>IFERROR(VLOOKUP(U242,農林業センサス集落コード!$A$2:$E$18534,4,FALSE)," ")</f>
        <v xml:space="preserve"> </v>
      </c>
      <c r="W242" s="50" t="str">
        <f>IFERROR(VLOOKUP(U242,農林業センサス集落コード!$A$2:$E$18534,5,0),"")</f>
        <v/>
      </c>
      <c r="X242" s="48"/>
      <c r="Y242" s="49" t="str">
        <f>IFERROR(VLOOKUP(X242,農林業センサス集落コード!$A$2:$E$18534,4,FALSE)," ")</f>
        <v xml:space="preserve"> </v>
      </c>
      <c r="Z242" s="50" t="str">
        <f>IFERROR(VLOOKUP(X242,農林業センサス集落コード!$A$2:$E$18534,5,0),"")</f>
        <v/>
      </c>
      <c r="AA242" s="48"/>
      <c r="AB242" s="49" t="str">
        <f>IFERROR(VLOOKUP(AA242,農林業センサス集落コード!$A$2:$E$18534,4,FALSE)," ")</f>
        <v xml:space="preserve"> </v>
      </c>
      <c r="AC242" s="50" t="str">
        <f>IFERROR(VLOOKUP(AA242,農林業センサス集落コード!$A$2:$E$18534,5,0),"")</f>
        <v/>
      </c>
      <c r="AD242" s="48"/>
      <c r="AE242" s="49" t="str">
        <f>IFERROR(VLOOKUP(AD242,農林業センサス集落コード!$A$2:$E$18534,4,FALSE)," ")</f>
        <v xml:space="preserve"> </v>
      </c>
      <c r="AF242" s="50" t="str">
        <f>IFERROR(VLOOKUP(AD242,農林業センサス集落コード!$A$2:$E$18534,5,0),"")</f>
        <v/>
      </c>
      <c r="AG242" s="48"/>
      <c r="AH242" s="49" t="str">
        <f>IFERROR(VLOOKUP(AG242,農林業センサス集落コード!$A$2:$E$18534,4,FALSE)," ")</f>
        <v xml:space="preserve"> </v>
      </c>
      <c r="AI242" s="50" t="str">
        <f>IFERROR(VLOOKUP(AG242,農林業センサス集落コード!$A$2:$E$18534,5,0),"")</f>
        <v/>
      </c>
      <c r="AJ242" s="48"/>
      <c r="AK242" s="49" t="str">
        <f>IFERROR(VLOOKUP(AJ242,農林業センサス集落コード!$A$2:$E$18534,4,FALSE)," ")</f>
        <v xml:space="preserve"> </v>
      </c>
      <c r="AL242" s="50" t="str">
        <f>IFERROR(VLOOKUP(AJ242,農林業センサス集落コード!$A$2:$E$18534,5,0),"")</f>
        <v/>
      </c>
      <c r="AM242" s="48"/>
      <c r="AN242" s="49" t="str">
        <f>IFERROR(VLOOKUP(AM242,農林業センサス集落コード!$A$2:$E$18534,4,FALSE)," ")</f>
        <v xml:space="preserve"> </v>
      </c>
      <c r="AO242" s="50" t="str">
        <f>IFERROR(VLOOKUP(AM242,農林業センサス集落コード!$A$2:$E$18534,5,0),"")</f>
        <v/>
      </c>
      <c r="AP242" s="48"/>
      <c r="AQ242" s="49" t="str">
        <f>IFERROR(VLOOKUP(AP242,農林業センサス集落コード!$A$2:$E$18534,4,FALSE)," ")</f>
        <v xml:space="preserve"> </v>
      </c>
      <c r="AR242" s="50" t="str">
        <f>IFERROR(VLOOKUP(AP242,農林業センサス集落コード!$A$2:$E$18534,5,0),"")</f>
        <v/>
      </c>
      <c r="AS242" s="48"/>
      <c r="AT242" s="49" t="str">
        <f>IFERROR(VLOOKUP(AS242,農林業センサス集落コード!$A$2:$E$18534,4,FALSE)," ")</f>
        <v xml:space="preserve"> </v>
      </c>
      <c r="AU242" s="50" t="str">
        <f>IFERROR(VLOOKUP(AS242,農林業センサス集落コード!$A$2:$E$18534,5,0),"")</f>
        <v/>
      </c>
      <c r="AV242" s="48"/>
      <c r="AW242" s="49" t="str">
        <f>IFERROR(VLOOKUP(AV242,農林業センサス集落コード!$A$2:$E$18534,4,FALSE)," ")</f>
        <v xml:space="preserve"> </v>
      </c>
      <c r="AX242" s="50" t="str">
        <f>IFERROR(VLOOKUP(AV242,農林業センサス集落コード!$A$2:$E$18534,5,0),"")</f>
        <v/>
      </c>
      <c r="AY242" s="48"/>
      <c r="AZ242" s="49" t="str">
        <f>IFERROR(VLOOKUP(AY242,農林業センサス集落コード!$A$2:$E$18534,4,FALSE)," ")</f>
        <v xml:space="preserve"> </v>
      </c>
      <c r="BA242" s="50" t="str">
        <f>IFERROR(VLOOKUP(AY242,農林業センサス集落コード!$A$2:$E$18534,5,0),"")</f>
        <v/>
      </c>
      <c r="BB242" s="48"/>
      <c r="BC242" s="49" t="str">
        <f>IFERROR(VLOOKUP(BB242,農林業センサス集落コード!$A$2:$E$18534,4,FALSE)," ")</f>
        <v xml:space="preserve"> </v>
      </c>
      <c r="BD242" s="50" t="str">
        <f>IFERROR(VLOOKUP(BB242,農林業センサス集落コード!$A$2:$E$18534,5,0),"")</f>
        <v/>
      </c>
      <c r="BE242" s="48"/>
      <c r="BF242" s="49" t="str">
        <f>IFERROR(VLOOKUP(BE242,農林業センサス集落コード!$A$2:$E$18534,4,FALSE)," ")</f>
        <v xml:space="preserve"> </v>
      </c>
      <c r="BG242" s="50" t="str">
        <f>IFERROR(VLOOKUP(BE242,農林業センサス集落コード!$A$2:$E$18534,5,0),"")</f>
        <v/>
      </c>
      <c r="BH242" s="48"/>
      <c r="BI242" s="49" t="str">
        <f>IFERROR(VLOOKUP(BH242,農林業センサス集落コード!$A$2:$E$18534,4,FALSE)," ")</f>
        <v xml:space="preserve"> </v>
      </c>
      <c r="BJ242" s="50" t="str">
        <f>IFERROR(VLOOKUP(BH242,農林業センサス集落コード!$A$2:$E$18534,5,0),"")</f>
        <v/>
      </c>
      <c r="BK242" s="48"/>
      <c r="BL242" s="49" t="str">
        <f>IFERROR(VLOOKUP(BK242,農林業センサス集落コード!$A$2:$E$18534,4,FALSE)," ")</f>
        <v xml:space="preserve"> </v>
      </c>
      <c r="BM242" s="50" t="str">
        <f>IFERROR(VLOOKUP(BK242,農林業センサス集落コード!$A$2:$E$18534,5,0),"")</f>
        <v/>
      </c>
    </row>
    <row r="243" spans="1:65">
      <c r="A243" s="272" t="e">
        <f>①協定識別事項②協定参加者!#REF!</f>
        <v>#REF!</v>
      </c>
      <c r="B243" s="55" t="e">
        <f>①協定識別事項②協定参加者!#REF!</f>
        <v>#REF!</v>
      </c>
      <c r="C243" s="55" t="e">
        <f>①協定識別事項②協定参加者!#REF!</f>
        <v>#REF!</v>
      </c>
      <c r="D243" s="55" t="e">
        <f>①協定識別事項②協定参加者!#REF!</f>
        <v>#REF!</v>
      </c>
      <c r="E243" s="56" t="e">
        <f>①協定識別事項②協定参加者!#REF!</f>
        <v>#REF!</v>
      </c>
      <c r="F243" s="48"/>
      <c r="G243" s="49" t="str">
        <f>IFERROR(VLOOKUP(F243,農林業センサス集落コード!$A$2:$E$18534,4,FALSE)," ")</f>
        <v xml:space="preserve"> </v>
      </c>
      <c r="H243" s="50" t="str">
        <f>IFERROR(VLOOKUP(F243,農林業センサス集落コード!$A$2:$E$18534,5,0),"")</f>
        <v/>
      </c>
      <c r="I243" s="48"/>
      <c r="J243" s="49" t="str">
        <f>IFERROR(VLOOKUP(I243,農林業センサス集落コード!$A$2:$E$18534,4,FALSE)," ")</f>
        <v xml:space="preserve"> </v>
      </c>
      <c r="K243" s="50" t="str">
        <f>IFERROR(VLOOKUP(I243,農林業センサス集落コード!$A$2:$E$18534,5,0),"")</f>
        <v/>
      </c>
      <c r="L243" s="48"/>
      <c r="M243" s="49" t="str">
        <f>IFERROR(VLOOKUP(L243,農林業センサス集落コード!$A$2:$E$18534,4,FALSE)," ")</f>
        <v xml:space="preserve"> </v>
      </c>
      <c r="N243" s="50" t="str">
        <f>IFERROR(VLOOKUP(L243,農林業センサス集落コード!$A$2:$E$18534,5,0),"")</f>
        <v/>
      </c>
      <c r="O243" s="48"/>
      <c r="P243" s="49" t="str">
        <f>IFERROR(VLOOKUP(O243,農林業センサス集落コード!$A$2:$E$18534,4,FALSE)," ")</f>
        <v xml:space="preserve"> </v>
      </c>
      <c r="Q243" s="50" t="str">
        <f>IFERROR(VLOOKUP(O243,農林業センサス集落コード!$A$2:$E$18534,5,0),"")</f>
        <v/>
      </c>
      <c r="R243" s="48"/>
      <c r="S243" s="49" t="str">
        <f>IFERROR(VLOOKUP(R243,農林業センサス集落コード!$A$2:$E$18534,4,FALSE)," ")</f>
        <v xml:space="preserve"> </v>
      </c>
      <c r="T243" s="50" t="str">
        <f>IFERROR(VLOOKUP(R243,農林業センサス集落コード!$A$2:$E$18534,5,0),"")</f>
        <v/>
      </c>
      <c r="U243" s="48"/>
      <c r="V243" s="49" t="str">
        <f>IFERROR(VLOOKUP(U243,農林業センサス集落コード!$A$2:$E$18534,4,FALSE)," ")</f>
        <v xml:space="preserve"> </v>
      </c>
      <c r="W243" s="50" t="str">
        <f>IFERROR(VLOOKUP(U243,農林業センサス集落コード!$A$2:$E$18534,5,0),"")</f>
        <v/>
      </c>
      <c r="X243" s="48"/>
      <c r="Y243" s="49" t="str">
        <f>IFERROR(VLOOKUP(X243,農林業センサス集落コード!$A$2:$E$18534,4,FALSE)," ")</f>
        <v xml:space="preserve"> </v>
      </c>
      <c r="Z243" s="50" t="str">
        <f>IFERROR(VLOOKUP(X243,農林業センサス集落コード!$A$2:$E$18534,5,0),"")</f>
        <v/>
      </c>
      <c r="AA243" s="48"/>
      <c r="AB243" s="49" t="str">
        <f>IFERROR(VLOOKUP(AA243,農林業センサス集落コード!$A$2:$E$18534,4,FALSE)," ")</f>
        <v xml:space="preserve"> </v>
      </c>
      <c r="AC243" s="50" t="str">
        <f>IFERROR(VLOOKUP(AA243,農林業センサス集落コード!$A$2:$E$18534,5,0),"")</f>
        <v/>
      </c>
      <c r="AD243" s="48"/>
      <c r="AE243" s="49" t="str">
        <f>IFERROR(VLOOKUP(AD243,農林業センサス集落コード!$A$2:$E$18534,4,FALSE)," ")</f>
        <v xml:space="preserve"> </v>
      </c>
      <c r="AF243" s="50" t="str">
        <f>IFERROR(VLOOKUP(AD243,農林業センサス集落コード!$A$2:$E$18534,5,0),"")</f>
        <v/>
      </c>
      <c r="AG243" s="48"/>
      <c r="AH243" s="49" t="str">
        <f>IFERROR(VLOOKUP(AG243,農林業センサス集落コード!$A$2:$E$18534,4,FALSE)," ")</f>
        <v xml:space="preserve"> </v>
      </c>
      <c r="AI243" s="50" t="str">
        <f>IFERROR(VLOOKUP(AG243,農林業センサス集落コード!$A$2:$E$18534,5,0),"")</f>
        <v/>
      </c>
      <c r="AJ243" s="48"/>
      <c r="AK243" s="49" t="str">
        <f>IFERROR(VLOOKUP(AJ243,農林業センサス集落コード!$A$2:$E$18534,4,FALSE)," ")</f>
        <v xml:space="preserve"> </v>
      </c>
      <c r="AL243" s="50" t="str">
        <f>IFERROR(VLOOKUP(AJ243,農林業センサス集落コード!$A$2:$E$18534,5,0),"")</f>
        <v/>
      </c>
      <c r="AM243" s="48"/>
      <c r="AN243" s="49" t="str">
        <f>IFERROR(VLOOKUP(AM243,農林業センサス集落コード!$A$2:$E$18534,4,FALSE)," ")</f>
        <v xml:space="preserve"> </v>
      </c>
      <c r="AO243" s="50" t="str">
        <f>IFERROR(VLOOKUP(AM243,農林業センサス集落コード!$A$2:$E$18534,5,0),"")</f>
        <v/>
      </c>
      <c r="AP243" s="48"/>
      <c r="AQ243" s="49" t="str">
        <f>IFERROR(VLOOKUP(AP243,農林業センサス集落コード!$A$2:$E$18534,4,FALSE)," ")</f>
        <v xml:space="preserve"> </v>
      </c>
      <c r="AR243" s="50" t="str">
        <f>IFERROR(VLOOKUP(AP243,農林業センサス集落コード!$A$2:$E$18534,5,0),"")</f>
        <v/>
      </c>
      <c r="AS243" s="48"/>
      <c r="AT243" s="49" t="str">
        <f>IFERROR(VLOOKUP(AS243,農林業センサス集落コード!$A$2:$E$18534,4,FALSE)," ")</f>
        <v xml:space="preserve"> </v>
      </c>
      <c r="AU243" s="50" t="str">
        <f>IFERROR(VLOOKUP(AS243,農林業センサス集落コード!$A$2:$E$18534,5,0),"")</f>
        <v/>
      </c>
      <c r="AV243" s="48"/>
      <c r="AW243" s="49" t="str">
        <f>IFERROR(VLOOKUP(AV243,農林業センサス集落コード!$A$2:$E$18534,4,FALSE)," ")</f>
        <v xml:space="preserve"> </v>
      </c>
      <c r="AX243" s="50" t="str">
        <f>IFERROR(VLOOKUP(AV243,農林業センサス集落コード!$A$2:$E$18534,5,0),"")</f>
        <v/>
      </c>
      <c r="AY243" s="48"/>
      <c r="AZ243" s="49" t="str">
        <f>IFERROR(VLOOKUP(AY243,農林業センサス集落コード!$A$2:$E$18534,4,FALSE)," ")</f>
        <v xml:space="preserve"> </v>
      </c>
      <c r="BA243" s="50" t="str">
        <f>IFERROR(VLOOKUP(AY243,農林業センサス集落コード!$A$2:$E$18534,5,0),"")</f>
        <v/>
      </c>
      <c r="BB243" s="48"/>
      <c r="BC243" s="49" t="str">
        <f>IFERROR(VLOOKUP(BB243,農林業センサス集落コード!$A$2:$E$18534,4,FALSE)," ")</f>
        <v xml:space="preserve"> </v>
      </c>
      <c r="BD243" s="50" t="str">
        <f>IFERROR(VLOOKUP(BB243,農林業センサス集落コード!$A$2:$E$18534,5,0),"")</f>
        <v/>
      </c>
      <c r="BE243" s="48"/>
      <c r="BF243" s="49" t="str">
        <f>IFERROR(VLOOKUP(BE243,農林業センサス集落コード!$A$2:$E$18534,4,FALSE)," ")</f>
        <v xml:space="preserve"> </v>
      </c>
      <c r="BG243" s="50" t="str">
        <f>IFERROR(VLOOKUP(BE243,農林業センサス集落コード!$A$2:$E$18534,5,0),"")</f>
        <v/>
      </c>
      <c r="BH243" s="48"/>
      <c r="BI243" s="49" t="str">
        <f>IFERROR(VLOOKUP(BH243,農林業センサス集落コード!$A$2:$E$18534,4,FALSE)," ")</f>
        <v xml:space="preserve"> </v>
      </c>
      <c r="BJ243" s="50" t="str">
        <f>IFERROR(VLOOKUP(BH243,農林業センサス集落コード!$A$2:$E$18534,5,0),"")</f>
        <v/>
      </c>
      <c r="BK243" s="48"/>
      <c r="BL243" s="49" t="str">
        <f>IFERROR(VLOOKUP(BK243,農林業センサス集落コード!$A$2:$E$18534,4,FALSE)," ")</f>
        <v xml:space="preserve"> </v>
      </c>
      <c r="BM243" s="50" t="str">
        <f>IFERROR(VLOOKUP(BK243,農林業センサス集落コード!$A$2:$E$18534,5,0),"")</f>
        <v/>
      </c>
    </row>
    <row r="244" spans="1:65">
      <c r="A244" s="272" t="e">
        <f>①協定識別事項②協定参加者!#REF!</f>
        <v>#REF!</v>
      </c>
      <c r="B244" s="55" t="e">
        <f>①協定識別事項②協定参加者!#REF!</f>
        <v>#REF!</v>
      </c>
      <c r="C244" s="55" t="e">
        <f>①協定識別事項②協定参加者!#REF!</f>
        <v>#REF!</v>
      </c>
      <c r="D244" s="55" t="e">
        <f>①協定識別事項②協定参加者!#REF!</f>
        <v>#REF!</v>
      </c>
      <c r="E244" s="56" t="e">
        <f>①協定識別事項②協定参加者!#REF!</f>
        <v>#REF!</v>
      </c>
      <c r="F244" s="48"/>
      <c r="G244" s="49" t="str">
        <f>IFERROR(VLOOKUP(F244,農林業センサス集落コード!$A$2:$E$18534,4,FALSE)," ")</f>
        <v xml:space="preserve"> </v>
      </c>
      <c r="H244" s="50" t="str">
        <f>IFERROR(VLOOKUP(F244,農林業センサス集落コード!$A$2:$E$18534,5,0),"")</f>
        <v/>
      </c>
      <c r="I244" s="48"/>
      <c r="J244" s="49" t="str">
        <f>IFERROR(VLOOKUP(I244,農林業センサス集落コード!$A$2:$E$18534,4,FALSE)," ")</f>
        <v xml:space="preserve"> </v>
      </c>
      <c r="K244" s="50" t="str">
        <f>IFERROR(VLOOKUP(I244,農林業センサス集落コード!$A$2:$E$18534,5,0),"")</f>
        <v/>
      </c>
      <c r="L244" s="48"/>
      <c r="M244" s="49" t="str">
        <f>IFERROR(VLOOKUP(L244,農林業センサス集落コード!$A$2:$E$18534,4,FALSE)," ")</f>
        <v xml:space="preserve"> </v>
      </c>
      <c r="N244" s="50" t="str">
        <f>IFERROR(VLOOKUP(L244,農林業センサス集落コード!$A$2:$E$18534,5,0),"")</f>
        <v/>
      </c>
      <c r="O244" s="48"/>
      <c r="P244" s="49" t="str">
        <f>IFERROR(VLOOKUP(O244,農林業センサス集落コード!$A$2:$E$18534,4,FALSE)," ")</f>
        <v xml:space="preserve"> </v>
      </c>
      <c r="Q244" s="50" t="str">
        <f>IFERROR(VLOOKUP(O244,農林業センサス集落コード!$A$2:$E$18534,5,0),"")</f>
        <v/>
      </c>
      <c r="R244" s="48"/>
      <c r="S244" s="49" t="str">
        <f>IFERROR(VLOOKUP(R244,農林業センサス集落コード!$A$2:$E$18534,4,FALSE)," ")</f>
        <v xml:space="preserve"> </v>
      </c>
      <c r="T244" s="50" t="str">
        <f>IFERROR(VLOOKUP(R244,農林業センサス集落コード!$A$2:$E$18534,5,0),"")</f>
        <v/>
      </c>
      <c r="U244" s="48"/>
      <c r="V244" s="49" t="str">
        <f>IFERROR(VLOOKUP(U244,農林業センサス集落コード!$A$2:$E$18534,4,FALSE)," ")</f>
        <v xml:space="preserve"> </v>
      </c>
      <c r="W244" s="50" t="str">
        <f>IFERROR(VLOOKUP(U244,農林業センサス集落コード!$A$2:$E$18534,5,0),"")</f>
        <v/>
      </c>
      <c r="X244" s="48"/>
      <c r="Y244" s="49" t="str">
        <f>IFERROR(VLOOKUP(X244,農林業センサス集落コード!$A$2:$E$18534,4,FALSE)," ")</f>
        <v xml:space="preserve"> </v>
      </c>
      <c r="Z244" s="50" t="str">
        <f>IFERROR(VLOOKUP(X244,農林業センサス集落コード!$A$2:$E$18534,5,0),"")</f>
        <v/>
      </c>
      <c r="AA244" s="48"/>
      <c r="AB244" s="49" t="str">
        <f>IFERROR(VLOOKUP(AA244,農林業センサス集落コード!$A$2:$E$18534,4,FALSE)," ")</f>
        <v xml:space="preserve"> </v>
      </c>
      <c r="AC244" s="50" t="str">
        <f>IFERROR(VLOOKUP(AA244,農林業センサス集落コード!$A$2:$E$18534,5,0),"")</f>
        <v/>
      </c>
      <c r="AD244" s="48"/>
      <c r="AE244" s="49" t="str">
        <f>IFERROR(VLOOKUP(AD244,農林業センサス集落コード!$A$2:$E$18534,4,FALSE)," ")</f>
        <v xml:space="preserve"> </v>
      </c>
      <c r="AF244" s="50" t="str">
        <f>IFERROR(VLOOKUP(AD244,農林業センサス集落コード!$A$2:$E$18534,5,0),"")</f>
        <v/>
      </c>
      <c r="AG244" s="48"/>
      <c r="AH244" s="49" t="str">
        <f>IFERROR(VLOOKUP(AG244,農林業センサス集落コード!$A$2:$E$18534,4,FALSE)," ")</f>
        <v xml:space="preserve"> </v>
      </c>
      <c r="AI244" s="50" t="str">
        <f>IFERROR(VLOOKUP(AG244,農林業センサス集落コード!$A$2:$E$18534,5,0),"")</f>
        <v/>
      </c>
      <c r="AJ244" s="48"/>
      <c r="AK244" s="49" t="str">
        <f>IFERROR(VLOOKUP(AJ244,農林業センサス集落コード!$A$2:$E$18534,4,FALSE)," ")</f>
        <v xml:space="preserve"> </v>
      </c>
      <c r="AL244" s="50" t="str">
        <f>IFERROR(VLOOKUP(AJ244,農林業センサス集落コード!$A$2:$E$18534,5,0),"")</f>
        <v/>
      </c>
      <c r="AM244" s="48"/>
      <c r="AN244" s="49" t="str">
        <f>IFERROR(VLOOKUP(AM244,農林業センサス集落コード!$A$2:$E$18534,4,FALSE)," ")</f>
        <v xml:space="preserve"> </v>
      </c>
      <c r="AO244" s="50" t="str">
        <f>IFERROR(VLOOKUP(AM244,農林業センサス集落コード!$A$2:$E$18534,5,0),"")</f>
        <v/>
      </c>
      <c r="AP244" s="48"/>
      <c r="AQ244" s="49" t="str">
        <f>IFERROR(VLOOKUP(AP244,農林業センサス集落コード!$A$2:$E$18534,4,FALSE)," ")</f>
        <v xml:space="preserve"> </v>
      </c>
      <c r="AR244" s="50" t="str">
        <f>IFERROR(VLOOKUP(AP244,農林業センサス集落コード!$A$2:$E$18534,5,0),"")</f>
        <v/>
      </c>
      <c r="AS244" s="48"/>
      <c r="AT244" s="49" t="str">
        <f>IFERROR(VLOOKUP(AS244,農林業センサス集落コード!$A$2:$E$18534,4,FALSE)," ")</f>
        <v xml:space="preserve"> </v>
      </c>
      <c r="AU244" s="50" t="str">
        <f>IFERROR(VLOOKUP(AS244,農林業センサス集落コード!$A$2:$E$18534,5,0),"")</f>
        <v/>
      </c>
      <c r="AV244" s="48"/>
      <c r="AW244" s="49" t="str">
        <f>IFERROR(VLOOKUP(AV244,農林業センサス集落コード!$A$2:$E$18534,4,FALSE)," ")</f>
        <v xml:space="preserve"> </v>
      </c>
      <c r="AX244" s="50" t="str">
        <f>IFERROR(VLOOKUP(AV244,農林業センサス集落コード!$A$2:$E$18534,5,0),"")</f>
        <v/>
      </c>
      <c r="AY244" s="48"/>
      <c r="AZ244" s="49" t="str">
        <f>IFERROR(VLOOKUP(AY244,農林業センサス集落コード!$A$2:$E$18534,4,FALSE)," ")</f>
        <v xml:space="preserve"> </v>
      </c>
      <c r="BA244" s="50" t="str">
        <f>IFERROR(VLOOKUP(AY244,農林業センサス集落コード!$A$2:$E$18534,5,0),"")</f>
        <v/>
      </c>
      <c r="BB244" s="48"/>
      <c r="BC244" s="49" t="str">
        <f>IFERROR(VLOOKUP(BB244,農林業センサス集落コード!$A$2:$E$18534,4,FALSE)," ")</f>
        <v xml:space="preserve"> </v>
      </c>
      <c r="BD244" s="50" t="str">
        <f>IFERROR(VLOOKUP(BB244,農林業センサス集落コード!$A$2:$E$18534,5,0),"")</f>
        <v/>
      </c>
      <c r="BE244" s="48"/>
      <c r="BF244" s="49" t="str">
        <f>IFERROR(VLOOKUP(BE244,農林業センサス集落コード!$A$2:$E$18534,4,FALSE)," ")</f>
        <v xml:space="preserve"> </v>
      </c>
      <c r="BG244" s="50" t="str">
        <f>IFERROR(VLOOKUP(BE244,農林業センサス集落コード!$A$2:$E$18534,5,0),"")</f>
        <v/>
      </c>
      <c r="BH244" s="48"/>
      <c r="BI244" s="49" t="str">
        <f>IFERROR(VLOOKUP(BH244,農林業センサス集落コード!$A$2:$E$18534,4,FALSE)," ")</f>
        <v xml:space="preserve"> </v>
      </c>
      <c r="BJ244" s="50" t="str">
        <f>IFERROR(VLOOKUP(BH244,農林業センサス集落コード!$A$2:$E$18534,5,0),"")</f>
        <v/>
      </c>
      <c r="BK244" s="48"/>
      <c r="BL244" s="49" t="str">
        <f>IFERROR(VLOOKUP(BK244,農林業センサス集落コード!$A$2:$E$18534,4,FALSE)," ")</f>
        <v xml:space="preserve"> </v>
      </c>
      <c r="BM244" s="50" t="str">
        <f>IFERROR(VLOOKUP(BK244,農林業センサス集落コード!$A$2:$E$18534,5,0),"")</f>
        <v/>
      </c>
    </row>
    <row r="245" spans="1:65">
      <c r="A245" s="272" t="e">
        <f>①協定識別事項②協定参加者!#REF!</f>
        <v>#REF!</v>
      </c>
      <c r="B245" s="55" t="e">
        <f>①協定識別事項②協定参加者!#REF!</f>
        <v>#REF!</v>
      </c>
      <c r="C245" s="55" t="e">
        <f>①協定識別事項②協定参加者!#REF!</f>
        <v>#REF!</v>
      </c>
      <c r="D245" s="55" t="e">
        <f>①協定識別事項②協定参加者!#REF!</f>
        <v>#REF!</v>
      </c>
      <c r="E245" s="56" t="e">
        <f>①協定識別事項②協定参加者!#REF!</f>
        <v>#REF!</v>
      </c>
      <c r="F245" s="48"/>
      <c r="G245" s="49" t="str">
        <f>IFERROR(VLOOKUP(F245,農林業センサス集落コード!$A$2:$E$18534,4,FALSE)," ")</f>
        <v xml:space="preserve"> </v>
      </c>
      <c r="H245" s="50" t="str">
        <f>IFERROR(VLOOKUP(F245,農林業センサス集落コード!$A$2:$E$18534,5,0),"")</f>
        <v/>
      </c>
      <c r="I245" s="48"/>
      <c r="J245" s="49" t="str">
        <f>IFERROR(VLOOKUP(I245,農林業センサス集落コード!$A$2:$E$18534,4,FALSE)," ")</f>
        <v xml:space="preserve"> </v>
      </c>
      <c r="K245" s="50" t="str">
        <f>IFERROR(VLOOKUP(I245,農林業センサス集落コード!$A$2:$E$18534,5,0),"")</f>
        <v/>
      </c>
      <c r="L245" s="48"/>
      <c r="M245" s="49" t="str">
        <f>IFERROR(VLOOKUP(L245,農林業センサス集落コード!$A$2:$E$18534,4,FALSE)," ")</f>
        <v xml:space="preserve"> </v>
      </c>
      <c r="N245" s="50" t="str">
        <f>IFERROR(VLOOKUP(L245,農林業センサス集落コード!$A$2:$E$18534,5,0),"")</f>
        <v/>
      </c>
      <c r="O245" s="48"/>
      <c r="P245" s="49" t="str">
        <f>IFERROR(VLOOKUP(O245,農林業センサス集落コード!$A$2:$E$18534,4,FALSE)," ")</f>
        <v xml:space="preserve"> </v>
      </c>
      <c r="Q245" s="50" t="str">
        <f>IFERROR(VLOOKUP(O245,農林業センサス集落コード!$A$2:$E$18534,5,0),"")</f>
        <v/>
      </c>
      <c r="R245" s="48"/>
      <c r="S245" s="49" t="str">
        <f>IFERROR(VLOOKUP(R245,農林業センサス集落コード!$A$2:$E$18534,4,FALSE)," ")</f>
        <v xml:space="preserve"> </v>
      </c>
      <c r="T245" s="50" t="str">
        <f>IFERROR(VLOOKUP(R245,農林業センサス集落コード!$A$2:$E$18534,5,0),"")</f>
        <v/>
      </c>
      <c r="U245" s="48"/>
      <c r="V245" s="49" t="str">
        <f>IFERROR(VLOOKUP(U245,農林業センサス集落コード!$A$2:$E$18534,4,FALSE)," ")</f>
        <v xml:space="preserve"> </v>
      </c>
      <c r="W245" s="50" t="str">
        <f>IFERROR(VLOOKUP(U245,農林業センサス集落コード!$A$2:$E$18534,5,0),"")</f>
        <v/>
      </c>
      <c r="X245" s="48"/>
      <c r="Y245" s="49" t="str">
        <f>IFERROR(VLOOKUP(X245,農林業センサス集落コード!$A$2:$E$18534,4,FALSE)," ")</f>
        <v xml:space="preserve"> </v>
      </c>
      <c r="Z245" s="50" t="str">
        <f>IFERROR(VLOOKUP(X245,農林業センサス集落コード!$A$2:$E$18534,5,0),"")</f>
        <v/>
      </c>
      <c r="AA245" s="48"/>
      <c r="AB245" s="49" t="str">
        <f>IFERROR(VLOOKUP(AA245,農林業センサス集落コード!$A$2:$E$18534,4,FALSE)," ")</f>
        <v xml:space="preserve"> </v>
      </c>
      <c r="AC245" s="50" t="str">
        <f>IFERROR(VLOOKUP(AA245,農林業センサス集落コード!$A$2:$E$18534,5,0),"")</f>
        <v/>
      </c>
      <c r="AD245" s="48"/>
      <c r="AE245" s="49" t="str">
        <f>IFERROR(VLOOKUP(AD245,農林業センサス集落コード!$A$2:$E$18534,4,FALSE)," ")</f>
        <v xml:space="preserve"> </v>
      </c>
      <c r="AF245" s="50" t="str">
        <f>IFERROR(VLOOKUP(AD245,農林業センサス集落コード!$A$2:$E$18534,5,0),"")</f>
        <v/>
      </c>
      <c r="AG245" s="48"/>
      <c r="AH245" s="49" t="str">
        <f>IFERROR(VLOOKUP(AG245,農林業センサス集落コード!$A$2:$E$18534,4,FALSE)," ")</f>
        <v xml:space="preserve"> </v>
      </c>
      <c r="AI245" s="50" t="str">
        <f>IFERROR(VLOOKUP(AG245,農林業センサス集落コード!$A$2:$E$18534,5,0),"")</f>
        <v/>
      </c>
      <c r="AJ245" s="48"/>
      <c r="AK245" s="49" t="str">
        <f>IFERROR(VLOOKUP(AJ245,農林業センサス集落コード!$A$2:$E$18534,4,FALSE)," ")</f>
        <v xml:space="preserve"> </v>
      </c>
      <c r="AL245" s="50" t="str">
        <f>IFERROR(VLOOKUP(AJ245,農林業センサス集落コード!$A$2:$E$18534,5,0),"")</f>
        <v/>
      </c>
      <c r="AM245" s="48"/>
      <c r="AN245" s="49" t="str">
        <f>IFERROR(VLOOKUP(AM245,農林業センサス集落コード!$A$2:$E$18534,4,FALSE)," ")</f>
        <v xml:space="preserve"> </v>
      </c>
      <c r="AO245" s="50" t="str">
        <f>IFERROR(VLOOKUP(AM245,農林業センサス集落コード!$A$2:$E$18534,5,0),"")</f>
        <v/>
      </c>
      <c r="AP245" s="48"/>
      <c r="AQ245" s="49" t="str">
        <f>IFERROR(VLOOKUP(AP245,農林業センサス集落コード!$A$2:$E$18534,4,FALSE)," ")</f>
        <v xml:space="preserve"> </v>
      </c>
      <c r="AR245" s="50" t="str">
        <f>IFERROR(VLOOKUP(AP245,農林業センサス集落コード!$A$2:$E$18534,5,0),"")</f>
        <v/>
      </c>
      <c r="AS245" s="48"/>
      <c r="AT245" s="49" t="str">
        <f>IFERROR(VLOOKUP(AS245,農林業センサス集落コード!$A$2:$E$18534,4,FALSE)," ")</f>
        <v xml:space="preserve"> </v>
      </c>
      <c r="AU245" s="50" t="str">
        <f>IFERROR(VLOOKUP(AS245,農林業センサス集落コード!$A$2:$E$18534,5,0),"")</f>
        <v/>
      </c>
      <c r="AV245" s="48"/>
      <c r="AW245" s="49" t="str">
        <f>IFERROR(VLOOKUP(AV245,農林業センサス集落コード!$A$2:$E$18534,4,FALSE)," ")</f>
        <v xml:space="preserve"> </v>
      </c>
      <c r="AX245" s="50" t="str">
        <f>IFERROR(VLOOKUP(AV245,農林業センサス集落コード!$A$2:$E$18534,5,0),"")</f>
        <v/>
      </c>
      <c r="AY245" s="48"/>
      <c r="AZ245" s="49" t="str">
        <f>IFERROR(VLOOKUP(AY245,農林業センサス集落コード!$A$2:$E$18534,4,FALSE)," ")</f>
        <v xml:space="preserve"> </v>
      </c>
      <c r="BA245" s="50" t="str">
        <f>IFERROR(VLOOKUP(AY245,農林業センサス集落コード!$A$2:$E$18534,5,0),"")</f>
        <v/>
      </c>
      <c r="BB245" s="48"/>
      <c r="BC245" s="49" t="str">
        <f>IFERROR(VLOOKUP(BB245,農林業センサス集落コード!$A$2:$E$18534,4,FALSE)," ")</f>
        <v xml:space="preserve"> </v>
      </c>
      <c r="BD245" s="50" t="str">
        <f>IFERROR(VLOOKUP(BB245,農林業センサス集落コード!$A$2:$E$18534,5,0),"")</f>
        <v/>
      </c>
      <c r="BE245" s="48"/>
      <c r="BF245" s="49" t="str">
        <f>IFERROR(VLOOKUP(BE245,農林業センサス集落コード!$A$2:$E$18534,4,FALSE)," ")</f>
        <v xml:space="preserve"> </v>
      </c>
      <c r="BG245" s="50" t="str">
        <f>IFERROR(VLOOKUP(BE245,農林業センサス集落コード!$A$2:$E$18534,5,0),"")</f>
        <v/>
      </c>
      <c r="BH245" s="48"/>
      <c r="BI245" s="49" t="str">
        <f>IFERROR(VLOOKUP(BH245,農林業センサス集落コード!$A$2:$E$18534,4,FALSE)," ")</f>
        <v xml:space="preserve"> </v>
      </c>
      <c r="BJ245" s="50" t="str">
        <f>IFERROR(VLOOKUP(BH245,農林業センサス集落コード!$A$2:$E$18534,5,0),"")</f>
        <v/>
      </c>
      <c r="BK245" s="48"/>
      <c r="BL245" s="49" t="str">
        <f>IFERROR(VLOOKUP(BK245,農林業センサス集落コード!$A$2:$E$18534,4,FALSE)," ")</f>
        <v xml:space="preserve"> </v>
      </c>
      <c r="BM245" s="50" t="str">
        <f>IFERROR(VLOOKUP(BK245,農林業センサス集落コード!$A$2:$E$18534,5,0),"")</f>
        <v/>
      </c>
    </row>
    <row r="246" spans="1:65">
      <c r="A246" s="272" t="e">
        <f>①協定識別事項②協定参加者!#REF!</f>
        <v>#REF!</v>
      </c>
      <c r="B246" s="55" t="e">
        <f>①協定識別事項②協定参加者!#REF!</f>
        <v>#REF!</v>
      </c>
      <c r="C246" s="55" t="e">
        <f>①協定識別事項②協定参加者!#REF!</f>
        <v>#REF!</v>
      </c>
      <c r="D246" s="55" t="e">
        <f>①協定識別事項②協定参加者!#REF!</f>
        <v>#REF!</v>
      </c>
      <c r="E246" s="56" t="e">
        <f>①協定識別事項②協定参加者!#REF!</f>
        <v>#REF!</v>
      </c>
      <c r="F246" s="48"/>
      <c r="G246" s="49" t="str">
        <f>IFERROR(VLOOKUP(F246,農林業センサス集落コード!$A$2:$E$18534,4,FALSE)," ")</f>
        <v xml:space="preserve"> </v>
      </c>
      <c r="H246" s="50" t="str">
        <f>IFERROR(VLOOKUP(F246,農林業センサス集落コード!$A$2:$E$18534,5,0),"")</f>
        <v/>
      </c>
      <c r="I246" s="48"/>
      <c r="J246" s="49" t="str">
        <f>IFERROR(VLOOKUP(I246,農林業センサス集落コード!$A$2:$E$18534,4,FALSE)," ")</f>
        <v xml:space="preserve"> </v>
      </c>
      <c r="K246" s="50" t="str">
        <f>IFERROR(VLOOKUP(I246,農林業センサス集落コード!$A$2:$E$18534,5,0),"")</f>
        <v/>
      </c>
      <c r="L246" s="48"/>
      <c r="M246" s="49" t="str">
        <f>IFERROR(VLOOKUP(L246,農林業センサス集落コード!$A$2:$E$18534,4,FALSE)," ")</f>
        <v xml:space="preserve"> </v>
      </c>
      <c r="N246" s="50" t="str">
        <f>IFERROR(VLOOKUP(L246,農林業センサス集落コード!$A$2:$E$18534,5,0),"")</f>
        <v/>
      </c>
      <c r="O246" s="48"/>
      <c r="P246" s="49" t="str">
        <f>IFERROR(VLOOKUP(O246,農林業センサス集落コード!$A$2:$E$18534,4,FALSE)," ")</f>
        <v xml:space="preserve"> </v>
      </c>
      <c r="Q246" s="50" t="str">
        <f>IFERROR(VLOOKUP(O246,農林業センサス集落コード!$A$2:$E$18534,5,0),"")</f>
        <v/>
      </c>
      <c r="R246" s="48"/>
      <c r="S246" s="49" t="str">
        <f>IFERROR(VLOOKUP(R246,農林業センサス集落コード!$A$2:$E$18534,4,FALSE)," ")</f>
        <v xml:space="preserve"> </v>
      </c>
      <c r="T246" s="50" t="str">
        <f>IFERROR(VLOOKUP(R246,農林業センサス集落コード!$A$2:$E$18534,5,0),"")</f>
        <v/>
      </c>
      <c r="U246" s="48"/>
      <c r="V246" s="49" t="str">
        <f>IFERROR(VLOOKUP(U246,農林業センサス集落コード!$A$2:$E$18534,4,FALSE)," ")</f>
        <v xml:space="preserve"> </v>
      </c>
      <c r="W246" s="50" t="str">
        <f>IFERROR(VLOOKUP(U246,農林業センサス集落コード!$A$2:$E$18534,5,0),"")</f>
        <v/>
      </c>
      <c r="X246" s="48"/>
      <c r="Y246" s="49" t="str">
        <f>IFERROR(VLOOKUP(X246,農林業センサス集落コード!$A$2:$E$18534,4,FALSE)," ")</f>
        <v xml:space="preserve"> </v>
      </c>
      <c r="Z246" s="50" t="str">
        <f>IFERROR(VLOOKUP(X246,農林業センサス集落コード!$A$2:$E$18534,5,0),"")</f>
        <v/>
      </c>
      <c r="AA246" s="48"/>
      <c r="AB246" s="49" t="str">
        <f>IFERROR(VLOOKUP(AA246,農林業センサス集落コード!$A$2:$E$18534,4,FALSE)," ")</f>
        <v xml:space="preserve"> </v>
      </c>
      <c r="AC246" s="50" t="str">
        <f>IFERROR(VLOOKUP(AA246,農林業センサス集落コード!$A$2:$E$18534,5,0),"")</f>
        <v/>
      </c>
      <c r="AD246" s="48"/>
      <c r="AE246" s="49" t="str">
        <f>IFERROR(VLOOKUP(AD246,農林業センサス集落コード!$A$2:$E$18534,4,FALSE)," ")</f>
        <v xml:space="preserve"> </v>
      </c>
      <c r="AF246" s="50" t="str">
        <f>IFERROR(VLOOKUP(AD246,農林業センサス集落コード!$A$2:$E$18534,5,0),"")</f>
        <v/>
      </c>
      <c r="AG246" s="48"/>
      <c r="AH246" s="49" t="str">
        <f>IFERROR(VLOOKUP(AG246,農林業センサス集落コード!$A$2:$E$18534,4,FALSE)," ")</f>
        <v xml:space="preserve"> </v>
      </c>
      <c r="AI246" s="50" t="str">
        <f>IFERROR(VLOOKUP(AG246,農林業センサス集落コード!$A$2:$E$18534,5,0),"")</f>
        <v/>
      </c>
      <c r="AJ246" s="48"/>
      <c r="AK246" s="49" t="str">
        <f>IFERROR(VLOOKUP(AJ246,農林業センサス集落コード!$A$2:$E$18534,4,FALSE)," ")</f>
        <v xml:space="preserve"> </v>
      </c>
      <c r="AL246" s="50" t="str">
        <f>IFERROR(VLOOKUP(AJ246,農林業センサス集落コード!$A$2:$E$18534,5,0),"")</f>
        <v/>
      </c>
      <c r="AM246" s="48"/>
      <c r="AN246" s="49" t="str">
        <f>IFERROR(VLOOKUP(AM246,農林業センサス集落コード!$A$2:$E$18534,4,FALSE)," ")</f>
        <v xml:space="preserve"> </v>
      </c>
      <c r="AO246" s="50" t="str">
        <f>IFERROR(VLOOKUP(AM246,農林業センサス集落コード!$A$2:$E$18534,5,0),"")</f>
        <v/>
      </c>
      <c r="AP246" s="48"/>
      <c r="AQ246" s="49" t="str">
        <f>IFERROR(VLOOKUP(AP246,農林業センサス集落コード!$A$2:$E$18534,4,FALSE)," ")</f>
        <v xml:space="preserve"> </v>
      </c>
      <c r="AR246" s="50" t="str">
        <f>IFERROR(VLOOKUP(AP246,農林業センサス集落コード!$A$2:$E$18534,5,0),"")</f>
        <v/>
      </c>
      <c r="AS246" s="48"/>
      <c r="AT246" s="49" t="str">
        <f>IFERROR(VLOOKUP(AS246,農林業センサス集落コード!$A$2:$E$18534,4,FALSE)," ")</f>
        <v xml:space="preserve"> </v>
      </c>
      <c r="AU246" s="50" t="str">
        <f>IFERROR(VLOOKUP(AS246,農林業センサス集落コード!$A$2:$E$18534,5,0),"")</f>
        <v/>
      </c>
      <c r="AV246" s="48"/>
      <c r="AW246" s="49" t="str">
        <f>IFERROR(VLOOKUP(AV246,農林業センサス集落コード!$A$2:$E$18534,4,FALSE)," ")</f>
        <v xml:space="preserve"> </v>
      </c>
      <c r="AX246" s="50" t="str">
        <f>IFERROR(VLOOKUP(AV246,農林業センサス集落コード!$A$2:$E$18534,5,0),"")</f>
        <v/>
      </c>
      <c r="AY246" s="48"/>
      <c r="AZ246" s="49" t="str">
        <f>IFERROR(VLOOKUP(AY246,農林業センサス集落コード!$A$2:$E$18534,4,FALSE)," ")</f>
        <v xml:space="preserve"> </v>
      </c>
      <c r="BA246" s="50" t="str">
        <f>IFERROR(VLOOKUP(AY246,農林業センサス集落コード!$A$2:$E$18534,5,0),"")</f>
        <v/>
      </c>
      <c r="BB246" s="48"/>
      <c r="BC246" s="49" t="str">
        <f>IFERROR(VLOOKUP(BB246,農林業センサス集落コード!$A$2:$E$18534,4,FALSE)," ")</f>
        <v xml:space="preserve"> </v>
      </c>
      <c r="BD246" s="50" t="str">
        <f>IFERROR(VLOOKUP(BB246,農林業センサス集落コード!$A$2:$E$18534,5,0),"")</f>
        <v/>
      </c>
      <c r="BE246" s="48"/>
      <c r="BF246" s="49" t="str">
        <f>IFERROR(VLOOKUP(BE246,農林業センサス集落コード!$A$2:$E$18534,4,FALSE)," ")</f>
        <v xml:space="preserve"> </v>
      </c>
      <c r="BG246" s="50" t="str">
        <f>IFERROR(VLOOKUP(BE246,農林業センサス集落コード!$A$2:$E$18534,5,0),"")</f>
        <v/>
      </c>
      <c r="BH246" s="48"/>
      <c r="BI246" s="49" t="str">
        <f>IFERROR(VLOOKUP(BH246,農林業センサス集落コード!$A$2:$E$18534,4,FALSE)," ")</f>
        <v xml:space="preserve"> </v>
      </c>
      <c r="BJ246" s="50" t="str">
        <f>IFERROR(VLOOKUP(BH246,農林業センサス集落コード!$A$2:$E$18534,5,0),"")</f>
        <v/>
      </c>
      <c r="BK246" s="48"/>
      <c r="BL246" s="49" t="str">
        <f>IFERROR(VLOOKUP(BK246,農林業センサス集落コード!$A$2:$E$18534,4,FALSE)," ")</f>
        <v xml:space="preserve"> </v>
      </c>
      <c r="BM246" s="50" t="str">
        <f>IFERROR(VLOOKUP(BK246,農林業センサス集落コード!$A$2:$E$18534,5,0),"")</f>
        <v/>
      </c>
    </row>
    <row r="247" spans="1:65">
      <c r="A247" s="272" t="e">
        <f>①協定識別事項②協定参加者!#REF!</f>
        <v>#REF!</v>
      </c>
      <c r="B247" s="55" t="e">
        <f>①協定識別事項②協定参加者!#REF!</f>
        <v>#REF!</v>
      </c>
      <c r="C247" s="55" t="e">
        <f>①協定識別事項②協定参加者!#REF!</f>
        <v>#REF!</v>
      </c>
      <c r="D247" s="55" t="e">
        <f>①協定識別事項②協定参加者!#REF!</f>
        <v>#REF!</v>
      </c>
      <c r="E247" s="56" t="e">
        <f>①協定識別事項②協定参加者!#REF!</f>
        <v>#REF!</v>
      </c>
      <c r="F247" s="48"/>
      <c r="G247" s="49" t="str">
        <f>IFERROR(VLOOKUP(F247,農林業センサス集落コード!$A$2:$E$18534,4,FALSE)," ")</f>
        <v xml:space="preserve"> </v>
      </c>
      <c r="H247" s="50" t="str">
        <f>IFERROR(VLOOKUP(F247,農林業センサス集落コード!$A$2:$E$18534,5,0),"")</f>
        <v/>
      </c>
      <c r="I247" s="48"/>
      <c r="J247" s="49" t="str">
        <f>IFERROR(VLOOKUP(I247,農林業センサス集落コード!$A$2:$E$18534,4,FALSE)," ")</f>
        <v xml:space="preserve"> </v>
      </c>
      <c r="K247" s="50" t="str">
        <f>IFERROR(VLOOKUP(I247,農林業センサス集落コード!$A$2:$E$18534,5,0),"")</f>
        <v/>
      </c>
      <c r="L247" s="48"/>
      <c r="M247" s="49" t="str">
        <f>IFERROR(VLOOKUP(L247,農林業センサス集落コード!$A$2:$E$18534,4,FALSE)," ")</f>
        <v xml:space="preserve"> </v>
      </c>
      <c r="N247" s="50" t="str">
        <f>IFERROR(VLOOKUP(L247,農林業センサス集落コード!$A$2:$E$18534,5,0),"")</f>
        <v/>
      </c>
      <c r="O247" s="48"/>
      <c r="P247" s="49" t="str">
        <f>IFERROR(VLOOKUP(O247,農林業センサス集落コード!$A$2:$E$18534,4,FALSE)," ")</f>
        <v xml:space="preserve"> </v>
      </c>
      <c r="Q247" s="50" t="str">
        <f>IFERROR(VLOOKUP(O247,農林業センサス集落コード!$A$2:$E$18534,5,0),"")</f>
        <v/>
      </c>
      <c r="R247" s="48"/>
      <c r="S247" s="49" t="str">
        <f>IFERROR(VLOOKUP(R247,農林業センサス集落コード!$A$2:$E$18534,4,FALSE)," ")</f>
        <v xml:space="preserve"> </v>
      </c>
      <c r="T247" s="50" t="str">
        <f>IFERROR(VLOOKUP(R247,農林業センサス集落コード!$A$2:$E$18534,5,0),"")</f>
        <v/>
      </c>
      <c r="U247" s="48"/>
      <c r="V247" s="49" t="str">
        <f>IFERROR(VLOOKUP(U247,農林業センサス集落コード!$A$2:$E$18534,4,FALSE)," ")</f>
        <v xml:space="preserve"> </v>
      </c>
      <c r="W247" s="50" t="str">
        <f>IFERROR(VLOOKUP(U247,農林業センサス集落コード!$A$2:$E$18534,5,0),"")</f>
        <v/>
      </c>
      <c r="X247" s="48"/>
      <c r="Y247" s="49" t="str">
        <f>IFERROR(VLOOKUP(X247,農林業センサス集落コード!$A$2:$E$18534,4,FALSE)," ")</f>
        <v xml:space="preserve"> </v>
      </c>
      <c r="Z247" s="50" t="str">
        <f>IFERROR(VLOOKUP(X247,農林業センサス集落コード!$A$2:$E$18534,5,0),"")</f>
        <v/>
      </c>
      <c r="AA247" s="48"/>
      <c r="AB247" s="49" t="str">
        <f>IFERROR(VLOOKUP(AA247,農林業センサス集落コード!$A$2:$E$18534,4,FALSE)," ")</f>
        <v xml:space="preserve"> </v>
      </c>
      <c r="AC247" s="50" t="str">
        <f>IFERROR(VLOOKUP(AA247,農林業センサス集落コード!$A$2:$E$18534,5,0),"")</f>
        <v/>
      </c>
      <c r="AD247" s="48"/>
      <c r="AE247" s="49" t="str">
        <f>IFERROR(VLOOKUP(AD247,農林業センサス集落コード!$A$2:$E$18534,4,FALSE)," ")</f>
        <v xml:space="preserve"> </v>
      </c>
      <c r="AF247" s="50" t="str">
        <f>IFERROR(VLOOKUP(AD247,農林業センサス集落コード!$A$2:$E$18534,5,0),"")</f>
        <v/>
      </c>
      <c r="AG247" s="48"/>
      <c r="AH247" s="49" t="str">
        <f>IFERROR(VLOOKUP(AG247,農林業センサス集落コード!$A$2:$E$18534,4,FALSE)," ")</f>
        <v xml:space="preserve"> </v>
      </c>
      <c r="AI247" s="50" t="str">
        <f>IFERROR(VLOOKUP(AG247,農林業センサス集落コード!$A$2:$E$18534,5,0),"")</f>
        <v/>
      </c>
      <c r="AJ247" s="48"/>
      <c r="AK247" s="49" t="str">
        <f>IFERROR(VLOOKUP(AJ247,農林業センサス集落コード!$A$2:$E$18534,4,FALSE)," ")</f>
        <v xml:space="preserve"> </v>
      </c>
      <c r="AL247" s="50" t="str">
        <f>IFERROR(VLOOKUP(AJ247,農林業センサス集落コード!$A$2:$E$18534,5,0),"")</f>
        <v/>
      </c>
      <c r="AM247" s="48"/>
      <c r="AN247" s="49" t="str">
        <f>IFERROR(VLOOKUP(AM247,農林業センサス集落コード!$A$2:$E$18534,4,FALSE)," ")</f>
        <v xml:space="preserve"> </v>
      </c>
      <c r="AO247" s="50" t="str">
        <f>IFERROR(VLOOKUP(AM247,農林業センサス集落コード!$A$2:$E$18534,5,0),"")</f>
        <v/>
      </c>
      <c r="AP247" s="48"/>
      <c r="AQ247" s="49" t="str">
        <f>IFERROR(VLOOKUP(AP247,農林業センサス集落コード!$A$2:$E$18534,4,FALSE)," ")</f>
        <v xml:space="preserve"> </v>
      </c>
      <c r="AR247" s="50" t="str">
        <f>IFERROR(VLOOKUP(AP247,農林業センサス集落コード!$A$2:$E$18534,5,0),"")</f>
        <v/>
      </c>
      <c r="AS247" s="48"/>
      <c r="AT247" s="49" t="str">
        <f>IFERROR(VLOOKUP(AS247,農林業センサス集落コード!$A$2:$E$18534,4,FALSE)," ")</f>
        <v xml:space="preserve"> </v>
      </c>
      <c r="AU247" s="50" t="str">
        <f>IFERROR(VLOOKUP(AS247,農林業センサス集落コード!$A$2:$E$18534,5,0),"")</f>
        <v/>
      </c>
      <c r="AV247" s="48"/>
      <c r="AW247" s="49" t="str">
        <f>IFERROR(VLOOKUP(AV247,農林業センサス集落コード!$A$2:$E$18534,4,FALSE)," ")</f>
        <v xml:space="preserve"> </v>
      </c>
      <c r="AX247" s="50" t="str">
        <f>IFERROR(VLOOKUP(AV247,農林業センサス集落コード!$A$2:$E$18534,5,0),"")</f>
        <v/>
      </c>
      <c r="AY247" s="48"/>
      <c r="AZ247" s="49" t="str">
        <f>IFERROR(VLOOKUP(AY247,農林業センサス集落コード!$A$2:$E$18534,4,FALSE)," ")</f>
        <v xml:space="preserve"> </v>
      </c>
      <c r="BA247" s="50" t="str">
        <f>IFERROR(VLOOKUP(AY247,農林業センサス集落コード!$A$2:$E$18534,5,0),"")</f>
        <v/>
      </c>
      <c r="BB247" s="48"/>
      <c r="BC247" s="49" t="str">
        <f>IFERROR(VLOOKUP(BB247,農林業センサス集落コード!$A$2:$E$18534,4,FALSE)," ")</f>
        <v xml:space="preserve"> </v>
      </c>
      <c r="BD247" s="50" t="str">
        <f>IFERROR(VLOOKUP(BB247,農林業センサス集落コード!$A$2:$E$18534,5,0),"")</f>
        <v/>
      </c>
      <c r="BE247" s="48"/>
      <c r="BF247" s="49" t="str">
        <f>IFERROR(VLOOKUP(BE247,農林業センサス集落コード!$A$2:$E$18534,4,FALSE)," ")</f>
        <v xml:space="preserve"> </v>
      </c>
      <c r="BG247" s="50" t="str">
        <f>IFERROR(VLOOKUP(BE247,農林業センサス集落コード!$A$2:$E$18534,5,0),"")</f>
        <v/>
      </c>
      <c r="BH247" s="48"/>
      <c r="BI247" s="49" t="str">
        <f>IFERROR(VLOOKUP(BH247,農林業センサス集落コード!$A$2:$E$18534,4,FALSE)," ")</f>
        <v xml:space="preserve"> </v>
      </c>
      <c r="BJ247" s="50" t="str">
        <f>IFERROR(VLOOKUP(BH247,農林業センサス集落コード!$A$2:$E$18534,5,0),"")</f>
        <v/>
      </c>
      <c r="BK247" s="48"/>
      <c r="BL247" s="49" t="str">
        <f>IFERROR(VLOOKUP(BK247,農林業センサス集落コード!$A$2:$E$18534,4,FALSE)," ")</f>
        <v xml:space="preserve"> </v>
      </c>
      <c r="BM247" s="50" t="str">
        <f>IFERROR(VLOOKUP(BK247,農林業センサス集落コード!$A$2:$E$18534,5,0),"")</f>
        <v/>
      </c>
    </row>
    <row r="248" spans="1:65">
      <c r="A248" s="272" t="e">
        <f>①協定識別事項②協定参加者!#REF!</f>
        <v>#REF!</v>
      </c>
      <c r="B248" s="55" t="e">
        <f>①協定識別事項②協定参加者!#REF!</f>
        <v>#REF!</v>
      </c>
      <c r="C248" s="55" t="e">
        <f>①協定識別事項②協定参加者!#REF!</f>
        <v>#REF!</v>
      </c>
      <c r="D248" s="55" t="e">
        <f>①協定識別事項②協定参加者!#REF!</f>
        <v>#REF!</v>
      </c>
      <c r="E248" s="56" t="e">
        <f>①協定識別事項②協定参加者!#REF!</f>
        <v>#REF!</v>
      </c>
      <c r="F248" s="48"/>
      <c r="G248" s="49" t="str">
        <f>IFERROR(VLOOKUP(F248,農林業センサス集落コード!$A$2:$E$18534,4,FALSE)," ")</f>
        <v xml:space="preserve"> </v>
      </c>
      <c r="H248" s="50" t="str">
        <f>IFERROR(VLOOKUP(F248,農林業センサス集落コード!$A$2:$E$18534,5,0),"")</f>
        <v/>
      </c>
      <c r="I248" s="48"/>
      <c r="J248" s="49" t="str">
        <f>IFERROR(VLOOKUP(I248,農林業センサス集落コード!$A$2:$E$18534,4,FALSE)," ")</f>
        <v xml:space="preserve"> </v>
      </c>
      <c r="K248" s="50" t="str">
        <f>IFERROR(VLOOKUP(I248,農林業センサス集落コード!$A$2:$E$18534,5,0),"")</f>
        <v/>
      </c>
      <c r="L248" s="48"/>
      <c r="M248" s="49" t="str">
        <f>IFERROR(VLOOKUP(L248,農林業センサス集落コード!$A$2:$E$18534,4,FALSE)," ")</f>
        <v xml:space="preserve"> </v>
      </c>
      <c r="N248" s="50" t="str">
        <f>IFERROR(VLOOKUP(L248,農林業センサス集落コード!$A$2:$E$18534,5,0),"")</f>
        <v/>
      </c>
      <c r="O248" s="48"/>
      <c r="P248" s="49" t="str">
        <f>IFERROR(VLOOKUP(O248,農林業センサス集落コード!$A$2:$E$18534,4,FALSE)," ")</f>
        <v xml:space="preserve"> </v>
      </c>
      <c r="Q248" s="50" t="str">
        <f>IFERROR(VLOOKUP(O248,農林業センサス集落コード!$A$2:$E$18534,5,0),"")</f>
        <v/>
      </c>
      <c r="R248" s="48"/>
      <c r="S248" s="49" t="str">
        <f>IFERROR(VLOOKUP(R248,農林業センサス集落コード!$A$2:$E$18534,4,FALSE)," ")</f>
        <v xml:space="preserve"> </v>
      </c>
      <c r="T248" s="50" t="str">
        <f>IFERROR(VLOOKUP(R248,農林業センサス集落コード!$A$2:$E$18534,5,0),"")</f>
        <v/>
      </c>
      <c r="U248" s="48"/>
      <c r="V248" s="49" t="str">
        <f>IFERROR(VLOOKUP(U248,農林業センサス集落コード!$A$2:$E$18534,4,FALSE)," ")</f>
        <v xml:space="preserve"> </v>
      </c>
      <c r="W248" s="50" t="str">
        <f>IFERROR(VLOOKUP(U248,農林業センサス集落コード!$A$2:$E$18534,5,0),"")</f>
        <v/>
      </c>
      <c r="X248" s="48"/>
      <c r="Y248" s="49" t="str">
        <f>IFERROR(VLOOKUP(X248,農林業センサス集落コード!$A$2:$E$18534,4,FALSE)," ")</f>
        <v xml:space="preserve"> </v>
      </c>
      <c r="Z248" s="50" t="str">
        <f>IFERROR(VLOOKUP(X248,農林業センサス集落コード!$A$2:$E$18534,5,0),"")</f>
        <v/>
      </c>
      <c r="AA248" s="48"/>
      <c r="AB248" s="49" t="str">
        <f>IFERROR(VLOOKUP(AA248,農林業センサス集落コード!$A$2:$E$18534,4,FALSE)," ")</f>
        <v xml:space="preserve"> </v>
      </c>
      <c r="AC248" s="50" t="str">
        <f>IFERROR(VLOOKUP(AA248,農林業センサス集落コード!$A$2:$E$18534,5,0),"")</f>
        <v/>
      </c>
      <c r="AD248" s="48"/>
      <c r="AE248" s="49" t="str">
        <f>IFERROR(VLOOKUP(AD248,農林業センサス集落コード!$A$2:$E$18534,4,FALSE)," ")</f>
        <v xml:space="preserve"> </v>
      </c>
      <c r="AF248" s="50" t="str">
        <f>IFERROR(VLOOKUP(AD248,農林業センサス集落コード!$A$2:$E$18534,5,0),"")</f>
        <v/>
      </c>
      <c r="AG248" s="48"/>
      <c r="AH248" s="49" t="str">
        <f>IFERROR(VLOOKUP(AG248,農林業センサス集落コード!$A$2:$E$18534,4,FALSE)," ")</f>
        <v xml:space="preserve"> </v>
      </c>
      <c r="AI248" s="50" t="str">
        <f>IFERROR(VLOOKUP(AG248,農林業センサス集落コード!$A$2:$E$18534,5,0),"")</f>
        <v/>
      </c>
      <c r="AJ248" s="48"/>
      <c r="AK248" s="49" t="str">
        <f>IFERROR(VLOOKUP(AJ248,農林業センサス集落コード!$A$2:$E$18534,4,FALSE)," ")</f>
        <v xml:space="preserve"> </v>
      </c>
      <c r="AL248" s="50" t="str">
        <f>IFERROR(VLOOKUP(AJ248,農林業センサス集落コード!$A$2:$E$18534,5,0),"")</f>
        <v/>
      </c>
      <c r="AM248" s="48"/>
      <c r="AN248" s="49" t="str">
        <f>IFERROR(VLOOKUP(AM248,農林業センサス集落コード!$A$2:$E$18534,4,FALSE)," ")</f>
        <v xml:space="preserve"> </v>
      </c>
      <c r="AO248" s="50" t="str">
        <f>IFERROR(VLOOKUP(AM248,農林業センサス集落コード!$A$2:$E$18534,5,0),"")</f>
        <v/>
      </c>
      <c r="AP248" s="48"/>
      <c r="AQ248" s="49" t="str">
        <f>IFERROR(VLOOKUP(AP248,農林業センサス集落コード!$A$2:$E$18534,4,FALSE)," ")</f>
        <v xml:space="preserve"> </v>
      </c>
      <c r="AR248" s="50" t="str">
        <f>IFERROR(VLOOKUP(AP248,農林業センサス集落コード!$A$2:$E$18534,5,0),"")</f>
        <v/>
      </c>
      <c r="AS248" s="48"/>
      <c r="AT248" s="49" t="str">
        <f>IFERROR(VLOOKUP(AS248,農林業センサス集落コード!$A$2:$E$18534,4,FALSE)," ")</f>
        <v xml:space="preserve"> </v>
      </c>
      <c r="AU248" s="50" t="str">
        <f>IFERROR(VLOOKUP(AS248,農林業センサス集落コード!$A$2:$E$18534,5,0),"")</f>
        <v/>
      </c>
      <c r="AV248" s="48"/>
      <c r="AW248" s="49" t="str">
        <f>IFERROR(VLOOKUP(AV248,農林業センサス集落コード!$A$2:$E$18534,4,FALSE)," ")</f>
        <v xml:space="preserve"> </v>
      </c>
      <c r="AX248" s="50" t="str">
        <f>IFERROR(VLOOKUP(AV248,農林業センサス集落コード!$A$2:$E$18534,5,0),"")</f>
        <v/>
      </c>
      <c r="AY248" s="48"/>
      <c r="AZ248" s="49" t="str">
        <f>IFERROR(VLOOKUP(AY248,農林業センサス集落コード!$A$2:$E$18534,4,FALSE)," ")</f>
        <v xml:space="preserve"> </v>
      </c>
      <c r="BA248" s="50" t="str">
        <f>IFERROR(VLOOKUP(AY248,農林業センサス集落コード!$A$2:$E$18534,5,0),"")</f>
        <v/>
      </c>
      <c r="BB248" s="48"/>
      <c r="BC248" s="49" t="str">
        <f>IFERROR(VLOOKUP(BB248,農林業センサス集落コード!$A$2:$E$18534,4,FALSE)," ")</f>
        <v xml:space="preserve"> </v>
      </c>
      <c r="BD248" s="50" t="str">
        <f>IFERROR(VLOOKUP(BB248,農林業センサス集落コード!$A$2:$E$18534,5,0),"")</f>
        <v/>
      </c>
      <c r="BE248" s="48"/>
      <c r="BF248" s="49" t="str">
        <f>IFERROR(VLOOKUP(BE248,農林業センサス集落コード!$A$2:$E$18534,4,FALSE)," ")</f>
        <v xml:space="preserve"> </v>
      </c>
      <c r="BG248" s="50" t="str">
        <f>IFERROR(VLOOKUP(BE248,農林業センサス集落コード!$A$2:$E$18534,5,0),"")</f>
        <v/>
      </c>
      <c r="BH248" s="48"/>
      <c r="BI248" s="49" t="str">
        <f>IFERROR(VLOOKUP(BH248,農林業センサス集落コード!$A$2:$E$18534,4,FALSE)," ")</f>
        <v xml:space="preserve"> </v>
      </c>
      <c r="BJ248" s="50" t="str">
        <f>IFERROR(VLOOKUP(BH248,農林業センサス集落コード!$A$2:$E$18534,5,0),"")</f>
        <v/>
      </c>
      <c r="BK248" s="48"/>
      <c r="BL248" s="49" t="str">
        <f>IFERROR(VLOOKUP(BK248,農林業センサス集落コード!$A$2:$E$18534,4,FALSE)," ")</f>
        <v xml:space="preserve"> </v>
      </c>
      <c r="BM248" s="50" t="str">
        <f>IFERROR(VLOOKUP(BK248,農林業センサス集落コード!$A$2:$E$18534,5,0),"")</f>
        <v/>
      </c>
    </row>
    <row r="249" spans="1:65">
      <c r="A249" s="272" t="e">
        <f>①協定識別事項②協定参加者!#REF!</f>
        <v>#REF!</v>
      </c>
      <c r="B249" s="55" t="e">
        <f>①協定識別事項②協定参加者!#REF!</f>
        <v>#REF!</v>
      </c>
      <c r="C249" s="55" t="e">
        <f>①協定識別事項②協定参加者!#REF!</f>
        <v>#REF!</v>
      </c>
      <c r="D249" s="55" t="e">
        <f>①協定識別事項②協定参加者!#REF!</f>
        <v>#REF!</v>
      </c>
      <c r="E249" s="56" t="e">
        <f>①協定識別事項②協定参加者!#REF!</f>
        <v>#REF!</v>
      </c>
      <c r="F249" s="48"/>
      <c r="G249" s="49" t="str">
        <f>IFERROR(VLOOKUP(F249,農林業センサス集落コード!$A$2:$E$18534,4,FALSE)," ")</f>
        <v xml:space="preserve"> </v>
      </c>
      <c r="H249" s="50" t="str">
        <f>IFERROR(VLOOKUP(F249,農林業センサス集落コード!$A$2:$E$18534,5,0),"")</f>
        <v/>
      </c>
      <c r="I249" s="48"/>
      <c r="J249" s="49" t="str">
        <f>IFERROR(VLOOKUP(I249,農林業センサス集落コード!$A$2:$E$18534,4,FALSE)," ")</f>
        <v xml:space="preserve"> </v>
      </c>
      <c r="K249" s="50" t="str">
        <f>IFERROR(VLOOKUP(I249,農林業センサス集落コード!$A$2:$E$18534,5,0),"")</f>
        <v/>
      </c>
      <c r="L249" s="48"/>
      <c r="M249" s="49" t="str">
        <f>IFERROR(VLOOKUP(L249,農林業センサス集落コード!$A$2:$E$18534,4,FALSE)," ")</f>
        <v xml:space="preserve"> </v>
      </c>
      <c r="N249" s="50" t="str">
        <f>IFERROR(VLOOKUP(L249,農林業センサス集落コード!$A$2:$E$18534,5,0),"")</f>
        <v/>
      </c>
      <c r="O249" s="48"/>
      <c r="P249" s="49" t="str">
        <f>IFERROR(VLOOKUP(O249,農林業センサス集落コード!$A$2:$E$18534,4,FALSE)," ")</f>
        <v xml:space="preserve"> </v>
      </c>
      <c r="Q249" s="50" t="str">
        <f>IFERROR(VLOOKUP(O249,農林業センサス集落コード!$A$2:$E$18534,5,0),"")</f>
        <v/>
      </c>
      <c r="R249" s="48"/>
      <c r="S249" s="49" t="str">
        <f>IFERROR(VLOOKUP(R249,農林業センサス集落コード!$A$2:$E$18534,4,FALSE)," ")</f>
        <v xml:space="preserve"> </v>
      </c>
      <c r="T249" s="50" t="str">
        <f>IFERROR(VLOOKUP(R249,農林業センサス集落コード!$A$2:$E$18534,5,0),"")</f>
        <v/>
      </c>
      <c r="U249" s="48"/>
      <c r="V249" s="49" t="str">
        <f>IFERROR(VLOOKUP(U249,農林業センサス集落コード!$A$2:$E$18534,4,FALSE)," ")</f>
        <v xml:space="preserve"> </v>
      </c>
      <c r="W249" s="50" t="str">
        <f>IFERROR(VLOOKUP(U249,農林業センサス集落コード!$A$2:$E$18534,5,0),"")</f>
        <v/>
      </c>
      <c r="X249" s="48"/>
      <c r="Y249" s="49" t="str">
        <f>IFERROR(VLOOKUP(X249,農林業センサス集落コード!$A$2:$E$18534,4,FALSE)," ")</f>
        <v xml:space="preserve"> </v>
      </c>
      <c r="Z249" s="50" t="str">
        <f>IFERROR(VLOOKUP(X249,農林業センサス集落コード!$A$2:$E$18534,5,0),"")</f>
        <v/>
      </c>
      <c r="AA249" s="48"/>
      <c r="AB249" s="49" t="str">
        <f>IFERROR(VLOOKUP(AA249,農林業センサス集落コード!$A$2:$E$18534,4,FALSE)," ")</f>
        <v xml:space="preserve"> </v>
      </c>
      <c r="AC249" s="50" t="str">
        <f>IFERROR(VLOOKUP(AA249,農林業センサス集落コード!$A$2:$E$18534,5,0),"")</f>
        <v/>
      </c>
      <c r="AD249" s="48"/>
      <c r="AE249" s="49" t="str">
        <f>IFERROR(VLOOKUP(AD249,農林業センサス集落コード!$A$2:$E$18534,4,FALSE)," ")</f>
        <v xml:space="preserve"> </v>
      </c>
      <c r="AF249" s="50" t="str">
        <f>IFERROR(VLOOKUP(AD249,農林業センサス集落コード!$A$2:$E$18534,5,0),"")</f>
        <v/>
      </c>
      <c r="AG249" s="48"/>
      <c r="AH249" s="49" t="str">
        <f>IFERROR(VLOOKUP(AG249,農林業センサス集落コード!$A$2:$E$18534,4,FALSE)," ")</f>
        <v xml:space="preserve"> </v>
      </c>
      <c r="AI249" s="50" t="str">
        <f>IFERROR(VLOOKUP(AG249,農林業センサス集落コード!$A$2:$E$18534,5,0),"")</f>
        <v/>
      </c>
      <c r="AJ249" s="48"/>
      <c r="AK249" s="49" t="str">
        <f>IFERROR(VLOOKUP(AJ249,農林業センサス集落コード!$A$2:$E$18534,4,FALSE)," ")</f>
        <v xml:space="preserve"> </v>
      </c>
      <c r="AL249" s="50" t="str">
        <f>IFERROR(VLOOKUP(AJ249,農林業センサス集落コード!$A$2:$E$18534,5,0),"")</f>
        <v/>
      </c>
      <c r="AM249" s="48"/>
      <c r="AN249" s="49" t="str">
        <f>IFERROR(VLOOKUP(AM249,農林業センサス集落コード!$A$2:$E$18534,4,FALSE)," ")</f>
        <v xml:space="preserve"> </v>
      </c>
      <c r="AO249" s="50" t="str">
        <f>IFERROR(VLOOKUP(AM249,農林業センサス集落コード!$A$2:$E$18534,5,0),"")</f>
        <v/>
      </c>
      <c r="AP249" s="48"/>
      <c r="AQ249" s="49" t="str">
        <f>IFERROR(VLOOKUP(AP249,農林業センサス集落コード!$A$2:$E$18534,4,FALSE)," ")</f>
        <v xml:space="preserve"> </v>
      </c>
      <c r="AR249" s="50" t="str">
        <f>IFERROR(VLOOKUP(AP249,農林業センサス集落コード!$A$2:$E$18534,5,0),"")</f>
        <v/>
      </c>
      <c r="AS249" s="48"/>
      <c r="AT249" s="49" t="str">
        <f>IFERROR(VLOOKUP(AS249,農林業センサス集落コード!$A$2:$E$18534,4,FALSE)," ")</f>
        <v xml:space="preserve"> </v>
      </c>
      <c r="AU249" s="50" t="str">
        <f>IFERROR(VLOOKUP(AS249,農林業センサス集落コード!$A$2:$E$18534,5,0),"")</f>
        <v/>
      </c>
      <c r="AV249" s="48"/>
      <c r="AW249" s="49" t="str">
        <f>IFERROR(VLOOKUP(AV249,農林業センサス集落コード!$A$2:$E$18534,4,FALSE)," ")</f>
        <v xml:space="preserve"> </v>
      </c>
      <c r="AX249" s="50" t="str">
        <f>IFERROR(VLOOKUP(AV249,農林業センサス集落コード!$A$2:$E$18534,5,0),"")</f>
        <v/>
      </c>
      <c r="AY249" s="48"/>
      <c r="AZ249" s="49" t="str">
        <f>IFERROR(VLOOKUP(AY249,農林業センサス集落コード!$A$2:$E$18534,4,FALSE)," ")</f>
        <v xml:space="preserve"> </v>
      </c>
      <c r="BA249" s="50" t="str">
        <f>IFERROR(VLOOKUP(AY249,農林業センサス集落コード!$A$2:$E$18534,5,0),"")</f>
        <v/>
      </c>
      <c r="BB249" s="48"/>
      <c r="BC249" s="49" t="str">
        <f>IFERROR(VLOOKUP(BB249,農林業センサス集落コード!$A$2:$E$18534,4,FALSE)," ")</f>
        <v xml:space="preserve"> </v>
      </c>
      <c r="BD249" s="50" t="str">
        <f>IFERROR(VLOOKUP(BB249,農林業センサス集落コード!$A$2:$E$18534,5,0),"")</f>
        <v/>
      </c>
      <c r="BE249" s="48"/>
      <c r="BF249" s="49" t="str">
        <f>IFERROR(VLOOKUP(BE249,農林業センサス集落コード!$A$2:$E$18534,4,FALSE)," ")</f>
        <v xml:space="preserve"> </v>
      </c>
      <c r="BG249" s="50" t="str">
        <f>IFERROR(VLOOKUP(BE249,農林業センサス集落コード!$A$2:$E$18534,5,0),"")</f>
        <v/>
      </c>
      <c r="BH249" s="48"/>
      <c r="BI249" s="49" t="str">
        <f>IFERROR(VLOOKUP(BH249,農林業センサス集落コード!$A$2:$E$18534,4,FALSE)," ")</f>
        <v xml:space="preserve"> </v>
      </c>
      <c r="BJ249" s="50" t="str">
        <f>IFERROR(VLOOKUP(BH249,農林業センサス集落コード!$A$2:$E$18534,5,0),"")</f>
        <v/>
      </c>
      <c r="BK249" s="48"/>
      <c r="BL249" s="49" t="str">
        <f>IFERROR(VLOOKUP(BK249,農林業センサス集落コード!$A$2:$E$18534,4,FALSE)," ")</f>
        <v xml:space="preserve"> </v>
      </c>
      <c r="BM249" s="50" t="str">
        <f>IFERROR(VLOOKUP(BK249,農林業センサス集落コード!$A$2:$E$18534,5,0),"")</f>
        <v/>
      </c>
    </row>
    <row r="250" spans="1:65">
      <c r="A250" s="272" t="e">
        <f>①協定識別事項②協定参加者!#REF!</f>
        <v>#REF!</v>
      </c>
      <c r="B250" s="55" t="e">
        <f>①協定識別事項②協定参加者!#REF!</f>
        <v>#REF!</v>
      </c>
      <c r="C250" s="55" t="e">
        <f>①協定識別事項②協定参加者!#REF!</f>
        <v>#REF!</v>
      </c>
      <c r="D250" s="55" t="e">
        <f>①協定識別事項②協定参加者!#REF!</f>
        <v>#REF!</v>
      </c>
      <c r="E250" s="56" t="e">
        <f>①協定識別事項②協定参加者!#REF!</f>
        <v>#REF!</v>
      </c>
      <c r="F250" s="48"/>
      <c r="G250" s="49" t="str">
        <f>IFERROR(VLOOKUP(F250,農林業センサス集落コード!$A$2:$E$18534,4,FALSE)," ")</f>
        <v xml:space="preserve"> </v>
      </c>
      <c r="H250" s="50" t="str">
        <f>IFERROR(VLOOKUP(F250,農林業センサス集落コード!$A$2:$E$18534,5,0),"")</f>
        <v/>
      </c>
      <c r="I250" s="48"/>
      <c r="J250" s="49" t="str">
        <f>IFERROR(VLOOKUP(I250,農林業センサス集落コード!$A$2:$E$18534,4,FALSE)," ")</f>
        <v xml:space="preserve"> </v>
      </c>
      <c r="K250" s="50" t="str">
        <f>IFERROR(VLOOKUP(I250,農林業センサス集落コード!$A$2:$E$18534,5,0),"")</f>
        <v/>
      </c>
      <c r="L250" s="48"/>
      <c r="M250" s="49" t="str">
        <f>IFERROR(VLOOKUP(L250,農林業センサス集落コード!$A$2:$E$18534,4,FALSE)," ")</f>
        <v xml:space="preserve"> </v>
      </c>
      <c r="N250" s="50" t="str">
        <f>IFERROR(VLOOKUP(L250,農林業センサス集落コード!$A$2:$E$18534,5,0),"")</f>
        <v/>
      </c>
      <c r="O250" s="48"/>
      <c r="P250" s="49" t="str">
        <f>IFERROR(VLOOKUP(O250,農林業センサス集落コード!$A$2:$E$18534,4,FALSE)," ")</f>
        <v xml:space="preserve"> </v>
      </c>
      <c r="Q250" s="50" t="str">
        <f>IFERROR(VLOOKUP(O250,農林業センサス集落コード!$A$2:$E$18534,5,0),"")</f>
        <v/>
      </c>
      <c r="R250" s="48"/>
      <c r="S250" s="49" t="str">
        <f>IFERROR(VLOOKUP(R250,農林業センサス集落コード!$A$2:$E$18534,4,FALSE)," ")</f>
        <v xml:space="preserve"> </v>
      </c>
      <c r="T250" s="50" t="str">
        <f>IFERROR(VLOOKUP(R250,農林業センサス集落コード!$A$2:$E$18534,5,0),"")</f>
        <v/>
      </c>
      <c r="U250" s="48"/>
      <c r="V250" s="49" t="str">
        <f>IFERROR(VLOOKUP(U250,農林業センサス集落コード!$A$2:$E$18534,4,FALSE)," ")</f>
        <v xml:space="preserve"> </v>
      </c>
      <c r="W250" s="50" t="str">
        <f>IFERROR(VLOOKUP(U250,農林業センサス集落コード!$A$2:$E$18534,5,0),"")</f>
        <v/>
      </c>
      <c r="X250" s="48"/>
      <c r="Y250" s="49" t="str">
        <f>IFERROR(VLOOKUP(X250,農林業センサス集落コード!$A$2:$E$18534,4,FALSE)," ")</f>
        <v xml:space="preserve"> </v>
      </c>
      <c r="Z250" s="50" t="str">
        <f>IFERROR(VLOOKUP(X250,農林業センサス集落コード!$A$2:$E$18534,5,0),"")</f>
        <v/>
      </c>
      <c r="AA250" s="48"/>
      <c r="AB250" s="49" t="str">
        <f>IFERROR(VLOOKUP(AA250,農林業センサス集落コード!$A$2:$E$18534,4,FALSE)," ")</f>
        <v xml:space="preserve"> </v>
      </c>
      <c r="AC250" s="50" t="str">
        <f>IFERROR(VLOOKUP(AA250,農林業センサス集落コード!$A$2:$E$18534,5,0),"")</f>
        <v/>
      </c>
      <c r="AD250" s="48"/>
      <c r="AE250" s="49" t="str">
        <f>IFERROR(VLOOKUP(AD250,農林業センサス集落コード!$A$2:$E$18534,4,FALSE)," ")</f>
        <v xml:space="preserve"> </v>
      </c>
      <c r="AF250" s="50" t="str">
        <f>IFERROR(VLOOKUP(AD250,農林業センサス集落コード!$A$2:$E$18534,5,0),"")</f>
        <v/>
      </c>
      <c r="AG250" s="48"/>
      <c r="AH250" s="49" t="str">
        <f>IFERROR(VLOOKUP(AG250,農林業センサス集落コード!$A$2:$E$18534,4,FALSE)," ")</f>
        <v xml:space="preserve"> </v>
      </c>
      <c r="AI250" s="50" t="str">
        <f>IFERROR(VLOOKUP(AG250,農林業センサス集落コード!$A$2:$E$18534,5,0),"")</f>
        <v/>
      </c>
      <c r="AJ250" s="48"/>
      <c r="AK250" s="49" t="str">
        <f>IFERROR(VLOOKUP(AJ250,農林業センサス集落コード!$A$2:$E$18534,4,FALSE)," ")</f>
        <v xml:space="preserve"> </v>
      </c>
      <c r="AL250" s="50" t="str">
        <f>IFERROR(VLOOKUP(AJ250,農林業センサス集落コード!$A$2:$E$18534,5,0),"")</f>
        <v/>
      </c>
      <c r="AM250" s="48"/>
      <c r="AN250" s="49" t="str">
        <f>IFERROR(VLOOKUP(AM250,農林業センサス集落コード!$A$2:$E$18534,4,FALSE)," ")</f>
        <v xml:space="preserve"> </v>
      </c>
      <c r="AO250" s="50" t="str">
        <f>IFERROR(VLOOKUP(AM250,農林業センサス集落コード!$A$2:$E$18534,5,0),"")</f>
        <v/>
      </c>
      <c r="AP250" s="48"/>
      <c r="AQ250" s="49" t="str">
        <f>IFERROR(VLOOKUP(AP250,農林業センサス集落コード!$A$2:$E$18534,4,FALSE)," ")</f>
        <v xml:space="preserve"> </v>
      </c>
      <c r="AR250" s="50" t="str">
        <f>IFERROR(VLOOKUP(AP250,農林業センサス集落コード!$A$2:$E$18534,5,0),"")</f>
        <v/>
      </c>
      <c r="AS250" s="48"/>
      <c r="AT250" s="49" t="str">
        <f>IFERROR(VLOOKUP(AS250,農林業センサス集落コード!$A$2:$E$18534,4,FALSE)," ")</f>
        <v xml:space="preserve"> </v>
      </c>
      <c r="AU250" s="50" t="str">
        <f>IFERROR(VLOOKUP(AS250,農林業センサス集落コード!$A$2:$E$18534,5,0),"")</f>
        <v/>
      </c>
      <c r="AV250" s="48"/>
      <c r="AW250" s="49" t="str">
        <f>IFERROR(VLOOKUP(AV250,農林業センサス集落コード!$A$2:$E$18534,4,FALSE)," ")</f>
        <v xml:space="preserve"> </v>
      </c>
      <c r="AX250" s="50" t="str">
        <f>IFERROR(VLOOKUP(AV250,農林業センサス集落コード!$A$2:$E$18534,5,0),"")</f>
        <v/>
      </c>
      <c r="AY250" s="48"/>
      <c r="AZ250" s="49" t="str">
        <f>IFERROR(VLOOKUP(AY250,農林業センサス集落コード!$A$2:$E$18534,4,FALSE)," ")</f>
        <v xml:space="preserve"> </v>
      </c>
      <c r="BA250" s="50" t="str">
        <f>IFERROR(VLOOKUP(AY250,農林業センサス集落コード!$A$2:$E$18534,5,0),"")</f>
        <v/>
      </c>
      <c r="BB250" s="48"/>
      <c r="BC250" s="49" t="str">
        <f>IFERROR(VLOOKUP(BB250,農林業センサス集落コード!$A$2:$E$18534,4,FALSE)," ")</f>
        <v xml:space="preserve"> </v>
      </c>
      <c r="BD250" s="50" t="str">
        <f>IFERROR(VLOOKUP(BB250,農林業センサス集落コード!$A$2:$E$18534,5,0),"")</f>
        <v/>
      </c>
      <c r="BE250" s="48"/>
      <c r="BF250" s="49" t="str">
        <f>IFERROR(VLOOKUP(BE250,農林業センサス集落コード!$A$2:$E$18534,4,FALSE)," ")</f>
        <v xml:space="preserve"> </v>
      </c>
      <c r="BG250" s="50" t="str">
        <f>IFERROR(VLOOKUP(BE250,農林業センサス集落コード!$A$2:$E$18534,5,0),"")</f>
        <v/>
      </c>
      <c r="BH250" s="48"/>
      <c r="BI250" s="49" t="str">
        <f>IFERROR(VLOOKUP(BH250,農林業センサス集落コード!$A$2:$E$18534,4,FALSE)," ")</f>
        <v xml:space="preserve"> </v>
      </c>
      <c r="BJ250" s="50" t="str">
        <f>IFERROR(VLOOKUP(BH250,農林業センサス集落コード!$A$2:$E$18534,5,0),"")</f>
        <v/>
      </c>
      <c r="BK250" s="48"/>
      <c r="BL250" s="49" t="str">
        <f>IFERROR(VLOOKUP(BK250,農林業センサス集落コード!$A$2:$E$18534,4,FALSE)," ")</f>
        <v xml:space="preserve"> </v>
      </c>
      <c r="BM250" s="50" t="str">
        <f>IFERROR(VLOOKUP(BK250,農林業センサス集落コード!$A$2:$E$18534,5,0),"")</f>
        <v/>
      </c>
    </row>
    <row r="251" spans="1:65">
      <c r="A251" s="272" t="e">
        <f>①協定識別事項②協定参加者!#REF!</f>
        <v>#REF!</v>
      </c>
      <c r="B251" s="55" t="e">
        <f>①協定識別事項②協定参加者!#REF!</f>
        <v>#REF!</v>
      </c>
      <c r="C251" s="55" t="e">
        <f>①協定識別事項②協定参加者!#REF!</f>
        <v>#REF!</v>
      </c>
      <c r="D251" s="55" t="e">
        <f>①協定識別事項②協定参加者!#REF!</f>
        <v>#REF!</v>
      </c>
      <c r="E251" s="56" t="e">
        <f>①協定識別事項②協定参加者!#REF!</f>
        <v>#REF!</v>
      </c>
      <c r="F251" s="48"/>
      <c r="G251" s="49" t="str">
        <f>IFERROR(VLOOKUP(F251,農林業センサス集落コード!$A$2:$E$18534,4,FALSE)," ")</f>
        <v xml:space="preserve"> </v>
      </c>
      <c r="H251" s="50" t="str">
        <f>IFERROR(VLOOKUP(F251,農林業センサス集落コード!$A$2:$E$18534,5,0),"")</f>
        <v/>
      </c>
      <c r="I251" s="48"/>
      <c r="J251" s="49" t="str">
        <f>IFERROR(VLOOKUP(I251,農林業センサス集落コード!$A$2:$E$18534,4,FALSE)," ")</f>
        <v xml:space="preserve"> </v>
      </c>
      <c r="K251" s="50" t="str">
        <f>IFERROR(VLOOKUP(I251,農林業センサス集落コード!$A$2:$E$18534,5,0),"")</f>
        <v/>
      </c>
      <c r="L251" s="48"/>
      <c r="M251" s="49" t="str">
        <f>IFERROR(VLOOKUP(L251,農林業センサス集落コード!$A$2:$E$18534,4,FALSE)," ")</f>
        <v xml:space="preserve"> </v>
      </c>
      <c r="N251" s="50" t="str">
        <f>IFERROR(VLOOKUP(L251,農林業センサス集落コード!$A$2:$E$18534,5,0),"")</f>
        <v/>
      </c>
      <c r="O251" s="48"/>
      <c r="P251" s="49" t="str">
        <f>IFERROR(VLOOKUP(O251,農林業センサス集落コード!$A$2:$E$18534,4,FALSE)," ")</f>
        <v xml:space="preserve"> </v>
      </c>
      <c r="Q251" s="50" t="str">
        <f>IFERROR(VLOOKUP(O251,農林業センサス集落コード!$A$2:$E$18534,5,0),"")</f>
        <v/>
      </c>
      <c r="R251" s="48"/>
      <c r="S251" s="49" t="str">
        <f>IFERROR(VLOOKUP(R251,農林業センサス集落コード!$A$2:$E$18534,4,FALSE)," ")</f>
        <v xml:space="preserve"> </v>
      </c>
      <c r="T251" s="50" t="str">
        <f>IFERROR(VLOOKUP(R251,農林業センサス集落コード!$A$2:$E$18534,5,0),"")</f>
        <v/>
      </c>
      <c r="U251" s="48"/>
      <c r="V251" s="49" t="str">
        <f>IFERROR(VLOOKUP(U251,農林業センサス集落コード!$A$2:$E$18534,4,FALSE)," ")</f>
        <v xml:space="preserve"> </v>
      </c>
      <c r="W251" s="50" t="str">
        <f>IFERROR(VLOOKUP(U251,農林業センサス集落コード!$A$2:$E$18534,5,0),"")</f>
        <v/>
      </c>
      <c r="X251" s="48"/>
      <c r="Y251" s="49" t="str">
        <f>IFERROR(VLOOKUP(X251,農林業センサス集落コード!$A$2:$E$18534,4,FALSE)," ")</f>
        <v xml:space="preserve"> </v>
      </c>
      <c r="Z251" s="50" t="str">
        <f>IFERROR(VLOOKUP(X251,農林業センサス集落コード!$A$2:$E$18534,5,0),"")</f>
        <v/>
      </c>
      <c r="AA251" s="48"/>
      <c r="AB251" s="49" t="str">
        <f>IFERROR(VLOOKUP(AA251,農林業センサス集落コード!$A$2:$E$18534,4,FALSE)," ")</f>
        <v xml:space="preserve"> </v>
      </c>
      <c r="AC251" s="50" t="str">
        <f>IFERROR(VLOOKUP(AA251,農林業センサス集落コード!$A$2:$E$18534,5,0),"")</f>
        <v/>
      </c>
      <c r="AD251" s="48"/>
      <c r="AE251" s="49" t="str">
        <f>IFERROR(VLOOKUP(AD251,農林業センサス集落コード!$A$2:$E$18534,4,FALSE)," ")</f>
        <v xml:space="preserve"> </v>
      </c>
      <c r="AF251" s="50" t="str">
        <f>IFERROR(VLOOKUP(AD251,農林業センサス集落コード!$A$2:$E$18534,5,0),"")</f>
        <v/>
      </c>
      <c r="AG251" s="48"/>
      <c r="AH251" s="49" t="str">
        <f>IFERROR(VLOOKUP(AG251,農林業センサス集落コード!$A$2:$E$18534,4,FALSE)," ")</f>
        <v xml:space="preserve"> </v>
      </c>
      <c r="AI251" s="50" t="str">
        <f>IFERROR(VLOOKUP(AG251,農林業センサス集落コード!$A$2:$E$18534,5,0),"")</f>
        <v/>
      </c>
      <c r="AJ251" s="48"/>
      <c r="AK251" s="49" t="str">
        <f>IFERROR(VLOOKUP(AJ251,農林業センサス集落コード!$A$2:$E$18534,4,FALSE)," ")</f>
        <v xml:space="preserve"> </v>
      </c>
      <c r="AL251" s="50" t="str">
        <f>IFERROR(VLOOKUP(AJ251,農林業センサス集落コード!$A$2:$E$18534,5,0),"")</f>
        <v/>
      </c>
      <c r="AM251" s="48"/>
      <c r="AN251" s="49" t="str">
        <f>IFERROR(VLOOKUP(AM251,農林業センサス集落コード!$A$2:$E$18534,4,FALSE)," ")</f>
        <v xml:space="preserve"> </v>
      </c>
      <c r="AO251" s="50" t="str">
        <f>IFERROR(VLOOKUP(AM251,農林業センサス集落コード!$A$2:$E$18534,5,0),"")</f>
        <v/>
      </c>
      <c r="AP251" s="48"/>
      <c r="AQ251" s="49" t="str">
        <f>IFERROR(VLOOKUP(AP251,農林業センサス集落コード!$A$2:$E$18534,4,FALSE)," ")</f>
        <v xml:space="preserve"> </v>
      </c>
      <c r="AR251" s="50" t="str">
        <f>IFERROR(VLOOKUP(AP251,農林業センサス集落コード!$A$2:$E$18534,5,0),"")</f>
        <v/>
      </c>
      <c r="AS251" s="48"/>
      <c r="AT251" s="49" t="str">
        <f>IFERROR(VLOOKUP(AS251,農林業センサス集落コード!$A$2:$E$18534,4,FALSE)," ")</f>
        <v xml:space="preserve"> </v>
      </c>
      <c r="AU251" s="50" t="str">
        <f>IFERROR(VLOOKUP(AS251,農林業センサス集落コード!$A$2:$E$18534,5,0),"")</f>
        <v/>
      </c>
      <c r="AV251" s="48"/>
      <c r="AW251" s="49" t="str">
        <f>IFERROR(VLOOKUP(AV251,農林業センサス集落コード!$A$2:$E$18534,4,FALSE)," ")</f>
        <v xml:space="preserve"> </v>
      </c>
      <c r="AX251" s="50" t="str">
        <f>IFERROR(VLOOKUP(AV251,農林業センサス集落コード!$A$2:$E$18534,5,0),"")</f>
        <v/>
      </c>
      <c r="AY251" s="48"/>
      <c r="AZ251" s="49" t="str">
        <f>IFERROR(VLOOKUP(AY251,農林業センサス集落コード!$A$2:$E$18534,4,FALSE)," ")</f>
        <v xml:space="preserve"> </v>
      </c>
      <c r="BA251" s="50" t="str">
        <f>IFERROR(VLOOKUP(AY251,農林業センサス集落コード!$A$2:$E$18534,5,0),"")</f>
        <v/>
      </c>
      <c r="BB251" s="48"/>
      <c r="BC251" s="49" t="str">
        <f>IFERROR(VLOOKUP(BB251,農林業センサス集落コード!$A$2:$E$18534,4,FALSE)," ")</f>
        <v xml:space="preserve"> </v>
      </c>
      <c r="BD251" s="50" t="str">
        <f>IFERROR(VLOOKUP(BB251,農林業センサス集落コード!$A$2:$E$18534,5,0),"")</f>
        <v/>
      </c>
      <c r="BE251" s="48"/>
      <c r="BF251" s="49" t="str">
        <f>IFERROR(VLOOKUP(BE251,農林業センサス集落コード!$A$2:$E$18534,4,FALSE)," ")</f>
        <v xml:space="preserve"> </v>
      </c>
      <c r="BG251" s="50" t="str">
        <f>IFERROR(VLOOKUP(BE251,農林業センサス集落コード!$A$2:$E$18534,5,0),"")</f>
        <v/>
      </c>
      <c r="BH251" s="48"/>
      <c r="BI251" s="49" t="str">
        <f>IFERROR(VLOOKUP(BH251,農林業センサス集落コード!$A$2:$E$18534,4,FALSE)," ")</f>
        <v xml:space="preserve"> </v>
      </c>
      <c r="BJ251" s="50" t="str">
        <f>IFERROR(VLOOKUP(BH251,農林業センサス集落コード!$A$2:$E$18534,5,0),"")</f>
        <v/>
      </c>
      <c r="BK251" s="48"/>
      <c r="BL251" s="49" t="str">
        <f>IFERROR(VLOOKUP(BK251,農林業センサス集落コード!$A$2:$E$18534,4,FALSE)," ")</f>
        <v xml:space="preserve"> </v>
      </c>
      <c r="BM251" s="50" t="str">
        <f>IFERROR(VLOOKUP(BK251,農林業センサス集落コード!$A$2:$E$18534,5,0),"")</f>
        <v/>
      </c>
    </row>
    <row r="252" spans="1:65">
      <c r="A252" s="272" t="e">
        <f>①協定識別事項②協定参加者!#REF!</f>
        <v>#REF!</v>
      </c>
      <c r="B252" s="55" t="e">
        <f>①協定識別事項②協定参加者!#REF!</f>
        <v>#REF!</v>
      </c>
      <c r="C252" s="55" t="e">
        <f>①協定識別事項②協定参加者!#REF!</f>
        <v>#REF!</v>
      </c>
      <c r="D252" s="55" t="e">
        <f>①協定識別事項②協定参加者!#REF!</f>
        <v>#REF!</v>
      </c>
      <c r="E252" s="56" t="e">
        <f>①協定識別事項②協定参加者!#REF!</f>
        <v>#REF!</v>
      </c>
      <c r="F252" s="48"/>
      <c r="G252" s="49" t="str">
        <f>IFERROR(VLOOKUP(F252,農林業センサス集落コード!$A$2:$E$18534,4,FALSE)," ")</f>
        <v xml:space="preserve"> </v>
      </c>
      <c r="H252" s="50" t="str">
        <f>IFERROR(VLOOKUP(F252,農林業センサス集落コード!$A$2:$E$18534,5,0),"")</f>
        <v/>
      </c>
      <c r="I252" s="48"/>
      <c r="J252" s="49" t="str">
        <f>IFERROR(VLOOKUP(I252,農林業センサス集落コード!$A$2:$E$18534,4,FALSE)," ")</f>
        <v xml:space="preserve"> </v>
      </c>
      <c r="K252" s="50" t="str">
        <f>IFERROR(VLOOKUP(I252,農林業センサス集落コード!$A$2:$E$18534,5,0),"")</f>
        <v/>
      </c>
      <c r="L252" s="48"/>
      <c r="M252" s="49" t="str">
        <f>IFERROR(VLOOKUP(L252,農林業センサス集落コード!$A$2:$E$18534,4,FALSE)," ")</f>
        <v xml:space="preserve"> </v>
      </c>
      <c r="N252" s="50" t="str">
        <f>IFERROR(VLOOKUP(L252,農林業センサス集落コード!$A$2:$E$18534,5,0),"")</f>
        <v/>
      </c>
      <c r="O252" s="48"/>
      <c r="P252" s="49" t="str">
        <f>IFERROR(VLOOKUP(O252,農林業センサス集落コード!$A$2:$E$18534,4,FALSE)," ")</f>
        <v xml:space="preserve"> </v>
      </c>
      <c r="Q252" s="50" t="str">
        <f>IFERROR(VLOOKUP(O252,農林業センサス集落コード!$A$2:$E$18534,5,0),"")</f>
        <v/>
      </c>
      <c r="R252" s="48"/>
      <c r="S252" s="49" t="str">
        <f>IFERROR(VLOOKUP(R252,農林業センサス集落コード!$A$2:$E$18534,4,FALSE)," ")</f>
        <v xml:space="preserve"> </v>
      </c>
      <c r="T252" s="50" t="str">
        <f>IFERROR(VLOOKUP(R252,農林業センサス集落コード!$A$2:$E$18534,5,0),"")</f>
        <v/>
      </c>
      <c r="U252" s="48"/>
      <c r="V252" s="49" t="str">
        <f>IFERROR(VLOOKUP(U252,農林業センサス集落コード!$A$2:$E$18534,4,FALSE)," ")</f>
        <v xml:space="preserve"> </v>
      </c>
      <c r="W252" s="50" t="str">
        <f>IFERROR(VLOOKUP(U252,農林業センサス集落コード!$A$2:$E$18534,5,0),"")</f>
        <v/>
      </c>
      <c r="X252" s="48"/>
      <c r="Y252" s="49" t="str">
        <f>IFERROR(VLOOKUP(X252,農林業センサス集落コード!$A$2:$E$18534,4,FALSE)," ")</f>
        <v xml:space="preserve"> </v>
      </c>
      <c r="Z252" s="50" t="str">
        <f>IFERROR(VLOOKUP(X252,農林業センサス集落コード!$A$2:$E$18534,5,0),"")</f>
        <v/>
      </c>
      <c r="AA252" s="48"/>
      <c r="AB252" s="49" t="str">
        <f>IFERROR(VLOOKUP(AA252,農林業センサス集落コード!$A$2:$E$18534,4,FALSE)," ")</f>
        <v xml:space="preserve"> </v>
      </c>
      <c r="AC252" s="50" t="str">
        <f>IFERROR(VLOOKUP(AA252,農林業センサス集落コード!$A$2:$E$18534,5,0),"")</f>
        <v/>
      </c>
      <c r="AD252" s="48"/>
      <c r="AE252" s="49" t="str">
        <f>IFERROR(VLOOKUP(AD252,農林業センサス集落コード!$A$2:$E$18534,4,FALSE)," ")</f>
        <v xml:space="preserve"> </v>
      </c>
      <c r="AF252" s="50" t="str">
        <f>IFERROR(VLOOKUP(AD252,農林業センサス集落コード!$A$2:$E$18534,5,0),"")</f>
        <v/>
      </c>
      <c r="AG252" s="48"/>
      <c r="AH252" s="49" t="str">
        <f>IFERROR(VLOOKUP(AG252,農林業センサス集落コード!$A$2:$E$18534,4,FALSE)," ")</f>
        <v xml:space="preserve"> </v>
      </c>
      <c r="AI252" s="50" t="str">
        <f>IFERROR(VLOOKUP(AG252,農林業センサス集落コード!$A$2:$E$18534,5,0),"")</f>
        <v/>
      </c>
      <c r="AJ252" s="48"/>
      <c r="AK252" s="49" t="str">
        <f>IFERROR(VLOOKUP(AJ252,農林業センサス集落コード!$A$2:$E$18534,4,FALSE)," ")</f>
        <v xml:space="preserve"> </v>
      </c>
      <c r="AL252" s="50" t="str">
        <f>IFERROR(VLOOKUP(AJ252,農林業センサス集落コード!$A$2:$E$18534,5,0),"")</f>
        <v/>
      </c>
      <c r="AM252" s="48"/>
      <c r="AN252" s="49" t="str">
        <f>IFERROR(VLOOKUP(AM252,農林業センサス集落コード!$A$2:$E$18534,4,FALSE)," ")</f>
        <v xml:space="preserve"> </v>
      </c>
      <c r="AO252" s="50" t="str">
        <f>IFERROR(VLOOKUP(AM252,農林業センサス集落コード!$A$2:$E$18534,5,0),"")</f>
        <v/>
      </c>
      <c r="AP252" s="48"/>
      <c r="AQ252" s="49" t="str">
        <f>IFERROR(VLOOKUP(AP252,農林業センサス集落コード!$A$2:$E$18534,4,FALSE)," ")</f>
        <v xml:space="preserve"> </v>
      </c>
      <c r="AR252" s="50" t="str">
        <f>IFERROR(VLOOKUP(AP252,農林業センサス集落コード!$A$2:$E$18534,5,0),"")</f>
        <v/>
      </c>
      <c r="AS252" s="48"/>
      <c r="AT252" s="49" t="str">
        <f>IFERROR(VLOOKUP(AS252,農林業センサス集落コード!$A$2:$E$18534,4,FALSE)," ")</f>
        <v xml:space="preserve"> </v>
      </c>
      <c r="AU252" s="50" t="str">
        <f>IFERROR(VLOOKUP(AS252,農林業センサス集落コード!$A$2:$E$18534,5,0),"")</f>
        <v/>
      </c>
      <c r="AV252" s="48"/>
      <c r="AW252" s="49" t="str">
        <f>IFERROR(VLOOKUP(AV252,農林業センサス集落コード!$A$2:$E$18534,4,FALSE)," ")</f>
        <v xml:space="preserve"> </v>
      </c>
      <c r="AX252" s="50" t="str">
        <f>IFERROR(VLOOKUP(AV252,農林業センサス集落コード!$A$2:$E$18534,5,0),"")</f>
        <v/>
      </c>
      <c r="AY252" s="48"/>
      <c r="AZ252" s="49" t="str">
        <f>IFERROR(VLOOKUP(AY252,農林業センサス集落コード!$A$2:$E$18534,4,FALSE)," ")</f>
        <v xml:space="preserve"> </v>
      </c>
      <c r="BA252" s="50" t="str">
        <f>IFERROR(VLOOKUP(AY252,農林業センサス集落コード!$A$2:$E$18534,5,0),"")</f>
        <v/>
      </c>
      <c r="BB252" s="48"/>
      <c r="BC252" s="49" t="str">
        <f>IFERROR(VLOOKUP(BB252,農林業センサス集落コード!$A$2:$E$18534,4,FALSE)," ")</f>
        <v xml:space="preserve"> </v>
      </c>
      <c r="BD252" s="50" t="str">
        <f>IFERROR(VLOOKUP(BB252,農林業センサス集落コード!$A$2:$E$18534,5,0),"")</f>
        <v/>
      </c>
      <c r="BE252" s="48"/>
      <c r="BF252" s="49" t="str">
        <f>IFERROR(VLOOKUP(BE252,農林業センサス集落コード!$A$2:$E$18534,4,FALSE)," ")</f>
        <v xml:space="preserve"> </v>
      </c>
      <c r="BG252" s="50" t="str">
        <f>IFERROR(VLOOKUP(BE252,農林業センサス集落コード!$A$2:$E$18534,5,0),"")</f>
        <v/>
      </c>
      <c r="BH252" s="48"/>
      <c r="BI252" s="49" t="str">
        <f>IFERROR(VLOOKUP(BH252,農林業センサス集落コード!$A$2:$E$18534,4,FALSE)," ")</f>
        <v xml:space="preserve"> </v>
      </c>
      <c r="BJ252" s="50" t="str">
        <f>IFERROR(VLOOKUP(BH252,農林業センサス集落コード!$A$2:$E$18534,5,0),"")</f>
        <v/>
      </c>
      <c r="BK252" s="48"/>
      <c r="BL252" s="49" t="str">
        <f>IFERROR(VLOOKUP(BK252,農林業センサス集落コード!$A$2:$E$18534,4,FALSE)," ")</f>
        <v xml:space="preserve"> </v>
      </c>
      <c r="BM252" s="50" t="str">
        <f>IFERROR(VLOOKUP(BK252,農林業センサス集落コード!$A$2:$E$18534,5,0),"")</f>
        <v/>
      </c>
    </row>
    <row r="253" spans="1:65">
      <c r="A253" s="272" t="e">
        <f>①協定識別事項②協定参加者!#REF!</f>
        <v>#REF!</v>
      </c>
      <c r="B253" s="55" t="e">
        <f>①協定識別事項②協定参加者!#REF!</f>
        <v>#REF!</v>
      </c>
      <c r="C253" s="55" t="e">
        <f>①協定識別事項②協定参加者!#REF!</f>
        <v>#REF!</v>
      </c>
      <c r="D253" s="55" t="e">
        <f>①協定識別事項②協定参加者!#REF!</f>
        <v>#REF!</v>
      </c>
      <c r="E253" s="56" t="e">
        <f>①協定識別事項②協定参加者!#REF!</f>
        <v>#REF!</v>
      </c>
      <c r="F253" s="48"/>
      <c r="G253" s="49" t="str">
        <f>IFERROR(VLOOKUP(F253,農林業センサス集落コード!$A$2:$E$18534,4,FALSE)," ")</f>
        <v xml:space="preserve"> </v>
      </c>
      <c r="H253" s="50" t="str">
        <f>IFERROR(VLOOKUP(F253,農林業センサス集落コード!$A$2:$E$18534,5,0),"")</f>
        <v/>
      </c>
      <c r="I253" s="48"/>
      <c r="J253" s="49" t="str">
        <f>IFERROR(VLOOKUP(I253,農林業センサス集落コード!$A$2:$E$18534,4,FALSE)," ")</f>
        <v xml:space="preserve"> </v>
      </c>
      <c r="K253" s="50" t="str">
        <f>IFERROR(VLOOKUP(I253,農林業センサス集落コード!$A$2:$E$18534,5,0),"")</f>
        <v/>
      </c>
      <c r="L253" s="48"/>
      <c r="M253" s="49" t="str">
        <f>IFERROR(VLOOKUP(L253,農林業センサス集落コード!$A$2:$E$18534,4,FALSE)," ")</f>
        <v xml:space="preserve"> </v>
      </c>
      <c r="N253" s="50" t="str">
        <f>IFERROR(VLOOKUP(L253,農林業センサス集落コード!$A$2:$E$18534,5,0),"")</f>
        <v/>
      </c>
      <c r="O253" s="48"/>
      <c r="P253" s="49" t="str">
        <f>IFERROR(VLOOKUP(O253,農林業センサス集落コード!$A$2:$E$18534,4,FALSE)," ")</f>
        <v xml:space="preserve"> </v>
      </c>
      <c r="Q253" s="50" t="str">
        <f>IFERROR(VLOOKUP(O253,農林業センサス集落コード!$A$2:$E$18534,5,0),"")</f>
        <v/>
      </c>
      <c r="R253" s="48"/>
      <c r="S253" s="49" t="str">
        <f>IFERROR(VLOOKUP(R253,農林業センサス集落コード!$A$2:$E$18534,4,FALSE)," ")</f>
        <v xml:space="preserve"> </v>
      </c>
      <c r="T253" s="50" t="str">
        <f>IFERROR(VLOOKUP(R253,農林業センサス集落コード!$A$2:$E$18534,5,0),"")</f>
        <v/>
      </c>
      <c r="U253" s="48"/>
      <c r="V253" s="49" t="str">
        <f>IFERROR(VLOOKUP(U253,農林業センサス集落コード!$A$2:$E$18534,4,FALSE)," ")</f>
        <v xml:space="preserve"> </v>
      </c>
      <c r="W253" s="50" t="str">
        <f>IFERROR(VLOOKUP(U253,農林業センサス集落コード!$A$2:$E$18534,5,0),"")</f>
        <v/>
      </c>
      <c r="X253" s="48"/>
      <c r="Y253" s="49" t="str">
        <f>IFERROR(VLOOKUP(X253,農林業センサス集落コード!$A$2:$E$18534,4,FALSE)," ")</f>
        <v xml:space="preserve"> </v>
      </c>
      <c r="Z253" s="50" t="str">
        <f>IFERROR(VLOOKUP(X253,農林業センサス集落コード!$A$2:$E$18534,5,0),"")</f>
        <v/>
      </c>
      <c r="AA253" s="48"/>
      <c r="AB253" s="49" t="str">
        <f>IFERROR(VLOOKUP(AA253,農林業センサス集落コード!$A$2:$E$18534,4,FALSE)," ")</f>
        <v xml:space="preserve"> </v>
      </c>
      <c r="AC253" s="50" t="str">
        <f>IFERROR(VLOOKUP(AA253,農林業センサス集落コード!$A$2:$E$18534,5,0),"")</f>
        <v/>
      </c>
      <c r="AD253" s="48"/>
      <c r="AE253" s="49" t="str">
        <f>IFERROR(VLOOKUP(AD253,農林業センサス集落コード!$A$2:$E$18534,4,FALSE)," ")</f>
        <v xml:space="preserve"> </v>
      </c>
      <c r="AF253" s="50" t="str">
        <f>IFERROR(VLOOKUP(AD253,農林業センサス集落コード!$A$2:$E$18534,5,0),"")</f>
        <v/>
      </c>
      <c r="AG253" s="48"/>
      <c r="AH253" s="49" t="str">
        <f>IFERROR(VLOOKUP(AG253,農林業センサス集落コード!$A$2:$E$18534,4,FALSE)," ")</f>
        <v xml:space="preserve"> </v>
      </c>
      <c r="AI253" s="50" t="str">
        <f>IFERROR(VLOOKUP(AG253,農林業センサス集落コード!$A$2:$E$18534,5,0),"")</f>
        <v/>
      </c>
      <c r="AJ253" s="48"/>
      <c r="AK253" s="49" t="str">
        <f>IFERROR(VLOOKUP(AJ253,農林業センサス集落コード!$A$2:$E$18534,4,FALSE)," ")</f>
        <v xml:space="preserve"> </v>
      </c>
      <c r="AL253" s="50" t="str">
        <f>IFERROR(VLOOKUP(AJ253,農林業センサス集落コード!$A$2:$E$18534,5,0),"")</f>
        <v/>
      </c>
      <c r="AM253" s="48"/>
      <c r="AN253" s="49" t="str">
        <f>IFERROR(VLOOKUP(AM253,農林業センサス集落コード!$A$2:$E$18534,4,FALSE)," ")</f>
        <v xml:space="preserve"> </v>
      </c>
      <c r="AO253" s="50" t="str">
        <f>IFERROR(VLOOKUP(AM253,農林業センサス集落コード!$A$2:$E$18534,5,0),"")</f>
        <v/>
      </c>
      <c r="AP253" s="48"/>
      <c r="AQ253" s="49" t="str">
        <f>IFERROR(VLOOKUP(AP253,農林業センサス集落コード!$A$2:$E$18534,4,FALSE)," ")</f>
        <v xml:space="preserve"> </v>
      </c>
      <c r="AR253" s="50" t="str">
        <f>IFERROR(VLOOKUP(AP253,農林業センサス集落コード!$A$2:$E$18534,5,0),"")</f>
        <v/>
      </c>
      <c r="AS253" s="48"/>
      <c r="AT253" s="49" t="str">
        <f>IFERROR(VLOOKUP(AS253,農林業センサス集落コード!$A$2:$E$18534,4,FALSE)," ")</f>
        <v xml:space="preserve"> </v>
      </c>
      <c r="AU253" s="50" t="str">
        <f>IFERROR(VLOOKUP(AS253,農林業センサス集落コード!$A$2:$E$18534,5,0),"")</f>
        <v/>
      </c>
      <c r="AV253" s="48"/>
      <c r="AW253" s="49" t="str">
        <f>IFERROR(VLOOKUP(AV253,農林業センサス集落コード!$A$2:$E$18534,4,FALSE)," ")</f>
        <v xml:space="preserve"> </v>
      </c>
      <c r="AX253" s="50" t="str">
        <f>IFERROR(VLOOKUP(AV253,農林業センサス集落コード!$A$2:$E$18534,5,0),"")</f>
        <v/>
      </c>
      <c r="AY253" s="48"/>
      <c r="AZ253" s="49" t="str">
        <f>IFERROR(VLOOKUP(AY253,農林業センサス集落コード!$A$2:$E$18534,4,FALSE)," ")</f>
        <v xml:space="preserve"> </v>
      </c>
      <c r="BA253" s="50" t="str">
        <f>IFERROR(VLOOKUP(AY253,農林業センサス集落コード!$A$2:$E$18534,5,0),"")</f>
        <v/>
      </c>
      <c r="BB253" s="48"/>
      <c r="BC253" s="49" t="str">
        <f>IFERROR(VLOOKUP(BB253,農林業センサス集落コード!$A$2:$E$18534,4,FALSE)," ")</f>
        <v xml:space="preserve"> </v>
      </c>
      <c r="BD253" s="50" t="str">
        <f>IFERROR(VLOOKUP(BB253,農林業センサス集落コード!$A$2:$E$18534,5,0),"")</f>
        <v/>
      </c>
      <c r="BE253" s="48"/>
      <c r="BF253" s="49" t="str">
        <f>IFERROR(VLOOKUP(BE253,農林業センサス集落コード!$A$2:$E$18534,4,FALSE)," ")</f>
        <v xml:space="preserve"> </v>
      </c>
      <c r="BG253" s="50" t="str">
        <f>IFERROR(VLOOKUP(BE253,農林業センサス集落コード!$A$2:$E$18534,5,0),"")</f>
        <v/>
      </c>
      <c r="BH253" s="48"/>
      <c r="BI253" s="49" t="str">
        <f>IFERROR(VLOOKUP(BH253,農林業センサス集落コード!$A$2:$E$18534,4,FALSE)," ")</f>
        <v xml:space="preserve"> </v>
      </c>
      <c r="BJ253" s="50" t="str">
        <f>IFERROR(VLOOKUP(BH253,農林業センサス集落コード!$A$2:$E$18534,5,0),"")</f>
        <v/>
      </c>
      <c r="BK253" s="48"/>
      <c r="BL253" s="49" t="str">
        <f>IFERROR(VLOOKUP(BK253,農林業センサス集落コード!$A$2:$E$18534,4,FALSE)," ")</f>
        <v xml:space="preserve"> </v>
      </c>
      <c r="BM253" s="50" t="str">
        <f>IFERROR(VLOOKUP(BK253,農林業センサス集落コード!$A$2:$E$18534,5,0),"")</f>
        <v/>
      </c>
    </row>
    <row r="254" spans="1:65">
      <c r="A254" s="272" t="e">
        <f>①協定識別事項②協定参加者!#REF!</f>
        <v>#REF!</v>
      </c>
      <c r="B254" s="55" t="e">
        <f>①協定識別事項②協定参加者!#REF!</f>
        <v>#REF!</v>
      </c>
      <c r="C254" s="55" t="e">
        <f>①協定識別事項②協定参加者!#REF!</f>
        <v>#REF!</v>
      </c>
      <c r="D254" s="55" t="e">
        <f>①協定識別事項②協定参加者!#REF!</f>
        <v>#REF!</v>
      </c>
      <c r="E254" s="56" t="e">
        <f>①協定識別事項②協定参加者!#REF!</f>
        <v>#REF!</v>
      </c>
      <c r="F254" s="48"/>
      <c r="G254" s="49" t="str">
        <f>IFERROR(VLOOKUP(F254,農林業センサス集落コード!$A$2:$E$18534,4,FALSE)," ")</f>
        <v xml:space="preserve"> </v>
      </c>
      <c r="H254" s="50" t="str">
        <f>IFERROR(VLOOKUP(F254,農林業センサス集落コード!$A$2:$E$18534,5,0),"")</f>
        <v/>
      </c>
      <c r="I254" s="48"/>
      <c r="J254" s="49" t="str">
        <f>IFERROR(VLOOKUP(I254,農林業センサス集落コード!$A$2:$E$18534,4,FALSE)," ")</f>
        <v xml:space="preserve"> </v>
      </c>
      <c r="K254" s="50" t="str">
        <f>IFERROR(VLOOKUP(I254,農林業センサス集落コード!$A$2:$E$18534,5,0),"")</f>
        <v/>
      </c>
      <c r="L254" s="48"/>
      <c r="M254" s="49" t="str">
        <f>IFERROR(VLOOKUP(L254,農林業センサス集落コード!$A$2:$E$18534,4,FALSE)," ")</f>
        <v xml:space="preserve"> </v>
      </c>
      <c r="N254" s="50" t="str">
        <f>IFERROR(VLOOKUP(L254,農林業センサス集落コード!$A$2:$E$18534,5,0),"")</f>
        <v/>
      </c>
      <c r="O254" s="48"/>
      <c r="P254" s="49" t="str">
        <f>IFERROR(VLOOKUP(O254,農林業センサス集落コード!$A$2:$E$18534,4,FALSE)," ")</f>
        <v xml:space="preserve"> </v>
      </c>
      <c r="Q254" s="50" t="str">
        <f>IFERROR(VLOOKUP(O254,農林業センサス集落コード!$A$2:$E$18534,5,0),"")</f>
        <v/>
      </c>
      <c r="R254" s="48"/>
      <c r="S254" s="49" t="str">
        <f>IFERROR(VLOOKUP(R254,農林業センサス集落コード!$A$2:$E$18534,4,FALSE)," ")</f>
        <v xml:space="preserve"> </v>
      </c>
      <c r="T254" s="50" t="str">
        <f>IFERROR(VLOOKUP(R254,農林業センサス集落コード!$A$2:$E$18534,5,0),"")</f>
        <v/>
      </c>
      <c r="U254" s="48"/>
      <c r="V254" s="49" t="str">
        <f>IFERROR(VLOOKUP(U254,農林業センサス集落コード!$A$2:$E$18534,4,FALSE)," ")</f>
        <v xml:space="preserve"> </v>
      </c>
      <c r="W254" s="50" t="str">
        <f>IFERROR(VLOOKUP(U254,農林業センサス集落コード!$A$2:$E$18534,5,0),"")</f>
        <v/>
      </c>
      <c r="X254" s="48"/>
      <c r="Y254" s="49" t="str">
        <f>IFERROR(VLOOKUP(X254,農林業センサス集落コード!$A$2:$E$18534,4,FALSE)," ")</f>
        <v xml:space="preserve"> </v>
      </c>
      <c r="Z254" s="50" t="str">
        <f>IFERROR(VLOOKUP(X254,農林業センサス集落コード!$A$2:$E$18534,5,0),"")</f>
        <v/>
      </c>
      <c r="AA254" s="48"/>
      <c r="AB254" s="49" t="str">
        <f>IFERROR(VLOOKUP(AA254,農林業センサス集落コード!$A$2:$E$18534,4,FALSE)," ")</f>
        <v xml:space="preserve"> </v>
      </c>
      <c r="AC254" s="50" t="str">
        <f>IFERROR(VLOOKUP(AA254,農林業センサス集落コード!$A$2:$E$18534,5,0),"")</f>
        <v/>
      </c>
      <c r="AD254" s="48"/>
      <c r="AE254" s="49" t="str">
        <f>IFERROR(VLOOKUP(AD254,農林業センサス集落コード!$A$2:$E$18534,4,FALSE)," ")</f>
        <v xml:space="preserve"> </v>
      </c>
      <c r="AF254" s="50" t="str">
        <f>IFERROR(VLOOKUP(AD254,農林業センサス集落コード!$A$2:$E$18534,5,0),"")</f>
        <v/>
      </c>
      <c r="AG254" s="48"/>
      <c r="AH254" s="49" t="str">
        <f>IFERROR(VLOOKUP(AG254,農林業センサス集落コード!$A$2:$E$18534,4,FALSE)," ")</f>
        <v xml:space="preserve"> </v>
      </c>
      <c r="AI254" s="50" t="str">
        <f>IFERROR(VLOOKUP(AG254,農林業センサス集落コード!$A$2:$E$18534,5,0),"")</f>
        <v/>
      </c>
      <c r="AJ254" s="48"/>
      <c r="AK254" s="49" t="str">
        <f>IFERROR(VLOOKUP(AJ254,農林業センサス集落コード!$A$2:$E$18534,4,FALSE)," ")</f>
        <v xml:space="preserve"> </v>
      </c>
      <c r="AL254" s="50" t="str">
        <f>IFERROR(VLOOKUP(AJ254,農林業センサス集落コード!$A$2:$E$18534,5,0),"")</f>
        <v/>
      </c>
      <c r="AM254" s="48"/>
      <c r="AN254" s="49" t="str">
        <f>IFERROR(VLOOKUP(AM254,農林業センサス集落コード!$A$2:$E$18534,4,FALSE)," ")</f>
        <v xml:space="preserve"> </v>
      </c>
      <c r="AO254" s="50" t="str">
        <f>IFERROR(VLOOKUP(AM254,農林業センサス集落コード!$A$2:$E$18534,5,0),"")</f>
        <v/>
      </c>
      <c r="AP254" s="48"/>
      <c r="AQ254" s="49" t="str">
        <f>IFERROR(VLOOKUP(AP254,農林業センサス集落コード!$A$2:$E$18534,4,FALSE)," ")</f>
        <v xml:space="preserve"> </v>
      </c>
      <c r="AR254" s="50" t="str">
        <f>IFERROR(VLOOKUP(AP254,農林業センサス集落コード!$A$2:$E$18534,5,0),"")</f>
        <v/>
      </c>
      <c r="AS254" s="48"/>
      <c r="AT254" s="49" t="str">
        <f>IFERROR(VLOOKUP(AS254,農林業センサス集落コード!$A$2:$E$18534,4,FALSE)," ")</f>
        <v xml:space="preserve"> </v>
      </c>
      <c r="AU254" s="50" t="str">
        <f>IFERROR(VLOOKUP(AS254,農林業センサス集落コード!$A$2:$E$18534,5,0),"")</f>
        <v/>
      </c>
      <c r="AV254" s="48"/>
      <c r="AW254" s="49" t="str">
        <f>IFERROR(VLOOKUP(AV254,農林業センサス集落コード!$A$2:$E$18534,4,FALSE)," ")</f>
        <v xml:space="preserve"> </v>
      </c>
      <c r="AX254" s="50" t="str">
        <f>IFERROR(VLOOKUP(AV254,農林業センサス集落コード!$A$2:$E$18534,5,0),"")</f>
        <v/>
      </c>
      <c r="AY254" s="48"/>
      <c r="AZ254" s="49" t="str">
        <f>IFERROR(VLOOKUP(AY254,農林業センサス集落コード!$A$2:$E$18534,4,FALSE)," ")</f>
        <v xml:space="preserve"> </v>
      </c>
      <c r="BA254" s="50" t="str">
        <f>IFERROR(VLOOKUP(AY254,農林業センサス集落コード!$A$2:$E$18534,5,0),"")</f>
        <v/>
      </c>
      <c r="BB254" s="48"/>
      <c r="BC254" s="49" t="str">
        <f>IFERROR(VLOOKUP(BB254,農林業センサス集落コード!$A$2:$E$18534,4,FALSE)," ")</f>
        <v xml:space="preserve"> </v>
      </c>
      <c r="BD254" s="50" t="str">
        <f>IFERROR(VLOOKUP(BB254,農林業センサス集落コード!$A$2:$E$18534,5,0),"")</f>
        <v/>
      </c>
      <c r="BE254" s="48"/>
      <c r="BF254" s="49" t="str">
        <f>IFERROR(VLOOKUP(BE254,農林業センサス集落コード!$A$2:$E$18534,4,FALSE)," ")</f>
        <v xml:space="preserve"> </v>
      </c>
      <c r="BG254" s="50" t="str">
        <f>IFERROR(VLOOKUP(BE254,農林業センサス集落コード!$A$2:$E$18534,5,0),"")</f>
        <v/>
      </c>
      <c r="BH254" s="48"/>
      <c r="BI254" s="49" t="str">
        <f>IFERROR(VLOOKUP(BH254,農林業センサス集落コード!$A$2:$E$18534,4,FALSE)," ")</f>
        <v xml:space="preserve"> </v>
      </c>
      <c r="BJ254" s="50" t="str">
        <f>IFERROR(VLOOKUP(BH254,農林業センサス集落コード!$A$2:$E$18534,5,0),"")</f>
        <v/>
      </c>
      <c r="BK254" s="48"/>
      <c r="BL254" s="49" t="str">
        <f>IFERROR(VLOOKUP(BK254,農林業センサス集落コード!$A$2:$E$18534,4,FALSE)," ")</f>
        <v xml:space="preserve"> </v>
      </c>
      <c r="BM254" s="50" t="str">
        <f>IFERROR(VLOOKUP(BK254,農林業センサス集落コード!$A$2:$E$18534,5,0),"")</f>
        <v/>
      </c>
    </row>
    <row r="255" spans="1:65">
      <c r="A255" s="272" t="e">
        <f>①協定識別事項②協定参加者!#REF!</f>
        <v>#REF!</v>
      </c>
      <c r="B255" s="55" t="e">
        <f>①協定識別事項②協定参加者!#REF!</f>
        <v>#REF!</v>
      </c>
      <c r="C255" s="55" t="e">
        <f>①協定識別事項②協定参加者!#REF!</f>
        <v>#REF!</v>
      </c>
      <c r="D255" s="55" t="e">
        <f>①協定識別事項②協定参加者!#REF!</f>
        <v>#REF!</v>
      </c>
      <c r="E255" s="56" t="e">
        <f>①協定識別事項②協定参加者!#REF!</f>
        <v>#REF!</v>
      </c>
      <c r="F255" s="48"/>
      <c r="G255" s="49" t="str">
        <f>IFERROR(VLOOKUP(F255,農林業センサス集落コード!$A$2:$E$18534,4,FALSE)," ")</f>
        <v xml:space="preserve"> </v>
      </c>
      <c r="H255" s="50" t="str">
        <f>IFERROR(VLOOKUP(F255,農林業センサス集落コード!$A$2:$E$18534,5,0),"")</f>
        <v/>
      </c>
      <c r="I255" s="48"/>
      <c r="J255" s="49" t="str">
        <f>IFERROR(VLOOKUP(I255,農林業センサス集落コード!$A$2:$E$18534,4,FALSE)," ")</f>
        <v xml:space="preserve"> </v>
      </c>
      <c r="K255" s="50" t="str">
        <f>IFERROR(VLOOKUP(I255,農林業センサス集落コード!$A$2:$E$18534,5,0),"")</f>
        <v/>
      </c>
      <c r="L255" s="48"/>
      <c r="M255" s="49" t="str">
        <f>IFERROR(VLOOKUP(L255,農林業センサス集落コード!$A$2:$E$18534,4,FALSE)," ")</f>
        <v xml:space="preserve"> </v>
      </c>
      <c r="N255" s="50" t="str">
        <f>IFERROR(VLOOKUP(L255,農林業センサス集落コード!$A$2:$E$18534,5,0),"")</f>
        <v/>
      </c>
      <c r="O255" s="48"/>
      <c r="P255" s="49" t="str">
        <f>IFERROR(VLOOKUP(O255,農林業センサス集落コード!$A$2:$E$18534,4,FALSE)," ")</f>
        <v xml:space="preserve"> </v>
      </c>
      <c r="Q255" s="50" t="str">
        <f>IFERROR(VLOOKUP(O255,農林業センサス集落コード!$A$2:$E$18534,5,0),"")</f>
        <v/>
      </c>
      <c r="R255" s="48"/>
      <c r="S255" s="49" t="str">
        <f>IFERROR(VLOOKUP(R255,農林業センサス集落コード!$A$2:$E$18534,4,FALSE)," ")</f>
        <v xml:space="preserve"> </v>
      </c>
      <c r="T255" s="50" t="str">
        <f>IFERROR(VLOOKUP(R255,農林業センサス集落コード!$A$2:$E$18534,5,0),"")</f>
        <v/>
      </c>
      <c r="U255" s="48"/>
      <c r="V255" s="49" t="str">
        <f>IFERROR(VLOOKUP(U255,農林業センサス集落コード!$A$2:$E$18534,4,FALSE)," ")</f>
        <v xml:space="preserve"> </v>
      </c>
      <c r="W255" s="50" t="str">
        <f>IFERROR(VLOOKUP(U255,農林業センサス集落コード!$A$2:$E$18534,5,0),"")</f>
        <v/>
      </c>
      <c r="X255" s="48"/>
      <c r="Y255" s="49" t="str">
        <f>IFERROR(VLOOKUP(X255,農林業センサス集落コード!$A$2:$E$18534,4,FALSE)," ")</f>
        <v xml:space="preserve"> </v>
      </c>
      <c r="Z255" s="50" t="str">
        <f>IFERROR(VLOOKUP(X255,農林業センサス集落コード!$A$2:$E$18534,5,0),"")</f>
        <v/>
      </c>
      <c r="AA255" s="48"/>
      <c r="AB255" s="49" t="str">
        <f>IFERROR(VLOOKUP(AA255,農林業センサス集落コード!$A$2:$E$18534,4,FALSE)," ")</f>
        <v xml:space="preserve"> </v>
      </c>
      <c r="AC255" s="50" t="str">
        <f>IFERROR(VLOOKUP(AA255,農林業センサス集落コード!$A$2:$E$18534,5,0),"")</f>
        <v/>
      </c>
      <c r="AD255" s="48"/>
      <c r="AE255" s="49" t="str">
        <f>IFERROR(VLOOKUP(AD255,農林業センサス集落コード!$A$2:$E$18534,4,FALSE)," ")</f>
        <v xml:space="preserve"> </v>
      </c>
      <c r="AF255" s="50" t="str">
        <f>IFERROR(VLOOKUP(AD255,農林業センサス集落コード!$A$2:$E$18534,5,0),"")</f>
        <v/>
      </c>
      <c r="AG255" s="48"/>
      <c r="AH255" s="49" t="str">
        <f>IFERROR(VLOOKUP(AG255,農林業センサス集落コード!$A$2:$E$18534,4,FALSE)," ")</f>
        <v xml:space="preserve"> </v>
      </c>
      <c r="AI255" s="50" t="str">
        <f>IFERROR(VLOOKUP(AG255,農林業センサス集落コード!$A$2:$E$18534,5,0),"")</f>
        <v/>
      </c>
      <c r="AJ255" s="48"/>
      <c r="AK255" s="49" t="str">
        <f>IFERROR(VLOOKUP(AJ255,農林業センサス集落コード!$A$2:$E$18534,4,FALSE)," ")</f>
        <v xml:space="preserve"> </v>
      </c>
      <c r="AL255" s="50" t="str">
        <f>IFERROR(VLOOKUP(AJ255,農林業センサス集落コード!$A$2:$E$18534,5,0),"")</f>
        <v/>
      </c>
      <c r="AM255" s="48"/>
      <c r="AN255" s="49" t="str">
        <f>IFERROR(VLOOKUP(AM255,農林業センサス集落コード!$A$2:$E$18534,4,FALSE)," ")</f>
        <v xml:space="preserve"> </v>
      </c>
      <c r="AO255" s="50" t="str">
        <f>IFERROR(VLOOKUP(AM255,農林業センサス集落コード!$A$2:$E$18534,5,0),"")</f>
        <v/>
      </c>
      <c r="AP255" s="48"/>
      <c r="AQ255" s="49" t="str">
        <f>IFERROR(VLOOKUP(AP255,農林業センサス集落コード!$A$2:$E$18534,4,FALSE)," ")</f>
        <v xml:space="preserve"> </v>
      </c>
      <c r="AR255" s="50" t="str">
        <f>IFERROR(VLOOKUP(AP255,農林業センサス集落コード!$A$2:$E$18534,5,0),"")</f>
        <v/>
      </c>
      <c r="AS255" s="48"/>
      <c r="AT255" s="49" t="str">
        <f>IFERROR(VLOOKUP(AS255,農林業センサス集落コード!$A$2:$E$18534,4,FALSE)," ")</f>
        <v xml:space="preserve"> </v>
      </c>
      <c r="AU255" s="50" t="str">
        <f>IFERROR(VLOOKUP(AS255,農林業センサス集落コード!$A$2:$E$18534,5,0),"")</f>
        <v/>
      </c>
      <c r="AV255" s="48"/>
      <c r="AW255" s="49" t="str">
        <f>IFERROR(VLOOKUP(AV255,農林業センサス集落コード!$A$2:$E$18534,4,FALSE)," ")</f>
        <v xml:space="preserve"> </v>
      </c>
      <c r="AX255" s="50" t="str">
        <f>IFERROR(VLOOKUP(AV255,農林業センサス集落コード!$A$2:$E$18534,5,0),"")</f>
        <v/>
      </c>
      <c r="AY255" s="48"/>
      <c r="AZ255" s="49" t="str">
        <f>IFERROR(VLOOKUP(AY255,農林業センサス集落コード!$A$2:$E$18534,4,FALSE)," ")</f>
        <v xml:space="preserve"> </v>
      </c>
      <c r="BA255" s="50" t="str">
        <f>IFERROR(VLOOKUP(AY255,農林業センサス集落コード!$A$2:$E$18534,5,0),"")</f>
        <v/>
      </c>
      <c r="BB255" s="48"/>
      <c r="BC255" s="49" t="str">
        <f>IFERROR(VLOOKUP(BB255,農林業センサス集落コード!$A$2:$E$18534,4,FALSE)," ")</f>
        <v xml:space="preserve"> </v>
      </c>
      <c r="BD255" s="50" t="str">
        <f>IFERROR(VLOOKUP(BB255,農林業センサス集落コード!$A$2:$E$18534,5,0),"")</f>
        <v/>
      </c>
      <c r="BE255" s="48"/>
      <c r="BF255" s="49" t="str">
        <f>IFERROR(VLOOKUP(BE255,農林業センサス集落コード!$A$2:$E$18534,4,FALSE)," ")</f>
        <v xml:space="preserve"> </v>
      </c>
      <c r="BG255" s="50" t="str">
        <f>IFERROR(VLOOKUP(BE255,農林業センサス集落コード!$A$2:$E$18534,5,0),"")</f>
        <v/>
      </c>
      <c r="BH255" s="48"/>
      <c r="BI255" s="49" t="str">
        <f>IFERROR(VLOOKUP(BH255,農林業センサス集落コード!$A$2:$E$18534,4,FALSE)," ")</f>
        <v xml:space="preserve"> </v>
      </c>
      <c r="BJ255" s="50" t="str">
        <f>IFERROR(VLOOKUP(BH255,農林業センサス集落コード!$A$2:$E$18534,5,0),"")</f>
        <v/>
      </c>
      <c r="BK255" s="48"/>
      <c r="BL255" s="49" t="str">
        <f>IFERROR(VLOOKUP(BK255,農林業センサス集落コード!$A$2:$E$18534,4,FALSE)," ")</f>
        <v xml:space="preserve"> </v>
      </c>
      <c r="BM255" s="50" t="str">
        <f>IFERROR(VLOOKUP(BK255,農林業センサス集落コード!$A$2:$E$18534,5,0),"")</f>
        <v/>
      </c>
    </row>
    <row r="256" spans="1:65">
      <c r="A256" s="272" t="e">
        <f>①協定識別事項②協定参加者!#REF!</f>
        <v>#REF!</v>
      </c>
      <c r="B256" s="55" t="e">
        <f>①協定識別事項②協定参加者!#REF!</f>
        <v>#REF!</v>
      </c>
      <c r="C256" s="55" t="e">
        <f>①協定識別事項②協定参加者!#REF!</f>
        <v>#REF!</v>
      </c>
      <c r="D256" s="55" t="e">
        <f>①協定識別事項②協定参加者!#REF!</f>
        <v>#REF!</v>
      </c>
      <c r="E256" s="56" t="e">
        <f>①協定識別事項②協定参加者!#REF!</f>
        <v>#REF!</v>
      </c>
      <c r="F256" s="48"/>
      <c r="G256" s="49" t="str">
        <f>IFERROR(VLOOKUP(F256,農林業センサス集落コード!$A$2:$E$18534,4,FALSE)," ")</f>
        <v xml:space="preserve"> </v>
      </c>
      <c r="H256" s="50" t="str">
        <f>IFERROR(VLOOKUP(F256,農林業センサス集落コード!$A$2:$E$18534,5,0),"")</f>
        <v/>
      </c>
      <c r="I256" s="48"/>
      <c r="J256" s="49" t="str">
        <f>IFERROR(VLOOKUP(I256,農林業センサス集落コード!$A$2:$E$18534,4,FALSE)," ")</f>
        <v xml:space="preserve"> </v>
      </c>
      <c r="K256" s="50" t="str">
        <f>IFERROR(VLOOKUP(I256,農林業センサス集落コード!$A$2:$E$18534,5,0),"")</f>
        <v/>
      </c>
      <c r="L256" s="48"/>
      <c r="M256" s="49" t="str">
        <f>IFERROR(VLOOKUP(L256,農林業センサス集落コード!$A$2:$E$18534,4,FALSE)," ")</f>
        <v xml:space="preserve"> </v>
      </c>
      <c r="N256" s="50" t="str">
        <f>IFERROR(VLOOKUP(L256,農林業センサス集落コード!$A$2:$E$18534,5,0),"")</f>
        <v/>
      </c>
      <c r="O256" s="48"/>
      <c r="P256" s="49" t="str">
        <f>IFERROR(VLOOKUP(O256,農林業センサス集落コード!$A$2:$E$18534,4,FALSE)," ")</f>
        <v xml:space="preserve"> </v>
      </c>
      <c r="Q256" s="50" t="str">
        <f>IFERROR(VLOOKUP(O256,農林業センサス集落コード!$A$2:$E$18534,5,0),"")</f>
        <v/>
      </c>
      <c r="R256" s="48"/>
      <c r="S256" s="49" t="str">
        <f>IFERROR(VLOOKUP(R256,農林業センサス集落コード!$A$2:$E$18534,4,FALSE)," ")</f>
        <v xml:space="preserve"> </v>
      </c>
      <c r="T256" s="50" t="str">
        <f>IFERROR(VLOOKUP(R256,農林業センサス集落コード!$A$2:$E$18534,5,0),"")</f>
        <v/>
      </c>
      <c r="U256" s="48"/>
      <c r="V256" s="49" t="str">
        <f>IFERROR(VLOOKUP(U256,農林業センサス集落コード!$A$2:$E$18534,4,FALSE)," ")</f>
        <v xml:space="preserve"> </v>
      </c>
      <c r="W256" s="50" t="str">
        <f>IFERROR(VLOOKUP(U256,農林業センサス集落コード!$A$2:$E$18534,5,0),"")</f>
        <v/>
      </c>
      <c r="X256" s="48"/>
      <c r="Y256" s="49" t="str">
        <f>IFERROR(VLOOKUP(X256,農林業センサス集落コード!$A$2:$E$18534,4,FALSE)," ")</f>
        <v xml:space="preserve"> </v>
      </c>
      <c r="Z256" s="50" t="str">
        <f>IFERROR(VLOOKUP(X256,農林業センサス集落コード!$A$2:$E$18534,5,0),"")</f>
        <v/>
      </c>
      <c r="AA256" s="48"/>
      <c r="AB256" s="49" t="str">
        <f>IFERROR(VLOOKUP(AA256,農林業センサス集落コード!$A$2:$E$18534,4,FALSE)," ")</f>
        <v xml:space="preserve"> </v>
      </c>
      <c r="AC256" s="50" t="str">
        <f>IFERROR(VLOOKUP(AA256,農林業センサス集落コード!$A$2:$E$18534,5,0),"")</f>
        <v/>
      </c>
      <c r="AD256" s="48"/>
      <c r="AE256" s="49" t="str">
        <f>IFERROR(VLOOKUP(AD256,農林業センサス集落コード!$A$2:$E$18534,4,FALSE)," ")</f>
        <v xml:space="preserve"> </v>
      </c>
      <c r="AF256" s="50" t="str">
        <f>IFERROR(VLOOKUP(AD256,農林業センサス集落コード!$A$2:$E$18534,5,0),"")</f>
        <v/>
      </c>
      <c r="AG256" s="48"/>
      <c r="AH256" s="49" t="str">
        <f>IFERROR(VLOOKUP(AG256,農林業センサス集落コード!$A$2:$E$18534,4,FALSE)," ")</f>
        <v xml:space="preserve"> </v>
      </c>
      <c r="AI256" s="50" t="str">
        <f>IFERROR(VLOOKUP(AG256,農林業センサス集落コード!$A$2:$E$18534,5,0),"")</f>
        <v/>
      </c>
      <c r="AJ256" s="48"/>
      <c r="AK256" s="49" t="str">
        <f>IFERROR(VLOOKUP(AJ256,農林業センサス集落コード!$A$2:$E$18534,4,FALSE)," ")</f>
        <v xml:space="preserve"> </v>
      </c>
      <c r="AL256" s="50" t="str">
        <f>IFERROR(VLOOKUP(AJ256,農林業センサス集落コード!$A$2:$E$18534,5,0),"")</f>
        <v/>
      </c>
      <c r="AM256" s="48"/>
      <c r="AN256" s="49" t="str">
        <f>IFERROR(VLOOKUP(AM256,農林業センサス集落コード!$A$2:$E$18534,4,FALSE)," ")</f>
        <v xml:space="preserve"> </v>
      </c>
      <c r="AO256" s="50" t="str">
        <f>IFERROR(VLOOKUP(AM256,農林業センサス集落コード!$A$2:$E$18534,5,0),"")</f>
        <v/>
      </c>
      <c r="AP256" s="48"/>
      <c r="AQ256" s="49" t="str">
        <f>IFERROR(VLOOKUP(AP256,農林業センサス集落コード!$A$2:$E$18534,4,FALSE)," ")</f>
        <v xml:space="preserve"> </v>
      </c>
      <c r="AR256" s="50" t="str">
        <f>IFERROR(VLOOKUP(AP256,農林業センサス集落コード!$A$2:$E$18534,5,0),"")</f>
        <v/>
      </c>
      <c r="AS256" s="48"/>
      <c r="AT256" s="49" t="str">
        <f>IFERROR(VLOOKUP(AS256,農林業センサス集落コード!$A$2:$E$18534,4,FALSE)," ")</f>
        <v xml:space="preserve"> </v>
      </c>
      <c r="AU256" s="50" t="str">
        <f>IFERROR(VLOOKUP(AS256,農林業センサス集落コード!$A$2:$E$18534,5,0),"")</f>
        <v/>
      </c>
      <c r="AV256" s="48"/>
      <c r="AW256" s="49" t="str">
        <f>IFERROR(VLOOKUP(AV256,農林業センサス集落コード!$A$2:$E$18534,4,FALSE)," ")</f>
        <v xml:space="preserve"> </v>
      </c>
      <c r="AX256" s="50" t="str">
        <f>IFERROR(VLOOKUP(AV256,農林業センサス集落コード!$A$2:$E$18534,5,0),"")</f>
        <v/>
      </c>
      <c r="AY256" s="48"/>
      <c r="AZ256" s="49" t="str">
        <f>IFERROR(VLOOKUP(AY256,農林業センサス集落コード!$A$2:$E$18534,4,FALSE)," ")</f>
        <v xml:space="preserve"> </v>
      </c>
      <c r="BA256" s="50" t="str">
        <f>IFERROR(VLOOKUP(AY256,農林業センサス集落コード!$A$2:$E$18534,5,0),"")</f>
        <v/>
      </c>
      <c r="BB256" s="48"/>
      <c r="BC256" s="49" t="str">
        <f>IFERROR(VLOOKUP(BB256,農林業センサス集落コード!$A$2:$E$18534,4,FALSE)," ")</f>
        <v xml:space="preserve"> </v>
      </c>
      <c r="BD256" s="50" t="str">
        <f>IFERROR(VLOOKUP(BB256,農林業センサス集落コード!$A$2:$E$18534,5,0),"")</f>
        <v/>
      </c>
      <c r="BE256" s="48"/>
      <c r="BF256" s="49" t="str">
        <f>IFERROR(VLOOKUP(BE256,農林業センサス集落コード!$A$2:$E$18534,4,FALSE)," ")</f>
        <v xml:space="preserve"> </v>
      </c>
      <c r="BG256" s="50" t="str">
        <f>IFERROR(VLOOKUP(BE256,農林業センサス集落コード!$A$2:$E$18534,5,0),"")</f>
        <v/>
      </c>
      <c r="BH256" s="48"/>
      <c r="BI256" s="49" t="str">
        <f>IFERROR(VLOOKUP(BH256,農林業センサス集落コード!$A$2:$E$18534,4,FALSE)," ")</f>
        <v xml:space="preserve"> </v>
      </c>
      <c r="BJ256" s="50" t="str">
        <f>IFERROR(VLOOKUP(BH256,農林業センサス集落コード!$A$2:$E$18534,5,0),"")</f>
        <v/>
      </c>
      <c r="BK256" s="48"/>
      <c r="BL256" s="49" t="str">
        <f>IFERROR(VLOOKUP(BK256,農林業センサス集落コード!$A$2:$E$18534,4,FALSE)," ")</f>
        <v xml:space="preserve"> </v>
      </c>
      <c r="BM256" s="50" t="str">
        <f>IFERROR(VLOOKUP(BK256,農林業センサス集落コード!$A$2:$E$18534,5,0),"")</f>
        <v/>
      </c>
    </row>
    <row r="257" spans="1:65">
      <c r="A257" s="272" t="e">
        <f>①協定識別事項②協定参加者!#REF!</f>
        <v>#REF!</v>
      </c>
      <c r="B257" s="55" t="e">
        <f>①協定識別事項②協定参加者!#REF!</f>
        <v>#REF!</v>
      </c>
      <c r="C257" s="55" t="e">
        <f>①協定識別事項②協定参加者!#REF!</f>
        <v>#REF!</v>
      </c>
      <c r="D257" s="55" t="e">
        <f>①協定識別事項②協定参加者!#REF!</f>
        <v>#REF!</v>
      </c>
      <c r="E257" s="56" t="e">
        <f>①協定識別事項②協定参加者!#REF!</f>
        <v>#REF!</v>
      </c>
      <c r="F257" s="48"/>
      <c r="G257" s="49" t="str">
        <f>IFERROR(VLOOKUP(F257,農林業センサス集落コード!$A$2:$E$18534,4,FALSE)," ")</f>
        <v xml:space="preserve"> </v>
      </c>
      <c r="H257" s="50" t="str">
        <f>IFERROR(VLOOKUP(F257,農林業センサス集落コード!$A$2:$E$18534,5,0),"")</f>
        <v/>
      </c>
      <c r="I257" s="48"/>
      <c r="J257" s="49" t="str">
        <f>IFERROR(VLOOKUP(I257,農林業センサス集落コード!$A$2:$E$18534,4,FALSE)," ")</f>
        <v xml:space="preserve"> </v>
      </c>
      <c r="K257" s="50" t="str">
        <f>IFERROR(VLOOKUP(I257,農林業センサス集落コード!$A$2:$E$18534,5,0),"")</f>
        <v/>
      </c>
      <c r="L257" s="48"/>
      <c r="M257" s="49" t="str">
        <f>IFERROR(VLOOKUP(L257,農林業センサス集落コード!$A$2:$E$18534,4,FALSE)," ")</f>
        <v xml:space="preserve"> </v>
      </c>
      <c r="N257" s="50" t="str">
        <f>IFERROR(VLOOKUP(L257,農林業センサス集落コード!$A$2:$E$18534,5,0),"")</f>
        <v/>
      </c>
      <c r="O257" s="48"/>
      <c r="P257" s="49" t="str">
        <f>IFERROR(VLOOKUP(O257,農林業センサス集落コード!$A$2:$E$18534,4,FALSE)," ")</f>
        <v xml:space="preserve"> </v>
      </c>
      <c r="Q257" s="50" t="str">
        <f>IFERROR(VLOOKUP(O257,農林業センサス集落コード!$A$2:$E$18534,5,0),"")</f>
        <v/>
      </c>
      <c r="R257" s="48"/>
      <c r="S257" s="49" t="str">
        <f>IFERROR(VLOOKUP(R257,農林業センサス集落コード!$A$2:$E$18534,4,FALSE)," ")</f>
        <v xml:space="preserve"> </v>
      </c>
      <c r="T257" s="50" t="str">
        <f>IFERROR(VLOOKUP(R257,農林業センサス集落コード!$A$2:$E$18534,5,0),"")</f>
        <v/>
      </c>
      <c r="U257" s="48"/>
      <c r="V257" s="49" t="str">
        <f>IFERROR(VLOOKUP(U257,農林業センサス集落コード!$A$2:$E$18534,4,FALSE)," ")</f>
        <v xml:space="preserve"> </v>
      </c>
      <c r="W257" s="50" t="str">
        <f>IFERROR(VLOOKUP(U257,農林業センサス集落コード!$A$2:$E$18534,5,0),"")</f>
        <v/>
      </c>
      <c r="X257" s="48"/>
      <c r="Y257" s="49" t="str">
        <f>IFERROR(VLOOKUP(X257,農林業センサス集落コード!$A$2:$E$18534,4,FALSE)," ")</f>
        <v xml:space="preserve"> </v>
      </c>
      <c r="Z257" s="50" t="str">
        <f>IFERROR(VLOOKUP(X257,農林業センサス集落コード!$A$2:$E$18534,5,0),"")</f>
        <v/>
      </c>
      <c r="AA257" s="48"/>
      <c r="AB257" s="49" t="str">
        <f>IFERROR(VLOOKUP(AA257,農林業センサス集落コード!$A$2:$E$18534,4,FALSE)," ")</f>
        <v xml:space="preserve"> </v>
      </c>
      <c r="AC257" s="50" t="str">
        <f>IFERROR(VLOOKUP(AA257,農林業センサス集落コード!$A$2:$E$18534,5,0),"")</f>
        <v/>
      </c>
      <c r="AD257" s="48"/>
      <c r="AE257" s="49" t="str">
        <f>IFERROR(VLOOKUP(AD257,農林業センサス集落コード!$A$2:$E$18534,4,FALSE)," ")</f>
        <v xml:space="preserve"> </v>
      </c>
      <c r="AF257" s="50" t="str">
        <f>IFERROR(VLOOKUP(AD257,農林業センサス集落コード!$A$2:$E$18534,5,0),"")</f>
        <v/>
      </c>
      <c r="AG257" s="48"/>
      <c r="AH257" s="49" t="str">
        <f>IFERROR(VLOOKUP(AG257,農林業センサス集落コード!$A$2:$E$18534,4,FALSE)," ")</f>
        <v xml:space="preserve"> </v>
      </c>
      <c r="AI257" s="50" t="str">
        <f>IFERROR(VLOOKUP(AG257,農林業センサス集落コード!$A$2:$E$18534,5,0),"")</f>
        <v/>
      </c>
      <c r="AJ257" s="48"/>
      <c r="AK257" s="49" t="str">
        <f>IFERROR(VLOOKUP(AJ257,農林業センサス集落コード!$A$2:$E$18534,4,FALSE)," ")</f>
        <v xml:space="preserve"> </v>
      </c>
      <c r="AL257" s="50" t="str">
        <f>IFERROR(VLOOKUP(AJ257,農林業センサス集落コード!$A$2:$E$18534,5,0),"")</f>
        <v/>
      </c>
      <c r="AM257" s="48"/>
      <c r="AN257" s="49" t="str">
        <f>IFERROR(VLOOKUP(AM257,農林業センサス集落コード!$A$2:$E$18534,4,FALSE)," ")</f>
        <v xml:space="preserve"> </v>
      </c>
      <c r="AO257" s="50" t="str">
        <f>IFERROR(VLOOKUP(AM257,農林業センサス集落コード!$A$2:$E$18534,5,0),"")</f>
        <v/>
      </c>
      <c r="AP257" s="48"/>
      <c r="AQ257" s="49" t="str">
        <f>IFERROR(VLOOKUP(AP257,農林業センサス集落コード!$A$2:$E$18534,4,FALSE)," ")</f>
        <v xml:space="preserve"> </v>
      </c>
      <c r="AR257" s="50" t="str">
        <f>IFERROR(VLOOKUP(AP257,農林業センサス集落コード!$A$2:$E$18534,5,0),"")</f>
        <v/>
      </c>
      <c r="AS257" s="48"/>
      <c r="AT257" s="49" t="str">
        <f>IFERROR(VLOOKUP(AS257,農林業センサス集落コード!$A$2:$E$18534,4,FALSE)," ")</f>
        <v xml:space="preserve"> </v>
      </c>
      <c r="AU257" s="50" t="str">
        <f>IFERROR(VLOOKUP(AS257,農林業センサス集落コード!$A$2:$E$18534,5,0),"")</f>
        <v/>
      </c>
      <c r="AV257" s="48"/>
      <c r="AW257" s="49" t="str">
        <f>IFERROR(VLOOKUP(AV257,農林業センサス集落コード!$A$2:$E$18534,4,FALSE)," ")</f>
        <v xml:space="preserve"> </v>
      </c>
      <c r="AX257" s="50" t="str">
        <f>IFERROR(VLOOKUP(AV257,農林業センサス集落コード!$A$2:$E$18534,5,0),"")</f>
        <v/>
      </c>
      <c r="AY257" s="48"/>
      <c r="AZ257" s="49" t="str">
        <f>IFERROR(VLOOKUP(AY257,農林業センサス集落コード!$A$2:$E$18534,4,FALSE)," ")</f>
        <v xml:space="preserve"> </v>
      </c>
      <c r="BA257" s="50" t="str">
        <f>IFERROR(VLOOKUP(AY257,農林業センサス集落コード!$A$2:$E$18534,5,0),"")</f>
        <v/>
      </c>
      <c r="BB257" s="48"/>
      <c r="BC257" s="49" t="str">
        <f>IFERROR(VLOOKUP(BB257,農林業センサス集落コード!$A$2:$E$18534,4,FALSE)," ")</f>
        <v xml:space="preserve"> </v>
      </c>
      <c r="BD257" s="50" t="str">
        <f>IFERROR(VLOOKUP(BB257,農林業センサス集落コード!$A$2:$E$18534,5,0),"")</f>
        <v/>
      </c>
      <c r="BE257" s="48"/>
      <c r="BF257" s="49" t="str">
        <f>IFERROR(VLOOKUP(BE257,農林業センサス集落コード!$A$2:$E$18534,4,FALSE)," ")</f>
        <v xml:space="preserve"> </v>
      </c>
      <c r="BG257" s="50" t="str">
        <f>IFERROR(VLOOKUP(BE257,農林業センサス集落コード!$A$2:$E$18534,5,0),"")</f>
        <v/>
      </c>
      <c r="BH257" s="48"/>
      <c r="BI257" s="49" t="str">
        <f>IFERROR(VLOOKUP(BH257,農林業センサス集落コード!$A$2:$E$18534,4,FALSE)," ")</f>
        <v xml:space="preserve"> </v>
      </c>
      <c r="BJ257" s="50" t="str">
        <f>IFERROR(VLOOKUP(BH257,農林業センサス集落コード!$A$2:$E$18534,5,0),"")</f>
        <v/>
      </c>
      <c r="BK257" s="48"/>
      <c r="BL257" s="49" t="str">
        <f>IFERROR(VLOOKUP(BK257,農林業センサス集落コード!$A$2:$E$18534,4,FALSE)," ")</f>
        <v xml:space="preserve"> </v>
      </c>
      <c r="BM257" s="50" t="str">
        <f>IFERROR(VLOOKUP(BK257,農林業センサス集落コード!$A$2:$E$18534,5,0),"")</f>
        <v/>
      </c>
    </row>
    <row r="258" spans="1:65">
      <c r="A258" s="272" t="e">
        <f>①協定識別事項②協定参加者!#REF!</f>
        <v>#REF!</v>
      </c>
      <c r="B258" s="55" t="e">
        <f>①協定識別事項②協定参加者!#REF!</f>
        <v>#REF!</v>
      </c>
      <c r="C258" s="55" t="e">
        <f>①協定識別事項②協定参加者!#REF!</f>
        <v>#REF!</v>
      </c>
      <c r="D258" s="55" t="e">
        <f>①協定識別事項②協定参加者!#REF!</f>
        <v>#REF!</v>
      </c>
      <c r="E258" s="56" t="e">
        <f>①協定識別事項②協定参加者!#REF!</f>
        <v>#REF!</v>
      </c>
      <c r="F258" s="48"/>
      <c r="G258" s="49" t="str">
        <f>IFERROR(VLOOKUP(F258,農林業センサス集落コード!$A$2:$E$18534,4,FALSE)," ")</f>
        <v xml:space="preserve"> </v>
      </c>
      <c r="H258" s="50" t="str">
        <f>IFERROR(VLOOKUP(F258,農林業センサス集落コード!$A$2:$E$18534,5,0),"")</f>
        <v/>
      </c>
      <c r="I258" s="48"/>
      <c r="J258" s="49" t="str">
        <f>IFERROR(VLOOKUP(I258,農林業センサス集落コード!$A$2:$E$18534,4,FALSE)," ")</f>
        <v xml:space="preserve"> </v>
      </c>
      <c r="K258" s="50" t="str">
        <f>IFERROR(VLOOKUP(I258,農林業センサス集落コード!$A$2:$E$18534,5,0),"")</f>
        <v/>
      </c>
      <c r="L258" s="48"/>
      <c r="M258" s="49" t="str">
        <f>IFERROR(VLOOKUP(L258,農林業センサス集落コード!$A$2:$E$18534,4,FALSE)," ")</f>
        <v xml:space="preserve"> </v>
      </c>
      <c r="N258" s="50" t="str">
        <f>IFERROR(VLOOKUP(L258,農林業センサス集落コード!$A$2:$E$18534,5,0),"")</f>
        <v/>
      </c>
      <c r="O258" s="48"/>
      <c r="P258" s="49" t="str">
        <f>IFERROR(VLOOKUP(O258,農林業センサス集落コード!$A$2:$E$18534,4,FALSE)," ")</f>
        <v xml:space="preserve"> </v>
      </c>
      <c r="Q258" s="50" t="str">
        <f>IFERROR(VLOOKUP(O258,農林業センサス集落コード!$A$2:$E$18534,5,0),"")</f>
        <v/>
      </c>
      <c r="R258" s="48"/>
      <c r="S258" s="49" t="str">
        <f>IFERROR(VLOOKUP(R258,農林業センサス集落コード!$A$2:$E$18534,4,FALSE)," ")</f>
        <v xml:space="preserve"> </v>
      </c>
      <c r="T258" s="50" t="str">
        <f>IFERROR(VLOOKUP(R258,農林業センサス集落コード!$A$2:$E$18534,5,0),"")</f>
        <v/>
      </c>
      <c r="U258" s="48"/>
      <c r="V258" s="49" t="str">
        <f>IFERROR(VLOOKUP(U258,農林業センサス集落コード!$A$2:$E$18534,4,FALSE)," ")</f>
        <v xml:space="preserve"> </v>
      </c>
      <c r="W258" s="50" t="str">
        <f>IFERROR(VLOOKUP(U258,農林業センサス集落コード!$A$2:$E$18534,5,0),"")</f>
        <v/>
      </c>
      <c r="X258" s="48"/>
      <c r="Y258" s="49" t="str">
        <f>IFERROR(VLOOKUP(X258,農林業センサス集落コード!$A$2:$E$18534,4,FALSE)," ")</f>
        <v xml:space="preserve"> </v>
      </c>
      <c r="Z258" s="50" t="str">
        <f>IFERROR(VLOOKUP(X258,農林業センサス集落コード!$A$2:$E$18534,5,0),"")</f>
        <v/>
      </c>
      <c r="AA258" s="48"/>
      <c r="AB258" s="49" t="str">
        <f>IFERROR(VLOOKUP(AA258,農林業センサス集落コード!$A$2:$E$18534,4,FALSE)," ")</f>
        <v xml:space="preserve"> </v>
      </c>
      <c r="AC258" s="50" t="str">
        <f>IFERROR(VLOOKUP(AA258,農林業センサス集落コード!$A$2:$E$18534,5,0),"")</f>
        <v/>
      </c>
      <c r="AD258" s="48"/>
      <c r="AE258" s="49" t="str">
        <f>IFERROR(VLOOKUP(AD258,農林業センサス集落コード!$A$2:$E$18534,4,FALSE)," ")</f>
        <v xml:space="preserve"> </v>
      </c>
      <c r="AF258" s="50" t="str">
        <f>IFERROR(VLOOKUP(AD258,農林業センサス集落コード!$A$2:$E$18534,5,0),"")</f>
        <v/>
      </c>
      <c r="AG258" s="48"/>
      <c r="AH258" s="49" t="str">
        <f>IFERROR(VLOOKUP(AG258,農林業センサス集落コード!$A$2:$E$18534,4,FALSE)," ")</f>
        <v xml:space="preserve"> </v>
      </c>
      <c r="AI258" s="50" t="str">
        <f>IFERROR(VLOOKUP(AG258,農林業センサス集落コード!$A$2:$E$18534,5,0),"")</f>
        <v/>
      </c>
      <c r="AJ258" s="48"/>
      <c r="AK258" s="49" t="str">
        <f>IFERROR(VLOOKUP(AJ258,農林業センサス集落コード!$A$2:$E$18534,4,FALSE)," ")</f>
        <v xml:space="preserve"> </v>
      </c>
      <c r="AL258" s="50" t="str">
        <f>IFERROR(VLOOKUP(AJ258,農林業センサス集落コード!$A$2:$E$18534,5,0),"")</f>
        <v/>
      </c>
      <c r="AM258" s="48"/>
      <c r="AN258" s="49" t="str">
        <f>IFERROR(VLOOKUP(AM258,農林業センサス集落コード!$A$2:$E$18534,4,FALSE)," ")</f>
        <v xml:space="preserve"> </v>
      </c>
      <c r="AO258" s="50" t="str">
        <f>IFERROR(VLOOKUP(AM258,農林業センサス集落コード!$A$2:$E$18534,5,0),"")</f>
        <v/>
      </c>
      <c r="AP258" s="48"/>
      <c r="AQ258" s="49" t="str">
        <f>IFERROR(VLOOKUP(AP258,農林業センサス集落コード!$A$2:$E$18534,4,FALSE)," ")</f>
        <v xml:space="preserve"> </v>
      </c>
      <c r="AR258" s="50" t="str">
        <f>IFERROR(VLOOKUP(AP258,農林業センサス集落コード!$A$2:$E$18534,5,0),"")</f>
        <v/>
      </c>
      <c r="AS258" s="48"/>
      <c r="AT258" s="49" t="str">
        <f>IFERROR(VLOOKUP(AS258,農林業センサス集落コード!$A$2:$E$18534,4,FALSE)," ")</f>
        <v xml:space="preserve"> </v>
      </c>
      <c r="AU258" s="50" t="str">
        <f>IFERROR(VLOOKUP(AS258,農林業センサス集落コード!$A$2:$E$18534,5,0),"")</f>
        <v/>
      </c>
      <c r="AV258" s="48"/>
      <c r="AW258" s="49" t="str">
        <f>IFERROR(VLOOKUP(AV258,農林業センサス集落コード!$A$2:$E$18534,4,FALSE)," ")</f>
        <v xml:space="preserve"> </v>
      </c>
      <c r="AX258" s="50" t="str">
        <f>IFERROR(VLOOKUP(AV258,農林業センサス集落コード!$A$2:$E$18534,5,0),"")</f>
        <v/>
      </c>
      <c r="AY258" s="48"/>
      <c r="AZ258" s="49" t="str">
        <f>IFERROR(VLOOKUP(AY258,農林業センサス集落コード!$A$2:$E$18534,4,FALSE)," ")</f>
        <v xml:space="preserve"> </v>
      </c>
      <c r="BA258" s="50" t="str">
        <f>IFERROR(VLOOKUP(AY258,農林業センサス集落コード!$A$2:$E$18534,5,0),"")</f>
        <v/>
      </c>
      <c r="BB258" s="48"/>
      <c r="BC258" s="49" t="str">
        <f>IFERROR(VLOOKUP(BB258,農林業センサス集落コード!$A$2:$E$18534,4,FALSE)," ")</f>
        <v xml:space="preserve"> </v>
      </c>
      <c r="BD258" s="50" t="str">
        <f>IFERROR(VLOOKUP(BB258,農林業センサス集落コード!$A$2:$E$18534,5,0),"")</f>
        <v/>
      </c>
      <c r="BE258" s="48"/>
      <c r="BF258" s="49" t="str">
        <f>IFERROR(VLOOKUP(BE258,農林業センサス集落コード!$A$2:$E$18534,4,FALSE)," ")</f>
        <v xml:space="preserve"> </v>
      </c>
      <c r="BG258" s="50" t="str">
        <f>IFERROR(VLOOKUP(BE258,農林業センサス集落コード!$A$2:$E$18534,5,0),"")</f>
        <v/>
      </c>
      <c r="BH258" s="48"/>
      <c r="BI258" s="49" t="str">
        <f>IFERROR(VLOOKUP(BH258,農林業センサス集落コード!$A$2:$E$18534,4,FALSE)," ")</f>
        <v xml:space="preserve"> </v>
      </c>
      <c r="BJ258" s="50" t="str">
        <f>IFERROR(VLOOKUP(BH258,農林業センサス集落コード!$A$2:$E$18534,5,0),"")</f>
        <v/>
      </c>
      <c r="BK258" s="48"/>
      <c r="BL258" s="49" t="str">
        <f>IFERROR(VLOOKUP(BK258,農林業センサス集落コード!$A$2:$E$18534,4,FALSE)," ")</f>
        <v xml:space="preserve"> </v>
      </c>
      <c r="BM258" s="50" t="str">
        <f>IFERROR(VLOOKUP(BK258,農林業センサス集落コード!$A$2:$E$18534,5,0),"")</f>
        <v/>
      </c>
    </row>
    <row r="259" spans="1:65">
      <c r="A259" s="272" t="e">
        <f>①協定識別事項②協定参加者!#REF!</f>
        <v>#REF!</v>
      </c>
      <c r="B259" s="55" t="e">
        <f>①協定識別事項②協定参加者!#REF!</f>
        <v>#REF!</v>
      </c>
      <c r="C259" s="55" t="e">
        <f>①協定識別事項②協定参加者!#REF!</f>
        <v>#REF!</v>
      </c>
      <c r="D259" s="55" t="e">
        <f>①協定識別事項②協定参加者!#REF!</f>
        <v>#REF!</v>
      </c>
      <c r="E259" s="56" t="e">
        <f>①協定識別事項②協定参加者!#REF!</f>
        <v>#REF!</v>
      </c>
      <c r="F259" s="48"/>
      <c r="G259" s="49" t="str">
        <f>IFERROR(VLOOKUP(F259,農林業センサス集落コード!$A$2:$E$18534,4,FALSE)," ")</f>
        <v xml:space="preserve"> </v>
      </c>
      <c r="H259" s="50" t="str">
        <f>IFERROR(VLOOKUP(F259,農林業センサス集落コード!$A$2:$E$18534,5,0),"")</f>
        <v/>
      </c>
      <c r="I259" s="48"/>
      <c r="J259" s="49" t="str">
        <f>IFERROR(VLOOKUP(I259,農林業センサス集落コード!$A$2:$E$18534,4,FALSE)," ")</f>
        <v xml:space="preserve"> </v>
      </c>
      <c r="K259" s="50" t="str">
        <f>IFERROR(VLOOKUP(I259,農林業センサス集落コード!$A$2:$E$18534,5,0),"")</f>
        <v/>
      </c>
      <c r="L259" s="48"/>
      <c r="M259" s="49" t="str">
        <f>IFERROR(VLOOKUP(L259,農林業センサス集落コード!$A$2:$E$18534,4,FALSE)," ")</f>
        <v xml:space="preserve"> </v>
      </c>
      <c r="N259" s="50" t="str">
        <f>IFERROR(VLOOKUP(L259,農林業センサス集落コード!$A$2:$E$18534,5,0),"")</f>
        <v/>
      </c>
      <c r="O259" s="48"/>
      <c r="P259" s="49" t="str">
        <f>IFERROR(VLOOKUP(O259,農林業センサス集落コード!$A$2:$E$18534,4,FALSE)," ")</f>
        <v xml:space="preserve"> </v>
      </c>
      <c r="Q259" s="50" t="str">
        <f>IFERROR(VLOOKUP(O259,農林業センサス集落コード!$A$2:$E$18534,5,0),"")</f>
        <v/>
      </c>
      <c r="R259" s="48"/>
      <c r="S259" s="49" t="str">
        <f>IFERROR(VLOOKUP(R259,農林業センサス集落コード!$A$2:$E$18534,4,FALSE)," ")</f>
        <v xml:space="preserve"> </v>
      </c>
      <c r="T259" s="50" t="str">
        <f>IFERROR(VLOOKUP(R259,農林業センサス集落コード!$A$2:$E$18534,5,0),"")</f>
        <v/>
      </c>
      <c r="U259" s="48"/>
      <c r="V259" s="49" t="str">
        <f>IFERROR(VLOOKUP(U259,農林業センサス集落コード!$A$2:$E$18534,4,FALSE)," ")</f>
        <v xml:space="preserve"> </v>
      </c>
      <c r="W259" s="50" t="str">
        <f>IFERROR(VLOOKUP(U259,農林業センサス集落コード!$A$2:$E$18534,5,0),"")</f>
        <v/>
      </c>
      <c r="X259" s="48"/>
      <c r="Y259" s="49" t="str">
        <f>IFERROR(VLOOKUP(X259,農林業センサス集落コード!$A$2:$E$18534,4,FALSE)," ")</f>
        <v xml:space="preserve"> </v>
      </c>
      <c r="Z259" s="50" t="str">
        <f>IFERROR(VLOOKUP(X259,農林業センサス集落コード!$A$2:$E$18534,5,0),"")</f>
        <v/>
      </c>
      <c r="AA259" s="48"/>
      <c r="AB259" s="49" t="str">
        <f>IFERROR(VLOOKUP(AA259,農林業センサス集落コード!$A$2:$E$18534,4,FALSE)," ")</f>
        <v xml:space="preserve"> </v>
      </c>
      <c r="AC259" s="50" t="str">
        <f>IFERROR(VLOOKUP(AA259,農林業センサス集落コード!$A$2:$E$18534,5,0),"")</f>
        <v/>
      </c>
      <c r="AD259" s="48"/>
      <c r="AE259" s="49" t="str">
        <f>IFERROR(VLOOKUP(AD259,農林業センサス集落コード!$A$2:$E$18534,4,FALSE)," ")</f>
        <v xml:space="preserve"> </v>
      </c>
      <c r="AF259" s="50" t="str">
        <f>IFERROR(VLOOKUP(AD259,農林業センサス集落コード!$A$2:$E$18534,5,0),"")</f>
        <v/>
      </c>
      <c r="AG259" s="48"/>
      <c r="AH259" s="49" t="str">
        <f>IFERROR(VLOOKUP(AG259,農林業センサス集落コード!$A$2:$E$18534,4,FALSE)," ")</f>
        <v xml:space="preserve"> </v>
      </c>
      <c r="AI259" s="50" t="str">
        <f>IFERROR(VLOOKUP(AG259,農林業センサス集落コード!$A$2:$E$18534,5,0),"")</f>
        <v/>
      </c>
      <c r="AJ259" s="48"/>
      <c r="AK259" s="49" t="str">
        <f>IFERROR(VLOOKUP(AJ259,農林業センサス集落コード!$A$2:$E$18534,4,FALSE)," ")</f>
        <v xml:space="preserve"> </v>
      </c>
      <c r="AL259" s="50" t="str">
        <f>IFERROR(VLOOKUP(AJ259,農林業センサス集落コード!$A$2:$E$18534,5,0),"")</f>
        <v/>
      </c>
      <c r="AM259" s="48"/>
      <c r="AN259" s="49" t="str">
        <f>IFERROR(VLOOKUP(AM259,農林業センサス集落コード!$A$2:$E$18534,4,FALSE)," ")</f>
        <v xml:space="preserve"> </v>
      </c>
      <c r="AO259" s="50" t="str">
        <f>IFERROR(VLOOKUP(AM259,農林業センサス集落コード!$A$2:$E$18534,5,0),"")</f>
        <v/>
      </c>
      <c r="AP259" s="48"/>
      <c r="AQ259" s="49" t="str">
        <f>IFERROR(VLOOKUP(AP259,農林業センサス集落コード!$A$2:$E$18534,4,FALSE)," ")</f>
        <v xml:space="preserve"> </v>
      </c>
      <c r="AR259" s="50" t="str">
        <f>IFERROR(VLOOKUP(AP259,農林業センサス集落コード!$A$2:$E$18534,5,0),"")</f>
        <v/>
      </c>
      <c r="AS259" s="48"/>
      <c r="AT259" s="49" t="str">
        <f>IFERROR(VLOOKUP(AS259,農林業センサス集落コード!$A$2:$E$18534,4,FALSE)," ")</f>
        <v xml:space="preserve"> </v>
      </c>
      <c r="AU259" s="50" t="str">
        <f>IFERROR(VLOOKUP(AS259,農林業センサス集落コード!$A$2:$E$18534,5,0),"")</f>
        <v/>
      </c>
      <c r="AV259" s="48"/>
      <c r="AW259" s="49" t="str">
        <f>IFERROR(VLOOKUP(AV259,農林業センサス集落コード!$A$2:$E$18534,4,FALSE)," ")</f>
        <v xml:space="preserve"> </v>
      </c>
      <c r="AX259" s="50" t="str">
        <f>IFERROR(VLOOKUP(AV259,農林業センサス集落コード!$A$2:$E$18534,5,0),"")</f>
        <v/>
      </c>
      <c r="AY259" s="48"/>
      <c r="AZ259" s="49" t="str">
        <f>IFERROR(VLOOKUP(AY259,農林業センサス集落コード!$A$2:$E$18534,4,FALSE)," ")</f>
        <v xml:space="preserve"> </v>
      </c>
      <c r="BA259" s="50" t="str">
        <f>IFERROR(VLOOKUP(AY259,農林業センサス集落コード!$A$2:$E$18534,5,0),"")</f>
        <v/>
      </c>
      <c r="BB259" s="48"/>
      <c r="BC259" s="49" t="str">
        <f>IFERROR(VLOOKUP(BB259,農林業センサス集落コード!$A$2:$E$18534,4,FALSE)," ")</f>
        <v xml:space="preserve"> </v>
      </c>
      <c r="BD259" s="50" t="str">
        <f>IFERROR(VLOOKUP(BB259,農林業センサス集落コード!$A$2:$E$18534,5,0),"")</f>
        <v/>
      </c>
      <c r="BE259" s="48"/>
      <c r="BF259" s="49" t="str">
        <f>IFERROR(VLOOKUP(BE259,農林業センサス集落コード!$A$2:$E$18534,4,FALSE)," ")</f>
        <v xml:space="preserve"> </v>
      </c>
      <c r="BG259" s="50" t="str">
        <f>IFERROR(VLOOKUP(BE259,農林業センサス集落コード!$A$2:$E$18534,5,0),"")</f>
        <v/>
      </c>
      <c r="BH259" s="48"/>
      <c r="BI259" s="49" t="str">
        <f>IFERROR(VLOOKUP(BH259,農林業センサス集落コード!$A$2:$E$18534,4,FALSE)," ")</f>
        <v xml:space="preserve"> </v>
      </c>
      <c r="BJ259" s="50" t="str">
        <f>IFERROR(VLOOKUP(BH259,農林業センサス集落コード!$A$2:$E$18534,5,0),"")</f>
        <v/>
      </c>
      <c r="BK259" s="48"/>
      <c r="BL259" s="49" t="str">
        <f>IFERROR(VLOOKUP(BK259,農林業センサス集落コード!$A$2:$E$18534,4,FALSE)," ")</f>
        <v xml:space="preserve"> </v>
      </c>
      <c r="BM259" s="50" t="str">
        <f>IFERROR(VLOOKUP(BK259,農林業センサス集落コード!$A$2:$E$18534,5,0),"")</f>
        <v/>
      </c>
    </row>
    <row r="260" spans="1:65">
      <c r="A260" s="272" t="e">
        <f>①協定識別事項②協定参加者!#REF!</f>
        <v>#REF!</v>
      </c>
      <c r="B260" s="55" t="e">
        <f>①協定識別事項②協定参加者!#REF!</f>
        <v>#REF!</v>
      </c>
      <c r="C260" s="55" t="e">
        <f>①協定識別事項②協定参加者!#REF!</f>
        <v>#REF!</v>
      </c>
      <c r="D260" s="55" t="e">
        <f>①協定識別事項②協定参加者!#REF!</f>
        <v>#REF!</v>
      </c>
      <c r="E260" s="56" t="e">
        <f>①協定識別事項②協定参加者!#REF!</f>
        <v>#REF!</v>
      </c>
      <c r="F260" s="48"/>
      <c r="G260" s="49" t="str">
        <f>IFERROR(VLOOKUP(F260,農林業センサス集落コード!$A$2:$E$18534,4,FALSE)," ")</f>
        <v xml:space="preserve"> </v>
      </c>
      <c r="H260" s="50" t="str">
        <f>IFERROR(VLOOKUP(F260,農林業センサス集落コード!$A$2:$E$18534,5,0),"")</f>
        <v/>
      </c>
      <c r="I260" s="48"/>
      <c r="J260" s="49" t="str">
        <f>IFERROR(VLOOKUP(I260,農林業センサス集落コード!$A$2:$E$18534,4,FALSE)," ")</f>
        <v xml:space="preserve"> </v>
      </c>
      <c r="K260" s="50" t="str">
        <f>IFERROR(VLOOKUP(I260,農林業センサス集落コード!$A$2:$E$18534,5,0),"")</f>
        <v/>
      </c>
      <c r="L260" s="48"/>
      <c r="M260" s="49" t="str">
        <f>IFERROR(VLOOKUP(L260,農林業センサス集落コード!$A$2:$E$18534,4,FALSE)," ")</f>
        <v xml:space="preserve"> </v>
      </c>
      <c r="N260" s="50" t="str">
        <f>IFERROR(VLOOKUP(L260,農林業センサス集落コード!$A$2:$E$18534,5,0),"")</f>
        <v/>
      </c>
      <c r="O260" s="48"/>
      <c r="P260" s="49" t="str">
        <f>IFERROR(VLOOKUP(O260,農林業センサス集落コード!$A$2:$E$18534,4,FALSE)," ")</f>
        <v xml:space="preserve"> </v>
      </c>
      <c r="Q260" s="50" t="str">
        <f>IFERROR(VLOOKUP(O260,農林業センサス集落コード!$A$2:$E$18534,5,0),"")</f>
        <v/>
      </c>
      <c r="R260" s="48"/>
      <c r="S260" s="49" t="str">
        <f>IFERROR(VLOOKUP(R260,農林業センサス集落コード!$A$2:$E$18534,4,FALSE)," ")</f>
        <v xml:space="preserve"> </v>
      </c>
      <c r="T260" s="50" t="str">
        <f>IFERROR(VLOOKUP(R260,農林業センサス集落コード!$A$2:$E$18534,5,0),"")</f>
        <v/>
      </c>
      <c r="U260" s="48"/>
      <c r="V260" s="49" t="str">
        <f>IFERROR(VLOOKUP(U260,農林業センサス集落コード!$A$2:$E$18534,4,FALSE)," ")</f>
        <v xml:space="preserve"> </v>
      </c>
      <c r="W260" s="50" t="str">
        <f>IFERROR(VLOOKUP(U260,農林業センサス集落コード!$A$2:$E$18534,5,0),"")</f>
        <v/>
      </c>
      <c r="X260" s="48"/>
      <c r="Y260" s="49" t="str">
        <f>IFERROR(VLOOKUP(X260,農林業センサス集落コード!$A$2:$E$18534,4,FALSE)," ")</f>
        <v xml:space="preserve"> </v>
      </c>
      <c r="Z260" s="50" t="str">
        <f>IFERROR(VLOOKUP(X260,農林業センサス集落コード!$A$2:$E$18534,5,0),"")</f>
        <v/>
      </c>
      <c r="AA260" s="48"/>
      <c r="AB260" s="49" t="str">
        <f>IFERROR(VLOOKUP(AA260,農林業センサス集落コード!$A$2:$E$18534,4,FALSE)," ")</f>
        <v xml:space="preserve"> </v>
      </c>
      <c r="AC260" s="50" t="str">
        <f>IFERROR(VLOOKUP(AA260,農林業センサス集落コード!$A$2:$E$18534,5,0),"")</f>
        <v/>
      </c>
      <c r="AD260" s="48"/>
      <c r="AE260" s="49" t="str">
        <f>IFERROR(VLOOKUP(AD260,農林業センサス集落コード!$A$2:$E$18534,4,FALSE)," ")</f>
        <v xml:space="preserve"> </v>
      </c>
      <c r="AF260" s="50" t="str">
        <f>IFERROR(VLOOKUP(AD260,農林業センサス集落コード!$A$2:$E$18534,5,0),"")</f>
        <v/>
      </c>
      <c r="AG260" s="48"/>
      <c r="AH260" s="49" t="str">
        <f>IFERROR(VLOOKUP(AG260,農林業センサス集落コード!$A$2:$E$18534,4,FALSE)," ")</f>
        <v xml:space="preserve"> </v>
      </c>
      <c r="AI260" s="50" t="str">
        <f>IFERROR(VLOOKUP(AG260,農林業センサス集落コード!$A$2:$E$18534,5,0),"")</f>
        <v/>
      </c>
      <c r="AJ260" s="48"/>
      <c r="AK260" s="49" t="str">
        <f>IFERROR(VLOOKUP(AJ260,農林業センサス集落コード!$A$2:$E$18534,4,FALSE)," ")</f>
        <v xml:space="preserve"> </v>
      </c>
      <c r="AL260" s="50" t="str">
        <f>IFERROR(VLOOKUP(AJ260,農林業センサス集落コード!$A$2:$E$18534,5,0),"")</f>
        <v/>
      </c>
      <c r="AM260" s="48"/>
      <c r="AN260" s="49" t="str">
        <f>IFERROR(VLOOKUP(AM260,農林業センサス集落コード!$A$2:$E$18534,4,FALSE)," ")</f>
        <v xml:space="preserve"> </v>
      </c>
      <c r="AO260" s="50" t="str">
        <f>IFERROR(VLOOKUP(AM260,農林業センサス集落コード!$A$2:$E$18534,5,0),"")</f>
        <v/>
      </c>
      <c r="AP260" s="48"/>
      <c r="AQ260" s="49" t="str">
        <f>IFERROR(VLOOKUP(AP260,農林業センサス集落コード!$A$2:$E$18534,4,FALSE)," ")</f>
        <v xml:space="preserve"> </v>
      </c>
      <c r="AR260" s="50" t="str">
        <f>IFERROR(VLOOKUP(AP260,農林業センサス集落コード!$A$2:$E$18534,5,0),"")</f>
        <v/>
      </c>
      <c r="AS260" s="48"/>
      <c r="AT260" s="49" t="str">
        <f>IFERROR(VLOOKUP(AS260,農林業センサス集落コード!$A$2:$E$18534,4,FALSE)," ")</f>
        <v xml:space="preserve"> </v>
      </c>
      <c r="AU260" s="50" t="str">
        <f>IFERROR(VLOOKUP(AS260,農林業センサス集落コード!$A$2:$E$18534,5,0),"")</f>
        <v/>
      </c>
      <c r="AV260" s="48"/>
      <c r="AW260" s="49" t="str">
        <f>IFERROR(VLOOKUP(AV260,農林業センサス集落コード!$A$2:$E$18534,4,FALSE)," ")</f>
        <v xml:space="preserve"> </v>
      </c>
      <c r="AX260" s="50" t="str">
        <f>IFERROR(VLOOKUP(AV260,農林業センサス集落コード!$A$2:$E$18534,5,0),"")</f>
        <v/>
      </c>
      <c r="AY260" s="48"/>
      <c r="AZ260" s="49" t="str">
        <f>IFERROR(VLOOKUP(AY260,農林業センサス集落コード!$A$2:$E$18534,4,FALSE)," ")</f>
        <v xml:space="preserve"> </v>
      </c>
      <c r="BA260" s="50" t="str">
        <f>IFERROR(VLOOKUP(AY260,農林業センサス集落コード!$A$2:$E$18534,5,0),"")</f>
        <v/>
      </c>
      <c r="BB260" s="48"/>
      <c r="BC260" s="49" t="str">
        <f>IFERROR(VLOOKUP(BB260,農林業センサス集落コード!$A$2:$E$18534,4,FALSE)," ")</f>
        <v xml:space="preserve"> </v>
      </c>
      <c r="BD260" s="50" t="str">
        <f>IFERROR(VLOOKUP(BB260,農林業センサス集落コード!$A$2:$E$18534,5,0),"")</f>
        <v/>
      </c>
      <c r="BE260" s="48"/>
      <c r="BF260" s="49" t="str">
        <f>IFERROR(VLOOKUP(BE260,農林業センサス集落コード!$A$2:$E$18534,4,FALSE)," ")</f>
        <v xml:space="preserve"> </v>
      </c>
      <c r="BG260" s="50" t="str">
        <f>IFERROR(VLOOKUP(BE260,農林業センサス集落コード!$A$2:$E$18534,5,0),"")</f>
        <v/>
      </c>
      <c r="BH260" s="48"/>
      <c r="BI260" s="49" t="str">
        <f>IFERROR(VLOOKUP(BH260,農林業センサス集落コード!$A$2:$E$18534,4,FALSE)," ")</f>
        <v xml:space="preserve"> </v>
      </c>
      <c r="BJ260" s="50" t="str">
        <f>IFERROR(VLOOKUP(BH260,農林業センサス集落コード!$A$2:$E$18534,5,0),"")</f>
        <v/>
      </c>
      <c r="BK260" s="48"/>
      <c r="BL260" s="49" t="str">
        <f>IFERROR(VLOOKUP(BK260,農林業センサス集落コード!$A$2:$E$18534,4,FALSE)," ")</f>
        <v xml:space="preserve"> </v>
      </c>
      <c r="BM260" s="50" t="str">
        <f>IFERROR(VLOOKUP(BK260,農林業センサス集落コード!$A$2:$E$18534,5,0),"")</f>
        <v/>
      </c>
    </row>
    <row r="261" spans="1:65">
      <c r="A261" s="272" t="e">
        <f>①協定識別事項②協定参加者!#REF!</f>
        <v>#REF!</v>
      </c>
      <c r="B261" s="55" t="e">
        <f>①協定識別事項②協定参加者!#REF!</f>
        <v>#REF!</v>
      </c>
      <c r="C261" s="55" t="e">
        <f>①協定識別事項②協定参加者!#REF!</f>
        <v>#REF!</v>
      </c>
      <c r="D261" s="55" t="e">
        <f>①協定識別事項②協定参加者!#REF!</f>
        <v>#REF!</v>
      </c>
      <c r="E261" s="56" t="e">
        <f>①協定識別事項②協定参加者!#REF!</f>
        <v>#REF!</v>
      </c>
      <c r="F261" s="48"/>
      <c r="G261" s="49" t="str">
        <f>IFERROR(VLOOKUP(F261,農林業センサス集落コード!$A$2:$E$18534,4,FALSE)," ")</f>
        <v xml:space="preserve"> </v>
      </c>
      <c r="H261" s="50" t="str">
        <f>IFERROR(VLOOKUP(F261,農林業センサス集落コード!$A$2:$E$18534,5,0),"")</f>
        <v/>
      </c>
      <c r="I261" s="48"/>
      <c r="J261" s="49" t="str">
        <f>IFERROR(VLOOKUP(I261,農林業センサス集落コード!$A$2:$E$18534,4,FALSE)," ")</f>
        <v xml:space="preserve"> </v>
      </c>
      <c r="K261" s="50" t="str">
        <f>IFERROR(VLOOKUP(I261,農林業センサス集落コード!$A$2:$E$18534,5,0),"")</f>
        <v/>
      </c>
      <c r="L261" s="48"/>
      <c r="M261" s="49" t="str">
        <f>IFERROR(VLOOKUP(L261,農林業センサス集落コード!$A$2:$E$18534,4,FALSE)," ")</f>
        <v xml:space="preserve"> </v>
      </c>
      <c r="N261" s="50" t="str">
        <f>IFERROR(VLOOKUP(L261,農林業センサス集落コード!$A$2:$E$18534,5,0),"")</f>
        <v/>
      </c>
      <c r="O261" s="48"/>
      <c r="P261" s="49" t="str">
        <f>IFERROR(VLOOKUP(O261,農林業センサス集落コード!$A$2:$E$18534,4,FALSE)," ")</f>
        <v xml:space="preserve"> </v>
      </c>
      <c r="Q261" s="50" t="str">
        <f>IFERROR(VLOOKUP(O261,農林業センサス集落コード!$A$2:$E$18534,5,0),"")</f>
        <v/>
      </c>
      <c r="R261" s="48"/>
      <c r="S261" s="49" t="str">
        <f>IFERROR(VLOOKUP(R261,農林業センサス集落コード!$A$2:$E$18534,4,FALSE)," ")</f>
        <v xml:space="preserve"> </v>
      </c>
      <c r="T261" s="50" t="str">
        <f>IFERROR(VLOOKUP(R261,農林業センサス集落コード!$A$2:$E$18534,5,0),"")</f>
        <v/>
      </c>
      <c r="U261" s="48"/>
      <c r="V261" s="49" t="str">
        <f>IFERROR(VLOOKUP(U261,農林業センサス集落コード!$A$2:$E$18534,4,FALSE)," ")</f>
        <v xml:space="preserve"> </v>
      </c>
      <c r="W261" s="50" t="str">
        <f>IFERROR(VLOOKUP(U261,農林業センサス集落コード!$A$2:$E$18534,5,0),"")</f>
        <v/>
      </c>
      <c r="X261" s="48"/>
      <c r="Y261" s="49" t="str">
        <f>IFERROR(VLOOKUP(X261,農林業センサス集落コード!$A$2:$E$18534,4,FALSE)," ")</f>
        <v xml:space="preserve"> </v>
      </c>
      <c r="Z261" s="50" t="str">
        <f>IFERROR(VLOOKUP(X261,農林業センサス集落コード!$A$2:$E$18534,5,0),"")</f>
        <v/>
      </c>
      <c r="AA261" s="48"/>
      <c r="AB261" s="49" t="str">
        <f>IFERROR(VLOOKUP(AA261,農林業センサス集落コード!$A$2:$E$18534,4,FALSE)," ")</f>
        <v xml:space="preserve"> </v>
      </c>
      <c r="AC261" s="50" t="str">
        <f>IFERROR(VLOOKUP(AA261,農林業センサス集落コード!$A$2:$E$18534,5,0),"")</f>
        <v/>
      </c>
      <c r="AD261" s="48"/>
      <c r="AE261" s="49" t="str">
        <f>IFERROR(VLOOKUP(AD261,農林業センサス集落コード!$A$2:$E$18534,4,FALSE)," ")</f>
        <v xml:space="preserve"> </v>
      </c>
      <c r="AF261" s="50" t="str">
        <f>IFERROR(VLOOKUP(AD261,農林業センサス集落コード!$A$2:$E$18534,5,0),"")</f>
        <v/>
      </c>
      <c r="AG261" s="48"/>
      <c r="AH261" s="49" t="str">
        <f>IFERROR(VLOOKUP(AG261,農林業センサス集落コード!$A$2:$E$18534,4,FALSE)," ")</f>
        <v xml:space="preserve"> </v>
      </c>
      <c r="AI261" s="50" t="str">
        <f>IFERROR(VLOOKUP(AG261,農林業センサス集落コード!$A$2:$E$18534,5,0),"")</f>
        <v/>
      </c>
      <c r="AJ261" s="48"/>
      <c r="AK261" s="49" t="str">
        <f>IFERROR(VLOOKUP(AJ261,農林業センサス集落コード!$A$2:$E$18534,4,FALSE)," ")</f>
        <v xml:space="preserve"> </v>
      </c>
      <c r="AL261" s="50" t="str">
        <f>IFERROR(VLOOKUP(AJ261,農林業センサス集落コード!$A$2:$E$18534,5,0),"")</f>
        <v/>
      </c>
      <c r="AM261" s="48"/>
      <c r="AN261" s="49" t="str">
        <f>IFERROR(VLOOKUP(AM261,農林業センサス集落コード!$A$2:$E$18534,4,FALSE)," ")</f>
        <v xml:space="preserve"> </v>
      </c>
      <c r="AO261" s="50" t="str">
        <f>IFERROR(VLOOKUP(AM261,農林業センサス集落コード!$A$2:$E$18534,5,0),"")</f>
        <v/>
      </c>
      <c r="AP261" s="48"/>
      <c r="AQ261" s="49" t="str">
        <f>IFERROR(VLOOKUP(AP261,農林業センサス集落コード!$A$2:$E$18534,4,FALSE)," ")</f>
        <v xml:space="preserve"> </v>
      </c>
      <c r="AR261" s="50" t="str">
        <f>IFERROR(VLOOKUP(AP261,農林業センサス集落コード!$A$2:$E$18534,5,0),"")</f>
        <v/>
      </c>
      <c r="AS261" s="48"/>
      <c r="AT261" s="49" t="str">
        <f>IFERROR(VLOOKUP(AS261,農林業センサス集落コード!$A$2:$E$18534,4,FALSE)," ")</f>
        <v xml:space="preserve"> </v>
      </c>
      <c r="AU261" s="50" t="str">
        <f>IFERROR(VLOOKUP(AS261,農林業センサス集落コード!$A$2:$E$18534,5,0),"")</f>
        <v/>
      </c>
      <c r="AV261" s="48"/>
      <c r="AW261" s="49" t="str">
        <f>IFERROR(VLOOKUP(AV261,農林業センサス集落コード!$A$2:$E$18534,4,FALSE)," ")</f>
        <v xml:space="preserve"> </v>
      </c>
      <c r="AX261" s="50" t="str">
        <f>IFERROR(VLOOKUP(AV261,農林業センサス集落コード!$A$2:$E$18534,5,0),"")</f>
        <v/>
      </c>
      <c r="AY261" s="48"/>
      <c r="AZ261" s="49" t="str">
        <f>IFERROR(VLOOKUP(AY261,農林業センサス集落コード!$A$2:$E$18534,4,FALSE)," ")</f>
        <v xml:space="preserve"> </v>
      </c>
      <c r="BA261" s="50" t="str">
        <f>IFERROR(VLOOKUP(AY261,農林業センサス集落コード!$A$2:$E$18534,5,0),"")</f>
        <v/>
      </c>
      <c r="BB261" s="48"/>
      <c r="BC261" s="49" t="str">
        <f>IFERROR(VLOOKUP(BB261,農林業センサス集落コード!$A$2:$E$18534,4,FALSE)," ")</f>
        <v xml:space="preserve"> </v>
      </c>
      <c r="BD261" s="50" t="str">
        <f>IFERROR(VLOOKUP(BB261,農林業センサス集落コード!$A$2:$E$18534,5,0),"")</f>
        <v/>
      </c>
      <c r="BE261" s="48"/>
      <c r="BF261" s="49" t="str">
        <f>IFERROR(VLOOKUP(BE261,農林業センサス集落コード!$A$2:$E$18534,4,FALSE)," ")</f>
        <v xml:space="preserve"> </v>
      </c>
      <c r="BG261" s="50" t="str">
        <f>IFERROR(VLOOKUP(BE261,農林業センサス集落コード!$A$2:$E$18534,5,0),"")</f>
        <v/>
      </c>
      <c r="BH261" s="48"/>
      <c r="BI261" s="49" t="str">
        <f>IFERROR(VLOOKUP(BH261,農林業センサス集落コード!$A$2:$E$18534,4,FALSE)," ")</f>
        <v xml:space="preserve"> </v>
      </c>
      <c r="BJ261" s="50" t="str">
        <f>IFERROR(VLOOKUP(BH261,農林業センサス集落コード!$A$2:$E$18534,5,0),"")</f>
        <v/>
      </c>
      <c r="BK261" s="48"/>
      <c r="BL261" s="49" t="str">
        <f>IFERROR(VLOOKUP(BK261,農林業センサス集落コード!$A$2:$E$18534,4,FALSE)," ")</f>
        <v xml:space="preserve"> </v>
      </c>
      <c r="BM261" s="50" t="str">
        <f>IFERROR(VLOOKUP(BK261,農林業センサス集落コード!$A$2:$E$18534,5,0),"")</f>
        <v/>
      </c>
    </row>
    <row r="262" spans="1:65">
      <c r="A262" s="272" t="e">
        <f>①協定識別事項②協定参加者!#REF!</f>
        <v>#REF!</v>
      </c>
      <c r="B262" s="55" t="e">
        <f>①協定識別事項②協定参加者!#REF!</f>
        <v>#REF!</v>
      </c>
      <c r="C262" s="55" t="e">
        <f>①協定識別事項②協定参加者!#REF!</f>
        <v>#REF!</v>
      </c>
      <c r="D262" s="55" t="e">
        <f>①協定識別事項②協定参加者!#REF!</f>
        <v>#REF!</v>
      </c>
      <c r="E262" s="56" t="e">
        <f>①協定識別事項②協定参加者!#REF!</f>
        <v>#REF!</v>
      </c>
      <c r="F262" s="48"/>
      <c r="G262" s="49" t="str">
        <f>IFERROR(VLOOKUP(F262,農林業センサス集落コード!$A$2:$E$18534,4,FALSE)," ")</f>
        <v xml:space="preserve"> </v>
      </c>
      <c r="H262" s="50" t="str">
        <f>IFERROR(VLOOKUP(F262,農林業センサス集落コード!$A$2:$E$18534,5,0),"")</f>
        <v/>
      </c>
      <c r="I262" s="48"/>
      <c r="J262" s="49" t="str">
        <f>IFERROR(VLOOKUP(I262,農林業センサス集落コード!$A$2:$E$18534,4,FALSE)," ")</f>
        <v xml:space="preserve"> </v>
      </c>
      <c r="K262" s="50" t="str">
        <f>IFERROR(VLOOKUP(I262,農林業センサス集落コード!$A$2:$E$18534,5,0),"")</f>
        <v/>
      </c>
      <c r="L262" s="48"/>
      <c r="M262" s="49" t="str">
        <f>IFERROR(VLOOKUP(L262,農林業センサス集落コード!$A$2:$E$18534,4,FALSE)," ")</f>
        <v xml:space="preserve"> </v>
      </c>
      <c r="N262" s="50" t="str">
        <f>IFERROR(VLOOKUP(L262,農林業センサス集落コード!$A$2:$E$18534,5,0),"")</f>
        <v/>
      </c>
      <c r="O262" s="48"/>
      <c r="P262" s="49" t="str">
        <f>IFERROR(VLOOKUP(O262,農林業センサス集落コード!$A$2:$E$18534,4,FALSE)," ")</f>
        <v xml:space="preserve"> </v>
      </c>
      <c r="Q262" s="50" t="str">
        <f>IFERROR(VLOOKUP(O262,農林業センサス集落コード!$A$2:$E$18534,5,0),"")</f>
        <v/>
      </c>
      <c r="R262" s="48"/>
      <c r="S262" s="49" t="str">
        <f>IFERROR(VLOOKUP(R262,農林業センサス集落コード!$A$2:$E$18534,4,FALSE)," ")</f>
        <v xml:space="preserve"> </v>
      </c>
      <c r="T262" s="50" t="str">
        <f>IFERROR(VLOOKUP(R262,農林業センサス集落コード!$A$2:$E$18534,5,0),"")</f>
        <v/>
      </c>
      <c r="U262" s="48"/>
      <c r="V262" s="49" t="str">
        <f>IFERROR(VLOOKUP(U262,農林業センサス集落コード!$A$2:$E$18534,4,FALSE)," ")</f>
        <v xml:space="preserve"> </v>
      </c>
      <c r="W262" s="50" t="str">
        <f>IFERROR(VLOOKUP(U262,農林業センサス集落コード!$A$2:$E$18534,5,0),"")</f>
        <v/>
      </c>
      <c r="X262" s="48"/>
      <c r="Y262" s="49" t="str">
        <f>IFERROR(VLOOKUP(X262,農林業センサス集落コード!$A$2:$E$18534,4,FALSE)," ")</f>
        <v xml:space="preserve"> </v>
      </c>
      <c r="Z262" s="50" t="str">
        <f>IFERROR(VLOOKUP(X262,農林業センサス集落コード!$A$2:$E$18534,5,0),"")</f>
        <v/>
      </c>
      <c r="AA262" s="48"/>
      <c r="AB262" s="49" t="str">
        <f>IFERROR(VLOOKUP(AA262,農林業センサス集落コード!$A$2:$E$18534,4,FALSE)," ")</f>
        <v xml:space="preserve"> </v>
      </c>
      <c r="AC262" s="50" t="str">
        <f>IFERROR(VLOOKUP(AA262,農林業センサス集落コード!$A$2:$E$18534,5,0),"")</f>
        <v/>
      </c>
      <c r="AD262" s="48"/>
      <c r="AE262" s="49" t="str">
        <f>IFERROR(VLOOKUP(AD262,農林業センサス集落コード!$A$2:$E$18534,4,FALSE)," ")</f>
        <v xml:space="preserve"> </v>
      </c>
      <c r="AF262" s="50" t="str">
        <f>IFERROR(VLOOKUP(AD262,農林業センサス集落コード!$A$2:$E$18534,5,0),"")</f>
        <v/>
      </c>
      <c r="AG262" s="48"/>
      <c r="AH262" s="49" t="str">
        <f>IFERROR(VLOOKUP(AG262,農林業センサス集落コード!$A$2:$E$18534,4,FALSE)," ")</f>
        <v xml:space="preserve"> </v>
      </c>
      <c r="AI262" s="50" t="str">
        <f>IFERROR(VLOOKUP(AG262,農林業センサス集落コード!$A$2:$E$18534,5,0),"")</f>
        <v/>
      </c>
      <c r="AJ262" s="48"/>
      <c r="AK262" s="49" t="str">
        <f>IFERROR(VLOOKUP(AJ262,農林業センサス集落コード!$A$2:$E$18534,4,FALSE)," ")</f>
        <v xml:space="preserve"> </v>
      </c>
      <c r="AL262" s="50" t="str">
        <f>IFERROR(VLOOKUP(AJ262,農林業センサス集落コード!$A$2:$E$18534,5,0),"")</f>
        <v/>
      </c>
      <c r="AM262" s="48"/>
      <c r="AN262" s="49" t="str">
        <f>IFERROR(VLOOKUP(AM262,農林業センサス集落コード!$A$2:$E$18534,4,FALSE)," ")</f>
        <v xml:space="preserve"> </v>
      </c>
      <c r="AO262" s="50" t="str">
        <f>IFERROR(VLOOKUP(AM262,農林業センサス集落コード!$A$2:$E$18534,5,0),"")</f>
        <v/>
      </c>
      <c r="AP262" s="48"/>
      <c r="AQ262" s="49" t="str">
        <f>IFERROR(VLOOKUP(AP262,農林業センサス集落コード!$A$2:$E$18534,4,FALSE)," ")</f>
        <v xml:space="preserve"> </v>
      </c>
      <c r="AR262" s="50" t="str">
        <f>IFERROR(VLOOKUP(AP262,農林業センサス集落コード!$A$2:$E$18534,5,0),"")</f>
        <v/>
      </c>
      <c r="AS262" s="48"/>
      <c r="AT262" s="49" t="str">
        <f>IFERROR(VLOOKUP(AS262,農林業センサス集落コード!$A$2:$E$18534,4,FALSE)," ")</f>
        <v xml:space="preserve"> </v>
      </c>
      <c r="AU262" s="50" t="str">
        <f>IFERROR(VLOOKUP(AS262,農林業センサス集落コード!$A$2:$E$18534,5,0),"")</f>
        <v/>
      </c>
      <c r="AV262" s="48"/>
      <c r="AW262" s="49" t="str">
        <f>IFERROR(VLOOKUP(AV262,農林業センサス集落コード!$A$2:$E$18534,4,FALSE)," ")</f>
        <v xml:space="preserve"> </v>
      </c>
      <c r="AX262" s="50" t="str">
        <f>IFERROR(VLOOKUP(AV262,農林業センサス集落コード!$A$2:$E$18534,5,0),"")</f>
        <v/>
      </c>
      <c r="AY262" s="48"/>
      <c r="AZ262" s="49" t="str">
        <f>IFERROR(VLOOKUP(AY262,農林業センサス集落コード!$A$2:$E$18534,4,FALSE)," ")</f>
        <v xml:space="preserve"> </v>
      </c>
      <c r="BA262" s="50" t="str">
        <f>IFERROR(VLOOKUP(AY262,農林業センサス集落コード!$A$2:$E$18534,5,0),"")</f>
        <v/>
      </c>
      <c r="BB262" s="48"/>
      <c r="BC262" s="49" t="str">
        <f>IFERROR(VLOOKUP(BB262,農林業センサス集落コード!$A$2:$E$18534,4,FALSE)," ")</f>
        <v xml:space="preserve"> </v>
      </c>
      <c r="BD262" s="50" t="str">
        <f>IFERROR(VLOOKUP(BB262,農林業センサス集落コード!$A$2:$E$18534,5,0),"")</f>
        <v/>
      </c>
      <c r="BE262" s="48"/>
      <c r="BF262" s="49" t="str">
        <f>IFERROR(VLOOKUP(BE262,農林業センサス集落コード!$A$2:$E$18534,4,FALSE)," ")</f>
        <v xml:space="preserve"> </v>
      </c>
      <c r="BG262" s="50" t="str">
        <f>IFERROR(VLOOKUP(BE262,農林業センサス集落コード!$A$2:$E$18534,5,0),"")</f>
        <v/>
      </c>
      <c r="BH262" s="48"/>
      <c r="BI262" s="49" t="str">
        <f>IFERROR(VLOOKUP(BH262,農林業センサス集落コード!$A$2:$E$18534,4,FALSE)," ")</f>
        <v xml:space="preserve"> </v>
      </c>
      <c r="BJ262" s="50" t="str">
        <f>IFERROR(VLOOKUP(BH262,農林業センサス集落コード!$A$2:$E$18534,5,0),"")</f>
        <v/>
      </c>
      <c r="BK262" s="48"/>
      <c r="BL262" s="49" t="str">
        <f>IFERROR(VLOOKUP(BK262,農林業センサス集落コード!$A$2:$E$18534,4,FALSE)," ")</f>
        <v xml:space="preserve"> </v>
      </c>
      <c r="BM262" s="50" t="str">
        <f>IFERROR(VLOOKUP(BK262,農林業センサス集落コード!$A$2:$E$18534,5,0),"")</f>
        <v/>
      </c>
    </row>
    <row r="263" spans="1:65">
      <c r="A263" s="272" t="e">
        <f>①協定識別事項②協定参加者!#REF!</f>
        <v>#REF!</v>
      </c>
      <c r="B263" s="55" t="e">
        <f>①協定識別事項②協定参加者!#REF!</f>
        <v>#REF!</v>
      </c>
      <c r="C263" s="55" t="e">
        <f>①協定識別事項②協定参加者!#REF!</f>
        <v>#REF!</v>
      </c>
      <c r="D263" s="55" t="e">
        <f>①協定識別事項②協定参加者!#REF!</f>
        <v>#REF!</v>
      </c>
      <c r="E263" s="56" t="e">
        <f>①協定識別事項②協定参加者!#REF!</f>
        <v>#REF!</v>
      </c>
      <c r="F263" s="48"/>
      <c r="G263" s="49" t="str">
        <f>IFERROR(VLOOKUP(F263,農林業センサス集落コード!$A$2:$E$18534,4,FALSE)," ")</f>
        <v xml:space="preserve"> </v>
      </c>
      <c r="H263" s="50" t="str">
        <f>IFERROR(VLOOKUP(F263,農林業センサス集落コード!$A$2:$E$18534,5,0),"")</f>
        <v/>
      </c>
      <c r="I263" s="48"/>
      <c r="J263" s="49" t="str">
        <f>IFERROR(VLOOKUP(I263,農林業センサス集落コード!$A$2:$E$18534,4,FALSE)," ")</f>
        <v xml:space="preserve"> </v>
      </c>
      <c r="K263" s="50" t="str">
        <f>IFERROR(VLOOKUP(I263,農林業センサス集落コード!$A$2:$E$18534,5,0),"")</f>
        <v/>
      </c>
      <c r="L263" s="48"/>
      <c r="M263" s="49" t="str">
        <f>IFERROR(VLOOKUP(L263,農林業センサス集落コード!$A$2:$E$18534,4,FALSE)," ")</f>
        <v xml:space="preserve"> </v>
      </c>
      <c r="N263" s="50" t="str">
        <f>IFERROR(VLOOKUP(L263,農林業センサス集落コード!$A$2:$E$18534,5,0),"")</f>
        <v/>
      </c>
      <c r="O263" s="48"/>
      <c r="P263" s="49" t="str">
        <f>IFERROR(VLOOKUP(O263,農林業センサス集落コード!$A$2:$E$18534,4,FALSE)," ")</f>
        <v xml:space="preserve"> </v>
      </c>
      <c r="Q263" s="50" t="str">
        <f>IFERROR(VLOOKUP(O263,農林業センサス集落コード!$A$2:$E$18534,5,0),"")</f>
        <v/>
      </c>
      <c r="R263" s="48"/>
      <c r="S263" s="49" t="str">
        <f>IFERROR(VLOOKUP(R263,農林業センサス集落コード!$A$2:$E$18534,4,FALSE)," ")</f>
        <v xml:space="preserve"> </v>
      </c>
      <c r="T263" s="50" t="str">
        <f>IFERROR(VLOOKUP(R263,農林業センサス集落コード!$A$2:$E$18534,5,0),"")</f>
        <v/>
      </c>
      <c r="U263" s="48"/>
      <c r="V263" s="49" t="str">
        <f>IFERROR(VLOOKUP(U263,農林業センサス集落コード!$A$2:$E$18534,4,FALSE)," ")</f>
        <v xml:space="preserve"> </v>
      </c>
      <c r="W263" s="50" t="str">
        <f>IFERROR(VLOOKUP(U263,農林業センサス集落コード!$A$2:$E$18534,5,0),"")</f>
        <v/>
      </c>
      <c r="X263" s="48"/>
      <c r="Y263" s="49" t="str">
        <f>IFERROR(VLOOKUP(X263,農林業センサス集落コード!$A$2:$E$18534,4,FALSE)," ")</f>
        <v xml:space="preserve"> </v>
      </c>
      <c r="Z263" s="50" t="str">
        <f>IFERROR(VLOOKUP(X263,農林業センサス集落コード!$A$2:$E$18534,5,0),"")</f>
        <v/>
      </c>
      <c r="AA263" s="48"/>
      <c r="AB263" s="49" t="str">
        <f>IFERROR(VLOOKUP(AA263,農林業センサス集落コード!$A$2:$E$18534,4,FALSE)," ")</f>
        <v xml:space="preserve"> </v>
      </c>
      <c r="AC263" s="50" t="str">
        <f>IFERROR(VLOOKUP(AA263,農林業センサス集落コード!$A$2:$E$18534,5,0),"")</f>
        <v/>
      </c>
      <c r="AD263" s="48"/>
      <c r="AE263" s="49" t="str">
        <f>IFERROR(VLOOKUP(AD263,農林業センサス集落コード!$A$2:$E$18534,4,FALSE)," ")</f>
        <v xml:space="preserve"> </v>
      </c>
      <c r="AF263" s="50" t="str">
        <f>IFERROR(VLOOKUP(AD263,農林業センサス集落コード!$A$2:$E$18534,5,0),"")</f>
        <v/>
      </c>
      <c r="AG263" s="48"/>
      <c r="AH263" s="49" t="str">
        <f>IFERROR(VLOOKUP(AG263,農林業センサス集落コード!$A$2:$E$18534,4,FALSE)," ")</f>
        <v xml:space="preserve"> </v>
      </c>
      <c r="AI263" s="50" t="str">
        <f>IFERROR(VLOOKUP(AG263,農林業センサス集落コード!$A$2:$E$18534,5,0),"")</f>
        <v/>
      </c>
      <c r="AJ263" s="48"/>
      <c r="AK263" s="49" t="str">
        <f>IFERROR(VLOOKUP(AJ263,農林業センサス集落コード!$A$2:$E$18534,4,FALSE)," ")</f>
        <v xml:space="preserve"> </v>
      </c>
      <c r="AL263" s="50" t="str">
        <f>IFERROR(VLOOKUP(AJ263,農林業センサス集落コード!$A$2:$E$18534,5,0),"")</f>
        <v/>
      </c>
      <c r="AM263" s="48"/>
      <c r="AN263" s="49" t="str">
        <f>IFERROR(VLOOKUP(AM263,農林業センサス集落コード!$A$2:$E$18534,4,FALSE)," ")</f>
        <v xml:space="preserve"> </v>
      </c>
      <c r="AO263" s="50" t="str">
        <f>IFERROR(VLOOKUP(AM263,農林業センサス集落コード!$A$2:$E$18534,5,0),"")</f>
        <v/>
      </c>
      <c r="AP263" s="48"/>
      <c r="AQ263" s="49" t="str">
        <f>IFERROR(VLOOKUP(AP263,農林業センサス集落コード!$A$2:$E$18534,4,FALSE)," ")</f>
        <v xml:space="preserve"> </v>
      </c>
      <c r="AR263" s="50" t="str">
        <f>IFERROR(VLOOKUP(AP263,農林業センサス集落コード!$A$2:$E$18534,5,0),"")</f>
        <v/>
      </c>
      <c r="AS263" s="48"/>
      <c r="AT263" s="49" t="str">
        <f>IFERROR(VLOOKUP(AS263,農林業センサス集落コード!$A$2:$E$18534,4,FALSE)," ")</f>
        <v xml:space="preserve"> </v>
      </c>
      <c r="AU263" s="50" t="str">
        <f>IFERROR(VLOOKUP(AS263,農林業センサス集落コード!$A$2:$E$18534,5,0),"")</f>
        <v/>
      </c>
      <c r="AV263" s="48"/>
      <c r="AW263" s="49" t="str">
        <f>IFERROR(VLOOKUP(AV263,農林業センサス集落コード!$A$2:$E$18534,4,FALSE)," ")</f>
        <v xml:space="preserve"> </v>
      </c>
      <c r="AX263" s="50" t="str">
        <f>IFERROR(VLOOKUP(AV263,農林業センサス集落コード!$A$2:$E$18534,5,0),"")</f>
        <v/>
      </c>
      <c r="AY263" s="48"/>
      <c r="AZ263" s="49" t="str">
        <f>IFERROR(VLOOKUP(AY263,農林業センサス集落コード!$A$2:$E$18534,4,FALSE)," ")</f>
        <v xml:space="preserve"> </v>
      </c>
      <c r="BA263" s="50" t="str">
        <f>IFERROR(VLOOKUP(AY263,農林業センサス集落コード!$A$2:$E$18534,5,0),"")</f>
        <v/>
      </c>
      <c r="BB263" s="48"/>
      <c r="BC263" s="49" t="str">
        <f>IFERROR(VLOOKUP(BB263,農林業センサス集落コード!$A$2:$E$18534,4,FALSE)," ")</f>
        <v xml:space="preserve"> </v>
      </c>
      <c r="BD263" s="50" t="str">
        <f>IFERROR(VLOOKUP(BB263,農林業センサス集落コード!$A$2:$E$18534,5,0),"")</f>
        <v/>
      </c>
      <c r="BE263" s="48"/>
      <c r="BF263" s="49" t="str">
        <f>IFERROR(VLOOKUP(BE263,農林業センサス集落コード!$A$2:$E$18534,4,FALSE)," ")</f>
        <v xml:space="preserve"> </v>
      </c>
      <c r="BG263" s="50" t="str">
        <f>IFERROR(VLOOKUP(BE263,農林業センサス集落コード!$A$2:$E$18534,5,0),"")</f>
        <v/>
      </c>
      <c r="BH263" s="48"/>
      <c r="BI263" s="49" t="str">
        <f>IFERROR(VLOOKUP(BH263,農林業センサス集落コード!$A$2:$E$18534,4,FALSE)," ")</f>
        <v xml:space="preserve"> </v>
      </c>
      <c r="BJ263" s="50" t="str">
        <f>IFERROR(VLOOKUP(BH263,農林業センサス集落コード!$A$2:$E$18534,5,0),"")</f>
        <v/>
      </c>
      <c r="BK263" s="48"/>
      <c r="BL263" s="49" t="str">
        <f>IFERROR(VLOOKUP(BK263,農林業センサス集落コード!$A$2:$E$18534,4,FALSE)," ")</f>
        <v xml:space="preserve"> </v>
      </c>
      <c r="BM263" s="50" t="str">
        <f>IFERROR(VLOOKUP(BK263,農林業センサス集落コード!$A$2:$E$18534,5,0),"")</f>
        <v/>
      </c>
    </row>
    <row r="264" spans="1:65">
      <c r="A264" s="272" t="e">
        <f>①協定識別事項②協定参加者!#REF!</f>
        <v>#REF!</v>
      </c>
      <c r="B264" s="55" t="e">
        <f>①協定識別事項②協定参加者!#REF!</f>
        <v>#REF!</v>
      </c>
      <c r="C264" s="55" t="e">
        <f>①協定識別事項②協定参加者!#REF!</f>
        <v>#REF!</v>
      </c>
      <c r="D264" s="55" t="e">
        <f>①協定識別事項②協定参加者!#REF!</f>
        <v>#REF!</v>
      </c>
      <c r="E264" s="56" t="e">
        <f>①協定識別事項②協定参加者!#REF!</f>
        <v>#REF!</v>
      </c>
      <c r="F264" s="48"/>
      <c r="G264" s="49" t="str">
        <f>IFERROR(VLOOKUP(F264,農林業センサス集落コード!$A$2:$E$18534,4,FALSE)," ")</f>
        <v xml:space="preserve"> </v>
      </c>
      <c r="H264" s="50" t="str">
        <f>IFERROR(VLOOKUP(F264,農林業センサス集落コード!$A$2:$E$18534,5,0),"")</f>
        <v/>
      </c>
      <c r="I264" s="48"/>
      <c r="J264" s="49" t="str">
        <f>IFERROR(VLOOKUP(I264,農林業センサス集落コード!$A$2:$E$18534,4,FALSE)," ")</f>
        <v xml:space="preserve"> </v>
      </c>
      <c r="K264" s="50" t="str">
        <f>IFERROR(VLOOKUP(I264,農林業センサス集落コード!$A$2:$E$18534,5,0),"")</f>
        <v/>
      </c>
      <c r="L264" s="48"/>
      <c r="M264" s="49" t="str">
        <f>IFERROR(VLOOKUP(L264,農林業センサス集落コード!$A$2:$E$18534,4,FALSE)," ")</f>
        <v xml:space="preserve"> </v>
      </c>
      <c r="N264" s="50" t="str">
        <f>IFERROR(VLOOKUP(L264,農林業センサス集落コード!$A$2:$E$18534,5,0),"")</f>
        <v/>
      </c>
      <c r="O264" s="48"/>
      <c r="P264" s="49" t="str">
        <f>IFERROR(VLOOKUP(O264,農林業センサス集落コード!$A$2:$E$18534,4,FALSE)," ")</f>
        <v xml:space="preserve"> </v>
      </c>
      <c r="Q264" s="50" t="str">
        <f>IFERROR(VLOOKUP(O264,農林業センサス集落コード!$A$2:$E$18534,5,0),"")</f>
        <v/>
      </c>
      <c r="R264" s="48"/>
      <c r="S264" s="49" t="str">
        <f>IFERROR(VLOOKUP(R264,農林業センサス集落コード!$A$2:$E$18534,4,FALSE)," ")</f>
        <v xml:space="preserve"> </v>
      </c>
      <c r="T264" s="50" t="str">
        <f>IFERROR(VLOOKUP(R264,農林業センサス集落コード!$A$2:$E$18534,5,0),"")</f>
        <v/>
      </c>
      <c r="U264" s="48"/>
      <c r="V264" s="49" t="str">
        <f>IFERROR(VLOOKUP(U264,農林業センサス集落コード!$A$2:$E$18534,4,FALSE)," ")</f>
        <v xml:space="preserve"> </v>
      </c>
      <c r="W264" s="50" t="str">
        <f>IFERROR(VLOOKUP(U264,農林業センサス集落コード!$A$2:$E$18534,5,0),"")</f>
        <v/>
      </c>
      <c r="X264" s="48"/>
      <c r="Y264" s="49" t="str">
        <f>IFERROR(VLOOKUP(X264,農林業センサス集落コード!$A$2:$E$18534,4,FALSE)," ")</f>
        <v xml:space="preserve"> </v>
      </c>
      <c r="Z264" s="50" t="str">
        <f>IFERROR(VLOOKUP(X264,農林業センサス集落コード!$A$2:$E$18534,5,0),"")</f>
        <v/>
      </c>
      <c r="AA264" s="48"/>
      <c r="AB264" s="49" t="str">
        <f>IFERROR(VLOOKUP(AA264,農林業センサス集落コード!$A$2:$E$18534,4,FALSE)," ")</f>
        <v xml:space="preserve"> </v>
      </c>
      <c r="AC264" s="50" t="str">
        <f>IFERROR(VLOOKUP(AA264,農林業センサス集落コード!$A$2:$E$18534,5,0),"")</f>
        <v/>
      </c>
      <c r="AD264" s="48"/>
      <c r="AE264" s="49" t="str">
        <f>IFERROR(VLOOKUP(AD264,農林業センサス集落コード!$A$2:$E$18534,4,FALSE)," ")</f>
        <v xml:space="preserve"> </v>
      </c>
      <c r="AF264" s="50" t="str">
        <f>IFERROR(VLOOKUP(AD264,農林業センサス集落コード!$A$2:$E$18534,5,0),"")</f>
        <v/>
      </c>
      <c r="AG264" s="48"/>
      <c r="AH264" s="49" t="str">
        <f>IFERROR(VLOOKUP(AG264,農林業センサス集落コード!$A$2:$E$18534,4,FALSE)," ")</f>
        <v xml:space="preserve"> </v>
      </c>
      <c r="AI264" s="50" t="str">
        <f>IFERROR(VLOOKUP(AG264,農林業センサス集落コード!$A$2:$E$18534,5,0),"")</f>
        <v/>
      </c>
      <c r="AJ264" s="48"/>
      <c r="AK264" s="49" t="str">
        <f>IFERROR(VLOOKUP(AJ264,農林業センサス集落コード!$A$2:$E$18534,4,FALSE)," ")</f>
        <v xml:space="preserve"> </v>
      </c>
      <c r="AL264" s="50" t="str">
        <f>IFERROR(VLOOKUP(AJ264,農林業センサス集落コード!$A$2:$E$18534,5,0),"")</f>
        <v/>
      </c>
      <c r="AM264" s="48"/>
      <c r="AN264" s="49" t="str">
        <f>IFERROR(VLOOKUP(AM264,農林業センサス集落コード!$A$2:$E$18534,4,FALSE)," ")</f>
        <v xml:space="preserve"> </v>
      </c>
      <c r="AO264" s="50" t="str">
        <f>IFERROR(VLOOKUP(AM264,農林業センサス集落コード!$A$2:$E$18534,5,0),"")</f>
        <v/>
      </c>
      <c r="AP264" s="48"/>
      <c r="AQ264" s="49" t="str">
        <f>IFERROR(VLOOKUP(AP264,農林業センサス集落コード!$A$2:$E$18534,4,FALSE)," ")</f>
        <v xml:space="preserve"> </v>
      </c>
      <c r="AR264" s="50" t="str">
        <f>IFERROR(VLOOKUP(AP264,農林業センサス集落コード!$A$2:$E$18534,5,0),"")</f>
        <v/>
      </c>
      <c r="AS264" s="48"/>
      <c r="AT264" s="49" t="str">
        <f>IFERROR(VLOOKUP(AS264,農林業センサス集落コード!$A$2:$E$18534,4,FALSE)," ")</f>
        <v xml:space="preserve"> </v>
      </c>
      <c r="AU264" s="50" t="str">
        <f>IFERROR(VLOOKUP(AS264,農林業センサス集落コード!$A$2:$E$18534,5,0),"")</f>
        <v/>
      </c>
      <c r="AV264" s="48"/>
      <c r="AW264" s="49" t="str">
        <f>IFERROR(VLOOKUP(AV264,農林業センサス集落コード!$A$2:$E$18534,4,FALSE)," ")</f>
        <v xml:space="preserve"> </v>
      </c>
      <c r="AX264" s="50" t="str">
        <f>IFERROR(VLOOKUP(AV264,農林業センサス集落コード!$A$2:$E$18534,5,0),"")</f>
        <v/>
      </c>
      <c r="AY264" s="48"/>
      <c r="AZ264" s="49" t="str">
        <f>IFERROR(VLOOKUP(AY264,農林業センサス集落コード!$A$2:$E$18534,4,FALSE)," ")</f>
        <v xml:space="preserve"> </v>
      </c>
      <c r="BA264" s="50" t="str">
        <f>IFERROR(VLOOKUP(AY264,農林業センサス集落コード!$A$2:$E$18534,5,0),"")</f>
        <v/>
      </c>
      <c r="BB264" s="48"/>
      <c r="BC264" s="49" t="str">
        <f>IFERROR(VLOOKUP(BB264,農林業センサス集落コード!$A$2:$E$18534,4,FALSE)," ")</f>
        <v xml:space="preserve"> </v>
      </c>
      <c r="BD264" s="50" t="str">
        <f>IFERROR(VLOOKUP(BB264,農林業センサス集落コード!$A$2:$E$18534,5,0),"")</f>
        <v/>
      </c>
      <c r="BE264" s="48"/>
      <c r="BF264" s="49" t="str">
        <f>IFERROR(VLOOKUP(BE264,農林業センサス集落コード!$A$2:$E$18534,4,FALSE)," ")</f>
        <v xml:space="preserve"> </v>
      </c>
      <c r="BG264" s="50" t="str">
        <f>IFERROR(VLOOKUP(BE264,農林業センサス集落コード!$A$2:$E$18534,5,0),"")</f>
        <v/>
      </c>
      <c r="BH264" s="48"/>
      <c r="BI264" s="49" t="str">
        <f>IFERROR(VLOOKUP(BH264,農林業センサス集落コード!$A$2:$E$18534,4,FALSE)," ")</f>
        <v xml:space="preserve"> </v>
      </c>
      <c r="BJ264" s="50" t="str">
        <f>IFERROR(VLOOKUP(BH264,農林業センサス集落コード!$A$2:$E$18534,5,0),"")</f>
        <v/>
      </c>
      <c r="BK264" s="48"/>
      <c r="BL264" s="49" t="str">
        <f>IFERROR(VLOOKUP(BK264,農林業センサス集落コード!$A$2:$E$18534,4,FALSE)," ")</f>
        <v xml:space="preserve"> </v>
      </c>
      <c r="BM264" s="50" t="str">
        <f>IFERROR(VLOOKUP(BK264,農林業センサス集落コード!$A$2:$E$18534,5,0),"")</f>
        <v/>
      </c>
    </row>
    <row r="265" spans="1:65">
      <c r="A265" s="272" t="e">
        <f>①協定識別事項②協定参加者!#REF!</f>
        <v>#REF!</v>
      </c>
      <c r="B265" s="55" t="e">
        <f>①協定識別事項②協定参加者!#REF!</f>
        <v>#REF!</v>
      </c>
      <c r="C265" s="55" t="e">
        <f>①協定識別事項②協定参加者!#REF!</f>
        <v>#REF!</v>
      </c>
      <c r="D265" s="55" t="e">
        <f>①協定識別事項②協定参加者!#REF!</f>
        <v>#REF!</v>
      </c>
      <c r="E265" s="56" t="e">
        <f>①協定識別事項②協定参加者!#REF!</f>
        <v>#REF!</v>
      </c>
      <c r="F265" s="48"/>
      <c r="G265" s="49" t="str">
        <f>IFERROR(VLOOKUP(F265,農林業センサス集落コード!$A$2:$E$18534,4,FALSE)," ")</f>
        <v xml:space="preserve"> </v>
      </c>
      <c r="H265" s="50" t="str">
        <f>IFERROR(VLOOKUP(F265,農林業センサス集落コード!$A$2:$E$18534,5,0),"")</f>
        <v/>
      </c>
      <c r="I265" s="48"/>
      <c r="J265" s="49" t="str">
        <f>IFERROR(VLOOKUP(I265,農林業センサス集落コード!$A$2:$E$18534,4,FALSE)," ")</f>
        <v xml:space="preserve"> </v>
      </c>
      <c r="K265" s="50" t="str">
        <f>IFERROR(VLOOKUP(I265,農林業センサス集落コード!$A$2:$E$18534,5,0),"")</f>
        <v/>
      </c>
      <c r="L265" s="48"/>
      <c r="M265" s="49" t="str">
        <f>IFERROR(VLOOKUP(L265,農林業センサス集落コード!$A$2:$E$18534,4,FALSE)," ")</f>
        <v xml:space="preserve"> </v>
      </c>
      <c r="N265" s="50" t="str">
        <f>IFERROR(VLOOKUP(L265,農林業センサス集落コード!$A$2:$E$18534,5,0),"")</f>
        <v/>
      </c>
      <c r="O265" s="48"/>
      <c r="P265" s="49" t="str">
        <f>IFERROR(VLOOKUP(O265,農林業センサス集落コード!$A$2:$E$18534,4,FALSE)," ")</f>
        <v xml:space="preserve"> </v>
      </c>
      <c r="Q265" s="50" t="str">
        <f>IFERROR(VLOOKUP(O265,農林業センサス集落コード!$A$2:$E$18534,5,0),"")</f>
        <v/>
      </c>
      <c r="R265" s="48"/>
      <c r="S265" s="49" t="str">
        <f>IFERROR(VLOOKUP(R265,農林業センサス集落コード!$A$2:$E$18534,4,FALSE)," ")</f>
        <v xml:space="preserve"> </v>
      </c>
      <c r="T265" s="50" t="str">
        <f>IFERROR(VLOOKUP(R265,農林業センサス集落コード!$A$2:$E$18534,5,0),"")</f>
        <v/>
      </c>
      <c r="U265" s="48"/>
      <c r="V265" s="49" t="str">
        <f>IFERROR(VLOOKUP(U265,農林業センサス集落コード!$A$2:$E$18534,4,FALSE)," ")</f>
        <v xml:space="preserve"> </v>
      </c>
      <c r="W265" s="50" t="str">
        <f>IFERROR(VLOOKUP(U265,農林業センサス集落コード!$A$2:$E$18534,5,0),"")</f>
        <v/>
      </c>
      <c r="X265" s="48"/>
      <c r="Y265" s="49" t="str">
        <f>IFERROR(VLOOKUP(X265,農林業センサス集落コード!$A$2:$E$18534,4,FALSE)," ")</f>
        <v xml:space="preserve"> </v>
      </c>
      <c r="Z265" s="50" t="str">
        <f>IFERROR(VLOOKUP(X265,農林業センサス集落コード!$A$2:$E$18534,5,0),"")</f>
        <v/>
      </c>
      <c r="AA265" s="48"/>
      <c r="AB265" s="49" t="str">
        <f>IFERROR(VLOOKUP(AA265,農林業センサス集落コード!$A$2:$E$18534,4,FALSE)," ")</f>
        <v xml:space="preserve"> </v>
      </c>
      <c r="AC265" s="50" t="str">
        <f>IFERROR(VLOOKUP(AA265,農林業センサス集落コード!$A$2:$E$18534,5,0),"")</f>
        <v/>
      </c>
      <c r="AD265" s="48"/>
      <c r="AE265" s="49" t="str">
        <f>IFERROR(VLOOKUP(AD265,農林業センサス集落コード!$A$2:$E$18534,4,FALSE)," ")</f>
        <v xml:space="preserve"> </v>
      </c>
      <c r="AF265" s="50" t="str">
        <f>IFERROR(VLOOKUP(AD265,農林業センサス集落コード!$A$2:$E$18534,5,0),"")</f>
        <v/>
      </c>
      <c r="AG265" s="48"/>
      <c r="AH265" s="49" t="str">
        <f>IFERROR(VLOOKUP(AG265,農林業センサス集落コード!$A$2:$E$18534,4,FALSE)," ")</f>
        <v xml:space="preserve"> </v>
      </c>
      <c r="AI265" s="50" t="str">
        <f>IFERROR(VLOOKUP(AG265,農林業センサス集落コード!$A$2:$E$18534,5,0),"")</f>
        <v/>
      </c>
      <c r="AJ265" s="48"/>
      <c r="AK265" s="49" t="str">
        <f>IFERROR(VLOOKUP(AJ265,農林業センサス集落コード!$A$2:$E$18534,4,FALSE)," ")</f>
        <v xml:space="preserve"> </v>
      </c>
      <c r="AL265" s="50" t="str">
        <f>IFERROR(VLOOKUP(AJ265,農林業センサス集落コード!$A$2:$E$18534,5,0),"")</f>
        <v/>
      </c>
      <c r="AM265" s="48"/>
      <c r="AN265" s="49" t="str">
        <f>IFERROR(VLOOKUP(AM265,農林業センサス集落コード!$A$2:$E$18534,4,FALSE)," ")</f>
        <v xml:space="preserve"> </v>
      </c>
      <c r="AO265" s="50" t="str">
        <f>IFERROR(VLOOKUP(AM265,農林業センサス集落コード!$A$2:$E$18534,5,0),"")</f>
        <v/>
      </c>
      <c r="AP265" s="48"/>
      <c r="AQ265" s="49" t="str">
        <f>IFERROR(VLOOKUP(AP265,農林業センサス集落コード!$A$2:$E$18534,4,FALSE)," ")</f>
        <v xml:space="preserve"> </v>
      </c>
      <c r="AR265" s="50" t="str">
        <f>IFERROR(VLOOKUP(AP265,農林業センサス集落コード!$A$2:$E$18534,5,0),"")</f>
        <v/>
      </c>
      <c r="AS265" s="48"/>
      <c r="AT265" s="49" t="str">
        <f>IFERROR(VLOOKUP(AS265,農林業センサス集落コード!$A$2:$E$18534,4,FALSE)," ")</f>
        <v xml:space="preserve"> </v>
      </c>
      <c r="AU265" s="50" t="str">
        <f>IFERROR(VLOOKUP(AS265,農林業センサス集落コード!$A$2:$E$18534,5,0),"")</f>
        <v/>
      </c>
      <c r="AV265" s="48"/>
      <c r="AW265" s="49" t="str">
        <f>IFERROR(VLOOKUP(AV265,農林業センサス集落コード!$A$2:$E$18534,4,FALSE)," ")</f>
        <v xml:space="preserve"> </v>
      </c>
      <c r="AX265" s="50" t="str">
        <f>IFERROR(VLOOKUP(AV265,農林業センサス集落コード!$A$2:$E$18534,5,0),"")</f>
        <v/>
      </c>
      <c r="AY265" s="48"/>
      <c r="AZ265" s="49" t="str">
        <f>IFERROR(VLOOKUP(AY265,農林業センサス集落コード!$A$2:$E$18534,4,FALSE)," ")</f>
        <v xml:space="preserve"> </v>
      </c>
      <c r="BA265" s="50" t="str">
        <f>IFERROR(VLOOKUP(AY265,農林業センサス集落コード!$A$2:$E$18534,5,0),"")</f>
        <v/>
      </c>
      <c r="BB265" s="48"/>
      <c r="BC265" s="49" t="str">
        <f>IFERROR(VLOOKUP(BB265,農林業センサス集落コード!$A$2:$E$18534,4,FALSE)," ")</f>
        <v xml:space="preserve"> </v>
      </c>
      <c r="BD265" s="50" t="str">
        <f>IFERROR(VLOOKUP(BB265,農林業センサス集落コード!$A$2:$E$18534,5,0),"")</f>
        <v/>
      </c>
      <c r="BE265" s="48"/>
      <c r="BF265" s="49" t="str">
        <f>IFERROR(VLOOKUP(BE265,農林業センサス集落コード!$A$2:$E$18534,4,FALSE)," ")</f>
        <v xml:space="preserve"> </v>
      </c>
      <c r="BG265" s="50" t="str">
        <f>IFERROR(VLOOKUP(BE265,農林業センサス集落コード!$A$2:$E$18534,5,0),"")</f>
        <v/>
      </c>
      <c r="BH265" s="48"/>
      <c r="BI265" s="49" t="str">
        <f>IFERROR(VLOOKUP(BH265,農林業センサス集落コード!$A$2:$E$18534,4,FALSE)," ")</f>
        <v xml:space="preserve"> </v>
      </c>
      <c r="BJ265" s="50" t="str">
        <f>IFERROR(VLOOKUP(BH265,農林業センサス集落コード!$A$2:$E$18534,5,0),"")</f>
        <v/>
      </c>
      <c r="BK265" s="48"/>
      <c r="BL265" s="49" t="str">
        <f>IFERROR(VLOOKUP(BK265,農林業センサス集落コード!$A$2:$E$18534,4,FALSE)," ")</f>
        <v xml:space="preserve"> </v>
      </c>
      <c r="BM265" s="50" t="str">
        <f>IFERROR(VLOOKUP(BK265,農林業センサス集落コード!$A$2:$E$18534,5,0),"")</f>
        <v/>
      </c>
    </row>
    <row r="266" spans="1:65">
      <c r="A266" s="272" t="e">
        <f>①協定識別事項②協定参加者!#REF!</f>
        <v>#REF!</v>
      </c>
      <c r="B266" s="55" t="e">
        <f>①協定識別事項②協定参加者!#REF!</f>
        <v>#REF!</v>
      </c>
      <c r="C266" s="55" t="e">
        <f>①協定識別事項②協定参加者!#REF!</f>
        <v>#REF!</v>
      </c>
      <c r="D266" s="55" t="e">
        <f>①協定識別事項②協定参加者!#REF!</f>
        <v>#REF!</v>
      </c>
      <c r="E266" s="56" t="e">
        <f>①協定識別事項②協定参加者!#REF!</f>
        <v>#REF!</v>
      </c>
      <c r="F266" s="48"/>
      <c r="G266" s="49" t="str">
        <f>IFERROR(VLOOKUP(F266,農林業センサス集落コード!$A$2:$E$18534,4,FALSE)," ")</f>
        <v xml:space="preserve"> </v>
      </c>
      <c r="H266" s="50" t="str">
        <f>IFERROR(VLOOKUP(F266,農林業センサス集落コード!$A$2:$E$18534,5,0),"")</f>
        <v/>
      </c>
      <c r="I266" s="48"/>
      <c r="J266" s="49" t="str">
        <f>IFERROR(VLOOKUP(I266,農林業センサス集落コード!$A$2:$E$18534,4,FALSE)," ")</f>
        <v xml:space="preserve"> </v>
      </c>
      <c r="K266" s="50" t="str">
        <f>IFERROR(VLOOKUP(I266,農林業センサス集落コード!$A$2:$E$18534,5,0),"")</f>
        <v/>
      </c>
      <c r="L266" s="48"/>
      <c r="M266" s="49" t="str">
        <f>IFERROR(VLOOKUP(L266,農林業センサス集落コード!$A$2:$E$18534,4,FALSE)," ")</f>
        <v xml:space="preserve"> </v>
      </c>
      <c r="N266" s="50" t="str">
        <f>IFERROR(VLOOKUP(L266,農林業センサス集落コード!$A$2:$E$18534,5,0),"")</f>
        <v/>
      </c>
      <c r="O266" s="48"/>
      <c r="P266" s="49" t="str">
        <f>IFERROR(VLOOKUP(O266,農林業センサス集落コード!$A$2:$E$18534,4,FALSE)," ")</f>
        <v xml:space="preserve"> </v>
      </c>
      <c r="Q266" s="50" t="str">
        <f>IFERROR(VLOOKUP(O266,農林業センサス集落コード!$A$2:$E$18534,5,0),"")</f>
        <v/>
      </c>
      <c r="R266" s="48"/>
      <c r="S266" s="49" t="str">
        <f>IFERROR(VLOOKUP(R266,農林業センサス集落コード!$A$2:$E$18534,4,FALSE)," ")</f>
        <v xml:space="preserve"> </v>
      </c>
      <c r="T266" s="50" t="str">
        <f>IFERROR(VLOOKUP(R266,農林業センサス集落コード!$A$2:$E$18534,5,0),"")</f>
        <v/>
      </c>
      <c r="U266" s="48"/>
      <c r="V266" s="49" t="str">
        <f>IFERROR(VLOOKUP(U266,農林業センサス集落コード!$A$2:$E$18534,4,FALSE)," ")</f>
        <v xml:space="preserve"> </v>
      </c>
      <c r="W266" s="50" t="str">
        <f>IFERROR(VLOOKUP(U266,農林業センサス集落コード!$A$2:$E$18534,5,0),"")</f>
        <v/>
      </c>
      <c r="X266" s="48"/>
      <c r="Y266" s="49" t="str">
        <f>IFERROR(VLOOKUP(X266,農林業センサス集落コード!$A$2:$E$18534,4,FALSE)," ")</f>
        <v xml:space="preserve"> </v>
      </c>
      <c r="Z266" s="50" t="str">
        <f>IFERROR(VLOOKUP(X266,農林業センサス集落コード!$A$2:$E$18534,5,0),"")</f>
        <v/>
      </c>
      <c r="AA266" s="48"/>
      <c r="AB266" s="49" t="str">
        <f>IFERROR(VLOOKUP(AA266,農林業センサス集落コード!$A$2:$E$18534,4,FALSE)," ")</f>
        <v xml:space="preserve"> </v>
      </c>
      <c r="AC266" s="50" t="str">
        <f>IFERROR(VLOOKUP(AA266,農林業センサス集落コード!$A$2:$E$18534,5,0),"")</f>
        <v/>
      </c>
      <c r="AD266" s="48"/>
      <c r="AE266" s="49" t="str">
        <f>IFERROR(VLOOKUP(AD266,農林業センサス集落コード!$A$2:$E$18534,4,FALSE)," ")</f>
        <v xml:space="preserve"> </v>
      </c>
      <c r="AF266" s="50" t="str">
        <f>IFERROR(VLOOKUP(AD266,農林業センサス集落コード!$A$2:$E$18534,5,0),"")</f>
        <v/>
      </c>
      <c r="AG266" s="48"/>
      <c r="AH266" s="49" t="str">
        <f>IFERROR(VLOOKUP(AG266,農林業センサス集落コード!$A$2:$E$18534,4,FALSE)," ")</f>
        <v xml:space="preserve"> </v>
      </c>
      <c r="AI266" s="50" t="str">
        <f>IFERROR(VLOOKUP(AG266,農林業センサス集落コード!$A$2:$E$18534,5,0),"")</f>
        <v/>
      </c>
      <c r="AJ266" s="48"/>
      <c r="AK266" s="49" t="str">
        <f>IFERROR(VLOOKUP(AJ266,農林業センサス集落コード!$A$2:$E$18534,4,FALSE)," ")</f>
        <v xml:space="preserve"> </v>
      </c>
      <c r="AL266" s="50" t="str">
        <f>IFERROR(VLOOKUP(AJ266,農林業センサス集落コード!$A$2:$E$18534,5,0),"")</f>
        <v/>
      </c>
      <c r="AM266" s="48"/>
      <c r="AN266" s="49" t="str">
        <f>IFERROR(VLOOKUP(AM266,農林業センサス集落コード!$A$2:$E$18534,4,FALSE)," ")</f>
        <v xml:space="preserve"> </v>
      </c>
      <c r="AO266" s="50" t="str">
        <f>IFERROR(VLOOKUP(AM266,農林業センサス集落コード!$A$2:$E$18534,5,0),"")</f>
        <v/>
      </c>
      <c r="AP266" s="48"/>
      <c r="AQ266" s="49" t="str">
        <f>IFERROR(VLOOKUP(AP266,農林業センサス集落コード!$A$2:$E$18534,4,FALSE)," ")</f>
        <v xml:space="preserve"> </v>
      </c>
      <c r="AR266" s="50" t="str">
        <f>IFERROR(VLOOKUP(AP266,農林業センサス集落コード!$A$2:$E$18534,5,0),"")</f>
        <v/>
      </c>
      <c r="AS266" s="48"/>
      <c r="AT266" s="49" t="str">
        <f>IFERROR(VLOOKUP(AS266,農林業センサス集落コード!$A$2:$E$18534,4,FALSE)," ")</f>
        <v xml:space="preserve"> </v>
      </c>
      <c r="AU266" s="50" t="str">
        <f>IFERROR(VLOOKUP(AS266,農林業センサス集落コード!$A$2:$E$18534,5,0),"")</f>
        <v/>
      </c>
      <c r="AV266" s="48"/>
      <c r="AW266" s="49" t="str">
        <f>IFERROR(VLOOKUP(AV266,農林業センサス集落コード!$A$2:$E$18534,4,FALSE)," ")</f>
        <v xml:space="preserve"> </v>
      </c>
      <c r="AX266" s="50" t="str">
        <f>IFERROR(VLOOKUP(AV266,農林業センサス集落コード!$A$2:$E$18534,5,0),"")</f>
        <v/>
      </c>
      <c r="AY266" s="48"/>
      <c r="AZ266" s="49" t="str">
        <f>IFERROR(VLOOKUP(AY266,農林業センサス集落コード!$A$2:$E$18534,4,FALSE)," ")</f>
        <v xml:space="preserve"> </v>
      </c>
      <c r="BA266" s="50" t="str">
        <f>IFERROR(VLOOKUP(AY266,農林業センサス集落コード!$A$2:$E$18534,5,0),"")</f>
        <v/>
      </c>
      <c r="BB266" s="48"/>
      <c r="BC266" s="49" t="str">
        <f>IFERROR(VLOOKUP(BB266,農林業センサス集落コード!$A$2:$E$18534,4,FALSE)," ")</f>
        <v xml:space="preserve"> </v>
      </c>
      <c r="BD266" s="50" t="str">
        <f>IFERROR(VLOOKUP(BB266,農林業センサス集落コード!$A$2:$E$18534,5,0),"")</f>
        <v/>
      </c>
      <c r="BE266" s="48"/>
      <c r="BF266" s="49" t="str">
        <f>IFERROR(VLOOKUP(BE266,農林業センサス集落コード!$A$2:$E$18534,4,FALSE)," ")</f>
        <v xml:space="preserve"> </v>
      </c>
      <c r="BG266" s="50" t="str">
        <f>IFERROR(VLOOKUP(BE266,農林業センサス集落コード!$A$2:$E$18534,5,0),"")</f>
        <v/>
      </c>
      <c r="BH266" s="48"/>
      <c r="BI266" s="49" t="str">
        <f>IFERROR(VLOOKUP(BH266,農林業センサス集落コード!$A$2:$E$18534,4,FALSE)," ")</f>
        <v xml:space="preserve"> </v>
      </c>
      <c r="BJ266" s="50" t="str">
        <f>IFERROR(VLOOKUP(BH266,農林業センサス集落コード!$A$2:$E$18534,5,0),"")</f>
        <v/>
      </c>
      <c r="BK266" s="48"/>
      <c r="BL266" s="49" t="str">
        <f>IFERROR(VLOOKUP(BK266,農林業センサス集落コード!$A$2:$E$18534,4,FALSE)," ")</f>
        <v xml:space="preserve"> </v>
      </c>
      <c r="BM266" s="50" t="str">
        <f>IFERROR(VLOOKUP(BK266,農林業センサス集落コード!$A$2:$E$18534,5,0),"")</f>
        <v/>
      </c>
    </row>
    <row r="267" spans="1:65">
      <c r="A267" s="272" t="e">
        <f>①協定識別事項②協定参加者!#REF!</f>
        <v>#REF!</v>
      </c>
      <c r="B267" s="55" t="e">
        <f>①協定識別事項②協定参加者!#REF!</f>
        <v>#REF!</v>
      </c>
      <c r="C267" s="55" t="e">
        <f>①協定識別事項②協定参加者!#REF!</f>
        <v>#REF!</v>
      </c>
      <c r="D267" s="55" t="e">
        <f>①協定識別事項②協定参加者!#REF!</f>
        <v>#REF!</v>
      </c>
      <c r="E267" s="56" t="e">
        <f>①協定識別事項②協定参加者!#REF!</f>
        <v>#REF!</v>
      </c>
      <c r="F267" s="48"/>
      <c r="G267" s="49" t="str">
        <f>IFERROR(VLOOKUP(F267,農林業センサス集落コード!$A$2:$E$18534,4,FALSE)," ")</f>
        <v xml:space="preserve"> </v>
      </c>
      <c r="H267" s="50" t="str">
        <f>IFERROR(VLOOKUP(F267,農林業センサス集落コード!$A$2:$E$18534,5,0),"")</f>
        <v/>
      </c>
      <c r="I267" s="48"/>
      <c r="J267" s="49" t="str">
        <f>IFERROR(VLOOKUP(I267,農林業センサス集落コード!$A$2:$E$18534,4,FALSE)," ")</f>
        <v xml:space="preserve"> </v>
      </c>
      <c r="K267" s="50" t="str">
        <f>IFERROR(VLOOKUP(I267,農林業センサス集落コード!$A$2:$E$18534,5,0),"")</f>
        <v/>
      </c>
      <c r="L267" s="48"/>
      <c r="M267" s="49" t="str">
        <f>IFERROR(VLOOKUP(L267,農林業センサス集落コード!$A$2:$E$18534,4,FALSE)," ")</f>
        <v xml:space="preserve"> </v>
      </c>
      <c r="N267" s="50" t="str">
        <f>IFERROR(VLOOKUP(L267,農林業センサス集落コード!$A$2:$E$18534,5,0),"")</f>
        <v/>
      </c>
      <c r="O267" s="48"/>
      <c r="P267" s="49" t="str">
        <f>IFERROR(VLOOKUP(O267,農林業センサス集落コード!$A$2:$E$18534,4,FALSE)," ")</f>
        <v xml:space="preserve"> </v>
      </c>
      <c r="Q267" s="50" t="str">
        <f>IFERROR(VLOOKUP(O267,農林業センサス集落コード!$A$2:$E$18534,5,0),"")</f>
        <v/>
      </c>
      <c r="R267" s="48"/>
      <c r="S267" s="49" t="str">
        <f>IFERROR(VLOOKUP(R267,農林業センサス集落コード!$A$2:$E$18534,4,FALSE)," ")</f>
        <v xml:space="preserve"> </v>
      </c>
      <c r="T267" s="50" t="str">
        <f>IFERROR(VLOOKUP(R267,農林業センサス集落コード!$A$2:$E$18534,5,0),"")</f>
        <v/>
      </c>
      <c r="U267" s="48"/>
      <c r="V267" s="49" t="str">
        <f>IFERROR(VLOOKUP(U267,農林業センサス集落コード!$A$2:$E$18534,4,FALSE)," ")</f>
        <v xml:space="preserve"> </v>
      </c>
      <c r="W267" s="50" t="str">
        <f>IFERROR(VLOOKUP(U267,農林業センサス集落コード!$A$2:$E$18534,5,0),"")</f>
        <v/>
      </c>
      <c r="X267" s="48"/>
      <c r="Y267" s="49" t="str">
        <f>IFERROR(VLOOKUP(X267,農林業センサス集落コード!$A$2:$E$18534,4,FALSE)," ")</f>
        <v xml:space="preserve"> </v>
      </c>
      <c r="Z267" s="50" t="str">
        <f>IFERROR(VLOOKUP(X267,農林業センサス集落コード!$A$2:$E$18534,5,0),"")</f>
        <v/>
      </c>
      <c r="AA267" s="48"/>
      <c r="AB267" s="49" t="str">
        <f>IFERROR(VLOOKUP(AA267,農林業センサス集落コード!$A$2:$E$18534,4,FALSE)," ")</f>
        <v xml:space="preserve"> </v>
      </c>
      <c r="AC267" s="50" t="str">
        <f>IFERROR(VLOOKUP(AA267,農林業センサス集落コード!$A$2:$E$18534,5,0),"")</f>
        <v/>
      </c>
      <c r="AD267" s="48"/>
      <c r="AE267" s="49" t="str">
        <f>IFERROR(VLOOKUP(AD267,農林業センサス集落コード!$A$2:$E$18534,4,FALSE)," ")</f>
        <v xml:space="preserve"> </v>
      </c>
      <c r="AF267" s="50" t="str">
        <f>IFERROR(VLOOKUP(AD267,農林業センサス集落コード!$A$2:$E$18534,5,0),"")</f>
        <v/>
      </c>
      <c r="AG267" s="48"/>
      <c r="AH267" s="49" t="str">
        <f>IFERROR(VLOOKUP(AG267,農林業センサス集落コード!$A$2:$E$18534,4,FALSE)," ")</f>
        <v xml:space="preserve"> </v>
      </c>
      <c r="AI267" s="50" t="str">
        <f>IFERROR(VLOOKUP(AG267,農林業センサス集落コード!$A$2:$E$18534,5,0),"")</f>
        <v/>
      </c>
      <c r="AJ267" s="48"/>
      <c r="AK267" s="49" t="str">
        <f>IFERROR(VLOOKUP(AJ267,農林業センサス集落コード!$A$2:$E$18534,4,FALSE)," ")</f>
        <v xml:space="preserve"> </v>
      </c>
      <c r="AL267" s="50" t="str">
        <f>IFERROR(VLOOKUP(AJ267,農林業センサス集落コード!$A$2:$E$18534,5,0),"")</f>
        <v/>
      </c>
      <c r="AM267" s="48"/>
      <c r="AN267" s="49" t="str">
        <f>IFERROR(VLOOKUP(AM267,農林業センサス集落コード!$A$2:$E$18534,4,FALSE)," ")</f>
        <v xml:space="preserve"> </v>
      </c>
      <c r="AO267" s="50" t="str">
        <f>IFERROR(VLOOKUP(AM267,農林業センサス集落コード!$A$2:$E$18534,5,0),"")</f>
        <v/>
      </c>
      <c r="AP267" s="48"/>
      <c r="AQ267" s="49" t="str">
        <f>IFERROR(VLOOKUP(AP267,農林業センサス集落コード!$A$2:$E$18534,4,FALSE)," ")</f>
        <v xml:space="preserve"> </v>
      </c>
      <c r="AR267" s="50" t="str">
        <f>IFERROR(VLOOKUP(AP267,農林業センサス集落コード!$A$2:$E$18534,5,0),"")</f>
        <v/>
      </c>
      <c r="AS267" s="48"/>
      <c r="AT267" s="49" t="str">
        <f>IFERROR(VLOOKUP(AS267,農林業センサス集落コード!$A$2:$E$18534,4,FALSE)," ")</f>
        <v xml:space="preserve"> </v>
      </c>
      <c r="AU267" s="50" t="str">
        <f>IFERROR(VLOOKUP(AS267,農林業センサス集落コード!$A$2:$E$18534,5,0),"")</f>
        <v/>
      </c>
      <c r="AV267" s="48"/>
      <c r="AW267" s="49" t="str">
        <f>IFERROR(VLOOKUP(AV267,農林業センサス集落コード!$A$2:$E$18534,4,FALSE)," ")</f>
        <v xml:space="preserve"> </v>
      </c>
      <c r="AX267" s="50" t="str">
        <f>IFERROR(VLOOKUP(AV267,農林業センサス集落コード!$A$2:$E$18534,5,0),"")</f>
        <v/>
      </c>
      <c r="AY267" s="48"/>
      <c r="AZ267" s="49" t="str">
        <f>IFERROR(VLOOKUP(AY267,農林業センサス集落コード!$A$2:$E$18534,4,FALSE)," ")</f>
        <v xml:space="preserve"> </v>
      </c>
      <c r="BA267" s="50" t="str">
        <f>IFERROR(VLOOKUP(AY267,農林業センサス集落コード!$A$2:$E$18534,5,0),"")</f>
        <v/>
      </c>
      <c r="BB267" s="48"/>
      <c r="BC267" s="49" t="str">
        <f>IFERROR(VLOOKUP(BB267,農林業センサス集落コード!$A$2:$E$18534,4,FALSE)," ")</f>
        <v xml:space="preserve"> </v>
      </c>
      <c r="BD267" s="50" t="str">
        <f>IFERROR(VLOOKUP(BB267,農林業センサス集落コード!$A$2:$E$18534,5,0),"")</f>
        <v/>
      </c>
      <c r="BE267" s="48"/>
      <c r="BF267" s="49" t="str">
        <f>IFERROR(VLOOKUP(BE267,農林業センサス集落コード!$A$2:$E$18534,4,FALSE)," ")</f>
        <v xml:space="preserve"> </v>
      </c>
      <c r="BG267" s="50" t="str">
        <f>IFERROR(VLOOKUP(BE267,農林業センサス集落コード!$A$2:$E$18534,5,0),"")</f>
        <v/>
      </c>
      <c r="BH267" s="48"/>
      <c r="BI267" s="49" t="str">
        <f>IFERROR(VLOOKUP(BH267,農林業センサス集落コード!$A$2:$E$18534,4,FALSE)," ")</f>
        <v xml:space="preserve"> </v>
      </c>
      <c r="BJ267" s="50" t="str">
        <f>IFERROR(VLOOKUP(BH267,農林業センサス集落コード!$A$2:$E$18534,5,0),"")</f>
        <v/>
      </c>
      <c r="BK267" s="48"/>
      <c r="BL267" s="49" t="str">
        <f>IFERROR(VLOOKUP(BK267,農林業センサス集落コード!$A$2:$E$18534,4,FALSE)," ")</f>
        <v xml:space="preserve"> </v>
      </c>
      <c r="BM267" s="50" t="str">
        <f>IFERROR(VLOOKUP(BK267,農林業センサス集落コード!$A$2:$E$18534,5,0),"")</f>
        <v/>
      </c>
    </row>
    <row r="268" spans="1:65">
      <c r="A268" s="272" t="e">
        <f>①協定識別事項②協定参加者!#REF!</f>
        <v>#REF!</v>
      </c>
      <c r="B268" s="55" t="e">
        <f>①協定識別事項②協定参加者!#REF!</f>
        <v>#REF!</v>
      </c>
      <c r="C268" s="55" t="e">
        <f>①協定識別事項②協定参加者!#REF!</f>
        <v>#REF!</v>
      </c>
      <c r="D268" s="55" t="e">
        <f>①協定識別事項②協定参加者!#REF!</f>
        <v>#REF!</v>
      </c>
      <c r="E268" s="56" t="e">
        <f>①協定識別事項②協定参加者!#REF!</f>
        <v>#REF!</v>
      </c>
      <c r="F268" s="48"/>
      <c r="G268" s="49" t="str">
        <f>IFERROR(VLOOKUP(F268,農林業センサス集落コード!$A$2:$E$18534,4,FALSE)," ")</f>
        <v xml:space="preserve"> </v>
      </c>
      <c r="H268" s="50" t="str">
        <f>IFERROR(VLOOKUP(F268,農林業センサス集落コード!$A$2:$E$18534,5,0),"")</f>
        <v/>
      </c>
      <c r="I268" s="48"/>
      <c r="J268" s="49" t="str">
        <f>IFERROR(VLOOKUP(I268,農林業センサス集落コード!$A$2:$E$18534,4,FALSE)," ")</f>
        <v xml:space="preserve"> </v>
      </c>
      <c r="K268" s="50" t="str">
        <f>IFERROR(VLOOKUP(I268,農林業センサス集落コード!$A$2:$E$18534,5,0),"")</f>
        <v/>
      </c>
      <c r="L268" s="48"/>
      <c r="M268" s="49" t="str">
        <f>IFERROR(VLOOKUP(L268,農林業センサス集落コード!$A$2:$E$18534,4,FALSE)," ")</f>
        <v xml:space="preserve"> </v>
      </c>
      <c r="N268" s="50" t="str">
        <f>IFERROR(VLOOKUP(L268,農林業センサス集落コード!$A$2:$E$18534,5,0),"")</f>
        <v/>
      </c>
      <c r="O268" s="48"/>
      <c r="P268" s="49" t="str">
        <f>IFERROR(VLOOKUP(O268,農林業センサス集落コード!$A$2:$E$18534,4,FALSE)," ")</f>
        <v xml:space="preserve"> </v>
      </c>
      <c r="Q268" s="50" t="str">
        <f>IFERROR(VLOOKUP(O268,農林業センサス集落コード!$A$2:$E$18534,5,0),"")</f>
        <v/>
      </c>
      <c r="R268" s="48"/>
      <c r="S268" s="49" t="str">
        <f>IFERROR(VLOOKUP(R268,農林業センサス集落コード!$A$2:$E$18534,4,FALSE)," ")</f>
        <v xml:space="preserve"> </v>
      </c>
      <c r="T268" s="50" t="str">
        <f>IFERROR(VLOOKUP(R268,農林業センサス集落コード!$A$2:$E$18534,5,0),"")</f>
        <v/>
      </c>
      <c r="U268" s="48"/>
      <c r="V268" s="49" t="str">
        <f>IFERROR(VLOOKUP(U268,農林業センサス集落コード!$A$2:$E$18534,4,FALSE)," ")</f>
        <v xml:space="preserve"> </v>
      </c>
      <c r="W268" s="50" t="str">
        <f>IFERROR(VLOOKUP(U268,農林業センサス集落コード!$A$2:$E$18534,5,0),"")</f>
        <v/>
      </c>
      <c r="X268" s="48"/>
      <c r="Y268" s="49" t="str">
        <f>IFERROR(VLOOKUP(X268,農林業センサス集落コード!$A$2:$E$18534,4,FALSE)," ")</f>
        <v xml:space="preserve"> </v>
      </c>
      <c r="Z268" s="50" t="str">
        <f>IFERROR(VLOOKUP(X268,農林業センサス集落コード!$A$2:$E$18534,5,0),"")</f>
        <v/>
      </c>
      <c r="AA268" s="48"/>
      <c r="AB268" s="49" t="str">
        <f>IFERROR(VLOOKUP(AA268,農林業センサス集落コード!$A$2:$E$18534,4,FALSE)," ")</f>
        <v xml:space="preserve"> </v>
      </c>
      <c r="AC268" s="50" t="str">
        <f>IFERROR(VLOOKUP(AA268,農林業センサス集落コード!$A$2:$E$18534,5,0),"")</f>
        <v/>
      </c>
      <c r="AD268" s="48"/>
      <c r="AE268" s="49" t="str">
        <f>IFERROR(VLOOKUP(AD268,農林業センサス集落コード!$A$2:$E$18534,4,FALSE)," ")</f>
        <v xml:space="preserve"> </v>
      </c>
      <c r="AF268" s="50" t="str">
        <f>IFERROR(VLOOKUP(AD268,農林業センサス集落コード!$A$2:$E$18534,5,0),"")</f>
        <v/>
      </c>
      <c r="AG268" s="48"/>
      <c r="AH268" s="49" t="str">
        <f>IFERROR(VLOOKUP(AG268,農林業センサス集落コード!$A$2:$E$18534,4,FALSE)," ")</f>
        <v xml:space="preserve"> </v>
      </c>
      <c r="AI268" s="50" t="str">
        <f>IFERROR(VLOOKUP(AG268,農林業センサス集落コード!$A$2:$E$18534,5,0),"")</f>
        <v/>
      </c>
      <c r="AJ268" s="48"/>
      <c r="AK268" s="49" t="str">
        <f>IFERROR(VLOOKUP(AJ268,農林業センサス集落コード!$A$2:$E$18534,4,FALSE)," ")</f>
        <v xml:space="preserve"> </v>
      </c>
      <c r="AL268" s="50" t="str">
        <f>IFERROR(VLOOKUP(AJ268,農林業センサス集落コード!$A$2:$E$18534,5,0),"")</f>
        <v/>
      </c>
      <c r="AM268" s="48"/>
      <c r="AN268" s="49" t="str">
        <f>IFERROR(VLOOKUP(AM268,農林業センサス集落コード!$A$2:$E$18534,4,FALSE)," ")</f>
        <v xml:space="preserve"> </v>
      </c>
      <c r="AO268" s="50" t="str">
        <f>IFERROR(VLOOKUP(AM268,農林業センサス集落コード!$A$2:$E$18534,5,0),"")</f>
        <v/>
      </c>
      <c r="AP268" s="48"/>
      <c r="AQ268" s="49" t="str">
        <f>IFERROR(VLOOKUP(AP268,農林業センサス集落コード!$A$2:$E$18534,4,FALSE)," ")</f>
        <v xml:space="preserve"> </v>
      </c>
      <c r="AR268" s="50" t="str">
        <f>IFERROR(VLOOKUP(AP268,農林業センサス集落コード!$A$2:$E$18534,5,0),"")</f>
        <v/>
      </c>
      <c r="AS268" s="48"/>
      <c r="AT268" s="49" t="str">
        <f>IFERROR(VLOOKUP(AS268,農林業センサス集落コード!$A$2:$E$18534,4,FALSE)," ")</f>
        <v xml:space="preserve"> </v>
      </c>
      <c r="AU268" s="50" t="str">
        <f>IFERROR(VLOOKUP(AS268,農林業センサス集落コード!$A$2:$E$18534,5,0),"")</f>
        <v/>
      </c>
      <c r="AV268" s="48"/>
      <c r="AW268" s="49" t="str">
        <f>IFERROR(VLOOKUP(AV268,農林業センサス集落コード!$A$2:$E$18534,4,FALSE)," ")</f>
        <v xml:space="preserve"> </v>
      </c>
      <c r="AX268" s="50" t="str">
        <f>IFERROR(VLOOKUP(AV268,農林業センサス集落コード!$A$2:$E$18534,5,0),"")</f>
        <v/>
      </c>
      <c r="AY268" s="48"/>
      <c r="AZ268" s="49" t="str">
        <f>IFERROR(VLOOKUP(AY268,農林業センサス集落コード!$A$2:$E$18534,4,FALSE)," ")</f>
        <v xml:space="preserve"> </v>
      </c>
      <c r="BA268" s="50" t="str">
        <f>IFERROR(VLOOKUP(AY268,農林業センサス集落コード!$A$2:$E$18534,5,0),"")</f>
        <v/>
      </c>
      <c r="BB268" s="48"/>
      <c r="BC268" s="49" t="str">
        <f>IFERROR(VLOOKUP(BB268,農林業センサス集落コード!$A$2:$E$18534,4,FALSE)," ")</f>
        <v xml:space="preserve"> </v>
      </c>
      <c r="BD268" s="50" t="str">
        <f>IFERROR(VLOOKUP(BB268,農林業センサス集落コード!$A$2:$E$18534,5,0),"")</f>
        <v/>
      </c>
      <c r="BE268" s="48"/>
      <c r="BF268" s="49" t="str">
        <f>IFERROR(VLOOKUP(BE268,農林業センサス集落コード!$A$2:$E$18534,4,FALSE)," ")</f>
        <v xml:space="preserve"> </v>
      </c>
      <c r="BG268" s="50" t="str">
        <f>IFERROR(VLOOKUP(BE268,農林業センサス集落コード!$A$2:$E$18534,5,0),"")</f>
        <v/>
      </c>
      <c r="BH268" s="48"/>
      <c r="BI268" s="49" t="str">
        <f>IFERROR(VLOOKUP(BH268,農林業センサス集落コード!$A$2:$E$18534,4,FALSE)," ")</f>
        <v xml:space="preserve"> </v>
      </c>
      <c r="BJ268" s="50" t="str">
        <f>IFERROR(VLOOKUP(BH268,農林業センサス集落コード!$A$2:$E$18534,5,0),"")</f>
        <v/>
      </c>
      <c r="BK268" s="48"/>
      <c r="BL268" s="49" t="str">
        <f>IFERROR(VLOOKUP(BK268,農林業センサス集落コード!$A$2:$E$18534,4,FALSE)," ")</f>
        <v xml:space="preserve"> </v>
      </c>
      <c r="BM268" s="50" t="str">
        <f>IFERROR(VLOOKUP(BK268,農林業センサス集落コード!$A$2:$E$18534,5,0),"")</f>
        <v/>
      </c>
    </row>
    <row r="269" spans="1:65">
      <c r="A269" s="272" t="e">
        <f>①協定識別事項②協定参加者!#REF!</f>
        <v>#REF!</v>
      </c>
      <c r="B269" s="55" t="e">
        <f>①協定識別事項②協定参加者!#REF!</f>
        <v>#REF!</v>
      </c>
      <c r="C269" s="55" t="e">
        <f>①協定識別事項②協定参加者!#REF!</f>
        <v>#REF!</v>
      </c>
      <c r="D269" s="55" t="e">
        <f>①協定識別事項②協定参加者!#REF!</f>
        <v>#REF!</v>
      </c>
      <c r="E269" s="56" t="e">
        <f>①協定識別事項②協定参加者!#REF!</f>
        <v>#REF!</v>
      </c>
      <c r="F269" s="48"/>
      <c r="G269" s="49" t="str">
        <f>IFERROR(VLOOKUP(F269,農林業センサス集落コード!$A$2:$E$18534,4,FALSE)," ")</f>
        <v xml:space="preserve"> </v>
      </c>
      <c r="H269" s="50" t="str">
        <f>IFERROR(VLOOKUP(F269,農林業センサス集落コード!$A$2:$E$18534,5,0),"")</f>
        <v/>
      </c>
      <c r="I269" s="48"/>
      <c r="J269" s="49" t="str">
        <f>IFERROR(VLOOKUP(I269,農林業センサス集落コード!$A$2:$E$18534,4,FALSE)," ")</f>
        <v xml:space="preserve"> </v>
      </c>
      <c r="K269" s="50" t="str">
        <f>IFERROR(VLOOKUP(I269,農林業センサス集落コード!$A$2:$E$18534,5,0),"")</f>
        <v/>
      </c>
      <c r="L269" s="48"/>
      <c r="M269" s="49" t="str">
        <f>IFERROR(VLOOKUP(L269,農林業センサス集落コード!$A$2:$E$18534,4,FALSE)," ")</f>
        <v xml:space="preserve"> </v>
      </c>
      <c r="N269" s="50" t="str">
        <f>IFERROR(VLOOKUP(L269,農林業センサス集落コード!$A$2:$E$18534,5,0),"")</f>
        <v/>
      </c>
      <c r="O269" s="48"/>
      <c r="P269" s="49" t="str">
        <f>IFERROR(VLOOKUP(O269,農林業センサス集落コード!$A$2:$E$18534,4,FALSE)," ")</f>
        <v xml:space="preserve"> </v>
      </c>
      <c r="Q269" s="50" t="str">
        <f>IFERROR(VLOOKUP(O269,農林業センサス集落コード!$A$2:$E$18534,5,0),"")</f>
        <v/>
      </c>
      <c r="R269" s="48"/>
      <c r="S269" s="49" t="str">
        <f>IFERROR(VLOOKUP(R269,農林業センサス集落コード!$A$2:$E$18534,4,FALSE)," ")</f>
        <v xml:space="preserve"> </v>
      </c>
      <c r="T269" s="50" t="str">
        <f>IFERROR(VLOOKUP(R269,農林業センサス集落コード!$A$2:$E$18534,5,0),"")</f>
        <v/>
      </c>
      <c r="U269" s="48"/>
      <c r="V269" s="49" t="str">
        <f>IFERROR(VLOOKUP(U269,農林業センサス集落コード!$A$2:$E$18534,4,FALSE)," ")</f>
        <v xml:space="preserve"> </v>
      </c>
      <c r="W269" s="50" t="str">
        <f>IFERROR(VLOOKUP(U269,農林業センサス集落コード!$A$2:$E$18534,5,0),"")</f>
        <v/>
      </c>
      <c r="X269" s="48"/>
      <c r="Y269" s="49" t="str">
        <f>IFERROR(VLOOKUP(X269,農林業センサス集落コード!$A$2:$E$18534,4,FALSE)," ")</f>
        <v xml:space="preserve"> </v>
      </c>
      <c r="Z269" s="50" t="str">
        <f>IFERROR(VLOOKUP(X269,農林業センサス集落コード!$A$2:$E$18534,5,0),"")</f>
        <v/>
      </c>
      <c r="AA269" s="48"/>
      <c r="AB269" s="49" t="str">
        <f>IFERROR(VLOOKUP(AA269,農林業センサス集落コード!$A$2:$E$18534,4,FALSE)," ")</f>
        <v xml:space="preserve"> </v>
      </c>
      <c r="AC269" s="50" t="str">
        <f>IFERROR(VLOOKUP(AA269,農林業センサス集落コード!$A$2:$E$18534,5,0),"")</f>
        <v/>
      </c>
      <c r="AD269" s="48"/>
      <c r="AE269" s="49" t="str">
        <f>IFERROR(VLOOKUP(AD269,農林業センサス集落コード!$A$2:$E$18534,4,FALSE)," ")</f>
        <v xml:space="preserve"> </v>
      </c>
      <c r="AF269" s="50" t="str">
        <f>IFERROR(VLOOKUP(AD269,農林業センサス集落コード!$A$2:$E$18534,5,0),"")</f>
        <v/>
      </c>
      <c r="AG269" s="48"/>
      <c r="AH269" s="49" t="str">
        <f>IFERROR(VLOOKUP(AG269,農林業センサス集落コード!$A$2:$E$18534,4,FALSE)," ")</f>
        <v xml:space="preserve"> </v>
      </c>
      <c r="AI269" s="50" t="str">
        <f>IFERROR(VLOOKUP(AG269,農林業センサス集落コード!$A$2:$E$18534,5,0),"")</f>
        <v/>
      </c>
      <c r="AJ269" s="48"/>
      <c r="AK269" s="49" t="str">
        <f>IFERROR(VLOOKUP(AJ269,農林業センサス集落コード!$A$2:$E$18534,4,FALSE)," ")</f>
        <v xml:space="preserve"> </v>
      </c>
      <c r="AL269" s="50" t="str">
        <f>IFERROR(VLOOKUP(AJ269,農林業センサス集落コード!$A$2:$E$18534,5,0),"")</f>
        <v/>
      </c>
      <c r="AM269" s="48"/>
      <c r="AN269" s="49" t="str">
        <f>IFERROR(VLOOKUP(AM269,農林業センサス集落コード!$A$2:$E$18534,4,FALSE)," ")</f>
        <v xml:space="preserve"> </v>
      </c>
      <c r="AO269" s="50" t="str">
        <f>IFERROR(VLOOKUP(AM269,農林業センサス集落コード!$A$2:$E$18534,5,0),"")</f>
        <v/>
      </c>
      <c r="AP269" s="48"/>
      <c r="AQ269" s="49" t="str">
        <f>IFERROR(VLOOKUP(AP269,農林業センサス集落コード!$A$2:$E$18534,4,FALSE)," ")</f>
        <v xml:space="preserve"> </v>
      </c>
      <c r="AR269" s="50" t="str">
        <f>IFERROR(VLOOKUP(AP269,農林業センサス集落コード!$A$2:$E$18534,5,0),"")</f>
        <v/>
      </c>
      <c r="AS269" s="48"/>
      <c r="AT269" s="49" t="str">
        <f>IFERROR(VLOOKUP(AS269,農林業センサス集落コード!$A$2:$E$18534,4,FALSE)," ")</f>
        <v xml:space="preserve"> </v>
      </c>
      <c r="AU269" s="50" t="str">
        <f>IFERROR(VLOOKUP(AS269,農林業センサス集落コード!$A$2:$E$18534,5,0),"")</f>
        <v/>
      </c>
      <c r="AV269" s="48"/>
      <c r="AW269" s="49" t="str">
        <f>IFERROR(VLOOKUP(AV269,農林業センサス集落コード!$A$2:$E$18534,4,FALSE)," ")</f>
        <v xml:space="preserve"> </v>
      </c>
      <c r="AX269" s="50" t="str">
        <f>IFERROR(VLOOKUP(AV269,農林業センサス集落コード!$A$2:$E$18534,5,0),"")</f>
        <v/>
      </c>
      <c r="AY269" s="48"/>
      <c r="AZ269" s="49" t="str">
        <f>IFERROR(VLOOKUP(AY269,農林業センサス集落コード!$A$2:$E$18534,4,FALSE)," ")</f>
        <v xml:space="preserve"> </v>
      </c>
      <c r="BA269" s="50" t="str">
        <f>IFERROR(VLOOKUP(AY269,農林業センサス集落コード!$A$2:$E$18534,5,0),"")</f>
        <v/>
      </c>
      <c r="BB269" s="48"/>
      <c r="BC269" s="49" t="str">
        <f>IFERROR(VLOOKUP(BB269,農林業センサス集落コード!$A$2:$E$18534,4,FALSE)," ")</f>
        <v xml:space="preserve"> </v>
      </c>
      <c r="BD269" s="50" t="str">
        <f>IFERROR(VLOOKUP(BB269,農林業センサス集落コード!$A$2:$E$18534,5,0),"")</f>
        <v/>
      </c>
      <c r="BE269" s="48"/>
      <c r="BF269" s="49" t="str">
        <f>IFERROR(VLOOKUP(BE269,農林業センサス集落コード!$A$2:$E$18534,4,FALSE)," ")</f>
        <v xml:space="preserve"> </v>
      </c>
      <c r="BG269" s="50" t="str">
        <f>IFERROR(VLOOKUP(BE269,農林業センサス集落コード!$A$2:$E$18534,5,0),"")</f>
        <v/>
      </c>
      <c r="BH269" s="48"/>
      <c r="BI269" s="49" t="str">
        <f>IFERROR(VLOOKUP(BH269,農林業センサス集落コード!$A$2:$E$18534,4,FALSE)," ")</f>
        <v xml:space="preserve"> </v>
      </c>
      <c r="BJ269" s="50" t="str">
        <f>IFERROR(VLOOKUP(BH269,農林業センサス集落コード!$A$2:$E$18534,5,0),"")</f>
        <v/>
      </c>
      <c r="BK269" s="48"/>
      <c r="BL269" s="49" t="str">
        <f>IFERROR(VLOOKUP(BK269,農林業センサス集落コード!$A$2:$E$18534,4,FALSE)," ")</f>
        <v xml:space="preserve"> </v>
      </c>
      <c r="BM269" s="50" t="str">
        <f>IFERROR(VLOOKUP(BK269,農林業センサス集落コード!$A$2:$E$18534,5,0),"")</f>
        <v/>
      </c>
    </row>
    <row r="270" spans="1:65">
      <c r="A270" s="272" t="e">
        <f>①協定識別事項②協定参加者!#REF!</f>
        <v>#REF!</v>
      </c>
      <c r="B270" s="55" t="e">
        <f>①協定識別事項②協定参加者!#REF!</f>
        <v>#REF!</v>
      </c>
      <c r="C270" s="55" t="e">
        <f>①協定識別事項②協定参加者!#REF!</f>
        <v>#REF!</v>
      </c>
      <c r="D270" s="55" t="e">
        <f>①協定識別事項②協定参加者!#REF!</f>
        <v>#REF!</v>
      </c>
      <c r="E270" s="56" t="e">
        <f>①協定識別事項②協定参加者!#REF!</f>
        <v>#REF!</v>
      </c>
      <c r="F270" s="48"/>
      <c r="G270" s="49" t="str">
        <f>IFERROR(VLOOKUP(F270,農林業センサス集落コード!$A$2:$E$18534,4,FALSE)," ")</f>
        <v xml:space="preserve"> </v>
      </c>
      <c r="H270" s="50" t="str">
        <f>IFERROR(VLOOKUP(F270,農林業センサス集落コード!$A$2:$E$18534,5,0),"")</f>
        <v/>
      </c>
      <c r="I270" s="48"/>
      <c r="J270" s="49" t="str">
        <f>IFERROR(VLOOKUP(I270,農林業センサス集落コード!$A$2:$E$18534,4,FALSE)," ")</f>
        <v xml:space="preserve"> </v>
      </c>
      <c r="K270" s="50" t="str">
        <f>IFERROR(VLOOKUP(I270,農林業センサス集落コード!$A$2:$E$18534,5,0),"")</f>
        <v/>
      </c>
      <c r="L270" s="48"/>
      <c r="M270" s="49" t="str">
        <f>IFERROR(VLOOKUP(L270,農林業センサス集落コード!$A$2:$E$18534,4,FALSE)," ")</f>
        <v xml:space="preserve"> </v>
      </c>
      <c r="N270" s="50" t="str">
        <f>IFERROR(VLOOKUP(L270,農林業センサス集落コード!$A$2:$E$18534,5,0),"")</f>
        <v/>
      </c>
      <c r="O270" s="48"/>
      <c r="P270" s="49" t="str">
        <f>IFERROR(VLOOKUP(O270,農林業センサス集落コード!$A$2:$E$18534,4,FALSE)," ")</f>
        <v xml:space="preserve"> </v>
      </c>
      <c r="Q270" s="50" t="str">
        <f>IFERROR(VLOOKUP(O270,農林業センサス集落コード!$A$2:$E$18534,5,0),"")</f>
        <v/>
      </c>
      <c r="R270" s="48"/>
      <c r="S270" s="49" t="str">
        <f>IFERROR(VLOOKUP(R270,農林業センサス集落コード!$A$2:$E$18534,4,FALSE)," ")</f>
        <v xml:space="preserve"> </v>
      </c>
      <c r="T270" s="50" t="str">
        <f>IFERROR(VLOOKUP(R270,農林業センサス集落コード!$A$2:$E$18534,5,0),"")</f>
        <v/>
      </c>
      <c r="U270" s="48"/>
      <c r="V270" s="49" t="str">
        <f>IFERROR(VLOOKUP(U270,農林業センサス集落コード!$A$2:$E$18534,4,FALSE)," ")</f>
        <v xml:space="preserve"> </v>
      </c>
      <c r="W270" s="50" t="str">
        <f>IFERROR(VLOOKUP(U270,農林業センサス集落コード!$A$2:$E$18534,5,0),"")</f>
        <v/>
      </c>
      <c r="X270" s="48"/>
      <c r="Y270" s="49" t="str">
        <f>IFERROR(VLOOKUP(X270,農林業センサス集落コード!$A$2:$E$18534,4,FALSE)," ")</f>
        <v xml:space="preserve"> </v>
      </c>
      <c r="Z270" s="50" t="str">
        <f>IFERROR(VLOOKUP(X270,農林業センサス集落コード!$A$2:$E$18534,5,0),"")</f>
        <v/>
      </c>
      <c r="AA270" s="48"/>
      <c r="AB270" s="49" t="str">
        <f>IFERROR(VLOOKUP(AA270,農林業センサス集落コード!$A$2:$E$18534,4,FALSE)," ")</f>
        <v xml:space="preserve"> </v>
      </c>
      <c r="AC270" s="50" t="str">
        <f>IFERROR(VLOOKUP(AA270,農林業センサス集落コード!$A$2:$E$18534,5,0),"")</f>
        <v/>
      </c>
      <c r="AD270" s="48"/>
      <c r="AE270" s="49" t="str">
        <f>IFERROR(VLOOKUP(AD270,農林業センサス集落コード!$A$2:$E$18534,4,FALSE)," ")</f>
        <v xml:space="preserve"> </v>
      </c>
      <c r="AF270" s="50" t="str">
        <f>IFERROR(VLOOKUP(AD270,農林業センサス集落コード!$A$2:$E$18534,5,0),"")</f>
        <v/>
      </c>
      <c r="AG270" s="48"/>
      <c r="AH270" s="49" t="str">
        <f>IFERROR(VLOOKUP(AG270,農林業センサス集落コード!$A$2:$E$18534,4,FALSE)," ")</f>
        <v xml:space="preserve"> </v>
      </c>
      <c r="AI270" s="50" t="str">
        <f>IFERROR(VLOOKUP(AG270,農林業センサス集落コード!$A$2:$E$18534,5,0),"")</f>
        <v/>
      </c>
      <c r="AJ270" s="48"/>
      <c r="AK270" s="49" t="str">
        <f>IFERROR(VLOOKUP(AJ270,農林業センサス集落コード!$A$2:$E$18534,4,FALSE)," ")</f>
        <v xml:space="preserve"> </v>
      </c>
      <c r="AL270" s="50" t="str">
        <f>IFERROR(VLOOKUP(AJ270,農林業センサス集落コード!$A$2:$E$18534,5,0),"")</f>
        <v/>
      </c>
      <c r="AM270" s="48"/>
      <c r="AN270" s="49" t="str">
        <f>IFERROR(VLOOKUP(AM270,農林業センサス集落コード!$A$2:$E$18534,4,FALSE)," ")</f>
        <v xml:space="preserve"> </v>
      </c>
      <c r="AO270" s="50" t="str">
        <f>IFERROR(VLOOKUP(AM270,農林業センサス集落コード!$A$2:$E$18534,5,0),"")</f>
        <v/>
      </c>
      <c r="AP270" s="48"/>
      <c r="AQ270" s="49" t="str">
        <f>IFERROR(VLOOKUP(AP270,農林業センサス集落コード!$A$2:$E$18534,4,FALSE)," ")</f>
        <v xml:space="preserve"> </v>
      </c>
      <c r="AR270" s="50" t="str">
        <f>IFERROR(VLOOKUP(AP270,農林業センサス集落コード!$A$2:$E$18534,5,0),"")</f>
        <v/>
      </c>
      <c r="AS270" s="48"/>
      <c r="AT270" s="49" t="str">
        <f>IFERROR(VLOOKUP(AS270,農林業センサス集落コード!$A$2:$E$18534,4,FALSE)," ")</f>
        <v xml:space="preserve"> </v>
      </c>
      <c r="AU270" s="50" t="str">
        <f>IFERROR(VLOOKUP(AS270,農林業センサス集落コード!$A$2:$E$18534,5,0),"")</f>
        <v/>
      </c>
      <c r="AV270" s="48"/>
      <c r="AW270" s="49" t="str">
        <f>IFERROR(VLOOKUP(AV270,農林業センサス集落コード!$A$2:$E$18534,4,FALSE)," ")</f>
        <v xml:space="preserve"> </v>
      </c>
      <c r="AX270" s="50" t="str">
        <f>IFERROR(VLOOKUP(AV270,農林業センサス集落コード!$A$2:$E$18534,5,0),"")</f>
        <v/>
      </c>
      <c r="AY270" s="48"/>
      <c r="AZ270" s="49" t="str">
        <f>IFERROR(VLOOKUP(AY270,農林業センサス集落コード!$A$2:$E$18534,4,FALSE)," ")</f>
        <v xml:space="preserve"> </v>
      </c>
      <c r="BA270" s="50" t="str">
        <f>IFERROR(VLOOKUP(AY270,農林業センサス集落コード!$A$2:$E$18534,5,0),"")</f>
        <v/>
      </c>
      <c r="BB270" s="48"/>
      <c r="BC270" s="49" t="str">
        <f>IFERROR(VLOOKUP(BB270,農林業センサス集落コード!$A$2:$E$18534,4,FALSE)," ")</f>
        <v xml:space="preserve"> </v>
      </c>
      <c r="BD270" s="50" t="str">
        <f>IFERROR(VLOOKUP(BB270,農林業センサス集落コード!$A$2:$E$18534,5,0),"")</f>
        <v/>
      </c>
      <c r="BE270" s="48"/>
      <c r="BF270" s="49" t="str">
        <f>IFERROR(VLOOKUP(BE270,農林業センサス集落コード!$A$2:$E$18534,4,FALSE)," ")</f>
        <v xml:space="preserve"> </v>
      </c>
      <c r="BG270" s="50" t="str">
        <f>IFERROR(VLOOKUP(BE270,農林業センサス集落コード!$A$2:$E$18534,5,0),"")</f>
        <v/>
      </c>
      <c r="BH270" s="48"/>
      <c r="BI270" s="49" t="str">
        <f>IFERROR(VLOOKUP(BH270,農林業センサス集落コード!$A$2:$E$18534,4,FALSE)," ")</f>
        <v xml:space="preserve"> </v>
      </c>
      <c r="BJ270" s="50" t="str">
        <f>IFERROR(VLOOKUP(BH270,農林業センサス集落コード!$A$2:$E$18534,5,0),"")</f>
        <v/>
      </c>
      <c r="BK270" s="48"/>
      <c r="BL270" s="49" t="str">
        <f>IFERROR(VLOOKUP(BK270,農林業センサス集落コード!$A$2:$E$18534,4,FALSE)," ")</f>
        <v xml:space="preserve"> </v>
      </c>
      <c r="BM270" s="50" t="str">
        <f>IFERROR(VLOOKUP(BK270,農林業センサス集落コード!$A$2:$E$18534,5,0),"")</f>
        <v/>
      </c>
    </row>
    <row r="271" spans="1:65">
      <c r="A271" s="272" t="e">
        <f>①協定識別事項②協定参加者!#REF!</f>
        <v>#REF!</v>
      </c>
      <c r="B271" s="55" t="e">
        <f>①協定識別事項②協定参加者!#REF!</f>
        <v>#REF!</v>
      </c>
      <c r="C271" s="55" t="e">
        <f>①協定識別事項②協定参加者!#REF!</f>
        <v>#REF!</v>
      </c>
      <c r="D271" s="55" t="e">
        <f>①協定識別事項②協定参加者!#REF!</f>
        <v>#REF!</v>
      </c>
      <c r="E271" s="56" t="e">
        <f>①協定識別事項②協定参加者!#REF!</f>
        <v>#REF!</v>
      </c>
      <c r="F271" s="48"/>
      <c r="G271" s="49" t="str">
        <f>IFERROR(VLOOKUP(F271,農林業センサス集落コード!$A$2:$E$18534,4,FALSE)," ")</f>
        <v xml:space="preserve"> </v>
      </c>
      <c r="H271" s="50" t="str">
        <f>IFERROR(VLOOKUP(F271,農林業センサス集落コード!$A$2:$E$18534,5,0),"")</f>
        <v/>
      </c>
      <c r="I271" s="48"/>
      <c r="J271" s="49" t="str">
        <f>IFERROR(VLOOKUP(I271,農林業センサス集落コード!$A$2:$E$18534,4,FALSE)," ")</f>
        <v xml:space="preserve"> </v>
      </c>
      <c r="K271" s="50" t="str">
        <f>IFERROR(VLOOKUP(I271,農林業センサス集落コード!$A$2:$E$18534,5,0),"")</f>
        <v/>
      </c>
      <c r="L271" s="48"/>
      <c r="M271" s="49" t="str">
        <f>IFERROR(VLOOKUP(L271,農林業センサス集落コード!$A$2:$E$18534,4,FALSE)," ")</f>
        <v xml:space="preserve"> </v>
      </c>
      <c r="N271" s="50" t="str">
        <f>IFERROR(VLOOKUP(L271,農林業センサス集落コード!$A$2:$E$18534,5,0),"")</f>
        <v/>
      </c>
      <c r="O271" s="48"/>
      <c r="P271" s="49" t="str">
        <f>IFERROR(VLOOKUP(O271,農林業センサス集落コード!$A$2:$E$18534,4,FALSE)," ")</f>
        <v xml:space="preserve"> </v>
      </c>
      <c r="Q271" s="50" t="str">
        <f>IFERROR(VLOOKUP(O271,農林業センサス集落コード!$A$2:$E$18534,5,0),"")</f>
        <v/>
      </c>
      <c r="R271" s="48"/>
      <c r="S271" s="49" t="str">
        <f>IFERROR(VLOOKUP(R271,農林業センサス集落コード!$A$2:$E$18534,4,FALSE)," ")</f>
        <v xml:space="preserve"> </v>
      </c>
      <c r="T271" s="50" t="str">
        <f>IFERROR(VLOOKUP(R271,農林業センサス集落コード!$A$2:$E$18534,5,0),"")</f>
        <v/>
      </c>
      <c r="U271" s="48"/>
      <c r="V271" s="49" t="str">
        <f>IFERROR(VLOOKUP(U271,農林業センサス集落コード!$A$2:$E$18534,4,FALSE)," ")</f>
        <v xml:space="preserve"> </v>
      </c>
      <c r="W271" s="50" t="str">
        <f>IFERROR(VLOOKUP(U271,農林業センサス集落コード!$A$2:$E$18534,5,0),"")</f>
        <v/>
      </c>
      <c r="X271" s="48"/>
      <c r="Y271" s="49" t="str">
        <f>IFERROR(VLOOKUP(X271,農林業センサス集落コード!$A$2:$E$18534,4,FALSE)," ")</f>
        <v xml:space="preserve"> </v>
      </c>
      <c r="Z271" s="50" t="str">
        <f>IFERROR(VLOOKUP(X271,農林業センサス集落コード!$A$2:$E$18534,5,0),"")</f>
        <v/>
      </c>
      <c r="AA271" s="48"/>
      <c r="AB271" s="49" t="str">
        <f>IFERROR(VLOOKUP(AA271,農林業センサス集落コード!$A$2:$E$18534,4,FALSE)," ")</f>
        <v xml:space="preserve"> </v>
      </c>
      <c r="AC271" s="50" t="str">
        <f>IFERROR(VLOOKUP(AA271,農林業センサス集落コード!$A$2:$E$18534,5,0),"")</f>
        <v/>
      </c>
      <c r="AD271" s="48"/>
      <c r="AE271" s="49" t="str">
        <f>IFERROR(VLOOKUP(AD271,農林業センサス集落コード!$A$2:$E$18534,4,FALSE)," ")</f>
        <v xml:space="preserve"> </v>
      </c>
      <c r="AF271" s="50" t="str">
        <f>IFERROR(VLOOKUP(AD271,農林業センサス集落コード!$A$2:$E$18534,5,0),"")</f>
        <v/>
      </c>
      <c r="AG271" s="48"/>
      <c r="AH271" s="49" t="str">
        <f>IFERROR(VLOOKUP(AG271,農林業センサス集落コード!$A$2:$E$18534,4,FALSE)," ")</f>
        <v xml:space="preserve"> </v>
      </c>
      <c r="AI271" s="50" t="str">
        <f>IFERROR(VLOOKUP(AG271,農林業センサス集落コード!$A$2:$E$18534,5,0),"")</f>
        <v/>
      </c>
      <c r="AJ271" s="48"/>
      <c r="AK271" s="49" t="str">
        <f>IFERROR(VLOOKUP(AJ271,農林業センサス集落コード!$A$2:$E$18534,4,FALSE)," ")</f>
        <v xml:space="preserve"> </v>
      </c>
      <c r="AL271" s="50" t="str">
        <f>IFERROR(VLOOKUP(AJ271,農林業センサス集落コード!$A$2:$E$18534,5,0),"")</f>
        <v/>
      </c>
      <c r="AM271" s="48"/>
      <c r="AN271" s="49" t="str">
        <f>IFERROR(VLOOKUP(AM271,農林業センサス集落コード!$A$2:$E$18534,4,FALSE)," ")</f>
        <v xml:space="preserve"> </v>
      </c>
      <c r="AO271" s="50" t="str">
        <f>IFERROR(VLOOKUP(AM271,農林業センサス集落コード!$A$2:$E$18534,5,0),"")</f>
        <v/>
      </c>
      <c r="AP271" s="48"/>
      <c r="AQ271" s="49" t="str">
        <f>IFERROR(VLOOKUP(AP271,農林業センサス集落コード!$A$2:$E$18534,4,FALSE)," ")</f>
        <v xml:space="preserve"> </v>
      </c>
      <c r="AR271" s="50" t="str">
        <f>IFERROR(VLOOKUP(AP271,農林業センサス集落コード!$A$2:$E$18534,5,0),"")</f>
        <v/>
      </c>
      <c r="AS271" s="48"/>
      <c r="AT271" s="49" t="str">
        <f>IFERROR(VLOOKUP(AS271,農林業センサス集落コード!$A$2:$E$18534,4,FALSE)," ")</f>
        <v xml:space="preserve"> </v>
      </c>
      <c r="AU271" s="50" t="str">
        <f>IFERROR(VLOOKUP(AS271,農林業センサス集落コード!$A$2:$E$18534,5,0),"")</f>
        <v/>
      </c>
      <c r="AV271" s="48"/>
      <c r="AW271" s="49" t="str">
        <f>IFERROR(VLOOKUP(AV271,農林業センサス集落コード!$A$2:$E$18534,4,FALSE)," ")</f>
        <v xml:space="preserve"> </v>
      </c>
      <c r="AX271" s="50" t="str">
        <f>IFERROR(VLOOKUP(AV271,農林業センサス集落コード!$A$2:$E$18534,5,0),"")</f>
        <v/>
      </c>
      <c r="AY271" s="48"/>
      <c r="AZ271" s="49" t="str">
        <f>IFERROR(VLOOKUP(AY271,農林業センサス集落コード!$A$2:$E$18534,4,FALSE)," ")</f>
        <v xml:space="preserve"> </v>
      </c>
      <c r="BA271" s="50" t="str">
        <f>IFERROR(VLOOKUP(AY271,農林業センサス集落コード!$A$2:$E$18534,5,0),"")</f>
        <v/>
      </c>
      <c r="BB271" s="48"/>
      <c r="BC271" s="49" t="str">
        <f>IFERROR(VLOOKUP(BB271,農林業センサス集落コード!$A$2:$E$18534,4,FALSE)," ")</f>
        <v xml:space="preserve"> </v>
      </c>
      <c r="BD271" s="50" t="str">
        <f>IFERROR(VLOOKUP(BB271,農林業センサス集落コード!$A$2:$E$18534,5,0),"")</f>
        <v/>
      </c>
      <c r="BE271" s="48"/>
      <c r="BF271" s="49" t="str">
        <f>IFERROR(VLOOKUP(BE271,農林業センサス集落コード!$A$2:$E$18534,4,FALSE)," ")</f>
        <v xml:space="preserve"> </v>
      </c>
      <c r="BG271" s="50" t="str">
        <f>IFERROR(VLOOKUP(BE271,農林業センサス集落コード!$A$2:$E$18534,5,0),"")</f>
        <v/>
      </c>
      <c r="BH271" s="48"/>
      <c r="BI271" s="49" t="str">
        <f>IFERROR(VLOOKUP(BH271,農林業センサス集落コード!$A$2:$E$18534,4,FALSE)," ")</f>
        <v xml:space="preserve"> </v>
      </c>
      <c r="BJ271" s="50" t="str">
        <f>IFERROR(VLOOKUP(BH271,農林業センサス集落コード!$A$2:$E$18534,5,0),"")</f>
        <v/>
      </c>
      <c r="BK271" s="48"/>
      <c r="BL271" s="49" t="str">
        <f>IFERROR(VLOOKUP(BK271,農林業センサス集落コード!$A$2:$E$18534,4,FALSE)," ")</f>
        <v xml:space="preserve"> </v>
      </c>
      <c r="BM271" s="50" t="str">
        <f>IFERROR(VLOOKUP(BK271,農林業センサス集落コード!$A$2:$E$18534,5,0),"")</f>
        <v/>
      </c>
    </row>
    <row r="272" spans="1:65">
      <c r="A272" s="272" t="e">
        <f>①協定識別事項②協定参加者!#REF!</f>
        <v>#REF!</v>
      </c>
      <c r="B272" s="55" t="e">
        <f>①協定識別事項②協定参加者!#REF!</f>
        <v>#REF!</v>
      </c>
      <c r="C272" s="55" t="e">
        <f>①協定識別事項②協定参加者!#REF!</f>
        <v>#REF!</v>
      </c>
      <c r="D272" s="55" t="e">
        <f>①協定識別事項②協定参加者!#REF!</f>
        <v>#REF!</v>
      </c>
      <c r="E272" s="56" t="e">
        <f>①協定識別事項②協定参加者!#REF!</f>
        <v>#REF!</v>
      </c>
      <c r="F272" s="48"/>
      <c r="G272" s="49" t="str">
        <f>IFERROR(VLOOKUP(F272,農林業センサス集落コード!$A$2:$E$18534,4,FALSE)," ")</f>
        <v xml:space="preserve"> </v>
      </c>
      <c r="H272" s="50" t="str">
        <f>IFERROR(VLOOKUP(F272,農林業センサス集落コード!$A$2:$E$18534,5,0),"")</f>
        <v/>
      </c>
      <c r="I272" s="48"/>
      <c r="J272" s="49" t="str">
        <f>IFERROR(VLOOKUP(I272,農林業センサス集落コード!$A$2:$E$18534,4,FALSE)," ")</f>
        <v xml:space="preserve"> </v>
      </c>
      <c r="K272" s="50" t="str">
        <f>IFERROR(VLOOKUP(I272,農林業センサス集落コード!$A$2:$E$18534,5,0),"")</f>
        <v/>
      </c>
      <c r="L272" s="48"/>
      <c r="M272" s="49" t="str">
        <f>IFERROR(VLOOKUP(L272,農林業センサス集落コード!$A$2:$E$18534,4,FALSE)," ")</f>
        <v xml:space="preserve"> </v>
      </c>
      <c r="N272" s="50" t="str">
        <f>IFERROR(VLOOKUP(L272,農林業センサス集落コード!$A$2:$E$18534,5,0),"")</f>
        <v/>
      </c>
      <c r="O272" s="48"/>
      <c r="P272" s="49" t="str">
        <f>IFERROR(VLOOKUP(O272,農林業センサス集落コード!$A$2:$E$18534,4,FALSE)," ")</f>
        <v xml:space="preserve"> </v>
      </c>
      <c r="Q272" s="50" t="str">
        <f>IFERROR(VLOOKUP(O272,農林業センサス集落コード!$A$2:$E$18534,5,0),"")</f>
        <v/>
      </c>
      <c r="R272" s="48"/>
      <c r="S272" s="49" t="str">
        <f>IFERROR(VLOOKUP(R272,農林業センサス集落コード!$A$2:$E$18534,4,FALSE)," ")</f>
        <v xml:space="preserve"> </v>
      </c>
      <c r="T272" s="50" t="str">
        <f>IFERROR(VLOOKUP(R272,農林業センサス集落コード!$A$2:$E$18534,5,0),"")</f>
        <v/>
      </c>
      <c r="U272" s="48"/>
      <c r="V272" s="49" t="str">
        <f>IFERROR(VLOOKUP(U272,農林業センサス集落コード!$A$2:$E$18534,4,FALSE)," ")</f>
        <v xml:space="preserve"> </v>
      </c>
      <c r="W272" s="50" t="str">
        <f>IFERROR(VLOOKUP(U272,農林業センサス集落コード!$A$2:$E$18534,5,0),"")</f>
        <v/>
      </c>
      <c r="X272" s="48"/>
      <c r="Y272" s="49" t="str">
        <f>IFERROR(VLOOKUP(X272,農林業センサス集落コード!$A$2:$E$18534,4,FALSE)," ")</f>
        <v xml:space="preserve"> </v>
      </c>
      <c r="Z272" s="50" t="str">
        <f>IFERROR(VLOOKUP(X272,農林業センサス集落コード!$A$2:$E$18534,5,0),"")</f>
        <v/>
      </c>
      <c r="AA272" s="48"/>
      <c r="AB272" s="49" t="str">
        <f>IFERROR(VLOOKUP(AA272,農林業センサス集落コード!$A$2:$E$18534,4,FALSE)," ")</f>
        <v xml:space="preserve"> </v>
      </c>
      <c r="AC272" s="50" t="str">
        <f>IFERROR(VLOOKUP(AA272,農林業センサス集落コード!$A$2:$E$18534,5,0),"")</f>
        <v/>
      </c>
      <c r="AD272" s="48"/>
      <c r="AE272" s="49" t="str">
        <f>IFERROR(VLOOKUP(AD272,農林業センサス集落コード!$A$2:$E$18534,4,FALSE)," ")</f>
        <v xml:space="preserve"> </v>
      </c>
      <c r="AF272" s="50" t="str">
        <f>IFERROR(VLOOKUP(AD272,農林業センサス集落コード!$A$2:$E$18534,5,0),"")</f>
        <v/>
      </c>
      <c r="AG272" s="48"/>
      <c r="AH272" s="49" t="str">
        <f>IFERROR(VLOOKUP(AG272,農林業センサス集落コード!$A$2:$E$18534,4,FALSE)," ")</f>
        <v xml:space="preserve"> </v>
      </c>
      <c r="AI272" s="50" t="str">
        <f>IFERROR(VLOOKUP(AG272,農林業センサス集落コード!$A$2:$E$18534,5,0),"")</f>
        <v/>
      </c>
      <c r="AJ272" s="48"/>
      <c r="AK272" s="49" t="str">
        <f>IFERROR(VLOOKUP(AJ272,農林業センサス集落コード!$A$2:$E$18534,4,FALSE)," ")</f>
        <v xml:space="preserve"> </v>
      </c>
      <c r="AL272" s="50" t="str">
        <f>IFERROR(VLOOKUP(AJ272,農林業センサス集落コード!$A$2:$E$18534,5,0),"")</f>
        <v/>
      </c>
      <c r="AM272" s="48"/>
      <c r="AN272" s="49" t="str">
        <f>IFERROR(VLOOKUP(AM272,農林業センサス集落コード!$A$2:$E$18534,4,FALSE)," ")</f>
        <v xml:space="preserve"> </v>
      </c>
      <c r="AO272" s="50" t="str">
        <f>IFERROR(VLOOKUP(AM272,農林業センサス集落コード!$A$2:$E$18534,5,0),"")</f>
        <v/>
      </c>
      <c r="AP272" s="48"/>
      <c r="AQ272" s="49" t="str">
        <f>IFERROR(VLOOKUP(AP272,農林業センサス集落コード!$A$2:$E$18534,4,FALSE)," ")</f>
        <v xml:space="preserve"> </v>
      </c>
      <c r="AR272" s="50" t="str">
        <f>IFERROR(VLOOKUP(AP272,農林業センサス集落コード!$A$2:$E$18534,5,0),"")</f>
        <v/>
      </c>
      <c r="AS272" s="48"/>
      <c r="AT272" s="49" t="str">
        <f>IFERROR(VLOOKUP(AS272,農林業センサス集落コード!$A$2:$E$18534,4,FALSE)," ")</f>
        <v xml:space="preserve"> </v>
      </c>
      <c r="AU272" s="50" t="str">
        <f>IFERROR(VLOOKUP(AS272,農林業センサス集落コード!$A$2:$E$18534,5,0),"")</f>
        <v/>
      </c>
      <c r="AV272" s="48"/>
      <c r="AW272" s="49" t="str">
        <f>IFERROR(VLOOKUP(AV272,農林業センサス集落コード!$A$2:$E$18534,4,FALSE)," ")</f>
        <v xml:space="preserve"> </v>
      </c>
      <c r="AX272" s="50" t="str">
        <f>IFERROR(VLOOKUP(AV272,農林業センサス集落コード!$A$2:$E$18534,5,0),"")</f>
        <v/>
      </c>
      <c r="AY272" s="48"/>
      <c r="AZ272" s="49" t="str">
        <f>IFERROR(VLOOKUP(AY272,農林業センサス集落コード!$A$2:$E$18534,4,FALSE)," ")</f>
        <v xml:space="preserve"> </v>
      </c>
      <c r="BA272" s="50" t="str">
        <f>IFERROR(VLOOKUP(AY272,農林業センサス集落コード!$A$2:$E$18534,5,0),"")</f>
        <v/>
      </c>
      <c r="BB272" s="48"/>
      <c r="BC272" s="49" t="str">
        <f>IFERROR(VLOOKUP(BB272,農林業センサス集落コード!$A$2:$E$18534,4,FALSE)," ")</f>
        <v xml:space="preserve"> </v>
      </c>
      <c r="BD272" s="50" t="str">
        <f>IFERROR(VLOOKUP(BB272,農林業センサス集落コード!$A$2:$E$18534,5,0),"")</f>
        <v/>
      </c>
      <c r="BE272" s="48"/>
      <c r="BF272" s="49" t="str">
        <f>IFERROR(VLOOKUP(BE272,農林業センサス集落コード!$A$2:$E$18534,4,FALSE)," ")</f>
        <v xml:space="preserve"> </v>
      </c>
      <c r="BG272" s="50" t="str">
        <f>IFERROR(VLOOKUP(BE272,農林業センサス集落コード!$A$2:$E$18534,5,0),"")</f>
        <v/>
      </c>
      <c r="BH272" s="48"/>
      <c r="BI272" s="49" t="str">
        <f>IFERROR(VLOOKUP(BH272,農林業センサス集落コード!$A$2:$E$18534,4,FALSE)," ")</f>
        <v xml:space="preserve"> </v>
      </c>
      <c r="BJ272" s="50" t="str">
        <f>IFERROR(VLOOKUP(BH272,農林業センサス集落コード!$A$2:$E$18534,5,0),"")</f>
        <v/>
      </c>
      <c r="BK272" s="48"/>
      <c r="BL272" s="49" t="str">
        <f>IFERROR(VLOOKUP(BK272,農林業センサス集落コード!$A$2:$E$18534,4,FALSE)," ")</f>
        <v xml:space="preserve"> </v>
      </c>
      <c r="BM272" s="50" t="str">
        <f>IFERROR(VLOOKUP(BK272,農林業センサス集落コード!$A$2:$E$18534,5,0),"")</f>
        <v/>
      </c>
    </row>
    <row r="273" spans="1:65">
      <c r="A273" s="272" t="e">
        <f>①協定識別事項②協定参加者!#REF!</f>
        <v>#REF!</v>
      </c>
      <c r="B273" s="55" t="e">
        <f>①協定識別事項②協定参加者!#REF!</f>
        <v>#REF!</v>
      </c>
      <c r="C273" s="55" t="e">
        <f>①協定識別事項②協定参加者!#REF!</f>
        <v>#REF!</v>
      </c>
      <c r="D273" s="55" t="e">
        <f>①協定識別事項②協定参加者!#REF!</f>
        <v>#REF!</v>
      </c>
      <c r="E273" s="56" t="e">
        <f>①協定識別事項②協定参加者!#REF!</f>
        <v>#REF!</v>
      </c>
      <c r="F273" s="48"/>
      <c r="G273" s="49" t="str">
        <f>IFERROR(VLOOKUP(F273,農林業センサス集落コード!$A$2:$E$18534,4,FALSE)," ")</f>
        <v xml:space="preserve"> </v>
      </c>
      <c r="H273" s="50" t="str">
        <f>IFERROR(VLOOKUP(F273,農林業センサス集落コード!$A$2:$E$18534,5,0),"")</f>
        <v/>
      </c>
      <c r="I273" s="48"/>
      <c r="J273" s="49" t="str">
        <f>IFERROR(VLOOKUP(I273,農林業センサス集落コード!$A$2:$E$18534,4,FALSE)," ")</f>
        <v xml:space="preserve"> </v>
      </c>
      <c r="K273" s="50" t="str">
        <f>IFERROR(VLOOKUP(I273,農林業センサス集落コード!$A$2:$E$18534,5,0),"")</f>
        <v/>
      </c>
      <c r="L273" s="48"/>
      <c r="M273" s="49" t="str">
        <f>IFERROR(VLOOKUP(L273,農林業センサス集落コード!$A$2:$E$18534,4,FALSE)," ")</f>
        <v xml:space="preserve"> </v>
      </c>
      <c r="N273" s="50" t="str">
        <f>IFERROR(VLOOKUP(L273,農林業センサス集落コード!$A$2:$E$18534,5,0),"")</f>
        <v/>
      </c>
      <c r="O273" s="48"/>
      <c r="P273" s="49" t="str">
        <f>IFERROR(VLOOKUP(O273,農林業センサス集落コード!$A$2:$E$18534,4,FALSE)," ")</f>
        <v xml:space="preserve"> </v>
      </c>
      <c r="Q273" s="50" t="str">
        <f>IFERROR(VLOOKUP(O273,農林業センサス集落コード!$A$2:$E$18534,5,0),"")</f>
        <v/>
      </c>
      <c r="R273" s="48"/>
      <c r="S273" s="49" t="str">
        <f>IFERROR(VLOOKUP(R273,農林業センサス集落コード!$A$2:$E$18534,4,FALSE)," ")</f>
        <v xml:space="preserve"> </v>
      </c>
      <c r="T273" s="50" t="str">
        <f>IFERROR(VLOOKUP(R273,農林業センサス集落コード!$A$2:$E$18534,5,0),"")</f>
        <v/>
      </c>
      <c r="U273" s="48"/>
      <c r="V273" s="49" t="str">
        <f>IFERROR(VLOOKUP(U273,農林業センサス集落コード!$A$2:$E$18534,4,FALSE)," ")</f>
        <v xml:space="preserve"> </v>
      </c>
      <c r="W273" s="50" t="str">
        <f>IFERROR(VLOOKUP(U273,農林業センサス集落コード!$A$2:$E$18534,5,0),"")</f>
        <v/>
      </c>
      <c r="X273" s="48"/>
      <c r="Y273" s="49" t="str">
        <f>IFERROR(VLOOKUP(X273,農林業センサス集落コード!$A$2:$E$18534,4,FALSE)," ")</f>
        <v xml:space="preserve"> </v>
      </c>
      <c r="Z273" s="50" t="str">
        <f>IFERROR(VLOOKUP(X273,農林業センサス集落コード!$A$2:$E$18534,5,0),"")</f>
        <v/>
      </c>
      <c r="AA273" s="48"/>
      <c r="AB273" s="49" t="str">
        <f>IFERROR(VLOOKUP(AA273,農林業センサス集落コード!$A$2:$E$18534,4,FALSE)," ")</f>
        <v xml:space="preserve"> </v>
      </c>
      <c r="AC273" s="50" t="str">
        <f>IFERROR(VLOOKUP(AA273,農林業センサス集落コード!$A$2:$E$18534,5,0),"")</f>
        <v/>
      </c>
      <c r="AD273" s="48"/>
      <c r="AE273" s="49" t="str">
        <f>IFERROR(VLOOKUP(AD273,農林業センサス集落コード!$A$2:$E$18534,4,FALSE)," ")</f>
        <v xml:space="preserve"> </v>
      </c>
      <c r="AF273" s="50" t="str">
        <f>IFERROR(VLOOKUP(AD273,農林業センサス集落コード!$A$2:$E$18534,5,0),"")</f>
        <v/>
      </c>
      <c r="AG273" s="48"/>
      <c r="AH273" s="49" t="str">
        <f>IFERROR(VLOOKUP(AG273,農林業センサス集落コード!$A$2:$E$18534,4,FALSE)," ")</f>
        <v xml:space="preserve"> </v>
      </c>
      <c r="AI273" s="50" t="str">
        <f>IFERROR(VLOOKUP(AG273,農林業センサス集落コード!$A$2:$E$18534,5,0),"")</f>
        <v/>
      </c>
      <c r="AJ273" s="48"/>
      <c r="AK273" s="49" t="str">
        <f>IFERROR(VLOOKUP(AJ273,農林業センサス集落コード!$A$2:$E$18534,4,FALSE)," ")</f>
        <v xml:space="preserve"> </v>
      </c>
      <c r="AL273" s="50" t="str">
        <f>IFERROR(VLOOKUP(AJ273,農林業センサス集落コード!$A$2:$E$18534,5,0),"")</f>
        <v/>
      </c>
      <c r="AM273" s="48"/>
      <c r="AN273" s="49" t="str">
        <f>IFERROR(VLOOKUP(AM273,農林業センサス集落コード!$A$2:$E$18534,4,FALSE)," ")</f>
        <v xml:space="preserve"> </v>
      </c>
      <c r="AO273" s="50" t="str">
        <f>IFERROR(VLOOKUP(AM273,農林業センサス集落コード!$A$2:$E$18534,5,0),"")</f>
        <v/>
      </c>
      <c r="AP273" s="48"/>
      <c r="AQ273" s="49" t="str">
        <f>IFERROR(VLOOKUP(AP273,農林業センサス集落コード!$A$2:$E$18534,4,FALSE)," ")</f>
        <v xml:space="preserve"> </v>
      </c>
      <c r="AR273" s="50" t="str">
        <f>IFERROR(VLOOKUP(AP273,農林業センサス集落コード!$A$2:$E$18534,5,0),"")</f>
        <v/>
      </c>
      <c r="AS273" s="48"/>
      <c r="AT273" s="49" t="str">
        <f>IFERROR(VLOOKUP(AS273,農林業センサス集落コード!$A$2:$E$18534,4,FALSE)," ")</f>
        <v xml:space="preserve"> </v>
      </c>
      <c r="AU273" s="50" t="str">
        <f>IFERROR(VLOOKUP(AS273,農林業センサス集落コード!$A$2:$E$18534,5,0),"")</f>
        <v/>
      </c>
      <c r="AV273" s="48"/>
      <c r="AW273" s="49" t="str">
        <f>IFERROR(VLOOKUP(AV273,農林業センサス集落コード!$A$2:$E$18534,4,FALSE)," ")</f>
        <v xml:space="preserve"> </v>
      </c>
      <c r="AX273" s="50" t="str">
        <f>IFERROR(VLOOKUP(AV273,農林業センサス集落コード!$A$2:$E$18534,5,0),"")</f>
        <v/>
      </c>
      <c r="AY273" s="48"/>
      <c r="AZ273" s="49" t="str">
        <f>IFERROR(VLOOKUP(AY273,農林業センサス集落コード!$A$2:$E$18534,4,FALSE)," ")</f>
        <v xml:space="preserve"> </v>
      </c>
      <c r="BA273" s="50" t="str">
        <f>IFERROR(VLOOKUP(AY273,農林業センサス集落コード!$A$2:$E$18534,5,0),"")</f>
        <v/>
      </c>
      <c r="BB273" s="48"/>
      <c r="BC273" s="49" t="str">
        <f>IFERROR(VLOOKUP(BB273,農林業センサス集落コード!$A$2:$E$18534,4,FALSE)," ")</f>
        <v xml:space="preserve"> </v>
      </c>
      <c r="BD273" s="50" t="str">
        <f>IFERROR(VLOOKUP(BB273,農林業センサス集落コード!$A$2:$E$18534,5,0),"")</f>
        <v/>
      </c>
      <c r="BE273" s="48"/>
      <c r="BF273" s="49" t="str">
        <f>IFERROR(VLOOKUP(BE273,農林業センサス集落コード!$A$2:$E$18534,4,FALSE)," ")</f>
        <v xml:space="preserve"> </v>
      </c>
      <c r="BG273" s="50" t="str">
        <f>IFERROR(VLOOKUP(BE273,農林業センサス集落コード!$A$2:$E$18534,5,0),"")</f>
        <v/>
      </c>
      <c r="BH273" s="48"/>
      <c r="BI273" s="49" t="str">
        <f>IFERROR(VLOOKUP(BH273,農林業センサス集落コード!$A$2:$E$18534,4,FALSE)," ")</f>
        <v xml:space="preserve"> </v>
      </c>
      <c r="BJ273" s="50" t="str">
        <f>IFERROR(VLOOKUP(BH273,農林業センサス集落コード!$A$2:$E$18534,5,0),"")</f>
        <v/>
      </c>
      <c r="BK273" s="48"/>
      <c r="BL273" s="49" t="str">
        <f>IFERROR(VLOOKUP(BK273,農林業センサス集落コード!$A$2:$E$18534,4,FALSE)," ")</f>
        <v xml:space="preserve"> </v>
      </c>
      <c r="BM273" s="50" t="str">
        <f>IFERROR(VLOOKUP(BK273,農林業センサス集落コード!$A$2:$E$18534,5,0),"")</f>
        <v/>
      </c>
    </row>
    <row r="274" spans="1:65">
      <c r="A274" s="272" t="e">
        <f>①協定識別事項②協定参加者!#REF!</f>
        <v>#REF!</v>
      </c>
      <c r="B274" s="55" t="e">
        <f>①協定識別事項②協定参加者!#REF!</f>
        <v>#REF!</v>
      </c>
      <c r="C274" s="55" t="e">
        <f>①協定識別事項②協定参加者!#REF!</f>
        <v>#REF!</v>
      </c>
      <c r="D274" s="55" t="e">
        <f>①協定識別事項②協定参加者!#REF!</f>
        <v>#REF!</v>
      </c>
      <c r="E274" s="56" t="e">
        <f>①協定識別事項②協定参加者!#REF!</f>
        <v>#REF!</v>
      </c>
      <c r="F274" s="48"/>
      <c r="G274" s="49" t="str">
        <f>IFERROR(VLOOKUP(F274,農林業センサス集落コード!$A$2:$E$18534,4,FALSE)," ")</f>
        <v xml:space="preserve"> </v>
      </c>
      <c r="H274" s="50" t="str">
        <f>IFERROR(VLOOKUP(F274,農林業センサス集落コード!$A$2:$E$18534,5,0),"")</f>
        <v/>
      </c>
      <c r="I274" s="48"/>
      <c r="J274" s="49" t="str">
        <f>IFERROR(VLOOKUP(I274,農林業センサス集落コード!$A$2:$E$18534,4,FALSE)," ")</f>
        <v xml:space="preserve"> </v>
      </c>
      <c r="K274" s="50" t="str">
        <f>IFERROR(VLOOKUP(I274,農林業センサス集落コード!$A$2:$E$18534,5,0),"")</f>
        <v/>
      </c>
      <c r="L274" s="48"/>
      <c r="M274" s="49" t="str">
        <f>IFERROR(VLOOKUP(L274,農林業センサス集落コード!$A$2:$E$18534,4,FALSE)," ")</f>
        <v xml:space="preserve"> </v>
      </c>
      <c r="N274" s="50" t="str">
        <f>IFERROR(VLOOKUP(L274,農林業センサス集落コード!$A$2:$E$18534,5,0),"")</f>
        <v/>
      </c>
      <c r="O274" s="48"/>
      <c r="P274" s="49" t="str">
        <f>IFERROR(VLOOKUP(O274,農林業センサス集落コード!$A$2:$E$18534,4,FALSE)," ")</f>
        <v xml:space="preserve"> </v>
      </c>
      <c r="Q274" s="50" t="str">
        <f>IFERROR(VLOOKUP(O274,農林業センサス集落コード!$A$2:$E$18534,5,0),"")</f>
        <v/>
      </c>
      <c r="R274" s="48"/>
      <c r="S274" s="49" t="str">
        <f>IFERROR(VLOOKUP(R274,農林業センサス集落コード!$A$2:$E$18534,4,FALSE)," ")</f>
        <v xml:space="preserve"> </v>
      </c>
      <c r="T274" s="50" t="str">
        <f>IFERROR(VLOOKUP(R274,農林業センサス集落コード!$A$2:$E$18534,5,0),"")</f>
        <v/>
      </c>
      <c r="U274" s="48"/>
      <c r="V274" s="49" t="str">
        <f>IFERROR(VLOOKUP(U274,農林業センサス集落コード!$A$2:$E$18534,4,FALSE)," ")</f>
        <v xml:space="preserve"> </v>
      </c>
      <c r="W274" s="50" t="str">
        <f>IFERROR(VLOOKUP(U274,農林業センサス集落コード!$A$2:$E$18534,5,0),"")</f>
        <v/>
      </c>
      <c r="X274" s="48"/>
      <c r="Y274" s="49" t="str">
        <f>IFERROR(VLOOKUP(X274,農林業センサス集落コード!$A$2:$E$18534,4,FALSE)," ")</f>
        <v xml:space="preserve"> </v>
      </c>
      <c r="Z274" s="50" t="str">
        <f>IFERROR(VLOOKUP(X274,農林業センサス集落コード!$A$2:$E$18534,5,0),"")</f>
        <v/>
      </c>
      <c r="AA274" s="48"/>
      <c r="AB274" s="49" t="str">
        <f>IFERROR(VLOOKUP(AA274,農林業センサス集落コード!$A$2:$E$18534,4,FALSE)," ")</f>
        <v xml:space="preserve"> </v>
      </c>
      <c r="AC274" s="50" t="str">
        <f>IFERROR(VLOOKUP(AA274,農林業センサス集落コード!$A$2:$E$18534,5,0),"")</f>
        <v/>
      </c>
      <c r="AD274" s="48"/>
      <c r="AE274" s="49" t="str">
        <f>IFERROR(VLOOKUP(AD274,農林業センサス集落コード!$A$2:$E$18534,4,FALSE)," ")</f>
        <v xml:space="preserve"> </v>
      </c>
      <c r="AF274" s="50" t="str">
        <f>IFERROR(VLOOKUP(AD274,農林業センサス集落コード!$A$2:$E$18534,5,0),"")</f>
        <v/>
      </c>
      <c r="AG274" s="48"/>
      <c r="AH274" s="49" t="str">
        <f>IFERROR(VLOOKUP(AG274,農林業センサス集落コード!$A$2:$E$18534,4,FALSE)," ")</f>
        <v xml:space="preserve"> </v>
      </c>
      <c r="AI274" s="50" t="str">
        <f>IFERROR(VLOOKUP(AG274,農林業センサス集落コード!$A$2:$E$18534,5,0),"")</f>
        <v/>
      </c>
      <c r="AJ274" s="48"/>
      <c r="AK274" s="49" t="str">
        <f>IFERROR(VLOOKUP(AJ274,農林業センサス集落コード!$A$2:$E$18534,4,FALSE)," ")</f>
        <v xml:space="preserve"> </v>
      </c>
      <c r="AL274" s="50" t="str">
        <f>IFERROR(VLOOKUP(AJ274,農林業センサス集落コード!$A$2:$E$18534,5,0),"")</f>
        <v/>
      </c>
      <c r="AM274" s="48"/>
      <c r="AN274" s="49" t="str">
        <f>IFERROR(VLOOKUP(AM274,農林業センサス集落コード!$A$2:$E$18534,4,FALSE)," ")</f>
        <v xml:space="preserve"> </v>
      </c>
      <c r="AO274" s="50" t="str">
        <f>IFERROR(VLOOKUP(AM274,農林業センサス集落コード!$A$2:$E$18534,5,0),"")</f>
        <v/>
      </c>
      <c r="AP274" s="48"/>
      <c r="AQ274" s="49" t="str">
        <f>IFERROR(VLOOKUP(AP274,農林業センサス集落コード!$A$2:$E$18534,4,FALSE)," ")</f>
        <v xml:space="preserve"> </v>
      </c>
      <c r="AR274" s="50" t="str">
        <f>IFERROR(VLOOKUP(AP274,農林業センサス集落コード!$A$2:$E$18534,5,0),"")</f>
        <v/>
      </c>
      <c r="AS274" s="48"/>
      <c r="AT274" s="49" t="str">
        <f>IFERROR(VLOOKUP(AS274,農林業センサス集落コード!$A$2:$E$18534,4,FALSE)," ")</f>
        <v xml:space="preserve"> </v>
      </c>
      <c r="AU274" s="50" t="str">
        <f>IFERROR(VLOOKUP(AS274,農林業センサス集落コード!$A$2:$E$18534,5,0),"")</f>
        <v/>
      </c>
      <c r="AV274" s="48"/>
      <c r="AW274" s="49" t="str">
        <f>IFERROR(VLOOKUP(AV274,農林業センサス集落コード!$A$2:$E$18534,4,FALSE)," ")</f>
        <v xml:space="preserve"> </v>
      </c>
      <c r="AX274" s="50" t="str">
        <f>IFERROR(VLOOKUP(AV274,農林業センサス集落コード!$A$2:$E$18534,5,0),"")</f>
        <v/>
      </c>
      <c r="AY274" s="48"/>
      <c r="AZ274" s="49" t="str">
        <f>IFERROR(VLOOKUP(AY274,農林業センサス集落コード!$A$2:$E$18534,4,FALSE)," ")</f>
        <v xml:space="preserve"> </v>
      </c>
      <c r="BA274" s="50" t="str">
        <f>IFERROR(VLOOKUP(AY274,農林業センサス集落コード!$A$2:$E$18534,5,0),"")</f>
        <v/>
      </c>
      <c r="BB274" s="48"/>
      <c r="BC274" s="49" t="str">
        <f>IFERROR(VLOOKUP(BB274,農林業センサス集落コード!$A$2:$E$18534,4,FALSE)," ")</f>
        <v xml:space="preserve"> </v>
      </c>
      <c r="BD274" s="50" t="str">
        <f>IFERROR(VLOOKUP(BB274,農林業センサス集落コード!$A$2:$E$18534,5,0),"")</f>
        <v/>
      </c>
      <c r="BE274" s="48"/>
      <c r="BF274" s="49" t="str">
        <f>IFERROR(VLOOKUP(BE274,農林業センサス集落コード!$A$2:$E$18534,4,FALSE)," ")</f>
        <v xml:space="preserve"> </v>
      </c>
      <c r="BG274" s="50" t="str">
        <f>IFERROR(VLOOKUP(BE274,農林業センサス集落コード!$A$2:$E$18534,5,0),"")</f>
        <v/>
      </c>
      <c r="BH274" s="48"/>
      <c r="BI274" s="49" t="str">
        <f>IFERROR(VLOOKUP(BH274,農林業センサス集落コード!$A$2:$E$18534,4,FALSE)," ")</f>
        <v xml:space="preserve"> </v>
      </c>
      <c r="BJ274" s="50" t="str">
        <f>IFERROR(VLOOKUP(BH274,農林業センサス集落コード!$A$2:$E$18534,5,0),"")</f>
        <v/>
      </c>
      <c r="BK274" s="48"/>
      <c r="BL274" s="49" t="str">
        <f>IFERROR(VLOOKUP(BK274,農林業センサス集落コード!$A$2:$E$18534,4,FALSE)," ")</f>
        <v xml:space="preserve"> </v>
      </c>
      <c r="BM274" s="50" t="str">
        <f>IFERROR(VLOOKUP(BK274,農林業センサス集落コード!$A$2:$E$18534,5,0),"")</f>
        <v/>
      </c>
    </row>
    <row r="275" spans="1:65">
      <c r="A275" s="272" t="e">
        <f>①協定識別事項②協定参加者!#REF!</f>
        <v>#REF!</v>
      </c>
      <c r="B275" s="55" t="e">
        <f>①協定識別事項②協定参加者!#REF!</f>
        <v>#REF!</v>
      </c>
      <c r="C275" s="55" t="e">
        <f>①協定識別事項②協定参加者!#REF!</f>
        <v>#REF!</v>
      </c>
      <c r="D275" s="55" t="e">
        <f>①協定識別事項②協定参加者!#REF!</f>
        <v>#REF!</v>
      </c>
      <c r="E275" s="56" t="e">
        <f>①協定識別事項②協定参加者!#REF!</f>
        <v>#REF!</v>
      </c>
      <c r="F275" s="48"/>
      <c r="G275" s="49" t="str">
        <f>IFERROR(VLOOKUP(F275,農林業センサス集落コード!$A$2:$E$18534,4,FALSE)," ")</f>
        <v xml:space="preserve"> </v>
      </c>
      <c r="H275" s="50" t="str">
        <f>IFERROR(VLOOKUP(F275,農林業センサス集落コード!$A$2:$E$18534,5,0),"")</f>
        <v/>
      </c>
      <c r="I275" s="48"/>
      <c r="J275" s="49" t="str">
        <f>IFERROR(VLOOKUP(I275,農林業センサス集落コード!$A$2:$E$18534,4,FALSE)," ")</f>
        <v xml:space="preserve"> </v>
      </c>
      <c r="K275" s="50" t="str">
        <f>IFERROR(VLOOKUP(I275,農林業センサス集落コード!$A$2:$E$18534,5,0),"")</f>
        <v/>
      </c>
      <c r="L275" s="48"/>
      <c r="M275" s="49" t="str">
        <f>IFERROR(VLOOKUP(L275,農林業センサス集落コード!$A$2:$E$18534,4,FALSE)," ")</f>
        <v xml:space="preserve"> </v>
      </c>
      <c r="N275" s="50" t="str">
        <f>IFERROR(VLOOKUP(L275,農林業センサス集落コード!$A$2:$E$18534,5,0),"")</f>
        <v/>
      </c>
      <c r="O275" s="48"/>
      <c r="P275" s="49" t="str">
        <f>IFERROR(VLOOKUP(O275,農林業センサス集落コード!$A$2:$E$18534,4,FALSE)," ")</f>
        <v xml:space="preserve"> </v>
      </c>
      <c r="Q275" s="50" t="str">
        <f>IFERROR(VLOOKUP(O275,農林業センサス集落コード!$A$2:$E$18534,5,0),"")</f>
        <v/>
      </c>
      <c r="R275" s="48"/>
      <c r="S275" s="49" t="str">
        <f>IFERROR(VLOOKUP(R275,農林業センサス集落コード!$A$2:$E$18534,4,FALSE)," ")</f>
        <v xml:space="preserve"> </v>
      </c>
      <c r="T275" s="50" t="str">
        <f>IFERROR(VLOOKUP(R275,農林業センサス集落コード!$A$2:$E$18534,5,0),"")</f>
        <v/>
      </c>
      <c r="U275" s="48"/>
      <c r="V275" s="49" t="str">
        <f>IFERROR(VLOOKUP(U275,農林業センサス集落コード!$A$2:$E$18534,4,FALSE)," ")</f>
        <v xml:space="preserve"> </v>
      </c>
      <c r="W275" s="50" t="str">
        <f>IFERROR(VLOOKUP(U275,農林業センサス集落コード!$A$2:$E$18534,5,0),"")</f>
        <v/>
      </c>
      <c r="X275" s="48"/>
      <c r="Y275" s="49" t="str">
        <f>IFERROR(VLOOKUP(X275,農林業センサス集落コード!$A$2:$E$18534,4,FALSE)," ")</f>
        <v xml:space="preserve"> </v>
      </c>
      <c r="Z275" s="50" t="str">
        <f>IFERROR(VLOOKUP(X275,農林業センサス集落コード!$A$2:$E$18534,5,0),"")</f>
        <v/>
      </c>
      <c r="AA275" s="48"/>
      <c r="AB275" s="49" t="str">
        <f>IFERROR(VLOOKUP(AA275,農林業センサス集落コード!$A$2:$E$18534,4,FALSE)," ")</f>
        <v xml:space="preserve"> </v>
      </c>
      <c r="AC275" s="50" t="str">
        <f>IFERROR(VLOOKUP(AA275,農林業センサス集落コード!$A$2:$E$18534,5,0),"")</f>
        <v/>
      </c>
      <c r="AD275" s="48"/>
      <c r="AE275" s="49" t="str">
        <f>IFERROR(VLOOKUP(AD275,農林業センサス集落コード!$A$2:$E$18534,4,FALSE)," ")</f>
        <v xml:space="preserve"> </v>
      </c>
      <c r="AF275" s="50" t="str">
        <f>IFERROR(VLOOKUP(AD275,農林業センサス集落コード!$A$2:$E$18534,5,0),"")</f>
        <v/>
      </c>
      <c r="AG275" s="48"/>
      <c r="AH275" s="49" t="str">
        <f>IFERROR(VLOOKUP(AG275,農林業センサス集落コード!$A$2:$E$18534,4,FALSE)," ")</f>
        <v xml:space="preserve"> </v>
      </c>
      <c r="AI275" s="50" t="str">
        <f>IFERROR(VLOOKUP(AG275,農林業センサス集落コード!$A$2:$E$18534,5,0),"")</f>
        <v/>
      </c>
      <c r="AJ275" s="48"/>
      <c r="AK275" s="49" t="str">
        <f>IFERROR(VLOOKUP(AJ275,農林業センサス集落コード!$A$2:$E$18534,4,FALSE)," ")</f>
        <v xml:space="preserve"> </v>
      </c>
      <c r="AL275" s="50" t="str">
        <f>IFERROR(VLOOKUP(AJ275,農林業センサス集落コード!$A$2:$E$18534,5,0),"")</f>
        <v/>
      </c>
      <c r="AM275" s="48"/>
      <c r="AN275" s="49" t="str">
        <f>IFERROR(VLOOKUP(AM275,農林業センサス集落コード!$A$2:$E$18534,4,FALSE)," ")</f>
        <v xml:space="preserve"> </v>
      </c>
      <c r="AO275" s="50" t="str">
        <f>IFERROR(VLOOKUP(AM275,農林業センサス集落コード!$A$2:$E$18534,5,0),"")</f>
        <v/>
      </c>
      <c r="AP275" s="48"/>
      <c r="AQ275" s="49" t="str">
        <f>IFERROR(VLOOKUP(AP275,農林業センサス集落コード!$A$2:$E$18534,4,FALSE)," ")</f>
        <v xml:space="preserve"> </v>
      </c>
      <c r="AR275" s="50" t="str">
        <f>IFERROR(VLOOKUP(AP275,農林業センサス集落コード!$A$2:$E$18534,5,0),"")</f>
        <v/>
      </c>
      <c r="AS275" s="48"/>
      <c r="AT275" s="49" t="str">
        <f>IFERROR(VLOOKUP(AS275,農林業センサス集落コード!$A$2:$E$18534,4,FALSE)," ")</f>
        <v xml:space="preserve"> </v>
      </c>
      <c r="AU275" s="50" t="str">
        <f>IFERROR(VLOOKUP(AS275,農林業センサス集落コード!$A$2:$E$18534,5,0),"")</f>
        <v/>
      </c>
      <c r="AV275" s="48"/>
      <c r="AW275" s="49" t="str">
        <f>IFERROR(VLOOKUP(AV275,農林業センサス集落コード!$A$2:$E$18534,4,FALSE)," ")</f>
        <v xml:space="preserve"> </v>
      </c>
      <c r="AX275" s="50" t="str">
        <f>IFERROR(VLOOKUP(AV275,農林業センサス集落コード!$A$2:$E$18534,5,0),"")</f>
        <v/>
      </c>
      <c r="AY275" s="48"/>
      <c r="AZ275" s="49" t="str">
        <f>IFERROR(VLOOKUP(AY275,農林業センサス集落コード!$A$2:$E$18534,4,FALSE)," ")</f>
        <v xml:space="preserve"> </v>
      </c>
      <c r="BA275" s="50" t="str">
        <f>IFERROR(VLOOKUP(AY275,農林業センサス集落コード!$A$2:$E$18534,5,0),"")</f>
        <v/>
      </c>
      <c r="BB275" s="48"/>
      <c r="BC275" s="49" t="str">
        <f>IFERROR(VLOOKUP(BB275,農林業センサス集落コード!$A$2:$E$18534,4,FALSE)," ")</f>
        <v xml:space="preserve"> </v>
      </c>
      <c r="BD275" s="50" t="str">
        <f>IFERROR(VLOOKUP(BB275,農林業センサス集落コード!$A$2:$E$18534,5,0),"")</f>
        <v/>
      </c>
      <c r="BE275" s="48"/>
      <c r="BF275" s="49" t="str">
        <f>IFERROR(VLOOKUP(BE275,農林業センサス集落コード!$A$2:$E$18534,4,FALSE)," ")</f>
        <v xml:space="preserve"> </v>
      </c>
      <c r="BG275" s="50" t="str">
        <f>IFERROR(VLOOKUP(BE275,農林業センサス集落コード!$A$2:$E$18534,5,0),"")</f>
        <v/>
      </c>
      <c r="BH275" s="48"/>
      <c r="BI275" s="49" t="str">
        <f>IFERROR(VLOOKUP(BH275,農林業センサス集落コード!$A$2:$E$18534,4,FALSE)," ")</f>
        <v xml:space="preserve"> </v>
      </c>
      <c r="BJ275" s="50" t="str">
        <f>IFERROR(VLOOKUP(BH275,農林業センサス集落コード!$A$2:$E$18534,5,0),"")</f>
        <v/>
      </c>
      <c r="BK275" s="48"/>
      <c r="BL275" s="49" t="str">
        <f>IFERROR(VLOOKUP(BK275,農林業センサス集落コード!$A$2:$E$18534,4,FALSE)," ")</f>
        <v xml:space="preserve"> </v>
      </c>
      <c r="BM275" s="50" t="str">
        <f>IFERROR(VLOOKUP(BK275,農林業センサス集落コード!$A$2:$E$18534,5,0),"")</f>
        <v/>
      </c>
    </row>
    <row r="276" spans="1:65">
      <c r="A276" s="272" t="e">
        <f>①協定識別事項②協定参加者!#REF!</f>
        <v>#REF!</v>
      </c>
      <c r="B276" s="55" t="e">
        <f>①協定識別事項②協定参加者!#REF!</f>
        <v>#REF!</v>
      </c>
      <c r="C276" s="55" t="e">
        <f>①協定識別事項②協定参加者!#REF!</f>
        <v>#REF!</v>
      </c>
      <c r="D276" s="55" t="e">
        <f>①協定識別事項②協定参加者!#REF!</f>
        <v>#REF!</v>
      </c>
      <c r="E276" s="56" t="e">
        <f>①協定識別事項②協定参加者!#REF!</f>
        <v>#REF!</v>
      </c>
      <c r="F276" s="48"/>
      <c r="G276" s="49" t="str">
        <f>IFERROR(VLOOKUP(F276,農林業センサス集落コード!$A$2:$E$18534,4,FALSE)," ")</f>
        <v xml:space="preserve"> </v>
      </c>
      <c r="H276" s="50" t="str">
        <f>IFERROR(VLOOKUP(F276,農林業センサス集落コード!$A$2:$E$18534,5,0),"")</f>
        <v/>
      </c>
      <c r="I276" s="48"/>
      <c r="J276" s="49" t="str">
        <f>IFERROR(VLOOKUP(I276,農林業センサス集落コード!$A$2:$E$18534,4,FALSE)," ")</f>
        <v xml:space="preserve"> </v>
      </c>
      <c r="K276" s="50" t="str">
        <f>IFERROR(VLOOKUP(I276,農林業センサス集落コード!$A$2:$E$18534,5,0),"")</f>
        <v/>
      </c>
      <c r="L276" s="48"/>
      <c r="M276" s="49" t="str">
        <f>IFERROR(VLOOKUP(L276,農林業センサス集落コード!$A$2:$E$18534,4,FALSE)," ")</f>
        <v xml:space="preserve"> </v>
      </c>
      <c r="N276" s="50" t="str">
        <f>IFERROR(VLOOKUP(L276,農林業センサス集落コード!$A$2:$E$18534,5,0),"")</f>
        <v/>
      </c>
      <c r="O276" s="48"/>
      <c r="P276" s="49" t="str">
        <f>IFERROR(VLOOKUP(O276,農林業センサス集落コード!$A$2:$E$18534,4,FALSE)," ")</f>
        <v xml:space="preserve"> </v>
      </c>
      <c r="Q276" s="50" t="str">
        <f>IFERROR(VLOOKUP(O276,農林業センサス集落コード!$A$2:$E$18534,5,0),"")</f>
        <v/>
      </c>
      <c r="R276" s="48"/>
      <c r="S276" s="49" t="str">
        <f>IFERROR(VLOOKUP(R276,農林業センサス集落コード!$A$2:$E$18534,4,FALSE)," ")</f>
        <v xml:space="preserve"> </v>
      </c>
      <c r="T276" s="50" t="str">
        <f>IFERROR(VLOOKUP(R276,農林業センサス集落コード!$A$2:$E$18534,5,0),"")</f>
        <v/>
      </c>
      <c r="U276" s="48"/>
      <c r="V276" s="49" t="str">
        <f>IFERROR(VLOOKUP(U276,農林業センサス集落コード!$A$2:$E$18534,4,FALSE)," ")</f>
        <v xml:space="preserve"> </v>
      </c>
      <c r="W276" s="50" t="str">
        <f>IFERROR(VLOOKUP(U276,農林業センサス集落コード!$A$2:$E$18534,5,0),"")</f>
        <v/>
      </c>
      <c r="X276" s="48"/>
      <c r="Y276" s="49" t="str">
        <f>IFERROR(VLOOKUP(X276,農林業センサス集落コード!$A$2:$E$18534,4,FALSE)," ")</f>
        <v xml:space="preserve"> </v>
      </c>
      <c r="Z276" s="50" t="str">
        <f>IFERROR(VLOOKUP(X276,農林業センサス集落コード!$A$2:$E$18534,5,0),"")</f>
        <v/>
      </c>
      <c r="AA276" s="48"/>
      <c r="AB276" s="49" t="str">
        <f>IFERROR(VLOOKUP(AA276,農林業センサス集落コード!$A$2:$E$18534,4,FALSE)," ")</f>
        <v xml:space="preserve"> </v>
      </c>
      <c r="AC276" s="50" t="str">
        <f>IFERROR(VLOOKUP(AA276,農林業センサス集落コード!$A$2:$E$18534,5,0),"")</f>
        <v/>
      </c>
      <c r="AD276" s="48"/>
      <c r="AE276" s="49" t="str">
        <f>IFERROR(VLOOKUP(AD276,農林業センサス集落コード!$A$2:$E$18534,4,FALSE)," ")</f>
        <v xml:space="preserve"> </v>
      </c>
      <c r="AF276" s="50" t="str">
        <f>IFERROR(VLOOKUP(AD276,農林業センサス集落コード!$A$2:$E$18534,5,0),"")</f>
        <v/>
      </c>
      <c r="AG276" s="48"/>
      <c r="AH276" s="49" t="str">
        <f>IFERROR(VLOOKUP(AG276,農林業センサス集落コード!$A$2:$E$18534,4,FALSE)," ")</f>
        <v xml:space="preserve"> </v>
      </c>
      <c r="AI276" s="50" t="str">
        <f>IFERROR(VLOOKUP(AG276,農林業センサス集落コード!$A$2:$E$18534,5,0),"")</f>
        <v/>
      </c>
      <c r="AJ276" s="48"/>
      <c r="AK276" s="49" t="str">
        <f>IFERROR(VLOOKUP(AJ276,農林業センサス集落コード!$A$2:$E$18534,4,FALSE)," ")</f>
        <v xml:space="preserve"> </v>
      </c>
      <c r="AL276" s="50" t="str">
        <f>IFERROR(VLOOKUP(AJ276,農林業センサス集落コード!$A$2:$E$18534,5,0),"")</f>
        <v/>
      </c>
      <c r="AM276" s="48"/>
      <c r="AN276" s="49" t="str">
        <f>IFERROR(VLOOKUP(AM276,農林業センサス集落コード!$A$2:$E$18534,4,FALSE)," ")</f>
        <v xml:space="preserve"> </v>
      </c>
      <c r="AO276" s="50" t="str">
        <f>IFERROR(VLOOKUP(AM276,農林業センサス集落コード!$A$2:$E$18534,5,0),"")</f>
        <v/>
      </c>
      <c r="AP276" s="48"/>
      <c r="AQ276" s="49" t="str">
        <f>IFERROR(VLOOKUP(AP276,農林業センサス集落コード!$A$2:$E$18534,4,FALSE)," ")</f>
        <v xml:space="preserve"> </v>
      </c>
      <c r="AR276" s="50" t="str">
        <f>IFERROR(VLOOKUP(AP276,農林業センサス集落コード!$A$2:$E$18534,5,0),"")</f>
        <v/>
      </c>
      <c r="AS276" s="48"/>
      <c r="AT276" s="49" t="str">
        <f>IFERROR(VLOOKUP(AS276,農林業センサス集落コード!$A$2:$E$18534,4,FALSE)," ")</f>
        <v xml:space="preserve"> </v>
      </c>
      <c r="AU276" s="50" t="str">
        <f>IFERROR(VLOOKUP(AS276,農林業センサス集落コード!$A$2:$E$18534,5,0),"")</f>
        <v/>
      </c>
      <c r="AV276" s="48"/>
      <c r="AW276" s="49" t="str">
        <f>IFERROR(VLOOKUP(AV276,農林業センサス集落コード!$A$2:$E$18534,4,FALSE)," ")</f>
        <v xml:space="preserve"> </v>
      </c>
      <c r="AX276" s="50" t="str">
        <f>IFERROR(VLOOKUP(AV276,農林業センサス集落コード!$A$2:$E$18534,5,0),"")</f>
        <v/>
      </c>
      <c r="AY276" s="48"/>
      <c r="AZ276" s="49" t="str">
        <f>IFERROR(VLOOKUP(AY276,農林業センサス集落コード!$A$2:$E$18534,4,FALSE)," ")</f>
        <v xml:space="preserve"> </v>
      </c>
      <c r="BA276" s="50" t="str">
        <f>IFERROR(VLOOKUP(AY276,農林業センサス集落コード!$A$2:$E$18534,5,0),"")</f>
        <v/>
      </c>
      <c r="BB276" s="48"/>
      <c r="BC276" s="49" t="str">
        <f>IFERROR(VLOOKUP(BB276,農林業センサス集落コード!$A$2:$E$18534,4,FALSE)," ")</f>
        <v xml:space="preserve"> </v>
      </c>
      <c r="BD276" s="50" t="str">
        <f>IFERROR(VLOOKUP(BB276,農林業センサス集落コード!$A$2:$E$18534,5,0),"")</f>
        <v/>
      </c>
      <c r="BE276" s="48"/>
      <c r="BF276" s="49" t="str">
        <f>IFERROR(VLOOKUP(BE276,農林業センサス集落コード!$A$2:$E$18534,4,FALSE)," ")</f>
        <v xml:space="preserve"> </v>
      </c>
      <c r="BG276" s="50" t="str">
        <f>IFERROR(VLOOKUP(BE276,農林業センサス集落コード!$A$2:$E$18534,5,0),"")</f>
        <v/>
      </c>
      <c r="BH276" s="48"/>
      <c r="BI276" s="49" t="str">
        <f>IFERROR(VLOOKUP(BH276,農林業センサス集落コード!$A$2:$E$18534,4,FALSE)," ")</f>
        <v xml:space="preserve"> </v>
      </c>
      <c r="BJ276" s="50" t="str">
        <f>IFERROR(VLOOKUP(BH276,農林業センサス集落コード!$A$2:$E$18534,5,0),"")</f>
        <v/>
      </c>
      <c r="BK276" s="48"/>
      <c r="BL276" s="49" t="str">
        <f>IFERROR(VLOOKUP(BK276,農林業センサス集落コード!$A$2:$E$18534,4,FALSE)," ")</f>
        <v xml:space="preserve"> </v>
      </c>
      <c r="BM276" s="50" t="str">
        <f>IFERROR(VLOOKUP(BK276,農林業センサス集落コード!$A$2:$E$18534,5,0),"")</f>
        <v/>
      </c>
    </row>
    <row r="277" spans="1:65">
      <c r="A277" s="272" t="e">
        <f>①協定識別事項②協定参加者!#REF!</f>
        <v>#REF!</v>
      </c>
      <c r="B277" s="55" t="e">
        <f>①協定識別事項②協定参加者!#REF!</f>
        <v>#REF!</v>
      </c>
      <c r="C277" s="55" t="e">
        <f>①協定識別事項②協定参加者!#REF!</f>
        <v>#REF!</v>
      </c>
      <c r="D277" s="55" t="e">
        <f>①協定識別事項②協定参加者!#REF!</f>
        <v>#REF!</v>
      </c>
      <c r="E277" s="56" t="e">
        <f>①協定識別事項②協定参加者!#REF!</f>
        <v>#REF!</v>
      </c>
      <c r="F277" s="48"/>
      <c r="G277" s="49" t="str">
        <f>IFERROR(VLOOKUP(F277,農林業センサス集落コード!$A$2:$E$18534,4,FALSE)," ")</f>
        <v xml:space="preserve"> </v>
      </c>
      <c r="H277" s="50" t="str">
        <f>IFERROR(VLOOKUP(F277,農林業センサス集落コード!$A$2:$E$18534,5,0),"")</f>
        <v/>
      </c>
      <c r="I277" s="48"/>
      <c r="J277" s="49" t="str">
        <f>IFERROR(VLOOKUP(I277,農林業センサス集落コード!$A$2:$E$18534,4,FALSE)," ")</f>
        <v xml:space="preserve"> </v>
      </c>
      <c r="K277" s="50" t="str">
        <f>IFERROR(VLOOKUP(I277,農林業センサス集落コード!$A$2:$E$18534,5,0),"")</f>
        <v/>
      </c>
      <c r="L277" s="48"/>
      <c r="M277" s="49" t="str">
        <f>IFERROR(VLOOKUP(L277,農林業センサス集落コード!$A$2:$E$18534,4,FALSE)," ")</f>
        <v xml:space="preserve"> </v>
      </c>
      <c r="N277" s="50" t="str">
        <f>IFERROR(VLOOKUP(L277,農林業センサス集落コード!$A$2:$E$18534,5,0),"")</f>
        <v/>
      </c>
      <c r="O277" s="48"/>
      <c r="P277" s="49" t="str">
        <f>IFERROR(VLOOKUP(O277,農林業センサス集落コード!$A$2:$E$18534,4,FALSE)," ")</f>
        <v xml:space="preserve"> </v>
      </c>
      <c r="Q277" s="50" t="str">
        <f>IFERROR(VLOOKUP(O277,農林業センサス集落コード!$A$2:$E$18534,5,0),"")</f>
        <v/>
      </c>
      <c r="R277" s="48"/>
      <c r="S277" s="49" t="str">
        <f>IFERROR(VLOOKUP(R277,農林業センサス集落コード!$A$2:$E$18534,4,FALSE)," ")</f>
        <v xml:space="preserve"> </v>
      </c>
      <c r="T277" s="50" t="str">
        <f>IFERROR(VLOOKUP(R277,農林業センサス集落コード!$A$2:$E$18534,5,0),"")</f>
        <v/>
      </c>
      <c r="U277" s="48"/>
      <c r="V277" s="49" t="str">
        <f>IFERROR(VLOOKUP(U277,農林業センサス集落コード!$A$2:$E$18534,4,FALSE)," ")</f>
        <v xml:space="preserve"> </v>
      </c>
      <c r="W277" s="50" t="str">
        <f>IFERROR(VLOOKUP(U277,農林業センサス集落コード!$A$2:$E$18534,5,0),"")</f>
        <v/>
      </c>
      <c r="X277" s="48"/>
      <c r="Y277" s="49" t="str">
        <f>IFERROR(VLOOKUP(X277,農林業センサス集落コード!$A$2:$E$18534,4,FALSE)," ")</f>
        <v xml:space="preserve"> </v>
      </c>
      <c r="Z277" s="50" t="str">
        <f>IFERROR(VLOOKUP(X277,農林業センサス集落コード!$A$2:$E$18534,5,0),"")</f>
        <v/>
      </c>
      <c r="AA277" s="48"/>
      <c r="AB277" s="49" t="str">
        <f>IFERROR(VLOOKUP(AA277,農林業センサス集落コード!$A$2:$E$18534,4,FALSE)," ")</f>
        <v xml:space="preserve"> </v>
      </c>
      <c r="AC277" s="50" t="str">
        <f>IFERROR(VLOOKUP(AA277,農林業センサス集落コード!$A$2:$E$18534,5,0),"")</f>
        <v/>
      </c>
      <c r="AD277" s="48"/>
      <c r="AE277" s="49" t="str">
        <f>IFERROR(VLOOKUP(AD277,農林業センサス集落コード!$A$2:$E$18534,4,FALSE)," ")</f>
        <v xml:space="preserve"> </v>
      </c>
      <c r="AF277" s="50" t="str">
        <f>IFERROR(VLOOKUP(AD277,農林業センサス集落コード!$A$2:$E$18534,5,0),"")</f>
        <v/>
      </c>
      <c r="AG277" s="48"/>
      <c r="AH277" s="49" t="str">
        <f>IFERROR(VLOOKUP(AG277,農林業センサス集落コード!$A$2:$E$18534,4,FALSE)," ")</f>
        <v xml:space="preserve"> </v>
      </c>
      <c r="AI277" s="50" t="str">
        <f>IFERROR(VLOOKUP(AG277,農林業センサス集落コード!$A$2:$E$18534,5,0),"")</f>
        <v/>
      </c>
      <c r="AJ277" s="48"/>
      <c r="AK277" s="49" t="str">
        <f>IFERROR(VLOOKUP(AJ277,農林業センサス集落コード!$A$2:$E$18534,4,FALSE)," ")</f>
        <v xml:space="preserve"> </v>
      </c>
      <c r="AL277" s="50" t="str">
        <f>IFERROR(VLOOKUP(AJ277,農林業センサス集落コード!$A$2:$E$18534,5,0),"")</f>
        <v/>
      </c>
      <c r="AM277" s="48"/>
      <c r="AN277" s="49" t="str">
        <f>IFERROR(VLOOKUP(AM277,農林業センサス集落コード!$A$2:$E$18534,4,FALSE)," ")</f>
        <v xml:space="preserve"> </v>
      </c>
      <c r="AO277" s="50" t="str">
        <f>IFERROR(VLOOKUP(AM277,農林業センサス集落コード!$A$2:$E$18534,5,0),"")</f>
        <v/>
      </c>
      <c r="AP277" s="48"/>
      <c r="AQ277" s="49" t="str">
        <f>IFERROR(VLOOKUP(AP277,農林業センサス集落コード!$A$2:$E$18534,4,FALSE)," ")</f>
        <v xml:space="preserve"> </v>
      </c>
      <c r="AR277" s="50" t="str">
        <f>IFERROR(VLOOKUP(AP277,農林業センサス集落コード!$A$2:$E$18534,5,0),"")</f>
        <v/>
      </c>
      <c r="AS277" s="48"/>
      <c r="AT277" s="49" t="str">
        <f>IFERROR(VLOOKUP(AS277,農林業センサス集落コード!$A$2:$E$18534,4,FALSE)," ")</f>
        <v xml:space="preserve"> </v>
      </c>
      <c r="AU277" s="50" t="str">
        <f>IFERROR(VLOOKUP(AS277,農林業センサス集落コード!$A$2:$E$18534,5,0),"")</f>
        <v/>
      </c>
      <c r="AV277" s="48"/>
      <c r="AW277" s="49" t="str">
        <f>IFERROR(VLOOKUP(AV277,農林業センサス集落コード!$A$2:$E$18534,4,FALSE)," ")</f>
        <v xml:space="preserve"> </v>
      </c>
      <c r="AX277" s="50" t="str">
        <f>IFERROR(VLOOKUP(AV277,農林業センサス集落コード!$A$2:$E$18534,5,0),"")</f>
        <v/>
      </c>
      <c r="AY277" s="48"/>
      <c r="AZ277" s="49" t="str">
        <f>IFERROR(VLOOKUP(AY277,農林業センサス集落コード!$A$2:$E$18534,4,FALSE)," ")</f>
        <v xml:space="preserve"> </v>
      </c>
      <c r="BA277" s="50" t="str">
        <f>IFERROR(VLOOKUP(AY277,農林業センサス集落コード!$A$2:$E$18534,5,0),"")</f>
        <v/>
      </c>
      <c r="BB277" s="48"/>
      <c r="BC277" s="49" t="str">
        <f>IFERROR(VLOOKUP(BB277,農林業センサス集落コード!$A$2:$E$18534,4,FALSE)," ")</f>
        <v xml:space="preserve"> </v>
      </c>
      <c r="BD277" s="50" t="str">
        <f>IFERROR(VLOOKUP(BB277,農林業センサス集落コード!$A$2:$E$18534,5,0),"")</f>
        <v/>
      </c>
      <c r="BE277" s="48"/>
      <c r="BF277" s="49" t="str">
        <f>IFERROR(VLOOKUP(BE277,農林業センサス集落コード!$A$2:$E$18534,4,FALSE)," ")</f>
        <v xml:space="preserve"> </v>
      </c>
      <c r="BG277" s="50" t="str">
        <f>IFERROR(VLOOKUP(BE277,農林業センサス集落コード!$A$2:$E$18534,5,0),"")</f>
        <v/>
      </c>
      <c r="BH277" s="48"/>
      <c r="BI277" s="49" t="str">
        <f>IFERROR(VLOOKUP(BH277,農林業センサス集落コード!$A$2:$E$18534,4,FALSE)," ")</f>
        <v xml:space="preserve"> </v>
      </c>
      <c r="BJ277" s="50" t="str">
        <f>IFERROR(VLOOKUP(BH277,農林業センサス集落コード!$A$2:$E$18534,5,0),"")</f>
        <v/>
      </c>
      <c r="BK277" s="48"/>
      <c r="BL277" s="49" t="str">
        <f>IFERROR(VLOOKUP(BK277,農林業センサス集落コード!$A$2:$E$18534,4,FALSE)," ")</f>
        <v xml:space="preserve"> </v>
      </c>
      <c r="BM277" s="50" t="str">
        <f>IFERROR(VLOOKUP(BK277,農林業センサス集落コード!$A$2:$E$18534,5,0),"")</f>
        <v/>
      </c>
    </row>
    <row r="278" spans="1:65">
      <c r="A278" s="272" t="e">
        <f>①協定識別事項②協定参加者!#REF!</f>
        <v>#REF!</v>
      </c>
      <c r="B278" s="55" t="e">
        <f>①協定識別事項②協定参加者!#REF!</f>
        <v>#REF!</v>
      </c>
      <c r="C278" s="55" t="e">
        <f>①協定識別事項②協定参加者!#REF!</f>
        <v>#REF!</v>
      </c>
      <c r="D278" s="55" t="e">
        <f>①協定識別事項②協定参加者!#REF!</f>
        <v>#REF!</v>
      </c>
      <c r="E278" s="56" t="e">
        <f>①協定識別事項②協定参加者!#REF!</f>
        <v>#REF!</v>
      </c>
      <c r="F278" s="48"/>
      <c r="G278" s="49" t="str">
        <f>IFERROR(VLOOKUP(F278,農林業センサス集落コード!$A$2:$E$18534,4,FALSE)," ")</f>
        <v xml:space="preserve"> </v>
      </c>
      <c r="H278" s="50" t="str">
        <f>IFERROR(VLOOKUP(F278,農林業センサス集落コード!$A$2:$E$18534,5,0),"")</f>
        <v/>
      </c>
      <c r="I278" s="48"/>
      <c r="J278" s="49" t="str">
        <f>IFERROR(VLOOKUP(I278,農林業センサス集落コード!$A$2:$E$18534,4,FALSE)," ")</f>
        <v xml:space="preserve"> </v>
      </c>
      <c r="K278" s="50" t="str">
        <f>IFERROR(VLOOKUP(I278,農林業センサス集落コード!$A$2:$E$18534,5,0),"")</f>
        <v/>
      </c>
      <c r="L278" s="48"/>
      <c r="M278" s="49" t="str">
        <f>IFERROR(VLOOKUP(L278,農林業センサス集落コード!$A$2:$E$18534,4,FALSE)," ")</f>
        <v xml:space="preserve"> </v>
      </c>
      <c r="N278" s="50" t="str">
        <f>IFERROR(VLOOKUP(L278,農林業センサス集落コード!$A$2:$E$18534,5,0),"")</f>
        <v/>
      </c>
      <c r="O278" s="48"/>
      <c r="P278" s="49" t="str">
        <f>IFERROR(VLOOKUP(O278,農林業センサス集落コード!$A$2:$E$18534,4,FALSE)," ")</f>
        <v xml:space="preserve"> </v>
      </c>
      <c r="Q278" s="50" t="str">
        <f>IFERROR(VLOOKUP(O278,農林業センサス集落コード!$A$2:$E$18534,5,0),"")</f>
        <v/>
      </c>
      <c r="R278" s="48"/>
      <c r="S278" s="49" t="str">
        <f>IFERROR(VLOOKUP(R278,農林業センサス集落コード!$A$2:$E$18534,4,FALSE)," ")</f>
        <v xml:space="preserve"> </v>
      </c>
      <c r="T278" s="50" t="str">
        <f>IFERROR(VLOOKUP(R278,農林業センサス集落コード!$A$2:$E$18534,5,0),"")</f>
        <v/>
      </c>
      <c r="U278" s="48"/>
      <c r="V278" s="49" t="str">
        <f>IFERROR(VLOOKUP(U278,農林業センサス集落コード!$A$2:$E$18534,4,FALSE)," ")</f>
        <v xml:space="preserve"> </v>
      </c>
      <c r="W278" s="50" t="str">
        <f>IFERROR(VLOOKUP(U278,農林業センサス集落コード!$A$2:$E$18534,5,0),"")</f>
        <v/>
      </c>
      <c r="X278" s="48"/>
      <c r="Y278" s="49" t="str">
        <f>IFERROR(VLOOKUP(X278,農林業センサス集落コード!$A$2:$E$18534,4,FALSE)," ")</f>
        <v xml:space="preserve"> </v>
      </c>
      <c r="Z278" s="50" t="str">
        <f>IFERROR(VLOOKUP(X278,農林業センサス集落コード!$A$2:$E$18534,5,0),"")</f>
        <v/>
      </c>
      <c r="AA278" s="48"/>
      <c r="AB278" s="49" t="str">
        <f>IFERROR(VLOOKUP(AA278,農林業センサス集落コード!$A$2:$E$18534,4,FALSE)," ")</f>
        <v xml:space="preserve"> </v>
      </c>
      <c r="AC278" s="50" t="str">
        <f>IFERROR(VLOOKUP(AA278,農林業センサス集落コード!$A$2:$E$18534,5,0),"")</f>
        <v/>
      </c>
      <c r="AD278" s="48"/>
      <c r="AE278" s="49" t="str">
        <f>IFERROR(VLOOKUP(AD278,農林業センサス集落コード!$A$2:$E$18534,4,FALSE)," ")</f>
        <v xml:space="preserve"> </v>
      </c>
      <c r="AF278" s="50" t="str">
        <f>IFERROR(VLOOKUP(AD278,農林業センサス集落コード!$A$2:$E$18534,5,0),"")</f>
        <v/>
      </c>
      <c r="AG278" s="48"/>
      <c r="AH278" s="49" t="str">
        <f>IFERROR(VLOOKUP(AG278,農林業センサス集落コード!$A$2:$E$18534,4,FALSE)," ")</f>
        <v xml:space="preserve"> </v>
      </c>
      <c r="AI278" s="50" t="str">
        <f>IFERROR(VLOOKUP(AG278,農林業センサス集落コード!$A$2:$E$18534,5,0),"")</f>
        <v/>
      </c>
      <c r="AJ278" s="48"/>
      <c r="AK278" s="49" t="str">
        <f>IFERROR(VLOOKUP(AJ278,農林業センサス集落コード!$A$2:$E$18534,4,FALSE)," ")</f>
        <v xml:space="preserve"> </v>
      </c>
      <c r="AL278" s="50" t="str">
        <f>IFERROR(VLOOKUP(AJ278,農林業センサス集落コード!$A$2:$E$18534,5,0),"")</f>
        <v/>
      </c>
      <c r="AM278" s="48"/>
      <c r="AN278" s="49" t="str">
        <f>IFERROR(VLOOKUP(AM278,農林業センサス集落コード!$A$2:$E$18534,4,FALSE)," ")</f>
        <v xml:space="preserve"> </v>
      </c>
      <c r="AO278" s="50" t="str">
        <f>IFERROR(VLOOKUP(AM278,農林業センサス集落コード!$A$2:$E$18534,5,0),"")</f>
        <v/>
      </c>
      <c r="AP278" s="48"/>
      <c r="AQ278" s="49" t="str">
        <f>IFERROR(VLOOKUP(AP278,農林業センサス集落コード!$A$2:$E$18534,4,FALSE)," ")</f>
        <v xml:space="preserve"> </v>
      </c>
      <c r="AR278" s="50" t="str">
        <f>IFERROR(VLOOKUP(AP278,農林業センサス集落コード!$A$2:$E$18534,5,0),"")</f>
        <v/>
      </c>
      <c r="AS278" s="48"/>
      <c r="AT278" s="49" t="str">
        <f>IFERROR(VLOOKUP(AS278,農林業センサス集落コード!$A$2:$E$18534,4,FALSE)," ")</f>
        <v xml:space="preserve"> </v>
      </c>
      <c r="AU278" s="50" t="str">
        <f>IFERROR(VLOOKUP(AS278,農林業センサス集落コード!$A$2:$E$18534,5,0),"")</f>
        <v/>
      </c>
      <c r="AV278" s="48"/>
      <c r="AW278" s="49" t="str">
        <f>IFERROR(VLOOKUP(AV278,農林業センサス集落コード!$A$2:$E$18534,4,FALSE)," ")</f>
        <v xml:space="preserve"> </v>
      </c>
      <c r="AX278" s="50" t="str">
        <f>IFERROR(VLOOKUP(AV278,農林業センサス集落コード!$A$2:$E$18534,5,0),"")</f>
        <v/>
      </c>
      <c r="AY278" s="48"/>
      <c r="AZ278" s="49" t="str">
        <f>IFERROR(VLOOKUP(AY278,農林業センサス集落コード!$A$2:$E$18534,4,FALSE)," ")</f>
        <v xml:space="preserve"> </v>
      </c>
      <c r="BA278" s="50" t="str">
        <f>IFERROR(VLOOKUP(AY278,農林業センサス集落コード!$A$2:$E$18534,5,0),"")</f>
        <v/>
      </c>
      <c r="BB278" s="48"/>
      <c r="BC278" s="49" t="str">
        <f>IFERROR(VLOOKUP(BB278,農林業センサス集落コード!$A$2:$E$18534,4,FALSE)," ")</f>
        <v xml:space="preserve"> </v>
      </c>
      <c r="BD278" s="50" t="str">
        <f>IFERROR(VLOOKUP(BB278,農林業センサス集落コード!$A$2:$E$18534,5,0),"")</f>
        <v/>
      </c>
      <c r="BE278" s="48"/>
      <c r="BF278" s="49" t="str">
        <f>IFERROR(VLOOKUP(BE278,農林業センサス集落コード!$A$2:$E$18534,4,FALSE)," ")</f>
        <v xml:space="preserve"> </v>
      </c>
      <c r="BG278" s="50" t="str">
        <f>IFERROR(VLOOKUP(BE278,農林業センサス集落コード!$A$2:$E$18534,5,0),"")</f>
        <v/>
      </c>
      <c r="BH278" s="48"/>
      <c r="BI278" s="49" t="str">
        <f>IFERROR(VLOOKUP(BH278,農林業センサス集落コード!$A$2:$E$18534,4,FALSE)," ")</f>
        <v xml:space="preserve"> </v>
      </c>
      <c r="BJ278" s="50" t="str">
        <f>IFERROR(VLOOKUP(BH278,農林業センサス集落コード!$A$2:$E$18534,5,0),"")</f>
        <v/>
      </c>
      <c r="BK278" s="48"/>
      <c r="BL278" s="49" t="str">
        <f>IFERROR(VLOOKUP(BK278,農林業センサス集落コード!$A$2:$E$18534,4,FALSE)," ")</f>
        <v xml:space="preserve"> </v>
      </c>
      <c r="BM278" s="50" t="str">
        <f>IFERROR(VLOOKUP(BK278,農林業センサス集落コード!$A$2:$E$18534,5,0),"")</f>
        <v/>
      </c>
    </row>
    <row r="279" spans="1:65">
      <c r="A279" s="272" t="e">
        <f>①協定識別事項②協定参加者!#REF!</f>
        <v>#REF!</v>
      </c>
      <c r="B279" s="55" t="e">
        <f>①協定識別事項②協定参加者!#REF!</f>
        <v>#REF!</v>
      </c>
      <c r="C279" s="55" t="e">
        <f>①協定識別事項②協定参加者!#REF!</f>
        <v>#REF!</v>
      </c>
      <c r="D279" s="55" t="e">
        <f>①協定識別事項②協定参加者!#REF!</f>
        <v>#REF!</v>
      </c>
      <c r="E279" s="56" t="e">
        <f>①協定識別事項②協定参加者!#REF!</f>
        <v>#REF!</v>
      </c>
      <c r="F279" s="48"/>
      <c r="G279" s="49" t="str">
        <f>IFERROR(VLOOKUP(F279,農林業センサス集落コード!$A$2:$E$18534,4,FALSE)," ")</f>
        <v xml:space="preserve"> </v>
      </c>
      <c r="H279" s="50" t="str">
        <f>IFERROR(VLOOKUP(F279,農林業センサス集落コード!$A$2:$E$18534,5,0),"")</f>
        <v/>
      </c>
      <c r="I279" s="48"/>
      <c r="J279" s="49" t="str">
        <f>IFERROR(VLOOKUP(I279,農林業センサス集落コード!$A$2:$E$18534,4,FALSE)," ")</f>
        <v xml:space="preserve"> </v>
      </c>
      <c r="K279" s="50" t="str">
        <f>IFERROR(VLOOKUP(I279,農林業センサス集落コード!$A$2:$E$18534,5,0),"")</f>
        <v/>
      </c>
      <c r="L279" s="48"/>
      <c r="M279" s="49" t="str">
        <f>IFERROR(VLOOKUP(L279,農林業センサス集落コード!$A$2:$E$18534,4,FALSE)," ")</f>
        <v xml:space="preserve"> </v>
      </c>
      <c r="N279" s="50" t="str">
        <f>IFERROR(VLOOKUP(L279,農林業センサス集落コード!$A$2:$E$18534,5,0),"")</f>
        <v/>
      </c>
      <c r="O279" s="48"/>
      <c r="P279" s="49" t="str">
        <f>IFERROR(VLOOKUP(O279,農林業センサス集落コード!$A$2:$E$18534,4,FALSE)," ")</f>
        <v xml:space="preserve"> </v>
      </c>
      <c r="Q279" s="50" t="str">
        <f>IFERROR(VLOOKUP(O279,農林業センサス集落コード!$A$2:$E$18534,5,0),"")</f>
        <v/>
      </c>
      <c r="R279" s="48"/>
      <c r="S279" s="49" t="str">
        <f>IFERROR(VLOOKUP(R279,農林業センサス集落コード!$A$2:$E$18534,4,FALSE)," ")</f>
        <v xml:space="preserve"> </v>
      </c>
      <c r="T279" s="50" t="str">
        <f>IFERROR(VLOOKUP(R279,農林業センサス集落コード!$A$2:$E$18534,5,0),"")</f>
        <v/>
      </c>
      <c r="U279" s="48"/>
      <c r="V279" s="49" t="str">
        <f>IFERROR(VLOOKUP(U279,農林業センサス集落コード!$A$2:$E$18534,4,FALSE)," ")</f>
        <v xml:space="preserve"> </v>
      </c>
      <c r="W279" s="50" t="str">
        <f>IFERROR(VLOOKUP(U279,農林業センサス集落コード!$A$2:$E$18534,5,0),"")</f>
        <v/>
      </c>
      <c r="X279" s="48"/>
      <c r="Y279" s="49" t="str">
        <f>IFERROR(VLOOKUP(X279,農林業センサス集落コード!$A$2:$E$18534,4,FALSE)," ")</f>
        <v xml:space="preserve"> </v>
      </c>
      <c r="Z279" s="50" t="str">
        <f>IFERROR(VLOOKUP(X279,農林業センサス集落コード!$A$2:$E$18534,5,0),"")</f>
        <v/>
      </c>
      <c r="AA279" s="48"/>
      <c r="AB279" s="49" t="str">
        <f>IFERROR(VLOOKUP(AA279,農林業センサス集落コード!$A$2:$E$18534,4,FALSE)," ")</f>
        <v xml:space="preserve"> </v>
      </c>
      <c r="AC279" s="50" t="str">
        <f>IFERROR(VLOOKUP(AA279,農林業センサス集落コード!$A$2:$E$18534,5,0),"")</f>
        <v/>
      </c>
      <c r="AD279" s="48"/>
      <c r="AE279" s="49" t="str">
        <f>IFERROR(VLOOKUP(AD279,農林業センサス集落コード!$A$2:$E$18534,4,FALSE)," ")</f>
        <v xml:space="preserve"> </v>
      </c>
      <c r="AF279" s="50" t="str">
        <f>IFERROR(VLOOKUP(AD279,農林業センサス集落コード!$A$2:$E$18534,5,0),"")</f>
        <v/>
      </c>
      <c r="AG279" s="48"/>
      <c r="AH279" s="49" t="str">
        <f>IFERROR(VLOOKUP(AG279,農林業センサス集落コード!$A$2:$E$18534,4,FALSE)," ")</f>
        <v xml:space="preserve"> </v>
      </c>
      <c r="AI279" s="50" t="str">
        <f>IFERROR(VLOOKUP(AG279,農林業センサス集落コード!$A$2:$E$18534,5,0),"")</f>
        <v/>
      </c>
      <c r="AJ279" s="48"/>
      <c r="AK279" s="49" t="str">
        <f>IFERROR(VLOOKUP(AJ279,農林業センサス集落コード!$A$2:$E$18534,4,FALSE)," ")</f>
        <v xml:space="preserve"> </v>
      </c>
      <c r="AL279" s="50" t="str">
        <f>IFERROR(VLOOKUP(AJ279,農林業センサス集落コード!$A$2:$E$18534,5,0),"")</f>
        <v/>
      </c>
      <c r="AM279" s="48"/>
      <c r="AN279" s="49" t="str">
        <f>IFERROR(VLOOKUP(AM279,農林業センサス集落コード!$A$2:$E$18534,4,FALSE)," ")</f>
        <v xml:space="preserve"> </v>
      </c>
      <c r="AO279" s="50" t="str">
        <f>IFERROR(VLOOKUP(AM279,農林業センサス集落コード!$A$2:$E$18534,5,0),"")</f>
        <v/>
      </c>
      <c r="AP279" s="48"/>
      <c r="AQ279" s="49" t="str">
        <f>IFERROR(VLOOKUP(AP279,農林業センサス集落コード!$A$2:$E$18534,4,FALSE)," ")</f>
        <v xml:space="preserve"> </v>
      </c>
      <c r="AR279" s="50" t="str">
        <f>IFERROR(VLOOKUP(AP279,農林業センサス集落コード!$A$2:$E$18534,5,0),"")</f>
        <v/>
      </c>
      <c r="AS279" s="48"/>
      <c r="AT279" s="49" t="str">
        <f>IFERROR(VLOOKUP(AS279,農林業センサス集落コード!$A$2:$E$18534,4,FALSE)," ")</f>
        <v xml:space="preserve"> </v>
      </c>
      <c r="AU279" s="50" t="str">
        <f>IFERROR(VLOOKUP(AS279,農林業センサス集落コード!$A$2:$E$18534,5,0),"")</f>
        <v/>
      </c>
      <c r="AV279" s="48"/>
      <c r="AW279" s="49" t="str">
        <f>IFERROR(VLOOKUP(AV279,農林業センサス集落コード!$A$2:$E$18534,4,FALSE)," ")</f>
        <v xml:space="preserve"> </v>
      </c>
      <c r="AX279" s="50" t="str">
        <f>IFERROR(VLOOKUP(AV279,農林業センサス集落コード!$A$2:$E$18534,5,0),"")</f>
        <v/>
      </c>
      <c r="AY279" s="48"/>
      <c r="AZ279" s="49" t="str">
        <f>IFERROR(VLOOKUP(AY279,農林業センサス集落コード!$A$2:$E$18534,4,FALSE)," ")</f>
        <v xml:space="preserve"> </v>
      </c>
      <c r="BA279" s="50" t="str">
        <f>IFERROR(VLOOKUP(AY279,農林業センサス集落コード!$A$2:$E$18534,5,0),"")</f>
        <v/>
      </c>
      <c r="BB279" s="48"/>
      <c r="BC279" s="49" t="str">
        <f>IFERROR(VLOOKUP(BB279,農林業センサス集落コード!$A$2:$E$18534,4,FALSE)," ")</f>
        <v xml:space="preserve"> </v>
      </c>
      <c r="BD279" s="50" t="str">
        <f>IFERROR(VLOOKUP(BB279,農林業センサス集落コード!$A$2:$E$18534,5,0),"")</f>
        <v/>
      </c>
      <c r="BE279" s="48"/>
      <c r="BF279" s="49" t="str">
        <f>IFERROR(VLOOKUP(BE279,農林業センサス集落コード!$A$2:$E$18534,4,FALSE)," ")</f>
        <v xml:space="preserve"> </v>
      </c>
      <c r="BG279" s="50" t="str">
        <f>IFERROR(VLOOKUP(BE279,農林業センサス集落コード!$A$2:$E$18534,5,0),"")</f>
        <v/>
      </c>
      <c r="BH279" s="48"/>
      <c r="BI279" s="49" t="str">
        <f>IFERROR(VLOOKUP(BH279,農林業センサス集落コード!$A$2:$E$18534,4,FALSE)," ")</f>
        <v xml:space="preserve"> </v>
      </c>
      <c r="BJ279" s="50" t="str">
        <f>IFERROR(VLOOKUP(BH279,農林業センサス集落コード!$A$2:$E$18534,5,0),"")</f>
        <v/>
      </c>
      <c r="BK279" s="48"/>
      <c r="BL279" s="49" t="str">
        <f>IFERROR(VLOOKUP(BK279,農林業センサス集落コード!$A$2:$E$18534,4,FALSE)," ")</f>
        <v xml:space="preserve"> </v>
      </c>
      <c r="BM279" s="50" t="str">
        <f>IFERROR(VLOOKUP(BK279,農林業センサス集落コード!$A$2:$E$18534,5,0),"")</f>
        <v/>
      </c>
    </row>
    <row r="280" spans="1:65">
      <c r="A280" s="272" t="e">
        <f>①協定識別事項②協定参加者!#REF!</f>
        <v>#REF!</v>
      </c>
      <c r="B280" s="55" t="e">
        <f>①協定識別事項②協定参加者!#REF!</f>
        <v>#REF!</v>
      </c>
      <c r="C280" s="55" t="e">
        <f>①協定識別事項②協定参加者!#REF!</f>
        <v>#REF!</v>
      </c>
      <c r="D280" s="55" t="e">
        <f>①協定識別事項②協定参加者!#REF!</f>
        <v>#REF!</v>
      </c>
      <c r="E280" s="56" t="e">
        <f>①協定識別事項②協定参加者!#REF!</f>
        <v>#REF!</v>
      </c>
      <c r="F280" s="48"/>
      <c r="G280" s="49" t="str">
        <f>IFERROR(VLOOKUP(F280,農林業センサス集落コード!$A$2:$E$18534,4,FALSE)," ")</f>
        <v xml:space="preserve"> </v>
      </c>
      <c r="H280" s="50" t="str">
        <f>IFERROR(VLOOKUP(F280,農林業センサス集落コード!$A$2:$E$18534,5,0),"")</f>
        <v/>
      </c>
      <c r="I280" s="48"/>
      <c r="J280" s="49" t="str">
        <f>IFERROR(VLOOKUP(I280,農林業センサス集落コード!$A$2:$E$18534,4,FALSE)," ")</f>
        <v xml:space="preserve"> </v>
      </c>
      <c r="K280" s="50" t="str">
        <f>IFERROR(VLOOKUP(I280,農林業センサス集落コード!$A$2:$E$18534,5,0),"")</f>
        <v/>
      </c>
      <c r="L280" s="48"/>
      <c r="M280" s="49" t="str">
        <f>IFERROR(VLOOKUP(L280,農林業センサス集落コード!$A$2:$E$18534,4,FALSE)," ")</f>
        <v xml:space="preserve"> </v>
      </c>
      <c r="N280" s="50" t="str">
        <f>IFERROR(VLOOKUP(L280,農林業センサス集落コード!$A$2:$E$18534,5,0),"")</f>
        <v/>
      </c>
      <c r="O280" s="48"/>
      <c r="P280" s="49" t="str">
        <f>IFERROR(VLOOKUP(O280,農林業センサス集落コード!$A$2:$E$18534,4,FALSE)," ")</f>
        <v xml:space="preserve"> </v>
      </c>
      <c r="Q280" s="50" t="str">
        <f>IFERROR(VLOOKUP(O280,農林業センサス集落コード!$A$2:$E$18534,5,0),"")</f>
        <v/>
      </c>
      <c r="R280" s="48"/>
      <c r="S280" s="49" t="str">
        <f>IFERROR(VLOOKUP(R280,農林業センサス集落コード!$A$2:$E$18534,4,FALSE)," ")</f>
        <v xml:space="preserve"> </v>
      </c>
      <c r="T280" s="50" t="str">
        <f>IFERROR(VLOOKUP(R280,農林業センサス集落コード!$A$2:$E$18534,5,0),"")</f>
        <v/>
      </c>
      <c r="U280" s="48"/>
      <c r="V280" s="49" t="str">
        <f>IFERROR(VLOOKUP(U280,農林業センサス集落コード!$A$2:$E$18534,4,FALSE)," ")</f>
        <v xml:space="preserve"> </v>
      </c>
      <c r="W280" s="50" t="str">
        <f>IFERROR(VLOOKUP(U280,農林業センサス集落コード!$A$2:$E$18534,5,0),"")</f>
        <v/>
      </c>
      <c r="X280" s="48"/>
      <c r="Y280" s="49" t="str">
        <f>IFERROR(VLOOKUP(X280,農林業センサス集落コード!$A$2:$E$18534,4,FALSE)," ")</f>
        <v xml:space="preserve"> </v>
      </c>
      <c r="Z280" s="50" t="str">
        <f>IFERROR(VLOOKUP(X280,農林業センサス集落コード!$A$2:$E$18534,5,0),"")</f>
        <v/>
      </c>
      <c r="AA280" s="48"/>
      <c r="AB280" s="49" t="str">
        <f>IFERROR(VLOOKUP(AA280,農林業センサス集落コード!$A$2:$E$18534,4,FALSE)," ")</f>
        <v xml:space="preserve"> </v>
      </c>
      <c r="AC280" s="50" t="str">
        <f>IFERROR(VLOOKUP(AA280,農林業センサス集落コード!$A$2:$E$18534,5,0),"")</f>
        <v/>
      </c>
      <c r="AD280" s="48"/>
      <c r="AE280" s="49" t="str">
        <f>IFERROR(VLOOKUP(AD280,農林業センサス集落コード!$A$2:$E$18534,4,FALSE)," ")</f>
        <v xml:space="preserve"> </v>
      </c>
      <c r="AF280" s="50" t="str">
        <f>IFERROR(VLOOKUP(AD280,農林業センサス集落コード!$A$2:$E$18534,5,0),"")</f>
        <v/>
      </c>
      <c r="AG280" s="48"/>
      <c r="AH280" s="49" t="str">
        <f>IFERROR(VLOOKUP(AG280,農林業センサス集落コード!$A$2:$E$18534,4,FALSE)," ")</f>
        <v xml:space="preserve"> </v>
      </c>
      <c r="AI280" s="50" t="str">
        <f>IFERROR(VLOOKUP(AG280,農林業センサス集落コード!$A$2:$E$18534,5,0),"")</f>
        <v/>
      </c>
      <c r="AJ280" s="48"/>
      <c r="AK280" s="49" t="str">
        <f>IFERROR(VLOOKUP(AJ280,農林業センサス集落コード!$A$2:$E$18534,4,FALSE)," ")</f>
        <v xml:space="preserve"> </v>
      </c>
      <c r="AL280" s="50" t="str">
        <f>IFERROR(VLOOKUP(AJ280,農林業センサス集落コード!$A$2:$E$18534,5,0),"")</f>
        <v/>
      </c>
      <c r="AM280" s="48"/>
      <c r="AN280" s="49" t="str">
        <f>IFERROR(VLOOKUP(AM280,農林業センサス集落コード!$A$2:$E$18534,4,FALSE)," ")</f>
        <v xml:space="preserve"> </v>
      </c>
      <c r="AO280" s="50" t="str">
        <f>IFERROR(VLOOKUP(AM280,農林業センサス集落コード!$A$2:$E$18534,5,0),"")</f>
        <v/>
      </c>
      <c r="AP280" s="48"/>
      <c r="AQ280" s="49" t="str">
        <f>IFERROR(VLOOKUP(AP280,農林業センサス集落コード!$A$2:$E$18534,4,FALSE)," ")</f>
        <v xml:space="preserve"> </v>
      </c>
      <c r="AR280" s="50" t="str">
        <f>IFERROR(VLOOKUP(AP280,農林業センサス集落コード!$A$2:$E$18534,5,0),"")</f>
        <v/>
      </c>
      <c r="AS280" s="48"/>
      <c r="AT280" s="49" t="str">
        <f>IFERROR(VLOOKUP(AS280,農林業センサス集落コード!$A$2:$E$18534,4,FALSE)," ")</f>
        <v xml:space="preserve"> </v>
      </c>
      <c r="AU280" s="50" t="str">
        <f>IFERROR(VLOOKUP(AS280,農林業センサス集落コード!$A$2:$E$18534,5,0),"")</f>
        <v/>
      </c>
      <c r="AV280" s="48"/>
      <c r="AW280" s="49" t="str">
        <f>IFERROR(VLOOKUP(AV280,農林業センサス集落コード!$A$2:$E$18534,4,FALSE)," ")</f>
        <v xml:space="preserve"> </v>
      </c>
      <c r="AX280" s="50" t="str">
        <f>IFERROR(VLOOKUP(AV280,農林業センサス集落コード!$A$2:$E$18534,5,0),"")</f>
        <v/>
      </c>
      <c r="AY280" s="48"/>
      <c r="AZ280" s="49" t="str">
        <f>IFERROR(VLOOKUP(AY280,農林業センサス集落コード!$A$2:$E$18534,4,FALSE)," ")</f>
        <v xml:space="preserve"> </v>
      </c>
      <c r="BA280" s="50" t="str">
        <f>IFERROR(VLOOKUP(AY280,農林業センサス集落コード!$A$2:$E$18534,5,0),"")</f>
        <v/>
      </c>
      <c r="BB280" s="48"/>
      <c r="BC280" s="49" t="str">
        <f>IFERROR(VLOOKUP(BB280,農林業センサス集落コード!$A$2:$E$18534,4,FALSE)," ")</f>
        <v xml:space="preserve"> </v>
      </c>
      <c r="BD280" s="50" t="str">
        <f>IFERROR(VLOOKUP(BB280,農林業センサス集落コード!$A$2:$E$18534,5,0),"")</f>
        <v/>
      </c>
      <c r="BE280" s="48"/>
      <c r="BF280" s="49" t="str">
        <f>IFERROR(VLOOKUP(BE280,農林業センサス集落コード!$A$2:$E$18534,4,FALSE)," ")</f>
        <v xml:space="preserve"> </v>
      </c>
      <c r="BG280" s="50" t="str">
        <f>IFERROR(VLOOKUP(BE280,農林業センサス集落コード!$A$2:$E$18534,5,0),"")</f>
        <v/>
      </c>
      <c r="BH280" s="48"/>
      <c r="BI280" s="49" t="str">
        <f>IFERROR(VLOOKUP(BH280,農林業センサス集落コード!$A$2:$E$18534,4,FALSE)," ")</f>
        <v xml:space="preserve"> </v>
      </c>
      <c r="BJ280" s="50" t="str">
        <f>IFERROR(VLOOKUP(BH280,農林業センサス集落コード!$A$2:$E$18534,5,0),"")</f>
        <v/>
      </c>
      <c r="BK280" s="48"/>
      <c r="BL280" s="49" t="str">
        <f>IFERROR(VLOOKUP(BK280,農林業センサス集落コード!$A$2:$E$18534,4,FALSE)," ")</f>
        <v xml:space="preserve"> </v>
      </c>
      <c r="BM280" s="50" t="str">
        <f>IFERROR(VLOOKUP(BK280,農林業センサス集落コード!$A$2:$E$18534,5,0),"")</f>
        <v/>
      </c>
    </row>
    <row r="281" spans="1:65">
      <c r="A281" s="272" t="e">
        <f>①協定識別事項②協定参加者!#REF!</f>
        <v>#REF!</v>
      </c>
      <c r="B281" s="55" t="e">
        <f>①協定識別事項②協定参加者!#REF!</f>
        <v>#REF!</v>
      </c>
      <c r="C281" s="55" t="e">
        <f>①協定識別事項②協定参加者!#REF!</f>
        <v>#REF!</v>
      </c>
      <c r="D281" s="55" t="e">
        <f>①協定識別事項②協定参加者!#REF!</f>
        <v>#REF!</v>
      </c>
      <c r="E281" s="56" t="e">
        <f>①協定識別事項②協定参加者!#REF!</f>
        <v>#REF!</v>
      </c>
      <c r="F281" s="48"/>
      <c r="G281" s="49" t="str">
        <f>IFERROR(VLOOKUP(F281,農林業センサス集落コード!$A$2:$E$18534,4,FALSE)," ")</f>
        <v xml:space="preserve"> </v>
      </c>
      <c r="H281" s="50" t="str">
        <f>IFERROR(VLOOKUP(F281,農林業センサス集落コード!$A$2:$E$18534,5,0),"")</f>
        <v/>
      </c>
      <c r="I281" s="48"/>
      <c r="J281" s="49" t="str">
        <f>IFERROR(VLOOKUP(I281,農林業センサス集落コード!$A$2:$E$18534,4,FALSE)," ")</f>
        <v xml:space="preserve"> </v>
      </c>
      <c r="K281" s="50" t="str">
        <f>IFERROR(VLOOKUP(I281,農林業センサス集落コード!$A$2:$E$18534,5,0),"")</f>
        <v/>
      </c>
      <c r="L281" s="48"/>
      <c r="M281" s="49" t="str">
        <f>IFERROR(VLOOKUP(L281,農林業センサス集落コード!$A$2:$E$18534,4,FALSE)," ")</f>
        <v xml:space="preserve"> </v>
      </c>
      <c r="N281" s="50" t="str">
        <f>IFERROR(VLOOKUP(L281,農林業センサス集落コード!$A$2:$E$18534,5,0),"")</f>
        <v/>
      </c>
      <c r="O281" s="48"/>
      <c r="P281" s="49" t="str">
        <f>IFERROR(VLOOKUP(O281,農林業センサス集落コード!$A$2:$E$18534,4,FALSE)," ")</f>
        <v xml:space="preserve"> </v>
      </c>
      <c r="Q281" s="50" t="str">
        <f>IFERROR(VLOOKUP(O281,農林業センサス集落コード!$A$2:$E$18534,5,0),"")</f>
        <v/>
      </c>
      <c r="R281" s="48"/>
      <c r="S281" s="49" t="str">
        <f>IFERROR(VLOOKUP(R281,農林業センサス集落コード!$A$2:$E$18534,4,FALSE)," ")</f>
        <v xml:space="preserve"> </v>
      </c>
      <c r="T281" s="50" t="str">
        <f>IFERROR(VLOOKUP(R281,農林業センサス集落コード!$A$2:$E$18534,5,0),"")</f>
        <v/>
      </c>
      <c r="U281" s="48"/>
      <c r="V281" s="49" t="str">
        <f>IFERROR(VLOOKUP(U281,農林業センサス集落コード!$A$2:$E$18534,4,FALSE)," ")</f>
        <v xml:space="preserve"> </v>
      </c>
      <c r="W281" s="50" t="str">
        <f>IFERROR(VLOOKUP(U281,農林業センサス集落コード!$A$2:$E$18534,5,0),"")</f>
        <v/>
      </c>
      <c r="X281" s="48"/>
      <c r="Y281" s="49" t="str">
        <f>IFERROR(VLOOKUP(X281,農林業センサス集落コード!$A$2:$E$18534,4,FALSE)," ")</f>
        <v xml:space="preserve"> </v>
      </c>
      <c r="Z281" s="50" t="str">
        <f>IFERROR(VLOOKUP(X281,農林業センサス集落コード!$A$2:$E$18534,5,0),"")</f>
        <v/>
      </c>
      <c r="AA281" s="48"/>
      <c r="AB281" s="49" t="str">
        <f>IFERROR(VLOOKUP(AA281,農林業センサス集落コード!$A$2:$E$18534,4,FALSE)," ")</f>
        <v xml:space="preserve"> </v>
      </c>
      <c r="AC281" s="50" t="str">
        <f>IFERROR(VLOOKUP(AA281,農林業センサス集落コード!$A$2:$E$18534,5,0),"")</f>
        <v/>
      </c>
      <c r="AD281" s="48"/>
      <c r="AE281" s="49" t="str">
        <f>IFERROR(VLOOKUP(AD281,農林業センサス集落コード!$A$2:$E$18534,4,FALSE)," ")</f>
        <v xml:space="preserve"> </v>
      </c>
      <c r="AF281" s="50" t="str">
        <f>IFERROR(VLOOKUP(AD281,農林業センサス集落コード!$A$2:$E$18534,5,0),"")</f>
        <v/>
      </c>
      <c r="AG281" s="48"/>
      <c r="AH281" s="49" t="str">
        <f>IFERROR(VLOOKUP(AG281,農林業センサス集落コード!$A$2:$E$18534,4,FALSE)," ")</f>
        <v xml:space="preserve"> </v>
      </c>
      <c r="AI281" s="50" t="str">
        <f>IFERROR(VLOOKUP(AG281,農林業センサス集落コード!$A$2:$E$18534,5,0),"")</f>
        <v/>
      </c>
      <c r="AJ281" s="48"/>
      <c r="AK281" s="49" t="str">
        <f>IFERROR(VLOOKUP(AJ281,農林業センサス集落コード!$A$2:$E$18534,4,FALSE)," ")</f>
        <v xml:space="preserve"> </v>
      </c>
      <c r="AL281" s="50" t="str">
        <f>IFERROR(VLOOKUP(AJ281,農林業センサス集落コード!$A$2:$E$18534,5,0),"")</f>
        <v/>
      </c>
      <c r="AM281" s="48"/>
      <c r="AN281" s="49" t="str">
        <f>IFERROR(VLOOKUP(AM281,農林業センサス集落コード!$A$2:$E$18534,4,FALSE)," ")</f>
        <v xml:space="preserve"> </v>
      </c>
      <c r="AO281" s="50" t="str">
        <f>IFERROR(VLOOKUP(AM281,農林業センサス集落コード!$A$2:$E$18534,5,0),"")</f>
        <v/>
      </c>
      <c r="AP281" s="48"/>
      <c r="AQ281" s="49" t="str">
        <f>IFERROR(VLOOKUP(AP281,農林業センサス集落コード!$A$2:$E$18534,4,FALSE)," ")</f>
        <v xml:space="preserve"> </v>
      </c>
      <c r="AR281" s="50" t="str">
        <f>IFERROR(VLOOKUP(AP281,農林業センサス集落コード!$A$2:$E$18534,5,0),"")</f>
        <v/>
      </c>
      <c r="AS281" s="48"/>
      <c r="AT281" s="49" t="str">
        <f>IFERROR(VLOOKUP(AS281,農林業センサス集落コード!$A$2:$E$18534,4,FALSE)," ")</f>
        <v xml:space="preserve"> </v>
      </c>
      <c r="AU281" s="50" t="str">
        <f>IFERROR(VLOOKUP(AS281,農林業センサス集落コード!$A$2:$E$18534,5,0),"")</f>
        <v/>
      </c>
      <c r="AV281" s="48"/>
      <c r="AW281" s="49" t="str">
        <f>IFERROR(VLOOKUP(AV281,農林業センサス集落コード!$A$2:$E$18534,4,FALSE)," ")</f>
        <v xml:space="preserve"> </v>
      </c>
      <c r="AX281" s="50" t="str">
        <f>IFERROR(VLOOKUP(AV281,農林業センサス集落コード!$A$2:$E$18534,5,0),"")</f>
        <v/>
      </c>
      <c r="AY281" s="48"/>
      <c r="AZ281" s="49" t="str">
        <f>IFERROR(VLOOKUP(AY281,農林業センサス集落コード!$A$2:$E$18534,4,FALSE)," ")</f>
        <v xml:space="preserve"> </v>
      </c>
      <c r="BA281" s="50" t="str">
        <f>IFERROR(VLOOKUP(AY281,農林業センサス集落コード!$A$2:$E$18534,5,0),"")</f>
        <v/>
      </c>
      <c r="BB281" s="48"/>
      <c r="BC281" s="49" t="str">
        <f>IFERROR(VLOOKUP(BB281,農林業センサス集落コード!$A$2:$E$18534,4,FALSE)," ")</f>
        <v xml:space="preserve"> </v>
      </c>
      <c r="BD281" s="50" t="str">
        <f>IFERROR(VLOOKUP(BB281,農林業センサス集落コード!$A$2:$E$18534,5,0),"")</f>
        <v/>
      </c>
      <c r="BE281" s="48"/>
      <c r="BF281" s="49" t="str">
        <f>IFERROR(VLOOKUP(BE281,農林業センサス集落コード!$A$2:$E$18534,4,FALSE)," ")</f>
        <v xml:space="preserve"> </v>
      </c>
      <c r="BG281" s="50" t="str">
        <f>IFERROR(VLOOKUP(BE281,農林業センサス集落コード!$A$2:$E$18534,5,0),"")</f>
        <v/>
      </c>
      <c r="BH281" s="48"/>
      <c r="BI281" s="49" t="str">
        <f>IFERROR(VLOOKUP(BH281,農林業センサス集落コード!$A$2:$E$18534,4,FALSE)," ")</f>
        <v xml:space="preserve"> </v>
      </c>
      <c r="BJ281" s="50" t="str">
        <f>IFERROR(VLOOKUP(BH281,農林業センサス集落コード!$A$2:$E$18534,5,0),"")</f>
        <v/>
      </c>
      <c r="BK281" s="48"/>
      <c r="BL281" s="49" t="str">
        <f>IFERROR(VLOOKUP(BK281,農林業センサス集落コード!$A$2:$E$18534,4,FALSE)," ")</f>
        <v xml:space="preserve"> </v>
      </c>
      <c r="BM281" s="50" t="str">
        <f>IFERROR(VLOOKUP(BK281,農林業センサス集落コード!$A$2:$E$18534,5,0),"")</f>
        <v/>
      </c>
    </row>
    <row r="282" spans="1:65">
      <c r="A282" s="272" t="e">
        <f>①協定識別事項②協定参加者!#REF!</f>
        <v>#REF!</v>
      </c>
      <c r="B282" s="55" t="e">
        <f>①協定識別事項②協定参加者!#REF!</f>
        <v>#REF!</v>
      </c>
      <c r="C282" s="55" t="e">
        <f>①協定識別事項②協定参加者!#REF!</f>
        <v>#REF!</v>
      </c>
      <c r="D282" s="55" t="e">
        <f>①協定識別事項②協定参加者!#REF!</f>
        <v>#REF!</v>
      </c>
      <c r="E282" s="56" t="e">
        <f>①協定識別事項②協定参加者!#REF!</f>
        <v>#REF!</v>
      </c>
      <c r="F282" s="48"/>
      <c r="G282" s="49" t="str">
        <f>IFERROR(VLOOKUP(F282,農林業センサス集落コード!$A$2:$E$18534,4,FALSE)," ")</f>
        <v xml:space="preserve"> </v>
      </c>
      <c r="H282" s="50" t="str">
        <f>IFERROR(VLOOKUP(F282,農林業センサス集落コード!$A$2:$E$18534,5,0),"")</f>
        <v/>
      </c>
      <c r="I282" s="48"/>
      <c r="J282" s="49" t="str">
        <f>IFERROR(VLOOKUP(I282,農林業センサス集落コード!$A$2:$E$18534,4,FALSE)," ")</f>
        <v xml:space="preserve"> </v>
      </c>
      <c r="K282" s="50" t="str">
        <f>IFERROR(VLOOKUP(I282,農林業センサス集落コード!$A$2:$E$18534,5,0),"")</f>
        <v/>
      </c>
      <c r="L282" s="48"/>
      <c r="M282" s="49" t="str">
        <f>IFERROR(VLOOKUP(L282,農林業センサス集落コード!$A$2:$E$18534,4,FALSE)," ")</f>
        <v xml:space="preserve"> </v>
      </c>
      <c r="N282" s="50" t="str">
        <f>IFERROR(VLOOKUP(L282,農林業センサス集落コード!$A$2:$E$18534,5,0),"")</f>
        <v/>
      </c>
      <c r="O282" s="48"/>
      <c r="P282" s="49" t="str">
        <f>IFERROR(VLOOKUP(O282,農林業センサス集落コード!$A$2:$E$18534,4,FALSE)," ")</f>
        <v xml:space="preserve"> </v>
      </c>
      <c r="Q282" s="50" t="str">
        <f>IFERROR(VLOOKUP(O282,農林業センサス集落コード!$A$2:$E$18534,5,0),"")</f>
        <v/>
      </c>
      <c r="R282" s="48"/>
      <c r="S282" s="49" t="str">
        <f>IFERROR(VLOOKUP(R282,農林業センサス集落コード!$A$2:$E$18534,4,FALSE)," ")</f>
        <v xml:space="preserve"> </v>
      </c>
      <c r="T282" s="50" t="str">
        <f>IFERROR(VLOOKUP(R282,農林業センサス集落コード!$A$2:$E$18534,5,0),"")</f>
        <v/>
      </c>
      <c r="U282" s="48"/>
      <c r="V282" s="49" t="str">
        <f>IFERROR(VLOOKUP(U282,農林業センサス集落コード!$A$2:$E$18534,4,FALSE)," ")</f>
        <v xml:space="preserve"> </v>
      </c>
      <c r="W282" s="50" t="str">
        <f>IFERROR(VLOOKUP(U282,農林業センサス集落コード!$A$2:$E$18534,5,0),"")</f>
        <v/>
      </c>
      <c r="X282" s="48"/>
      <c r="Y282" s="49" t="str">
        <f>IFERROR(VLOOKUP(X282,農林業センサス集落コード!$A$2:$E$18534,4,FALSE)," ")</f>
        <v xml:space="preserve"> </v>
      </c>
      <c r="Z282" s="50" t="str">
        <f>IFERROR(VLOOKUP(X282,農林業センサス集落コード!$A$2:$E$18534,5,0),"")</f>
        <v/>
      </c>
      <c r="AA282" s="48"/>
      <c r="AB282" s="49" t="str">
        <f>IFERROR(VLOOKUP(AA282,農林業センサス集落コード!$A$2:$E$18534,4,FALSE)," ")</f>
        <v xml:space="preserve"> </v>
      </c>
      <c r="AC282" s="50" t="str">
        <f>IFERROR(VLOOKUP(AA282,農林業センサス集落コード!$A$2:$E$18534,5,0),"")</f>
        <v/>
      </c>
      <c r="AD282" s="48"/>
      <c r="AE282" s="49" t="str">
        <f>IFERROR(VLOOKUP(AD282,農林業センサス集落コード!$A$2:$E$18534,4,FALSE)," ")</f>
        <v xml:space="preserve"> </v>
      </c>
      <c r="AF282" s="50" t="str">
        <f>IFERROR(VLOOKUP(AD282,農林業センサス集落コード!$A$2:$E$18534,5,0),"")</f>
        <v/>
      </c>
      <c r="AG282" s="48"/>
      <c r="AH282" s="49" t="str">
        <f>IFERROR(VLOOKUP(AG282,農林業センサス集落コード!$A$2:$E$18534,4,FALSE)," ")</f>
        <v xml:space="preserve"> </v>
      </c>
      <c r="AI282" s="50" t="str">
        <f>IFERROR(VLOOKUP(AG282,農林業センサス集落コード!$A$2:$E$18534,5,0),"")</f>
        <v/>
      </c>
      <c r="AJ282" s="48"/>
      <c r="AK282" s="49" t="str">
        <f>IFERROR(VLOOKUP(AJ282,農林業センサス集落コード!$A$2:$E$18534,4,FALSE)," ")</f>
        <v xml:space="preserve"> </v>
      </c>
      <c r="AL282" s="50" t="str">
        <f>IFERROR(VLOOKUP(AJ282,農林業センサス集落コード!$A$2:$E$18534,5,0),"")</f>
        <v/>
      </c>
      <c r="AM282" s="48"/>
      <c r="AN282" s="49" t="str">
        <f>IFERROR(VLOOKUP(AM282,農林業センサス集落コード!$A$2:$E$18534,4,FALSE)," ")</f>
        <v xml:space="preserve"> </v>
      </c>
      <c r="AO282" s="50" t="str">
        <f>IFERROR(VLOOKUP(AM282,農林業センサス集落コード!$A$2:$E$18534,5,0),"")</f>
        <v/>
      </c>
      <c r="AP282" s="48"/>
      <c r="AQ282" s="49" t="str">
        <f>IFERROR(VLOOKUP(AP282,農林業センサス集落コード!$A$2:$E$18534,4,FALSE)," ")</f>
        <v xml:space="preserve"> </v>
      </c>
      <c r="AR282" s="50" t="str">
        <f>IFERROR(VLOOKUP(AP282,農林業センサス集落コード!$A$2:$E$18534,5,0),"")</f>
        <v/>
      </c>
      <c r="AS282" s="48"/>
      <c r="AT282" s="49" t="str">
        <f>IFERROR(VLOOKUP(AS282,農林業センサス集落コード!$A$2:$E$18534,4,FALSE)," ")</f>
        <v xml:space="preserve"> </v>
      </c>
      <c r="AU282" s="50" t="str">
        <f>IFERROR(VLOOKUP(AS282,農林業センサス集落コード!$A$2:$E$18534,5,0),"")</f>
        <v/>
      </c>
      <c r="AV282" s="48"/>
      <c r="AW282" s="49" t="str">
        <f>IFERROR(VLOOKUP(AV282,農林業センサス集落コード!$A$2:$E$18534,4,FALSE)," ")</f>
        <v xml:space="preserve"> </v>
      </c>
      <c r="AX282" s="50" t="str">
        <f>IFERROR(VLOOKUP(AV282,農林業センサス集落コード!$A$2:$E$18534,5,0),"")</f>
        <v/>
      </c>
      <c r="AY282" s="48"/>
      <c r="AZ282" s="49" t="str">
        <f>IFERROR(VLOOKUP(AY282,農林業センサス集落コード!$A$2:$E$18534,4,FALSE)," ")</f>
        <v xml:space="preserve"> </v>
      </c>
      <c r="BA282" s="50" t="str">
        <f>IFERROR(VLOOKUP(AY282,農林業センサス集落コード!$A$2:$E$18534,5,0),"")</f>
        <v/>
      </c>
      <c r="BB282" s="48"/>
      <c r="BC282" s="49" t="str">
        <f>IFERROR(VLOOKUP(BB282,農林業センサス集落コード!$A$2:$E$18534,4,FALSE)," ")</f>
        <v xml:space="preserve"> </v>
      </c>
      <c r="BD282" s="50" t="str">
        <f>IFERROR(VLOOKUP(BB282,農林業センサス集落コード!$A$2:$E$18534,5,0),"")</f>
        <v/>
      </c>
      <c r="BE282" s="48"/>
      <c r="BF282" s="49" t="str">
        <f>IFERROR(VLOOKUP(BE282,農林業センサス集落コード!$A$2:$E$18534,4,FALSE)," ")</f>
        <v xml:space="preserve"> </v>
      </c>
      <c r="BG282" s="50" t="str">
        <f>IFERROR(VLOOKUP(BE282,農林業センサス集落コード!$A$2:$E$18534,5,0),"")</f>
        <v/>
      </c>
      <c r="BH282" s="48"/>
      <c r="BI282" s="49" t="str">
        <f>IFERROR(VLOOKUP(BH282,農林業センサス集落コード!$A$2:$E$18534,4,FALSE)," ")</f>
        <v xml:space="preserve"> </v>
      </c>
      <c r="BJ282" s="50" t="str">
        <f>IFERROR(VLOOKUP(BH282,農林業センサス集落コード!$A$2:$E$18534,5,0),"")</f>
        <v/>
      </c>
      <c r="BK282" s="48"/>
      <c r="BL282" s="49" t="str">
        <f>IFERROR(VLOOKUP(BK282,農林業センサス集落コード!$A$2:$E$18534,4,FALSE)," ")</f>
        <v xml:space="preserve"> </v>
      </c>
      <c r="BM282" s="50" t="str">
        <f>IFERROR(VLOOKUP(BK282,農林業センサス集落コード!$A$2:$E$18534,5,0),"")</f>
        <v/>
      </c>
    </row>
    <row r="283" spans="1:65">
      <c r="A283" s="272" t="e">
        <f>①協定識別事項②協定参加者!#REF!</f>
        <v>#REF!</v>
      </c>
      <c r="B283" s="55" t="e">
        <f>①協定識別事項②協定参加者!#REF!</f>
        <v>#REF!</v>
      </c>
      <c r="C283" s="55" t="e">
        <f>①協定識別事項②協定参加者!#REF!</f>
        <v>#REF!</v>
      </c>
      <c r="D283" s="55" t="e">
        <f>①協定識別事項②協定参加者!#REF!</f>
        <v>#REF!</v>
      </c>
      <c r="E283" s="56" t="e">
        <f>①協定識別事項②協定参加者!#REF!</f>
        <v>#REF!</v>
      </c>
      <c r="F283" s="48"/>
      <c r="G283" s="49" t="str">
        <f>IFERROR(VLOOKUP(F283,農林業センサス集落コード!$A$2:$E$18534,4,FALSE)," ")</f>
        <v xml:space="preserve"> </v>
      </c>
      <c r="H283" s="50" t="str">
        <f>IFERROR(VLOOKUP(F283,農林業センサス集落コード!$A$2:$E$18534,5,0),"")</f>
        <v/>
      </c>
      <c r="I283" s="48"/>
      <c r="J283" s="49" t="str">
        <f>IFERROR(VLOOKUP(I283,農林業センサス集落コード!$A$2:$E$18534,4,FALSE)," ")</f>
        <v xml:space="preserve"> </v>
      </c>
      <c r="K283" s="50" t="str">
        <f>IFERROR(VLOOKUP(I283,農林業センサス集落コード!$A$2:$E$18534,5,0),"")</f>
        <v/>
      </c>
      <c r="L283" s="48"/>
      <c r="M283" s="49" t="str">
        <f>IFERROR(VLOOKUP(L283,農林業センサス集落コード!$A$2:$E$18534,4,FALSE)," ")</f>
        <v xml:space="preserve"> </v>
      </c>
      <c r="N283" s="50" t="str">
        <f>IFERROR(VLOOKUP(L283,農林業センサス集落コード!$A$2:$E$18534,5,0),"")</f>
        <v/>
      </c>
      <c r="O283" s="48"/>
      <c r="P283" s="49" t="str">
        <f>IFERROR(VLOOKUP(O283,農林業センサス集落コード!$A$2:$E$18534,4,FALSE)," ")</f>
        <v xml:space="preserve"> </v>
      </c>
      <c r="Q283" s="50" t="str">
        <f>IFERROR(VLOOKUP(O283,農林業センサス集落コード!$A$2:$E$18534,5,0),"")</f>
        <v/>
      </c>
      <c r="R283" s="48"/>
      <c r="S283" s="49" t="str">
        <f>IFERROR(VLOOKUP(R283,農林業センサス集落コード!$A$2:$E$18534,4,FALSE)," ")</f>
        <v xml:space="preserve"> </v>
      </c>
      <c r="T283" s="50" t="str">
        <f>IFERROR(VLOOKUP(R283,農林業センサス集落コード!$A$2:$E$18534,5,0),"")</f>
        <v/>
      </c>
      <c r="U283" s="48"/>
      <c r="V283" s="49" t="str">
        <f>IFERROR(VLOOKUP(U283,農林業センサス集落コード!$A$2:$E$18534,4,FALSE)," ")</f>
        <v xml:space="preserve"> </v>
      </c>
      <c r="W283" s="50" t="str">
        <f>IFERROR(VLOOKUP(U283,農林業センサス集落コード!$A$2:$E$18534,5,0),"")</f>
        <v/>
      </c>
      <c r="X283" s="48"/>
      <c r="Y283" s="49" t="str">
        <f>IFERROR(VLOOKUP(X283,農林業センサス集落コード!$A$2:$E$18534,4,FALSE)," ")</f>
        <v xml:space="preserve"> </v>
      </c>
      <c r="Z283" s="50" t="str">
        <f>IFERROR(VLOOKUP(X283,農林業センサス集落コード!$A$2:$E$18534,5,0),"")</f>
        <v/>
      </c>
      <c r="AA283" s="48"/>
      <c r="AB283" s="49" t="str">
        <f>IFERROR(VLOOKUP(AA283,農林業センサス集落コード!$A$2:$E$18534,4,FALSE)," ")</f>
        <v xml:space="preserve"> </v>
      </c>
      <c r="AC283" s="50" t="str">
        <f>IFERROR(VLOOKUP(AA283,農林業センサス集落コード!$A$2:$E$18534,5,0),"")</f>
        <v/>
      </c>
      <c r="AD283" s="48"/>
      <c r="AE283" s="49" t="str">
        <f>IFERROR(VLOOKUP(AD283,農林業センサス集落コード!$A$2:$E$18534,4,FALSE)," ")</f>
        <v xml:space="preserve"> </v>
      </c>
      <c r="AF283" s="50" t="str">
        <f>IFERROR(VLOOKUP(AD283,農林業センサス集落コード!$A$2:$E$18534,5,0),"")</f>
        <v/>
      </c>
      <c r="AG283" s="48"/>
      <c r="AH283" s="49" t="str">
        <f>IFERROR(VLOOKUP(AG283,農林業センサス集落コード!$A$2:$E$18534,4,FALSE)," ")</f>
        <v xml:space="preserve"> </v>
      </c>
      <c r="AI283" s="50" t="str">
        <f>IFERROR(VLOOKUP(AG283,農林業センサス集落コード!$A$2:$E$18534,5,0),"")</f>
        <v/>
      </c>
      <c r="AJ283" s="48"/>
      <c r="AK283" s="49" t="str">
        <f>IFERROR(VLOOKUP(AJ283,農林業センサス集落コード!$A$2:$E$18534,4,FALSE)," ")</f>
        <v xml:space="preserve"> </v>
      </c>
      <c r="AL283" s="50" t="str">
        <f>IFERROR(VLOOKUP(AJ283,農林業センサス集落コード!$A$2:$E$18534,5,0),"")</f>
        <v/>
      </c>
      <c r="AM283" s="48"/>
      <c r="AN283" s="49" t="str">
        <f>IFERROR(VLOOKUP(AM283,農林業センサス集落コード!$A$2:$E$18534,4,FALSE)," ")</f>
        <v xml:space="preserve"> </v>
      </c>
      <c r="AO283" s="50" t="str">
        <f>IFERROR(VLOOKUP(AM283,農林業センサス集落コード!$A$2:$E$18534,5,0),"")</f>
        <v/>
      </c>
      <c r="AP283" s="48"/>
      <c r="AQ283" s="49" t="str">
        <f>IFERROR(VLOOKUP(AP283,農林業センサス集落コード!$A$2:$E$18534,4,FALSE)," ")</f>
        <v xml:space="preserve"> </v>
      </c>
      <c r="AR283" s="50" t="str">
        <f>IFERROR(VLOOKUP(AP283,農林業センサス集落コード!$A$2:$E$18534,5,0),"")</f>
        <v/>
      </c>
      <c r="AS283" s="48"/>
      <c r="AT283" s="49" t="str">
        <f>IFERROR(VLOOKUP(AS283,農林業センサス集落コード!$A$2:$E$18534,4,FALSE)," ")</f>
        <v xml:space="preserve"> </v>
      </c>
      <c r="AU283" s="50" t="str">
        <f>IFERROR(VLOOKUP(AS283,農林業センサス集落コード!$A$2:$E$18534,5,0),"")</f>
        <v/>
      </c>
      <c r="AV283" s="48"/>
      <c r="AW283" s="49" t="str">
        <f>IFERROR(VLOOKUP(AV283,農林業センサス集落コード!$A$2:$E$18534,4,FALSE)," ")</f>
        <v xml:space="preserve"> </v>
      </c>
      <c r="AX283" s="50" t="str">
        <f>IFERROR(VLOOKUP(AV283,農林業センサス集落コード!$A$2:$E$18534,5,0),"")</f>
        <v/>
      </c>
      <c r="AY283" s="48"/>
      <c r="AZ283" s="49" t="str">
        <f>IFERROR(VLOOKUP(AY283,農林業センサス集落コード!$A$2:$E$18534,4,FALSE)," ")</f>
        <v xml:space="preserve"> </v>
      </c>
      <c r="BA283" s="50" t="str">
        <f>IFERROR(VLOOKUP(AY283,農林業センサス集落コード!$A$2:$E$18534,5,0),"")</f>
        <v/>
      </c>
      <c r="BB283" s="48"/>
      <c r="BC283" s="49" t="str">
        <f>IFERROR(VLOOKUP(BB283,農林業センサス集落コード!$A$2:$E$18534,4,FALSE)," ")</f>
        <v xml:space="preserve"> </v>
      </c>
      <c r="BD283" s="50" t="str">
        <f>IFERROR(VLOOKUP(BB283,農林業センサス集落コード!$A$2:$E$18534,5,0),"")</f>
        <v/>
      </c>
      <c r="BE283" s="48"/>
      <c r="BF283" s="49" t="str">
        <f>IFERROR(VLOOKUP(BE283,農林業センサス集落コード!$A$2:$E$18534,4,FALSE)," ")</f>
        <v xml:space="preserve"> </v>
      </c>
      <c r="BG283" s="50" t="str">
        <f>IFERROR(VLOOKUP(BE283,農林業センサス集落コード!$A$2:$E$18534,5,0),"")</f>
        <v/>
      </c>
      <c r="BH283" s="48"/>
      <c r="BI283" s="49" t="str">
        <f>IFERROR(VLOOKUP(BH283,農林業センサス集落コード!$A$2:$E$18534,4,FALSE)," ")</f>
        <v xml:space="preserve"> </v>
      </c>
      <c r="BJ283" s="50" t="str">
        <f>IFERROR(VLOOKUP(BH283,農林業センサス集落コード!$A$2:$E$18534,5,0),"")</f>
        <v/>
      </c>
      <c r="BK283" s="48"/>
      <c r="BL283" s="49" t="str">
        <f>IFERROR(VLOOKUP(BK283,農林業センサス集落コード!$A$2:$E$18534,4,FALSE)," ")</f>
        <v xml:space="preserve"> </v>
      </c>
      <c r="BM283" s="50" t="str">
        <f>IFERROR(VLOOKUP(BK283,農林業センサス集落コード!$A$2:$E$18534,5,0),"")</f>
        <v/>
      </c>
    </row>
    <row r="284" spans="1:65">
      <c r="A284" s="272" t="e">
        <f>①協定識別事項②協定参加者!#REF!</f>
        <v>#REF!</v>
      </c>
      <c r="B284" s="55" t="e">
        <f>①協定識別事項②協定参加者!#REF!</f>
        <v>#REF!</v>
      </c>
      <c r="C284" s="55" t="e">
        <f>①協定識別事項②協定参加者!#REF!</f>
        <v>#REF!</v>
      </c>
      <c r="D284" s="55" t="e">
        <f>①協定識別事項②協定参加者!#REF!</f>
        <v>#REF!</v>
      </c>
      <c r="E284" s="56" t="e">
        <f>①協定識別事項②協定参加者!#REF!</f>
        <v>#REF!</v>
      </c>
      <c r="F284" s="48"/>
      <c r="G284" s="49" t="str">
        <f>IFERROR(VLOOKUP(F284,農林業センサス集落コード!$A$2:$E$18534,4,FALSE)," ")</f>
        <v xml:space="preserve"> </v>
      </c>
      <c r="H284" s="50" t="str">
        <f>IFERROR(VLOOKUP(F284,農林業センサス集落コード!$A$2:$E$18534,5,0),"")</f>
        <v/>
      </c>
      <c r="I284" s="48"/>
      <c r="J284" s="49" t="str">
        <f>IFERROR(VLOOKUP(I284,農林業センサス集落コード!$A$2:$E$18534,4,FALSE)," ")</f>
        <v xml:space="preserve"> </v>
      </c>
      <c r="K284" s="50" t="str">
        <f>IFERROR(VLOOKUP(I284,農林業センサス集落コード!$A$2:$E$18534,5,0),"")</f>
        <v/>
      </c>
      <c r="L284" s="48"/>
      <c r="M284" s="49" t="str">
        <f>IFERROR(VLOOKUP(L284,農林業センサス集落コード!$A$2:$E$18534,4,FALSE)," ")</f>
        <v xml:space="preserve"> </v>
      </c>
      <c r="N284" s="50" t="str">
        <f>IFERROR(VLOOKUP(L284,農林業センサス集落コード!$A$2:$E$18534,5,0),"")</f>
        <v/>
      </c>
      <c r="O284" s="48"/>
      <c r="P284" s="49" t="str">
        <f>IFERROR(VLOOKUP(O284,農林業センサス集落コード!$A$2:$E$18534,4,FALSE)," ")</f>
        <v xml:space="preserve"> </v>
      </c>
      <c r="Q284" s="50" t="str">
        <f>IFERROR(VLOOKUP(O284,農林業センサス集落コード!$A$2:$E$18534,5,0),"")</f>
        <v/>
      </c>
      <c r="R284" s="48"/>
      <c r="S284" s="49" t="str">
        <f>IFERROR(VLOOKUP(R284,農林業センサス集落コード!$A$2:$E$18534,4,FALSE)," ")</f>
        <v xml:space="preserve"> </v>
      </c>
      <c r="T284" s="50" t="str">
        <f>IFERROR(VLOOKUP(R284,農林業センサス集落コード!$A$2:$E$18534,5,0),"")</f>
        <v/>
      </c>
      <c r="U284" s="48"/>
      <c r="V284" s="49" t="str">
        <f>IFERROR(VLOOKUP(U284,農林業センサス集落コード!$A$2:$E$18534,4,FALSE)," ")</f>
        <v xml:space="preserve"> </v>
      </c>
      <c r="W284" s="50" t="str">
        <f>IFERROR(VLOOKUP(U284,農林業センサス集落コード!$A$2:$E$18534,5,0),"")</f>
        <v/>
      </c>
      <c r="X284" s="48"/>
      <c r="Y284" s="49" t="str">
        <f>IFERROR(VLOOKUP(X284,農林業センサス集落コード!$A$2:$E$18534,4,FALSE)," ")</f>
        <v xml:space="preserve"> </v>
      </c>
      <c r="Z284" s="50" t="str">
        <f>IFERROR(VLOOKUP(X284,農林業センサス集落コード!$A$2:$E$18534,5,0),"")</f>
        <v/>
      </c>
      <c r="AA284" s="48"/>
      <c r="AB284" s="49" t="str">
        <f>IFERROR(VLOOKUP(AA284,農林業センサス集落コード!$A$2:$E$18534,4,FALSE)," ")</f>
        <v xml:space="preserve"> </v>
      </c>
      <c r="AC284" s="50" t="str">
        <f>IFERROR(VLOOKUP(AA284,農林業センサス集落コード!$A$2:$E$18534,5,0),"")</f>
        <v/>
      </c>
      <c r="AD284" s="48"/>
      <c r="AE284" s="49" t="str">
        <f>IFERROR(VLOOKUP(AD284,農林業センサス集落コード!$A$2:$E$18534,4,FALSE)," ")</f>
        <v xml:space="preserve"> </v>
      </c>
      <c r="AF284" s="50" t="str">
        <f>IFERROR(VLOOKUP(AD284,農林業センサス集落コード!$A$2:$E$18534,5,0),"")</f>
        <v/>
      </c>
      <c r="AG284" s="48"/>
      <c r="AH284" s="49" t="str">
        <f>IFERROR(VLOOKUP(AG284,農林業センサス集落コード!$A$2:$E$18534,4,FALSE)," ")</f>
        <v xml:space="preserve"> </v>
      </c>
      <c r="AI284" s="50" t="str">
        <f>IFERROR(VLOOKUP(AG284,農林業センサス集落コード!$A$2:$E$18534,5,0),"")</f>
        <v/>
      </c>
      <c r="AJ284" s="48"/>
      <c r="AK284" s="49" t="str">
        <f>IFERROR(VLOOKUP(AJ284,農林業センサス集落コード!$A$2:$E$18534,4,FALSE)," ")</f>
        <v xml:space="preserve"> </v>
      </c>
      <c r="AL284" s="50" t="str">
        <f>IFERROR(VLOOKUP(AJ284,農林業センサス集落コード!$A$2:$E$18534,5,0),"")</f>
        <v/>
      </c>
      <c r="AM284" s="48"/>
      <c r="AN284" s="49" t="str">
        <f>IFERROR(VLOOKUP(AM284,農林業センサス集落コード!$A$2:$E$18534,4,FALSE)," ")</f>
        <v xml:space="preserve"> </v>
      </c>
      <c r="AO284" s="50" t="str">
        <f>IFERROR(VLOOKUP(AM284,農林業センサス集落コード!$A$2:$E$18534,5,0),"")</f>
        <v/>
      </c>
      <c r="AP284" s="48"/>
      <c r="AQ284" s="49" t="str">
        <f>IFERROR(VLOOKUP(AP284,農林業センサス集落コード!$A$2:$E$18534,4,FALSE)," ")</f>
        <v xml:space="preserve"> </v>
      </c>
      <c r="AR284" s="50" t="str">
        <f>IFERROR(VLOOKUP(AP284,農林業センサス集落コード!$A$2:$E$18534,5,0),"")</f>
        <v/>
      </c>
      <c r="AS284" s="48"/>
      <c r="AT284" s="49" t="str">
        <f>IFERROR(VLOOKUP(AS284,農林業センサス集落コード!$A$2:$E$18534,4,FALSE)," ")</f>
        <v xml:space="preserve"> </v>
      </c>
      <c r="AU284" s="50" t="str">
        <f>IFERROR(VLOOKUP(AS284,農林業センサス集落コード!$A$2:$E$18534,5,0),"")</f>
        <v/>
      </c>
      <c r="AV284" s="48"/>
      <c r="AW284" s="49" t="str">
        <f>IFERROR(VLOOKUP(AV284,農林業センサス集落コード!$A$2:$E$18534,4,FALSE)," ")</f>
        <v xml:space="preserve"> </v>
      </c>
      <c r="AX284" s="50" t="str">
        <f>IFERROR(VLOOKUP(AV284,農林業センサス集落コード!$A$2:$E$18534,5,0),"")</f>
        <v/>
      </c>
      <c r="AY284" s="48"/>
      <c r="AZ284" s="49" t="str">
        <f>IFERROR(VLOOKUP(AY284,農林業センサス集落コード!$A$2:$E$18534,4,FALSE)," ")</f>
        <v xml:space="preserve"> </v>
      </c>
      <c r="BA284" s="50" t="str">
        <f>IFERROR(VLOOKUP(AY284,農林業センサス集落コード!$A$2:$E$18534,5,0),"")</f>
        <v/>
      </c>
      <c r="BB284" s="48"/>
      <c r="BC284" s="49" t="str">
        <f>IFERROR(VLOOKUP(BB284,農林業センサス集落コード!$A$2:$E$18534,4,FALSE)," ")</f>
        <v xml:space="preserve"> </v>
      </c>
      <c r="BD284" s="50" t="str">
        <f>IFERROR(VLOOKUP(BB284,農林業センサス集落コード!$A$2:$E$18534,5,0),"")</f>
        <v/>
      </c>
      <c r="BE284" s="48"/>
      <c r="BF284" s="49" t="str">
        <f>IFERROR(VLOOKUP(BE284,農林業センサス集落コード!$A$2:$E$18534,4,FALSE)," ")</f>
        <v xml:space="preserve"> </v>
      </c>
      <c r="BG284" s="50" t="str">
        <f>IFERROR(VLOOKUP(BE284,農林業センサス集落コード!$A$2:$E$18534,5,0),"")</f>
        <v/>
      </c>
      <c r="BH284" s="48"/>
      <c r="BI284" s="49" t="str">
        <f>IFERROR(VLOOKUP(BH284,農林業センサス集落コード!$A$2:$E$18534,4,FALSE)," ")</f>
        <v xml:space="preserve"> </v>
      </c>
      <c r="BJ284" s="50" t="str">
        <f>IFERROR(VLOOKUP(BH284,農林業センサス集落コード!$A$2:$E$18534,5,0),"")</f>
        <v/>
      </c>
      <c r="BK284" s="48"/>
      <c r="BL284" s="49" t="str">
        <f>IFERROR(VLOOKUP(BK284,農林業センサス集落コード!$A$2:$E$18534,4,FALSE)," ")</f>
        <v xml:space="preserve"> </v>
      </c>
      <c r="BM284" s="50" t="str">
        <f>IFERROR(VLOOKUP(BK284,農林業センサス集落コード!$A$2:$E$18534,5,0),"")</f>
        <v/>
      </c>
    </row>
    <row r="285" spans="1:65">
      <c r="A285" s="272" t="e">
        <f>①協定識別事項②協定参加者!#REF!</f>
        <v>#REF!</v>
      </c>
      <c r="B285" s="55" t="e">
        <f>①協定識別事項②協定参加者!#REF!</f>
        <v>#REF!</v>
      </c>
      <c r="C285" s="55" t="e">
        <f>①協定識別事項②協定参加者!#REF!</f>
        <v>#REF!</v>
      </c>
      <c r="D285" s="55" t="e">
        <f>①協定識別事項②協定参加者!#REF!</f>
        <v>#REF!</v>
      </c>
      <c r="E285" s="56" t="e">
        <f>①協定識別事項②協定参加者!#REF!</f>
        <v>#REF!</v>
      </c>
      <c r="F285" s="48"/>
      <c r="G285" s="49" t="str">
        <f>IFERROR(VLOOKUP(F285,農林業センサス集落コード!$A$2:$E$18534,4,FALSE)," ")</f>
        <v xml:space="preserve"> </v>
      </c>
      <c r="H285" s="50" t="str">
        <f>IFERROR(VLOOKUP(F285,農林業センサス集落コード!$A$2:$E$18534,5,0),"")</f>
        <v/>
      </c>
      <c r="I285" s="48"/>
      <c r="J285" s="49" t="str">
        <f>IFERROR(VLOOKUP(I285,農林業センサス集落コード!$A$2:$E$18534,4,FALSE)," ")</f>
        <v xml:space="preserve"> </v>
      </c>
      <c r="K285" s="50" t="str">
        <f>IFERROR(VLOOKUP(I285,農林業センサス集落コード!$A$2:$E$18534,5,0),"")</f>
        <v/>
      </c>
      <c r="L285" s="48"/>
      <c r="M285" s="49" t="str">
        <f>IFERROR(VLOOKUP(L285,農林業センサス集落コード!$A$2:$E$18534,4,FALSE)," ")</f>
        <v xml:space="preserve"> </v>
      </c>
      <c r="N285" s="50" t="str">
        <f>IFERROR(VLOOKUP(L285,農林業センサス集落コード!$A$2:$E$18534,5,0),"")</f>
        <v/>
      </c>
      <c r="O285" s="48"/>
      <c r="P285" s="49" t="str">
        <f>IFERROR(VLOOKUP(O285,農林業センサス集落コード!$A$2:$E$18534,4,FALSE)," ")</f>
        <v xml:space="preserve"> </v>
      </c>
      <c r="Q285" s="50" t="str">
        <f>IFERROR(VLOOKUP(O285,農林業センサス集落コード!$A$2:$E$18534,5,0),"")</f>
        <v/>
      </c>
      <c r="R285" s="48"/>
      <c r="S285" s="49" t="str">
        <f>IFERROR(VLOOKUP(R285,農林業センサス集落コード!$A$2:$E$18534,4,FALSE)," ")</f>
        <v xml:space="preserve"> </v>
      </c>
      <c r="T285" s="50" t="str">
        <f>IFERROR(VLOOKUP(R285,農林業センサス集落コード!$A$2:$E$18534,5,0),"")</f>
        <v/>
      </c>
      <c r="U285" s="48"/>
      <c r="V285" s="49" t="str">
        <f>IFERROR(VLOOKUP(U285,農林業センサス集落コード!$A$2:$E$18534,4,FALSE)," ")</f>
        <v xml:space="preserve"> </v>
      </c>
      <c r="W285" s="50" t="str">
        <f>IFERROR(VLOOKUP(U285,農林業センサス集落コード!$A$2:$E$18534,5,0),"")</f>
        <v/>
      </c>
      <c r="X285" s="48"/>
      <c r="Y285" s="49" t="str">
        <f>IFERROR(VLOOKUP(X285,農林業センサス集落コード!$A$2:$E$18534,4,FALSE)," ")</f>
        <v xml:space="preserve"> </v>
      </c>
      <c r="Z285" s="50" t="str">
        <f>IFERROR(VLOOKUP(X285,農林業センサス集落コード!$A$2:$E$18534,5,0),"")</f>
        <v/>
      </c>
      <c r="AA285" s="48"/>
      <c r="AB285" s="49" t="str">
        <f>IFERROR(VLOOKUP(AA285,農林業センサス集落コード!$A$2:$E$18534,4,FALSE)," ")</f>
        <v xml:space="preserve"> </v>
      </c>
      <c r="AC285" s="50" t="str">
        <f>IFERROR(VLOOKUP(AA285,農林業センサス集落コード!$A$2:$E$18534,5,0),"")</f>
        <v/>
      </c>
      <c r="AD285" s="48"/>
      <c r="AE285" s="49" t="str">
        <f>IFERROR(VLOOKUP(AD285,農林業センサス集落コード!$A$2:$E$18534,4,FALSE)," ")</f>
        <v xml:space="preserve"> </v>
      </c>
      <c r="AF285" s="50" t="str">
        <f>IFERROR(VLOOKUP(AD285,農林業センサス集落コード!$A$2:$E$18534,5,0),"")</f>
        <v/>
      </c>
      <c r="AG285" s="48"/>
      <c r="AH285" s="49" t="str">
        <f>IFERROR(VLOOKUP(AG285,農林業センサス集落コード!$A$2:$E$18534,4,FALSE)," ")</f>
        <v xml:space="preserve"> </v>
      </c>
      <c r="AI285" s="50" t="str">
        <f>IFERROR(VLOOKUP(AG285,農林業センサス集落コード!$A$2:$E$18534,5,0),"")</f>
        <v/>
      </c>
      <c r="AJ285" s="48"/>
      <c r="AK285" s="49" t="str">
        <f>IFERROR(VLOOKUP(AJ285,農林業センサス集落コード!$A$2:$E$18534,4,FALSE)," ")</f>
        <v xml:space="preserve"> </v>
      </c>
      <c r="AL285" s="50" t="str">
        <f>IFERROR(VLOOKUP(AJ285,農林業センサス集落コード!$A$2:$E$18534,5,0),"")</f>
        <v/>
      </c>
      <c r="AM285" s="48"/>
      <c r="AN285" s="49" t="str">
        <f>IFERROR(VLOOKUP(AM285,農林業センサス集落コード!$A$2:$E$18534,4,FALSE)," ")</f>
        <v xml:space="preserve"> </v>
      </c>
      <c r="AO285" s="50" t="str">
        <f>IFERROR(VLOOKUP(AM285,農林業センサス集落コード!$A$2:$E$18534,5,0),"")</f>
        <v/>
      </c>
      <c r="AP285" s="48"/>
      <c r="AQ285" s="49" t="str">
        <f>IFERROR(VLOOKUP(AP285,農林業センサス集落コード!$A$2:$E$18534,4,FALSE)," ")</f>
        <v xml:space="preserve"> </v>
      </c>
      <c r="AR285" s="50" t="str">
        <f>IFERROR(VLOOKUP(AP285,農林業センサス集落コード!$A$2:$E$18534,5,0),"")</f>
        <v/>
      </c>
      <c r="AS285" s="48"/>
      <c r="AT285" s="49" t="str">
        <f>IFERROR(VLOOKUP(AS285,農林業センサス集落コード!$A$2:$E$18534,4,FALSE)," ")</f>
        <v xml:space="preserve"> </v>
      </c>
      <c r="AU285" s="50" t="str">
        <f>IFERROR(VLOOKUP(AS285,農林業センサス集落コード!$A$2:$E$18534,5,0),"")</f>
        <v/>
      </c>
      <c r="AV285" s="48"/>
      <c r="AW285" s="49" t="str">
        <f>IFERROR(VLOOKUP(AV285,農林業センサス集落コード!$A$2:$E$18534,4,FALSE)," ")</f>
        <v xml:space="preserve"> </v>
      </c>
      <c r="AX285" s="50" t="str">
        <f>IFERROR(VLOOKUP(AV285,農林業センサス集落コード!$A$2:$E$18534,5,0),"")</f>
        <v/>
      </c>
      <c r="AY285" s="48"/>
      <c r="AZ285" s="49" t="str">
        <f>IFERROR(VLOOKUP(AY285,農林業センサス集落コード!$A$2:$E$18534,4,FALSE)," ")</f>
        <v xml:space="preserve"> </v>
      </c>
      <c r="BA285" s="50" t="str">
        <f>IFERROR(VLOOKUP(AY285,農林業センサス集落コード!$A$2:$E$18534,5,0),"")</f>
        <v/>
      </c>
      <c r="BB285" s="48"/>
      <c r="BC285" s="49" t="str">
        <f>IFERROR(VLOOKUP(BB285,農林業センサス集落コード!$A$2:$E$18534,4,FALSE)," ")</f>
        <v xml:space="preserve"> </v>
      </c>
      <c r="BD285" s="50" t="str">
        <f>IFERROR(VLOOKUP(BB285,農林業センサス集落コード!$A$2:$E$18534,5,0),"")</f>
        <v/>
      </c>
      <c r="BE285" s="48"/>
      <c r="BF285" s="49" t="str">
        <f>IFERROR(VLOOKUP(BE285,農林業センサス集落コード!$A$2:$E$18534,4,FALSE)," ")</f>
        <v xml:space="preserve"> </v>
      </c>
      <c r="BG285" s="50" t="str">
        <f>IFERROR(VLOOKUP(BE285,農林業センサス集落コード!$A$2:$E$18534,5,0),"")</f>
        <v/>
      </c>
      <c r="BH285" s="48"/>
      <c r="BI285" s="49" t="str">
        <f>IFERROR(VLOOKUP(BH285,農林業センサス集落コード!$A$2:$E$18534,4,FALSE)," ")</f>
        <v xml:space="preserve"> </v>
      </c>
      <c r="BJ285" s="50" t="str">
        <f>IFERROR(VLOOKUP(BH285,農林業センサス集落コード!$A$2:$E$18534,5,0),"")</f>
        <v/>
      </c>
      <c r="BK285" s="48"/>
      <c r="BL285" s="49" t="str">
        <f>IFERROR(VLOOKUP(BK285,農林業センサス集落コード!$A$2:$E$18534,4,FALSE)," ")</f>
        <v xml:space="preserve"> </v>
      </c>
      <c r="BM285" s="50" t="str">
        <f>IFERROR(VLOOKUP(BK285,農林業センサス集落コード!$A$2:$E$18534,5,0),"")</f>
        <v/>
      </c>
    </row>
    <row r="286" spans="1:65">
      <c r="A286" s="272" t="e">
        <f>①協定識別事項②協定参加者!#REF!</f>
        <v>#REF!</v>
      </c>
      <c r="B286" s="55" t="e">
        <f>①協定識別事項②協定参加者!#REF!</f>
        <v>#REF!</v>
      </c>
      <c r="C286" s="55" t="e">
        <f>①協定識別事項②協定参加者!#REF!</f>
        <v>#REF!</v>
      </c>
      <c r="D286" s="55" t="e">
        <f>①協定識別事項②協定参加者!#REF!</f>
        <v>#REF!</v>
      </c>
      <c r="E286" s="56" t="e">
        <f>①協定識別事項②協定参加者!#REF!</f>
        <v>#REF!</v>
      </c>
      <c r="F286" s="48"/>
      <c r="G286" s="49" t="str">
        <f>IFERROR(VLOOKUP(F286,農林業センサス集落コード!$A$2:$E$18534,4,FALSE)," ")</f>
        <v xml:space="preserve"> </v>
      </c>
      <c r="H286" s="50" t="str">
        <f>IFERROR(VLOOKUP(F286,農林業センサス集落コード!$A$2:$E$18534,5,0),"")</f>
        <v/>
      </c>
      <c r="I286" s="48"/>
      <c r="J286" s="49" t="str">
        <f>IFERROR(VLOOKUP(I286,農林業センサス集落コード!$A$2:$E$18534,4,FALSE)," ")</f>
        <v xml:space="preserve"> </v>
      </c>
      <c r="K286" s="50" t="str">
        <f>IFERROR(VLOOKUP(I286,農林業センサス集落コード!$A$2:$E$18534,5,0),"")</f>
        <v/>
      </c>
      <c r="L286" s="48"/>
      <c r="M286" s="49" t="str">
        <f>IFERROR(VLOOKUP(L286,農林業センサス集落コード!$A$2:$E$18534,4,FALSE)," ")</f>
        <v xml:space="preserve"> </v>
      </c>
      <c r="N286" s="50" t="str">
        <f>IFERROR(VLOOKUP(L286,農林業センサス集落コード!$A$2:$E$18534,5,0),"")</f>
        <v/>
      </c>
      <c r="O286" s="48"/>
      <c r="P286" s="49" t="str">
        <f>IFERROR(VLOOKUP(O286,農林業センサス集落コード!$A$2:$E$18534,4,FALSE)," ")</f>
        <v xml:space="preserve"> </v>
      </c>
      <c r="Q286" s="50" t="str">
        <f>IFERROR(VLOOKUP(O286,農林業センサス集落コード!$A$2:$E$18534,5,0),"")</f>
        <v/>
      </c>
      <c r="R286" s="48"/>
      <c r="S286" s="49" t="str">
        <f>IFERROR(VLOOKUP(R286,農林業センサス集落コード!$A$2:$E$18534,4,FALSE)," ")</f>
        <v xml:space="preserve"> </v>
      </c>
      <c r="T286" s="50" t="str">
        <f>IFERROR(VLOOKUP(R286,農林業センサス集落コード!$A$2:$E$18534,5,0),"")</f>
        <v/>
      </c>
      <c r="U286" s="48"/>
      <c r="V286" s="49" t="str">
        <f>IFERROR(VLOOKUP(U286,農林業センサス集落コード!$A$2:$E$18534,4,FALSE)," ")</f>
        <v xml:space="preserve"> </v>
      </c>
      <c r="W286" s="50" t="str">
        <f>IFERROR(VLOOKUP(U286,農林業センサス集落コード!$A$2:$E$18534,5,0),"")</f>
        <v/>
      </c>
      <c r="X286" s="48"/>
      <c r="Y286" s="49" t="str">
        <f>IFERROR(VLOOKUP(X286,農林業センサス集落コード!$A$2:$E$18534,4,FALSE)," ")</f>
        <v xml:space="preserve"> </v>
      </c>
      <c r="Z286" s="50" t="str">
        <f>IFERROR(VLOOKUP(X286,農林業センサス集落コード!$A$2:$E$18534,5,0),"")</f>
        <v/>
      </c>
      <c r="AA286" s="48"/>
      <c r="AB286" s="49" t="str">
        <f>IFERROR(VLOOKUP(AA286,農林業センサス集落コード!$A$2:$E$18534,4,FALSE)," ")</f>
        <v xml:space="preserve"> </v>
      </c>
      <c r="AC286" s="50" t="str">
        <f>IFERROR(VLOOKUP(AA286,農林業センサス集落コード!$A$2:$E$18534,5,0),"")</f>
        <v/>
      </c>
      <c r="AD286" s="48"/>
      <c r="AE286" s="49" t="str">
        <f>IFERROR(VLOOKUP(AD286,農林業センサス集落コード!$A$2:$E$18534,4,FALSE)," ")</f>
        <v xml:space="preserve"> </v>
      </c>
      <c r="AF286" s="50" t="str">
        <f>IFERROR(VLOOKUP(AD286,農林業センサス集落コード!$A$2:$E$18534,5,0),"")</f>
        <v/>
      </c>
      <c r="AG286" s="48"/>
      <c r="AH286" s="49" t="str">
        <f>IFERROR(VLOOKUP(AG286,農林業センサス集落コード!$A$2:$E$18534,4,FALSE)," ")</f>
        <v xml:space="preserve"> </v>
      </c>
      <c r="AI286" s="50" t="str">
        <f>IFERROR(VLOOKUP(AG286,農林業センサス集落コード!$A$2:$E$18534,5,0),"")</f>
        <v/>
      </c>
      <c r="AJ286" s="48"/>
      <c r="AK286" s="49" t="str">
        <f>IFERROR(VLOOKUP(AJ286,農林業センサス集落コード!$A$2:$E$18534,4,FALSE)," ")</f>
        <v xml:space="preserve"> </v>
      </c>
      <c r="AL286" s="50" t="str">
        <f>IFERROR(VLOOKUP(AJ286,農林業センサス集落コード!$A$2:$E$18534,5,0),"")</f>
        <v/>
      </c>
      <c r="AM286" s="48"/>
      <c r="AN286" s="49" t="str">
        <f>IFERROR(VLOOKUP(AM286,農林業センサス集落コード!$A$2:$E$18534,4,FALSE)," ")</f>
        <v xml:space="preserve"> </v>
      </c>
      <c r="AO286" s="50" t="str">
        <f>IFERROR(VLOOKUP(AM286,農林業センサス集落コード!$A$2:$E$18534,5,0),"")</f>
        <v/>
      </c>
      <c r="AP286" s="48"/>
      <c r="AQ286" s="49" t="str">
        <f>IFERROR(VLOOKUP(AP286,農林業センサス集落コード!$A$2:$E$18534,4,FALSE)," ")</f>
        <v xml:space="preserve"> </v>
      </c>
      <c r="AR286" s="50" t="str">
        <f>IFERROR(VLOOKUP(AP286,農林業センサス集落コード!$A$2:$E$18534,5,0),"")</f>
        <v/>
      </c>
      <c r="AS286" s="48"/>
      <c r="AT286" s="49" t="str">
        <f>IFERROR(VLOOKUP(AS286,農林業センサス集落コード!$A$2:$E$18534,4,FALSE)," ")</f>
        <v xml:space="preserve"> </v>
      </c>
      <c r="AU286" s="50" t="str">
        <f>IFERROR(VLOOKUP(AS286,農林業センサス集落コード!$A$2:$E$18534,5,0),"")</f>
        <v/>
      </c>
      <c r="AV286" s="48"/>
      <c r="AW286" s="49" t="str">
        <f>IFERROR(VLOOKUP(AV286,農林業センサス集落コード!$A$2:$E$18534,4,FALSE)," ")</f>
        <v xml:space="preserve"> </v>
      </c>
      <c r="AX286" s="50" t="str">
        <f>IFERROR(VLOOKUP(AV286,農林業センサス集落コード!$A$2:$E$18534,5,0),"")</f>
        <v/>
      </c>
      <c r="AY286" s="48"/>
      <c r="AZ286" s="49" t="str">
        <f>IFERROR(VLOOKUP(AY286,農林業センサス集落コード!$A$2:$E$18534,4,FALSE)," ")</f>
        <v xml:space="preserve"> </v>
      </c>
      <c r="BA286" s="50" t="str">
        <f>IFERROR(VLOOKUP(AY286,農林業センサス集落コード!$A$2:$E$18534,5,0),"")</f>
        <v/>
      </c>
      <c r="BB286" s="48"/>
      <c r="BC286" s="49" t="str">
        <f>IFERROR(VLOOKUP(BB286,農林業センサス集落コード!$A$2:$E$18534,4,FALSE)," ")</f>
        <v xml:space="preserve"> </v>
      </c>
      <c r="BD286" s="50" t="str">
        <f>IFERROR(VLOOKUP(BB286,農林業センサス集落コード!$A$2:$E$18534,5,0),"")</f>
        <v/>
      </c>
      <c r="BE286" s="48"/>
      <c r="BF286" s="49" t="str">
        <f>IFERROR(VLOOKUP(BE286,農林業センサス集落コード!$A$2:$E$18534,4,FALSE)," ")</f>
        <v xml:space="preserve"> </v>
      </c>
      <c r="BG286" s="50" t="str">
        <f>IFERROR(VLOOKUP(BE286,農林業センサス集落コード!$A$2:$E$18534,5,0),"")</f>
        <v/>
      </c>
      <c r="BH286" s="48"/>
      <c r="BI286" s="49" t="str">
        <f>IFERROR(VLOOKUP(BH286,農林業センサス集落コード!$A$2:$E$18534,4,FALSE)," ")</f>
        <v xml:space="preserve"> </v>
      </c>
      <c r="BJ286" s="50" t="str">
        <f>IFERROR(VLOOKUP(BH286,農林業センサス集落コード!$A$2:$E$18534,5,0),"")</f>
        <v/>
      </c>
      <c r="BK286" s="48"/>
      <c r="BL286" s="49" t="str">
        <f>IFERROR(VLOOKUP(BK286,農林業センサス集落コード!$A$2:$E$18534,4,FALSE)," ")</f>
        <v xml:space="preserve"> </v>
      </c>
      <c r="BM286" s="50" t="str">
        <f>IFERROR(VLOOKUP(BK286,農林業センサス集落コード!$A$2:$E$18534,5,0),"")</f>
        <v/>
      </c>
    </row>
    <row r="287" spans="1:65">
      <c r="A287" s="272" t="e">
        <f>①協定識別事項②協定参加者!#REF!</f>
        <v>#REF!</v>
      </c>
      <c r="B287" s="55" t="e">
        <f>①協定識別事項②協定参加者!#REF!</f>
        <v>#REF!</v>
      </c>
      <c r="C287" s="55" t="e">
        <f>①協定識別事項②協定参加者!#REF!</f>
        <v>#REF!</v>
      </c>
      <c r="D287" s="55" t="e">
        <f>①協定識別事項②協定参加者!#REF!</f>
        <v>#REF!</v>
      </c>
      <c r="E287" s="56" t="e">
        <f>①協定識別事項②協定参加者!#REF!</f>
        <v>#REF!</v>
      </c>
      <c r="F287" s="48"/>
      <c r="G287" s="49" t="str">
        <f>IFERROR(VLOOKUP(F287,農林業センサス集落コード!$A$2:$E$18534,4,FALSE)," ")</f>
        <v xml:space="preserve"> </v>
      </c>
      <c r="H287" s="50" t="str">
        <f>IFERROR(VLOOKUP(F287,農林業センサス集落コード!$A$2:$E$18534,5,0),"")</f>
        <v/>
      </c>
      <c r="I287" s="48"/>
      <c r="J287" s="49" t="str">
        <f>IFERROR(VLOOKUP(I287,農林業センサス集落コード!$A$2:$E$18534,4,FALSE)," ")</f>
        <v xml:space="preserve"> </v>
      </c>
      <c r="K287" s="50" t="str">
        <f>IFERROR(VLOOKUP(I287,農林業センサス集落コード!$A$2:$E$18534,5,0),"")</f>
        <v/>
      </c>
      <c r="L287" s="48"/>
      <c r="M287" s="49" t="str">
        <f>IFERROR(VLOOKUP(L287,農林業センサス集落コード!$A$2:$E$18534,4,FALSE)," ")</f>
        <v xml:space="preserve"> </v>
      </c>
      <c r="N287" s="50" t="str">
        <f>IFERROR(VLOOKUP(L287,農林業センサス集落コード!$A$2:$E$18534,5,0),"")</f>
        <v/>
      </c>
      <c r="O287" s="48"/>
      <c r="P287" s="49" t="str">
        <f>IFERROR(VLOOKUP(O287,農林業センサス集落コード!$A$2:$E$18534,4,FALSE)," ")</f>
        <v xml:space="preserve"> </v>
      </c>
      <c r="Q287" s="50" t="str">
        <f>IFERROR(VLOOKUP(O287,農林業センサス集落コード!$A$2:$E$18534,5,0),"")</f>
        <v/>
      </c>
      <c r="R287" s="48"/>
      <c r="S287" s="49" t="str">
        <f>IFERROR(VLOOKUP(R287,農林業センサス集落コード!$A$2:$E$18534,4,FALSE)," ")</f>
        <v xml:space="preserve"> </v>
      </c>
      <c r="T287" s="50" t="str">
        <f>IFERROR(VLOOKUP(R287,農林業センサス集落コード!$A$2:$E$18534,5,0),"")</f>
        <v/>
      </c>
      <c r="U287" s="48"/>
      <c r="V287" s="49" t="str">
        <f>IFERROR(VLOOKUP(U287,農林業センサス集落コード!$A$2:$E$18534,4,FALSE)," ")</f>
        <v xml:space="preserve"> </v>
      </c>
      <c r="W287" s="50" t="str">
        <f>IFERROR(VLOOKUP(U287,農林業センサス集落コード!$A$2:$E$18534,5,0),"")</f>
        <v/>
      </c>
      <c r="X287" s="48"/>
      <c r="Y287" s="49" t="str">
        <f>IFERROR(VLOOKUP(X287,農林業センサス集落コード!$A$2:$E$18534,4,FALSE)," ")</f>
        <v xml:space="preserve"> </v>
      </c>
      <c r="Z287" s="50" t="str">
        <f>IFERROR(VLOOKUP(X287,農林業センサス集落コード!$A$2:$E$18534,5,0),"")</f>
        <v/>
      </c>
      <c r="AA287" s="48"/>
      <c r="AB287" s="49" t="str">
        <f>IFERROR(VLOOKUP(AA287,農林業センサス集落コード!$A$2:$E$18534,4,FALSE)," ")</f>
        <v xml:space="preserve"> </v>
      </c>
      <c r="AC287" s="50" t="str">
        <f>IFERROR(VLOOKUP(AA287,農林業センサス集落コード!$A$2:$E$18534,5,0),"")</f>
        <v/>
      </c>
      <c r="AD287" s="48"/>
      <c r="AE287" s="49" t="str">
        <f>IFERROR(VLOOKUP(AD287,農林業センサス集落コード!$A$2:$E$18534,4,FALSE)," ")</f>
        <v xml:space="preserve"> </v>
      </c>
      <c r="AF287" s="50" t="str">
        <f>IFERROR(VLOOKUP(AD287,農林業センサス集落コード!$A$2:$E$18534,5,0),"")</f>
        <v/>
      </c>
      <c r="AG287" s="48"/>
      <c r="AH287" s="49" t="str">
        <f>IFERROR(VLOOKUP(AG287,農林業センサス集落コード!$A$2:$E$18534,4,FALSE)," ")</f>
        <v xml:space="preserve"> </v>
      </c>
      <c r="AI287" s="50" t="str">
        <f>IFERROR(VLOOKUP(AG287,農林業センサス集落コード!$A$2:$E$18534,5,0),"")</f>
        <v/>
      </c>
      <c r="AJ287" s="48"/>
      <c r="AK287" s="49" t="str">
        <f>IFERROR(VLOOKUP(AJ287,農林業センサス集落コード!$A$2:$E$18534,4,FALSE)," ")</f>
        <v xml:space="preserve"> </v>
      </c>
      <c r="AL287" s="50" t="str">
        <f>IFERROR(VLOOKUP(AJ287,農林業センサス集落コード!$A$2:$E$18534,5,0),"")</f>
        <v/>
      </c>
      <c r="AM287" s="48"/>
      <c r="AN287" s="49" t="str">
        <f>IFERROR(VLOOKUP(AM287,農林業センサス集落コード!$A$2:$E$18534,4,FALSE)," ")</f>
        <v xml:space="preserve"> </v>
      </c>
      <c r="AO287" s="50" t="str">
        <f>IFERROR(VLOOKUP(AM287,農林業センサス集落コード!$A$2:$E$18534,5,0),"")</f>
        <v/>
      </c>
      <c r="AP287" s="48"/>
      <c r="AQ287" s="49" t="str">
        <f>IFERROR(VLOOKUP(AP287,農林業センサス集落コード!$A$2:$E$18534,4,FALSE)," ")</f>
        <v xml:space="preserve"> </v>
      </c>
      <c r="AR287" s="50" t="str">
        <f>IFERROR(VLOOKUP(AP287,農林業センサス集落コード!$A$2:$E$18534,5,0),"")</f>
        <v/>
      </c>
      <c r="AS287" s="48"/>
      <c r="AT287" s="49" t="str">
        <f>IFERROR(VLOOKUP(AS287,農林業センサス集落コード!$A$2:$E$18534,4,FALSE)," ")</f>
        <v xml:space="preserve"> </v>
      </c>
      <c r="AU287" s="50" t="str">
        <f>IFERROR(VLOOKUP(AS287,農林業センサス集落コード!$A$2:$E$18534,5,0),"")</f>
        <v/>
      </c>
      <c r="AV287" s="48"/>
      <c r="AW287" s="49" t="str">
        <f>IFERROR(VLOOKUP(AV287,農林業センサス集落コード!$A$2:$E$18534,4,FALSE)," ")</f>
        <v xml:space="preserve"> </v>
      </c>
      <c r="AX287" s="50" t="str">
        <f>IFERROR(VLOOKUP(AV287,農林業センサス集落コード!$A$2:$E$18534,5,0),"")</f>
        <v/>
      </c>
      <c r="AY287" s="48"/>
      <c r="AZ287" s="49" t="str">
        <f>IFERROR(VLOOKUP(AY287,農林業センサス集落コード!$A$2:$E$18534,4,FALSE)," ")</f>
        <v xml:space="preserve"> </v>
      </c>
      <c r="BA287" s="50" t="str">
        <f>IFERROR(VLOOKUP(AY287,農林業センサス集落コード!$A$2:$E$18534,5,0),"")</f>
        <v/>
      </c>
      <c r="BB287" s="48"/>
      <c r="BC287" s="49" t="str">
        <f>IFERROR(VLOOKUP(BB287,農林業センサス集落コード!$A$2:$E$18534,4,FALSE)," ")</f>
        <v xml:space="preserve"> </v>
      </c>
      <c r="BD287" s="50" t="str">
        <f>IFERROR(VLOOKUP(BB287,農林業センサス集落コード!$A$2:$E$18534,5,0),"")</f>
        <v/>
      </c>
      <c r="BE287" s="48"/>
      <c r="BF287" s="49" t="str">
        <f>IFERROR(VLOOKUP(BE287,農林業センサス集落コード!$A$2:$E$18534,4,FALSE)," ")</f>
        <v xml:space="preserve"> </v>
      </c>
      <c r="BG287" s="50" t="str">
        <f>IFERROR(VLOOKUP(BE287,農林業センサス集落コード!$A$2:$E$18534,5,0),"")</f>
        <v/>
      </c>
      <c r="BH287" s="48"/>
      <c r="BI287" s="49" t="str">
        <f>IFERROR(VLOOKUP(BH287,農林業センサス集落コード!$A$2:$E$18534,4,FALSE)," ")</f>
        <v xml:space="preserve"> </v>
      </c>
      <c r="BJ287" s="50" t="str">
        <f>IFERROR(VLOOKUP(BH287,農林業センサス集落コード!$A$2:$E$18534,5,0),"")</f>
        <v/>
      </c>
      <c r="BK287" s="48"/>
      <c r="BL287" s="49" t="str">
        <f>IFERROR(VLOOKUP(BK287,農林業センサス集落コード!$A$2:$E$18534,4,FALSE)," ")</f>
        <v xml:space="preserve"> </v>
      </c>
      <c r="BM287" s="50" t="str">
        <f>IFERROR(VLOOKUP(BK287,農林業センサス集落コード!$A$2:$E$18534,5,0),"")</f>
        <v/>
      </c>
    </row>
    <row r="288" spans="1:65">
      <c r="A288" s="272" t="e">
        <f>①協定識別事項②協定参加者!#REF!</f>
        <v>#REF!</v>
      </c>
      <c r="B288" s="55" t="e">
        <f>①協定識別事項②協定参加者!#REF!</f>
        <v>#REF!</v>
      </c>
      <c r="C288" s="55" t="e">
        <f>①協定識別事項②協定参加者!#REF!</f>
        <v>#REF!</v>
      </c>
      <c r="D288" s="55" t="e">
        <f>①協定識別事項②協定参加者!#REF!</f>
        <v>#REF!</v>
      </c>
      <c r="E288" s="56" t="e">
        <f>①協定識別事項②協定参加者!#REF!</f>
        <v>#REF!</v>
      </c>
      <c r="F288" s="48"/>
      <c r="G288" s="49" t="str">
        <f>IFERROR(VLOOKUP(F288,農林業センサス集落コード!$A$2:$E$18534,4,FALSE)," ")</f>
        <v xml:space="preserve"> </v>
      </c>
      <c r="H288" s="50" t="str">
        <f>IFERROR(VLOOKUP(F288,農林業センサス集落コード!$A$2:$E$18534,5,0),"")</f>
        <v/>
      </c>
      <c r="I288" s="48"/>
      <c r="J288" s="49" t="str">
        <f>IFERROR(VLOOKUP(I288,農林業センサス集落コード!$A$2:$E$18534,4,FALSE)," ")</f>
        <v xml:space="preserve"> </v>
      </c>
      <c r="K288" s="50" t="str">
        <f>IFERROR(VLOOKUP(I288,農林業センサス集落コード!$A$2:$E$18534,5,0),"")</f>
        <v/>
      </c>
      <c r="L288" s="48"/>
      <c r="M288" s="49" t="str">
        <f>IFERROR(VLOOKUP(L288,農林業センサス集落コード!$A$2:$E$18534,4,FALSE)," ")</f>
        <v xml:space="preserve"> </v>
      </c>
      <c r="N288" s="50" t="str">
        <f>IFERROR(VLOOKUP(L288,農林業センサス集落コード!$A$2:$E$18534,5,0),"")</f>
        <v/>
      </c>
      <c r="O288" s="48"/>
      <c r="P288" s="49" t="str">
        <f>IFERROR(VLOOKUP(O288,農林業センサス集落コード!$A$2:$E$18534,4,FALSE)," ")</f>
        <v xml:space="preserve"> </v>
      </c>
      <c r="Q288" s="50" t="str">
        <f>IFERROR(VLOOKUP(O288,農林業センサス集落コード!$A$2:$E$18534,5,0),"")</f>
        <v/>
      </c>
      <c r="R288" s="48"/>
      <c r="S288" s="49" t="str">
        <f>IFERROR(VLOOKUP(R288,農林業センサス集落コード!$A$2:$E$18534,4,FALSE)," ")</f>
        <v xml:space="preserve"> </v>
      </c>
      <c r="T288" s="50" t="str">
        <f>IFERROR(VLOOKUP(R288,農林業センサス集落コード!$A$2:$E$18534,5,0),"")</f>
        <v/>
      </c>
      <c r="U288" s="48"/>
      <c r="V288" s="49" t="str">
        <f>IFERROR(VLOOKUP(U288,農林業センサス集落コード!$A$2:$E$18534,4,FALSE)," ")</f>
        <v xml:space="preserve"> </v>
      </c>
      <c r="W288" s="50" t="str">
        <f>IFERROR(VLOOKUP(U288,農林業センサス集落コード!$A$2:$E$18534,5,0),"")</f>
        <v/>
      </c>
      <c r="X288" s="48"/>
      <c r="Y288" s="49" t="str">
        <f>IFERROR(VLOOKUP(X288,農林業センサス集落コード!$A$2:$E$18534,4,FALSE)," ")</f>
        <v xml:space="preserve"> </v>
      </c>
      <c r="Z288" s="50" t="str">
        <f>IFERROR(VLOOKUP(X288,農林業センサス集落コード!$A$2:$E$18534,5,0),"")</f>
        <v/>
      </c>
      <c r="AA288" s="48"/>
      <c r="AB288" s="49" t="str">
        <f>IFERROR(VLOOKUP(AA288,農林業センサス集落コード!$A$2:$E$18534,4,FALSE)," ")</f>
        <v xml:space="preserve"> </v>
      </c>
      <c r="AC288" s="50" t="str">
        <f>IFERROR(VLOOKUP(AA288,農林業センサス集落コード!$A$2:$E$18534,5,0),"")</f>
        <v/>
      </c>
      <c r="AD288" s="48"/>
      <c r="AE288" s="49" t="str">
        <f>IFERROR(VLOOKUP(AD288,農林業センサス集落コード!$A$2:$E$18534,4,FALSE)," ")</f>
        <v xml:space="preserve"> </v>
      </c>
      <c r="AF288" s="50" t="str">
        <f>IFERROR(VLOOKUP(AD288,農林業センサス集落コード!$A$2:$E$18534,5,0),"")</f>
        <v/>
      </c>
      <c r="AG288" s="48"/>
      <c r="AH288" s="49" t="str">
        <f>IFERROR(VLOOKUP(AG288,農林業センサス集落コード!$A$2:$E$18534,4,FALSE)," ")</f>
        <v xml:space="preserve"> </v>
      </c>
      <c r="AI288" s="50" t="str">
        <f>IFERROR(VLOOKUP(AG288,農林業センサス集落コード!$A$2:$E$18534,5,0),"")</f>
        <v/>
      </c>
      <c r="AJ288" s="48"/>
      <c r="AK288" s="49" t="str">
        <f>IFERROR(VLOOKUP(AJ288,農林業センサス集落コード!$A$2:$E$18534,4,FALSE)," ")</f>
        <v xml:space="preserve"> </v>
      </c>
      <c r="AL288" s="50" t="str">
        <f>IFERROR(VLOOKUP(AJ288,農林業センサス集落コード!$A$2:$E$18534,5,0),"")</f>
        <v/>
      </c>
      <c r="AM288" s="48"/>
      <c r="AN288" s="49" t="str">
        <f>IFERROR(VLOOKUP(AM288,農林業センサス集落コード!$A$2:$E$18534,4,FALSE)," ")</f>
        <v xml:space="preserve"> </v>
      </c>
      <c r="AO288" s="50" t="str">
        <f>IFERROR(VLOOKUP(AM288,農林業センサス集落コード!$A$2:$E$18534,5,0),"")</f>
        <v/>
      </c>
      <c r="AP288" s="48"/>
      <c r="AQ288" s="49" t="str">
        <f>IFERROR(VLOOKUP(AP288,農林業センサス集落コード!$A$2:$E$18534,4,FALSE)," ")</f>
        <v xml:space="preserve"> </v>
      </c>
      <c r="AR288" s="50" t="str">
        <f>IFERROR(VLOOKUP(AP288,農林業センサス集落コード!$A$2:$E$18534,5,0),"")</f>
        <v/>
      </c>
      <c r="AS288" s="48"/>
      <c r="AT288" s="49" t="str">
        <f>IFERROR(VLOOKUP(AS288,農林業センサス集落コード!$A$2:$E$18534,4,FALSE)," ")</f>
        <v xml:space="preserve"> </v>
      </c>
      <c r="AU288" s="50" t="str">
        <f>IFERROR(VLOOKUP(AS288,農林業センサス集落コード!$A$2:$E$18534,5,0),"")</f>
        <v/>
      </c>
      <c r="AV288" s="48"/>
      <c r="AW288" s="49" t="str">
        <f>IFERROR(VLOOKUP(AV288,農林業センサス集落コード!$A$2:$E$18534,4,FALSE)," ")</f>
        <v xml:space="preserve"> </v>
      </c>
      <c r="AX288" s="50" t="str">
        <f>IFERROR(VLOOKUP(AV288,農林業センサス集落コード!$A$2:$E$18534,5,0),"")</f>
        <v/>
      </c>
      <c r="AY288" s="48"/>
      <c r="AZ288" s="49" t="str">
        <f>IFERROR(VLOOKUP(AY288,農林業センサス集落コード!$A$2:$E$18534,4,FALSE)," ")</f>
        <v xml:space="preserve"> </v>
      </c>
      <c r="BA288" s="50" t="str">
        <f>IFERROR(VLOOKUP(AY288,農林業センサス集落コード!$A$2:$E$18534,5,0),"")</f>
        <v/>
      </c>
      <c r="BB288" s="48"/>
      <c r="BC288" s="49" t="str">
        <f>IFERROR(VLOOKUP(BB288,農林業センサス集落コード!$A$2:$E$18534,4,FALSE)," ")</f>
        <v xml:space="preserve"> </v>
      </c>
      <c r="BD288" s="50" t="str">
        <f>IFERROR(VLOOKUP(BB288,農林業センサス集落コード!$A$2:$E$18534,5,0),"")</f>
        <v/>
      </c>
      <c r="BE288" s="48"/>
      <c r="BF288" s="49" t="str">
        <f>IFERROR(VLOOKUP(BE288,農林業センサス集落コード!$A$2:$E$18534,4,FALSE)," ")</f>
        <v xml:space="preserve"> </v>
      </c>
      <c r="BG288" s="50" t="str">
        <f>IFERROR(VLOOKUP(BE288,農林業センサス集落コード!$A$2:$E$18534,5,0),"")</f>
        <v/>
      </c>
      <c r="BH288" s="48"/>
      <c r="BI288" s="49" t="str">
        <f>IFERROR(VLOOKUP(BH288,農林業センサス集落コード!$A$2:$E$18534,4,FALSE)," ")</f>
        <v xml:space="preserve"> </v>
      </c>
      <c r="BJ288" s="50" t="str">
        <f>IFERROR(VLOOKUP(BH288,農林業センサス集落コード!$A$2:$E$18534,5,0),"")</f>
        <v/>
      </c>
      <c r="BK288" s="48"/>
      <c r="BL288" s="49" t="str">
        <f>IFERROR(VLOOKUP(BK288,農林業センサス集落コード!$A$2:$E$18534,4,FALSE)," ")</f>
        <v xml:space="preserve"> </v>
      </c>
      <c r="BM288" s="50" t="str">
        <f>IFERROR(VLOOKUP(BK288,農林業センサス集落コード!$A$2:$E$18534,5,0),"")</f>
        <v/>
      </c>
    </row>
    <row r="289" spans="1:65">
      <c r="A289" s="272" t="e">
        <f>①協定識別事項②協定参加者!#REF!</f>
        <v>#REF!</v>
      </c>
      <c r="B289" s="55" t="e">
        <f>①協定識別事項②協定参加者!#REF!</f>
        <v>#REF!</v>
      </c>
      <c r="C289" s="55" t="e">
        <f>①協定識別事項②協定参加者!#REF!</f>
        <v>#REF!</v>
      </c>
      <c r="D289" s="55" t="e">
        <f>①協定識別事項②協定参加者!#REF!</f>
        <v>#REF!</v>
      </c>
      <c r="E289" s="56" t="e">
        <f>①協定識別事項②協定参加者!#REF!</f>
        <v>#REF!</v>
      </c>
      <c r="F289" s="48"/>
      <c r="G289" s="49" t="str">
        <f>IFERROR(VLOOKUP(F289,農林業センサス集落コード!$A$2:$E$18534,4,FALSE)," ")</f>
        <v xml:space="preserve"> </v>
      </c>
      <c r="H289" s="50" t="str">
        <f>IFERROR(VLOOKUP(F289,農林業センサス集落コード!$A$2:$E$18534,5,0),"")</f>
        <v/>
      </c>
      <c r="I289" s="48"/>
      <c r="J289" s="49" t="str">
        <f>IFERROR(VLOOKUP(I289,農林業センサス集落コード!$A$2:$E$18534,4,FALSE)," ")</f>
        <v xml:space="preserve"> </v>
      </c>
      <c r="K289" s="50" t="str">
        <f>IFERROR(VLOOKUP(I289,農林業センサス集落コード!$A$2:$E$18534,5,0),"")</f>
        <v/>
      </c>
      <c r="L289" s="48"/>
      <c r="M289" s="49" t="str">
        <f>IFERROR(VLOOKUP(L289,農林業センサス集落コード!$A$2:$E$18534,4,FALSE)," ")</f>
        <v xml:space="preserve"> </v>
      </c>
      <c r="N289" s="50" t="str">
        <f>IFERROR(VLOOKUP(L289,農林業センサス集落コード!$A$2:$E$18534,5,0),"")</f>
        <v/>
      </c>
      <c r="O289" s="48"/>
      <c r="P289" s="49" t="str">
        <f>IFERROR(VLOOKUP(O289,農林業センサス集落コード!$A$2:$E$18534,4,FALSE)," ")</f>
        <v xml:space="preserve"> </v>
      </c>
      <c r="Q289" s="50" t="str">
        <f>IFERROR(VLOOKUP(O289,農林業センサス集落コード!$A$2:$E$18534,5,0),"")</f>
        <v/>
      </c>
      <c r="R289" s="48"/>
      <c r="S289" s="49" t="str">
        <f>IFERROR(VLOOKUP(R289,農林業センサス集落コード!$A$2:$E$18534,4,FALSE)," ")</f>
        <v xml:space="preserve"> </v>
      </c>
      <c r="T289" s="50" t="str">
        <f>IFERROR(VLOOKUP(R289,農林業センサス集落コード!$A$2:$E$18534,5,0),"")</f>
        <v/>
      </c>
      <c r="U289" s="48"/>
      <c r="V289" s="49" t="str">
        <f>IFERROR(VLOOKUP(U289,農林業センサス集落コード!$A$2:$E$18534,4,FALSE)," ")</f>
        <v xml:space="preserve"> </v>
      </c>
      <c r="W289" s="50" t="str">
        <f>IFERROR(VLOOKUP(U289,農林業センサス集落コード!$A$2:$E$18534,5,0),"")</f>
        <v/>
      </c>
      <c r="X289" s="48"/>
      <c r="Y289" s="49" t="str">
        <f>IFERROR(VLOOKUP(X289,農林業センサス集落コード!$A$2:$E$18534,4,FALSE)," ")</f>
        <v xml:space="preserve"> </v>
      </c>
      <c r="Z289" s="50" t="str">
        <f>IFERROR(VLOOKUP(X289,農林業センサス集落コード!$A$2:$E$18534,5,0),"")</f>
        <v/>
      </c>
      <c r="AA289" s="48"/>
      <c r="AB289" s="49" t="str">
        <f>IFERROR(VLOOKUP(AA289,農林業センサス集落コード!$A$2:$E$18534,4,FALSE)," ")</f>
        <v xml:space="preserve"> </v>
      </c>
      <c r="AC289" s="50" t="str">
        <f>IFERROR(VLOOKUP(AA289,農林業センサス集落コード!$A$2:$E$18534,5,0),"")</f>
        <v/>
      </c>
      <c r="AD289" s="48"/>
      <c r="AE289" s="49" t="str">
        <f>IFERROR(VLOOKUP(AD289,農林業センサス集落コード!$A$2:$E$18534,4,FALSE)," ")</f>
        <v xml:space="preserve"> </v>
      </c>
      <c r="AF289" s="50" t="str">
        <f>IFERROR(VLOOKUP(AD289,農林業センサス集落コード!$A$2:$E$18534,5,0),"")</f>
        <v/>
      </c>
      <c r="AG289" s="48"/>
      <c r="AH289" s="49" t="str">
        <f>IFERROR(VLOOKUP(AG289,農林業センサス集落コード!$A$2:$E$18534,4,FALSE)," ")</f>
        <v xml:space="preserve"> </v>
      </c>
      <c r="AI289" s="50" t="str">
        <f>IFERROR(VLOOKUP(AG289,農林業センサス集落コード!$A$2:$E$18534,5,0),"")</f>
        <v/>
      </c>
      <c r="AJ289" s="48"/>
      <c r="AK289" s="49" t="str">
        <f>IFERROR(VLOOKUP(AJ289,農林業センサス集落コード!$A$2:$E$18534,4,FALSE)," ")</f>
        <v xml:space="preserve"> </v>
      </c>
      <c r="AL289" s="50" t="str">
        <f>IFERROR(VLOOKUP(AJ289,農林業センサス集落コード!$A$2:$E$18534,5,0),"")</f>
        <v/>
      </c>
      <c r="AM289" s="48"/>
      <c r="AN289" s="49" t="str">
        <f>IFERROR(VLOOKUP(AM289,農林業センサス集落コード!$A$2:$E$18534,4,FALSE)," ")</f>
        <v xml:space="preserve"> </v>
      </c>
      <c r="AO289" s="50" t="str">
        <f>IFERROR(VLOOKUP(AM289,農林業センサス集落コード!$A$2:$E$18534,5,0),"")</f>
        <v/>
      </c>
      <c r="AP289" s="48"/>
      <c r="AQ289" s="49" t="str">
        <f>IFERROR(VLOOKUP(AP289,農林業センサス集落コード!$A$2:$E$18534,4,FALSE)," ")</f>
        <v xml:space="preserve"> </v>
      </c>
      <c r="AR289" s="50" t="str">
        <f>IFERROR(VLOOKUP(AP289,農林業センサス集落コード!$A$2:$E$18534,5,0),"")</f>
        <v/>
      </c>
      <c r="AS289" s="48"/>
      <c r="AT289" s="49" t="str">
        <f>IFERROR(VLOOKUP(AS289,農林業センサス集落コード!$A$2:$E$18534,4,FALSE)," ")</f>
        <v xml:space="preserve"> </v>
      </c>
      <c r="AU289" s="50" t="str">
        <f>IFERROR(VLOOKUP(AS289,農林業センサス集落コード!$A$2:$E$18534,5,0),"")</f>
        <v/>
      </c>
      <c r="AV289" s="48"/>
      <c r="AW289" s="49" t="str">
        <f>IFERROR(VLOOKUP(AV289,農林業センサス集落コード!$A$2:$E$18534,4,FALSE)," ")</f>
        <v xml:space="preserve"> </v>
      </c>
      <c r="AX289" s="50" t="str">
        <f>IFERROR(VLOOKUP(AV289,農林業センサス集落コード!$A$2:$E$18534,5,0),"")</f>
        <v/>
      </c>
      <c r="AY289" s="48"/>
      <c r="AZ289" s="49" t="str">
        <f>IFERROR(VLOOKUP(AY289,農林業センサス集落コード!$A$2:$E$18534,4,FALSE)," ")</f>
        <v xml:space="preserve"> </v>
      </c>
      <c r="BA289" s="50" t="str">
        <f>IFERROR(VLOOKUP(AY289,農林業センサス集落コード!$A$2:$E$18534,5,0),"")</f>
        <v/>
      </c>
      <c r="BB289" s="48"/>
      <c r="BC289" s="49" t="str">
        <f>IFERROR(VLOOKUP(BB289,農林業センサス集落コード!$A$2:$E$18534,4,FALSE)," ")</f>
        <v xml:space="preserve"> </v>
      </c>
      <c r="BD289" s="50" t="str">
        <f>IFERROR(VLOOKUP(BB289,農林業センサス集落コード!$A$2:$E$18534,5,0),"")</f>
        <v/>
      </c>
      <c r="BE289" s="48"/>
      <c r="BF289" s="49" t="str">
        <f>IFERROR(VLOOKUP(BE289,農林業センサス集落コード!$A$2:$E$18534,4,FALSE)," ")</f>
        <v xml:space="preserve"> </v>
      </c>
      <c r="BG289" s="50" t="str">
        <f>IFERROR(VLOOKUP(BE289,農林業センサス集落コード!$A$2:$E$18534,5,0),"")</f>
        <v/>
      </c>
      <c r="BH289" s="48"/>
      <c r="BI289" s="49" t="str">
        <f>IFERROR(VLOOKUP(BH289,農林業センサス集落コード!$A$2:$E$18534,4,FALSE)," ")</f>
        <v xml:space="preserve"> </v>
      </c>
      <c r="BJ289" s="50" t="str">
        <f>IFERROR(VLOOKUP(BH289,農林業センサス集落コード!$A$2:$E$18534,5,0),"")</f>
        <v/>
      </c>
      <c r="BK289" s="48"/>
      <c r="BL289" s="49" t="str">
        <f>IFERROR(VLOOKUP(BK289,農林業センサス集落コード!$A$2:$E$18534,4,FALSE)," ")</f>
        <v xml:space="preserve"> </v>
      </c>
      <c r="BM289" s="50" t="str">
        <f>IFERROR(VLOOKUP(BK289,農林業センサス集落コード!$A$2:$E$18534,5,0),"")</f>
        <v/>
      </c>
    </row>
    <row r="290" spans="1:65">
      <c r="A290" s="272" t="e">
        <f>①協定識別事項②協定参加者!#REF!</f>
        <v>#REF!</v>
      </c>
      <c r="B290" s="55" t="e">
        <f>①協定識別事項②協定参加者!#REF!</f>
        <v>#REF!</v>
      </c>
      <c r="C290" s="55" t="e">
        <f>①協定識別事項②協定参加者!#REF!</f>
        <v>#REF!</v>
      </c>
      <c r="D290" s="55" t="e">
        <f>①協定識別事項②協定参加者!#REF!</f>
        <v>#REF!</v>
      </c>
      <c r="E290" s="56" t="e">
        <f>①協定識別事項②協定参加者!#REF!</f>
        <v>#REF!</v>
      </c>
      <c r="F290" s="48"/>
      <c r="G290" s="49" t="str">
        <f>IFERROR(VLOOKUP(F290,農林業センサス集落コード!$A$2:$E$18534,4,FALSE)," ")</f>
        <v xml:space="preserve"> </v>
      </c>
      <c r="H290" s="50" t="str">
        <f>IFERROR(VLOOKUP(F290,農林業センサス集落コード!$A$2:$E$18534,5,0),"")</f>
        <v/>
      </c>
      <c r="I290" s="48"/>
      <c r="J290" s="49" t="str">
        <f>IFERROR(VLOOKUP(I290,農林業センサス集落コード!$A$2:$E$18534,4,FALSE)," ")</f>
        <v xml:space="preserve"> </v>
      </c>
      <c r="K290" s="50" t="str">
        <f>IFERROR(VLOOKUP(I290,農林業センサス集落コード!$A$2:$E$18534,5,0),"")</f>
        <v/>
      </c>
      <c r="L290" s="48"/>
      <c r="M290" s="49" t="str">
        <f>IFERROR(VLOOKUP(L290,農林業センサス集落コード!$A$2:$E$18534,4,FALSE)," ")</f>
        <v xml:space="preserve"> </v>
      </c>
      <c r="N290" s="50" t="str">
        <f>IFERROR(VLOOKUP(L290,農林業センサス集落コード!$A$2:$E$18534,5,0),"")</f>
        <v/>
      </c>
      <c r="O290" s="48"/>
      <c r="P290" s="49" t="str">
        <f>IFERROR(VLOOKUP(O290,農林業センサス集落コード!$A$2:$E$18534,4,FALSE)," ")</f>
        <v xml:space="preserve"> </v>
      </c>
      <c r="Q290" s="50" t="str">
        <f>IFERROR(VLOOKUP(O290,農林業センサス集落コード!$A$2:$E$18534,5,0),"")</f>
        <v/>
      </c>
      <c r="R290" s="48"/>
      <c r="S290" s="49" t="str">
        <f>IFERROR(VLOOKUP(R290,農林業センサス集落コード!$A$2:$E$18534,4,FALSE)," ")</f>
        <v xml:space="preserve"> </v>
      </c>
      <c r="T290" s="50" t="str">
        <f>IFERROR(VLOOKUP(R290,農林業センサス集落コード!$A$2:$E$18534,5,0),"")</f>
        <v/>
      </c>
      <c r="U290" s="48"/>
      <c r="V290" s="49" t="str">
        <f>IFERROR(VLOOKUP(U290,農林業センサス集落コード!$A$2:$E$18534,4,FALSE)," ")</f>
        <v xml:space="preserve"> </v>
      </c>
      <c r="W290" s="50" t="str">
        <f>IFERROR(VLOOKUP(U290,農林業センサス集落コード!$A$2:$E$18534,5,0),"")</f>
        <v/>
      </c>
      <c r="X290" s="48"/>
      <c r="Y290" s="49" t="str">
        <f>IFERROR(VLOOKUP(X290,農林業センサス集落コード!$A$2:$E$18534,4,FALSE)," ")</f>
        <v xml:space="preserve"> </v>
      </c>
      <c r="Z290" s="50" t="str">
        <f>IFERROR(VLOOKUP(X290,農林業センサス集落コード!$A$2:$E$18534,5,0),"")</f>
        <v/>
      </c>
      <c r="AA290" s="48"/>
      <c r="AB290" s="49" t="str">
        <f>IFERROR(VLOOKUP(AA290,農林業センサス集落コード!$A$2:$E$18534,4,FALSE)," ")</f>
        <v xml:space="preserve"> </v>
      </c>
      <c r="AC290" s="50" t="str">
        <f>IFERROR(VLOOKUP(AA290,農林業センサス集落コード!$A$2:$E$18534,5,0),"")</f>
        <v/>
      </c>
      <c r="AD290" s="48"/>
      <c r="AE290" s="49" t="str">
        <f>IFERROR(VLOOKUP(AD290,農林業センサス集落コード!$A$2:$E$18534,4,FALSE)," ")</f>
        <v xml:space="preserve"> </v>
      </c>
      <c r="AF290" s="50" t="str">
        <f>IFERROR(VLOOKUP(AD290,農林業センサス集落コード!$A$2:$E$18534,5,0),"")</f>
        <v/>
      </c>
      <c r="AG290" s="48"/>
      <c r="AH290" s="49" t="str">
        <f>IFERROR(VLOOKUP(AG290,農林業センサス集落コード!$A$2:$E$18534,4,FALSE)," ")</f>
        <v xml:space="preserve"> </v>
      </c>
      <c r="AI290" s="50" t="str">
        <f>IFERROR(VLOOKUP(AG290,農林業センサス集落コード!$A$2:$E$18534,5,0),"")</f>
        <v/>
      </c>
      <c r="AJ290" s="48"/>
      <c r="AK290" s="49" t="str">
        <f>IFERROR(VLOOKUP(AJ290,農林業センサス集落コード!$A$2:$E$18534,4,FALSE)," ")</f>
        <v xml:space="preserve"> </v>
      </c>
      <c r="AL290" s="50" t="str">
        <f>IFERROR(VLOOKUP(AJ290,農林業センサス集落コード!$A$2:$E$18534,5,0),"")</f>
        <v/>
      </c>
      <c r="AM290" s="48"/>
      <c r="AN290" s="49" t="str">
        <f>IFERROR(VLOOKUP(AM290,農林業センサス集落コード!$A$2:$E$18534,4,FALSE)," ")</f>
        <v xml:space="preserve"> </v>
      </c>
      <c r="AO290" s="50" t="str">
        <f>IFERROR(VLOOKUP(AM290,農林業センサス集落コード!$A$2:$E$18534,5,0),"")</f>
        <v/>
      </c>
      <c r="AP290" s="48"/>
      <c r="AQ290" s="49" t="str">
        <f>IFERROR(VLOOKUP(AP290,農林業センサス集落コード!$A$2:$E$18534,4,FALSE)," ")</f>
        <v xml:space="preserve"> </v>
      </c>
      <c r="AR290" s="50" t="str">
        <f>IFERROR(VLOOKUP(AP290,農林業センサス集落コード!$A$2:$E$18534,5,0),"")</f>
        <v/>
      </c>
      <c r="AS290" s="48"/>
      <c r="AT290" s="49" t="str">
        <f>IFERROR(VLOOKUP(AS290,農林業センサス集落コード!$A$2:$E$18534,4,FALSE)," ")</f>
        <v xml:space="preserve"> </v>
      </c>
      <c r="AU290" s="50" t="str">
        <f>IFERROR(VLOOKUP(AS290,農林業センサス集落コード!$A$2:$E$18534,5,0),"")</f>
        <v/>
      </c>
      <c r="AV290" s="48"/>
      <c r="AW290" s="49" t="str">
        <f>IFERROR(VLOOKUP(AV290,農林業センサス集落コード!$A$2:$E$18534,4,FALSE)," ")</f>
        <v xml:space="preserve"> </v>
      </c>
      <c r="AX290" s="50" t="str">
        <f>IFERROR(VLOOKUP(AV290,農林業センサス集落コード!$A$2:$E$18534,5,0),"")</f>
        <v/>
      </c>
      <c r="AY290" s="48"/>
      <c r="AZ290" s="49" t="str">
        <f>IFERROR(VLOOKUP(AY290,農林業センサス集落コード!$A$2:$E$18534,4,FALSE)," ")</f>
        <v xml:space="preserve"> </v>
      </c>
      <c r="BA290" s="50" t="str">
        <f>IFERROR(VLOOKUP(AY290,農林業センサス集落コード!$A$2:$E$18534,5,0),"")</f>
        <v/>
      </c>
      <c r="BB290" s="48"/>
      <c r="BC290" s="49" t="str">
        <f>IFERROR(VLOOKUP(BB290,農林業センサス集落コード!$A$2:$E$18534,4,FALSE)," ")</f>
        <v xml:space="preserve"> </v>
      </c>
      <c r="BD290" s="50" t="str">
        <f>IFERROR(VLOOKUP(BB290,農林業センサス集落コード!$A$2:$E$18534,5,0),"")</f>
        <v/>
      </c>
      <c r="BE290" s="48"/>
      <c r="BF290" s="49" t="str">
        <f>IFERROR(VLOOKUP(BE290,農林業センサス集落コード!$A$2:$E$18534,4,FALSE)," ")</f>
        <v xml:space="preserve"> </v>
      </c>
      <c r="BG290" s="50" t="str">
        <f>IFERROR(VLOOKUP(BE290,農林業センサス集落コード!$A$2:$E$18534,5,0),"")</f>
        <v/>
      </c>
      <c r="BH290" s="48"/>
      <c r="BI290" s="49" t="str">
        <f>IFERROR(VLOOKUP(BH290,農林業センサス集落コード!$A$2:$E$18534,4,FALSE)," ")</f>
        <v xml:space="preserve"> </v>
      </c>
      <c r="BJ290" s="50" t="str">
        <f>IFERROR(VLOOKUP(BH290,農林業センサス集落コード!$A$2:$E$18534,5,0),"")</f>
        <v/>
      </c>
      <c r="BK290" s="48"/>
      <c r="BL290" s="49" t="str">
        <f>IFERROR(VLOOKUP(BK290,農林業センサス集落コード!$A$2:$E$18534,4,FALSE)," ")</f>
        <v xml:space="preserve"> </v>
      </c>
      <c r="BM290" s="50" t="str">
        <f>IFERROR(VLOOKUP(BK290,農林業センサス集落コード!$A$2:$E$18534,5,0),"")</f>
        <v/>
      </c>
    </row>
    <row r="291" spans="1:65">
      <c r="A291" s="272" t="e">
        <f>①協定識別事項②協定参加者!#REF!</f>
        <v>#REF!</v>
      </c>
      <c r="B291" s="55" t="e">
        <f>①協定識別事項②協定参加者!#REF!</f>
        <v>#REF!</v>
      </c>
      <c r="C291" s="55" t="e">
        <f>①協定識別事項②協定参加者!#REF!</f>
        <v>#REF!</v>
      </c>
      <c r="D291" s="55" t="e">
        <f>①協定識別事項②協定参加者!#REF!</f>
        <v>#REF!</v>
      </c>
      <c r="E291" s="56" t="e">
        <f>①協定識別事項②協定参加者!#REF!</f>
        <v>#REF!</v>
      </c>
      <c r="F291" s="48"/>
      <c r="G291" s="49" t="str">
        <f>IFERROR(VLOOKUP(F291,農林業センサス集落コード!$A$2:$E$18534,4,FALSE)," ")</f>
        <v xml:space="preserve"> </v>
      </c>
      <c r="H291" s="50" t="str">
        <f>IFERROR(VLOOKUP(F291,農林業センサス集落コード!$A$2:$E$18534,5,0),"")</f>
        <v/>
      </c>
      <c r="I291" s="48"/>
      <c r="J291" s="49" t="str">
        <f>IFERROR(VLOOKUP(I291,農林業センサス集落コード!$A$2:$E$18534,4,FALSE)," ")</f>
        <v xml:space="preserve"> </v>
      </c>
      <c r="K291" s="50" t="str">
        <f>IFERROR(VLOOKUP(I291,農林業センサス集落コード!$A$2:$E$18534,5,0),"")</f>
        <v/>
      </c>
      <c r="L291" s="48"/>
      <c r="M291" s="49" t="str">
        <f>IFERROR(VLOOKUP(L291,農林業センサス集落コード!$A$2:$E$18534,4,FALSE)," ")</f>
        <v xml:space="preserve"> </v>
      </c>
      <c r="N291" s="50" t="str">
        <f>IFERROR(VLOOKUP(L291,農林業センサス集落コード!$A$2:$E$18534,5,0),"")</f>
        <v/>
      </c>
      <c r="O291" s="48"/>
      <c r="P291" s="49" t="str">
        <f>IFERROR(VLOOKUP(O291,農林業センサス集落コード!$A$2:$E$18534,4,FALSE)," ")</f>
        <v xml:space="preserve"> </v>
      </c>
      <c r="Q291" s="50" t="str">
        <f>IFERROR(VLOOKUP(O291,農林業センサス集落コード!$A$2:$E$18534,5,0),"")</f>
        <v/>
      </c>
      <c r="R291" s="48"/>
      <c r="S291" s="49" t="str">
        <f>IFERROR(VLOOKUP(R291,農林業センサス集落コード!$A$2:$E$18534,4,FALSE)," ")</f>
        <v xml:space="preserve"> </v>
      </c>
      <c r="T291" s="50" t="str">
        <f>IFERROR(VLOOKUP(R291,農林業センサス集落コード!$A$2:$E$18534,5,0),"")</f>
        <v/>
      </c>
      <c r="U291" s="48"/>
      <c r="V291" s="49" t="str">
        <f>IFERROR(VLOOKUP(U291,農林業センサス集落コード!$A$2:$E$18534,4,FALSE)," ")</f>
        <v xml:space="preserve"> </v>
      </c>
      <c r="W291" s="50" t="str">
        <f>IFERROR(VLOOKUP(U291,農林業センサス集落コード!$A$2:$E$18534,5,0),"")</f>
        <v/>
      </c>
      <c r="X291" s="48"/>
      <c r="Y291" s="49" t="str">
        <f>IFERROR(VLOOKUP(X291,農林業センサス集落コード!$A$2:$E$18534,4,FALSE)," ")</f>
        <v xml:space="preserve"> </v>
      </c>
      <c r="Z291" s="50" t="str">
        <f>IFERROR(VLOOKUP(X291,農林業センサス集落コード!$A$2:$E$18534,5,0),"")</f>
        <v/>
      </c>
      <c r="AA291" s="48"/>
      <c r="AB291" s="49" t="str">
        <f>IFERROR(VLOOKUP(AA291,農林業センサス集落コード!$A$2:$E$18534,4,FALSE)," ")</f>
        <v xml:space="preserve"> </v>
      </c>
      <c r="AC291" s="50" t="str">
        <f>IFERROR(VLOOKUP(AA291,農林業センサス集落コード!$A$2:$E$18534,5,0),"")</f>
        <v/>
      </c>
      <c r="AD291" s="48"/>
      <c r="AE291" s="49" t="str">
        <f>IFERROR(VLOOKUP(AD291,農林業センサス集落コード!$A$2:$E$18534,4,FALSE)," ")</f>
        <v xml:space="preserve"> </v>
      </c>
      <c r="AF291" s="50" t="str">
        <f>IFERROR(VLOOKUP(AD291,農林業センサス集落コード!$A$2:$E$18534,5,0),"")</f>
        <v/>
      </c>
      <c r="AG291" s="48"/>
      <c r="AH291" s="49" t="str">
        <f>IFERROR(VLOOKUP(AG291,農林業センサス集落コード!$A$2:$E$18534,4,FALSE)," ")</f>
        <v xml:space="preserve"> </v>
      </c>
      <c r="AI291" s="50" t="str">
        <f>IFERROR(VLOOKUP(AG291,農林業センサス集落コード!$A$2:$E$18534,5,0),"")</f>
        <v/>
      </c>
      <c r="AJ291" s="48"/>
      <c r="AK291" s="49" t="str">
        <f>IFERROR(VLOOKUP(AJ291,農林業センサス集落コード!$A$2:$E$18534,4,FALSE)," ")</f>
        <v xml:space="preserve"> </v>
      </c>
      <c r="AL291" s="50" t="str">
        <f>IFERROR(VLOOKUP(AJ291,農林業センサス集落コード!$A$2:$E$18534,5,0),"")</f>
        <v/>
      </c>
      <c r="AM291" s="48"/>
      <c r="AN291" s="49" t="str">
        <f>IFERROR(VLOOKUP(AM291,農林業センサス集落コード!$A$2:$E$18534,4,FALSE)," ")</f>
        <v xml:space="preserve"> </v>
      </c>
      <c r="AO291" s="50" t="str">
        <f>IFERROR(VLOOKUP(AM291,農林業センサス集落コード!$A$2:$E$18534,5,0),"")</f>
        <v/>
      </c>
      <c r="AP291" s="48"/>
      <c r="AQ291" s="49" t="str">
        <f>IFERROR(VLOOKUP(AP291,農林業センサス集落コード!$A$2:$E$18534,4,FALSE)," ")</f>
        <v xml:space="preserve"> </v>
      </c>
      <c r="AR291" s="50" t="str">
        <f>IFERROR(VLOOKUP(AP291,農林業センサス集落コード!$A$2:$E$18534,5,0),"")</f>
        <v/>
      </c>
      <c r="AS291" s="48"/>
      <c r="AT291" s="49" t="str">
        <f>IFERROR(VLOOKUP(AS291,農林業センサス集落コード!$A$2:$E$18534,4,FALSE)," ")</f>
        <v xml:space="preserve"> </v>
      </c>
      <c r="AU291" s="50" t="str">
        <f>IFERROR(VLOOKUP(AS291,農林業センサス集落コード!$A$2:$E$18534,5,0),"")</f>
        <v/>
      </c>
      <c r="AV291" s="48"/>
      <c r="AW291" s="49" t="str">
        <f>IFERROR(VLOOKUP(AV291,農林業センサス集落コード!$A$2:$E$18534,4,FALSE)," ")</f>
        <v xml:space="preserve"> </v>
      </c>
      <c r="AX291" s="50" t="str">
        <f>IFERROR(VLOOKUP(AV291,農林業センサス集落コード!$A$2:$E$18534,5,0),"")</f>
        <v/>
      </c>
      <c r="AY291" s="48"/>
      <c r="AZ291" s="49" t="str">
        <f>IFERROR(VLOOKUP(AY291,農林業センサス集落コード!$A$2:$E$18534,4,FALSE)," ")</f>
        <v xml:space="preserve"> </v>
      </c>
      <c r="BA291" s="50" t="str">
        <f>IFERROR(VLOOKUP(AY291,農林業センサス集落コード!$A$2:$E$18534,5,0),"")</f>
        <v/>
      </c>
      <c r="BB291" s="48"/>
      <c r="BC291" s="49" t="str">
        <f>IFERROR(VLOOKUP(BB291,農林業センサス集落コード!$A$2:$E$18534,4,FALSE)," ")</f>
        <v xml:space="preserve"> </v>
      </c>
      <c r="BD291" s="50" t="str">
        <f>IFERROR(VLOOKUP(BB291,農林業センサス集落コード!$A$2:$E$18534,5,0),"")</f>
        <v/>
      </c>
      <c r="BE291" s="48"/>
      <c r="BF291" s="49" t="str">
        <f>IFERROR(VLOOKUP(BE291,農林業センサス集落コード!$A$2:$E$18534,4,FALSE)," ")</f>
        <v xml:space="preserve"> </v>
      </c>
      <c r="BG291" s="50" t="str">
        <f>IFERROR(VLOOKUP(BE291,農林業センサス集落コード!$A$2:$E$18534,5,0),"")</f>
        <v/>
      </c>
      <c r="BH291" s="48"/>
      <c r="BI291" s="49" t="str">
        <f>IFERROR(VLOOKUP(BH291,農林業センサス集落コード!$A$2:$E$18534,4,FALSE)," ")</f>
        <v xml:space="preserve"> </v>
      </c>
      <c r="BJ291" s="50" t="str">
        <f>IFERROR(VLOOKUP(BH291,農林業センサス集落コード!$A$2:$E$18534,5,0),"")</f>
        <v/>
      </c>
      <c r="BK291" s="48"/>
      <c r="BL291" s="49" t="str">
        <f>IFERROR(VLOOKUP(BK291,農林業センサス集落コード!$A$2:$E$18534,4,FALSE)," ")</f>
        <v xml:space="preserve"> </v>
      </c>
      <c r="BM291" s="50" t="str">
        <f>IFERROR(VLOOKUP(BK291,農林業センサス集落コード!$A$2:$E$18534,5,0),"")</f>
        <v/>
      </c>
    </row>
    <row r="292" spans="1:65">
      <c r="A292" s="272" t="e">
        <f>①協定識別事項②協定参加者!#REF!</f>
        <v>#REF!</v>
      </c>
      <c r="B292" s="55" t="e">
        <f>①協定識別事項②協定参加者!#REF!</f>
        <v>#REF!</v>
      </c>
      <c r="C292" s="55" t="e">
        <f>①協定識別事項②協定参加者!#REF!</f>
        <v>#REF!</v>
      </c>
      <c r="D292" s="55" t="e">
        <f>①協定識別事項②協定参加者!#REF!</f>
        <v>#REF!</v>
      </c>
      <c r="E292" s="56" t="e">
        <f>①協定識別事項②協定参加者!#REF!</f>
        <v>#REF!</v>
      </c>
      <c r="F292" s="48"/>
      <c r="G292" s="49" t="str">
        <f>IFERROR(VLOOKUP(F292,農林業センサス集落コード!$A$2:$E$18534,4,FALSE)," ")</f>
        <v xml:space="preserve"> </v>
      </c>
      <c r="H292" s="50" t="str">
        <f>IFERROR(VLOOKUP(F292,農林業センサス集落コード!$A$2:$E$18534,5,0),"")</f>
        <v/>
      </c>
      <c r="I292" s="48"/>
      <c r="J292" s="49" t="str">
        <f>IFERROR(VLOOKUP(I292,農林業センサス集落コード!$A$2:$E$18534,4,FALSE)," ")</f>
        <v xml:space="preserve"> </v>
      </c>
      <c r="K292" s="50" t="str">
        <f>IFERROR(VLOOKUP(I292,農林業センサス集落コード!$A$2:$E$18534,5,0),"")</f>
        <v/>
      </c>
      <c r="L292" s="48"/>
      <c r="M292" s="49" t="str">
        <f>IFERROR(VLOOKUP(L292,農林業センサス集落コード!$A$2:$E$18534,4,FALSE)," ")</f>
        <v xml:space="preserve"> </v>
      </c>
      <c r="N292" s="50" t="str">
        <f>IFERROR(VLOOKUP(L292,農林業センサス集落コード!$A$2:$E$18534,5,0),"")</f>
        <v/>
      </c>
      <c r="O292" s="48"/>
      <c r="P292" s="49" t="str">
        <f>IFERROR(VLOOKUP(O292,農林業センサス集落コード!$A$2:$E$18534,4,FALSE)," ")</f>
        <v xml:space="preserve"> </v>
      </c>
      <c r="Q292" s="50" t="str">
        <f>IFERROR(VLOOKUP(O292,農林業センサス集落コード!$A$2:$E$18534,5,0),"")</f>
        <v/>
      </c>
      <c r="R292" s="48"/>
      <c r="S292" s="49" t="str">
        <f>IFERROR(VLOOKUP(R292,農林業センサス集落コード!$A$2:$E$18534,4,FALSE)," ")</f>
        <v xml:space="preserve"> </v>
      </c>
      <c r="T292" s="50" t="str">
        <f>IFERROR(VLOOKUP(R292,農林業センサス集落コード!$A$2:$E$18534,5,0),"")</f>
        <v/>
      </c>
      <c r="U292" s="48"/>
      <c r="V292" s="49" t="str">
        <f>IFERROR(VLOOKUP(U292,農林業センサス集落コード!$A$2:$E$18534,4,FALSE)," ")</f>
        <v xml:space="preserve"> </v>
      </c>
      <c r="W292" s="50" t="str">
        <f>IFERROR(VLOOKUP(U292,農林業センサス集落コード!$A$2:$E$18534,5,0),"")</f>
        <v/>
      </c>
      <c r="X292" s="48"/>
      <c r="Y292" s="49" t="str">
        <f>IFERROR(VLOOKUP(X292,農林業センサス集落コード!$A$2:$E$18534,4,FALSE)," ")</f>
        <v xml:space="preserve"> </v>
      </c>
      <c r="Z292" s="50" t="str">
        <f>IFERROR(VLOOKUP(X292,農林業センサス集落コード!$A$2:$E$18534,5,0),"")</f>
        <v/>
      </c>
      <c r="AA292" s="48"/>
      <c r="AB292" s="49" t="str">
        <f>IFERROR(VLOOKUP(AA292,農林業センサス集落コード!$A$2:$E$18534,4,FALSE)," ")</f>
        <v xml:space="preserve"> </v>
      </c>
      <c r="AC292" s="50" t="str">
        <f>IFERROR(VLOOKUP(AA292,農林業センサス集落コード!$A$2:$E$18534,5,0),"")</f>
        <v/>
      </c>
      <c r="AD292" s="48"/>
      <c r="AE292" s="49" t="str">
        <f>IFERROR(VLOOKUP(AD292,農林業センサス集落コード!$A$2:$E$18534,4,FALSE)," ")</f>
        <v xml:space="preserve"> </v>
      </c>
      <c r="AF292" s="50" t="str">
        <f>IFERROR(VLOOKUP(AD292,農林業センサス集落コード!$A$2:$E$18534,5,0),"")</f>
        <v/>
      </c>
      <c r="AG292" s="48"/>
      <c r="AH292" s="49" t="str">
        <f>IFERROR(VLOOKUP(AG292,農林業センサス集落コード!$A$2:$E$18534,4,FALSE)," ")</f>
        <v xml:space="preserve"> </v>
      </c>
      <c r="AI292" s="50" t="str">
        <f>IFERROR(VLOOKUP(AG292,農林業センサス集落コード!$A$2:$E$18534,5,0),"")</f>
        <v/>
      </c>
      <c r="AJ292" s="48"/>
      <c r="AK292" s="49" t="str">
        <f>IFERROR(VLOOKUP(AJ292,農林業センサス集落コード!$A$2:$E$18534,4,FALSE)," ")</f>
        <v xml:space="preserve"> </v>
      </c>
      <c r="AL292" s="50" t="str">
        <f>IFERROR(VLOOKUP(AJ292,農林業センサス集落コード!$A$2:$E$18534,5,0),"")</f>
        <v/>
      </c>
      <c r="AM292" s="48"/>
      <c r="AN292" s="49" t="str">
        <f>IFERROR(VLOOKUP(AM292,農林業センサス集落コード!$A$2:$E$18534,4,FALSE)," ")</f>
        <v xml:space="preserve"> </v>
      </c>
      <c r="AO292" s="50" t="str">
        <f>IFERROR(VLOOKUP(AM292,農林業センサス集落コード!$A$2:$E$18534,5,0),"")</f>
        <v/>
      </c>
      <c r="AP292" s="48"/>
      <c r="AQ292" s="49" t="str">
        <f>IFERROR(VLOOKUP(AP292,農林業センサス集落コード!$A$2:$E$18534,4,FALSE)," ")</f>
        <v xml:space="preserve"> </v>
      </c>
      <c r="AR292" s="50" t="str">
        <f>IFERROR(VLOOKUP(AP292,農林業センサス集落コード!$A$2:$E$18534,5,0),"")</f>
        <v/>
      </c>
      <c r="AS292" s="48"/>
      <c r="AT292" s="49" t="str">
        <f>IFERROR(VLOOKUP(AS292,農林業センサス集落コード!$A$2:$E$18534,4,FALSE)," ")</f>
        <v xml:space="preserve"> </v>
      </c>
      <c r="AU292" s="50" t="str">
        <f>IFERROR(VLOOKUP(AS292,農林業センサス集落コード!$A$2:$E$18534,5,0),"")</f>
        <v/>
      </c>
      <c r="AV292" s="48"/>
      <c r="AW292" s="49" t="str">
        <f>IFERROR(VLOOKUP(AV292,農林業センサス集落コード!$A$2:$E$18534,4,FALSE)," ")</f>
        <v xml:space="preserve"> </v>
      </c>
      <c r="AX292" s="50" t="str">
        <f>IFERROR(VLOOKUP(AV292,農林業センサス集落コード!$A$2:$E$18534,5,0),"")</f>
        <v/>
      </c>
      <c r="AY292" s="48"/>
      <c r="AZ292" s="49" t="str">
        <f>IFERROR(VLOOKUP(AY292,農林業センサス集落コード!$A$2:$E$18534,4,FALSE)," ")</f>
        <v xml:space="preserve"> </v>
      </c>
      <c r="BA292" s="50" t="str">
        <f>IFERROR(VLOOKUP(AY292,農林業センサス集落コード!$A$2:$E$18534,5,0),"")</f>
        <v/>
      </c>
      <c r="BB292" s="48"/>
      <c r="BC292" s="49" t="str">
        <f>IFERROR(VLOOKUP(BB292,農林業センサス集落コード!$A$2:$E$18534,4,FALSE)," ")</f>
        <v xml:space="preserve"> </v>
      </c>
      <c r="BD292" s="50" t="str">
        <f>IFERROR(VLOOKUP(BB292,農林業センサス集落コード!$A$2:$E$18534,5,0),"")</f>
        <v/>
      </c>
      <c r="BE292" s="48"/>
      <c r="BF292" s="49" t="str">
        <f>IFERROR(VLOOKUP(BE292,農林業センサス集落コード!$A$2:$E$18534,4,FALSE)," ")</f>
        <v xml:space="preserve"> </v>
      </c>
      <c r="BG292" s="50" t="str">
        <f>IFERROR(VLOOKUP(BE292,農林業センサス集落コード!$A$2:$E$18534,5,0),"")</f>
        <v/>
      </c>
      <c r="BH292" s="48"/>
      <c r="BI292" s="49" t="str">
        <f>IFERROR(VLOOKUP(BH292,農林業センサス集落コード!$A$2:$E$18534,4,FALSE)," ")</f>
        <v xml:space="preserve"> </v>
      </c>
      <c r="BJ292" s="50" t="str">
        <f>IFERROR(VLOOKUP(BH292,農林業センサス集落コード!$A$2:$E$18534,5,0),"")</f>
        <v/>
      </c>
      <c r="BK292" s="48"/>
      <c r="BL292" s="49" t="str">
        <f>IFERROR(VLOOKUP(BK292,農林業センサス集落コード!$A$2:$E$18534,4,FALSE)," ")</f>
        <v xml:space="preserve"> </v>
      </c>
      <c r="BM292" s="50" t="str">
        <f>IFERROR(VLOOKUP(BK292,農林業センサス集落コード!$A$2:$E$18534,5,0),"")</f>
        <v/>
      </c>
    </row>
    <row r="293" spans="1:65">
      <c r="A293" s="272" t="e">
        <f>①協定識別事項②協定参加者!#REF!</f>
        <v>#REF!</v>
      </c>
      <c r="B293" s="55" t="e">
        <f>①協定識別事項②協定参加者!#REF!</f>
        <v>#REF!</v>
      </c>
      <c r="C293" s="55" t="e">
        <f>①協定識別事項②協定参加者!#REF!</f>
        <v>#REF!</v>
      </c>
      <c r="D293" s="55" t="e">
        <f>①協定識別事項②協定参加者!#REF!</f>
        <v>#REF!</v>
      </c>
      <c r="E293" s="56" t="e">
        <f>①協定識別事項②協定参加者!#REF!</f>
        <v>#REF!</v>
      </c>
      <c r="F293" s="48"/>
      <c r="G293" s="49" t="str">
        <f>IFERROR(VLOOKUP(F293,農林業センサス集落コード!$A$2:$E$18534,4,FALSE)," ")</f>
        <v xml:space="preserve"> </v>
      </c>
      <c r="H293" s="50" t="str">
        <f>IFERROR(VLOOKUP(F293,農林業センサス集落コード!$A$2:$E$18534,5,0),"")</f>
        <v/>
      </c>
      <c r="I293" s="48"/>
      <c r="J293" s="49" t="str">
        <f>IFERROR(VLOOKUP(I293,農林業センサス集落コード!$A$2:$E$18534,4,FALSE)," ")</f>
        <v xml:space="preserve"> </v>
      </c>
      <c r="K293" s="50" t="str">
        <f>IFERROR(VLOOKUP(I293,農林業センサス集落コード!$A$2:$E$18534,5,0),"")</f>
        <v/>
      </c>
      <c r="L293" s="48"/>
      <c r="M293" s="49" t="str">
        <f>IFERROR(VLOOKUP(L293,農林業センサス集落コード!$A$2:$E$18534,4,FALSE)," ")</f>
        <v xml:space="preserve"> </v>
      </c>
      <c r="N293" s="50" t="str">
        <f>IFERROR(VLOOKUP(L293,農林業センサス集落コード!$A$2:$E$18534,5,0),"")</f>
        <v/>
      </c>
      <c r="O293" s="48"/>
      <c r="P293" s="49" t="str">
        <f>IFERROR(VLOOKUP(O293,農林業センサス集落コード!$A$2:$E$18534,4,FALSE)," ")</f>
        <v xml:space="preserve"> </v>
      </c>
      <c r="Q293" s="50" t="str">
        <f>IFERROR(VLOOKUP(O293,農林業センサス集落コード!$A$2:$E$18534,5,0),"")</f>
        <v/>
      </c>
      <c r="R293" s="48"/>
      <c r="S293" s="49" t="str">
        <f>IFERROR(VLOOKUP(R293,農林業センサス集落コード!$A$2:$E$18534,4,FALSE)," ")</f>
        <v xml:space="preserve"> </v>
      </c>
      <c r="T293" s="50" t="str">
        <f>IFERROR(VLOOKUP(R293,農林業センサス集落コード!$A$2:$E$18534,5,0),"")</f>
        <v/>
      </c>
      <c r="U293" s="48"/>
      <c r="V293" s="49" t="str">
        <f>IFERROR(VLOOKUP(U293,農林業センサス集落コード!$A$2:$E$18534,4,FALSE)," ")</f>
        <v xml:space="preserve"> </v>
      </c>
      <c r="W293" s="50" t="str">
        <f>IFERROR(VLOOKUP(U293,農林業センサス集落コード!$A$2:$E$18534,5,0),"")</f>
        <v/>
      </c>
      <c r="X293" s="48"/>
      <c r="Y293" s="49" t="str">
        <f>IFERROR(VLOOKUP(X293,農林業センサス集落コード!$A$2:$E$18534,4,FALSE)," ")</f>
        <v xml:space="preserve"> </v>
      </c>
      <c r="Z293" s="50" t="str">
        <f>IFERROR(VLOOKUP(X293,農林業センサス集落コード!$A$2:$E$18534,5,0),"")</f>
        <v/>
      </c>
      <c r="AA293" s="48"/>
      <c r="AB293" s="49" t="str">
        <f>IFERROR(VLOOKUP(AA293,農林業センサス集落コード!$A$2:$E$18534,4,FALSE)," ")</f>
        <v xml:space="preserve"> </v>
      </c>
      <c r="AC293" s="50" t="str">
        <f>IFERROR(VLOOKUP(AA293,農林業センサス集落コード!$A$2:$E$18534,5,0),"")</f>
        <v/>
      </c>
      <c r="AD293" s="48"/>
      <c r="AE293" s="49" t="str">
        <f>IFERROR(VLOOKUP(AD293,農林業センサス集落コード!$A$2:$E$18534,4,FALSE)," ")</f>
        <v xml:space="preserve"> </v>
      </c>
      <c r="AF293" s="50" t="str">
        <f>IFERROR(VLOOKUP(AD293,農林業センサス集落コード!$A$2:$E$18534,5,0),"")</f>
        <v/>
      </c>
      <c r="AG293" s="48"/>
      <c r="AH293" s="49" t="str">
        <f>IFERROR(VLOOKUP(AG293,農林業センサス集落コード!$A$2:$E$18534,4,FALSE)," ")</f>
        <v xml:space="preserve"> </v>
      </c>
      <c r="AI293" s="50" t="str">
        <f>IFERROR(VLOOKUP(AG293,農林業センサス集落コード!$A$2:$E$18534,5,0),"")</f>
        <v/>
      </c>
      <c r="AJ293" s="48"/>
      <c r="AK293" s="49" t="str">
        <f>IFERROR(VLOOKUP(AJ293,農林業センサス集落コード!$A$2:$E$18534,4,FALSE)," ")</f>
        <v xml:space="preserve"> </v>
      </c>
      <c r="AL293" s="50" t="str">
        <f>IFERROR(VLOOKUP(AJ293,農林業センサス集落コード!$A$2:$E$18534,5,0),"")</f>
        <v/>
      </c>
      <c r="AM293" s="48"/>
      <c r="AN293" s="49" t="str">
        <f>IFERROR(VLOOKUP(AM293,農林業センサス集落コード!$A$2:$E$18534,4,FALSE)," ")</f>
        <v xml:space="preserve"> </v>
      </c>
      <c r="AO293" s="50" t="str">
        <f>IFERROR(VLOOKUP(AM293,農林業センサス集落コード!$A$2:$E$18534,5,0),"")</f>
        <v/>
      </c>
      <c r="AP293" s="48"/>
      <c r="AQ293" s="49" t="str">
        <f>IFERROR(VLOOKUP(AP293,農林業センサス集落コード!$A$2:$E$18534,4,FALSE)," ")</f>
        <v xml:space="preserve"> </v>
      </c>
      <c r="AR293" s="50" t="str">
        <f>IFERROR(VLOOKUP(AP293,農林業センサス集落コード!$A$2:$E$18534,5,0),"")</f>
        <v/>
      </c>
      <c r="AS293" s="48"/>
      <c r="AT293" s="49" t="str">
        <f>IFERROR(VLOOKUP(AS293,農林業センサス集落コード!$A$2:$E$18534,4,FALSE)," ")</f>
        <v xml:space="preserve"> </v>
      </c>
      <c r="AU293" s="50" t="str">
        <f>IFERROR(VLOOKUP(AS293,農林業センサス集落コード!$A$2:$E$18534,5,0),"")</f>
        <v/>
      </c>
      <c r="AV293" s="48"/>
      <c r="AW293" s="49" t="str">
        <f>IFERROR(VLOOKUP(AV293,農林業センサス集落コード!$A$2:$E$18534,4,FALSE)," ")</f>
        <v xml:space="preserve"> </v>
      </c>
      <c r="AX293" s="50" t="str">
        <f>IFERROR(VLOOKUP(AV293,農林業センサス集落コード!$A$2:$E$18534,5,0),"")</f>
        <v/>
      </c>
      <c r="AY293" s="48"/>
      <c r="AZ293" s="49" t="str">
        <f>IFERROR(VLOOKUP(AY293,農林業センサス集落コード!$A$2:$E$18534,4,FALSE)," ")</f>
        <v xml:space="preserve"> </v>
      </c>
      <c r="BA293" s="50" t="str">
        <f>IFERROR(VLOOKUP(AY293,農林業センサス集落コード!$A$2:$E$18534,5,0),"")</f>
        <v/>
      </c>
      <c r="BB293" s="48"/>
      <c r="BC293" s="49" t="str">
        <f>IFERROR(VLOOKUP(BB293,農林業センサス集落コード!$A$2:$E$18534,4,FALSE)," ")</f>
        <v xml:space="preserve"> </v>
      </c>
      <c r="BD293" s="50" t="str">
        <f>IFERROR(VLOOKUP(BB293,農林業センサス集落コード!$A$2:$E$18534,5,0),"")</f>
        <v/>
      </c>
      <c r="BE293" s="48"/>
      <c r="BF293" s="49" t="str">
        <f>IFERROR(VLOOKUP(BE293,農林業センサス集落コード!$A$2:$E$18534,4,FALSE)," ")</f>
        <v xml:space="preserve"> </v>
      </c>
      <c r="BG293" s="50" t="str">
        <f>IFERROR(VLOOKUP(BE293,農林業センサス集落コード!$A$2:$E$18534,5,0),"")</f>
        <v/>
      </c>
      <c r="BH293" s="48"/>
      <c r="BI293" s="49" t="str">
        <f>IFERROR(VLOOKUP(BH293,農林業センサス集落コード!$A$2:$E$18534,4,FALSE)," ")</f>
        <v xml:space="preserve"> </v>
      </c>
      <c r="BJ293" s="50" t="str">
        <f>IFERROR(VLOOKUP(BH293,農林業センサス集落コード!$A$2:$E$18534,5,0),"")</f>
        <v/>
      </c>
      <c r="BK293" s="48"/>
      <c r="BL293" s="49" t="str">
        <f>IFERROR(VLOOKUP(BK293,農林業センサス集落コード!$A$2:$E$18534,4,FALSE)," ")</f>
        <v xml:space="preserve"> </v>
      </c>
      <c r="BM293" s="50" t="str">
        <f>IFERROR(VLOOKUP(BK293,農林業センサス集落コード!$A$2:$E$18534,5,0),"")</f>
        <v/>
      </c>
    </row>
    <row r="294" spans="1:65">
      <c r="A294" s="272" t="e">
        <f>①協定識別事項②協定参加者!#REF!</f>
        <v>#REF!</v>
      </c>
      <c r="B294" s="55" t="e">
        <f>①協定識別事項②協定参加者!#REF!</f>
        <v>#REF!</v>
      </c>
      <c r="C294" s="55" t="e">
        <f>①協定識別事項②協定参加者!#REF!</f>
        <v>#REF!</v>
      </c>
      <c r="D294" s="55" t="e">
        <f>①協定識別事項②協定参加者!#REF!</f>
        <v>#REF!</v>
      </c>
      <c r="E294" s="56" t="e">
        <f>①協定識別事項②協定参加者!#REF!</f>
        <v>#REF!</v>
      </c>
      <c r="F294" s="48"/>
      <c r="G294" s="49" t="str">
        <f>IFERROR(VLOOKUP(F294,農林業センサス集落コード!$A$2:$E$18534,4,FALSE)," ")</f>
        <v xml:space="preserve"> </v>
      </c>
      <c r="H294" s="50" t="str">
        <f>IFERROR(VLOOKUP(F294,農林業センサス集落コード!$A$2:$E$18534,5,0),"")</f>
        <v/>
      </c>
      <c r="I294" s="48"/>
      <c r="J294" s="49" t="str">
        <f>IFERROR(VLOOKUP(I294,農林業センサス集落コード!$A$2:$E$18534,4,FALSE)," ")</f>
        <v xml:space="preserve"> </v>
      </c>
      <c r="K294" s="50" t="str">
        <f>IFERROR(VLOOKUP(I294,農林業センサス集落コード!$A$2:$E$18534,5,0),"")</f>
        <v/>
      </c>
      <c r="L294" s="48"/>
      <c r="M294" s="49" t="str">
        <f>IFERROR(VLOOKUP(L294,農林業センサス集落コード!$A$2:$E$18534,4,FALSE)," ")</f>
        <v xml:space="preserve"> </v>
      </c>
      <c r="N294" s="50" t="str">
        <f>IFERROR(VLOOKUP(L294,農林業センサス集落コード!$A$2:$E$18534,5,0),"")</f>
        <v/>
      </c>
      <c r="O294" s="48"/>
      <c r="P294" s="49" t="str">
        <f>IFERROR(VLOOKUP(O294,農林業センサス集落コード!$A$2:$E$18534,4,FALSE)," ")</f>
        <v xml:space="preserve"> </v>
      </c>
      <c r="Q294" s="50" t="str">
        <f>IFERROR(VLOOKUP(O294,農林業センサス集落コード!$A$2:$E$18534,5,0),"")</f>
        <v/>
      </c>
      <c r="R294" s="48"/>
      <c r="S294" s="49" t="str">
        <f>IFERROR(VLOOKUP(R294,農林業センサス集落コード!$A$2:$E$18534,4,FALSE)," ")</f>
        <v xml:space="preserve"> </v>
      </c>
      <c r="T294" s="50" t="str">
        <f>IFERROR(VLOOKUP(R294,農林業センサス集落コード!$A$2:$E$18534,5,0),"")</f>
        <v/>
      </c>
      <c r="U294" s="48"/>
      <c r="V294" s="49" t="str">
        <f>IFERROR(VLOOKUP(U294,農林業センサス集落コード!$A$2:$E$18534,4,FALSE)," ")</f>
        <v xml:space="preserve"> </v>
      </c>
      <c r="W294" s="50" t="str">
        <f>IFERROR(VLOOKUP(U294,農林業センサス集落コード!$A$2:$E$18534,5,0),"")</f>
        <v/>
      </c>
      <c r="X294" s="48"/>
      <c r="Y294" s="49" t="str">
        <f>IFERROR(VLOOKUP(X294,農林業センサス集落コード!$A$2:$E$18534,4,FALSE)," ")</f>
        <v xml:space="preserve"> </v>
      </c>
      <c r="Z294" s="50" t="str">
        <f>IFERROR(VLOOKUP(X294,農林業センサス集落コード!$A$2:$E$18534,5,0),"")</f>
        <v/>
      </c>
      <c r="AA294" s="48"/>
      <c r="AB294" s="49" t="str">
        <f>IFERROR(VLOOKUP(AA294,農林業センサス集落コード!$A$2:$E$18534,4,FALSE)," ")</f>
        <v xml:space="preserve"> </v>
      </c>
      <c r="AC294" s="50" t="str">
        <f>IFERROR(VLOOKUP(AA294,農林業センサス集落コード!$A$2:$E$18534,5,0),"")</f>
        <v/>
      </c>
      <c r="AD294" s="48"/>
      <c r="AE294" s="49" t="str">
        <f>IFERROR(VLOOKUP(AD294,農林業センサス集落コード!$A$2:$E$18534,4,FALSE)," ")</f>
        <v xml:space="preserve"> </v>
      </c>
      <c r="AF294" s="50" t="str">
        <f>IFERROR(VLOOKUP(AD294,農林業センサス集落コード!$A$2:$E$18534,5,0),"")</f>
        <v/>
      </c>
      <c r="AG294" s="48"/>
      <c r="AH294" s="49" t="str">
        <f>IFERROR(VLOOKUP(AG294,農林業センサス集落コード!$A$2:$E$18534,4,FALSE)," ")</f>
        <v xml:space="preserve"> </v>
      </c>
      <c r="AI294" s="50" t="str">
        <f>IFERROR(VLOOKUP(AG294,農林業センサス集落コード!$A$2:$E$18534,5,0),"")</f>
        <v/>
      </c>
      <c r="AJ294" s="48"/>
      <c r="AK294" s="49" t="str">
        <f>IFERROR(VLOOKUP(AJ294,農林業センサス集落コード!$A$2:$E$18534,4,FALSE)," ")</f>
        <v xml:space="preserve"> </v>
      </c>
      <c r="AL294" s="50" t="str">
        <f>IFERROR(VLOOKUP(AJ294,農林業センサス集落コード!$A$2:$E$18534,5,0),"")</f>
        <v/>
      </c>
      <c r="AM294" s="48"/>
      <c r="AN294" s="49" t="str">
        <f>IFERROR(VLOOKUP(AM294,農林業センサス集落コード!$A$2:$E$18534,4,FALSE)," ")</f>
        <v xml:space="preserve"> </v>
      </c>
      <c r="AO294" s="50" t="str">
        <f>IFERROR(VLOOKUP(AM294,農林業センサス集落コード!$A$2:$E$18534,5,0),"")</f>
        <v/>
      </c>
      <c r="AP294" s="48"/>
      <c r="AQ294" s="49" t="str">
        <f>IFERROR(VLOOKUP(AP294,農林業センサス集落コード!$A$2:$E$18534,4,FALSE)," ")</f>
        <v xml:space="preserve"> </v>
      </c>
      <c r="AR294" s="50" t="str">
        <f>IFERROR(VLOOKUP(AP294,農林業センサス集落コード!$A$2:$E$18534,5,0),"")</f>
        <v/>
      </c>
      <c r="AS294" s="48"/>
      <c r="AT294" s="49" t="str">
        <f>IFERROR(VLOOKUP(AS294,農林業センサス集落コード!$A$2:$E$18534,4,FALSE)," ")</f>
        <v xml:space="preserve"> </v>
      </c>
      <c r="AU294" s="50" t="str">
        <f>IFERROR(VLOOKUP(AS294,農林業センサス集落コード!$A$2:$E$18534,5,0),"")</f>
        <v/>
      </c>
      <c r="AV294" s="48"/>
      <c r="AW294" s="49" t="str">
        <f>IFERROR(VLOOKUP(AV294,農林業センサス集落コード!$A$2:$E$18534,4,FALSE)," ")</f>
        <v xml:space="preserve"> </v>
      </c>
      <c r="AX294" s="50" t="str">
        <f>IFERROR(VLOOKUP(AV294,農林業センサス集落コード!$A$2:$E$18534,5,0),"")</f>
        <v/>
      </c>
      <c r="AY294" s="48"/>
      <c r="AZ294" s="49" t="str">
        <f>IFERROR(VLOOKUP(AY294,農林業センサス集落コード!$A$2:$E$18534,4,FALSE)," ")</f>
        <v xml:space="preserve"> </v>
      </c>
      <c r="BA294" s="50" t="str">
        <f>IFERROR(VLOOKUP(AY294,農林業センサス集落コード!$A$2:$E$18534,5,0),"")</f>
        <v/>
      </c>
      <c r="BB294" s="48"/>
      <c r="BC294" s="49" t="str">
        <f>IFERROR(VLOOKUP(BB294,農林業センサス集落コード!$A$2:$E$18534,4,FALSE)," ")</f>
        <v xml:space="preserve"> </v>
      </c>
      <c r="BD294" s="50" t="str">
        <f>IFERROR(VLOOKUP(BB294,農林業センサス集落コード!$A$2:$E$18534,5,0),"")</f>
        <v/>
      </c>
      <c r="BE294" s="48"/>
      <c r="BF294" s="49" t="str">
        <f>IFERROR(VLOOKUP(BE294,農林業センサス集落コード!$A$2:$E$18534,4,FALSE)," ")</f>
        <v xml:space="preserve"> </v>
      </c>
      <c r="BG294" s="50" t="str">
        <f>IFERROR(VLOOKUP(BE294,農林業センサス集落コード!$A$2:$E$18534,5,0),"")</f>
        <v/>
      </c>
      <c r="BH294" s="48"/>
      <c r="BI294" s="49" t="str">
        <f>IFERROR(VLOOKUP(BH294,農林業センサス集落コード!$A$2:$E$18534,4,FALSE)," ")</f>
        <v xml:space="preserve"> </v>
      </c>
      <c r="BJ294" s="50" t="str">
        <f>IFERROR(VLOOKUP(BH294,農林業センサス集落コード!$A$2:$E$18534,5,0),"")</f>
        <v/>
      </c>
      <c r="BK294" s="48"/>
      <c r="BL294" s="49" t="str">
        <f>IFERROR(VLOOKUP(BK294,農林業センサス集落コード!$A$2:$E$18534,4,FALSE)," ")</f>
        <v xml:space="preserve"> </v>
      </c>
      <c r="BM294" s="50" t="str">
        <f>IFERROR(VLOOKUP(BK294,農林業センサス集落コード!$A$2:$E$18534,5,0),"")</f>
        <v/>
      </c>
    </row>
    <row r="295" spans="1:65">
      <c r="A295" s="272" t="e">
        <f>①協定識別事項②協定参加者!#REF!</f>
        <v>#REF!</v>
      </c>
      <c r="B295" s="55" t="e">
        <f>①協定識別事項②協定参加者!#REF!</f>
        <v>#REF!</v>
      </c>
      <c r="C295" s="55" t="e">
        <f>①協定識別事項②協定参加者!#REF!</f>
        <v>#REF!</v>
      </c>
      <c r="D295" s="55" t="e">
        <f>①協定識別事項②協定参加者!#REF!</f>
        <v>#REF!</v>
      </c>
      <c r="E295" s="56" t="e">
        <f>①協定識別事項②協定参加者!#REF!</f>
        <v>#REF!</v>
      </c>
      <c r="F295" s="48"/>
      <c r="G295" s="49" t="str">
        <f>IFERROR(VLOOKUP(F295,農林業センサス集落コード!$A$2:$E$18534,4,FALSE)," ")</f>
        <v xml:space="preserve"> </v>
      </c>
      <c r="H295" s="50" t="str">
        <f>IFERROR(VLOOKUP(F295,農林業センサス集落コード!$A$2:$E$18534,5,0),"")</f>
        <v/>
      </c>
      <c r="I295" s="48"/>
      <c r="J295" s="49" t="str">
        <f>IFERROR(VLOOKUP(I295,農林業センサス集落コード!$A$2:$E$18534,4,FALSE)," ")</f>
        <v xml:space="preserve"> </v>
      </c>
      <c r="K295" s="50" t="str">
        <f>IFERROR(VLOOKUP(I295,農林業センサス集落コード!$A$2:$E$18534,5,0),"")</f>
        <v/>
      </c>
      <c r="L295" s="48"/>
      <c r="M295" s="49" t="str">
        <f>IFERROR(VLOOKUP(L295,農林業センサス集落コード!$A$2:$E$18534,4,FALSE)," ")</f>
        <v xml:space="preserve"> </v>
      </c>
      <c r="N295" s="50" t="str">
        <f>IFERROR(VLOOKUP(L295,農林業センサス集落コード!$A$2:$E$18534,5,0),"")</f>
        <v/>
      </c>
      <c r="O295" s="48"/>
      <c r="P295" s="49" t="str">
        <f>IFERROR(VLOOKUP(O295,農林業センサス集落コード!$A$2:$E$18534,4,FALSE)," ")</f>
        <v xml:space="preserve"> </v>
      </c>
      <c r="Q295" s="50" t="str">
        <f>IFERROR(VLOOKUP(O295,農林業センサス集落コード!$A$2:$E$18534,5,0),"")</f>
        <v/>
      </c>
      <c r="R295" s="48"/>
      <c r="S295" s="49" t="str">
        <f>IFERROR(VLOOKUP(R295,農林業センサス集落コード!$A$2:$E$18534,4,FALSE)," ")</f>
        <v xml:space="preserve"> </v>
      </c>
      <c r="T295" s="50" t="str">
        <f>IFERROR(VLOOKUP(R295,農林業センサス集落コード!$A$2:$E$18534,5,0),"")</f>
        <v/>
      </c>
      <c r="U295" s="48"/>
      <c r="V295" s="49" t="str">
        <f>IFERROR(VLOOKUP(U295,農林業センサス集落コード!$A$2:$E$18534,4,FALSE)," ")</f>
        <v xml:space="preserve"> </v>
      </c>
      <c r="W295" s="50" t="str">
        <f>IFERROR(VLOOKUP(U295,農林業センサス集落コード!$A$2:$E$18534,5,0),"")</f>
        <v/>
      </c>
      <c r="X295" s="48"/>
      <c r="Y295" s="49" t="str">
        <f>IFERROR(VLOOKUP(X295,農林業センサス集落コード!$A$2:$E$18534,4,FALSE)," ")</f>
        <v xml:space="preserve"> </v>
      </c>
      <c r="Z295" s="50" t="str">
        <f>IFERROR(VLOOKUP(X295,農林業センサス集落コード!$A$2:$E$18534,5,0),"")</f>
        <v/>
      </c>
      <c r="AA295" s="48"/>
      <c r="AB295" s="49" t="str">
        <f>IFERROR(VLOOKUP(AA295,農林業センサス集落コード!$A$2:$E$18534,4,FALSE)," ")</f>
        <v xml:space="preserve"> </v>
      </c>
      <c r="AC295" s="50" t="str">
        <f>IFERROR(VLOOKUP(AA295,農林業センサス集落コード!$A$2:$E$18534,5,0),"")</f>
        <v/>
      </c>
      <c r="AD295" s="48"/>
      <c r="AE295" s="49" t="str">
        <f>IFERROR(VLOOKUP(AD295,農林業センサス集落コード!$A$2:$E$18534,4,FALSE)," ")</f>
        <v xml:space="preserve"> </v>
      </c>
      <c r="AF295" s="50" t="str">
        <f>IFERROR(VLOOKUP(AD295,農林業センサス集落コード!$A$2:$E$18534,5,0),"")</f>
        <v/>
      </c>
      <c r="AG295" s="48"/>
      <c r="AH295" s="49" t="str">
        <f>IFERROR(VLOOKUP(AG295,農林業センサス集落コード!$A$2:$E$18534,4,FALSE)," ")</f>
        <v xml:space="preserve"> </v>
      </c>
      <c r="AI295" s="50" t="str">
        <f>IFERROR(VLOOKUP(AG295,農林業センサス集落コード!$A$2:$E$18534,5,0),"")</f>
        <v/>
      </c>
      <c r="AJ295" s="48"/>
      <c r="AK295" s="49" t="str">
        <f>IFERROR(VLOOKUP(AJ295,農林業センサス集落コード!$A$2:$E$18534,4,FALSE)," ")</f>
        <v xml:space="preserve"> </v>
      </c>
      <c r="AL295" s="50" t="str">
        <f>IFERROR(VLOOKUP(AJ295,農林業センサス集落コード!$A$2:$E$18534,5,0),"")</f>
        <v/>
      </c>
      <c r="AM295" s="48"/>
      <c r="AN295" s="49" t="str">
        <f>IFERROR(VLOOKUP(AM295,農林業センサス集落コード!$A$2:$E$18534,4,FALSE)," ")</f>
        <v xml:space="preserve"> </v>
      </c>
      <c r="AO295" s="50" t="str">
        <f>IFERROR(VLOOKUP(AM295,農林業センサス集落コード!$A$2:$E$18534,5,0),"")</f>
        <v/>
      </c>
      <c r="AP295" s="48"/>
      <c r="AQ295" s="49" t="str">
        <f>IFERROR(VLOOKUP(AP295,農林業センサス集落コード!$A$2:$E$18534,4,FALSE)," ")</f>
        <v xml:space="preserve"> </v>
      </c>
      <c r="AR295" s="50" t="str">
        <f>IFERROR(VLOOKUP(AP295,農林業センサス集落コード!$A$2:$E$18534,5,0),"")</f>
        <v/>
      </c>
      <c r="AS295" s="48"/>
      <c r="AT295" s="49" t="str">
        <f>IFERROR(VLOOKUP(AS295,農林業センサス集落コード!$A$2:$E$18534,4,FALSE)," ")</f>
        <v xml:space="preserve"> </v>
      </c>
      <c r="AU295" s="50" t="str">
        <f>IFERROR(VLOOKUP(AS295,農林業センサス集落コード!$A$2:$E$18534,5,0),"")</f>
        <v/>
      </c>
      <c r="AV295" s="48"/>
      <c r="AW295" s="49" t="str">
        <f>IFERROR(VLOOKUP(AV295,農林業センサス集落コード!$A$2:$E$18534,4,FALSE)," ")</f>
        <v xml:space="preserve"> </v>
      </c>
      <c r="AX295" s="50" t="str">
        <f>IFERROR(VLOOKUP(AV295,農林業センサス集落コード!$A$2:$E$18534,5,0),"")</f>
        <v/>
      </c>
      <c r="AY295" s="48"/>
      <c r="AZ295" s="49" t="str">
        <f>IFERROR(VLOOKUP(AY295,農林業センサス集落コード!$A$2:$E$18534,4,FALSE)," ")</f>
        <v xml:space="preserve"> </v>
      </c>
      <c r="BA295" s="50" t="str">
        <f>IFERROR(VLOOKUP(AY295,農林業センサス集落コード!$A$2:$E$18534,5,0),"")</f>
        <v/>
      </c>
      <c r="BB295" s="48"/>
      <c r="BC295" s="49" t="str">
        <f>IFERROR(VLOOKUP(BB295,農林業センサス集落コード!$A$2:$E$18534,4,FALSE)," ")</f>
        <v xml:space="preserve"> </v>
      </c>
      <c r="BD295" s="50" t="str">
        <f>IFERROR(VLOOKUP(BB295,農林業センサス集落コード!$A$2:$E$18534,5,0),"")</f>
        <v/>
      </c>
      <c r="BE295" s="48"/>
      <c r="BF295" s="49" t="str">
        <f>IFERROR(VLOOKUP(BE295,農林業センサス集落コード!$A$2:$E$18534,4,FALSE)," ")</f>
        <v xml:space="preserve"> </v>
      </c>
      <c r="BG295" s="50" t="str">
        <f>IFERROR(VLOOKUP(BE295,農林業センサス集落コード!$A$2:$E$18534,5,0),"")</f>
        <v/>
      </c>
      <c r="BH295" s="48"/>
      <c r="BI295" s="49" t="str">
        <f>IFERROR(VLOOKUP(BH295,農林業センサス集落コード!$A$2:$E$18534,4,FALSE)," ")</f>
        <v xml:space="preserve"> </v>
      </c>
      <c r="BJ295" s="50" t="str">
        <f>IFERROR(VLOOKUP(BH295,農林業センサス集落コード!$A$2:$E$18534,5,0),"")</f>
        <v/>
      </c>
      <c r="BK295" s="48"/>
      <c r="BL295" s="49" t="str">
        <f>IFERROR(VLOOKUP(BK295,農林業センサス集落コード!$A$2:$E$18534,4,FALSE)," ")</f>
        <v xml:space="preserve"> </v>
      </c>
      <c r="BM295" s="50" t="str">
        <f>IFERROR(VLOOKUP(BK295,農林業センサス集落コード!$A$2:$E$18534,5,0),"")</f>
        <v/>
      </c>
    </row>
    <row r="296" spans="1:65">
      <c r="A296" s="272" t="e">
        <f>①協定識別事項②協定参加者!#REF!</f>
        <v>#REF!</v>
      </c>
      <c r="B296" s="55" t="e">
        <f>①協定識別事項②協定参加者!#REF!</f>
        <v>#REF!</v>
      </c>
      <c r="C296" s="55" t="e">
        <f>①協定識別事項②協定参加者!#REF!</f>
        <v>#REF!</v>
      </c>
      <c r="D296" s="55" t="e">
        <f>①協定識別事項②協定参加者!#REF!</f>
        <v>#REF!</v>
      </c>
      <c r="E296" s="56" t="e">
        <f>①協定識別事項②協定参加者!#REF!</f>
        <v>#REF!</v>
      </c>
      <c r="F296" s="48"/>
      <c r="G296" s="49" t="str">
        <f>IFERROR(VLOOKUP(F296,農林業センサス集落コード!$A$2:$E$18534,4,FALSE)," ")</f>
        <v xml:space="preserve"> </v>
      </c>
      <c r="H296" s="50" t="str">
        <f>IFERROR(VLOOKUP(F296,農林業センサス集落コード!$A$2:$E$18534,5,0),"")</f>
        <v/>
      </c>
      <c r="I296" s="48"/>
      <c r="J296" s="49" t="str">
        <f>IFERROR(VLOOKUP(I296,農林業センサス集落コード!$A$2:$E$18534,4,FALSE)," ")</f>
        <v xml:space="preserve"> </v>
      </c>
      <c r="K296" s="50" t="str">
        <f>IFERROR(VLOOKUP(I296,農林業センサス集落コード!$A$2:$E$18534,5,0),"")</f>
        <v/>
      </c>
      <c r="L296" s="48"/>
      <c r="M296" s="49" t="str">
        <f>IFERROR(VLOOKUP(L296,農林業センサス集落コード!$A$2:$E$18534,4,FALSE)," ")</f>
        <v xml:space="preserve"> </v>
      </c>
      <c r="N296" s="50" t="str">
        <f>IFERROR(VLOOKUP(L296,農林業センサス集落コード!$A$2:$E$18534,5,0),"")</f>
        <v/>
      </c>
      <c r="O296" s="48"/>
      <c r="P296" s="49" t="str">
        <f>IFERROR(VLOOKUP(O296,農林業センサス集落コード!$A$2:$E$18534,4,FALSE)," ")</f>
        <v xml:space="preserve"> </v>
      </c>
      <c r="Q296" s="50" t="str">
        <f>IFERROR(VLOOKUP(O296,農林業センサス集落コード!$A$2:$E$18534,5,0),"")</f>
        <v/>
      </c>
      <c r="R296" s="48"/>
      <c r="S296" s="49" t="str">
        <f>IFERROR(VLOOKUP(R296,農林業センサス集落コード!$A$2:$E$18534,4,FALSE)," ")</f>
        <v xml:space="preserve"> </v>
      </c>
      <c r="T296" s="50" t="str">
        <f>IFERROR(VLOOKUP(R296,農林業センサス集落コード!$A$2:$E$18534,5,0),"")</f>
        <v/>
      </c>
      <c r="U296" s="48"/>
      <c r="V296" s="49" t="str">
        <f>IFERROR(VLOOKUP(U296,農林業センサス集落コード!$A$2:$E$18534,4,FALSE)," ")</f>
        <v xml:space="preserve"> </v>
      </c>
      <c r="W296" s="50" t="str">
        <f>IFERROR(VLOOKUP(U296,農林業センサス集落コード!$A$2:$E$18534,5,0),"")</f>
        <v/>
      </c>
      <c r="X296" s="48"/>
      <c r="Y296" s="49" t="str">
        <f>IFERROR(VLOOKUP(X296,農林業センサス集落コード!$A$2:$E$18534,4,FALSE)," ")</f>
        <v xml:space="preserve"> </v>
      </c>
      <c r="Z296" s="50" t="str">
        <f>IFERROR(VLOOKUP(X296,農林業センサス集落コード!$A$2:$E$18534,5,0),"")</f>
        <v/>
      </c>
      <c r="AA296" s="48"/>
      <c r="AB296" s="49" t="str">
        <f>IFERROR(VLOOKUP(AA296,農林業センサス集落コード!$A$2:$E$18534,4,FALSE)," ")</f>
        <v xml:space="preserve"> </v>
      </c>
      <c r="AC296" s="50" t="str">
        <f>IFERROR(VLOOKUP(AA296,農林業センサス集落コード!$A$2:$E$18534,5,0),"")</f>
        <v/>
      </c>
      <c r="AD296" s="48"/>
      <c r="AE296" s="49" t="str">
        <f>IFERROR(VLOOKUP(AD296,農林業センサス集落コード!$A$2:$E$18534,4,FALSE)," ")</f>
        <v xml:space="preserve"> </v>
      </c>
      <c r="AF296" s="50" t="str">
        <f>IFERROR(VLOOKUP(AD296,農林業センサス集落コード!$A$2:$E$18534,5,0),"")</f>
        <v/>
      </c>
      <c r="AG296" s="48"/>
      <c r="AH296" s="49" t="str">
        <f>IFERROR(VLOOKUP(AG296,農林業センサス集落コード!$A$2:$E$18534,4,FALSE)," ")</f>
        <v xml:space="preserve"> </v>
      </c>
      <c r="AI296" s="50" t="str">
        <f>IFERROR(VLOOKUP(AG296,農林業センサス集落コード!$A$2:$E$18534,5,0),"")</f>
        <v/>
      </c>
      <c r="AJ296" s="48"/>
      <c r="AK296" s="49" t="str">
        <f>IFERROR(VLOOKUP(AJ296,農林業センサス集落コード!$A$2:$E$18534,4,FALSE)," ")</f>
        <v xml:space="preserve"> </v>
      </c>
      <c r="AL296" s="50" t="str">
        <f>IFERROR(VLOOKUP(AJ296,農林業センサス集落コード!$A$2:$E$18534,5,0),"")</f>
        <v/>
      </c>
      <c r="AM296" s="48"/>
      <c r="AN296" s="49" t="str">
        <f>IFERROR(VLOOKUP(AM296,農林業センサス集落コード!$A$2:$E$18534,4,FALSE)," ")</f>
        <v xml:space="preserve"> </v>
      </c>
      <c r="AO296" s="50" t="str">
        <f>IFERROR(VLOOKUP(AM296,農林業センサス集落コード!$A$2:$E$18534,5,0),"")</f>
        <v/>
      </c>
      <c r="AP296" s="48"/>
      <c r="AQ296" s="49" t="str">
        <f>IFERROR(VLOOKUP(AP296,農林業センサス集落コード!$A$2:$E$18534,4,FALSE)," ")</f>
        <v xml:space="preserve"> </v>
      </c>
      <c r="AR296" s="50" t="str">
        <f>IFERROR(VLOOKUP(AP296,農林業センサス集落コード!$A$2:$E$18534,5,0),"")</f>
        <v/>
      </c>
      <c r="AS296" s="48"/>
      <c r="AT296" s="49" t="str">
        <f>IFERROR(VLOOKUP(AS296,農林業センサス集落コード!$A$2:$E$18534,4,FALSE)," ")</f>
        <v xml:space="preserve"> </v>
      </c>
      <c r="AU296" s="50" t="str">
        <f>IFERROR(VLOOKUP(AS296,農林業センサス集落コード!$A$2:$E$18534,5,0),"")</f>
        <v/>
      </c>
      <c r="AV296" s="48"/>
      <c r="AW296" s="49" t="str">
        <f>IFERROR(VLOOKUP(AV296,農林業センサス集落コード!$A$2:$E$18534,4,FALSE)," ")</f>
        <v xml:space="preserve"> </v>
      </c>
      <c r="AX296" s="50" t="str">
        <f>IFERROR(VLOOKUP(AV296,農林業センサス集落コード!$A$2:$E$18534,5,0),"")</f>
        <v/>
      </c>
      <c r="AY296" s="48"/>
      <c r="AZ296" s="49" t="str">
        <f>IFERROR(VLOOKUP(AY296,農林業センサス集落コード!$A$2:$E$18534,4,FALSE)," ")</f>
        <v xml:space="preserve"> </v>
      </c>
      <c r="BA296" s="50" t="str">
        <f>IFERROR(VLOOKUP(AY296,農林業センサス集落コード!$A$2:$E$18534,5,0),"")</f>
        <v/>
      </c>
      <c r="BB296" s="48"/>
      <c r="BC296" s="49" t="str">
        <f>IFERROR(VLOOKUP(BB296,農林業センサス集落コード!$A$2:$E$18534,4,FALSE)," ")</f>
        <v xml:space="preserve"> </v>
      </c>
      <c r="BD296" s="50" t="str">
        <f>IFERROR(VLOOKUP(BB296,農林業センサス集落コード!$A$2:$E$18534,5,0),"")</f>
        <v/>
      </c>
      <c r="BE296" s="48"/>
      <c r="BF296" s="49" t="str">
        <f>IFERROR(VLOOKUP(BE296,農林業センサス集落コード!$A$2:$E$18534,4,FALSE)," ")</f>
        <v xml:space="preserve"> </v>
      </c>
      <c r="BG296" s="50" t="str">
        <f>IFERROR(VLOOKUP(BE296,農林業センサス集落コード!$A$2:$E$18534,5,0),"")</f>
        <v/>
      </c>
      <c r="BH296" s="48"/>
      <c r="BI296" s="49" t="str">
        <f>IFERROR(VLOOKUP(BH296,農林業センサス集落コード!$A$2:$E$18534,4,FALSE)," ")</f>
        <v xml:space="preserve"> </v>
      </c>
      <c r="BJ296" s="50" t="str">
        <f>IFERROR(VLOOKUP(BH296,農林業センサス集落コード!$A$2:$E$18534,5,0),"")</f>
        <v/>
      </c>
      <c r="BK296" s="48"/>
      <c r="BL296" s="49" t="str">
        <f>IFERROR(VLOOKUP(BK296,農林業センサス集落コード!$A$2:$E$18534,4,FALSE)," ")</f>
        <v xml:space="preserve"> </v>
      </c>
      <c r="BM296" s="50" t="str">
        <f>IFERROR(VLOOKUP(BK296,農林業センサス集落コード!$A$2:$E$18534,5,0),"")</f>
        <v/>
      </c>
    </row>
    <row r="297" spans="1:65">
      <c r="A297" s="272" t="e">
        <f>①協定識別事項②協定参加者!#REF!</f>
        <v>#REF!</v>
      </c>
      <c r="B297" s="55" t="e">
        <f>①協定識別事項②協定参加者!#REF!</f>
        <v>#REF!</v>
      </c>
      <c r="C297" s="55" t="e">
        <f>①協定識別事項②協定参加者!#REF!</f>
        <v>#REF!</v>
      </c>
      <c r="D297" s="55" t="e">
        <f>①協定識別事項②協定参加者!#REF!</f>
        <v>#REF!</v>
      </c>
      <c r="E297" s="56" t="e">
        <f>①協定識別事項②協定参加者!#REF!</f>
        <v>#REF!</v>
      </c>
      <c r="F297" s="48"/>
      <c r="G297" s="49" t="str">
        <f>IFERROR(VLOOKUP(F297,農林業センサス集落コード!$A$2:$E$18534,4,FALSE)," ")</f>
        <v xml:space="preserve"> </v>
      </c>
      <c r="H297" s="50" t="str">
        <f>IFERROR(VLOOKUP(F297,農林業センサス集落コード!$A$2:$E$18534,5,0),"")</f>
        <v/>
      </c>
      <c r="I297" s="48"/>
      <c r="J297" s="49" t="str">
        <f>IFERROR(VLOOKUP(I297,農林業センサス集落コード!$A$2:$E$18534,4,FALSE)," ")</f>
        <v xml:space="preserve"> </v>
      </c>
      <c r="K297" s="50" t="str">
        <f>IFERROR(VLOOKUP(I297,農林業センサス集落コード!$A$2:$E$18534,5,0),"")</f>
        <v/>
      </c>
      <c r="L297" s="48"/>
      <c r="M297" s="49" t="str">
        <f>IFERROR(VLOOKUP(L297,農林業センサス集落コード!$A$2:$E$18534,4,FALSE)," ")</f>
        <v xml:space="preserve"> </v>
      </c>
      <c r="N297" s="50" t="str">
        <f>IFERROR(VLOOKUP(L297,農林業センサス集落コード!$A$2:$E$18534,5,0),"")</f>
        <v/>
      </c>
      <c r="O297" s="48"/>
      <c r="P297" s="49" t="str">
        <f>IFERROR(VLOOKUP(O297,農林業センサス集落コード!$A$2:$E$18534,4,FALSE)," ")</f>
        <v xml:space="preserve"> </v>
      </c>
      <c r="Q297" s="50" t="str">
        <f>IFERROR(VLOOKUP(O297,農林業センサス集落コード!$A$2:$E$18534,5,0),"")</f>
        <v/>
      </c>
      <c r="R297" s="48"/>
      <c r="S297" s="49" t="str">
        <f>IFERROR(VLOOKUP(R297,農林業センサス集落コード!$A$2:$E$18534,4,FALSE)," ")</f>
        <v xml:space="preserve"> </v>
      </c>
      <c r="T297" s="50" t="str">
        <f>IFERROR(VLOOKUP(R297,農林業センサス集落コード!$A$2:$E$18534,5,0),"")</f>
        <v/>
      </c>
      <c r="U297" s="48"/>
      <c r="V297" s="49" t="str">
        <f>IFERROR(VLOOKUP(U297,農林業センサス集落コード!$A$2:$E$18534,4,FALSE)," ")</f>
        <v xml:space="preserve"> </v>
      </c>
      <c r="W297" s="50" t="str">
        <f>IFERROR(VLOOKUP(U297,農林業センサス集落コード!$A$2:$E$18534,5,0),"")</f>
        <v/>
      </c>
      <c r="X297" s="48"/>
      <c r="Y297" s="49" t="str">
        <f>IFERROR(VLOOKUP(X297,農林業センサス集落コード!$A$2:$E$18534,4,FALSE)," ")</f>
        <v xml:space="preserve"> </v>
      </c>
      <c r="Z297" s="50" t="str">
        <f>IFERROR(VLOOKUP(X297,農林業センサス集落コード!$A$2:$E$18534,5,0),"")</f>
        <v/>
      </c>
      <c r="AA297" s="48"/>
      <c r="AB297" s="49" t="str">
        <f>IFERROR(VLOOKUP(AA297,農林業センサス集落コード!$A$2:$E$18534,4,FALSE)," ")</f>
        <v xml:space="preserve"> </v>
      </c>
      <c r="AC297" s="50" t="str">
        <f>IFERROR(VLOOKUP(AA297,農林業センサス集落コード!$A$2:$E$18534,5,0),"")</f>
        <v/>
      </c>
      <c r="AD297" s="48"/>
      <c r="AE297" s="49" t="str">
        <f>IFERROR(VLOOKUP(AD297,農林業センサス集落コード!$A$2:$E$18534,4,FALSE)," ")</f>
        <v xml:space="preserve"> </v>
      </c>
      <c r="AF297" s="50" t="str">
        <f>IFERROR(VLOOKUP(AD297,農林業センサス集落コード!$A$2:$E$18534,5,0),"")</f>
        <v/>
      </c>
      <c r="AG297" s="48"/>
      <c r="AH297" s="49" t="str">
        <f>IFERROR(VLOOKUP(AG297,農林業センサス集落コード!$A$2:$E$18534,4,FALSE)," ")</f>
        <v xml:space="preserve"> </v>
      </c>
      <c r="AI297" s="50" t="str">
        <f>IFERROR(VLOOKUP(AG297,農林業センサス集落コード!$A$2:$E$18534,5,0),"")</f>
        <v/>
      </c>
      <c r="AJ297" s="48"/>
      <c r="AK297" s="49" t="str">
        <f>IFERROR(VLOOKUP(AJ297,農林業センサス集落コード!$A$2:$E$18534,4,FALSE)," ")</f>
        <v xml:space="preserve"> </v>
      </c>
      <c r="AL297" s="50" t="str">
        <f>IFERROR(VLOOKUP(AJ297,農林業センサス集落コード!$A$2:$E$18534,5,0),"")</f>
        <v/>
      </c>
      <c r="AM297" s="48"/>
      <c r="AN297" s="49" t="str">
        <f>IFERROR(VLOOKUP(AM297,農林業センサス集落コード!$A$2:$E$18534,4,FALSE)," ")</f>
        <v xml:space="preserve"> </v>
      </c>
      <c r="AO297" s="50" t="str">
        <f>IFERROR(VLOOKUP(AM297,農林業センサス集落コード!$A$2:$E$18534,5,0),"")</f>
        <v/>
      </c>
      <c r="AP297" s="48"/>
      <c r="AQ297" s="49" t="str">
        <f>IFERROR(VLOOKUP(AP297,農林業センサス集落コード!$A$2:$E$18534,4,FALSE)," ")</f>
        <v xml:space="preserve"> </v>
      </c>
      <c r="AR297" s="50" t="str">
        <f>IFERROR(VLOOKUP(AP297,農林業センサス集落コード!$A$2:$E$18534,5,0),"")</f>
        <v/>
      </c>
      <c r="AS297" s="48"/>
      <c r="AT297" s="49" t="str">
        <f>IFERROR(VLOOKUP(AS297,農林業センサス集落コード!$A$2:$E$18534,4,FALSE)," ")</f>
        <v xml:space="preserve"> </v>
      </c>
      <c r="AU297" s="50" t="str">
        <f>IFERROR(VLOOKUP(AS297,農林業センサス集落コード!$A$2:$E$18534,5,0),"")</f>
        <v/>
      </c>
      <c r="AV297" s="48"/>
      <c r="AW297" s="49" t="str">
        <f>IFERROR(VLOOKUP(AV297,農林業センサス集落コード!$A$2:$E$18534,4,FALSE)," ")</f>
        <v xml:space="preserve"> </v>
      </c>
      <c r="AX297" s="50" t="str">
        <f>IFERROR(VLOOKUP(AV297,農林業センサス集落コード!$A$2:$E$18534,5,0),"")</f>
        <v/>
      </c>
      <c r="AY297" s="48"/>
      <c r="AZ297" s="49" t="str">
        <f>IFERROR(VLOOKUP(AY297,農林業センサス集落コード!$A$2:$E$18534,4,FALSE)," ")</f>
        <v xml:space="preserve"> </v>
      </c>
      <c r="BA297" s="50" t="str">
        <f>IFERROR(VLOOKUP(AY297,農林業センサス集落コード!$A$2:$E$18534,5,0),"")</f>
        <v/>
      </c>
      <c r="BB297" s="48"/>
      <c r="BC297" s="49" t="str">
        <f>IFERROR(VLOOKUP(BB297,農林業センサス集落コード!$A$2:$E$18534,4,FALSE)," ")</f>
        <v xml:space="preserve"> </v>
      </c>
      <c r="BD297" s="50" t="str">
        <f>IFERROR(VLOOKUP(BB297,農林業センサス集落コード!$A$2:$E$18534,5,0),"")</f>
        <v/>
      </c>
      <c r="BE297" s="48"/>
      <c r="BF297" s="49" t="str">
        <f>IFERROR(VLOOKUP(BE297,農林業センサス集落コード!$A$2:$E$18534,4,FALSE)," ")</f>
        <v xml:space="preserve"> </v>
      </c>
      <c r="BG297" s="50" t="str">
        <f>IFERROR(VLOOKUP(BE297,農林業センサス集落コード!$A$2:$E$18534,5,0),"")</f>
        <v/>
      </c>
      <c r="BH297" s="48"/>
      <c r="BI297" s="49" t="str">
        <f>IFERROR(VLOOKUP(BH297,農林業センサス集落コード!$A$2:$E$18534,4,FALSE)," ")</f>
        <v xml:space="preserve"> </v>
      </c>
      <c r="BJ297" s="50" t="str">
        <f>IFERROR(VLOOKUP(BH297,農林業センサス集落コード!$A$2:$E$18534,5,0),"")</f>
        <v/>
      </c>
      <c r="BK297" s="48"/>
      <c r="BL297" s="49" t="str">
        <f>IFERROR(VLOOKUP(BK297,農林業センサス集落コード!$A$2:$E$18534,4,FALSE)," ")</f>
        <v xml:space="preserve"> </v>
      </c>
      <c r="BM297" s="50" t="str">
        <f>IFERROR(VLOOKUP(BK297,農林業センサス集落コード!$A$2:$E$18534,5,0),"")</f>
        <v/>
      </c>
    </row>
    <row r="298" spans="1:65">
      <c r="A298" s="272" t="e">
        <f>①協定識別事項②協定参加者!#REF!</f>
        <v>#REF!</v>
      </c>
      <c r="B298" s="55" t="e">
        <f>①協定識別事項②協定参加者!#REF!</f>
        <v>#REF!</v>
      </c>
      <c r="C298" s="55" t="e">
        <f>①協定識別事項②協定参加者!#REF!</f>
        <v>#REF!</v>
      </c>
      <c r="D298" s="55" t="e">
        <f>①協定識別事項②協定参加者!#REF!</f>
        <v>#REF!</v>
      </c>
      <c r="E298" s="56" t="e">
        <f>①協定識別事項②協定参加者!#REF!</f>
        <v>#REF!</v>
      </c>
      <c r="F298" s="48"/>
      <c r="G298" s="49" t="str">
        <f>IFERROR(VLOOKUP(F298,農林業センサス集落コード!$A$2:$E$18534,4,FALSE)," ")</f>
        <v xml:space="preserve"> </v>
      </c>
      <c r="H298" s="50" t="str">
        <f>IFERROR(VLOOKUP(F298,農林業センサス集落コード!$A$2:$E$18534,5,0),"")</f>
        <v/>
      </c>
      <c r="I298" s="48"/>
      <c r="J298" s="49" t="str">
        <f>IFERROR(VLOOKUP(I298,農林業センサス集落コード!$A$2:$E$18534,4,FALSE)," ")</f>
        <v xml:space="preserve"> </v>
      </c>
      <c r="K298" s="50" t="str">
        <f>IFERROR(VLOOKUP(I298,農林業センサス集落コード!$A$2:$E$18534,5,0),"")</f>
        <v/>
      </c>
      <c r="L298" s="48"/>
      <c r="M298" s="49" t="str">
        <f>IFERROR(VLOOKUP(L298,農林業センサス集落コード!$A$2:$E$18534,4,FALSE)," ")</f>
        <v xml:space="preserve"> </v>
      </c>
      <c r="N298" s="50" t="str">
        <f>IFERROR(VLOOKUP(L298,農林業センサス集落コード!$A$2:$E$18534,5,0),"")</f>
        <v/>
      </c>
      <c r="O298" s="48"/>
      <c r="P298" s="49" t="str">
        <f>IFERROR(VLOOKUP(O298,農林業センサス集落コード!$A$2:$E$18534,4,FALSE)," ")</f>
        <v xml:space="preserve"> </v>
      </c>
      <c r="Q298" s="50" t="str">
        <f>IFERROR(VLOOKUP(O298,農林業センサス集落コード!$A$2:$E$18534,5,0),"")</f>
        <v/>
      </c>
      <c r="R298" s="48"/>
      <c r="S298" s="49" t="str">
        <f>IFERROR(VLOOKUP(R298,農林業センサス集落コード!$A$2:$E$18534,4,FALSE)," ")</f>
        <v xml:space="preserve"> </v>
      </c>
      <c r="T298" s="50" t="str">
        <f>IFERROR(VLOOKUP(R298,農林業センサス集落コード!$A$2:$E$18534,5,0),"")</f>
        <v/>
      </c>
      <c r="U298" s="48"/>
      <c r="V298" s="49" t="str">
        <f>IFERROR(VLOOKUP(U298,農林業センサス集落コード!$A$2:$E$18534,4,FALSE)," ")</f>
        <v xml:space="preserve"> </v>
      </c>
      <c r="W298" s="50" t="str">
        <f>IFERROR(VLOOKUP(U298,農林業センサス集落コード!$A$2:$E$18534,5,0),"")</f>
        <v/>
      </c>
      <c r="X298" s="48"/>
      <c r="Y298" s="49" t="str">
        <f>IFERROR(VLOOKUP(X298,農林業センサス集落コード!$A$2:$E$18534,4,FALSE)," ")</f>
        <v xml:space="preserve"> </v>
      </c>
      <c r="Z298" s="50" t="str">
        <f>IFERROR(VLOOKUP(X298,農林業センサス集落コード!$A$2:$E$18534,5,0),"")</f>
        <v/>
      </c>
      <c r="AA298" s="48"/>
      <c r="AB298" s="49" t="str">
        <f>IFERROR(VLOOKUP(AA298,農林業センサス集落コード!$A$2:$E$18534,4,FALSE)," ")</f>
        <v xml:space="preserve"> </v>
      </c>
      <c r="AC298" s="50" t="str">
        <f>IFERROR(VLOOKUP(AA298,農林業センサス集落コード!$A$2:$E$18534,5,0),"")</f>
        <v/>
      </c>
      <c r="AD298" s="48"/>
      <c r="AE298" s="49" t="str">
        <f>IFERROR(VLOOKUP(AD298,農林業センサス集落コード!$A$2:$E$18534,4,FALSE)," ")</f>
        <v xml:space="preserve"> </v>
      </c>
      <c r="AF298" s="50" t="str">
        <f>IFERROR(VLOOKUP(AD298,農林業センサス集落コード!$A$2:$E$18534,5,0),"")</f>
        <v/>
      </c>
      <c r="AG298" s="48"/>
      <c r="AH298" s="49" t="str">
        <f>IFERROR(VLOOKUP(AG298,農林業センサス集落コード!$A$2:$E$18534,4,FALSE)," ")</f>
        <v xml:space="preserve"> </v>
      </c>
      <c r="AI298" s="50" t="str">
        <f>IFERROR(VLOOKUP(AG298,農林業センサス集落コード!$A$2:$E$18534,5,0),"")</f>
        <v/>
      </c>
      <c r="AJ298" s="48"/>
      <c r="AK298" s="49" t="str">
        <f>IFERROR(VLOOKUP(AJ298,農林業センサス集落コード!$A$2:$E$18534,4,FALSE)," ")</f>
        <v xml:space="preserve"> </v>
      </c>
      <c r="AL298" s="50" t="str">
        <f>IFERROR(VLOOKUP(AJ298,農林業センサス集落コード!$A$2:$E$18534,5,0),"")</f>
        <v/>
      </c>
      <c r="AM298" s="48"/>
      <c r="AN298" s="49" t="str">
        <f>IFERROR(VLOOKUP(AM298,農林業センサス集落コード!$A$2:$E$18534,4,FALSE)," ")</f>
        <v xml:space="preserve"> </v>
      </c>
      <c r="AO298" s="50" t="str">
        <f>IFERROR(VLOOKUP(AM298,農林業センサス集落コード!$A$2:$E$18534,5,0),"")</f>
        <v/>
      </c>
      <c r="AP298" s="48"/>
      <c r="AQ298" s="49" t="str">
        <f>IFERROR(VLOOKUP(AP298,農林業センサス集落コード!$A$2:$E$18534,4,FALSE)," ")</f>
        <v xml:space="preserve"> </v>
      </c>
      <c r="AR298" s="50" t="str">
        <f>IFERROR(VLOOKUP(AP298,農林業センサス集落コード!$A$2:$E$18534,5,0),"")</f>
        <v/>
      </c>
      <c r="AS298" s="48"/>
      <c r="AT298" s="49" t="str">
        <f>IFERROR(VLOOKUP(AS298,農林業センサス集落コード!$A$2:$E$18534,4,FALSE)," ")</f>
        <v xml:space="preserve"> </v>
      </c>
      <c r="AU298" s="50" t="str">
        <f>IFERROR(VLOOKUP(AS298,農林業センサス集落コード!$A$2:$E$18534,5,0),"")</f>
        <v/>
      </c>
      <c r="AV298" s="48"/>
      <c r="AW298" s="49" t="str">
        <f>IFERROR(VLOOKUP(AV298,農林業センサス集落コード!$A$2:$E$18534,4,FALSE)," ")</f>
        <v xml:space="preserve"> </v>
      </c>
      <c r="AX298" s="50" t="str">
        <f>IFERROR(VLOOKUP(AV298,農林業センサス集落コード!$A$2:$E$18534,5,0),"")</f>
        <v/>
      </c>
      <c r="AY298" s="48"/>
      <c r="AZ298" s="49" t="str">
        <f>IFERROR(VLOOKUP(AY298,農林業センサス集落コード!$A$2:$E$18534,4,FALSE)," ")</f>
        <v xml:space="preserve"> </v>
      </c>
      <c r="BA298" s="50" t="str">
        <f>IFERROR(VLOOKUP(AY298,農林業センサス集落コード!$A$2:$E$18534,5,0),"")</f>
        <v/>
      </c>
      <c r="BB298" s="48"/>
      <c r="BC298" s="49" t="str">
        <f>IFERROR(VLOOKUP(BB298,農林業センサス集落コード!$A$2:$E$18534,4,FALSE)," ")</f>
        <v xml:space="preserve"> </v>
      </c>
      <c r="BD298" s="50" t="str">
        <f>IFERROR(VLOOKUP(BB298,農林業センサス集落コード!$A$2:$E$18534,5,0),"")</f>
        <v/>
      </c>
      <c r="BE298" s="48"/>
      <c r="BF298" s="49" t="str">
        <f>IFERROR(VLOOKUP(BE298,農林業センサス集落コード!$A$2:$E$18534,4,FALSE)," ")</f>
        <v xml:space="preserve"> </v>
      </c>
      <c r="BG298" s="50" t="str">
        <f>IFERROR(VLOOKUP(BE298,農林業センサス集落コード!$A$2:$E$18534,5,0),"")</f>
        <v/>
      </c>
      <c r="BH298" s="48"/>
      <c r="BI298" s="49" t="str">
        <f>IFERROR(VLOOKUP(BH298,農林業センサス集落コード!$A$2:$E$18534,4,FALSE)," ")</f>
        <v xml:space="preserve"> </v>
      </c>
      <c r="BJ298" s="50" t="str">
        <f>IFERROR(VLOOKUP(BH298,農林業センサス集落コード!$A$2:$E$18534,5,0),"")</f>
        <v/>
      </c>
      <c r="BK298" s="48"/>
      <c r="BL298" s="49" t="str">
        <f>IFERROR(VLOOKUP(BK298,農林業センサス集落コード!$A$2:$E$18534,4,FALSE)," ")</f>
        <v xml:space="preserve"> </v>
      </c>
      <c r="BM298" s="50" t="str">
        <f>IFERROR(VLOOKUP(BK298,農林業センサス集落コード!$A$2:$E$18534,5,0),"")</f>
        <v/>
      </c>
    </row>
    <row r="299" spans="1:65">
      <c r="A299" s="272" t="e">
        <f>①協定識別事項②協定参加者!#REF!</f>
        <v>#REF!</v>
      </c>
      <c r="B299" s="55" t="e">
        <f>①協定識別事項②協定参加者!#REF!</f>
        <v>#REF!</v>
      </c>
      <c r="C299" s="55" t="e">
        <f>①協定識別事項②協定参加者!#REF!</f>
        <v>#REF!</v>
      </c>
      <c r="D299" s="55" t="e">
        <f>①協定識別事項②協定参加者!#REF!</f>
        <v>#REF!</v>
      </c>
      <c r="E299" s="56" t="e">
        <f>①協定識別事項②協定参加者!#REF!</f>
        <v>#REF!</v>
      </c>
      <c r="F299" s="48"/>
      <c r="G299" s="49" t="str">
        <f>IFERROR(VLOOKUP(F299,農林業センサス集落コード!$A$2:$E$18534,4,FALSE)," ")</f>
        <v xml:space="preserve"> </v>
      </c>
      <c r="H299" s="50" t="str">
        <f>IFERROR(VLOOKUP(F299,農林業センサス集落コード!$A$2:$E$18534,5,0),"")</f>
        <v/>
      </c>
      <c r="I299" s="48"/>
      <c r="J299" s="49" t="str">
        <f>IFERROR(VLOOKUP(I299,農林業センサス集落コード!$A$2:$E$18534,4,FALSE)," ")</f>
        <v xml:space="preserve"> </v>
      </c>
      <c r="K299" s="50" t="str">
        <f>IFERROR(VLOOKUP(I299,農林業センサス集落コード!$A$2:$E$18534,5,0),"")</f>
        <v/>
      </c>
      <c r="L299" s="48"/>
      <c r="M299" s="49" t="str">
        <f>IFERROR(VLOOKUP(L299,農林業センサス集落コード!$A$2:$E$18534,4,FALSE)," ")</f>
        <v xml:space="preserve"> </v>
      </c>
      <c r="N299" s="50" t="str">
        <f>IFERROR(VLOOKUP(L299,農林業センサス集落コード!$A$2:$E$18534,5,0),"")</f>
        <v/>
      </c>
      <c r="O299" s="48"/>
      <c r="P299" s="49" t="str">
        <f>IFERROR(VLOOKUP(O299,農林業センサス集落コード!$A$2:$E$18534,4,FALSE)," ")</f>
        <v xml:space="preserve"> </v>
      </c>
      <c r="Q299" s="50" t="str">
        <f>IFERROR(VLOOKUP(O299,農林業センサス集落コード!$A$2:$E$18534,5,0),"")</f>
        <v/>
      </c>
      <c r="R299" s="48"/>
      <c r="S299" s="49" t="str">
        <f>IFERROR(VLOOKUP(R299,農林業センサス集落コード!$A$2:$E$18534,4,FALSE)," ")</f>
        <v xml:space="preserve"> </v>
      </c>
      <c r="T299" s="50" t="str">
        <f>IFERROR(VLOOKUP(R299,農林業センサス集落コード!$A$2:$E$18534,5,0),"")</f>
        <v/>
      </c>
      <c r="U299" s="48"/>
      <c r="V299" s="49" t="str">
        <f>IFERROR(VLOOKUP(U299,農林業センサス集落コード!$A$2:$E$18534,4,FALSE)," ")</f>
        <v xml:space="preserve"> </v>
      </c>
      <c r="W299" s="50" t="str">
        <f>IFERROR(VLOOKUP(U299,農林業センサス集落コード!$A$2:$E$18534,5,0),"")</f>
        <v/>
      </c>
      <c r="X299" s="48"/>
      <c r="Y299" s="49" t="str">
        <f>IFERROR(VLOOKUP(X299,農林業センサス集落コード!$A$2:$E$18534,4,FALSE)," ")</f>
        <v xml:space="preserve"> </v>
      </c>
      <c r="Z299" s="50" t="str">
        <f>IFERROR(VLOOKUP(X299,農林業センサス集落コード!$A$2:$E$18534,5,0),"")</f>
        <v/>
      </c>
      <c r="AA299" s="48"/>
      <c r="AB299" s="49" t="str">
        <f>IFERROR(VLOOKUP(AA299,農林業センサス集落コード!$A$2:$E$18534,4,FALSE)," ")</f>
        <v xml:space="preserve"> </v>
      </c>
      <c r="AC299" s="50" t="str">
        <f>IFERROR(VLOOKUP(AA299,農林業センサス集落コード!$A$2:$E$18534,5,0),"")</f>
        <v/>
      </c>
      <c r="AD299" s="48"/>
      <c r="AE299" s="49" t="str">
        <f>IFERROR(VLOOKUP(AD299,農林業センサス集落コード!$A$2:$E$18534,4,FALSE)," ")</f>
        <v xml:space="preserve"> </v>
      </c>
      <c r="AF299" s="50" t="str">
        <f>IFERROR(VLOOKUP(AD299,農林業センサス集落コード!$A$2:$E$18534,5,0),"")</f>
        <v/>
      </c>
      <c r="AG299" s="48"/>
      <c r="AH299" s="49" t="str">
        <f>IFERROR(VLOOKUP(AG299,農林業センサス集落コード!$A$2:$E$18534,4,FALSE)," ")</f>
        <v xml:space="preserve"> </v>
      </c>
      <c r="AI299" s="50" t="str">
        <f>IFERROR(VLOOKUP(AG299,農林業センサス集落コード!$A$2:$E$18534,5,0),"")</f>
        <v/>
      </c>
      <c r="AJ299" s="48"/>
      <c r="AK299" s="49" t="str">
        <f>IFERROR(VLOOKUP(AJ299,農林業センサス集落コード!$A$2:$E$18534,4,FALSE)," ")</f>
        <v xml:space="preserve"> </v>
      </c>
      <c r="AL299" s="50" t="str">
        <f>IFERROR(VLOOKUP(AJ299,農林業センサス集落コード!$A$2:$E$18534,5,0),"")</f>
        <v/>
      </c>
      <c r="AM299" s="48"/>
      <c r="AN299" s="49" t="str">
        <f>IFERROR(VLOOKUP(AM299,農林業センサス集落コード!$A$2:$E$18534,4,FALSE)," ")</f>
        <v xml:space="preserve"> </v>
      </c>
      <c r="AO299" s="50" t="str">
        <f>IFERROR(VLOOKUP(AM299,農林業センサス集落コード!$A$2:$E$18534,5,0),"")</f>
        <v/>
      </c>
      <c r="AP299" s="48"/>
      <c r="AQ299" s="49" t="str">
        <f>IFERROR(VLOOKUP(AP299,農林業センサス集落コード!$A$2:$E$18534,4,FALSE)," ")</f>
        <v xml:space="preserve"> </v>
      </c>
      <c r="AR299" s="50" t="str">
        <f>IFERROR(VLOOKUP(AP299,農林業センサス集落コード!$A$2:$E$18534,5,0),"")</f>
        <v/>
      </c>
      <c r="AS299" s="48"/>
      <c r="AT299" s="49" t="str">
        <f>IFERROR(VLOOKUP(AS299,農林業センサス集落コード!$A$2:$E$18534,4,FALSE)," ")</f>
        <v xml:space="preserve"> </v>
      </c>
      <c r="AU299" s="50" t="str">
        <f>IFERROR(VLOOKUP(AS299,農林業センサス集落コード!$A$2:$E$18534,5,0),"")</f>
        <v/>
      </c>
      <c r="AV299" s="48"/>
      <c r="AW299" s="49" t="str">
        <f>IFERROR(VLOOKUP(AV299,農林業センサス集落コード!$A$2:$E$18534,4,FALSE)," ")</f>
        <v xml:space="preserve"> </v>
      </c>
      <c r="AX299" s="50" t="str">
        <f>IFERROR(VLOOKUP(AV299,農林業センサス集落コード!$A$2:$E$18534,5,0),"")</f>
        <v/>
      </c>
      <c r="AY299" s="48"/>
      <c r="AZ299" s="49" t="str">
        <f>IFERROR(VLOOKUP(AY299,農林業センサス集落コード!$A$2:$E$18534,4,FALSE)," ")</f>
        <v xml:space="preserve"> </v>
      </c>
      <c r="BA299" s="50" t="str">
        <f>IFERROR(VLOOKUP(AY299,農林業センサス集落コード!$A$2:$E$18534,5,0),"")</f>
        <v/>
      </c>
      <c r="BB299" s="48"/>
      <c r="BC299" s="49" t="str">
        <f>IFERROR(VLOOKUP(BB299,農林業センサス集落コード!$A$2:$E$18534,4,FALSE)," ")</f>
        <v xml:space="preserve"> </v>
      </c>
      <c r="BD299" s="50" t="str">
        <f>IFERROR(VLOOKUP(BB299,農林業センサス集落コード!$A$2:$E$18534,5,0),"")</f>
        <v/>
      </c>
      <c r="BE299" s="48"/>
      <c r="BF299" s="49" t="str">
        <f>IFERROR(VLOOKUP(BE299,農林業センサス集落コード!$A$2:$E$18534,4,FALSE)," ")</f>
        <v xml:space="preserve"> </v>
      </c>
      <c r="BG299" s="50" t="str">
        <f>IFERROR(VLOOKUP(BE299,農林業センサス集落コード!$A$2:$E$18534,5,0),"")</f>
        <v/>
      </c>
      <c r="BH299" s="48"/>
      <c r="BI299" s="49" t="str">
        <f>IFERROR(VLOOKUP(BH299,農林業センサス集落コード!$A$2:$E$18534,4,FALSE)," ")</f>
        <v xml:space="preserve"> </v>
      </c>
      <c r="BJ299" s="50" t="str">
        <f>IFERROR(VLOOKUP(BH299,農林業センサス集落コード!$A$2:$E$18534,5,0),"")</f>
        <v/>
      </c>
      <c r="BK299" s="48"/>
      <c r="BL299" s="49" t="str">
        <f>IFERROR(VLOOKUP(BK299,農林業センサス集落コード!$A$2:$E$18534,4,FALSE)," ")</f>
        <v xml:space="preserve"> </v>
      </c>
      <c r="BM299" s="50" t="str">
        <f>IFERROR(VLOOKUP(BK299,農林業センサス集落コード!$A$2:$E$18534,5,0),"")</f>
        <v/>
      </c>
    </row>
    <row r="300" spans="1:65">
      <c r="A300" s="272" t="e">
        <f>①協定識別事項②協定参加者!#REF!</f>
        <v>#REF!</v>
      </c>
      <c r="B300" s="55" t="e">
        <f>①協定識別事項②協定参加者!#REF!</f>
        <v>#REF!</v>
      </c>
      <c r="C300" s="55" t="e">
        <f>①協定識別事項②協定参加者!#REF!</f>
        <v>#REF!</v>
      </c>
      <c r="D300" s="55" t="e">
        <f>①協定識別事項②協定参加者!#REF!</f>
        <v>#REF!</v>
      </c>
      <c r="E300" s="56" t="e">
        <f>①協定識別事項②協定参加者!#REF!</f>
        <v>#REF!</v>
      </c>
      <c r="F300" s="48"/>
      <c r="G300" s="49" t="str">
        <f>IFERROR(VLOOKUP(F300,農林業センサス集落コード!$A$2:$E$18534,4,FALSE)," ")</f>
        <v xml:space="preserve"> </v>
      </c>
      <c r="H300" s="50" t="str">
        <f>IFERROR(VLOOKUP(F300,農林業センサス集落コード!$A$2:$E$18534,5,0),"")</f>
        <v/>
      </c>
      <c r="I300" s="48"/>
      <c r="J300" s="49" t="str">
        <f>IFERROR(VLOOKUP(I300,農林業センサス集落コード!$A$2:$E$18534,4,FALSE)," ")</f>
        <v xml:space="preserve"> </v>
      </c>
      <c r="K300" s="50" t="str">
        <f>IFERROR(VLOOKUP(I300,農林業センサス集落コード!$A$2:$E$18534,5,0),"")</f>
        <v/>
      </c>
      <c r="L300" s="48"/>
      <c r="M300" s="49" t="str">
        <f>IFERROR(VLOOKUP(L300,農林業センサス集落コード!$A$2:$E$18534,4,FALSE)," ")</f>
        <v xml:space="preserve"> </v>
      </c>
      <c r="N300" s="50" t="str">
        <f>IFERROR(VLOOKUP(L300,農林業センサス集落コード!$A$2:$E$18534,5,0),"")</f>
        <v/>
      </c>
      <c r="O300" s="48"/>
      <c r="P300" s="49" t="str">
        <f>IFERROR(VLOOKUP(O300,農林業センサス集落コード!$A$2:$E$18534,4,FALSE)," ")</f>
        <v xml:space="preserve"> </v>
      </c>
      <c r="Q300" s="50" t="str">
        <f>IFERROR(VLOOKUP(O300,農林業センサス集落コード!$A$2:$E$18534,5,0),"")</f>
        <v/>
      </c>
      <c r="R300" s="48"/>
      <c r="S300" s="49" t="str">
        <f>IFERROR(VLOOKUP(R300,農林業センサス集落コード!$A$2:$E$18534,4,FALSE)," ")</f>
        <v xml:space="preserve"> </v>
      </c>
      <c r="T300" s="50" t="str">
        <f>IFERROR(VLOOKUP(R300,農林業センサス集落コード!$A$2:$E$18534,5,0),"")</f>
        <v/>
      </c>
      <c r="U300" s="48"/>
      <c r="V300" s="49" t="str">
        <f>IFERROR(VLOOKUP(U300,農林業センサス集落コード!$A$2:$E$18534,4,FALSE)," ")</f>
        <v xml:space="preserve"> </v>
      </c>
      <c r="W300" s="50" t="str">
        <f>IFERROR(VLOOKUP(U300,農林業センサス集落コード!$A$2:$E$18534,5,0),"")</f>
        <v/>
      </c>
      <c r="X300" s="48"/>
      <c r="Y300" s="49" t="str">
        <f>IFERROR(VLOOKUP(X300,農林業センサス集落コード!$A$2:$E$18534,4,FALSE)," ")</f>
        <v xml:space="preserve"> </v>
      </c>
      <c r="Z300" s="50" t="str">
        <f>IFERROR(VLOOKUP(X300,農林業センサス集落コード!$A$2:$E$18534,5,0),"")</f>
        <v/>
      </c>
      <c r="AA300" s="48"/>
      <c r="AB300" s="49" t="str">
        <f>IFERROR(VLOOKUP(AA300,農林業センサス集落コード!$A$2:$E$18534,4,FALSE)," ")</f>
        <v xml:space="preserve"> </v>
      </c>
      <c r="AC300" s="50" t="str">
        <f>IFERROR(VLOOKUP(AA300,農林業センサス集落コード!$A$2:$E$18534,5,0),"")</f>
        <v/>
      </c>
      <c r="AD300" s="48"/>
      <c r="AE300" s="49" t="str">
        <f>IFERROR(VLOOKUP(AD300,農林業センサス集落コード!$A$2:$E$18534,4,FALSE)," ")</f>
        <v xml:space="preserve"> </v>
      </c>
      <c r="AF300" s="50" t="str">
        <f>IFERROR(VLOOKUP(AD300,農林業センサス集落コード!$A$2:$E$18534,5,0),"")</f>
        <v/>
      </c>
      <c r="AG300" s="48"/>
      <c r="AH300" s="49" t="str">
        <f>IFERROR(VLOOKUP(AG300,農林業センサス集落コード!$A$2:$E$18534,4,FALSE)," ")</f>
        <v xml:space="preserve"> </v>
      </c>
      <c r="AI300" s="50" t="str">
        <f>IFERROR(VLOOKUP(AG300,農林業センサス集落コード!$A$2:$E$18534,5,0),"")</f>
        <v/>
      </c>
      <c r="AJ300" s="48"/>
      <c r="AK300" s="49" t="str">
        <f>IFERROR(VLOOKUP(AJ300,農林業センサス集落コード!$A$2:$E$18534,4,FALSE)," ")</f>
        <v xml:space="preserve"> </v>
      </c>
      <c r="AL300" s="50" t="str">
        <f>IFERROR(VLOOKUP(AJ300,農林業センサス集落コード!$A$2:$E$18534,5,0),"")</f>
        <v/>
      </c>
      <c r="AM300" s="48"/>
      <c r="AN300" s="49" t="str">
        <f>IFERROR(VLOOKUP(AM300,農林業センサス集落コード!$A$2:$E$18534,4,FALSE)," ")</f>
        <v xml:space="preserve"> </v>
      </c>
      <c r="AO300" s="50" t="str">
        <f>IFERROR(VLOOKUP(AM300,農林業センサス集落コード!$A$2:$E$18534,5,0),"")</f>
        <v/>
      </c>
      <c r="AP300" s="48"/>
      <c r="AQ300" s="49" t="str">
        <f>IFERROR(VLOOKUP(AP300,農林業センサス集落コード!$A$2:$E$18534,4,FALSE)," ")</f>
        <v xml:space="preserve"> </v>
      </c>
      <c r="AR300" s="50" t="str">
        <f>IFERROR(VLOOKUP(AP300,農林業センサス集落コード!$A$2:$E$18534,5,0),"")</f>
        <v/>
      </c>
      <c r="AS300" s="48"/>
      <c r="AT300" s="49" t="str">
        <f>IFERROR(VLOOKUP(AS300,農林業センサス集落コード!$A$2:$E$18534,4,FALSE)," ")</f>
        <v xml:space="preserve"> </v>
      </c>
      <c r="AU300" s="50" t="str">
        <f>IFERROR(VLOOKUP(AS300,農林業センサス集落コード!$A$2:$E$18534,5,0),"")</f>
        <v/>
      </c>
      <c r="AV300" s="48"/>
      <c r="AW300" s="49" t="str">
        <f>IFERROR(VLOOKUP(AV300,農林業センサス集落コード!$A$2:$E$18534,4,FALSE)," ")</f>
        <v xml:space="preserve"> </v>
      </c>
      <c r="AX300" s="50" t="str">
        <f>IFERROR(VLOOKUP(AV300,農林業センサス集落コード!$A$2:$E$18534,5,0),"")</f>
        <v/>
      </c>
      <c r="AY300" s="48"/>
      <c r="AZ300" s="49" t="str">
        <f>IFERROR(VLOOKUP(AY300,農林業センサス集落コード!$A$2:$E$18534,4,FALSE)," ")</f>
        <v xml:space="preserve"> </v>
      </c>
      <c r="BA300" s="50" t="str">
        <f>IFERROR(VLOOKUP(AY300,農林業センサス集落コード!$A$2:$E$18534,5,0),"")</f>
        <v/>
      </c>
      <c r="BB300" s="48"/>
      <c r="BC300" s="49" t="str">
        <f>IFERROR(VLOOKUP(BB300,農林業センサス集落コード!$A$2:$E$18534,4,FALSE)," ")</f>
        <v xml:space="preserve"> </v>
      </c>
      <c r="BD300" s="50" t="str">
        <f>IFERROR(VLOOKUP(BB300,農林業センサス集落コード!$A$2:$E$18534,5,0),"")</f>
        <v/>
      </c>
      <c r="BE300" s="48"/>
      <c r="BF300" s="49" t="str">
        <f>IFERROR(VLOOKUP(BE300,農林業センサス集落コード!$A$2:$E$18534,4,FALSE)," ")</f>
        <v xml:space="preserve"> </v>
      </c>
      <c r="BG300" s="50" t="str">
        <f>IFERROR(VLOOKUP(BE300,農林業センサス集落コード!$A$2:$E$18534,5,0),"")</f>
        <v/>
      </c>
      <c r="BH300" s="48"/>
      <c r="BI300" s="49" t="str">
        <f>IFERROR(VLOOKUP(BH300,農林業センサス集落コード!$A$2:$E$18534,4,FALSE)," ")</f>
        <v xml:space="preserve"> </v>
      </c>
      <c r="BJ300" s="50" t="str">
        <f>IFERROR(VLOOKUP(BH300,農林業センサス集落コード!$A$2:$E$18534,5,0),"")</f>
        <v/>
      </c>
      <c r="BK300" s="48"/>
      <c r="BL300" s="49" t="str">
        <f>IFERROR(VLOOKUP(BK300,農林業センサス集落コード!$A$2:$E$18534,4,FALSE)," ")</f>
        <v xml:space="preserve"> </v>
      </c>
      <c r="BM300" s="50" t="str">
        <f>IFERROR(VLOOKUP(BK300,農林業センサス集落コード!$A$2:$E$18534,5,0),"")</f>
        <v/>
      </c>
    </row>
    <row r="301" spans="1:65">
      <c r="A301" s="272" t="e">
        <f>①協定識別事項②協定参加者!#REF!</f>
        <v>#REF!</v>
      </c>
      <c r="B301" s="55" t="e">
        <f>①協定識別事項②協定参加者!#REF!</f>
        <v>#REF!</v>
      </c>
      <c r="C301" s="55" t="e">
        <f>①協定識別事項②協定参加者!#REF!</f>
        <v>#REF!</v>
      </c>
      <c r="D301" s="55" t="e">
        <f>①協定識別事項②協定参加者!#REF!</f>
        <v>#REF!</v>
      </c>
      <c r="E301" s="56" t="e">
        <f>①協定識別事項②協定参加者!#REF!</f>
        <v>#REF!</v>
      </c>
      <c r="F301" s="48"/>
      <c r="G301" s="49" t="str">
        <f>IFERROR(VLOOKUP(F301,農林業センサス集落コード!$A$2:$E$18534,4,FALSE)," ")</f>
        <v xml:space="preserve"> </v>
      </c>
      <c r="H301" s="50" t="str">
        <f>IFERROR(VLOOKUP(F301,農林業センサス集落コード!$A$2:$E$18534,5,0),"")</f>
        <v/>
      </c>
      <c r="I301" s="48"/>
      <c r="J301" s="49" t="str">
        <f>IFERROR(VLOOKUP(I301,農林業センサス集落コード!$A$2:$E$18534,4,FALSE)," ")</f>
        <v xml:space="preserve"> </v>
      </c>
      <c r="K301" s="50" t="str">
        <f>IFERROR(VLOOKUP(I301,農林業センサス集落コード!$A$2:$E$18534,5,0),"")</f>
        <v/>
      </c>
      <c r="L301" s="48"/>
      <c r="M301" s="49" t="str">
        <f>IFERROR(VLOOKUP(L301,農林業センサス集落コード!$A$2:$E$18534,4,FALSE)," ")</f>
        <v xml:space="preserve"> </v>
      </c>
      <c r="N301" s="50" t="str">
        <f>IFERROR(VLOOKUP(L301,農林業センサス集落コード!$A$2:$E$18534,5,0),"")</f>
        <v/>
      </c>
      <c r="O301" s="48"/>
      <c r="P301" s="49" t="str">
        <f>IFERROR(VLOOKUP(O301,農林業センサス集落コード!$A$2:$E$18534,4,FALSE)," ")</f>
        <v xml:space="preserve"> </v>
      </c>
      <c r="Q301" s="50" t="str">
        <f>IFERROR(VLOOKUP(O301,農林業センサス集落コード!$A$2:$E$18534,5,0),"")</f>
        <v/>
      </c>
      <c r="R301" s="48"/>
      <c r="S301" s="49" t="str">
        <f>IFERROR(VLOOKUP(R301,農林業センサス集落コード!$A$2:$E$18534,4,FALSE)," ")</f>
        <v xml:space="preserve"> </v>
      </c>
      <c r="T301" s="50" t="str">
        <f>IFERROR(VLOOKUP(R301,農林業センサス集落コード!$A$2:$E$18534,5,0),"")</f>
        <v/>
      </c>
      <c r="U301" s="48"/>
      <c r="V301" s="49" t="str">
        <f>IFERROR(VLOOKUP(U301,農林業センサス集落コード!$A$2:$E$18534,4,FALSE)," ")</f>
        <v xml:space="preserve"> </v>
      </c>
      <c r="W301" s="50" t="str">
        <f>IFERROR(VLOOKUP(U301,農林業センサス集落コード!$A$2:$E$18534,5,0),"")</f>
        <v/>
      </c>
      <c r="X301" s="48"/>
      <c r="Y301" s="49" t="str">
        <f>IFERROR(VLOOKUP(X301,農林業センサス集落コード!$A$2:$E$18534,4,FALSE)," ")</f>
        <v xml:space="preserve"> </v>
      </c>
      <c r="Z301" s="50" t="str">
        <f>IFERROR(VLOOKUP(X301,農林業センサス集落コード!$A$2:$E$18534,5,0),"")</f>
        <v/>
      </c>
      <c r="AA301" s="48"/>
      <c r="AB301" s="49" t="str">
        <f>IFERROR(VLOOKUP(AA301,農林業センサス集落コード!$A$2:$E$18534,4,FALSE)," ")</f>
        <v xml:space="preserve"> </v>
      </c>
      <c r="AC301" s="50" t="str">
        <f>IFERROR(VLOOKUP(AA301,農林業センサス集落コード!$A$2:$E$18534,5,0),"")</f>
        <v/>
      </c>
      <c r="AD301" s="48"/>
      <c r="AE301" s="49" t="str">
        <f>IFERROR(VLOOKUP(AD301,農林業センサス集落コード!$A$2:$E$18534,4,FALSE)," ")</f>
        <v xml:space="preserve"> </v>
      </c>
      <c r="AF301" s="50" t="str">
        <f>IFERROR(VLOOKUP(AD301,農林業センサス集落コード!$A$2:$E$18534,5,0),"")</f>
        <v/>
      </c>
      <c r="AG301" s="48"/>
      <c r="AH301" s="49" t="str">
        <f>IFERROR(VLOOKUP(AG301,農林業センサス集落コード!$A$2:$E$18534,4,FALSE)," ")</f>
        <v xml:space="preserve"> </v>
      </c>
      <c r="AI301" s="50" t="str">
        <f>IFERROR(VLOOKUP(AG301,農林業センサス集落コード!$A$2:$E$18534,5,0),"")</f>
        <v/>
      </c>
      <c r="AJ301" s="48"/>
      <c r="AK301" s="49" t="str">
        <f>IFERROR(VLOOKUP(AJ301,農林業センサス集落コード!$A$2:$E$18534,4,FALSE)," ")</f>
        <v xml:space="preserve"> </v>
      </c>
      <c r="AL301" s="50" t="str">
        <f>IFERROR(VLOOKUP(AJ301,農林業センサス集落コード!$A$2:$E$18534,5,0),"")</f>
        <v/>
      </c>
      <c r="AM301" s="48"/>
      <c r="AN301" s="49" t="str">
        <f>IFERROR(VLOOKUP(AM301,農林業センサス集落コード!$A$2:$E$18534,4,FALSE)," ")</f>
        <v xml:space="preserve"> </v>
      </c>
      <c r="AO301" s="50" t="str">
        <f>IFERROR(VLOOKUP(AM301,農林業センサス集落コード!$A$2:$E$18534,5,0),"")</f>
        <v/>
      </c>
      <c r="AP301" s="48"/>
      <c r="AQ301" s="49" t="str">
        <f>IFERROR(VLOOKUP(AP301,農林業センサス集落コード!$A$2:$E$18534,4,FALSE)," ")</f>
        <v xml:space="preserve"> </v>
      </c>
      <c r="AR301" s="50" t="str">
        <f>IFERROR(VLOOKUP(AP301,農林業センサス集落コード!$A$2:$E$18534,5,0),"")</f>
        <v/>
      </c>
      <c r="AS301" s="48"/>
      <c r="AT301" s="49" t="str">
        <f>IFERROR(VLOOKUP(AS301,農林業センサス集落コード!$A$2:$E$18534,4,FALSE)," ")</f>
        <v xml:space="preserve"> </v>
      </c>
      <c r="AU301" s="50" t="str">
        <f>IFERROR(VLOOKUP(AS301,農林業センサス集落コード!$A$2:$E$18534,5,0),"")</f>
        <v/>
      </c>
      <c r="AV301" s="48"/>
      <c r="AW301" s="49" t="str">
        <f>IFERROR(VLOOKUP(AV301,農林業センサス集落コード!$A$2:$E$18534,4,FALSE)," ")</f>
        <v xml:space="preserve"> </v>
      </c>
      <c r="AX301" s="50" t="str">
        <f>IFERROR(VLOOKUP(AV301,農林業センサス集落コード!$A$2:$E$18534,5,0),"")</f>
        <v/>
      </c>
      <c r="AY301" s="48"/>
      <c r="AZ301" s="49" t="str">
        <f>IFERROR(VLOOKUP(AY301,農林業センサス集落コード!$A$2:$E$18534,4,FALSE)," ")</f>
        <v xml:space="preserve"> </v>
      </c>
      <c r="BA301" s="50" t="str">
        <f>IFERROR(VLOOKUP(AY301,農林業センサス集落コード!$A$2:$E$18534,5,0),"")</f>
        <v/>
      </c>
      <c r="BB301" s="48"/>
      <c r="BC301" s="49" t="str">
        <f>IFERROR(VLOOKUP(BB301,農林業センサス集落コード!$A$2:$E$18534,4,FALSE)," ")</f>
        <v xml:space="preserve"> </v>
      </c>
      <c r="BD301" s="50" t="str">
        <f>IFERROR(VLOOKUP(BB301,農林業センサス集落コード!$A$2:$E$18534,5,0),"")</f>
        <v/>
      </c>
      <c r="BE301" s="48"/>
      <c r="BF301" s="49" t="str">
        <f>IFERROR(VLOOKUP(BE301,農林業センサス集落コード!$A$2:$E$18534,4,FALSE)," ")</f>
        <v xml:space="preserve"> </v>
      </c>
      <c r="BG301" s="50" t="str">
        <f>IFERROR(VLOOKUP(BE301,農林業センサス集落コード!$A$2:$E$18534,5,0),"")</f>
        <v/>
      </c>
      <c r="BH301" s="48"/>
      <c r="BI301" s="49" t="str">
        <f>IFERROR(VLOOKUP(BH301,農林業センサス集落コード!$A$2:$E$18534,4,FALSE)," ")</f>
        <v xml:space="preserve"> </v>
      </c>
      <c r="BJ301" s="50" t="str">
        <f>IFERROR(VLOOKUP(BH301,農林業センサス集落コード!$A$2:$E$18534,5,0),"")</f>
        <v/>
      </c>
      <c r="BK301" s="48"/>
      <c r="BL301" s="49" t="str">
        <f>IFERROR(VLOOKUP(BK301,農林業センサス集落コード!$A$2:$E$18534,4,FALSE)," ")</f>
        <v xml:space="preserve"> </v>
      </c>
      <c r="BM301" s="50" t="str">
        <f>IFERROR(VLOOKUP(BK301,農林業センサス集落コード!$A$2:$E$18534,5,0),"")</f>
        <v/>
      </c>
    </row>
    <row r="302" spans="1:65">
      <c r="A302" s="272" t="e">
        <f>①協定識別事項②協定参加者!#REF!</f>
        <v>#REF!</v>
      </c>
      <c r="B302" s="55" t="e">
        <f>①協定識別事項②協定参加者!#REF!</f>
        <v>#REF!</v>
      </c>
      <c r="C302" s="55" t="e">
        <f>①協定識別事項②協定参加者!#REF!</f>
        <v>#REF!</v>
      </c>
      <c r="D302" s="55" t="e">
        <f>①協定識別事項②協定参加者!#REF!</f>
        <v>#REF!</v>
      </c>
      <c r="E302" s="56" t="e">
        <f>①協定識別事項②協定参加者!#REF!</f>
        <v>#REF!</v>
      </c>
      <c r="F302" s="48"/>
      <c r="G302" s="49" t="str">
        <f>IFERROR(VLOOKUP(F302,農林業センサス集落コード!$A$2:$E$18534,4,FALSE)," ")</f>
        <v xml:space="preserve"> </v>
      </c>
      <c r="H302" s="50" t="str">
        <f>IFERROR(VLOOKUP(F302,農林業センサス集落コード!$A$2:$E$18534,5,0),"")</f>
        <v/>
      </c>
      <c r="I302" s="48"/>
      <c r="J302" s="49" t="str">
        <f>IFERROR(VLOOKUP(I302,農林業センサス集落コード!$A$2:$E$18534,4,FALSE)," ")</f>
        <v xml:space="preserve"> </v>
      </c>
      <c r="K302" s="50" t="str">
        <f>IFERROR(VLOOKUP(I302,農林業センサス集落コード!$A$2:$E$18534,5,0),"")</f>
        <v/>
      </c>
      <c r="L302" s="48"/>
      <c r="M302" s="49" t="str">
        <f>IFERROR(VLOOKUP(L302,農林業センサス集落コード!$A$2:$E$18534,4,FALSE)," ")</f>
        <v xml:space="preserve"> </v>
      </c>
      <c r="N302" s="50" t="str">
        <f>IFERROR(VLOOKUP(L302,農林業センサス集落コード!$A$2:$E$18534,5,0),"")</f>
        <v/>
      </c>
      <c r="O302" s="48"/>
      <c r="P302" s="49" t="str">
        <f>IFERROR(VLOOKUP(O302,農林業センサス集落コード!$A$2:$E$18534,4,FALSE)," ")</f>
        <v xml:space="preserve"> </v>
      </c>
      <c r="Q302" s="50" t="str">
        <f>IFERROR(VLOOKUP(O302,農林業センサス集落コード!$A$2:$E$18534,5,0),"")</f>
        <v/>
      </c>
      <c r="R302" s="48"/>
      <c r="S302" s="49" t="str">
        <f>IFERROR(VLOOKUP(R302,農林業センサス集落コード!$A$2:$E$18534,4,FALSE)," ")</f>
        <v xml:space="preserve"> </v>
      </c>
      <c r="T302" s="50" t="str">
        <f>IFERROR(VLOOKUP(R302,農林業センサス集落コード!$A$2:$E$18534,5,0),"")</f>
        <v/>
      </c>
      <c r="U302" s="48"/>
      <c r="V302" s="49" t="str">
        <f>IFERROR(VLOOKUP(U302,農林業センサス集落コード!$A$2:$E$18534,4,FALSE)," ")</f>
        <v xml:space="preserve"> </v>
      </c>
      <c r="W302" s="50" t="str">
        <f>IFERROR(VLOOKUP(U302,農林業センサス集落コード!$A$2:$E$18534,5,0),"")</f>
        <v/>
      </c>
      <c r="X302" s="48"/>
      <c r="Y302" s="49" t="str">
        <f>IFERROR(VLOOKUP(X302,農林業センサス集落コード!$A$2:$E$18534,4,FALSE)," ")</f>
        <v xml:space="preserve"> </v>
      </c>
      <c r="Z302" s="50" t="str">
        <f>IFERROR(VLOOKUP(X302,農林業センサス集落コード!$A$2:$E$18534,5,0),"")</f>
        <v/>
      </c>
      <c r="AA302" s="48"/>
      <c r="AB302" s="49" t="str">
        <f>IFERROR(VLOOKUP(AA302,農林業センサス集落コード!$A$2:$E$18534,4,FALSE)," ")</f>
        <v xml:space="preserve"> </v>
      </c>
      <c r="AC302" s="50" t="str">
        <f>IFERROR(VLOOKUP(AA302,農林業センサス集落コード!$A$2:$E$18534,5,0),"")</f>
        <v/>
      </c>
      <c r="AD302" s="48"/>
      <c r="AE302" s="49" t="str">
        <f>IFERROR(VLOOKUP(AD302,農林業センサス集落コード!$A$2:$E$18534,4,FALSE)," ")</f>
        <v xml:space="preserve"> </v>
      </c>
      <c r="AF302" s="50" t="str">
        <f>IFERROR(VLOOKUP(AD302,農林業センサス集落コード!$A$2:$E$18534,5,0),"")</f>
        <v/>
      </c>
      <c r="AG302" s="48"/>
      <c r="AH302" s="49" t="str">
        <f>IFERROR(VLOOKUP(AG302,農林業センサス集落コード!$A$2:$E$18534,4,FALSE)," ")</f>
        <v xml:space="preserve"> </v>
      </c>
      <c r="AI302" s="50" t="str">
        <f>IFERROR(VLOOKUP(AG302,農林業センサス集落コード!$A$2:$E$18534,5,0),"")</f>
        <v/>
      </c>
      <c r="AJ302" s="48"/>
      <c r="AK302" s="49" t="str">
        <f>IFERROR(VLOOKUP(AJ302,農林業センサス集落コード!$A$2:$E$18534,4,FALSE)," ")</f>
        <v xml:space="preserve"> </v>
      </c>
      <c r="AL302" s="50" t="str">
        <f>IFERROR(VLOOKUP(AJ302,農林業センサス集落コード!$A$2:$E$18534,5,0),"")</f>
        <v/>
      </c>
      <c r="AM302" s="48"/>
      <c r="AN302" s="49" t="str">
        <f>IFERROR(VLOOKUP(AM302,農林業センサス集落コード!$A$2:$E$18534,4,FALSE)," ")</f>
        <v xml:space="preserve"> </v>
      </c>
      <c r="AO302" s="50" t="str">
        <f>IFERROR(VLOOKUP(AM302,農林業センサス集落コード!$A$2:$E$18534,5,0),"")</f>
        <v/>
      </c>
      <c r="AP302" s="48"/>
      <c r="AQ302" s="49" t="str">
        <f>IFERROR(VLOOKUP(AP302,農林業センサス集落コード!$A$2:$E$18534,4,FALSE)," ")</f>
        <v xml:space="preserve"> </v>
      </c>
      <c r="AR302" s="50" t="str">
        <f>IFERROR(VLOOKUP(AP302,農林業センサス集落コード!$A$2:$E$18534,5,0),"")</f>
        <v/>
      </c>
      <c r="AS302" s="48"/>
      <c r="AT302" s="49" t="str">
        <f>IFERROR(VLOOKUP(AS302,農林業センサス集落コード!$A$2:$E$18534,4,FALSE)," ")</f>
        <v xml:space="preserve"> </v>
      </c>
      <c r="AU302" s="50" t="str">
        <f>IFERROR(VLOOKUP(AS302,農林業センサス集落コード!$A$2:$E$18534,5,0),"")</f>
        <v/>
      </c>
      <c r="AV302" s="48"/>
      <c r="AW302" s="49" t="str">
        <f>IFERROR(VLOOKUP(AV302,農林業センサス集落コード!$A$2:$E$18534,4,FALSE)," ")</f>
        <v xml:space="preserve"> </v>
      </c>
      <c r="AX302" s="50" t="str">
        <f>IFERROR(VLOOKUP(AV302,農林業センサス集落コード!$A$2:$E$18534,5,0),"")</f>
        <v/>
      </c>
      <c r="AY302" s="48"/>
      <c r="AZ302" s="49" t="str">
        <f>IFERROR(VLOOKUP(AY302,農林業センサス集落コード!$A$2:$E$18534,4,FALSE)," ")</f>
        <v xml:space="preserve"> </v>
      </c>
      <c r="BA302" s="50" t="str">
        <f>IFERROR(VLOOKUP(AY302,農林業センサス集落コード!$A$2:$E$18534,5,0),"")</f>
        <v/>
      </c>
      <c r="BB302" s="48"/>
      <c r="BC302" s="49" t="str">
        <f>IFERROR(VLOOKUP(BB302,農林業センサス集落コード!$A$2:$E$18534,4,FALSE)," ")</f>
        <v xml:space="preserve"> </v>
      </c>
      <c r="BD302" s="50" t="str">
        <f>IFERROR(VLOOKUP(BB302,農林業センサス集落コード!$A$2:$E$18534,5,0),"")</f>
        <v/>
      </c>
      <c r="BE302" s="48"/>
      <c r="BF302" s="49" t="str">
        <f>IFERROR(VLOOKUP(BE302,農林業センサス集落コード!$A$2:$E$18534,4,FALSE)," ")</f>
        <v xml:space="preserve"> </v>
      </c>
      <c r="BG302" s="50" t="str">
        <f>IFERROR(VLOOKUP(BE302,農林業センサス集落コード!$A$2:$E$18534,5,0),"")</f>
        <v/>
      </c>
      <c r="BH302" s="48"/>
      <c r="BI302" s="49" t="str">
        <f>IFERROR(VLOOKUP(BH302,農林業センサス集落コード!$A$2:$E$18534,4,FALSE)," ")</f>
        <v xml:space="preserve"> </v>
      </c>
      <c r="BJ302" s="50" t="str">
        <f>IFERROR(VLOOKUP(BH302,農林業センサス集落コード!$A$2:$E$18534,5,0),"")</f>
        <v/>
      </c>
      <c r="BK302" s="48"/>
      <c r="BL302" s="49" t="str">
        <f>IFERROR(VLOOKUP(BK302,農林業センサス集落コード!$A$2:$E$18534,4,FALSE)," ")</f>
        <v xml:space="preserve"> </v>
      </c>
      <c r="BM302" s="50" t="str">
        <f>IFERROR(VLOOKUP(BK302,農林業センサス集落コード!$A$2:$E$18534,5,0),"")</f>
        <v/>
      </c>
    </row>
    <row r="303" spans="1:65">
      <c r="A303" s="272" t="e">
        <f>①協定識別事項②協定参加者!#REF!</f>
        <v>#REF!</v>
      </c>
      <c r="B303" s="55" t="e">
        <f>①協定識別事項②協定参加者!#REF!</f>
        <v>#REF!</v>
      </c>
      <c r="C303" s="55" t="e">
        <f>①協定識別事項②協定参加者!#REF!</f>
        <v>#REF!</v>
      </c>
      <c r="D303" s="55" t="e">
        <f>①協定識別事項②協定参加者!#REF!</f>
        <v>#REF!</v>
      </c>
      <c r="E303" s="56" t="e">
        <f>①協定識別事項②協定参加者!#REF!</f>
        <v>#REF!</v>
      </c>
      <c r="F303" s="48"/>
      <c r="G303" s="49" t="str">
        <f>IFERROR(VLOOKUP(F303,農林業センサス集落コード!$A$2:$E$18534,4,FALSE)," ")</f>
        <v xml:space="preserve"> </v>
      </c>
      <c r="H303" s="50" t="str">
        <f>IFERROR(VLOOKUP(F303,農林業センサス集落コード!$A$2:$E$18534,5,0),"")</f>
        <v/>
      </c>
      <c r="I303" s="48"/>
      <c r="J303" s="49" t="str">
        <f>IFERROR(VLOOKUP(I303,農林業センサス集落コード!$A$2:$E$18534,4,FALSE)," ")</f>
        <v xml:space="preserve"> </v>
      </c>
      <c r="K303" s="50" t="str">
        <f>IFERROR(VLOOKUP(I303,農林業センサス集落コード!$A$2:$E$18534,5,0),"")</f>
        <v/>
      </c>
      <c r="L303" s="48"/>
      <c r="M303" s="49" t="str">
        <f>IFERROR(VLOOKUP(L303,農林業センサス集落コード!$A$2:$E$18534,4,FALSE)," ")</f>
        <v xml:space="preserve"> </v>
      </c>
      <c r="N303" s="50" t="str">
        <f>IFERROR(VLOOKUP(L303,農林業センサス集落コード!$A$2:$E$18534,5,0),"")</f>
        <v/>
      </c>
      <c r="O303" s="48"/>
      <c r="P303" s="49" t="str">
        <f>IFERROR(VLOOKUP(O303,農林業センサス集落コード!$A$2:$E$18534,4,FALSE)," ")</f>
        <v xml:space="preserve"> </v>
      </c>
      <c r="Q303" s="50" t="str">
        <f>IFERROR(VLOOKUP(O303,農林業センサス集落コード!$A$2:$E$18534,5,0),"")</f>
        <v/>
      </c>
      <c r="R303" s="48"/>
      <c r="S303" s="49" t="str">
        <f>IFERROR(VLOOKUP(R303,農林業センサス集落コード!$A$2:$E$18534,4,FALSE)," ")</f>
        <v xml:space="preserve"> </v>
      </c>
      <c r="T303" s="50" t="str">
        <f>IFERROR(VLOOKUP(R303,農林業センサス集落コード!$A$2:$E$18534,5,0),"")</f>
        <v/>
      </c>
      <c r="U303" s="48"/>
      <c r="V303" s="49" t="str">
        <f>IFERROR(VLOOKUP(U303,農林業センサス集落コード!$A$2:$E$18534,4,FALSE)," ")</f>
        <v xml:space="preserve"> </v>
      </c>
      <c r="W303" s="50" t="str">
        <f>IFERROR(VLOOKUP(U303,農林業センサス集落コード!$A$2:$E$18534,5,0),"")</f>
        <v/>
      </c>
      <c r="X303" s="48"/>
      <c r="Y303" s="49" t="str">
        <f>IFERROR(VLOOKUP(X303,農林業センサス集落コード!$A$2:$E$18534,4,FALSE)," ")</f>
        <v xml:space="preserve"> </v>
      </c>
      <c r="Z303" s="50" t="str">
        <f>IFERROR(VLOOKUP(X303,農林業センサス集落コード!$A$2:$E$18534,5,0),"")</f>
        <v/>
      </c>
      <c r="AA303" s="48"/>
      <c r="AB303" s="49" t="str">
        <f>IFERROR(VLOOKUP(AA303,農林業センサス集落コード!$A$2:$E$18534,4,FALSE)," ")</f>
        <v xml:space="preserve"> </v>
      </c>
      <c r="AC303" s="50" t="str">
        <f>IFERROR(VLOOKUP(AA303,農林業センサス集落コード!$A$2:$E$18534,5,0),"")</f>
        <v/>
      </c>
      <c r="AD303" s="48"/>
      <c r="AE303" s="49" t="str">
        <f>IFERROR(VLOOKUP(AD303,農林業センサス集落コード!$A$2:$E$18534,4,FALSE)," ")</f>
        <v xml:space="preserve"> </v>
      </c>
      <c r="AF303" s="50" t="str">
        <f>IFERROR(VLOOKUP(AD303,農林業センサス集落コード!$A$2:$E$18534,5,0),"")</f>
        <v/>
      </c>
      <c r="AG303" s="48"/>
      <c r="AH303" s="49" t="str">
        <f>IFERROR(VLOOKUP(AG303,農林業センサス集落コード!$A$2:$E$18534,4,FALSE)," ")</f>
        <v xml:space="preserve"> </v>
      </c>
      <c r="AI303" s="50" t="str">
        <f>IFERROR(VLOOKUP(AG303,農林業センサス集落コード!$A$2:$E$18534,5,0),"")</f>
        <v/>
      </c>
      <c r="AJ303" s="48"/>
      <c r="AK303" s="49" t="str">
        <f>IFERROR(VLOOKUP(AJ303,農林業センサス集落コード!$A$2:$E$18534,4,FALSE)," ")</f>
        <v xml:space="preserve"> </v>
      </c>
      <c r="AL303" s="50" t="str">
        <f>IFERROR(VLOOKUP(AJ303,農林業センサス集落コード!$A$2:$E$18534,5,0),"")</f>
        <v/>
      </c>
      <c r="AM303" s="48"/>
      <c r="AN303" s="49" t="str">
        <f>IFERROR(VLOOKUP(AM303,農林業センサス集落コード!$A$2:$E$18534,4,FALSE)," ")</f>
        <v xml:space="preserve"> </v>
      </c>
      <c r="AO303" s="50" t="str">
        <f>IFERROR(VLOOKUP(AM303,農林業センサス集落コード!$A$2:$E$18534,5,0),"")</f>
        <v/>
      </c>
      <c r="AP303" s="48"/>
      <c r="AQ303" s="49" t="str">
        <f>IFERROR(VLOOKUP(AP303,農林業センサス集落コード!$A$2:$E$18534,4,FALSE)," ")</f>
        <v xml:space="preserve"> </v>
      </c>
      <c r="AR303" s="50" t="str">
        <f>IFERROR(VLOOKUP(AP303,農林業センサス集落コード!$A$2:$E$18534,5,0),"")</f>
        <v/>
      </c>
      <c r="AS303" s="48"/>
      <c r="AT303" s="49" t="str">
        <f>IFERROR(VLOOKUP(AS303,農林業センサス集落コード!$A$2:$E$18534,4,FALSE)," ")</f>
        <v xml:space="preserve"> </v>
      </c>
      <c r="AU303" s="50" t="str">
        <f>IFERROR(VLOOKUP(AS303,農林業センサス集落コード!$A$2:$E$18534,5,0),"")</f>
        <v/>
      </c>
      <c r="AV303" s="48"/>
      <c r="AW303" s="49" t="str">
        <f>IFERROR(VLOOKUP(AV303,農林業センサス集落コード!$A$2:$E$18534,4,FALSE)," ")</f>
        <v xml:space="preserve"> </v>
      </c>
      <c r="AX303" s="50" t="str">
        <f>IFERROR(VLOOKUP(AV303,農林業センサス集落コード!$A$2:$E$18534,5,0),"")</f>
        <v/>
      </c>
      <c r="AY303" s="48"/>
      <c r="AZ303" s="49" t="str">
        <f>IFERROR(VLOOKUP(AY303,農林業センサス集落コード!$A$2:$E$18534,4,FALSE)," ")</f>
        <v xml:space="preserve"> </v>
      </c>
      <c r="BA303" s="50" t="str">
        <f>IFERROR(VLOOKUP(AY303,農林業センサス集落コード!$A$2:$E$18534,5,0),"")</f>
        <v/>
      </c>
      <c r="BB303" s="48"/>
      <c r="BC303" s="49" t="str">
        <f>IFERROR(VLOOKUP(BB303,農林業センサス集落コード!$A$2:$E$18534,4,FALSE)," ")</f>
        <v xml:space="preserve"> </v>
      </c>
      <c r="BD303" s="50" t="str">
        <f>IFERROR(VLOOKUP(BB303,農林業センサス集落コード!$A$2:$E$18534,5,0),"")</f>
        <v/>
      </c>
      <c r="BE303" s="48"/>
      <c r="BF303" s="49" t="str">
        <f>IFERROR(VLOOKUP(BE303,農林業センサス集落コード!$A$2:$E$18534,4,FALSE)," ")</f>
        <v xml:space="preserve"> </v>
      </c>
      <c r="BG303" s="50" t="str">
        <f>IFERROR(VLOOKUP(BE303,農林業センサス集落コード!$A$2:$E$18534,5,0),"")</f>
        <v/>
      </c>
      <c r="BH303" s="48"/>
      <c r="BI303" s="49" t="str">
        <f>IFERROR(VLOOKUP(BH303,農林業センサス集落コード!$A$2:$E$18534,4,FALSE)," ")</f>
        <v xml:space="preserve"> </v>
      </c>
      <c r="BJ303" s="50" t="str">
        <f>IFERROR(VLOOKUP(BH303,農林業センサス集落コード!$A$2:$E$18534,5,0),"")</f>
        <v/>
      </c>
      <c r="BK303" s="48"/>
      <c r="BL303" s="49" t="str">
        <f>IFERROR(VLOOKUP(BK303,農林業センサス集落コード!$A$2:$E$18534,4,FALSE)," ")</f>
        <v xml:space="preserve"> </v>
      </c>
      <c r="BM303" s="50" t="str">
        <f>IFERROR(VLOOKUP(BK303,農林業センサス集落コード!$A$2:$E$18534,5,0),"")</f>
        <v/>
      </c>
    </row>
    <row r="304" spans="1:65">
      <c r="A304" s="272" t="e">
        <f>①協定識別事項②協定参加者!#REF!</f>
        <v>#REF!</v>
      </c>
      <c r="B304" s="55" t="e">
        <f>①協定識別事項②協定参加者!#REF!</f>
        <v>#REF!</v>
      </c>
      <c r="C304" s="55" t="e">
        <f>①協定識別事項②協定参加者!#REF!</f>
        <v>#REF!</v>
      </c>
      <c r="D304" s="55" t="e">
        <f>①協定識別事項②協定参加者!#REF!</f>
        <v>#REF!</v>
      </c>
      <c r="E304" s="56" t="e">
        <f>①協定識別事項②協定参加者!#REF!</f>
        <v>#REF!</v>
      </c>
      <c r="F304" s="48"/>
      <c r="G304" s="49" t="str">
        <f>IFERROR(VLOOKUP(F304,農林業センサス集落コード!$A$2:$E$18534,4,FALSE)," ")</f>
        <v xml:space="preserve"> </v>
      </c>
      <c r="H304" s="50" t="str">
        <f>IFERROR(VLOOKUP(F304,農林業センサス集落コード!$A$2:$E$18534,5,0),"")</f>
        <v/>
      </c>
      <c r="I304" s="48"/>
      <c r="J304" s="49" t="str">
        <f>IFERROR(VLOOKUP(I304,農林業センサス集落コード!$A$2:$E$18534,4,FALSE)," ")</f>
        <v xml:space="preserve"> </v>
      </c>
      <c r="K304" s="50" t="str">
        <f>IFERROR(VLOOKUP(I304,農林業センサス集落コード!$A$2:$E$18534,5,0),"")</f>
        <v/>
      </c>
      <c r="L304" s="48"/>
      <c r="M304" s="49" t="str">
        <f>IFERROR(VLOOKUP(L304,農林業センサス集落コード!$A$2:$E$18534,4,FALSE)," ")</f>
        <v xml:space="preserve"> </v>
      </c>
      <c r="N304" s="50" t="str">
        <f>IFERROR(VLOOKUP(L304,農林業センサス集落コード!$A$2:$E$18534,5,0),"")</f>
        <v/>
      </c>
      <c r="O304" s="48"/>
      <c r="P304" s="49" t="str">
        <f>IFERROR(VLOOKUP(O304,農林業センサス集落コード!$A$2:$E$18534,4,FALSE)," ")</f>
        <v xml:space="preserve"> </v>
      </c>
      <c r="Q304" s="50" t="str">
        <f>IFERROR(VLOOKUP(O304,農林業センサス集落コード!$A$2:$E$18534,5,0),"")</f>
        <v/>
      </c>
      <c r="R304" s="48"/>
      <c r="S304" s="49" t="str">
        <f>IFERROR(VLOOKUP(R304,農林業センサス集落コード!$A$2:$E$18534,4,FALSE)," ")</f>
        <v xml:space="preserve"> </v>
      </c>
      <c r="T304" s="50" t="str">
        <f>IFERROR(VLOOKUP(R304,農林業センサス集落コード!$A$2:$E$18534,5,0),"")</f>
        <v/>
      </c>
      <c r="U304" s="48"/>
      <c r="V304" s="49" t="str">
        <f>IFERROR(VLOOKUP(U304,農林業センサス集落コード!$A$2:$E$18534,4,FALSE)," ")</f>
        <v xml:space="preserve"> </v>
      </c>
      <c r="W304" s="50" t="str">
        <f>IFERROR(VLOOKUP(U304,農林業センサス集落コード!$A$2:$E$18534,5,0),"")</f>
        <v/>
      </c>
      <c r="X304" s="48"/>
      <c r="Y304" s="49" t="str">
        <f>IFERROR(VLOOKUP(X304,農林業センサス集落コード!$A$2:$E$18534,4,FALSE)," ")</f>
        <v xml:space="preserve"> </v>
      </c>
      <c r="Z304" s="50" t="str">
        <f>IFERROR(VLOOKUP(X304,農林業センサス集落コード!$A$2:$E$18534,5,0),"")</f>
        <v/>
      </c>
      <c r="AA304" s="48"/>
      <c r="AB304" s="49" t="str">
        <f>IFERROR(VLOOKUP(AA304,農林業センサス集落コード!$A$2:$E$18534,4,FALSE)," ")</f>
        <v xml:space="preserve"> </v>
      </c>
      <c r="AC304" s="50" t="str">
        <f>IFERROR(VLOOKUP(AA304,農林業センサス集落コード!$A$2:$E$18534,5,0),"")</f>
        <v/>
      </c>
      <c r="AD304" s="48"/>
      <c r="AE304" s="49" t="str">
        <f>IFERROR(VLOOKUP(AD304,農林業センサス集落コード!$A$2:$E$18534,4,FALSE)," ")</f>
        <v xml:space="preserve"> </v>
      </c>
      <c r="AF304" s="50" t="str">
        <f>IFERROR(VLOOKUP(AD304,農林業センサス集落コード!$A$2:$E$18534,5,0),"")</f>
        <v/>
      </c>
      <c r="AG304" s="48"/>
      <c r="AH304" s="49" t="str">
        <f>IFERROR(VLOOKUP(AG304,農林業センサス集落コード!$A$2:$E$18534,4,FALSE)," ")</f>
        <v xml:space="preserve"> </v>
      </c>
      <c r="AI304" s="50" t="str">
        <f>IFERROR(VLOOKUP(AG304,農林業センサス集落コード!$A$2:$E$18534,5,0),"")</f>
        <v/>
      </c>
      <c r="AJ304" s="48"/>
      <c r="AK304" s="49" t="str">
        <f>IFERROR(VLOOKUP(AJ304,農林業センサス集落コード!$A$2:$E$18534,4,FALSE)," ")</f>
        <v xml:space="preserve"> </v>
      </c>
      <c r="AL304" s="50" t="str">
        <f>IFERROR(VLOOKUP(AJ304,農林業センサス集落コード!$A$2:$E$18534,5,0),"")</f>
        <v/>
      </c>
      <c r="AM304" s="48"/>
      <c r="AN304" s="49" t="str">
        <f>IFERROR(VLOOKUP(AM304,農林業センサス集落コード!$A$2:$E$18534,4,FALSE)," ")</f>
        <v xml:space="preserve"> </v>
      </c>
      <c r="AO304" s="50" t="str">
        <f>IFERROR(VLOOKUP(AM304,農林業センサス集落コード!$A$2:$E$18534,5,0),"")</f>
        <v/>
      </c>
      <c r="AP304" s="48"/>
      <c r="AQ304" s="49" t="str">
        <f>IFERROR(VLOOKUP(AP304,農林業センサス集落コード!$A$2:$E$18534,4,FALSE)," ")</f>
        <v xml:space="preserve"> </v>
      </c>
      <c r="AR304" s="50" t="str">
        <f>IFERROR(VLOOKUP(AP304,農林業センサス集落コード!$A$2:$E$18534,5,0),"")</f>
        <v/>
      </c>
      <c r="AS304" s="48"/>
      <c r="AT304" s="49" t="str">
        <f>IFERROR(VLOOKUP(AS304,農林業センサス集落コード!$A$2:$E$18534,4,FALSE)," ")</f>
        <v xml:space="preserve"> </v>
      </c>
      <c r="AU304" s="50" t="str">
        <f>IFERROR(VLOOKUP(AS304,農林業センサス集落コード!$A$2:$E$18534,5,0),"")</f>
        <v/>
      </c>
      <c r="AV304" s="48"/>
      <c r="AW304" s="49" t="str">
        <f>IFERROR(VLOOKUP(AV304,農林業センサス集落コード!$A$2:$E$18534,4,FALSE)," ")</f>
        <v xml:space="preserve"> </v>
      </c>
      <c r="AX304" s="50" t="str">
        <f>IFERROR(VLOOKUP(AV304,農林業センサス集落コード!$A$2:$E$18534,5,0),"")</f>
        <v/>
      </c>
      <c r="AY304" s="48"/>
      <c r="AZ304" s="49" t="str">
        <f>IFERROR(VLOOKUP(AY304,農林業センサス集落コード!$A$2:$E$18534,4,FALSE)," ")</f>
        <v xml:space="preserve"> </v>
      </c>
      <c r="BA304" s="50" t="str">
        <f>IFERROR(VLOOKUP(AY304,農林業センサス集落コード!$A$2:$E$18534,5,0),"")</f>
        <v/>
      </c>
      <c r="BB304" s="48"/>
      <c r="BC304" s="49" t="str">
        <f>IFERROR(VLOOKUP(BB304,農林業センサス集落コード!$A$2:$E$18534,4,FALSE)," ")</f>
        <v xml:space="preserve"> </v>
      </c>
      <c r="BD304" s="50" t="str">
        <f>IFERROR(VLOOKUP(BB304,農林業センサス集落コード!$A$2:$E$18534,5,0),"")</f>
        <v/>
      </c>
      <c r="BE304" s="48"/>
      <c r="BF304" s="49" t="str">
        <f>IFERROR(VLOOKUP(BE304,農林業センサス集落コード!$A$2:$E$18534,4,FALSE)," ")</f>
        <v xml:space="preserve"> </v>
      </c>
      <c r="BG304" s="50" t="str">
        <f>IFERROR(VLOOKUP(BE304,農林業センサス集落コード!$A$2:$E$18534,5,0),"")</f>
        <v/>
      </c>
      <c r="BH304" s="48"/>
      <c r="BI304" s="49" t="str">
        <f>IFERROR(VLOOKUP(BH304,農林業センサス集落コード!$A$2:$E$18534,4,FALSE)," ")</f>
        <v xml:space="preserve"> </v>
      </c>
      <c r="BJ304" s="50" t="str">
        <f>IFERROR(VLOOKUP(BH304,農林業センサス集落コード!$A$2:$E$18534,5,0),"")</f>
        <v/>
      </c>
      <c r="BK304" s="48"/>
      <c r="BL304" s="49" t="str">
        <f>IFERROR(VLOOKUP(BK304,農林業センサス集落コード!$A$2:$E$18534,4,FALSE)," ")</f>
        <v xml:space="preserve"> </v>
      </c>
      <c r="BM304" s="50" t="str">
        <f>IFERROR(VLOOKUP(BK304,農林業センサス集落コード!$A$2:$E$18534,5,0),"")</f>
        <v/>
      </c>
    </row>
    <row r="305" spans="1:65">
      <c r="A305" s="272" t="e">
        <f>①協定識別事項②協定参加者!#REF!</f>
        <v>#REF!</v>
      </c>
      <c r="B305" s="55" t="e">
        <f>①協定識別事項②協定参加者!#REF!</f>
        <v>#REF!</v>
      </c>
      <c r="C305" s="55" t="e">
        <f>①協定識別事項②協定参加者!#REF!</f>
        <v>#REF!</v>
      </c>
      <c r="D305" s="55" t="e">
        <f>①協定識別事項②協定参加者!#REF!</f>
        <v>#REF!</v>
      </c>
      <c r="E305" s="56" t="e">
        <f>①協定識別事項②協定参加者!#REF!</f>
        <v>#REF!</v>
      </c>
      <c r="F305" s="48"/>
      <c r="G305" s="49" t="str">
        <f>IFERROR(VLOOKUP(F305,農林業センサス集落コード!$A$2:$E$18534,4,FALSE)," ")</f>
        <v xml:space="preserve"> </v>
      </c>
      <c r="H305" s="50" t="str">
        <f>IFERROR(VLOOKUP(F305,農林業センサス集落コード!$A$2:$E$18534,5,0),"")</f>
        <v/>
      </c>
      <c r="I305" s="48"/>
      <c r="J305" s="49" t="str">
        <f>IFERROR(VLOOKUP(I305,農林業センサス集落コード!$A$2:$E$18534,4,FALSE)," ")</f>
        <v xml:space="preserve"> </v>
      </c>
      <c r="K305" s="50" t="str">
        <f>IFERROR(VLOOKUP(I305,農林業センサス集落コード!$A$2:$E$18534,5,0),"")</f>
        <v/>
      </c>
      <c r="L305" s="48"/>
      <c r="M305" s="49" t="str">
        <f>IFERROR(VLOOKUP(L305,農林業センサス集落コード!$A$2:$E$18534,4,FALSE)," ")</f>
        <v xml:space="preserve"> </v>
      </c>
      <c r="N305" s="50" t="str">
        <f>IFERROR(VLOOKUP(L305,農林業センサス集落コード!$A$2:$E$18534,5,0),"")</f>
        <v/>
      </c>
      <c r="O305" s="48"/>
      <c r="P305" s="49" t="str">
        <f>IFERROR(VLOOKUP(O305,農林業センサス集落コード!$A$2:$E$18534,4,FALSE)," ")</f>
        <v xml:space="preserve"> </v>
      </c>
      <c r="Q305" s="50" t="str">
        <f>IFERROR(VLOOKUP(O305,農林業センサス集落コード!$A$2:$E$18534,5,0),"")</f>
        <v/>
      </c>
      <c r="R305" s="48"/>
      <c r="S305" s="49" t="str">
        <f>IFERROR(VLOOKUP(R305,農林業センサス集落コード!$A$2:$E$18534,4,FALSE)," ")</f>
        <v xml:space="preserve"> </v>
      </c>
      <c r="T305" s="50" t="str">
        <f>IFERROR(VLOOKUP(R305,農林業センサス集落コード!$A$2:$E$18534,5,0),"")</f>
        <v/>
      </c>
      <c r="U305" s="48"/>
      <c r="V305" s="49" t="str">
        <f>IFERROR(VLOOKUP(U305,農林業センサス集落コード!$A$2:$E$18534,4,FALSE)," ")</f>
        <v xml:space="preserve"> </v>
      </c>
      <c r="W305" s="50" t="str">
        <f>IFERROR(VLOOKUP(U305,農林業センサス集落コード!$A$2:$E$18534,5,0),"")</f>
        <v/>
      </c>
      <c r="X305" s="48"/>
      <c r="Y305" s="49" t="str">
        <f>IFERROR(VLOOKUP(X305,農林業センサス集落コード!$A$2:$E$18534,4,FALSE)," ")</f>
        <v xml:space="preserve"> </v>
      </c>
      <c r="Z305" s="50" t="str">
        <f>IFERROR(VLOOKUP(X305,農林業センサス集落コード!$A$2:$E$18534,5,0),"")</f>
        <v/>
      </c>
      <c r="AA305" s="48"/>
      <c r="AB305" s="49" t="str">
        <f>IFERROR(VLOOKUP(AA305,農林業センサス集落コード!$A$2:$E$18534,4,FALSE)," ")</f>
        <v xml:space="preserve"> </v>
      </c>
      <c r="AC305" s="50" t="str">
        <f>IFERROR(VLOOKUP(AA305,農林業センサス集落コード!$A$2:$E$18534,5,0),"")</f>
        <v/>
      </c>
      <c r="AD305" s="48"/>
      <c r="AE305" s="49" t="str">
        <f>IFERROR(VLOOKUP(AD305,農林業センサス集落コード!$A$2:$E$18534,4,FALSE)," ")</f>
        <v xml:space="preserve"> </v>
      </c>
      <c r="AF305" s="50" t="str">
        <f>IFERROR(VLOOKUP(AD305,農林業センサス集落コード!$A$2:$E$18534,5,0),"")</f>
        <v/>
      </c>
      <c r="AG305" s="48"/>
      <c r="AH305" s="49" t="str">
        <f>IFERROR(VLOOKUP(AG305,農林業センサス集落コード!$A$2:$E$18534,4,FALSE)," ")</f>
        <v xml:space="preserve"> </v>
      </c>
      <c r="AI305" s="50" t="str">
        <f>IFERROR(VLOOKUP(AG305,農林業センサス集落コード!$A$2:$E$18534,5,0),"")</f>
        <v/>
      </c>
      <c r="AJ305" s="48"/>
      <c r="AK305" s="49" t="str">
        <f>IFERROR(VLOOKUP(AJ305,農林業センサス集落コード!$A$2:$E$18534,4,FALSE)," ")</f>
        <v xml:space="preserve"> </v>
      </c>
      <c r="AL305" s="50" t="str">
        <f>IFERROR(VLOOKUP(AJ305,農林業センサス集落コード!$A$2:$E$18534,5,0),"")</f>
        <v/>
      </c>
      <c r="AM305" s="48"/>
      <c r="AN305" s="49" t="str">
        <f>IFERROR(VLOOKUP(AM305,農林業センサス集落コード!$A$2:$E$18534,4,FALSE)," ")</f>
        <v xml:space="preserve"> </v>
      </c>
      <c r="AO305" s="50" t="str">
        <f>IFERROR(VLOOKUP(AM305,農林業センサス集落コード!$A$2:$E$18534,5,0),"")</f>
        <v/>
      </c>
      <c r="AP305" s="48"/>
      <c r="AQ305" s="49" t="str">
        <f>IFERROR(VLOOKUP(AP305,農林業センサス集落コード!$A$2:$E$18534,4,FALSE)," ")</f>
        <v xml:space="preserve"> </v>
      </c>
      <c r="AR305" s="50" t="str">
        <f>IFERROR(VLOOKUP(AP305,農林業センサス集落コード!$A$2:$E$18534,5,0),"")</f>
        <v/>
      </c>
      <c r="AS305" s="48"/>
      <c r="AT305" s="49" t="str">
        <f>IFERROR(VLOOKUP(AS305,農林業センサス集落コード!$A$2:$E$18534,4,FALSE)," ")</f>
        <v xml:space="preserve"> </v>
      </c>
      <c r="AU305" s="50" t="str">
        <f>IFERROR(VLOOKUP(AS305,農林業センサス集落コード!$A$2:$E$18534,5,0),"")</f>
        <v/>
      </c>
      <c r="AV305" s="48"/>
      <c r="AW305" s="49" t="str">
        <f>IFERROR(VLOOKUP(AV305,農林業センサス集落コード!$A$2:$E$18534,4,FALSE)," ")</f>
        <v xml:space="preserve"> </v>
      </c>
      <c r="AX305" s="50" t="str">
        <f>IFERROR(VLOOKUP(AV305,農林業センサス集落コード!$A$2:$E$18534,5,0),"")</f>
        <v/>
      </c>
      <c r="AY305" s="48"/>
      <c r="AZ305" s="49" t="str">
        <f>IFERROR(VLOOKUP(AY305,農林業センサス集落コード!$A$2:$E$18534,4,FALSE)," ")</f>
        <v xml:space="preserve"> </v>
      </c>
      <c r="BA305" s="50" t="str">
        <f>IFERROR(VLOOKUP(AY305,農林業センサス集落コード!$A$2:$E$18534,5,0),"")</f>
        <v/>
      </c>
      <c r="BB305" s="48"/>
      <c r="BC305" s="49" t="str">
        <f>IFERROR(VLOOKUP(BB305,農林業センサス集落コード!$A$2:$E$18534,4,FALSE)," ")</f>
        <v xml:space="preserve"> </v>
      </c>
      <c r="BD305" s="50" t="str">
        <f>IFERROR(VLOOKUP(BB305,農林業センサス集落コード!$A$2:$E$18534,5,0),"")</f>
        <v/>
      </c>
      <c r="BE305" s="48"/>
      <c r="BF305" s="49" t="str">
        <f>IFERROR(VLOOKUP(BE305,農林業センサス集落コード!$A$2:$E$18534,4,FALSE)," ")</f>
        <v xml:space="preserve"> </v>
      </c>
      <c r="BG305" s="50" t="str">
        <f>IFERROR(VLOOKUP(BE305,農林業センサス集落コード!$A$2:$E$18534,5,0),"")</f>
        <v/>
      </c>
      <c r="BH305" s="48"/>
      <c r="BI305" s="49" t="str">
        <f>IFERROR(VLOOKUP(BH305,農林業センサス集落コード!$A$2:$E$18534,4,FALSE)," ")</f>
        <v xml:space="preserve"> </v>
      </c>
      <c r="BJ305" s="50" t="str">
        <f>IFERROR(VLOOKUP(BH305,農林業センサス集落コード!$A$2:$E$18534,5,0),"")</f>
        <v/>
      </c>
      <c r="BK305" s="48"/>
      <c r="BL305" s="49" t="str">
        <f>IFERROR(VLOOKUP(BK305,農林業センサス集落コード!$A$2:$E$18534,4,FALSE)," ")</f>
        <v xml:space="preserve"> </v>
      </c>
      <c r="BM305" s="50" t="str">
        <f>IFERROR(VLOOKUP(BK305,農林業センサス集落コード!$A$2:$E$18534,5,0),"")</f>
        <v/>
      </c>
    </row>
    <row r="306" spans="1:65">
      <c r="A306" s="272" t="e">
        <f>①協定識別事項②協定参加者!#REF!</f>
        <v>#REF!</v>
      </c>
      <c r="B306" s="55" t="e">
        <f>①協定識別事項②協定参加者!#REF!</f>
        <v>#REF!</v>
      </c>
      <c r="C306" s="55" t="e">
        <f>①協定識別事項②協定参加者!#REF!</f>
        <v>#REF!</v>
      </c>
      <c r="D306" s="55" t="e">
        <f>①協定識別事項②協定参加者!#REF!</f>
        <v>#REF!</v>
      </c>
      <c r="E306" s="56" t="e">
        <f>①協定識別事項②協定参加者!#REF!</f>
        <v>#REF!</v>
      </c>
      <c r="F306" s="48"/>
      <c r="G306" s="49" t="str">
        <f>IFERROR(VLOOKUP(F306,農林業センサス集落コード!$A$2:$E$18534,4,FALSE)," ")</f>
        <v xml:space="preserve"> </v>
      </c>
      <c r="H306" s="50" t="str">
        <f>IFERROR(VLOOKUP(F306,農林業センサス集落コード!$A$2:$E$18534,5,0),"")</f>
        <v/>
      </c>
      <c r="I306" s="48"/>
      <c r="J306" s="49" t="str">
        <f>IFERROR(VLOOKUP(I306,農林業センサス集落コード!$A$2:$E$18534,4,FALSE)," ")</f>
        <v xml:space="preserve"> </v>
      </c>
      <c r="K306" s="50" t="str">
        <f>IFERROR(VLOOKUP(I306,農林業センサス集落コード!$A$2:$E$18534,5,0),"")</f>
        <v/>
      </c>
      <c r="L306" s="48"/>
      <c r="M306" s="49" t="str">
        <f>IFERROR(VLOOKUP(L306,農林業センサス集落コード!$A$2:$E$18534,4,FALSE)," ")</f>
        <v xml:space="preserve"> </v>
      </c>
      <c r="N306" s="50" t="str">
        <f>IFERROR(VLOOKUP(L306,農林業センサス集落コード!$A$2:$E$18534,5,0),"")</f>
        <v/>
      </c>
      <c r="O306" s="48"/>
      <c r="P306" s="49" t="str">
        <f>IFERROR(VLOOKUP(O306,農林業センサス集落コード!$A$2:$E$18534,4,FALSE)," ")</f>
        <v xml:space="preserve"> </v>
      </c>
      <c r="Q306" s="50" t="str">
        <f>IFERROR(VLOOKUP(O306,農林業センサス集落コード!$A$2:$E$18534,5,0),"")</f>
        <v/>
      </c>
      <c r="R306" s="48"/>
      <c r="S306" s="49" t="str">
        <f>IFERROR(VLOOKUP(R306,農林業センサス集落コード!$A$2:$E$18534,4,FALSE)," ")</f>
        <v xml:space="preserve"> </v>
      </c>
      <c r="T306" s="50" t="str">
        <f>IFERROR(VLOOKUP(R306,農林業センサス集落コード!$A$2:$E$18534,5,0),"")</f>
        <v/>
      </c>
      <c r="U306" s="48"/>
      <c r="V306" s="49" t="str">
        <f>IFERROR(VLOOKUP(U306,農林業センサス集落コード!$A$2:$E$18534,4,FALSE)," ")</f>
        <v xml:space="preserve"> </v>
      </c>
      <c r="W306" s="50" t="str">
        <f>IFERROR(VLOOKUP(U306,農林業センサス集落コード!$A$2:$E$18534,5,0),"")</f>
        <v/>
      </c>
      <c r="X306" s="48"/>
      <c r="Y306" s="49" t="str">
        <f>IFERROR(VLOOKUP(X306,農林業センサス集落コード!$A$2:$E$18534,4,FALSE)," ")</f>
        <v xml:space="preserve"> </v>
      </c>
      <c r="Z306" s="50" t="str">
        <f>IFERROR(VLOOKUP(X306,農林業センサス集落コード!$A$2:$E$18534,5,0),"")</f>
        <v/>
      </c>
      <c r="AA306" s="48"/>
      <c r="AB306" s="49" t="str">
        <f>IFERROR(VLOOKUP(AA306,農林業センサス集落コード!$A$2:$E$18534,4,FALSE)," ")</f>
        <v xml:space="preserve"> </v>
      </c>
      <c r="AC306" s="50" t="str">
        <f>IFERROR(VLOOKUP(AA306,農林業センサス集落コード!$A$2:$E$18534,5,0),"")</f>
        <v/>
      </c>
      <c r="AD306" s="48"/>
      <c r="AE306" s="49" t="str">
        <f>IFERROR(VLOOKUP(AD306,農林業センサス集落コード!$A$2:$E$18534,4,FALSE)," ")</f>
        <v xml:space="preserve"> </v>
      </c>
      <c r="AF306" s="50" t="str">
        <f>IFERROR(VLOOKUP(AD306,農林業センサス集落コード!$A$2:$E$18534,5,0),"")</f>
        <v/>
      </c>
      <c r="AG306" s="48"/>
      <c r="AH306" s="49" t="str">
        <f>IFERROR(VLOOKUP(AG306,農林業センサス集落コード!$A$2:$E$18534,4,FALSE)," ")</f>
        <v xml:space="preserve"> </v>
      </c>
      <c r="AI306" s="50" t="str">
        <f>IFERROR(VLOOKUP(AG306,農林業センサス集落コード!$A$2:$E$18534,5,0),"")</f>
        <v/>
      </c>
      <c r="AJ306" s="48"/>
      <c r="AK306" s="49" t="str">
        <f>IFERROR(VLOOKUP(AJ306,農林業センサス集落コード!$A$2:$E$18534,4,FALSE)," ")</f>
        <v xml:space="preserve"> </v>
      </c>
      <c r="AL306" s="50" t="str">
        <f>IFERROR(VLOOKUP(AJ306,農林業センサス集落コード!$A$2:$E$18534,5,0),"")</f>
        <v/>
      </c>
      <c r="AM306" s="48"/>
      <c r="AN306" s="49" t="str">
        <f>IFERROR(VLOOKUP(AM306,農林業センサス集落コード!$A$2:$E$18534,4,FALSE)," ")</f>
        <v xml:space="preserve"> </v>
      </c>
      <c r="AO306" s="50" t="str">
        <f>IFERROR(VLOOKUP(AM306,農林業センサス集落コード!$A$2:$E$18534,5,0),"")</f>
        <v/>
      </c>
      <c r="AP306" s="48"/>
      <c r="AQ306" s="49" t="str">
        <f>IFERROR(VLOOKUP(AP306,農林業センサス集落コード!$A$2:$E$18534,4,FALSE)," ")</f>
        <v xml:space="preserve"> </v>
      </c>
      <c r="AR306" s="50" t="str">
        <f>IFERROR(VLOOKUP(AP306,農林業センサス集落コード!$A$2:$E$18534,5,0),"")</f>
        <v/>
      </c>
      <c r="AS306" s="48"/>
      <c r="AT306" s="49" t="str">
        <f>IFERROR(VLOOKUP(AS306,農林業センサス集落コード!$A$2:$E$18534,4,FALSE)," ")</f>
        <v xml:space="preserve"> </v>
      </c>
      <c r="AU306" s="50" t="str">
        <f>IFERROR(VLOOKUP(AS306,農林業センサス集落コード!$A$2:$E$18534,5,0),"")</f>
        <v/>
      </c>
      <c r="AV306" s="48"/>
      <c r="AW306" s="49" t="str">
        <f>IFERROR(VLOOKUP(AV306,農林業センサス集落コード!$A$2:$E$18534,4,FALSE)," ")</f>
        <v xml:space="preserve"> </v>
      </c>
      <c r="AX306" s="50" t="str">
        <f>IFERROR(VLOOKUP(AV306,農林業センサス集落コード!$A$2:$E$18534,5,0),"")</f>
        <v/>
      </c>
      <c r="AY306" s="48"/>
      <c r="AZ306" s="49" t="str">
        <f>IFERROR(VLOOKUP(AY306,農林業センサス集落コード!$A$2:$E$18534,4,FALSE)," ")</f>
        <v xml:space="preserve"> </v>
      </c>
      <c r="BA306" s="50" t="str">
        <f>IFERROR(VLOOKUP(AY306,農林業センサス集落コード!$A$2:$E$18534,5,0),"")</f>
        <v/>
      </c>
      <c r="BB306" s="48"/>
      <c r="BC306" s="49" t="str">
        <f>IFERROR(VLOOKUP(BB306,農林業センサス集落コード!$A$2:$E$18534,4,FALSE)," ")</f>
        <v xml:space="preserve"> </v>
      </c>
      <c r="BD306" s="50" t="str">
        <f>IFERROR(VLOOKUP(BB306,農林業センサス集落コード!$A$2:$E$18534,5,0),"")</f>
        <v/>
      </c>
      <c r="BE306" s="48"/>
      <c r="BF306" s="49" t="str">
        <f>IFERROR(VLOOKUP(BE306,農林業センサス集落コード!$A$2:$E$18534,4,FALSE)," ")</f>
        <v xml:space="preserve"> </v>
      </c>
      <c r="BG306" s="50" t="str">
        <f>IFERROR(VLOOKUP(BE306,農林業センサス集落コード!$A$2:$E$18534,5,0),"")</f>
        <v/>
      </c>
      <c r="BH306" s="48"/>
      <c r="BI306" s="49" t="str">
        <f>IFERROR(VLOOKUP(BH306,農林業センサス集落コード!$A$2:$E$18534,4,FALSE)," ")</f>
        <v xml:space="preserve"> </v>
      </c>
      <c r="BJ306" s="50" t="str">
        <f>IFERROR(VLOOKUP(BH306,農林業センサス集落コード!$A$2:$E$18534,5,0),"")</f>
        <v/>
      </c>
      <c r="BK306" s="48"/>
      <c r="BL306" s="49" t="str">
        <f>IFERROR(VLOOKUP(BK306,農林業センサス集落コード!$A$2:$E$18534,4,FALSE)," ")</f>
        <v xml:space="preserve"> </v>
      </c>
      <c r="BM306" s="50" t="str">
        <f>IFERROR(VLOOKUP(BK306,農林業センサス集落コード!$A$2:$E$18534,5,0),"")</f>
        <v/>
      </c>
    </row>
    <row r="307" spans="1:65">
      <c r="A307" s="272" t="e">
        <f>①協定識別事項②協定参加者!#REF!</f>
        <v>#REF!</v>
      </c>
      <c r="B307" s="55" t="e">
        <f>①協定識別事項②協定参加者!#REF!</f>
        <v>#REF!</v>
      </c>
      <c r="C307" s="55" t="e">
        <f>①協定識別事項②協定参加者!#REF!</f>
        <v>#REF!</v>
      </c>
      <c r="D307" s="55" t="e">
        <f>①協定識別事項②協定参加者!#REF!</f>
        <v>#REF!</v>
      </c>
      <c r="E307" s="56" t="e">
        <f>①協定識別事項②協定参加者!#REF!</f>
        <v>#REF!</v>
      </c>
      <c r="F307" s="48"/>
      <c r="G307" s="49" t="str">
        <f>IFERROR(VLOOKUP(F307,農林業センサス集落コード!$A$2:$E$18534,4,FALSE)," ")</f>
        <v xml:space="preserve"> </v>
      </c>
      <c r="H307" s="50" t="str">
        <f>IFERROR(VLOOKUP(F307,農林業センサス集落コード!$A$2:$E$18534,5,0),"")</f>
        <v/>
      </c>
      <c r="I307" s="48"/>
      <c r="J307" s="49" t="str">
        <f>IFERROR(VLOOKUP(I307,農林業センサス集落コード!$A$2:$E$18534,4,FALSE)," ")</f>
        <v xml:space="preserve"> </v>
      </c>
      <c r="K307" s="50" t="str">
        <f>IFERROR(VLOOKUP(I307,農林業センサス集落コード!$A$2:$E$18534,5,0),"")</f>
        <v/>
      </c>
      <c r="L307" s="48"/>
      <c r="M307" s="49" t="str">
        <f>IFERROR(VLOOKUP(L307,農林業センサス集落コード!$A$2:$E$18534,4,FALSE)," ")</f>
        <v xml:space="preserve"> </v>
      </c>
      <c r="N307" s="50" t="str">
        <f>IFERROR(VLOOKUP(L307,農林業センサス集落コード!$A$2:$E$18534,5,0),"")</f>
        <v/>
      </c>
      <c r="O307" s="48"/>
      <c r="P307" s="49" t="str">
        <f>IFERROR(VLOOKUP(O307,農林業センサス集落コード!$A$2:$E$18534,4,FALSE)," ")</f>
        <v xml:space="preserve"> </v>
      </c>
      <c r="Q307" s="50" t="str">
        <f>IFERROR(VLOOKUP(O307,農林業センサス集落コード!$A$2:$E$18534,5,0),"")</f>
        <v/>
      </c>
      <c r="R307" s="48"/>
      <c r="S307" s="49" t="str">
        <f>IFERROR(VLOOKUP(R307,農林業センサス集落コード!$A$2:$E$18534,4,FALSE)," ")</f>
        <v xml:space="preserve"> </v>
      </c>
      <c r="T307" s="50" t="str">
        <f>IFERROR(VLOOKUP(R307,農林業センサス集落コード!$A$2:$E$18534,5,0),"")</f>
        <v/>
      </c>
      <c r="U307" s="48"/>
      <c r="V307" s="49" t="str">
        <f>IFERROR(VLOOKUP(U307,農林業センサス集落コード!$A$2:$E$18534,4,FALSE)," ")</f>
        <v xml:space="preserve"> </v>
      </c>
      <c r="W307" s="50" t="str">
        <f>IFERROR(VLOOKUP(U307,農林業センサス集落コード!$A$2:$E$18534,5,0),"")</f>
        <v/>
      </c>
      <c r="X307" s="48"/>
      <c r="Y307" s="49" t="str">
        <f>IFERROR(VLOOKUP(X307,農林業センサス集落コード!$A$2:$E$18534,4,FALSE)," ")</f>
        <v xml:space="preserve"> </v>
      </c>
      <c r="Z307" s="50" t="str">
        <f>IFERROR(VLOOKUP(X307,農林業センサス集落コード!$A$2:$E$18534,5,0),"")</f>
        <v/>
      </c>
      <c r="AA307" s="48"/>
      <c r="AB307" s="49" t="str">
        <f>IFERROR(VLOOKUP(AA307,農林業センサス集落コード!$A$2:$E$18534,4,FALSE)," ")</f>
        <v xml:space="preserve"> </v>
      </c>
      <c r="AC307" s="50" t="str">
        <f>IFERROR(VLOOKUP(AA307,農林業センサス集落コード!$A$2:$E$18534,5,0),"")</f>
        <v/>
      </c>
      <c r="AD307" s="48"/>
      <c r="AE307" s="49" t="str">
        <f>IFERROR(VLOOKUP(AD307,農林業センサス集落コード!$A$2:$E$18534,4,FALSE)," ")</f>
        <v xml:space="preserve"> </v>
      </c>
      <c r="AF307" s="50" t="str">
        <f>IFERROR(VLOOKUP(AD307,農林業センサス集落コード!$A$2:$E$18534,5,0),"")</f>
        <v/>
      </c>
      <c r="AG307" s="48"/>
      <c r="AH307" s="49" t="str">
        <f>IFERROR(VLOOKUP(AG307,農林業センサス集落コード!$A$2:$E$18534,4,FALSE)," ")</f>
        <v xml:space="preserve"> </v>
      </c>
      <c r="AI307" s="50" t="str">
        <f>IFERROR(VLOOKUP(AG307,農林業センサス集落コード!$A$2:$E$18534,5,0),"")</f>
        <v/>
      </c>
      <c r="AJ307" s="48"/>
      <c r="AK307" s="49" t="str">
        <f>IFERROR(VLOOKUP(AJ307,農林業センサス集落コード!$A$2:$E$18534,4,FALSE)," ")</f>
        <v xml:space="preserve"> </v>
      </c>
      <c r="AL307" s="50" t="str">
        <f>IFERROR(VLOOKUP(AJ307,農林業センサス集落コード!$A$2:$E$18534,5,0),"")</f>
        <v/>
      </c>
      <c r="AM307" s="48"/>
      <c r="AN307" s="49" t="str">
        <f>IFERROR(VLOOKUP(AM307,農林業センサス集落コード!$A$2:$E$18534,4,FALSE)," ")</f>
        <v xml:space="preserve"> </v>
      </c>
      <c r="AO307" s="50" t="str">
        <f>IFERROR(VLOOKUP(AM307,農林業センサス集落コード!$A$2:$E$18534,5,0),"")</f>
        <v/>
      </c>
      <c r="AP307" s="48"/>
      <c r="AQ307" s="49" t="str">
        <f>IFERROR(VLOOKUP(AP307,農林業センサス集落コード!$A$2:$E$18534,4,FALSE)," ")</f>
        <v xml:space="preserve"> </v>
      </c>
      <c r="AR307" s="50" t="str">
        <f>IFERROR(VLOOKUP(AP307,農林業センサス集落コード!$A$2:$E$18534,5,0),"")</f>
        <v/>
      </c>
      <c r="AS307" s="48"/>
      <c r="AT307" s="49" t="str">
        <f>IFERROR(VLOOKUP(AS307,農林業センサス集落コード!$A$2:$E$18534,4,FALSE)," ")</f>
        <v xml:space="preserve"> </v>
      </c>
      <c r="AU307" s="50" t="str">
        <f>IFERROR(VLOOKUP(AS307,農林業センサス集落コード!$A$2:$E$18534,5,0),"")</f>
        <v/>
      </c>
      <c r="AV307" s="48"/>
      <c r="AW307" s="49" t="str">
        <f>IFERROR(VLOOKUP(AV307,農林業センサス集落コード!$A$2:$E$18534,4,FALSE)," ")</f>
        <v xml:space="preserve"> </v>
      </c>
      <c r="AX307" s="50" t="str">
        <f>IFERROR(VLOOKUP(AV307,農林業センサス集落コード!$A$2:$E$18534,5,0),"")</f>
        <v/>
      </c>
      <c r="AY307" s="48"/>
      <c r="AZ307" s="49" t="str">
        <f>IFERROR(VLOOKUP(AY307,農林業センサス集落コード!$A$2:$E$18534,4,FALSE)," ")</f>
        <v xml:space="preserve"> </v>
      </c>
      <c r="BA307" s="50" t="str">
        <f>IFERROR(VLOOKUP(AY307,農林業センサス集落コード!$A$2:$E$18534,5,0),"")</f>
        <v/>
      </c>
      <c r="BB307" s="48"/>
      <c r="BC307" s="49" t="str">
        <f>IFERROR(VLOOKUP(BB307,農林業センサス集落コード!$A$2:$E$18534,4,FALSE)," ")</f>
        <v xml:space="preserve"> </v>
      </c>
      <c r="BD307" s="50" t="str">
        <f>IFERROR(VLOOKUP(BB307,農林業センサス集落コード!$A$2:$E$18534,5,0),"")</f>
        <v/>
      </c>
      <c r="BE307" s="48"/>
      <c r="BF307" s="49" t="str">
        <f>IFERROR(VLOOKUP(BE307,農林業センサス集落コード!$A$2:$E$18534,4,FALSE)," ")</f>
        <v xml:space="preserve"> </v>
      </c>
      <c r="BG307" s="50" t="str">
        <f>IFERROR(VLOOKUP(BE307,農林業センサス集落コード!$A$2:$E$18534,5,0),"")</f>
        <v/>
      </c>
      <c r="BH307" s="48"/>
      <c r="BI307" s="49" t="str">
        <f>IFERROR(VLOOKUP(BH307,農林業センサス集落コード!$A$2:$E$18534,4,FALSE)," ")</f>
        <v xml:space="preserve"> </v>
      </c>
      <c r="BJ307" s="50" t="str">
        <f>IFERROR(VLOOKUP(BH307,農林業センサス集落コード!$A$2:$E$18534,5,0),"")</f>
        <v/>
      </c>
      <c r="BK307" s="48"/>
      <c r="BL307" s="49" t="str">
        <f>IFERROR(VLOOKUP(BK307,農林業センサス集落コード!$A$2:$E$18534,4,FALSE)," ")</f>
        <v xml:space="preserve"> </v>
      </c>
      <c r="BM307" s="50" t="str">
        <f>IFERROR(VLOOKUP(BK307,農林業センサス集落コード!$A$2:$E$18534,5,0),"")</f>
        <v/>
      </c>
    </row>
    <row r="308" spans="1:65">
      <c r="A308" s="272" t="e">
        <f>①協定識別事項②協定参加者!#REF!</f>
        <v>#REF!</v>
      </c>
      <c r="B308" s="55" t="e">
        <f>①協定識別事項②協定参加者!#REF!</f>
        <v>#REF!</v>
      </c>
      <c r="C308" s="55" t="e">
        <f>①協定識別事項②協定参加者!#REF!</f>
        <v>#REF!</v>
      </c>
      <c r="D308" s="55" t="e">
        <f>①協定識別事項②協定参加者!#REF!</f>
        <v>#REF!</v>
      </c>
      <c r="E308" s="56" t="e">
        <f>①協定識別事項②協定参加者!#REF!</f>
        <v>#REF!</v>
      </c>
      <c r="F308" s="48"/>
      <c r="G308" s="49" t="str">
        <f>IFERROR(VLOOKUP(F308,農林業センサス集落コード!$A$2:$E$18534,4,FALSE)," ")</f>
        <v xml:space="preserve"> </v>
      </c>
      <c r="H308" s="50" t="str">
        <f>IFERROR(VLOOKUP(F308,農林業センサス集落コード!$A$2:$E$18534,5,0),"")</f>
        <v/>
      </c>
      <c r="I308" s="48"/>
      <c r="J308" s="49" t="str">
        <f>IFERROR(VLOOKUP(I308,農林業センサス集落コード!$A$2:$E$18534,4,FALSE)," ")</f>
        <v xml:space="preserve"> </v>
      </c>
      <c r="K308" s="50" t="str">
        <f>IFERROR(VLOOKUP(I308,農林業センサス集落コード!$A$2:$E$18534,5,0),"")</f>
        <v/>
      </c>
      <c r="L308" s="48"/>
      <c r="M308" s="49" t="str">
        <f>IFERROR(VLOOKUP(L308,農林業センサス集落コード!$A$2:$E$18534,4,FALSE)," ")</f>
        <v xml:space="preserve"> </v>
      </c>
      <c r="N308" s="50" t="str">
        <f>IFERROR(VLOOKUP(L308,農林業センサス集落コード!$A$2:$E$18534,5,0),"")</f>
        <v/>
      </c>
      <c r="O308" s="48"/>
      <c r="P308" s="49" t="str">
        <f>IFERROR(VLOOKUP(O308,農林業センサス集落コード!$A$2:$E$18534,4,FALSE)," ")</f>
        <v xml:space="preserve"> </v>
      </c>
      <c r="Q308" s="50" t="str">
        <f>IFERROR(VLOOKUP(O308,農林業センサス集落コード!$A$2:$E$18534,5,0),"")</f>
        <v/>
      </c>
      <c r="R308" s="48"/>
      <c r="S308" s="49" t="str">
        <f>IFERROR(VLOOKUP(R308,農林業センサス集落コード!$A$2:$E$18534,4,FALSE)," ")</f>
        <v xml:space="preserve"> </v>
      </c>
      <c r="T308" s="50" t="str">
        <f>IFERROR(VLOOKUP(R308,農林業センサス集落コード!$A$2:$E$18534,5,0),"")</f>
        <v/>
      </c>
      <c r="U308" s="48"/>
      <c r="V308" s="49" t="str">
        <f>IFERROR(VLOOKUP(U308,農林業センサス集落コード!$A$2:$E$18534,4,FALSE)," ")</f>
        <v xml:space="preserve"> </v>
      </c>
      <c r="W308" s="50" t="str">
        <f>IFERROR(VLOOKUP(U308,農林業センサス集落コード!$A$2:$E$18534,5,0),"")</f>
        <v/>
      </c>
      <c r="X308" s="48"/>
      <c r="Y308" s="49" t="str">
        <f>IFERROR(VLOOKUP(X308,農林業センサス集落コード!$A$2:$E$18534,4,FALSE)," ")</f>
        <v xml:space="preserve"> </v>
      </c>
      <c r="Z308" s="50" t="str">
        <f>IFERROR(VLOOKUP(X308,農林業センサス集落コード!$A$2:$E$18534,5,0),"")</f>
        <v/>
      </c>
      <c r="AA308" s="48"/>
      <c r="AB308" s="49" t="str">
        <f>IFERROR(VLOOKUP(AA308,農林業センサス集落コード!$A$2:$E$18534,4,FALSE)," ")</f>
        <v xml:space="preserve"> </v>
      </c>
      <c r="AC308" s="50" t="str">
        <f>IFERROR(VLOOKUP(AA308,農林業センサス集落コード!$A$2:$E$18534,5,0),"")</f>
        <v/>
      </c>
      <c r="AD308" s="48"/>
      <c r="AE308" s="49" t="str">
        <f>IFERROR(VLOOKUP(AD308,農林業センサス集落コード!$A$2:$E$18534,4,FALSE)," ")</f>
        <v xml:space="preserve"> </v>
      </c>
      <c r="AF308" s="50" t="str">
        <f>IFERROR(VLOOKUP(AD308,農林業センサス集落コード!$A$2:$E$18534,5,0),"")</f>
        <v/>
      </c>
      <c r="AG308" s="48"/>
      <c r="AH308" s="49" t="str">
        <f>IFERROR(VLOOKUP(AG308,農林業センサス集落コード!$A$2:$E$18534,4,FALSE)," ")</f>
        <v xml:space="preserve"> </v>
      </c>
      <c r="AI308" s="50" t="str">
        <f>IFERROR(VLOOKUP(AG308,農林業センサス集落コード!$A$2:$E$18534,5,0),"")</f>
        <v/>
      </c>
      <c r="AJ308" s="48"/>
      <c r="AK308" s="49" t="str">
        <f>IFERROR(VLOOKUP(AJ308,農林業センサス集落コード!$A$2:$E$18534,4,FALSE)," ")</f>
        <v xml:space="preserve"> </v>
      </c>
      <c r="AL308" s="50" t="str">
        <f>IFERROR(VLOOKUP(AJ308,農林業センサス集落コード!$A$2:$E$18534,5,0),"")</f>
        <v/>
      </c>
      <c r="AM308" s="48"/>
      <c r="AN308" s="49" t="str">
        <f>IFERROR(VLOOKUP(AM308,農林業センサス集落コード!$A$2:$E$18534,4,FALSE)," ")</f>
        <v xml:space="preserve"> </v>
      </c>
      <c r="AO308" s="50" t="str">
        <f>IFERROR(VLOOKUP(AM308,農林業センサス集落コード!$A$2:$E$18534,5,0),"")</f>
        <v/>
      </c>
      <c r="AP308" s="48"/>
      <c r="AQ308" s="49" t="str">
        <f>IFERROR(VLOOKUP(AP308,農林業センサス集落コード!$A$2:$E$18534,4,FALSE)," ")</f>
        <v xml:space="preserve"> </v>
      </c>
      <c r="AR308" s="50" t="str">
        <f>IFERROR(VLOOKUP(AP308,農林業センサス集落コード!$A$2:$E$18534,5,0),"")</f>
        <v/>
      </c>
      <c r="AS308" s="48"/>
      <c r="AT308" s="49" t="str">
        <f>IFERROR(VLOOKUP(AS308,農林業センサス集落コード!$A$2:$E$18534,4,FALSE)," ")</f>
        <v xml:space="preserve"> </v>
      </c>
      <c r="AU308" s="50" t="str">
        <f>IFERROR(VLOOKUP(AS308,農林業センサス集落コード!$A$2:$E$18534,5,0),"")</f>
        <v/>
      </c>
      <c r="AV308" s="48"/>
      <c r="AW308" s="49" t="str">
        <f>IFERROR(VLOOKUP(AV308,農林業センサス集落コード!$A$2:$E$18534,4,FALSE)," ")</f>
        <v xml:space="preserve"> </v>
      </c>
      <c r="AX308" s="50" t="str">
        <f>IFERROR(VLOOKUP(AV308,農林業センサス集落コード!$A$2:$E$18534,5,0),"")</f>
        <v/>
      </c>
      <c r="AY308" s="48"/>
      <c r="AZ308" s="49" t="str">
        <f>IFERROR(VLOOKUP(AY308,農林業センサス集落コード!$A$2:$E$18534,4,FALSE)," ")</f>
        <v xml:space="preserve"> </v>
      </c>
      <c r="BA308" s="50" t="str">
        <f>IFERROR(VLOOKUP(AY308,農林業センサス集落コード!$A$2:$E$18534,5,0),"")</f>
        <v/>
      </c>
      <c r="BB308" s="48"/>
      <c r="BC308" s="49" t="str">
        <f>IFERROR(VLOOKUP(BB308,農林業センサス集落コード!$A$2:$E$18534,4,FALSE)," ")</f>
        <v xml:space="preserve"> </v>
      </c>
      <c r="BD308" s="50" t="str">
        <f>IFERROR(VLOOKUP(BB308,農林業センサス集落コード!$A$2:$E$18534,5,0),"")</f>
        <v/>
      </c>
      <c r="BE308" s="48"/>
      <c r="BF308" s="49" t="str">
        <f>IFERROR(VLOOKUP(BE308,農林業センサス集落コード!$A$2:$E$18534,4,FALSE)," ")</f>
        <v xml:space="preserve"> </v>
      </c>
      <c r="BG308" s="50" t="str">
        <f>IFERROR(VLOOKUP(BE308,農林業センサス集落コード!$A$2:$E$18534,5,0),"")</f>
        <v/>
      </c>
      <c r="BH308" s="48"/>
      <c r="BI308" s="49" t="str">
        <f>IFERROR(VLOOKUP(BH308,農林業センサス集落コード!$A$2:$E$18534,4,FALSE)," ")</f>
        <v xml:space="preserve"> </v>
      </c>
      <c r="BJ308" s="50" t="str">
        <f>IFERROR(VLOOKUP(BH308,農林業センサス集落コード!$A$2:$E$18534,5,0),"")</f>
        <v/>
      </c>
      <c r="BK308" s="48"/>
      <c r="BL308" s="49" t="str">
        <f>IFERROR(VLOOKUP(BK308,農林業センサス集落コード!$A$2:$E$18534,4,FALSE)," ")</f>
        <v xml:space="preserve"> </v>
      </c>
      <c r="BM308" s="50" t="str">
        <f>IFERROR(VLOOKUP(BK308,農林業センサス集落コード!$A$2:$E$18534,5,0),"")</f>
        <v/>
      </c>
    </row>
    <row r="309" spans="1:65">
      <c r="A309" s="272" t="e">
        <f>①協定識別事項②協定参加者!#REF!</f>
        <v>#REF!</v>
      </c>
      <c r="B309" s="55" t="e">
        <f>①協定識別事項②協定参加者!#REF!</f>
        <v>#REF!</v>
      </c>
      <c r="C309" s="55" t="e">
        <f>①協定識別事項②協定参加者!#REF!</f>
        <v>#REF!</v>
      </c>
      <c r="D309" s="55" t="e">
        <f>①協定識別事項②協定参加者!#REF!</f>
        <v>#REF!</v>
      </c>
      <c r="E309" s="56" t="e">
        <f>①協定識別事項②協定参加者!#REF!</f>
        <v>#REF!</v>
      </c>
      <c r="F309" s="48"/>
      <c r="G309" s="49" t="str">
        <f>IFERROR(VLOOKUP(F309,農林業センサス集落コード!$A$2:$E$18534,4,FALSE)," ")</f>
        <v xml:space="preserve"> </v>
      </c>
      <c r="H309" s="50" t="str">
        <f>IFERROR(VLOOKUP(F309,農林業センサス集落コード!$A$2:$E$18534,5,0),"")</f>
        <v/>
      </c>
      <c r="I309" s="48"/>
      <c r="J309" s="49" t="str">
        <f>IFERROR(VLOOKUP(I309,農林業センサス集落コード!$A$2:$E$18534,4,FALSE)," ")</f>
        <v xml:space="preserve"> </v>
      </c>
      <c r="K309" s="50" t="str">
        <f>IFERROR(VLOOKUP(I309,農林業センサス集落コード!$A$2:$E$18534,5,0),"")</f>
        <v/>
      </c>
      <c r="L309" s="48"/>
      <c r="M309" s="49" t="str">
        <f>IFERROR(VLOOKUP(L309,農林業センサス集落コード!$A$2:$E$18534,4,FALSE)," ")</f>
        <v xml:space="preserve"> </v>
      </c>
      <c r="N309" s="50" t="str">
        <f>IFERROR(VLOOKUP(L309,農林業センサス集落コード!$A$2:$E$18534,5,0),"")</f>
        <v/>
      </c>
      <c r="O309" s="48"/>
      <c r="P309" s="49" t="str">
        <f>IFERROR(VLOOKUP(O309,農林業センサス集落コード!$A$2:$E$18534,4,FALSE)," ")</f>
        <v xml:space="preserve"> </v>
      </c>
      <c r="Q309" s="50" t="str">
        <f>IFERROR(VLOOKUP(O309,農林業センサス集落コード!$A$2:$E$18534,5,0),"")</f>
        <v/>
      </c>
      <c r="R309" s="48"/>
      <c r="S309" s="49" t="str">
        <f>IFERROR(VLOOKUP(R309,農林業センサス集落コード!$A$2:$E$18534,4,FALSE)," ")</f>
        <v xml:space="preserve"> </v>
      </c>
      <c r="T309" s="50" t="str">
        <f>IFERROR(VLOOKUP(R309,農林業センサス集落コード!$A$2:$E$18534,5,0),"")</f>
        <v/>
      </c>
      <c r="U309" s="48"/>
      <c r="V309" s="49" t="str">
        <f>IFERROR(VLOOKUP(U309,農林業センサス集落コード!$A$2:$E$18534,4,FALSE)," ")</f>
        <v xml:space="preserve"> </v>
      </c>
      <c r="W309" s="50" t="str">
        <f>IFERROR(VLOOKUP(U309,農林業センサス集落コード!$A$2:$E$18534,5,0),"")</f>
        <v/>
      </c>
      <c r="X309" s="48"/>
      <c r="Y309" s="49" t="str">
        <f>IFERROR(VLOOKUP(X309,農林業センサス集落コード!$A$2:$E$18534,4,FALSE)," ")</f>
        <v xml:space="preserve"> </v>
      </c>
      <c r="Z309" s="50" t="str">
        <f>IFERROR(VLOOKUP(X309,農林業センサス集落コード!$A$2:$E$18534,5,0),"")</f>
        <v/>
      </c>
      <c r="AA309" s="48"/>
      <c r="AB309" s="49" t="str">
        <f>IFERROR(VLOOKUP(AA309,農林業センサス集落コード!$A$2:$E$18534,4,FALSE)," ")</f>
        <v xml:space="preserve"> </v>
      </c>
      <c r="AC309" s="50" t="str">
        <f>IFERROR(VLOOKUP(AA309,農林業センサス集落コード!$A$2:$E$18534,5,0),"")</f>
        <v/>
      </c>
      <c r="AD309" s="48"/>
      <c r="AE309" s="49" t="str">
        <f>IFERROR(VLOOKUP(AD309,農林業センサス集落コード!$A$2:$E$18534,4,FALSE)," ")</f>
        <v xml:space="preserve"> </v>
      </c>
      <c r="AF309" s="50" t="str">
        <f>IFERROR(VLOOKUP(AD309,農林業センサス集落コード!$A$2:$E$18534,5,0),"")</f>
        <v/>
      </c>
      <c r="AG309" s="48"/>
      <c r="AH309" s="49" t="str">
        <f>IFERROR(VLOOKUP(AG309,農林業センサス集落コード!$A$2:$E$18534,4,FALSE)," ")</f>
        <v xml:space="preserve"> </v>
      </c>
      <c r="AI309" s="50" t="str">
        <f>IFERROR(VLOOKUP(AG309,農林業センサス集落コード!$A$2:$E$18534,5,0),"")</f>
        <v/>
      </c>
      <c r="AJ309" s="48"/>
      <c r="AK309" s="49" t="str">
        <f>IFERROR(VLOOKUP(AJ309,農林業センサス集落コード!$A$2:$E$18534,4,FALSE)," ")</f>
        <v xml:space="preserve"> </v>
      </c>
      <c r="AL309" s="50" t="str">
        <f>IFERROR(VLOOKUP(AJ309,農林業センサス集落コード!$A$2:$E$18534,5,0),"")</f>
        <v/>
      </c>
      <c r="AM309" s="48"/>
      <c r="AN309" s="49" t="str">
        <f>IFERROR(VLOOKUP(AM309,農林業センサス集落コード!$A$2:$E$18534,4,FALSE)," ")</f>
        <v xml:space="preserve"> </v>
      </c>
      <c r="AO309" s="50" t="str">
        <f>IFERROR(VLOOKUP(AM309,農林業センサス集落コード!$A$2:$E$18534,5,0),"")</f>
        <v/>
      </c>
      <c r="AP309" s="48"/>
      <c r="AQ309" s="49" t="str">
        <f>IFERROR(VLOOKUP(AP309,農林業センサス集落コード!$A$2:$E$18534,4,FALSE)," ")</f>
        <v xml:space="preserve"> </v>
      </c>
      <c r="AR309" s="50" t="str">
        <f>IFERROR(VLOOKUP(AP309,農林業センサス集落コード!$A$2:$E$18534,5,0),"")</f>
        <v/>
      </c>
      <c r="AS309" s="48"/>
      <c r="AT309" s="49" t="str">
        <f>IFERROR(VLOOKUP(AS309,農林業センサス集落コード!$A$2:$E$18534,4,FALSE)," ")</f>
        <v xml:space="preserve"> </v>
      </c>
      <c r="AU309" s="50" t="str">
        <f>IFERROR(VLOOKUP(AS309,農林業センサス集落コード!$A$2:$E$18534,5,0),"")</f>
        <v/>
      </c>
      <c r="AV309" s="48"/>
      <c r="AW309" s="49" t="str">
        <f>IFERROR(VLOOKUP(AV309,農林業センサス集落コード!$A$2:$E$18534,4,FALSE)," ")</f>
        <v xml:space="preserve"> </v>
      </c>
      <c r="AX309" s="50" t="str">
        <f>IFERROR(VLOOKUP(AV309,農林業センサス集落コード!$A$2:$E$18534,5,0),"")</f>
        <v/>
      </c>
      <c r="AY309" s="48"/>
      <c r="AZ309" s="49" t="str">
        <f>IFERROR(VLOOKUP(AY309,農林業センサス集落コード!$A$2:$E$18534,4,FALSE)," ")</f>
        <v xml:space="preserve"> </v>
      </c>
      <c r="BA309" s="50" t="str">
        <f>IFERROR(VLOOKUP(AY309,農林業センサス集落コード!$A$2:$E$18534,5,0),"")</f>
        <v/>
      </c>
      <c r="BB309" s="48"/>
      <c r="BC309" s="49" t="str">
        <f>IFERROR(VLOOKUP(BB309,農林業センサス集落コード!$A$2:$E$18534,4,FALSE)," ")</f>
        <v xml:space="preserve"> </v>
      </c>
      <c r="BD309" s="50" t="str">
        <f>IFERROR(VLOOKUP(BB309,農林業センサス集落コード!$A$2:$E$18534,5,0),"")</f>
        <v/>
      </c>
      <c r="BE309" s="48"/>
      <c r="BF309" s="49" t="str">
        <f>IFERROR(VLOOKUP(BE309,農林業センサス集落コード!$A$2:$E$18534,4,FALSE)," ")</f>
        <v xml:space="preserve"> </v>
      </c>
      <c r="BG309" s="50" t="str">
        <f>IFERROR(VLOOKUP(BE309,農林業センサス集落コード!$A$2:$E$18534,5,0),"")</f>
        <v/>
      </c>
      <c r="BH309" s="48"/>
      <c r="BI309" s="49" t="str">
        <f>IFERROR(VLOOKUP(BH309,農林業センサス集落コード!$A$2:$E$18534,4,FALSE)," ")</f>
        <v xml:space="preserve"> </v>
      </c>
      <c r="BJ309" s="50" t="str">
        <f>IFERROR(VLOOKUP(BH309,農林業センサス集落コード!$A$2:$E$18534,5,0),"")</f>
        <v/>
      </c>
      <c r="BK309" s="48"/>
      <c r="BL309" s="49" t="str">
        <f>IFERROR(VLOOKUP(BK309,農林業センサス集落コード!$A$2:$E$18534,4,FALSE)," ")</f>
        <v xml:space="preserve"> </v>
      </c>
      <c r="BM309" s="50" t="str">
        <f>IFERROR(VLOOKUP(BK309,農林業センサス集落コード!$A$2:$E$18534,5,0),"")</f>
        <v/>
      </c>
    </row>
    <row r="310" spans="1:65">
      <c r="A310" s="272" t="e">
        <f>①協定識別事項②協定参加者!#REF!</f>
        <v>#REF!</v>
      </c>
      <c r="B310" s="55" t="e">
        <f>①協定識別事項②協定参加者!#REF!</f>
        <v>#REF!</v>
      </c>
      <c r="C310" s="55" t="e">
        <f>①協定識別事項②協定参加者!#REF!</f>
        <v>#REF!</v>
      </c>
      <c r="D310" s="55" t="e">
        <f>①協定識別事項②協定参加者!#REF!</f>
        <v>#REF!</v>
      </c>
      <c r="E310" s="56" t="e">
        <f>①協定識別事項②協定参加者!#REF!</f>
        <v>#REF!</v>
      </c>
      <c r="F310" s="48"/>
      <c r="G310" s="49" t="str">
        <f>IFERROR(VLOOKUP(F310,農林業センサス集落コード!$A$2:$E$18534,4,FALSE)," ")</f>
        <v xml:space="preserve"> </v>
      </c>
      <c r="H310" s="50" t="str">
        <f>IFERROR(VLOOKUP(F310,農林業センサス集落コード!$A$2:$E$18534,5,0),"")</f>
        <v/>
      </c>
      <c r="I310" s="48"/>
      <c r="J310" s="49" t="str">
        <f>IFERROR(VLOOKUP(I310,農林業センサス集落コード!$A$2:$E$18534,4,FALSE)," ")</f>
        <v xml:space="preserve"> </v>
      </c>
      <c r="K310" s="50" t="str">
        <f>IFERROR(VLOOKUP(I310,農林業センサス集落コード!$A$2:$E$18534,5,0),"")</f>
        <v/>
      </c>
      <c r="L310" s="48"/>
      <c r="M310" s="49" t="str">
        <f>IFERROR(VLOOKUP(L310,農林業センサス集落コード!$A$2:$E$18534,4,FALSE)," ")</f>
        <v xml:space="preserve"> </v>
      </c>
      <c r="N310" s="50" t="str">
        <f>IFERROR(VLOOKUP(L310,農林業センサス集落コード!$A$2:$E$18534,5,0),"")</f>
        <v/>
      </c>
      <c r="O310" s="48"/>
      <c r="P310" s="49" t="str">
        <f>IFERROR(VLOOKUP(O310,農林業センサス集落コード!$A$2:$E$18534,4,FALSE)," ")</f>
        <v xml:space="preserve"> </v>
      </c>
      <c r="Q310" s="50" t="str">
        <f>IFERROR(VLOOKUP(O310,農林業センサス集落コード!$A$2:$E$18534,5,0),"")</f>
        <v/>
      </c>
      <c r="R310" s="48"/>
      <c r="S310" s="49" t="str">
        <f>IFERROR(VLOOKUP(R310,農林業センサス集落コード!$A$2:$E$18534,4,FALSE)," ")</f>
        <v xml:space="preserve"> </v>
      </c>
      <c r="T310" s="50" t="str">
        <f>IFERROR(VLOOKUP(R310,農林業センサス集落コード!$A$2:$E$18534,5,0),"")</f>
        <v/>
      </c>
      <c r="U310" s="48"/>
      <c r="V310" s="49" t="str">
        <f>IFERROR(VLOOKUP(U310,農林業センサス集落コード!$A$2:$E$18534,4,FALSE)," ")</f>
        <v xml:space="preserve"> </v>
      </c>
      <c r="W310" s="50" t="str">
        <f>IFERROR(VLOOKUP(U310,農林業センサス集落コード!$A$2:$E$18534,5,0),"")</f>
        <v/>
      </c>
      <c r="X310" s="48"/>
      <c r="Y310" s="49" t="str">
        <f>IFERROR(VLOOKUP(X310,農林業センサス集落コード!$A$2:$E$18534,4,FALSE)," ")</f>
        <v xml:space="preserve"> </v>
      </c>
      <c r="Z310" s="50" t="str">
        <f>IFERROR(VLOOKUP(X310,農林業センサス集落コード!$A$2:$E$18534,5,0),"")</f>
        <v/>
      </c>
      <c r="AA310" s="48"/>
      <c r="AB310" s="49" t="str">
        <f>IFERROR(VLOOKUP(AA310,農林業センサス集落コード!$A$2:$E$18534,4,FALSE)," ")</f>
        <v xml:space="preserve"> </v>
      </c>
      <c r="AC310" s="50" t="str">
        <f>IFERROR(VLOOKUP(AA310,農林業センサス集落コード!$A$2:$E$18534,5,0),"")</f>
        <v/>
      </c>
      <c r="AD310" s="48"/>
      <c r="AE310" s="49" t="str">
        <f>IFERROR(VLOOKUP(AD310,農林業センサス集落コード!$A$2:$E$18534,4,FALSE)," ")</f>
        <v xml:space="preserve"> </v>
      </c>
      <c r="AF310" s="50" t="str">
        <f>IFERROR(VLOOKUP(AD310,農林業センサス集落コード!$A$2:$E$18534,5,0),"")</f>
        <v/>
      </c>
      <c r="AG310" s="48"/>
      <c r="AH310" s="49" t="str">
        <f>IFERROR(VLOOKUP(AG310,農林業センサス集落コード!$A$2:$E$18534,4,FALSE)," ")</f>
        <v xml:space="preserve"> </v>
      </c>
      <c r="AI310" s="50" t="str">
        <f>IFERROR(VLOOKUP(AG310,農林業センサス集落コード!$A$2:$E$18534,5,0),"")</f>
        <v/>
      </c>
      <c r="AJ310" s="48"/>
      <c r="AK310" s="49" t="str">
        <f>IFERROR(VLOOKUP(AJ310,農林業センサス集落コード!$A$2:$E$18534,4,FALSE)," ")</f>
        <v xml:space="preserve"> </v>
      </c>
      <c r="AL310" s="50" t="str">
        <f>IFERROR(VLOOKUP(AJ310,農林業センサス集落コード!$A$2:$E$18534,5,0),"")</f>
        <v/>
      </c>
      <c r="AM310" s="48"/>
      <c r="AN310" s="49" t="str">
        <f>IFERROR(VLOOKUP(AM310,農林業センサス集落コード!$A$2:$E$18534,4,FALSE)," ")</f>
        <v xml:space="preserve"> </v>
      </c>
      <c r="AO310" s="50" t="str">
        <f>IFERROR(VLOOKUP(AM310,農林業センサス集落コード!$A$2:$E$18534,5,0),"")</f>
        <v/>
      </c>
      <c r="AP310" s="48"/>
      <c r="AQ310" s="49" t="str">
        <f>IFERROR(VLOOKUP(AP310,農林業センサス集落コード!$A$2:$E$18534,4,FALSE)," ")</f>
        <v xml:space="preserve"> </v>
      </c>
      <c r="AR310" s="50" t="str">
        <f>IFERROR(VLOOKUP(AP310,農林業センサス集落コード!$A$2:$E$18534,5,0),"")</f>
        <v/>
      </c>
      <c r="AS310" s="48"/>
      <c r="AT310" s="49" t="str">
        <f>IFERROR(VLOOKUP(AS310,農林業センサス集落コード!$A$2:$E$18534,4,FALSE)," ")</f>
        <v xml:space="preserve"> </v>
      </c>
      <c r="AU310" s="50" t="str">
        <f>IFERROR(VLOOKUP(AS310,農林業センサス集落コード!$A$2:$E$18534,5,0),"")</f>
        <v/>
      </c>
      <c r="AV310" s="48"/>
      <c r="AW310" s="49" t="str">
        <f>IFERROR(VLOOKUP(AV310,農林業センサス集落コード!$A$2:$E$18534,4,FALSE)," ")</f>
        <v xml:space="preserve"> </v>
      </c>
      <c r="AX310" s="50" t="str">
        <f>IFERROR(VLOOKUP(AV310,農林業センサス集落コード!$A$2:$E$18534,5,0),"")</f>
        <v/>
      </c>
      <c r="AY310" s="48"/>
      <c r="AZ310" s="49" t="str">
        <f>IFERROR(VLOOKUP(AY310,農林業センサス集落コード!$A$2:$E$18534,4,FALSE)," ")</f>
        <v xml:space="preserve"> </v>
      </c>
      <c r="BA310" s="50" t="str">
        <f>IFERROR(VLOOKUP(AY310,農林業センサス集落コード!$A$2:$E$18534,5,0),"")</f>
        <v/>
      </c>
      <c r="BB310" s="48"/>
      <c r="BC310" s="49" t="str">
        <f>IFERROR(VLOOKUP(BB310,農林業センサス集落コード!$A$2:$E$18534,4,FALSE)," ")</f>
        <v xml:space="preserve"> </v>
      </c>
      <c r="BD310" s="50" t="str">
        <f>IFERROR(VLOOKUP(BB310,農林業センサス集落コード!$A$2:$E$18534,5,0),"")</f>
        <v/>
      </c>
      <c r="BE310" s="48"/>
      <c r="BF310" s="49" t="str">
        <f>IFERROR(VLOOKUP(BE310,農林業センサス集落コード!$A$2:$E$18534,4,FALSE)," ")</f>
        <v xml:space="preserve"> </v>
      </c>
      <c r="BG310" s="50" t="str">
        <f>IFERROR(VLOOKUP(BE310,農林業センサス集落コード!$A$2:$E$18534,5,0),"")</f>
        <v/>
      </c>
      <c r="BH310" s="48"/>
      <c r="BI310" s="49" t="str">
        <f>IFERROR(VLOOKUP(BH310,農林業センサス集落コード!$A$2:$E$18534,4,FALSE)," ")</f>
        <v xml:space="preserve"> </v>
      </c>
      <c r="BJ310" s="50" t="str">
        <f>IFERROR(VLOOKUP(BH310,農林業センサス集落コード!$A$2:$E$18534,5,0),"")</f>
        <v/>
      </c>
      <c r="BK310" s="48"/>
      <c r="BL310" s="49" t="str">
        <f>IFERROR(VLOOKUP(BK310,農林業センサス集落コード!$A$2:$E$18534,4,FALSE)," ")</f>
        <v xml:space="preserve"> </v>
      </c>
      <c r="BM310" s="50" t="str">
        <f>IFERROR(VLOOKUP(BK310,農林業センサス集落コード!$A$2:$E$18534,5,0),"")</f>
        <v/>
      </c>
    </row>
    <row r="311" spans="1:65">
      <c r="A311" s="272" t="e">
        <f>①協定識別事項②協定参加者!#REF!</f>
        <v>#REF!</v>
      </c>
      <c r="B311" s="55" t="e">
        <f>①協定識別事項②協定参加者!#REF!</f>
        <v>#REF!</v>
      </c>
      <c r="C311" s="55" t="e">
        <f>①協定識別事項②協定参加者!#REF!</f>
        <v>#REF!</v>
      </c>
      <c r="D311" s="55" t="e">
        <f>①協定識別事項②協定参加者!#REF!</f>
        <v>#REF!</v>
      </c>
      <c r="E311" s="56" t="e">
        <f>①協定識別事項②協定参加者!#REF!</f>
        <v>#REF!</v>
      </c>
      <c r="F311" s="48"/>
      <c r="G311" s="49" t="str">
        <f>IFERROR(VLOOKUP(F311,農林業センサス集落コード!$A$2:$E$18534,4,FALSE)," ")</f>
        <v xml:space="preserve"> </v>
      </c>
      <c r="H311" s="50" t="str">
        <f>IFERROR(VLOOKUP(F311,農林業センサス集落コード!$A$2:$E$18534,5,0),"")</f>
        <v/>
      </c>
      <c r="I311" s="48"/>
      <c r="J311" s="49" t="str">
        <f>IFERROR(VLOOKUP(I311,農林業センサス集落コード!$A$2:$E$18534,4,FALSE)," ")</f>
        <v xml:space="preserve"> </v>
      </c>
      <c r="K311" s="50" t="str">
        <f>IFERROR(VLOOKUP(I311,農林業センサス集落コード!$A$2:$E$18534,5,0),"")</f>
        <v/>
      </c>
      <c r="L311" s="48"/>
      <c r="M311" s="49" t="str">
        <f>IFERROR(VLOOKUP(L311,農林業センサス集落コード!$A$2:$E$18534,4,FALSE)," ")</f>
        <v xml:space="preserve"> </v>
      </c>
      <c r="N311" s="50" t="str">
        <f>IFERROR(VLOOKUP(L311,農林業センサス集落コード!$A$2:$E$18534,5,0),"")</f>
        <v/>
      </c>
      <c r="O311" s="48"/>
      <c r="P311" s="49" t="str">
        <f>IFERROR(VLOOKUP(O311,農林業センサス集落コード!$A$2:$E$18534,4,FALSE)," ")</f>
        <v xml:space="preserve"> </v>
      </c>
      <c r="Q311" s="50" t="str">
        <f>IFERROR(VLOOKUP(O311,農林業センサス集落コード!$A$2:$E$18534,5,0),"")</f>
        <v/>
      </c>
      <c r="R311" s="48"/>
      <c r="S311" s="49" t="str">
        <f>IFERROR(VLOOKUP(R311,農林業センサス集落コード!$A$2:$E$18534,4,FALSE)," ")</f>
        <v xml:space="preserve"> </v>
      </c>
      <c r="T311" s="50" t="str">
        <f>IFERROR(VLOOKUP(R311,農林業センサス集落コード!$A$2:$E$18534,5,0),"")</f>
        <v/>
      </c>
      <c r="U311" s="48"/>
      <c r="V311" s="49" t="str">
        <f>IFERROR(VLOOKUP(U311,農林業センサス集落コード!$A$2:$E$18534,4,FALSE)," ")</f>
        <v xml:space="preserve"> </v>
      </c>
      <c r="W311" s="50" t="str">
        <f>IFERROR(VLOOKUP(U311,農林業センサス集落コード!$A$2:$E$18534,5,0),"")</f>
        <v/>
      </c>
      <c r="X311" s="48"/>
      <c r="Y311" s="49" t="str">
        <f>IFERROR(VLOOKUP(X311,農林業センサス集落コード!$A$2:$E$18534,4,FALSE)," ")</f>
        <v xml:space="preserve"> </v>
      </c>
      <c r="Z311" s="50" t="str">
        <f>IFERROR(VLOOKUP(X311,農林業センサス集落コード!$A$2:$E$18534,5,0),"")</f>
        <v/>
      </c>
      <c r="AA311" s="48"/>
      <c r="AB311" s="49" t="str">
        <f>IFERROR(VLOOKUP(AA311,農林業センサス集落コード!$A$2:$E$18534,4,FALSE)," ")</f>
        <v xml:space="preserve"> </v>
      </c>
      <c r="AC311" s="50" t="str">
        <f>IFERROR(VLOOKUP(AA311,農林業センサス集落コード!$A$2:$E$18534,5,0),"")</f>
        <v/>
      </c>
      <c r="AD311" s="48"/>
      <c r="AE311" s="49" t="str">
        <f>IFERROR(VLOOKUP(AD311,農林業センサス集落コード!$A$2:$E$18534,4,FALSE)," ")</f>
        <v xml:space="preserve"> </v>
      </c>
      <c r="AF311" s="50" t="str">
        <f>IFERROR(VLOOKUP(AD311,農林業センサス集落コード!$A$2:$E$18534,5,0),"")</f>
        <v/>
      </c>
      <c r="AG311" s="48"/>
      <c r="AH311" s="49" t="str">
        <f>IFERROR(VLOOKUP(AG311,農林業センサス集落コード!$A$2:$E$18534,4,FALSE)," ")</f>
        <v xml:space="preserve"> </v>
      </c>
      <c r="AI311" s="50" t="str">
        <f>IFERROR(VLOOKUP(AG311,農林業センサス集落コード!$A$2:$E$18534,5,0),"")</f>
        <v/>
      </c>
      <c r="AJ311" s="48"/>
      <c r="AK311" s="49" t="str">
        <f>IFERROR(VLOOKUP(AJ311,農林業センサス集落コード!$A$2:$E$18534,4,FALSE)," ")</f>
        <v xml:space="preserve"> </v>
      </c>
      <c r="AL311" s="50" t="str">
        <f>IFERROR(VLOOKUP(AJ311,農林業センサス集落コード!$A$2:$E$18534,5,0),"")</f>
        <v/>
      </c>
      <c r="AM311" s="48"/>
      <c r="AN311" s="49" t="str">
        <f>IFERROR(VLOOKUP(AM311,農林業センサス集落コード!$A$2:$E$18534,4,FALSE)," ")</f>
        <v xml:space="preserve"> </v>
      </c>
      <c r="AO311" s="50" t="str">
        <f>IFERROR(VLOOKUP(AM311,農林業センサス集落コード!$A$2:$E$18534,5,0),"")</f>
        <v/>
      </c>
      <c r="AP311" s="48"/>
      <c r="AQ311" s="49" t="str">
        <f>IFERROR(VLOOKUP(AP311,農林業センサス集落コード!$A$2:$E$18534,4,FALSE)," ")</f>
        <v xml:space="preserve"> </v>
      </c>
      <c r="AR311" s="50" t="str">
        <f>IFERROR(VLOOKUP(AP311,農林業センサス集落コード!$A$2:$E$18534,5,0),"")</f>
        <v/>
      </c>
      <c r="AS311" s="48"/>
      <c r="AT311" s="49" t="str">
        <f>IFERROR(VLOOKUP(AS311,農林業センサス集落コード!$A$2:$E$18534,4,FALSE)," ")</f>
        <v xml:space="preserve"> </v>
      </c>
      <c r="AU311" s="50" t="str">
        <f>IFERROR(VLOOKUP(AS311,農林業センサス集落コード!$A$2:$E$18534,5,0),"")</f>
        <v/>
      </c>
      <c r="AV311" s="48"/>
      <c r="AW311" s="49" t="str">
        <f>IFERROR(VLOOKUP(AV311,農林業センサス集落コード!$A$2:$E$18534,4,FALSE)," ")</f>
        <v xml:space="preserve"> </v>
      </c>
      <c r="AX311" s="50" t="str">
        <f>IFERROR(VLOOKUP(AV311,農林業センサス集落コード!$A$2:$E$18534,5,0),"")</f>
        <v/>
      </c>
      <c r="AY311" s="48"/>
      <c r="AZ311" s="49" t="str">
        <f>IFERROR(VLOOKUP(AY311,農林業センサス集落コード!$A$2:$E$18534,4,FALSE)," ")</f>
        <v xml:space="preserve"> </v>
      </c>
      <c r="BA311" s="50" t="str">
        <f>IFERROR(VLOOKUP(AY311,農林業センサス集落コード!$A$2:$E$18534,5,0),"")</f>
        <v/>
      </c>
      <c r="BB311" s="48"/>
      <c r="BC311" s="49" t="str">
        <f>IFERROR(VLOOKUP(BB311,農林業センサス集落コード!$A$2:$E$18534,4,FALSE)," ")</f>
        <v xml:space="preserve"> </v>
      </c>
      <c r="BD311" s="50" t="str">
        <f>IFERROR(VLOOKUP(BB311,農林業センサス集落コード!$A$2:$E$18534,5,0),"")</f>
        <v/>
      </c>
      <c r="BE311" s="48"/>
      <c r="BF311" s="49" t="str">
        <f>IFERROR(VLOOKUP(BE311,農林業センサス集落コード!$A$2:$E$18534,4,FALSE)," ")</f>
        <v xml:space="preserve"> </v>
      </c>
      <c r="BG311" s="50" t="str">
        <f>IFERROR(VLOOKUP(BE311,農林業センサス集落コード!$A$2:$E$18534,5,0),"")</f>
        <v/>
      </c>
      <c r="BH311" s="48"/>
      <c r="BI311" s="49" t="str">
        <f>IFERROR(VLOOKUP(BH311,農林業センサス集落コード!$A$2:$E$18534,4,FALSE)," ")</f>
        <v xml:space="preserve"> </v>
      </c>
      <c r="BJ311" s="50" t="str">
        <f>IFERROR(VLOOKUP(BH311,農林業センサス集落コード!$A$2:$E$18534,5,0),"")</f>
        <v/>
      </c>
      <c r="BK311" s="48"/>
      <c r="BL311" s="49" t="str">
        <f>IFERROR(VLOOKUP(BK311,農林業センサス集落コード!$A$2:$E$18534,4,FALSE)," ")</f>
        <v xml:space="preserve"> </v>
      </c>
      <c r="BM311" s="50" t="str">
        <f>IFERROR(VLOOKUP(BK311,農林業センサス集落コード!$A$2:$E$18534,5,0),"")</f>
        <v/>
      </c>
    </row>
    <row r="312" spans="1:65">
      <c r="A312" s="272" t="e">
        <f>①協定識別事項②協定参加者!#REF!</f>
        <v>#REF!</v>
      </c>
      <c r="B312" s="55" t="e">
        <f>①協定識別事項②協定参加者!#REF!</f>
        <v>#REF!</v>
      </c>
      <c r="C312" s="55" t="e">
        <f>①協定識別事項②協定参加者!#REF!</f>
        <v>#REF!</v>
      </c>
      <c r="D312" s="55" t="e">
        <f>①協定識別事項②協定参加者!#REF!</f>
        <v>#REF!</v>
      </c>
      <c r="E312" s="56" t="e">
        <f>①協定識別事項②協定参加者!#REF!</f>
        <v>#REF!</v>
      </c>
      <c r="F312" s="48"/>
      <c r="G312" s="49" t="str">
        <f>IFERROR(VLOOKUP(F312,農林業センサス集落コード!$A$2:$E$18534,4,FALSE)," ")</f>
        <v xml:space="preserve"> </v>
      </c>
      <c r="H312" s="50" t="str">
        <f>IFERROR(VLOOKUP(F312,農林業センサス集落コード!$A$2:$E$18534,5,0),"")</f>
        <v/>
      </c>
      <c r="I312" s="48"/>
      <c r="J312" s="49" t="str">
        <f>IFERROR(VLOOKUP(I312,農林業センサス集落コード!$A$2:$E$18534,4,FALSE)," ")</f>
        <v xml:space="preserve"> </v>
      </c>
      <c r="K312" s="50" t="str">
        <f>IFERROR(VLOOKUP(I312,農林業センサス集落コード!$A$2:$E$18534,5,0),"")</f>
        <v/>
      </c>
      <c r="L312" s="48"/>
      <c r="M312" s="49" t="str">
        <f>IFERROR(VLOOKUP(L312,農林業センサス集落コード!$A$2:$E$18534,4,FALSE)," ")</f>
        <v xml:space="preserve"> </v>
      </c>
      <c r="N312" s="50" t="str">
        <f>IFERROR(VLOOKUP(L312,農林業センサス集落コード!$A$2:$E$18534,5,0),"")</f>
        <v/>
      </c>
      <c r="O312" s="48"/>
      <c r="P312" s="49" t="str">
        <f>IFERROR(VLOOKUP(O312,農林業センサス集落コード!$A$2:$E$18534,4,FALSE)," ")</f>
        <v xml:space="preserve"> </v>
      </c>
      <c r="Q312" s="50" t="str">
        <f>IFERROR(VLOOKUP(O312,農林業センサス集落コード!$A$2:$E$18534,5,0),"")</f>
        <v/>
      </c>
      <c r="R312" s="48"/>
      <c r="S312" s="49" t="str">
        <f>IFERROR(VLOOKUP(R312,農林業センサス集落コード!$A$2:$E$18534,4,FALSE)," ")</f>
        <v xml:space="preserve"> </v>
      </c>
      <c r="T312" s="50" t="str">
        <f>IFERROR(VLOOKUP(R312,農林業センサス集落コード!$A$2:$E$18534,5,0),"")</f>
        <v/>
      </c>
      <c r="U312" s="48"/>
      <c r="V312" s="49" t="str">
        <f>IFERROR(VLOOKUP(U312,農林業センサス集落コード!$A$2:$E$18534,4,FALSE)," ")</f>
        <v xml:space="preserve"> </v>
      </c>
      <c r="W312" s="50" t="str">
        <f>IFERROR(VLOOKUP(U312,農林業センサス集落コード!$A$2:$E$18534,5,0),"")</f>
        <v/>
      </c>
      <c r="X312" s="48"/>
      <c r="Y312" s="49" t="str">
        <f>IFERROR(VLOOKUP(X312,農林業センサス集落コード!$A$2:$E$18534,4,FALSE)," ")</f>
        <v xml:space="preserve"> </v>
      </c>
      <c r="Z312" s="50" t="str">
        <f>IFERROR(VLOOKUP(X312,農林業センサス集落コード!$A$2:$E$18534,5,0),"")</f>
        <v/>
      </c>
      <c r="AA312" s="48"/>
      <c r="AB312" s="49" t="str">
        <f>IFERROR(VLOOKUP(AA312,農林業センサス集落コード!$A$2:$E$18534,4,FALSE)," ")</f>
        <v xml:space="preserve"> </v>
      </c>
      <c r="AC312" s="50" t="str">
        <f>IFERROR(VLOOKUP(AA312,農林業センサス集落コード!$A$2:$E$18534,5,0),"")</f>
        <v/>
      </c>
      <c r="AD312" s="48"/>
      <c r="AE312" s="49" t="str">
        <f>IFERROR(VLOOKUP(AD312,農林業センサス集落コード!$A$2:$E$18534,4,FALSE)," ")</f>
        <v xml:space="preserve"> </v>
      </c>
      <c r="AF312" s="50" t="str">
        <f>IFERROR(VLOOKUP(AD312,農林業センサス集落コード!$A$2:$E$18534,5,0),"")</f>
        <v/>
      </c>
      <c r="AG312" s="48"/>
      <c r="AH312" s="49" t="str">
        <f>IFERROR(VLOOKUP(AG312,農林業センサス集落コード!$A$2:$E$18534,4,FALSE)," ")</f>
        <v xml:space="preserve"> </v>
      </c>
      <c r="AI312" s="50" t="str">
        <f>IFERROR(VLOOKUP(AG312,農林業センサス集落コード!$A$2:$E$18534,5,0),"")</f>
        <v/>
      </c>
      <c r="AJ312" s="48"/>
      <c r="AK312" s="49" t="str">
        <f>IFERROR(VLOOKUP(AJ312,農林業センサス集落コード!$A$2:$E$18534,4,FALSE)," ")</f>
        <v xml:space="preserve"> </v>
      </c>
      <c r="AL312" s="50" t="str">
        <f>IFERROR(VLOOKUP(AJ312,農林業センサス集落コード!$A$2:$E$18534,5,0),"")</f>
        <v/>
      </c>
      <c r="AM312" s="48"/>
      <c r="AN312" s="49" t="str">
        <f>IFERROR(VLOOKUP(AM312,農林業センサス集落コード!$A$2:$E$18534,4,FALSE)," ")</f>
        <v xml:space="preserve"> </v>
      </c>
      <c r="AO312" s="50" t="str">
        <f>IFERROR(VLOOKUP(AM312,農林業センサス集落コード!$A$2:$E$18534,5,0),"")</f>
        <v/>
      </c>
      <c r="AP312" s="48"/>
      <c r="AQ312" s="49" t="str">
        <f>IFERROR(VLOOKUP(AP312,農林業センサス集落コード!$A$2:$E$18534,4,FALSE)," ")</f>
        <v xml:space="preserve"> </v>
      </c>
      <c r="AR312" s="50" t="str">
        <f>IFERROR(VLOOKUP(AP312,農林業センサス集落コード!$A$2:$E$18534,5,0),"")</f>
        <v/>
      </c>
      <c r="AS312" s="48"/>
      <c r="AT312" s="49" t="str">
        <f>IFERROR(VLOOKUP(AS312,農林業センサス集落コード!$A$2:$E$18534,4,FALSE)," ")</f>
        <v xml:space="preserve"> </v>
      </c>
      <c r="AU312" s="50" t="str">
        <f>IFERROR(VLOOKUP(AS312,農林業センサス集落コード!$A$2:$E$18534,5,0),"")</f>
        <v/>
      </c>
      <c r="AV312" s="48"/>
      <c r="AW312" s="49" t="str">
        <f>IFERROR(VLOOKUP(AV312,農林業センサス集落コード!$A$2:$E$18534,4,FALSE)," ")</f>
        <v xml:space="preserve"> </v>
      </c>
      <c r="AX312" s="50" t="str">
        <f>IFERROR(VLOOKUP(AV312,農林業センサス集落コード!$A$2:$E$18534,5,0),"")</f>
        <v/>
      </c>
      <c r="AY312" s="48"/>
      <c r="AZ312" s="49" t="str">
        <f>IFERROR(VLOOKUP(AY312,農林業センサス集落コード!$A$2:$E$18534,4,FALSE)," ")</f>
        <v xml:space="preserve"> </v>
      </c>
      <c r="BA312" s="50" t="str">
        <f>IFERROR(VLOOKUP(AY312,農林業センサス集落コード!$A$2:$E$18534,5,0),"")</f>
        <v/>
      </c>
      <c r="BB312" s="48"/>
      <c r="BC312" s="49" t="str">
        <f>IFERROR(VLOOKUP(BB312,農林業センサス集落コード!$A$2:$E$18534,4,FALSE)," ")</f>
        <v xml:space="preserve"> </v>
      </c>
      <c r="BD312" s="50" t="str">
        <f>IFERROR(VLOOKUP(BB312,農林業センサス集落コード!$A$2:$E$18534,5,0),"")</f>
        <v/>
      </c>
      <c r="BE312" s="48"/>
      <c r="BF312" s="49" t="str">
        <f>IFERROR(VLOOKUP(BE312,農林業センサス集落コード!$A$2:$E$18534,4,FALSE)," ")</f>
        <v xml:space="preserve"> </v>
      </c>
      <c r="BG312" s="50" t="str">
        <f>IFERROR(VLOOKUP(BE312,農林業センサス集落コード!$A$2:$E$18534,5,0),"")</f>
        <v/>
      </c>
      <c r="BH312" s="48"/>
      <c r="BI312" s="49" t="str">
        <f>IFERROR(VLOOKUP(BH312,農林業センサス集落コード!$A$2:$E$18534,4,FALSE)," ")</f>
        <v xml:space="preserve"> </v>
      </c>
      <c r="BJ312" s="50" t="str">
        <f>IFERROR(VLOOKUP(BH312,農林業センサス集落コード!$A$2:$E$18534,5,0),"")</f>
        <v/>
      </c>
      <c r="BK312" s="48"/>
      <c r="BL312" s="49" t="str">
        <f>IFERROR(VLOOKUP(BK312,農林業センサス集落コード!$A$2:$E$18534,4,FALSE)," ")</f>
        <v xml:space="preserve"> </v>
      </c>
      <c r="BM312" s="50" t="str">
        <f>IFERROR(VLOOKUP(BK312,農林業センサス集落コード!$A$2:$E$18534,5,0),"")</f>
        <v/>
      </c>
    </row>
    <row r="313" spans="1:65">
      <c r="A313" s="272" t="e">
        <f>①協定識別事項②協定参加者!#REF!</f>
        <v>#REF!</v>
      </c>
      <c r="B313" s="55" t="e">
        <f>①協定識別事項②協定参加者!#REF!</f>
        <v>#REF!</v>
      </c>
      <c r="C313" s="55" t="e">
        <f>①協定識別事項②協定参加者!#REF!</f>
        <v>#REF!</v>
      </c>
      <c r="D313" s="55" t="e">
        <f>①協定識別事項②協定参加者!#REF!</f>
        <v>#REF!</v>
      </c>
      <c r="E313" s="56" t="e">
        <f>①協定識別事項②協定参加者!#REF!</f>
        <v>#REF!</v>
      </c>
      <c r="F313" s="48"/>
      <c r="G313" s="49" t="str">
        <f>IFERROR(VLOOKUP(F313,農林業センサス集落コード!$A$2:$E$18534,4,FALSE)," ")</f>
        <v xml:space="preserve"> </v>
      </c>
      <c r="H313" s="50" t="str">
        <f>IFERROR(VLOOKUP(F313,農林業センサス集落コード!$A$2:$E$18534,5,0),"")</f>
        <v/>
      </c>
      <c r="I313" s="48"/>
      <c r="J313" s="49" t="str">
        <f>IFERROR(VLOOKUP(I313,農林業センサス集落コード!$A$2:$E$18534,4,FALSE)," ")</f>
        <v xml:space="preserve"> </v>
      </c>
      <c r="K313" s="50" t="str">
        <f>IFERROR(VLOOKUP(I313,農林業センサス集落コード!$A$2:$E$18534,5,0),"")</f>
        <v/>
      </c>
      <c r="L313" s="48"/>
      <c r="M313" s="49" t="str">
        <f>IFERROR(VLOOKUP(L313,農林業センサス集落コード!$A$2:$E$18534,4,FALSE)," ")</f>
        <v xml:space="preserve"> </v>
      </c>
      <c r="N313" s="50" t="str">
        <f>IFERROR(VLOOKUP(L313,農林業センサス集落コード!$A$2:$E$18534,5,0),"")</f>
        <v/>
      </c>
      <c r="O313" s="48"/>
      <c r="P313" s="49" t="str">
        <f>IFERROR(VLOOKUP(O313,農林業センサス集落コード!$A$2:$E$18534,4,FALSE)," ")</f>
        <v xml:space="preserve"> </v>
      </c>
      <c r="Q313" s="50" t="str">
        <f>IFERROR(VLOOKUP(O313,農林業センサス集落コード!$A$2:$E$18534,5,0),"")</f>
        <v/>
      </c>
      <c r="R313" s="48"/>
      <c r="S313" s="49" t="str">
        <f>IFERROR(VLOOKUP(R313,農林業センサス集落コード!$A$2:$E$18534,4,FALSE)," ")</f>
        <v xml:space="preserve"> </v>
      </c>
      <c r="T313" s="50" t="str">
        <f>IFERROR(VLOOKUP(R313,農林業センサス集落コード!$A$2:$E$18534,5,0),"")</f>
        <v/>
      </c>
      <c r="U313" s="48"/>
      <c r="V313" s="49" t="str">
        <f>IFERROR(VLOOKUP(U313,農林業センサス集落コード!$A$2:$E$18534,4,FALSE)," ")</f>
        <v xml:space="preserve"> </v>
      </c>
      <c r="W313" s="50" t="str">
        <f>IFERROR(VLOOKUP(U313,農林業センサス集落コード!$A$2:$E$18534,5,0),"")</f>
        <v/>
      </c>
      <c r="X313" s="48"/>
      <c r="Y313" s="49" t="str">
        <f>IFERROR(VLOOKUP(X313,農林業センサス集落コード!$A$2:$E$18534,4,FALSE)," ")</f>
        <v xml:space="preserve"> </v>
      </c>
      <c r="Z313" s="50" t="str">
        <f>IFERROR(VLOOKUP(X313,農林業センサス集落コード!$A$2:$E$18534,5,0),"")</f>
        <v/>
      </c>
      <c r="AA313" s="48"/>
      <c r="AB313" s="49" t="str">
        <f>IFERROR(VLOOKUP(AA313,農林業センサス集落コード!$A$2:$E$18534,4,FALSE)," ")</f>
        <v xml:space="preserve"> </v>
      </c>
      <c r="AC313" s="50" t="str">
        <f>IFERROR(VLOOKUP(AA313,農林業センサス集落コード!$A$2:$E$18534,5,0),"")</f>
        <v/>
      </c>
      <c r="AD313" s="48"/>
      <c r="AE313" s="49" t="str">
        <f>IFERROR(VLOOKUP(AD313,農林業センサス集落コード!$A$2:$E$18534,4,FALSE)," ")</f>
        <v xml:space="preserve"> </v>
      </c>
      <c r="AF313" s="50" t="str">
        <f>IFERROR(VLOOKUP(AD313,農林業センサス集落コード!$A$2:$E$18534,5,0),"")</f>
        <v/>
      </c>
      <c r="AG313" s="48"/>
      <c r="AH313" s="49" t="str">
        <f>IFERROR(VLOOKUP(AG313,農林業センサス集落コード!$A$2:$E$18534,4,FALSE)," ")</f>
        <v xml:space="preserve"> </v>
      </c>
      <c r="AI313" s="50" t="str">
        <f>IFERROR(VLOOKUP(AG313,農林業センサス集落コード!$A$2:$E$18534,5,0),"")</f>
        <v/>
      </c>
      <c r="AJ313" s="48"/>
      <c r="AK313" s="49" t="str">
        <f>IFERROR(VLOOKUP(AJ313,農林業センサス集落コード!$A$2:$E$18534,4,FALSE)," ")</f>
        <v xml:space="preserve"> </v>
      </c>
      <c r="AL313" s="50" t="str">
        <f>IFERROR(VLOOKUP(AJ313,農林業センサス集落コード!$A$2:$E$18534,5,0),"")</f>
        <v/>
      </c>
      <c r="AM313" s="48"/>
      <c r="AN313" s="49" t="str">
        <f>IFERROR(VLOOKUP(AM313,農林業センサス集落コード!$A$2:$E$18534,4,FALSE)," ")</f>
        <v xml:space="preserve"> </v>
      </c>
      <c r="AO313" s="50" t="str">
        <f>IFERROR(VLOOKUP(AM313,農林業センサス集落コード!$A$2:$E$18534,5,0),"")</f>
        <v/>
      </c>
      <c r="AP313" s="48"/>
      <c r="AQ313" s="49" t="str">
        <f>IFERROR(VLOOKUP(AP313,農林業センサス集落コード!$A$2:$E$18534,4,FALSE)," ")</f>
        <v xml:space="preserve"> </v>
      </c>
      <c r="AR313" s="50" t="str">
        <f>IFERROR(VLOOKUP(AP313,農林業センサス集落コード!$A$2:$E$18534,5,0),"")</f>
        <v/>
      </c>
      <c r="AS313" s="48"/>
      <c r="AT313" s="49" t="str">
        <f>IFERROR(VLOOKUP(AS313,農林業センサス集落コード!$A$2:$E$18534,4,FALSE)," ")</f>
        <v xml:space="preserve"> </v>
      </c>
      <c r="AU313" s="50" t="str">
        <f>IFERROR(VLOOKUP(AS313,農林業センサス集落コード!$A$2:$E$18534,5,0),"")</f>
        <v/>
      </c>
      <c r="AV313" s="48"/>
      <c r="AW313" s="49" t="str">
        <f>IFERROR(VLOOKUP(AV313,農林業センサス集落コード!$A$2:$E$18534,4,FALSE)," ")</f>
        <v xml:space="preserve"> </v>
      </c>
      <c r="AX313" s="50" t="str">
        <f>IFERROR(VLOOKUP(AV313,農林業センサス集落コード!$A$2:$E$18534,5,0),"")</f>
        <v/>
      </c>
      <c r="AY313" s="48"/>
      <c r="AZ313" s="49" t="str">
        <f>IFERROR(VLOOKUP(AY313,農林業センサス集落コード!$A$2:$E$18534,4,FALSE)," ")</f>
        <v xml:space="preserve"> </v>
      </c>
      <c r="BA313" s="50" t="str">
        <f>IFERROR(VLOOKUP(AY313,農林業センサス集落コード!$A$2:$E$18534,5,0),"")</f>
        <v/>
      </c>
      <c r="BB313" s="48"/>
      <c r="BC313" s="49" t="str">
        <f>IFERROR(VLOOKUP(BB313,農林業センサス集落コード!$A$2:$E$18534,4,FALSE)," ")</f>
        <v xml:space="preserve"> </v>
      </c>
      <c r="BD313" s="50" t="str">
        <f>IFERROR(VLOOKUP(BB313,農林業センサス集落コード!$A$2:$E$18534,5,0),"")</f>
        <v/>
      </c>
      <c r="BE313" s="48"/>
      <c r="BF313" s="49" t="str">
        <f>IFERROR(VLOOKUP(BE313,農林業センサス集落コード!$A$2:$E$18534,4,FALSE)," ")</f>
        <v xml:space="preserve"> </v>
      </c>
      <c r="BG313" s="50" t="str">
        <f>IFERROR(VLOOKUP(BE313,農林業センサス集落コード!$A$2:$E$18534,5,0),"")</f>
        <v/>
      </c>
      <c r="BH313" s="48"/>
      <c r="BI313" s="49" t="str">
        <f>IFERROR(VLOOKUP(BH313,農林業センサス集落コード!$A$2:$E$18534,4,FALSE)," ")</f>
        <v xml:space="preserve"> </v>
      </c>
      <c r="BJ313" s="50" t="str">
        <f>IFERROR(VLOOKUP(BH313,農林業センサス集落コード!$A$2:$E$18534,5,0),"")</f>
        <v/>
      </c>
      <c r="BK313" s="48"/>
      <c r="BL313" s="49" t="str">
        <f>IFERROR(VLOOKUP(BK313,農林業センサス集落コード!$A$2:$E$18534,4,FALSE)," ")</f>
        <v xml:space="preserve"> </v>
      </c>
      <c r="BM313" s="50" t="str">
        <f>IFERROR(VLOOKUP(BK313,農林業センサス集落コード!$A$2:$E$18534,5,0),"")</f>
        <v/>
      </c>
    </row>
    <row r="314" spans="1:65">
      <c r="A314" s="272" t="e">
        <f>①協定識別事項②協定参加者!#REF!</f>
        <v>#REF!</v>
      </c>
      <c r="B314" s="55" t="e">
        <f>①協定識別事項②協定参加者!#REF!</f>
        <v>#REF!</v>
      </c>
      <c r="C314" s="55" t="e">
        <f>①協定識別事項②協定参加者!#REF!</f>
        <v>#REF!</v>
      </c>
      <c r="D314" s="55" t="e">
        <f>①協定識別事項②協定参加者!#REF!</f>
        <v>#REF!</v>
      </c>
      <c r="E314" s="56" t="e">
        <f>①協定識別事項②協定参加者!#REF!</f>
        <v>#REF!</v>
      </c>
      <c r="F314" s="48"/>
      <c r="G314" s="49" t="str">
        <f>IFERROR(VLOOKUP(F314,農林業センサス集落コード!$A$2:$E$18534,4,FALSE)," ")</f>
        <v xml:space="preserve"> </v>
      </c>
      <c r="H314" s="50" t="str">
        <f>IFERROR(VLOOKUP(F314,農林業センサス集落コード!$A$2:$E$18534,5,0),"")</f>
        <v/>
      </c>
      <c r="I314" s="48"/>
      <c r="J314" s="49" t="str">
        <f>IFERROR(VLOOKUP(I314,農林業センサス集落コード!$A$2:$E$18534,4,FALSE)," ")</f>
        <v xml:space="preserve"> </v>
      </c>
      <c r="K314" s="50" t="str">
        <f>IFERROR(VLOOKUP(I314,農林業センサス集落コード!$A$2:$E$18534,5,0),"")</f>
        <v/>
      </c>
      <c r="L314" s="48"/>
      <c r="M314" s="49" t="str">
        <f>IFERROR(VLOOKUP(L314,農林業センサス集落コード!$A$2:$E$18534,4,FALSE)," ")</f>
        <v xml:space="preserve"> </v>
      </c>
      <c r="N314" s="50" t="str">
        <f>IFERROR(VLOOKUP(L314,農林業センサス集落コード!$A$2:$E$18534,5,0),"")</f>
        <v/>
      </c>
      <c r="O314" s="48"/>
      <c r="P314" s="49" t="str">
        <f>IFERROR(VLOOKUP(O314,農林業センサス集落コード!$A$2:$E$18534,4,FALSE)," ")</f>
        <v xml:space="preserve"> </v>
      </c>
      <c r="Q314" s="50" t="str">
        <f>IFERROR(VLOOKUP(O314,農林業センサス集落コード!$A$2:$E$18534,5,0),"")</f>
        <v/>
      </c>
      <c r="R314" s="48"/>
      <c r="S314" s="49" t="str">
        <f>IFERROR(VLOOKUP(R314,農林業センサス集落コード!$A$2:$E$18534,4,FALSE)," ")</f>
        <v xml:space="preserve"> </v>
      </c>
      <c r="T314" s="50" t="str">
        <f>IFERROR(VLOOKUP(R314,農林業センサス集落コード!$A$2:$E$18534,5,0),"")</f>
        <v/>
      </c>
      <c r="U314" s="48"/>
      <c r="V314" s="49" t="str">
        <f>IFERROR(VLOOKUP(U314,農林業センサス集落コード!$A$2:$E$18534,4,FALSE)," ")</f>
        <v xml:space="preserve"> </v>
      </c>
      <c r="W314" s="50" t="str">
        <f>IFERROR(VLOOKUP(U314,農林業センサス集落コード!$A$2:$E$18534,5,0),"")</f>
        <v/>
      </c>
      <c r="X314" s="48"/>
      <c r="Y314" s="49" t="str">
        <f>IFERROR(VLOOKUP(X314,農林業センサス集落コード!$A$2:$E$18534,4,FALSE)," ")</f>
        <v xml:space="preserve"> </v>
      </c>
      <c r="Z314" s="50" t="str">
        <f>IFERROR(VLOOKUP(X314,農林業センサス集落コード!$A$2:$E$18534,5,0),"")</f>
        <v/>
      </c>
      <c r="AA314" s="48"/>
      <c r="AB314" s="49" t="str">
        <f>IFERROR(VLOOKUP(AA314,農林業センサス集落コード!$A$2:$E$18534,4,FALSE)," ")</f>
        <v xml:space="preserve"> </v>
      </c>
      <c r="AC314" s="50" t="str">
        <f>IFERROR(VLOOKUP(AA314,農林業センサス集落コード!$A$2:$E$18534,5,0),"")</f>
        <v/>
      </c>
      <c r="AD314" s="48"/>
      <c r="AE314" s="49" t="str">
        <f>IFERROR(VLOOKUP(AD314,農林業センサス集落コード!$A$2:$E$18534,4,FALSE)," ")</f>
        <v xml:space="preserve"> </v>
      </c>
      <c r="AF314" s="50" t="str">
        <f>IFERROR(VLOOKUP(AD314,農林業センサス集落コード!$A$2:$E$18534,5,0),"")</f>
        <v/>
      </c>
      <c r="AG314" s="48"/>
      <c r="AH314" s="49" t="str">
        <f>IFERROR(VLOOKUP(AG314,農林業センサス集落コード!$A$2:$E$18534,4,FALSE)," ")</f>
        <v xml:space="preserve"> </v>
      </c>
      <c r="AI314" s="50" t="str">
        <f>IFERROR(VLOOKUP(AG314,農林業センサス集落コード!$A$2:$E$18534,5,0),"")</f>
        <v/>
      </c>
      <c r="AJ314" s="48"/>
      <c r="AK314" s="49" t="str">
        <f>IFERROR(VLOOKUP(AJ314,農林業センサス集落コード!$A$2:$E$18534,4,FALSE)," ")</f>
        <v xml:space="preserve"> </v>
      </c>
      <c r="AL314" s="50" t="str">
        <f>IFERROR(VLOOKUP(AJ314,農林業センサス集落コード!$A$2:$E$18534,5,0),"")</f>
        <v/>
      </c>
      <c r="AM314" s="48"/>
      <c r="AN314" s="49" t="str">
        <f>IFERROR(VLOOKUP(AM314,農林業センサス集落コード!$A$2:$E$18534,4,FALSE)," ")</f>
        <v xml:space="preserve"> </v>
      </c>
      <c r="AO314" s="50" t="str">
        <f>IFERROR(VLOOKUP(AM314,農林業センサス集落コード!$A$2:$E$18534,5,0),"")</f>
        <v/>
      </c>
      <c r="AP314" s="48"/>
      <c r="AQ314" s="49" t="str">
        <f>IFERROR(VLOOKUP(AP314,農林業センサス集落コード!$A$2:$E$18534,4,FALSE)," ")</f>
        <v xml:space="preserve"> </v>
      </c>
      <c r="AR314" s="50" t="str">
        <f>IFERROR(VLOOKUP(AP314,農林業センサス集落コード!$A$2:$E$18534,5,0),"")</f>
        <v/>
      </c>
      <c r="AS314" s="48"/>
      <c r="AT314" s="49" t="str">
        <f>IFERROR(VLOOKUP(AS314,農林業センサス集落コード!$A$2:$E$18534,4,FALSE)," ")</f>
        <v xml:space="preserve"> </v>
      </c>
      <c r="AU314" s="50" t="str">
        <f>IFERROR(VLOOKUP(AS314,農林業センサス集落コード!$A$2:$E$18534,5,0),"")</f>
        <v/>
      </c>
      <c r="AV314" s="48"/>
      <c r="AW314" s="49" t="str">
        <f>IFERROR(VLOOKUP(AV314,農林業センサス集落コード!$A$2:$E$18534,4,FALSE)," ")</f>
        <v xml:space="preserve"> </v>
      </c>
      <c r="AX314" s="50" t="str">
        <f>IFERROR(VLOOKUP(AV314,農林業センサス集落コード!$A$2:$E$18534,5,0),"")</f>
        <v/>
      </c>
      <c r="AY314" s="48"/>
      <c r="AZ314" s="49" t="str">
        <f>IFERROR(VLOOKUP(AY314,農林業センサス集落コード!$A$2:$E$18534,4,FALSE)," ")</f>
        <v xml:space="preserve"> </v>
      </c>
      <c r="BA314" s="50" t="str">
        <f>IFERROR(VLOOKUP(AY314,農林業センサス集落コード!$A$2:$E$18534,5,0),"")</f>
        <v/>
      </c>
      <c r="BB314" s="48"/>
      <c r="BC314" s="49" t="str">
        <f>IFERROR(VLOOKUP(BB314,農林業センサス集落コード!$A$2:$E$18534,4,FALSE)," ")</f>
        <v xml:space="preserve"> </v>
      </c>
      <c r="BD314" s="50" t="str">
        <f>IFERROR(VLOOKUP(BB314,農林業センサス集落コード!$A$2:$E$18534,5,0),"")</f>
        <v/>
      </c>
      <c r="BE314" s="48"/>
      <c r="BF314" s="49" t="str">
        <f>IFERROR(VLOOKUP(BE314,農林業センサス集落コード!$A$2:$E$18534,4,FALSE)," ")</f>
        <v xml:space="preserve"> </v>
      </c>
      <c r="BG314" s="50" t="str">
        <f>IFERROR(VLOOKUP(BE314,農林業センサス集落コード!$A$2:$E$18534,5,0),"")</f>
        <v/>
      </c>
      <c r="BH314" s="48"/>
      <c r="BI314" s="49" t="str">
        <f>IFERROR(VLOOKUP(BH314,農林業センサス集落コード!$A$2:$E$18534,4,FALSE)," ")</f>
        <v xml:space="preserve"> </v>
      </c>
      <c r="BJ314" s="50" t="str">
        <f>IFERROR(VLOOKUP(BH314,農林業センサス集落コード!$A$2:$E$18534,5,0),"")</f>
        <v/>
      </c>
      <c r="BK314" s="48"/>
      <c r="BL314" s="49" t="str">
        <f>IFERROR(VLOOKUP(BK314,農林業センサス集落コード!$A$2:$E$18534,4,FALSE)," ")</f>
        <v xml:space="preserve"> </v>
      </c>
      <c r="BM314" s="50" t="str">
        <f>IFERROR(VLOOKUP(BK314,農林業センサス集落コード!$A$2:$E$18534,5,0),"")</f>
        <v/>
      </c>
    </row>
    <row r="315" spans="1:65">
      <c r="A315" s="272" t="e">
        <f>①協定識別事項②協定参加者!#REF!</f>
        <v>#REF!</v>
      </c>
      <c r="B315" s="55" t="e">
        <f>①協定識別事項②協定参加者!#REF!</f>
        <v>#REF!</v>
      </c>
      <c r="C315" s="55" t="e">
        <f>①協定識別事項②協定参加者!#REF!</f>
        <v>#REF!</v>
      </c>
      <c r="D315" s="55" t="e">
        <f>①協定識別事項②協定参加者!#REF!</f>
        <v>#REF!</v>
      </c>
      <c r="E315" s="56" t="e">
        <f>①協定識別事項②協定参加者!#REF!</f>
        <v>#REF!</v>
      </c>
      <c r="F315" s="48"/>
      <c r="G315" s="49" t="str">
        <f>IFERROR(VLOOKUP(F315,農林業センサス集落コード!$A$2:$E$18534,4,FALSE)," ")</f>
        <v xml:space="preserve"> </v>
      </c>
      <c r="H315" s="50" t="str">
        <f>IFERROR(VLOOKUP(F315,農林業センサス集落コード!$A$2:$E$18534,5,0),"")</f>
        <v/>
      </c>
      <c r="I315" s="48"/>
      <c r="J315" s="49" t="str">
        <f>IFERROR(VLOOKUP(I315,農林業センサス集落コード!$A$2:$E$18534,4,FALSE)," ")</f>
        <v xml:space="preserve"> </v>
      </c>
      <c r="K315" s="50" t="str">
        <f>IFERROR(VLOOKUP(I315,農林業センサス集落コード!$A$2:$E$18534,5,0),"")</f>
        <v/>
      </c>
      <c r="L315" s="48"/>
      <c r="M315" s="49" t="str">
        <f>IFERROR(VLOOKUP(L315,農林業センサス集落コード!$A$2:$E$18534,4,FALSE)," ")</f>
        <v xml:space="preserve"> </v>
      </c>
      <c r="N315" s="50" t="str">
        <f>IFERROR(VLOOKUP(L315,農林業センサス集落コード!$A$2:$E$18534,5,0),"")</f>
        <v/>
      </c>
      <c r="O315" s="48"/>
      <c r="P315" s="49" t="str">
        <f>IFERROR(VLOOKUP(O315,農林業センサス集落コード!$A$2:$E$18534,4,FALSE)," ")</f>
        <v xml:space="preserve"> </v>
      </c>
      <c r="Q315" s="50" t="str">
        <f>IFERROR(VLOOKUP(O315,農林業センサス集落コード!$A$2:$E$18534,5,0),"")</f>
        <v/>
      </c>
      <c r="R315" s="48"/>
      <c r="S315" s="49" t="str">
        <f>IFERROR(VLOOKUP(R315,農林業センサス集落コード!$A$2:$E$18534,4,FALSE)," ")</f>
        <v xml:space="preserve"> </v>
      </c>
      <c r="T315" s="50" t="str">
        <f>IFERROR(VLOOKUP(R315,農林業センサス集落コード!$A$2:$E$18534,5,0),"")</f>
        <v/>
      </c>
      <c r="U315" s="48"/>
      <c r="V315" s="49" t="str">
        <f>IFERROR(VLOOKUP(U315,農林業センサス集落コード!$A$2:$E$18534,4,FALSE)," ")</f>
        <v xml:space="preserve"> </v>
      </c>
      <c r="W315" s="50" t="str">
        <f>IFERROR(VLOOKUP(U315,農林業センサス集落コード!$A$2:$E$18534,5,0),"")</f>
        <v/>
      </c>
      <c r="X315" s="48"/>
      <c r="Y315" s="49" t="str">
        <f>IFERROR(VLOOKUP(X315,農林業センサス集落コード!$A$2:$E$18534,4,FALSE)," ")</f>
        <v xml:space="preserve"> </v>
      </c>
      <c r="Z315" s="50" t="str">
        <f>IFERROR(VLOOKUP(X315,農林業センサス集落コード!$A$2:$E$18534,5,0),"")</f>
        <v/>
      </c>
      <c r="AA315" s="48"/>
      <c r="AB315" s="49" t="str">
        <f>IFERROR(VLOOKUP(AA315,農林業センサス集落コード!$A$2:$E$18534,4,FALSE)," ")</f>
        <v xml:space="preserve"> </v>
      </c>
      <c r="AC315" s="50" t="str">
        <f>IFERROR(VLOOKUP(AA315,農林業センサス集落コード!$A$2:$E$18534,5,0),"")</f>
        <v/>
      </c>
      <c r="AD315" s="48"/>
      <c r="AE315" s="49" t="str">
        <f>IFERROR(VLOOKUP(AD315,農林業センサス集落コード!$A$2:$E$18534,4,FALSE)," ")</f>
        <v xml:space="preserve"> </v>
      </c>
      <c r="AF315" s="50" t="str">
        <f>IFERROR(VLOOKUP(AD315,農林業センサス集落コード!$A$2:$E$18534,5,0),"")</f>
        <v/>
      </c>
      <c r="AG315" s="48"/>
      <c r="AH315" s="49" t="str">
        <f>IFERROR(VLOOKUP(AG315,農林業センサス集落コード!$A$2:$E$18534,4,FALSE)," ")</f>
        <v xml:space="preserve"> </v>
      </c>
      <c r="AI315" s="50" t="str">
        <f>IFERROR(VLOOKUP(AG315,農林業センサス集落コード!$A$2:$E$18534,5,0),"")</f>
        <v/>
      </c>
      <c r="AJ315" s="48"/>
      <c r="AK315" s="49" t="str">
        <f>IFERROR(VLOOKUP(AJ315,農林業センサス集落コード!$A$2:$E$18534,4,FALSE)," ")</f>
        <v xml:space="preserve"> </v>
      </c>
      <c r="AL315" s="50" t="str">
        <f>IFERROR(VLOOKUP(AJ315,農林業センサス集落コード!$A$2:$E$18534,5,0),"")</f>
        <v/>
      </c>
      <c r="AM315" s="48"/>
      <c r="AN315" s="49" t="str">
        <f>IFERROR(VLOOKUP(AM315,農林業センサス集落コード!$A$2:$E$18534,4,FALSE)," ")</f>
        <v xml:space="preserve"> </v>
      </c>
      <c r="AO315" s="50" t="str">
        <f>IFERROR(VLOOKUP(AM315,農林業センサス集落コード!$A$2:$E$18534,5,0),"")</f>
        <v/>
      </c>
      <c r="AP315" s="48"/>
      <c r="AQ315" s="49" t="str">
        <f>IFERROR(VLOOKUP(AP315,農林業センサス集落コード!$A$2:$E$18534,4,FALSE)," ")</f>
        <v xml:space="preserve"> </v>
      </c>
      <c r="AR315" s="50" t="str">
        <f>IFERROR(VLOOKUP(AP315,農林業センサス集落コード!$A$2:$E$18534,5,0),"")</f>
        <v/>
      </c>
      <c r="AS315" s="48"/>
      <c r="AT315" s="49" t="str">
        <f>IFERROR(VLOOKUP(AS315,農林業センサス集落コード!$A$2:$E$18534,4,FALSE)," ")</f>
        <v xml:space="preserve"> </v>
      </c>
      <c r="AU315" s="50" t="str">
        <f>IFERROR(VLOOKUP(AS315,農林業センサス集落コード!$A$2:$E$18534,5,0),"")</f>
        <v/>
      </c>
      <c r="AV315" s="48"/>
      <c r="AW315" s="49" t="str">
        <f>IFERROR(VLOOKUP(AV315,農林業センサス集落コード!$A$2:$E$18534,4,FALSE)," ")</f>
        <v xml:space="preserve"> </v>
      </c>
      <c r="AX315" s="50" t="str">
        <f>IFERROR(VLOOKUP(AV315,農林業センサス集落コード!$A$2:$E$18534,5,0),"")</f>
        <v/>
      </c>
      <c r="AY315" s="48"/>
      <c r="AZ315" s="49" t="str">
        <f>IFERROR(VLOOKUP(AY315,農林業センサス集落コード!$A$2:$E$18534,4,FALSE)," ")</f>
        <v xml:space="preserve"> </v>
      </c>
      <c r="BA315" s="50" t="str">
        <f>IFERROR(VLOOKUP(AY315,農林業センサス集落コード!$A$2:$E$18534,5,0),"")</f>
        <v/>
      </c>
      <c r="BB315" s="48"/>
      <c r="BC315" s="49" t="str">
        <f>IFERROR(VLOOKUP(BB315,農林業センサス集落コード!$A$2:$E$18534,4,FALSE)," ")</f>
        <v xml:space="preserve"> </v>
      </c>
      <c r="BD315" s="50" t="str">
        <f>IFERROR(VLOOKUP(BB315,農林業センサス集落コード!$A$2:$E$18534,5,0),"")</f>
        <v/>
      </c>
      <c r="BE315" s="48"/>
      <c r="BF315" s="49" t="str">
        <f>IFERROR(VLOOKUP(BE315,農林業センサス集落コード!$A$2:$E$18534,4,FALSE)," ")</f>
        <v xml:space="preserve"> </v>
      </c>
      <c r="BG315" s="50" t="str">
        <f>IFERROR(VLOOKUP(BE315,農林業センサス集落コード!$A$2:$E$18534,5,0),"")</f>
        <v/>
      </c>
      <c r="BH315" s="48"/>
      <c r="BI315" s="49" t="str">
        <f>IFERROR(VLOOKUP(BH315,農林業センサス集落コード!$A$2:$E$18534,4,FALSE)," ")</f>
        <v xml:space="preserve"> </v>
      </c>
      <c r="BJ315" s="50" t="str">
        <f>IFERROR(VLOOKUP(BH315,農林業センサス集落コード!$A$2:$E$18534,5,0),"")</f>
        <v/>
      </c>
      <c r="BK315" s="48"/>
      <c r="BL315" s="49" t="str">
        <f>IFERROR(VLOOKUP(BK315,農林業センサス集落コード!$A$2:$E$18534,4,FALSE)," ")</f>
        <v xml:space="preserve"> </v>
      </c>
      <c r="BM315" s="50" t="str">
        <f>IFERROR(VLOOKUP(BK315,農林業センサス集落コード!$A$2:$E$18534,5,0),"")</f>
        <v/>
      </c>
    </row>
    <row r="316" spans="1:65">
      <c r="A316" s="272" t="e">
        <f>①協定識別事項②協定参加者!#REF!</f>
        <v>#REF!</v>
      </c>
      <c r="B316" s="55" t="e">
        <f>①協定識別事項②協定参加者!#REF!</f>
        <v>#REF!</v>
      </c>
      <c r="C316" s="55" t="e">
        <f>①協定識別事項②協定参加者!#REF!</f>
        <v>#REF!</v>
      </c>
      <c r="D316" s="55" t="e">
        <f>①協定識別事項②協定参加者!#REF!</f>
        <v>#REF!</v>
      </c>
      <c r="E316" s="56" t="e">
        <f>①協定識別事項②協定参加者!#REF!</f>
        <v>#REF!</v>
      </c>
      <c r="F316" s="48"/>
      <c r="G316" s="49" t="str">
        <f>IFERROR(VLOOKUP(F316,農林業センサス集落コード!$A$2:$E$18534,4,FALSE)," ")</f>
        <v xml:space="preserve"> </v>
      </c>
      <c r="H316" s="50" t="str">
        <f>IFERROR(VLOOKUP(F316,農林業センサス集落コード!$A$2:$E$18534,5,0),"")</f>
        <v/>
      </c>
      <c r="I316" s="48"/>
      <c r="J316" s="49" t="str">
        <f>IFERROR(VLOOKUP(I316,農林業センサス集落コード!$A$2:$E$18534,4,FALSE)," ")</f>
        <v xml:space="preserve"> </v>
      </c>
      <c r="K316" s="50" t="str">
        <f>IFERROR(VLOOKUP(I316,農林業センサス集落コード!$A$2:$E$18534,5,0),"")</f>
        <v/>
      </c>
      <c r="L316" s="48"/>
      <c r="M316" s="49" t="str">
        <f>IFERROR(VLOOKUP(L316,農林業センサス集落コード!$A$2:$E$18534,4,FALSE)," ")</f>
        <v xml:space="preserve"> </v>
      </c>
      <c r="N316" s="50" t="str">
        <f>IFERROR(VLOOKUP(L316,農林業センサス集落コード!$A$2:$E$18534,5,0),"")</f>
        <v/>
      </c>
      <c r="O316" s="48"/>
      <c r="P316" s="49" t="str">
        <f>IFERROR(VLOOKUP(O316,農林業センサス集落コード!$A$2:$E$18534,4,FALSE)," ")</f>
        <v xml:space="preserve"> </v>
      </c>
      <c r="Q316" s="50" t="str">
        <f>IFERROR(VLOOKUP(O316,農林業センサス集落コード!$A$2:$E$18534,5,0),"")</f>
        <v/>
      </c>
      <c r="R316" s="48"/>
      <c r="S316" s="49" t="str">
        <f>IFERROR(VLOOKUP(R316,農林業センサス集落コード!$A$2:$E$18534,4,FALSE)," ")</f>
        <v xml:space="preserve"> </v>
      </c>
      <c r="T316" s="50" t="str">
        <f>IFERROR(VLOOKUP(R316,農林業センサス集落コード!$A$2:$E$18534,5,0),"")</f>
        <v/>
      </c>
      <c r="U316" s="48"/>
      <c r="V316" s="49" t="str">
        <f>IFERROR(VLOOKUP(U316,農林業センサス集落コード!$A$2:$E$18534,4,FALSE)," ")</f>
        <v xml:space="preserve"> </v>
      </c>
      <c r="W316" s="50" t="str">
        <f>IFERROR(VLOOKUP(U316,農林業センサス集落コード!$A$2:$E$18534,5,0),"")</f>
        <v/>
      </c>
      <c r="X316" s="48"/>
      <c r="Y316" s="49" t="str">
        <f>IFERROR(VLOOKUP(X316,農林業センサス集落コード!$A$2:$E$18534,4,FALSE)," ")</f>
        <v xml:space="preserve"> </v>
      </c>
      <c r="Z316" s="50" t="str">
        <f>IFERROR(VLOOKUP(X316,農林業センサス集落コード!$A$2:$E$18534,5,0),"")</f>
        <v/>
      </c>
      <c r="AA316" s="48"/>
      <c r="AB316" s="49" t="str">
        <f>IFERROR(VLOOKUP(AA316,農林業センサス集落コード!$A$2:$E$18534,4,FALSE)," ")</f>
        <v xml:space="preserve"> </v>
      </c>
      <c r="AC316" s="50" t="str">
        <f>IFERROR(VLOOKUP(AA316,農林業センサス集落コード!$A$2:$E$18534,5,0),"")</f>
        <v/>
      </c>
      <c r="AD316" s="48"/>
      <c r="AE316" s="49" t="str">
        <f>IFERROR(VLOOKUP(AD316,農林業センサス集落コード!$A$2:$E$18534,4,FALSE)," ")</f>
        <v xml:space="preserve"> </v>
      </c>
      <c r="AF316" s="50" t="str">
        <f>IFERROR(VLOOKUP(AD316,農林業センサス集落コード!$A$2:$E$18534,5,0),"")</f>
        <v/>
      </c>
      <c r="AG316" s="48"/>
      <c r="AH316" s="49" t="str">
        <f>IFERROR(VLOOKUP(AG316,農林業センサス集落コード!$A$2:$E$18534,4,FALSE)," ")</f>
        <v xml:space="preserve"> </v>
      </c>
      <c r="AI316" s="50" t="str">
        <f>IFERROR(VLOOKUP(AG316,農林業センサス集落コード!$A$2:$E$18534,5,0),"")</f>
        <v/>
      </c>
      <c r="AJ316" s="48"/>
      <c r="AK316" s="49" t="str">
        <f>IFERROR(VLOOKUP(AJ316,農林業センサス集落コード!$A$2:$E$18534,4,FALSE)," ")</f>
        <v xml:space="preserve"> </v>
      </c>
      <c r="AL316" s="50" t="str">
        <f>IFERROR(VLOOKUP(AJ316,農林業センサス集落コード!$A$2:$E$18534,5,0),"")</f>
        <v/>
      </c>
      <c r="AM316" s="48"/>
      <c r="AN316" s="49" t="str">
        <f>IFERROR(VLOOKUP(AM316,農林業センサス集落コード!$A$2:$E$18534,4,FALSE)," ")</f>
        <v xml:space="preserve"> </v>
      </c>
      <c r="AO316" s="50" t="str">
        <f>IFERROR(VLOOKUP(AM316,農林業センサス集落コード!$A$2:$E$18534,5,0),"")</f>
        <v/>
      </c>
      <c r="AP316" s="48"/>
      <c r="AQ316" s="49" t="str">
        <f>IFERROR(VLOOKUP(AP316,農林業センサス集落コード!$A$2:$E$18534,4,FALSE)," ")</f>
        <v xml:space="preserve"> </v>
      </c>
      <c r="AR316" s="50" t="str">
        <f>IFERROR(VLOOKUP(AP316,農林業センサス集落コード!$A$2:$E$18534,5,0),"")</f>
        <v/>
      </c>
      <c r="AS316" s="48"/>
      <c r="AT316" s="49" t="str">
        <f>IFERROR(VLOOKUP(AS316,農林業センサス集落コード!$A$2:$E$18534,4,FALSE)," ")</f>
        <v xml:space="preserve"> </v>
      </c>
      <c r="AU316" s="50" t="str">
        <f>IFERROR(VLOOKUP(AS316,農林業センサス集落コード!$A$2:$E$18534,5,0),"")</f>
        <v/>
      </c>
      <c r="AV316" s="48"/>
      <c r="AW316" s="49" t="str">
        <f>IFERROR(VLOOKUP(AV316,農林業センサス集落コード!$A$2:$E$18534,4,FALSE)," ")</f>
        <v xml:space="preserve"> </v>
      </c>
      <c r="AX316" s="50" t="str">
        <f>IFERROR(VLOOKUP(AV316,農林業センサス集落コード!$A$2:$E$18534,5,0),"")</f>
        <v/>
      </c>
      <c r="AY316" s="48"/>
      <c r="AZ316" s="49" t="str">
        <f>IFERROR(VLOOKUP(AY316,農林業センサス集落コード!$A$2:$E$18534,4,FALSE)," ")</f>
        <v xml:space="preserve"> </v>
      </c>
      <c r="BA316" s="50" t="str">
        <f>IFERROR(VLOOKUP(AY316,農林業センサス集落コード!$A$2:$E$18534,5,0),"")</f>
        <v/>
      </c>
      <c r="BB316" s="48"/>
      <c r="BC316" s="49" t="str">
        <f>IFERROR(VLOOKUP(BB316,農林業センサス集落コード!$A$2:$E$18534,4,FALSE)," ")</f>
        <v xml:space="preserve"> </v>
      </c>
      <c r="BD316" s="50" t="str">
        <f>IFERROR(VLOOKUP(BB316,農林業センサス集落コード!$A$2:$E$18534,5,0),"")</f>
        <v/>
      </c>
      <c r="BE316" s="48"/>
      <c r="BF316" s="49" t="str">
        <f>IFERROR(VLOOKUP(BE316,農林業センサス集落コード!$A$2:$E$18534,4,FALSE)," ")</f>
        <v xml:space="preserve"> </v>
      </c>
      <c r="BG316" s="50" t="str">
        <f>IFERROR(VLOOKUP(BE316,農林業センサス集落コード!$A$2:$E$18534,5,0),"")</f>
        <v/>
      </c>
      <c r="BH316" s="48"/>
      <c r="BI316" s="49" t="str">
        <f>IFERROR(VLOOKUP(BH316,農林業センサス集落コード!$A$2:$E$18534,4,FALSE)," ")</f>
        <v xml:space="preserve"> </v>
      </c>
      <c r="BJ316" s="50" t="str">
        <f>IFERROR(VLOOKUP(BH316,農林業センサス集落コード!$A$2:$E$18534,5,0),"")</f>
        <v/>
      </c>
      <c r="BK316" s="48"/>
      <c r="BL316" s="49" t="str">
        <f>IFERROR(VLOOKUP(BK316,農林業センサス集落コード!$A$2:$E$18534,4,FALSE)," ")</f>
        <v xml:space="preserve"> </v>
      </c>
      <c r="BM316" s="50" t="str">
        <f>IFERROR(VLOOKUP(BK316,農林業センサス集落コード!$A$2:$E$18534,5,0),"")</f>
        <v/>
      </c>
    </row>
    <row r="317" spans="1:65">
      <c r="A317" s="272" t="e">
        <f>①協定識別事項②協定参加者!#REF!</f>
        <v>#REF!</v>
      </c>
      <c r="B317" s="55" t="e">
        <f>①協定識別事項②協定参加者!#REF!</f>
        <v>#REF!</v>
      </c>
      <c r="C317" s="55" t="e">
        <f>①協定識別事項②協定参加者!#REF!</f>
        <v>#REF!</v>
      </c>
      <c r="D317" s="55" t="e">
        <f>①協定識別事項②協定参加者!#REF!</f>
        <v>#REF!</v>
      </c>
      <c r="E317" s="56" t="e">
        <f>①協定識別事項②協定参加者!#REF!</f>
        <v>#REF!</v>
      </c>
      <c r="F317" s="48"/>
      <c r="G317" s="49" t="str">
        <f>IFERROR(VLOOKUP(F317,農林業センサス集落コード!$A$2:$E$18534,4,FALSE)," ")</f>
        <v xml:space="preserve"> </v>
      </c>
      <c r="H317" s="50" t="str">
        <f>IFERROR(VLOOKUP(F317,農林業センサス集落コード!$A$2:$E$18534,5,0),"")</f>
        <v/>
      </c>
      <c r="I317" s="48"/>
      <c r="J317" s="49" t="str">
        <f>IFERROR(VLOOKUP(I317,農林業センサス集落コード!$A$2:$E$18534,4,FALSE)," ")</f>
        <v xml:space="preserve"> </v>
      </c>
      <c r="K317" s="50" t="str">
        <f>IFERROR(VLOOKUP(I317,農林業センサス集落コード!$A$2:$E$18534,5,0),"")</f>
        <v/>
      </c>
      <c r="L317" s="48"/>
      <c r="M317" s="49" t="str">
        <f>IFERROR(VLOOKUP(L317,農林業センサス集落コード!$A$2:$E$18534,4,FALSE)," ")</f>
        <v xml:space="preserve"> </v>
      </c>
      <c r="N317" s="50" t="str">
        <f>IFERROR(VLOOKUP(L317,農林業センサス集落コード!$A$2:$E$18534,5,0),"")</f>
        <v/>
      </c>
      <c r="O317" s="48"/>
      <c r="P317" s="49" t="str">
        <f>IFERROR(VLOOKUP(O317,農林業センサス集落コード!$A$2:$E$18534,4,FALSE)," ")</f>
        <v xml:space="preserve"> </v>
      </c>
      <c r="Q317" s="50" t="str">
        <f>IFERROR(VLOOKUP(O317,農林業センサス集落コード!$A$2:$E$18534,5,0),"")</f>
        <v/>
      </c>
      <c r="R317" s="48"/>
      <c r="S317" s="49" t="str">
        <f>IFERROR(VLOOKUP(R317,農林業センサス集落コード!$A$2:$E$18534,4,FALSE)," ")</f>
        <v xml:space="preserve"> </v>
      </c>
      <c r="T317" s="50" t="str">
        <f>IFERROR(VLOOKUP(R317,農林業センサス集落コード!$A$2:$E$18534,5,0),"")</f>
        <v/>
      </c>
      <c r="U317" s="48"/>
      <c r="V317" s="49" t="str">
        <f>IFERROR(VLOOKUP(U317,農林業センサス集落コード!$A$2:$E$18534,4,FALSE)," ")</f>
        <v xml:space="preserve"> </v>
      </c>
      <c r="W317" s="50" t="str">
        <f>IFERROR(VLOOKUP(U317,農林業センサス集落コード!$A$2:$E$18534,5,0),"")</f>
        <v/>
      </c>
      <c r="X317" s="48"/>
      <c r="Y317" s="49" t="str">
        <f>IFERROR(VLOOKUP(X317,農林業センサス集落コード!$A$2:$E$18534,4,FALSE)," ")</f>
        <v xml:space="preserve"> </v>
      </c>
      <c r="Z317" s="50" t="str">
        <f>IFERROR(VLOOKUP(X317,農林業センサス集落コード!$A$2:$E$18534,5,0),"")</f>
        <v/>
      </c>
      <c r="AA317" s="48"/>
      <c r="AB317" s="49" t="str">
        <f>IFERROR(VLOOKUP(AA317,農林業センサス集落コード!$A$2:$E$18534,4,FALSE)," ")</f>
        <v xml:space="preserve"> </v>
      </c>
      <c r="AC317" s="50" t="str">
        <f>IFERROR(VLOOKUP(AA317,農林業センサス集落コード!$A$2:$E$18534,5,0),"")</f>
        <v/>
      </c>
      <c r="AD317" s="48"/>
      <c r="AE317" s="49" t="str">
        <f>IFERROR(VLOOKUP(AD317,農林業センサス集落コード!$A$2:$E$18534,4,FALSE)," ")</f>
        <v xml:space="preserve"> </v>
      </c>
      <c r="AF317" s="50" t="str">
        <f>IFERROR(VLOOKUP(AD317,農林業センサス集落コード!$A$2:$E$18534,5,0),"")</f>
        <v/>
      </c>
      <c r="AG317" s="48"/>
      <c r="AH317" s="49" t="str">
        <f>IFERROR(VLOOKUP(AG317,農林業センサス集落コード!$A$2:$E$18534,4,FALSE)," ")</f>
        <v xml:space="preserve"> </v>
      </c>
      <c r="AI317" s="50" t="str">
        <f>IFERROR(VLOOKUP(AG317,農林業センサス集落コード!$A$2:$E$18534,5,0),"")</f>
        <v/>
      </c>
      <c r="AJ317" s="48"/>
      <c r="AK317" s="49" t="str">
        <f>IFERROR(VLOOKUP(AJ317,農林業センサス集落コード!$A$2:$E$18534,4,FALSE)," ")</f>
        <v xml:space="preserve"> </v>
      </c>
      <c r="AL317" s="50" t="str">
        <f>IFERROR(VLOOKUP(AJ317,農林業センサス集落コード!$A$2:$E$18534,5,0),"")</f>
        <v/>
      </c>
      <c r="AM317" s="48"/>
      <c r="AN317" s="49" t="str">
        <f>IFERROR(VLOOKUP(AM317,農林業センサス集落コード!$A$2:$E$18534,4,FALSE)," ")</f>
        <v xml:space="preserve"> </v>
      </c>
      <c r="AO317" s="50" t="str">
        <f>IFERROR(VLOOKUP(AM317,農林業センサス集落コード!$A$2:$E$18534,5,0),"")</f>
        <v/>
      </c>
      <c r="AP317" s="48"/>
      <c r="AQ317" s="49" t="str">
        <f>IFERROR(VLOOKUP(AP317,農林業センサス集落コード!$A$2:$E$18534,4,FALSE)," ")</f>
        <v xml:space="preserve"> </v>
      </c>
      <c r="AR317" s="50" t="str">
        <f>IFERROR(VLOOKUP(AP317,農林業センサス集落コード!$A$2:$E$18534,5,0),"")</f>
        <v/>
      </c>
      <c r="AS317" s="48"/>
      <c r="AT317" s="49" t="str">
        <f>IFERROR(VLOOKUP(AS317,農林業センサス集落コード!$A$2:$E$18534,4,FALSE)," ")</f>
        <v xml:space="preserve"> </v>
      </c>
      <c r="AU317" s="50" t="str">
        <f>IFERROR(VLOOKUP(AS317,農林業センサス集落コード!$A$2:$E$18534,5,0),"")</f>
        <v/>
      </c>
      <c r="AV317" s="48"/>
      <c r="AW317" s="49" t="str">
        <f>IFERROR(VLOOKUP(AV317,農林業センサス集落コード!$A$2:$E$18534,4,FALSE)," ")</f>
        <v xml:space="preserve"> </v>
      </c>
      <c r="AX317" s="50" t="str">
        <f>IFERROR(VLOOKUP(AV317,農林業センサス集落コード!$A$2:$E$18534,5,0),"")</f>
        <v/>
      </c>
      <c r="AY317" s="48"/>
      <c r="AZ317" s="49" t="str">
        <f>IFERROR(VLOOKUP(AY317,農林業センサス集落コード!$A$2:$E$18534,4,FALSE)," ")</f>
        <v xml:space="preserve"> </v>
      </c>
      <c r="BA317" s="50" t="str">
        <f>IFERROR(VLOOKUP(AY317,農林業センサス集落コード!$A$2:$E$18534,5,0),"")</f>
        <v/>
      </c>
      <c r="BB317" s="48"/>
      <c r="BC317" s="49" t="str">
        <f>IFERROR(VLOOKUP(BB317,農林業センサス集落コード!$A$2:$E$18534,4,FALSE)," ")</f>
        <v xml:space="preserve"> </v>
      </c>
      <c r="BD317" s="50" t="str">
        <f>IFERROR(VLOOKUP(BB317,農林業センサス集落コード!$A$2:$E$18534,5,0),"")</f>
        <v/>
      </c>
      <c r="BE317" s="48"/>
      <c r="BF317" s="49" t="str">
        <f>IFERROR(VLOOKUP(BE317,農林業センサス集落コード!$A$2:$E$18534,4,FALSE)," ")</f>
        <v xml:space="preserve"> </v>
      </c>
      <c r="BG317" s="50" t="str">
        <f>IFERROR(VLOOKUP(BE317,農林業センサス集落コード!$A$2:$E$18534,5,0),"")</f>
        <v/>
      </c>
      <c r="BH317" s="48"/>
      <c r="BI317" s="49" t="str">
        <f>IFERROR(VLOOKUP(BH317,農林業センサス集落コード!$A$2:$E$18534,4,FALSE)," ")</f>
        <v xml:space="preserve"> </v>
      </c>
      <c r="BJ317" s="50" t="str">
        <f>IFERROR(VLOOKUP(BH317,農林業センサス集落コード!$A$2:$E$18534,5,0),"")</f>
        <v/>
      </c>
      <c r="BK317" s="48"/>
      <c r="BL317" s="49" t="str">
        <f>IFERROR(VLOOKUP(BK317,農林業センサス集落コード!$A$2:$E$18534,4,FALSE)," ")</f>
        <v xml:space="preserve"> </v>
      </c>
      <c r="BM317" s="50" t="str">
        <f>IFERROR(VLOOKUP(BK317,農林業センサス集落コード!$A$2:$E$18534,5,0),"")</f>
        <v/>
      </c>
    </row>
    <row r="318" spans="1:65">
      <c r="A318" s="272" t="e">
        <f>①協定識別事項②協定参加者!#REF!</f>
        <v>#REF!</v>
      </c>
      <c r="B318" s="55" t="e">
        <f>①協定識別事項②協定参加者!#REF!</f>
        <v>#REF!</v>
      </c>
      <c r="C318" s="55" t="e">
        <f>①協定識別事項②協定参加者!#REF!</f>
        <v>#REF!</v>
      </c>
      <c r="D318" s="55" t="e">
        <f>①協定識別事項②協定参加者!#REF!</f>
        <v>#REF!</v>
      </c>
      <c r="E318" s="56" t="e">
        <f>①協定識別事項②協定参加者!#REF!</f>
        <v>#REF!</v>
      </c>
      <c r="F318" s="48"/>
      <c r="G318" s="49" t="str">
        <f>IFERROR(VLOOKUP(F318,農林業センサス集落コード!$A$2:$E$18534,4,FALSE)," ")</f>
        <v xml:space="preserve"> </v>
      </c>
      <c r="H318" s="50" t="str">
        <f>IFERROR(VLOOKUP(F318,農林業センサス集落コード!$A$2:$E$18534,5,0),"")</f>
        <v/>
      </c>
      <c r="I318" s="48"/>
      <c r="J318" s="49" t="str">
        <f>IFERROR(VLOOKUP(I318,農林業センサス集落コード!$A$2:$E$18534,4,FALSE)," ")</f>
        <v xml:space="preserve"> </v>
      </c>
      <c r="K318" s="50" t="str">
        <f>IFERROR(VLOOKUP(I318,農林業センサス集落コード!$A$2:$E$18534,5,0),"")</f>
        <v/>
      </c>
      <c r="L318" s="48"/>
      <c r="M318" s="49" t="str">
        <f>IFERROR(VLOOKUP(L318,農林業センサス集落コード!$A$2:$E$18534,4,FALSE)," ")</f>
        <v xml:space="preserve"> </v>
      </c>
      <c r="N318" s="50" t="str">
        <f>IFERROR(VLOOKUP(L318,農林業センサス集落コード!$A$2:$E$18534,5,0),"")</f>
        <v/>
      </c>
      <c r="O318" s="48"/>
      <c r="P318" s="49" t="str">
        <f>IFERROR(VLOOKUP(O318,農林業センサス集落コード!$A$2:$E$18534,4,FALSE)," ")</f>
        <v xml:space="preserve"> </v>
      </c>
      <c r="Q318" s="50" t="str">
        <f>IFERROR(VLOOKUP(O318,農林業センサス集落コード!$A$2:$E$18534,5,0),"")</f>
        <v/>
      </c>
      <c r="R318" s="48"/>
      <c r="S318" s="49" t="str">
        <f>IFERROR(VLOOKUP(R318,農林業センサス集落コード!$A$2:$E$18534,4,FALSE)," ")</f>
        <v xml:space="preserve"> </v>
      </c>
      <c r="T318" s="50" t="str">
        <f>IFERROR(VLOOKUP(R318,農林業センサス集落コード!$A$2:$E$18534,5,0),"")</f>
        <v/>
      </c>
      <c r="U318" s="48"/>
      <c r="V318" s="49" t="str">
        <f>IFERROR(VLOOKUP(U318,農林業センサス集落コード!$A$2:$E$18534,4,FALSE)," ")</f>
        <v xml:space="preserve"> </v>
      </c>
      <c r="W318" s="50" t="str">
        <f>IFERROR(VLOOKUP(U318,農林業センサス集落コード!$A$2:$E$18534,5,0),"")</f>
        <v/>
      </c>
      <c r="X318" s="48"/>
      <c r="Y318" s="49" t="str">
        <f>IFERROR(VLOOKUP(X318,農林業センサス集落コード!$A$2:$E$18534,4,FALSE)," ")</f>
        <v xml:space="preserve"> </v>
      </c>
      <c r="Z318" s="50" t="str">
        <f>IFERROR(VLOOKUP(X318,農林業センサス集落コード!$A$2:$E$18534,5,0),"")</f>
        <v/>
      </c>
      <c r="AA318" s="48"/>
      <c r="AB318" s="49" t="str">
        <f>IFERROR(VLOOKUP(AA318,農林業センサス集落コード!$A$2:$E$18534,4,FALSE)," ")</f>
        <v xml:space="preserve"> </v>
      </c>
      <c r="AC318" s="50" t="str">
        <f>IFERROR(VLOOKUP(AA318,農林業センサス集落コード!$A$2:$E$18534,5,0),"")</f>
        <v/>
      </c>
      <c r="AD318" s="48"/>
      <c r="AE318" s="49" t="str">
        <f>IFERROR(VLOOKUP(AD318,農林業センサス集落コード!$A$2:$E$18534,4,FALSE)," ")</f>
        <v xml:space="preserve"> </v>
      </c>
      <c r="AF318" s="50" t="str">
        <f>IFERROR(VLOOKUP(AD318,農林業センサス集落コード!$A$2:$E$18534,5,0),"")</f>
        <v/>
      </c>
      <c r="AG318" s="48"/>
      <c r="AH318" s="49" t="str">
        <f>IFERROR(VLOOKUP(AG318,農林業センサス集落コード!$A$2:$E$18534,4,FALSE)," ")</f>
        <v xml:space="preserve"> </v>
      </c>
      <c r="AI318" s="50" t="str">
        <f>IFERROR(VLOOKUP(AG318,農林業センサス集落コード!$A$2:$E$18534,5,0),"")</f>
        <v/>
      </c>
      <c r="AJ318" s="48"/>
      <c r="AK318" s="49" t="str">
        <f>IFERROR(VLOOKUP(AJ318,農林業センサス集落コード!$A$2:$E$18534,4,FALSE)," ")</f>
        <v xml:space="preserve"> </v>
      </c>
      <c r="AL318" s="50" t="str">
        <f>IFERROR(VLOOKUP(AJ318,農林業センサス集落コード!$A$2:$E$18534,5,0),"")</f>
        <v/>
      </c>
      <c r="AM318" s="48"/>
      <c r="AN318" s="49" t="str">
        <f>IFERROR(VLOOKUP(AM318,農林業センサス集落コード!$A$2:$E$18534,4,FALSE)," ")</f>
        <v xml:space="preserve"> </v>
      </c>
      <c r="AO318" s="50" t="str">
        <f>IFERROR(VLOOKUP(AM318,農林業センサス集落コード!$A$2:$E$18534,5,0),"")</f>
        <v/>
      </c>
      <c r="AP318" s="48"/>
      <c r="AQ318" s="49" t="str">
        <f>IFERROR(VLOOKUP(AP318,農林業センサス集落コード!$A$2:$E$18534,4,FALSE)," ")</f>
        <v xml:space="preserve"> </v>
      </c>
      <c r="AR318" s="50" t="str">
        <f>IFERROR(VLOOKUP(AP318,農林業センサス集落コード!$A$2:$E$18534,5,0),"")</f>
        <v/>
      </c>
      <c r="AS318" s="48"/>
      <c r="AT318" s="49" t="str">
        <f>IFERROR(VLOOKUP(AS318,農林業センサス集落コード!$A$2:$E$18534,4,FALSE)," ")</f>
        <v xml:space="preserve"> </v>
      </c>
      <c r="AU318" s="50" t="str">
        <f>IFERROR(VLOOKUP(AS318,農林業センサス集落コード!$A$2:$E$18534,5,0),"")</f>
        <v/>
      </c>
      <c r="AV318" s="48"/>
      <c r="AW318" s="49" t="str">
        <f>IFERROR(VLOOKUP(AV318,農林業センサス集落コード!$A$2:$E$18534,4,FALSE)," ")</f>
        <v xml:space="preserve"> </v>
      </c>
      <c r="AX318" s="50" t="str">
        <f>IFERROR(VLOOKUP(AV318,農林業センサス集落コード!$A$2:$E$18534,5,0),"")</f>
        <v/>
      </c>
      <c r="AY318" s="48"/>
      <c r="AZ318" s="49" t="str">
        <f>IFERROR(VLOOKUP(AY318,農林業センサス集落コード!$A$2:$E$18534,4,FALSE)," ")</f>
        <v xml:space="preserve"> </v>
      </c>
      <c r="BA318" s="50" t="str">
        <f>IFERROR(VLOOKUP(AY318,農林業センサス集落コード!$A$2:$E$18534,5,0),"")</f>
        <v/>
      </c>
      <c r="BB318" s="48"/>
      <c r="BC318" s="49" t="str">
        <f>IFERROR(VLOOKUP(BB318,農林業センサス集落コード!$A$2:$E$18534,4,FALSE)," ")</f>
        <v xml:space="preserve"> </v>
      </c>
      <c r="BD318" s="50" t="str">
        <f>IFERROR(VLOOKUP(BB318,農林業センサス集落コード!$A$2:$E$18534,5,0),"")</f>
        <v/>
      </c>
      <c r="BE318" s="48"/>
      <c r="BF318" s="49" t="str">
        <f>IFERROR(VLOOKUP(BE318,農林業センサス集落コード!$A$2:$E$18534,4,FALSE)," ")</f>
        <v xml:space="preserve"> </v>
      </c>
      <c r="BG318" s="50" t="str">
        <f>IFERROR(VLOOKUP(BE318,農林業センサス集落コード!$A$2:$E$18534,5,0),"")</f>
        <v/>
      </c>
      <c r="BH318" s="48"/>
      <c r="BI318" s="49" t="str">
        <f>IFERROR(VLOOKUP(BH318,農林業センサス集落コード!$A$2:$E$18534,4,FALSE)," ")</f>
        <v xml:space="preserve"> </v>
      </c>
      <c r="BJ318" s="50" t="str">
        <f>IFERROR(VLOOKUP(BH318,農林業センサス集落コード!$A$2:$E$18534,5,0),"")</f>
        <v/>
      </c>
      <c r="BK318" s="48"/>
      <c r="BL318" s="49" t="str">
        <f>IFERROR(VLOOKUP(BK318,農林業センサス集落コード!$A$2:$E$18534,4,FALSE)," ")</f>
        <v xml:space="preserve"> </v>
      </c>
      <c r="BM318" s="50" t="str">
        <f>IFERROR(VLOOKUP(BK318,農林業センサス集落コード!$A$2:$E$18534,5,0),"")</f>
        <v/>
      </c>
    </row>
    <row r="319" spans="1:65">
      <c r="A319" s="272" t="e">
        <f>①協定識別事項②協定参加者!#REF!</f>
        <v>#REF!</v>
      </c>
      <c r="B319" s="55" t="e">
        <f>①協定識別事項②協定参加者!#REF!</f>
        <v>#REF!</v>
      </c>
      <c r="C319" s="55" t="e">
        <f>①協定識別事項②協定参加者!#REF!</f>
        <v>#REF!</v>
      </c>
      <c r="D319" s="55" t="e">
        <f>①協定識別事項②協定参加者!#REF!</f>
        <v>#REF!</v>
      </c>
      <c r="E319" s="56" t="e">
        <f>①協定識別事項②協定参加者!#REF!</f>
        <v>#REF!</v>
      </c>
      <c r="F319" s="48"/>
      <c r="G319" s="49" t="str">
        <f>IFERROR(VLOOKUP(F319,農林業センサス集落コード!$A$2:$E$18534,4,FALSE)," ")</f>
        <v xml:space="preserve"> </v>
      </c>
      <c r="H319" s="50" t="str">
        <f>IFERROR(VLOOKUP(F319,農林業センサス集落コード!$A$2:$E$18534,5,0),"")</f>
        <v/>
      </c>
      <c r="I319" s="48"/>
      <c r="J319" s="49" t="str">
        <f>IFERROR(VLOOKUP(I319,農林業センサス集落コード!$A$2:$E$18534,4,FALSE)," ")</f>
        <v xml:space="preserve"> </v>
      </c>
      <c r="K319" s="50" t="str">
        <f>IFERROR(VLOOKUP(I319,農林業センサス集落コード!$A$2:$E$18534,5,0),"")</f>
        <v/>
      </c>
      <c r="L319" s="48"/>
      <c r="M319" s="49" t="str">
        <f>IFERROR(VLOOKUP(L319,農林業センサス集落コード!$A$2:$E$18534,4,FALSE)," ")</f>
        <v xml:space="preserve"> </v>
      </c>
      <c r="N319" s="50" t="str">
        <f>IFERROR(VLOOKUP(L319,農林業センサス集落コード!$A$2:$E$18534,5,0),"")</f>
        <v/>
      </c>
      <c r="O319" s="48"/>
      <c r="P319" s="49" t="str">
        <f>IFERROR(VLOOKUP(O319,農林業センサス集落コード!$A$2:$E$18534,4,FALSE)," ")</f>
        <v xml:space="preserve"> </v>
      </c>
      <c r="Q319" s="50" t="str">
        <f>IFERROR(VLOOKUP(O319,農林業センサス集落コード!$A$2:$E$18534,5,0),"")</f>
        <v/>
      </c>
      <c r="R319" s="48"/>
      <c r="S319" s="49" t="str">
        <f>IFERROR(VLOOKUP(R319,農林業センサス集落コード!$A$2:$E$18534,4,FALSE)," ")</f>
        <v xml:space="preserve"> </v>
      </c>
      <c r="T319" s="50" t="str">
        <f>IFERROR(VLOOKUP(R319,農林業センサス集落コード!$A$2:$E$18534,5,0),"")</f>
        <v/>
      </c>
      <c r="U319" s="48"/>
      <c r="V319" s="49" t="str">
        <f>IFERROR(VLOOKUP(U319,農林業センサス集落コード!$A$2:$E$18534,4,FALSE)," ")</f>
        <v xml:space="preserve"> </v>
      </c>
      <c r="W319" s="50" t="str">
        <f>IFERROR(VLOOKUP(U319,農林業センサス集落コード!$A$2:$E$18534,5,0),"")</f>
        <v/>
      </c>
      <c r="X319" s="48"/>
      <c r="Y319" s="49" t="str">
        <f>IFERROR(VLOOKUP(X319,農林業センサス集落コード!$A$2:$E$18534,4,FALSE)," ")</f>
        <v xml:space="preserve"> </v>
      </c>
      <c r="Z319" s="50" t="str">
        <f>IFERROR(VLOOKUP(X319,農林業センサス集落コード!$A$2:$E$18534,5,0),"")</f>
        <v/>
      </c>
      <c r="AA319" s="48"/>
      <c r="AB319" s="49" t="str">
        <f>IFERROR(VLOOKUP(AA319,農林業センサス集落コード!$A$2:$E$18534,4,FALSE)," ")</f>
        <v xml:space="preserve"> </v>
      </c>
      <c r="AC319" s="50" t="str">
        <f>IFERROR(VLOOKUP(AA319,農林業センサス集落コード!$A$2:$E$18534,5,0),"")</f>
        <v/>
      </c>
      <c r="AD319" s="48"/>
      <c r="AE319" s="49" t="str">
        <f>IFERROR(VLOOKUP(AD319,農林業センサス集落コード!$A$2:$E$18534,4,FALSE)," ")</f>
        <v xml:space="preserve"> </v>
      </c>
      <c r="AF319" s="50" t="str">
        <f>IFERROR(VLOOKUP(AD319,農林業センサス集落コード!$A$2:$E$18534,5,0),"")</f>
        <v/>
      </c>
      <c r="AG319" s="48"/>
      <c r="AH319" s="49" t="str">
        <f>IFERROR(VLOOKUP(AG319,農林業センサス集落コード!$A$2:$E$18534,4,FALSE)," ")</f>
        <v xml:space="preserve"> </v>
      </c>
      <c r="AI319" s="50" t="str">
        <f>IFERROR(VLOOKUP(AG319,農林業センサス集落コード!$A$2:$E$18534,5,0),"")</f>
        <v/>
      </c>
      <c r="AJ319" s="48"/>
      <c r="AK319" s="49" t="str">
        <f>IFERROR(VLOOKUP(AJ319,農林業センサス集落コード!$A$2:$E$18534,4,FALSE)," ")</f>
        <v xml:space="preserve"> </v>
      </c>
      <c r="AL319" s="50" t="str">
        <f>IFERROR(VLOOKUP(AJ319,農林業センサス集落コード!$A$2:$E$18534,5,0),"")</f>
        <v/>
      </c>
      <c r="AM319" s="48"/>
      <c r="AN319" s="49" t="str">
        <f>IFERROR(VLOOKUP(AM319,農林業センサス集落コード!$A$2:$E$18534,4,FALSE)," ")</f>
        <v xml:space="preserve"> </v>
      </c>
      <c r="AO319" s="50" t="str">
        <f>IFERROR(VLOOKUP(AM319,農林業センサス集落コード!$A$2:$E$18534,5,0),"")</f>
        <v/>
      </c>
      <c r="AP319" s="48"/>
      <c r="AQ319" s="49" t="str">
        <f>IFERROR(VLOOKUP(AP319,農林業センサス集落コード!$A$2:$E$18534,4,FALSE)," ")</f>
        <v xml:space="preserve"> </v>
      </c>
      <c r="AR319" s="50" t="str">
        <f>IFERROR(VLOOKUP(AP319,農林業センサス集落コード!$A$2:$E$18534,5,0),"")</f>
        <v/>
      </c>
      <c r="AS319" s="48"/>
      <c r="AT319" s="49" t="str">
        <f>IFERROR(VLOOKUP(AS319,農林業センサス集落コード!$A$2:$E$18534,4,FALSE)," ")</f>
        <v xml:space="preserve"> </v>
      </c>
      <c r="AU319" s="50" t="str">
        <f>IFERROR(VLOOKUP(AS319,農林業センサス集落コード!$A$2:$E$18534,5,0),"")</f>
        <v/>
      </c>
      <c r="AV319" s="48"/>
      <c r="AW319" s="49" t="str">
        <f>IFERROR(VLOOKUP(AV319,農林業センサス集落コード!$A$2:$E$18534,4,FALSE)," ")</f>
        <v xml:space="preserve"> </v>
      </c>
      <c r="AX319" s="50" t="str">
        <f>IFERROR(VLOOKUP(AV319,農林業センサス集落コード!$A$2:$E$18534,5,0),"")</f>
        <v/>
      </c>
      <c r="AY319" s="48"/>
      <c r="AZ319" s="49" t="str">
        <f>IFERROR(VLOOKUP(AY319,農林業センサス集落コード!$A$2:$E$18534,4,FALSE)," ")</f>
        <v xml:space="preserve"> </v>
      </c>
      <c r="BA319" s="50" t="str">
        <f>IFERROR(VLOOKUP(AY319,農林業センサス集落コード!$A$2:$E$18534,5,0),"")</f>
        <v/>
      </c>
      <c r="BB319" s="48"/>
      <c r="BC319" s="49" t="str">
        <f>IFERROR(VLOOKUP(BB319,農林業センサス集落コード!$A$2:$E$18534,4,FALSE)," ")</f>
        <v xml:space="preserve"> </v>
      </c>
      <c r="BD319" s="50" t="str">
        <f>IFERROR(VLOOKUP(BB319,農林業センサス集落コード!$A$2:$E$18534,5,0),"")</f>
        <v/>
      </c>
      <c r="BE319" s="48"/>
      <c r="BF319" s="49" t="str">
        <f>IFERROR(VLOOKUP(BE319,農林業センサス集落コード!$A$2:$E$18534,4,FALSE)," ")</f>
        <v xml:space="preserve"> </v>
      </c>
      <c r="BG319" s="50" t="str">
        <f>IFERROR(VLOOKUP(BE319,農林業センサス集落コード!$A$2:$E$18534,5,0),"")</f>
        <v/>
      </c>
      <c r="BH319" s="48"/>
      <c r="BI319" s="49" t="str">
        <f>IFERROR(VLOOKUP(BH319,農林業センサス集落コード!$A$2:$E$18534,4,FALSE)," ")</f>
        <v xml:space="preserve"> </v>
      </c>
      <c r="BJ319" s="50" t="str">
        <f>IFERROR(VLOOKUP(BH319,農林業センサス集落コード!$A$2:$E$18534,5,0),"")</f>
        <v/>
      </c>
      <c r="BK319" s="48"/>
      <c r="BL319" s="49" t="str">
        <f>IFERROR(VLOOKUP(BK319,農林業センサス集落コード!$A$2:$E$18534,4,FALSE)," ")</f>
        <v xml:space="preserve"> </v>
      </c>
      <c r="BM319" s="50" t="str">
        <f>IFERROR(VLOOKUP(BK319,農林業センサス集落コード!$A$2:$E$18534,5,0),"")</f>
        <v/>
      </c>
    </row>
    <row r="320" spans="1:65">
      <c r="A320" s="272" t="e">
        <f>①協定識別事項②協定参加者!#REF!</f>
        <v>#REF!</v>
      </c>
      <c r="B320" s="55" t="e">
        <f>①協定識別事項②協定参加者!#REF!</f>
        <v>#REF!</v>
      </c>
      <c r="C320" s="55" t="e">
        <f>①協定識別事項②協定参加者!#REF!</f>
        <v>#REF!</v>
      </c>
      <c r="D320" s="55" t="e">
        <f>①協定識別事項②協定参加者!#REF!</f>
        <v>#REF!</v>
      </c>
      <c r="E320" s="56" t="e">
        <f>①協定識別事項②協定参加者!#REF!</f>
        <v>#REF!</v>
      </c>
      <c r="F320" s="48"/>
      <c r="G320" s="49" t="str">
        <f>IFERROR(VLOOKUP(F320,農林業センサス集落コード!$A$2:$E$18534,4,FALSE)," ")</f>
        <v xml:space="preserve"> </v>
      </c>
      <c r="H320" s="50" t="str">
        <f>IFERROR(VLOOKUP(F320,農林業センサス集落コード!$A$2:$E$18534,5,0),"")</f>
        <v/>
      </c>
      <c r="I320" s="48"/>
      <c r="J320" s="49" t="str">
        <f>IFERROR(VLOOKUP(I320,農林業センサス集落コード!$A$2:$E$18534,4,FALSE)," ")</f>
        <v xml:space="preserve"> </v>
      </c>
      <c r="K320" s="50" t="str">
        <f>IFERROR(VLOOKUP(I320,農林業センサス集落コード!$A$2:$E$18534,5,0),"")</f>
        <v/>
      </c>
      <c r="L320" s="48"/>
      <c r="M320" s="49" t="str">
        <f>IFERROR(VLOOKUP(L320,農林業センサス集落コード!$A$2:$E$18534,4,FALSE)," ")</f>
        <v xml:space="preserve"> </v>
      </c>
      <c r="N320" s="50" t="str">
        <f>IFERROR(VLOOKUP(L320,農林業センサス集落コード!$A$2:$E$18534,5,0),"")</f>
        <v/>
      </c>
      <c r="O320" s="48"/>
      <c r="P320" s="49" t="str">
        <f>IFERROR(VLOOKUP(O320,農林業センサス集落コード!$A$2:$E$18534,4,FALSE)," ")</f>
        <v xml:space="preserve"> </v>
      </c>
      <c r="Q320" s="50" t="str">
        <f>IFERROR(VLOOKUP(O320,農林業センサス集落コード!$A$2:$E$18534,5,0),"")</f>
        <v/>
      </c>
      <c r="R320" s="48"/>
      <c r="S320" s="49" t="str">
        <f>IFERROR(VLOOKUP(R320,農林業センサス集落コード!$A$2:$E$18534,4,FALSE)," ")</f>
        <v xml:space="preserve"> </v>
      </c>
      <c r="T320" s="50" t="str">
        <f>IFERROR(VLOOKUP(R320,農林業センサス集落コード!$A$2:$E$18534,5,0),"")</f>
        <v/>
      </c>
      <c r="U320" s="48"/>
      <c r="V320" s="49" t="str">
        <f>IFERROR(VLOOKUP(U320,農林業センサス集落コード!$A$2:$E$18534,4,FALSE)," ")</f>
        <v xml:space="preserve"> </v>
      </c>
      <c r="W320" s="50" t="str">
        <f>IFERROR(VLOOKUP(U320,農林業センサス集落コード!$A$2:$E$18534,5,0),"")</f>
        <v/>
      </c>
      <c r="X320" s="48"/>
      <c r="Y320" s="49" t="str">
        <f>IFERROR(VLOOKUP(X320,農林業センサス集落コード!$A$2:$E$18534,4,FALSE)," ")</f>
        <v xml:space="preserve"> </v>
      </c>
      <c r="Z320" s="50" t="str">
        <f>IFERROR(VLOOKUP(X320,農林業センサス集落コード!$A$2:$E$18534,5,0),"")</f>
        <v/>
      </c>
      <c r="AA320" s="48"/>
      <c r="AB320" s="49" t="str">
        <f>IFERROR(VLOOKUP(AA320,農林業センサス集落コード!$A$2:$E$18534,4,FALSE)," ")</f>
        <v xml:space="preserve"> </v>
      </c>
      <c r="AC320" s="50" t="str">
        <f>IFERROR(VLOOKUP(AA320,農林業センサス集落コード!$A$2:$E$18534,5,0),"")</f>
        <v/>
      </c>
      <c r="AD320" s="48"/>
      <c r="AE320" s="49" t="str">
        <f>IFERROR(VLOOKUP(AD320,農林業センサス集落コード!$A$2:$E$18534,4,FALSE)," ")</f>
        <v xml:space="preserve"> </v>
      </c>
      <c r="AF320" s="50" t="str">
        <f>IFERROR(VLOOKUP(AD320,農林業センサス集落コード!$A$2:$E$18534,5,0),"")</f>
        <v/>
      </c>
      <c r="AG320" s="48"/>
      <c r="AH320" s="49" t="str">
        <f>IFERROR(VLOOKUP(AG320,農林業センサス集落コード!$A$2:$E$18534,4,FALSE)," ")</f>
        <v xml:space="preserve"> </v>
      </c>
      <c r="AI320" s="50" t="str">
        <f>IFERROR(VLOOKUP(AG320,農林業センサス集落コード!$A$2:$E$18534,5,0),"")</f>
        <v/>
      </c>
      <c r="AJ320" s="48"/>
      <c r="AK320" s="49" t="str">
        <f>IFERROR(VLOOKUP(AJ320,農林業センサス集落コード!$A$2:$E$18534,4,FALSE)," ")</f>
        <v xml:space="preserve"> </v>
      </c>
      <c r="AL320" s="50" t="str">
        <f>IFERROR(VLOOKUP(AJ320,農林業センサス集落コード!$A$2:$E$18534,5,0),"")</f>
        <v/>
      </c>
      <c r="AM320" s="48"/>
      <c r="AN320" s="49" t="str">
        <f>IFERROR(VLOOKUP(AM320,農林業センサス集落コード!$A$2:$E$18534,4,FALSE)," ")</f>
        <v xml:space="preserve"> </v>
      </c>
      <c r="AO320" s="50" t="str">
        <f>IFERROR(VLOOKUP(AM320,農林業センサス集落コード!$A$2:$E$18534,5,0),"")</f>
        <v/>
      </c>
      <c r="AP320" s="48"/>
      <c r="AQ320" s="49" t="str">
        <f>IFERROR(VLOOKUP(AP320,農林業センサス集落コード!$A$2:$E$18534,4,FALSE)," ")</f>
        <v xml:space="preserve"> </v>
      </c>
      <c r="AR320" s="50" t="str">
        <f>IFERROR(VLOOKUP(AP320,農林業センサス集落コード!$A$2:$E$18534,5,0),"")</f>
        <v/>
      </c>
      <c r="AS320" s="48"/>
      <c r="AT320" s="49" t="str">
        <f>IFERROR(VLOOKUP(AS320,農林業センサス集落コード!$A$2:$E$18534,4,FALSE)," ")</f>
        <v xml:space="preserve"> </v>
      </c>
      <c r="AU320" s="50" t="str">
        <f>IFERROR(VLOOKUP(AS320,農林業センサス集落コード!$A$2:$E$18534,5,0),"")</f>
        <v/>
      </c>
      <c r="AV320" s="48"/>
      <c r="AW320" s="49" t="str">
        <f>IFERROR(VLOOKUP(AV320,農林業センサス集落コード!$A$2:$E$18534,4,FALSE)," ")</f>
        <v xml:space="preserve"> </v>
      </c>
      <c r="AX320" s="50" t="str">
        <f>IFERROR(VLOOKUP(AV320,農林業センサス集落コード!$A$2:$E$18534,5,0),"")</f>
        <v/>
      </c>
      <c r="AY320" s="48"/>
      <c r="AZ320" s="49" t="str">
        <f>IFERROR(VLOOKUP(AY320,農林業センサス集落コード!$A$2:$E$18534,4,FALSE)," ")</f>
        <v xml:space="preserve"> </v>
      </c>
      <c r="BA320" s="50" t="str">
        <f>IFERROR(VLOOKUP(AY320,農林業センサス集落コード!$A$2:$E$18534,5,0),"")</f>
        <v/>
      </c>
      <c r="BB320" s="48"/>
      <c r="BC320" s="49" t="str">
        <f>IFERROR(VLOOKUP(BB320,農林業センサス集落コード!$A$2:$E$18534,4,FALSE)," ")</f>
        <v xml:space="preserve"> </v>
      </c>
      <c r="BD320" s="50" t="str">
        <f>IFERROR(VLOOKUP(BB320,農林業センサス集落コード!$A$2:$E$18534,5,0),"")</f>
        <v/>
      </c>
      <c r="BE320" s="48"/>
      <c r="BF320" s="49" t="str">
        <f>IFERROR(VLOOKUP(BE320,農林業センサス集落コード!$A$2:$E$18534,4,FALSE)," ")</f>
        <v xml:space="preserve"> </v>
      </c>
      <c r="BG320" s="50" t="str">
        <f>IFERROR(VLOOKUP(BE320,農林業センサス集落コード!$A$2:$E$18534,5,0),"")</f>
        <v/>
      </c>
      <c r="BH320" s="48"/>
      <c r="BI320" s="49" t="str">
        <f>IFERROR(VLOOKUP(BH320,農林業センサス集落コード!$A$2:$E$18534,4,FALSE)," ")</f>
        <v xml:space="preserve"> </v>
      </c>
      <c r="BJ320" s="50" t="str">
        <f>IFERROR(VLOOKUP(BH320,農林業センサス集落コード!$A$2:$E$18534,5,0),"")</f>
        <v/>
      </c>
      <c r="BK320" s="48"/>
      <c r="BL320" s="49" t="str">
        <f>IFERROR(VLOOKUP(BK320,農林業センサス集落コード!$A$2:$E$18534,4,FALSE)," ")</f>
        <v xml:space="preserve"> </v>
      </c>
      <c r="BM320" s="50" t="str">
        <f>IFERROR(VLOOKUP(BK320,農林業センサス集落コード!$A$2:$E$18534,5,0),"")</f>
        <v/>
      </c>
    </row>
    <row r="321" spans="1:65">
      <c r="A321" s="272" t="e">
        <f>①協定識別事項②協定参加者!#REF!</f>
        <v>#REF!</v>
      </c>
      <c r="B321" s="55" t="e">
        <f>①協定識別事項②協定参加者!#REF!</f>
        <v>#REF!</v>
      </c>
      <c r="C321" s="55" t="e">
        <f>①協定識別事項②協定参加者!#REF!</f>
        <v>#REF!</v>
      </c>
      <c r="D321" s="55" t="e">
        <f>①協定識別事項②協定参加者!#REF!</f>
        <v>#REF!</v>
      </c>
      <c r="E321" s="56" t="e">
        <f>①協定識別事項②協定参加者!#REF!</f>
        <v>#REF!</v>
      </c>
      <c r="F321" s="48"/>
      <c r="G321" s="49" t="str">
        <f>IFERROR(VLOOKUP(F321,農林業センサス集落コード!$A$2:$E$18534,4,FALSE)," ")</f>
        <v xml:space="preserve"> </v>
      </c>
      <c r="H321" s="50" t="str">
        <f>IFERROR(VLOOKUP(F321,農林業センサス集落コード!$A$2:$E$18534,5,0),"")</f>
        <v/>
      </c>
      <c r="I321" s="48"/>
      <c r="J321" s="49" t="str">
        <f>IFERROR(VLOOKUP(I321,農林業センサス集落コード!$A$2:$E$18534,4,FALSE)," ")</f>
        <v xml:space="preserve"> </v>
      </c>
      <c r="K321" s="50" t="str">
        <f>IFERROR(VLOOKUP(I321,農林業センサス集落コード!$A$2:$E$18534,5,0),"")</f>
        <v/>
      </c>
      <c r="L321" s="48"/>
      <c r="M321" s="49" t="str">
        <f>IFERROR(VLOOKUP(L321,農林業センサス集落コード!$A$2:$E$18534,4,FALSE)," ")</f>
        <v xml:space="preserve"> </v>
      </c>
      <c r="N321" s="50" t="str">
        <f>IFERROR(VLOOKUP(L321,農林業センサス集落コード!$A$2:$E$18534,5,0),"")</f>
        <v/>
      </c>
      <c r="O321" s="48"/>
      <c r="P321" s="49" t="str">
        <f>IFERROR(VLOOKUP(O321,農林業センサス集落コード!$A$2:$E$18534,4,FALSE)," ")</f>
        <v xml:space="preserve"> </v>
      </c>
      <c r="Q321" s="50" t="str">
        <f>IFERROR(VLOOKUP(O321,農林業センサス集落コード!$A$2:$E$18534,5,0),"")</f>
        <v/>
      </c>
      <c r="R321" s="48"/>
      <c r="S321" s="49" t="str">
        <f>IFERROR(VLOOKUP(R321,農林業センサス集落コード!$A$2:$E$18534,4,FALSE)," ")</f>
        <v xml:space="preserve"> </v>
      </c>
      <c r="T321" s="50" t="str">
        <f>IFERROR(VLOOKUP(R321,農林業センサス集落コード!$A$2:$E$18534,5,0),"")</f>
        <v/>
      </c>
      <c r="U321" s="48"/>
      <c r="V321" s="49" t="str">
        <f>IFERROR(VLOOKUP(U321,農林業センサス集落コード!$A$2:$E$18534,4,FALSE)," ")</f>
        <v xml:space="preserve"> </v>
      </c>
      <c r="W321" s="50" t="str">
        <f>IFERROR(VLOOKUP(U321,農林業センサス集落コード!$A$2:$E$18534,5,0),"")</f>
        <v/>
      </c>
      <c r="X321" s="48"/>
      <c r="Y321" s="49" t="str">
        <f>IFERROR(VLOOKUP(X321,農林業センサス集落コード!$A$2:$E$18534,4,FALSE)," ")</f>
        <v xml:space="preserve"> </v>
      </c>
      <c r="Z321" s="50" t="str">
        <f>IFERROR(VLOOKUP(X321,農林業センサス集落コード!$A$2:$E$18534,5,0),"")</f>
        <v/>
      </c>
      <c r="AA321" s="48"/>
      <c r="AB321" s="49" t="str">
        <f>IFERROR(VLOOKUP(AA321,農林業センサス集落コード!$A$2:$E$18534,4,FALSE)," ")</f>
        <v xml:space="preserve"> </v>
      </c>
      <c r="AC321" s="50" t="str">
        <f>IFERROR(VLOOKUP(AA321,農林業センサス集落コード!$A$2:$E$18534,5,0),"")</f>
        <v/>
      </c>
      <c r="AD321" s="48"/>
      <c r="AE321" s="49" t="str">
        <f>IFERROR(VLOOKUP(AD321,農林業センサス集落コード!$A$2:$E$18534,4,FALSE)," ")</f>
        <v xml:space="preserve"> </v>
      </c>
      <c r="AF321" s="50" t="str">
        <f>IFERROR(VLOOKUP(AD321,農林業センサス集落コード!$A$2:$E$18534,5,0),"")</f>
        <v/>
      </c>
      <c r="AG321" s="48"/>
      <c r="AH321" s="49" t="str">
        <f>IFERROR(VLOOKUP(AG321,農林業センサス集落コード!$A$2:$E$18534,4,FALSE)," ")</f>
        <v xml:space="preserve"> </v>
      </c>
      <c r="AI321" s="50" t="str">
        <f>IFERROR(VLOOKUP(AG321,農林業センサス集落コード!$A$2:$E$18534,5,0),"")</f>
        <v/>
      </c>
      <c r="AJ321" s="48"/>
      <c r="AK321" s="49" t="str">
        <f>IFERROR(VLOOKUP(AJ321,農林業センサス集落コード!$A$2:$E$18534,4,FALSE)," ")</f>
        <v xml:space="preserve"> </v>
      </c>
      <c r="AL321" s="50" t="str">
        <f>IFERROR(VLOOKUP(AJ321,農林業センサス集落コード!$A$2:$E$18534,5,0),"")</f>
        <v/>
      </c>
      <c r="AM321" s="48"/>
      <c r="AN321" s="49" t="str">
        <f>IFERROR(VLOOKUP(AM321,農林業センサス集落コード!$A$2:$E$18534,4,FALSE)," ")</f>
        <v xml:space="preserve"> </v>
      </c>
      <c r="AO321" s="50" t="str">
        <f>IFERROR(VLOOKUP(AM321,農林業センサス集落コード!$A$2:$E$18534,5,0),"")</f>
        <v/>
      </c>
      <c r="AP321" s="48"/>
      <c r="AQ321" s="49" t="str">
        <f>IFERROR(VLOOKUP(AP321,農林業センサス集落コード!$A$2:$E$18534,4,FALSE)," ")</f>
        <v xml:space="preserve"> </v>
      </c>
      <c r="AR321" s="50" t="str">
        <f>IFERROR(VLOOKUP(AP321,農林業センサス集落コード!$A$2:$E$18534,5,0),"")</f>
        <v/>
      </c>
      <c r="AS321" s="48"/>
      <c r="AT321" s="49" t="str">
        <f>IFERROR(VLOOKUP(AS321,農林業センサス集落コード!$A$2:$E$18534,4,FALSE)," ")</f>
        <v xml:space="preserve"> </v>
      </c>
      <c r="AU321" s="50" t="str">
        <f>IFERROR(VLOOKUP(AS321,農林業センサス集落コード!$A$2:$E$18534,5,0),"")</f>
        <v/>
      </c>
      <c r="AV321" s="48"/>
      <c r="AW321" s="49" t="str">
        <f>IFERROR(VLOOKUP(AV321,農林業センサス集落コード!$A$2:$E$18534,4,FALSE)," ")</f>
        <v xml:space="preserve"> </v>
      </c>
      <c r="AX321" s="50" t="str">
        <f>IFERROR(VLOOKUP(AV321,農林業センサス集落コード!$A$2:$E$18534,5,0),"")</f>
        <v/>
      </c>
      <c r="AY321" s="48"/>
      <c r="AZ321" s="49" t="str">
        <f>IFERROR(VLOOKUP(AY321,農林業センサス集落コード!$A$2:$E$18534,4,FALSE)," ")</f>
        <v xml:space="preserve"> </v>
      </c>
      <c r="BA321" s="50" t="str">
        <f>IFERROR(VLOOKUP(AY321,農林業センサス集落コード!$A$2:$E$18534,5,0),"")</f>
        <v/>
      </c>
      <c r="BB321" s="48"/>
      <c r="BC321" s="49" t="str">
        <f>IFERROR(VLOOKUP(BB321,農林業センサス集落コード!$A$2:$E$18534,4,FALSE)," ")</f>
        <v xml:space="preserve"> </v>
      </c>
      <c r="BD321" s="50" t="str">
        <f>IFERROR(VLOOKUP(BB321,農林業センサス集落コード!$A$2:$E$18534,5,0),"")</f>
        <v/>
      </c>
      <c r="BE321" s="48"/>
      <c r="BF321" s="49" t="str">
        <f>IFERROR(VLOOKUP(BE321,農林業センサス集落コード!$A$2:$E$18534,4,FALSE)," ")</f>
        <v xml:space="preserve"> </v>
      </c>
      <c r="BG321" s="50" t="str">
        <f>IFERROR(VLOOKUP(BE321,農林業センサス集落コード!$A$2:$E$18534,5,0),"")</f>
        <v/>
      </c>
      <c r="BH321" s="48"/>
      <c r="BI321" s="49" t="str">
        <f>IFERROR(VLOOKUP(BH321,農林業センサス集落コード!$A$2:$E$18534,4,FALSE)," ")</f>
        <v xml:space="preserve"> </v>
      </c>
      <c r="BJ321" s="50" t="str">
        <f>IFERROR(VLOOKUP(BH321,農林業センサス集落コード!$A$2:$E$18534,5,0),"")</f>
        <v/>
      </c>
      <c r="BK321" s="48"/>
      <c r="BL321" s="49" t="str">
        <f>IFERROR(VLOOKUP(BK321,農林業センサス集落コード!$A$2:$E$18534,4,FALSE)," ")</f>
        <v xml:space="preserve"> </v>
      </c>
      <c r="BM321" s="50" t="str">
        <f>IFERROR(VLOOKUP(BK321,農林業センサス集落コード!$A$2:$E$18534,5,0),"")</f>
        <v/>
      </c>
    </row>
    <row r="322" spans="1:65">
      <c r="A322" s="272" t="e">
        <f>①協定識別事項②協定参加者!#REF!</f>
        <v>#REF!</v>
      </c>
      <c r="B322" s="55" t="e">
        <f>①協定識別事項②協定参加者!#REF!</f>
        <v>#REF!</v>
      </c>
      <c r="C322" s="55" t="e">
        <f>①協定識別事項②協定参加者!#REF!</f>
        <v>#REF!</v>
      </c>
      <c r="D322" s="55" t="e">
        <f>①協定識別事項②協定参加者!#REF!</f>
        <v>#REF!</v>
      </c>
      <c r="E322" s="56" t="e">
        <f>①協定識別事項②協定参加者!#REF!</f>
        <v>#REF!</v>
      </c>
      <c r="F322" s="48"/>
      <c r="G322" s="49" t="str">
        <f>IFERROR(VLOOKUP(F322,農林業センサス集落コード!$A$2:$E$18534,4,FALSE)," ")</f>
        <v xml:space="preserve"> </v>
      </c>
      <c r="H322" s="50" t="str">
        <f>IFERROR(VLOOKUP(F322,農林業センサス集落コード!$A$2:$E$18534,5,0),"")</f>
        <v/>
      </c>
      <c r="I322" s="48"/>
      <c r="J322" s="49" t="str">
        <f>IFERROR(VLOOKUP(I322,農林業センサス集落コード!$A$2:$E$18534,4,FALSE)," ")</f>
        <v xml:space="preserve"> </v>
      </c>
      <c r="K322" s="50" t="str">
        <f>IFERROR(VLOOKUP(I322,農林業センサス集落コード!$A$2:$E$18534,5,0),"")</f>
        <v/>
      </c>
      <c r="L322" s="48"/>
      <c r="M322" s="49" t="str">
        <f>IFERROR(VLOOKUP(L322,農林業センサス集落コード!$A$2:$E$18534,4,FALSE)," ")</f>
        <v xml:space="preserve"> </v>
      </c>
      <c r="N322" s="50" t="str">
        <f>IFERROR(VLOOKUP(L322,農林業センサス集落コード!$A$2:$E$18534,5,0),"")</f>
        <v/>
      </c>
      <c r="O322" s="48"/>
      <c r="P322" s="49" t="str">
        <f>IFERROR(VLOOKUP(O322,農林業センサス集落コード!$A$2:$E$18534,4,FALSE)," ")</f>
        <v xml:space="preserve"> </v>
      </c>
      <c r="Q322" s="50" t="str">
        <f>IFERROR(VLOOKUP(O322,農林業センサス集落コード!$A$2:$E$18534,5,0),"")</f>
        <v/>
      </c>
      <c r="R322" s="48"/>
      <c r="S322" s="49" t="str">
        <f>IFERROR(VLOOKUP(R322,農林業センサス集落コード!$A$2:$E$18534,4,FALSE)," ")</f>
        <v xml:space="preserve"> </v>
      </c>
      <c r="T322" s="50" t="str">
        <f>IFERROR(VLOOKUP(R322,農林業センサス集落コード!$A$2:$E$18534,5,0),"")</f>
        <v/>
      </c>
      <c r="U322" s="48"/>
      <c r="V322" s="49" t="str">
        <f>IFERROR(VLOOKUP(U322,農林業センサス集落コード!$A$2:$E$18534,4,FALSE)," ")</f>
        <v xml:space="preserve"> </v>
      </c>
      <c r="W322" s="50" t="str">
        <f>IFERROR(VLOOKUP(U322,農林業センサス集落コード!$A$2:$E$18534,5,0),"")</f>
        <v/>
      </c>
      <c r="X322" s="48"/>
      <c r="Y322" s="49" t="str">
        <f>IFERROR(VLOOKUP(X322,農林業センサス集落コード!$A$2:$E$18534,4,FALSE)," ")</f>
        <v xml:space="preserve"> </v>
      </c>
      <c r="Z322" s="50" t="str">
        <f>IFERROR(VLOOKUP(X322,農林業センサス集落コード!$A$2:$E$18534,5,0),"")</f>
        <v/>
      </c>
      <c r="AA322" s="48"/>
      <c r="AB322" s="49" t="str">
        <f>IFERROR(VLOOKUP(AA322,農林業センサス集落コード!$A$2:$E$18534,4,FALSE)," ")</f>
        <v xml:space="preserve"> </v>
      </c>
      <c r="AC322" s="50" t="str">
        <f>IFERROR(VLOOKUP(AA322,農林業センサス集落コード!$A$2:$E$18534,5,0),"")</f>
        <v/>
      </c>
      <c r="AD322" s="48"/>
      <c r="AE322" s="49" t="str">
        <f>IFERROR(VLOOKUP(AD322,農林業センサス集落コード!$A$2:$E$18534,4,FALSE)," ")</f>
        <v xml:space="preserve"> </v>
      </c>
      <c r="AF322" s="50" t="str">
        <f>IFERROR(VLOOKUP(AD322,農林業センサス集落コード!$A$2:$E$18534,5,0),"")</f>
        <v/>
      </c>
      <c r="AG322" s="48"/>
      <c r="AH322" s="49" t="str">
        <f>IFERROR(VLOOKUP(AG322,農林業センサス集落コード!$A$2:$E$18534,4,FALSE)," ")</f>
        <v xml:space="preserve"> </v>
      </c>
      <c r="AI322" s="50" t="str">
        <f>IFERROR(VLOOKUP(AG322,農林業センサス集落コード!$A$2:$E$18534,5,0),"")</f>
        <v/>
      </c>
      <c r="AJ322" s="48"/>
      <c r="AK322" s="49" t="str">
        <f>IFERROR(VLOOKUP(AJ322,農林業センサス集落コード!$A$2:$E$18534,4,FALSE)," ")</f>
        <v xml:space="preserve"> </v>
      </c>
      <c r="AL322" s="50" t="str">
        <f>IFERROR(VLOOKUP(AJ322,農林業センサス集落コード!$A$2:$E$18534,5,0),"")</f>
        <v/>
      </c>
      <c r="AM322" s="48"/>
      <c r="AN322" s="49" t="str">
        <f>IFERROR(VLOOKUP(AM322,農林業センサス集落コード!$A$2:$E$18534,4,FALSE)," ")</f>
        <v xml:space="preserve"> </v>
      </c>
      <c r="AO322" s="50" t="str">
        <f>IFERROR(VLOOKUP(AM322,農林業センサス集落コード!$A$2:$E$18534,5,0),"")</f>
        <v/>
      </c>
      <c r="AP322" s="48"/>
      <c r="AQ322" s="49" t="str">
        <f>IFERROR(VLOOKUP(AP322,農林業センサス集落コード!$A$2:$E$18534,4,FALSE)," ")</f>
        <v xml:space="preserve"> </v>
      </c>
      <c r="AR322" s="50" t="str">
        <f>IFERROR(VLOOKUP(AP322,農林業センサス集落コード!$A$2:$E$18534,5,0),"")</f>
        <v/>
      </c>
      <c r="AS322" s="48"/>
      <c r="AT322" s="49" t="str">
        <f>IFERROR(VLOOKUP(AS322,農林業センサス集落コード!$A$2:$E$18534,4,FALSE)," ")</f>
        <v xml:space="preserve"> </v>
      </c>
      <c r="AU322" s="50" t="str">
        <f>IFERROR(VLOOKUP(AS322,農林業センサス集落コード!$A$2:$E$18534,5,0),"")</f>
        <v/>
      </c>
      <c r="AV322" s="48"/>
      <c r="AW322" s="49" t="str">
        <f>IFERROR(VLOOKUP(AV322,農林業センサス集落コード!$A$2:$E$18534,4,FALSE)," ")</f>
        <v xml:space="preserve"> </v>
      </c>
      <c r="AX322" s="50" t="str">
        <f>IFERROR(VLOOKUP(AV322,農林業センサス集落コード!$A$2:$E$18534,5,0),"")</f>
        <v/>
      </c>
      <c r="AY322" s="48"/>
      <c r="AZ322" s="49" t="str">
        <f>IFERROR(VLOOKUP(AY322,農林業センサス集落コード!$A$2:$E$18534,4,FALSE)," ")</f>
        <v xml:space="preserve"> </v>
      </c>
      <c r="BA322" s="50" t="str">
        <f>IFERROR(VLOOKUP(AY322,農林業センサス集落コード!$A$2:$E$18534,5,0),"")</f>
        <v/>
      </c>
      <c r="BB322" s="48"/>
      <c r="BC322" s="49" t="str">
        <f>IFERROR(VLOOKUP(BB322,農林業センサス集落コード!$A$2:$E$18534,4,FALSE)," ")</f>
        <v xml:space="preserve"> </v>
      </c>
      <c r="BD322" s="50" t="str">
        <f>IFERROR(VLOOKUP(BB322,農林業センサス集落コード!$A$2:$E$18534,5,0),"")</f>
        <v/>
      </c>
      <c r="BE322" s="48"/>
      <c r="BF322" s="49" t="str">
        <f>IFERROR(VLOOKUP(BE322,農林業センサス集落コード!$A$2:$E$18534,4,FALSE)," ")</f>
        <v xml:space="preserve"> </v>
      </c>
      <c r="BG322" s="50" t="str">
        <f>IFERROR(VLOOKUP(BE322,農林業センサス集落コード!$A$2:$E$18534,5,0),"")</f>
        <v/>
      </c>
      <c r="BH322" s="48"/>
      <c r="BI322" s="49" t="str">
        <f>IFERROR(VLOOKUP(BH322,農林業センサス集落コード!$A$2:$E$18534,4,FALSE)," ")</f>
        <v xml:space="preserve"> </v>
      </c>
      <c r="BJ322" s="50" t="str">
        <f>IFERROR(VLOOKUP(BH322,農林業センサス集落コード!$A$2:$E$18534,5,0),"")</f>
        <v/>
      </c>
      <c r="BK322" s="48"/>
      <c r="BL322" s="49" t="str">
        <f>IFERROR(VLOOKUP(BK322,農林業センサス集落コード!$A$2:$E$18534,4,FALSE)," ")</f>
        <v xml:space="preserve"> </v>
      </c>
      <c r="BM322" s="50" t="str">
        <f>IFERROR(VLOOKUP(BK322,農林業センサス集落コード!$A$2:$E$18534,5,0),"")</f>
        <v/>
      </c>
    </row>
    <row r="323" spans="1:65">
      <c r="A323" s="272" t="e">
        <f>①協定識別事項②協定参加者!#REF!</f>
        <v>#REF!</v>
      </c>
      <c r="B323" s="55" t="e">
        <f>①協定識別事項②協定参加者!#REF!</f>
        <v>#REF!</v>
      </c>
      <c r="C323" s="55" t="e">
        <f>①協定識別事項②協定参加者!#REF!</f>
        <v>#REF!</v>
      </c>
      <c r="D323" s="55" t="e">
        <f>①協定識別事項②協定参加者!#REF!</f>
        <v>#REF!</v>
      </c>
      <c r="E323" s="56" t="e">
        <f>①協定識別事項②協定参加者!#REF!</f>
        <v>#REF!</v>
      </c>
      <c r="F323" s="48"/>
      <c r="G323" s="49" t="str">
        <f>IFERROR(VLOOKUP(F323,農林業センサス集落コード!$A$2:$E$18534,4,FALSE)," ")</f>
        <v xml:space="preserve"> </v>
      </c>
      <c r="H323" s="50" t="str">
        <f>IFERROR(VLOOKUP(F323,農林業センサス集落コード!$A$2:$E$18534,5,0),"")</f>
        <v/>
      </c>
      <c r="I323" s="48"/>
      <c r="J323" s="49" t="str">
        <f>IFERROR(VLOOKUP(I323,農林業センサス集落コード!$A$2:$E$18534,4,FALSE)," ")</f>
        <v xml:space="preserve"> </v>
      </c>
      <c r="K323" s="50" t="str">
        <f>IFERROR(VLOOKUP(I323,農林業センサス集落コード!$A$2:$E$18534,5,0),"")</f>
        <v/>
      </c>
      <c r="L323" s="48"/>
      <c r="M323" s="49" t="str">
        <f>IFERROR(VLOOKUP(L323,農林業センサス集落コード!$A$2:$E$18534,4,FALSE)," ")</f>
        <v xml:space="preserve"> </v>
      </c>
      <c r="N323" s="50" t="str">
        <f>IFERROR(VLOOKUP(L323,農林業センサス集落コード!$A$2:$E$18534,5,0),"")</f>
        <v/>
      </c>
      <c r="O323" s="48"/>
      <c r="P323" s="49" t="str">
        <f>IFERROR(VLOOKUP(O323,農林業センサス集落コード!$A$2:$E$18534,4,FALSE)," ")</f>
        <v xml:space="preserve"> </v>
      </c>
      <c r="Q323" s="50" t="str">
        <f>IFERROR(VLOOKUP(O323,農林業センサス集落コード!$A$2:$E$18534,5,0),"")</f>
        <v/>
      </c>
      <c r="R323" s="48"/>
      <c r="S323" s="49" t="str">
        <f>IFERROR(VLOOKUP(R323,農林業センサス集落コード!$A$2:$E$18534,4,FALSE)," ")</f>
        <v xml:space="preserve"> </v>
      </c>
      <c r="T323" s="50" t="str">
        <f>IFERROR(VLOOKUP(R323,農林業センサス集落コード!$A$2:$E$18534,5,0),"")</f>
        <v/>
      </c>
      <c r="U323" s="48"/>
      <c r="V323" s="49" t="str">
        <f>IFERROR(VLOOKUP(U323,農林業センサス集落コード!$A$2:$E$18534,4,FALSE)," ")</f>
        <v xml:space="preserve"> </v>
      </c>
      <c r="W323" s="50" t="str">
        <f>IFERROR(VLOOKUP(U323,農林業センサス集落コード!$A$2:$E$18534,5,0),"")</f>
        <v/>
      </c>
      <c r="X323" s="48"/>
      <c r="Y323" s="49" t="str">
        <f>IFERROR(VLOOKUP(X323,農林業センサス集落コード!$A$2:$E$18534,4,FALSE)," ")</f>
        <v xml:space="preserve"> </v>
      </c>
      <c r="Z323" s="50" t="str">
        <f>IFERROR(VLOOKUP(X323,農林業センサス集落コード!$A$2:$E$18534,5,0),"")</f>
        <v/>
      </c>
      <c r="AA323" s="48"/>
      <c r="AB323" s="49" t="str">
        <f>IFERROR(VLOOKUP(AA323,農林業センサス集落コード!$A$2:$E$18534,4,FALSE)," ")</f>
        <v xml:space="preserve"> </v>
      </c>
      <c r="AC323" s="50" t="str">
        <f>IFERROR(VLOOKUP(AA323,農林業センサス集落コード!$A$2:$E$18534,5,0),"")</f>
        <v/>
      </c>
      <c r="AD323" s="48"/>
      <c r="AE323" s="49" t="str">
        <f>IFERROR(VLOOKUP(AD323,農林業センサス集落コード!$A$2:$E$18534,4,FALSE)," ")</f>
        <v xml:space="preserve"> </v>
      </c>
      <c r="AF323" s="50" t="str">
        <f>IFERROR(VLOOKUP(AD323,農林業センサス集落コード!$A$2:$E$18534,5,0),"")</f>
        <v/>
      </c>
      <c r="AG323" s="48"/>
      <c r="AH323" s="49" t="str">
        <f>IFERROR(VLOOKUP(AG323,農林業センサス集落コード!$A$2:$E$18534,4,FALSE)," ")</f>
        <v xml:space="preserve"> </v>
      </c>
      <c r="AI323" s="50" t="str">
        <f>IFERROR(VLOOKUP(AG323,農林業センサス集落コード!$A$2:$E$18534,5,0),"")</f>
        <v/>
      </c>
      <c r="AJ323" s="48"/>
      <c r="AK323" s="49" t="str">
        <f>IFERROR(VLOOKUP(AJ323,農林業センサス集落コード!$A$2:$E$18534,4,FALSE)," ")</f>
        <v xml:space="preserve"> </v>
      </c>
      <c r="AL323" s="50" t="str">
        <f>IFERROR(VLOOKUP(AJ323,農林業センサス集落コード!$A$2:$E$18534,5,0),"")</f>
        <v/>
      </c>
      <c r="AM323" s="48"/>
      <c r="AN323" s="49" t="str">
        <f>IFERROR(VLOOKUP(AM323,農林業センサス集落コード!$A$2:$E$18534,4,FALSE)," ")</f>
        <v xml:space="preserve"> </v>
      </c>
      <c r="AO323" s="50" t="str">
        <f>IFERROR(VLOOKUP(AM323,農林業センサス集落コード!$A$2:$E$18534,5,0),"")</f>
        <v/>
      </c>
      <c r="AP323" s="48"/>
      <c r="AQ323" s="49" t="str">
        <f>IFERROR(VLOOKUP(AP323,農林業センサス集落コード!$A$2:$E$18534,4,FALSE)," ")</f>
        <v xml:space="preserve"> </v>
      </c>
      <c r="AR323" s="50" t="str">
        <f>IFERROR(VLOOKUP(AP323,農林業センサス集落コード!$A$2:$E$18534,5,0),"")</f>
        <v/>
      </c>
      <c r="AS323" s="48"/>
      <c r="AT323" s="49" t="str">
        <f>IFERROR(VLOOKUP(AS323,農林業センサス集落コード!$A$2:$E$18534,4,FALSE)," ")</f>
        <v xml:space="preserve"> </v>
      </c>
      <c r="AU323" s="50" t="str">
        <f>IFERROR(VLOOKUP(AS323,農林業センサス集落コード!$A$2:$E$18534,5,0),"")</f>
        <v/>
      </c>
      <c r="AV323" s="48"/>
      <c r="AW323" s="49" t="str">
        <f>IFERROR(VLOOKUP(AV323,農林業センサス集落コード!$A$2:$E$18534,4,FALSE)," ")</f>
        <v xml:space="preserve"> </v>
      </c>
      <c r="AX323" s="50" t="str">
        <f>IFERROR(VLOOKUP(AV323,農林業センサス集落コード!$A$2:$E$18534,5,0),"")</f>
        <v/>
      </c>
      <c r="AY323" s="48"/>
      <c r="AZ323" s="49" t="str">
        <f>IFERROR(VLOOKUP(AY323,農林業センサス集落コード!$A$2:$E$18534,4,FALSE)," ")</f>
        <v xml:space="preserve"> </v>
      </c>
      <c r="BA323" s="50" t="str">
        <f>IFERROR(VLOOKUP(AY323,農林業センサス集落コード!$A$2:$E$18534,5,0),"")</f>
        <v/>
      </c>
      <c r="BB323" s="48"/>
      <c r="BC323" s="49" t="str">
        <f>IFERROR(VLOOKUP(BB323,農林業センサス集落コード!$A$2:$E$18534,4,FALSE)," ")</f>
        <v xml:space="preserve"> </v>
      </c>
      <c r="BD323" s="50" t="str">
        <f>IFERROR(VLOOKUP(BB323,農林業センサス集落コード!$A$2:$E$18534,5,0),"")</f>
        <v/>
      </c>
      <c r="BE323" s="48"/>
      <c r="BF323" s="49" t="str">
        <f>IFERROR(VLOOKUP(BE323,農林業センサス集落コード!$A$2:$E$18534,4,FALSE)," ")</f>
        <v xml:space="preserve"> </v>
      </c>
      <c r="BG323" s="50" t="str">
        <f>IFERROR(VLOOKUP(BE323,農林業センサス集落コード!$A$2:$E$18534,5,0),"")</f>
        <v/>
      </c>
      <c r="BH323" s="48"/>
      <c r="BI323" s="49" t="str">
        <f>IFERROR(VLOOKUP(BH323,農林業センサス集落コード!$A$2:$E$18534,4,FALSE)," ")</f>
        <v xml:space="preserve"> </v>
      </c>
      <c r="BJ323" s="50" t="str">
        <f>IFERROR(VLOOKUP(BH323,農林業センサス集落コード!$A$2:$E$18534,5,0),"")</f>
        <v/>
      </c>
      <c r="BK323" s="48"/>
      <c r="BL323" s="49" t="str">
        <f>IFERROR(VLOOKUP(BK323,農林業センサス集落コード!$A$2:$E$18534,4,FALSE)," ")</f>
        <v xml:space="preserve"> </v>
      </c>
      <c r="BM323" s="50" t="str">
        <f>IFERROR(VLOOKUP(BK323,農林業センサス集落コード!$A$2:$E$18534,5,0),"")</f>
        <v/>
      </c>
    </row>
    <row r="324" spans="1:65">
      <c r="A324" s="272" t="e">
        <f>①協定識別事項②協定参加者!#REF!</f>
        <v>#REF!</v>
      </c>
      <c r="B324" s="55" t="e">
        <f>①協定識別事項②協定参加者!#REF!</f>
        <v>#REF!</v>
      </c>
      <c r="C324" s="55" t="e">
        <f>①協定識別事項②協定参加者!#REF!</f>
        <v>#REF!</v>
      </c>
      <c r="D324" s="55" t="e">
        <f>①協定識別事項②協定参加者!#REF!</f>
        <v>#REF!</v>
      </c>
      <c r="E324" s="56" t="e">
        <f>①協定識別事項②協定参加者!#REF!</f>
        <v>#REF!</v>
      </c>
      <c r="F324" s="48"/>
      <c r="G324" s="49" t="str">
        <f>IFERROR(VLOOKUP(F324,農林業センサス集落コード!$A$2:$E$18534,4,FALSE)," ")</f>
        <v xml:space="preserve"> </v>
      </c>
      <c r="H324" s="50" t="str">
        <f>IFERROR(VLOOKUP(F324,農林業センサス集落コード!$A$2:$E$18534,5,0),"")</f>
        <v/>
      </c>
      <c r="I324" s="48"/>
      <c r="J324" s="49" t="str">
        <f>IFERROR(VLOOKUP(I324,農林業センサス集落コード!$A$2:$E$18534,4,FALSE)," ")</f>
        <v xml:space="preserve"> </v>
      </c>
      <c r="K324" s="50" t="str">
        <f>IFERROR(VLOOKUP(I324,農林業センサス集落コード!$A$2:$E$18534,5,0),"")</f>
        <v/>
      </c>
      <c r="L324" s="48"/>
      <c r="M324" s="49" t="str">
        <f>IFERROR(VLOOKUP(L324,農林業センサス集落コード!$A$2:$E$18534,4,FALSE)," ")</f>
        <v xml:space="preserve"> </v>
      </c>
      <c r="N324" s="50" t="str">
        <f>IFERROR(VLOOKUP(L324,農林業センサス集落コード!$A$2:$E$18534,5,0),"")</f>
        <v/>
      </c>
      <c r="O324" s="48"/>
      <c r="P324" s="49" t="str">
        <f>IFERROR(VLOOKUP(O324,農林業センサス集落コード!$A$2:$E$18534,4,FALSE)," ")</f>
        <v xml:space="preserve"> </v>
      </c>
      <c r="Q324" s="50" t="str">
        <f>IFERROR(VLOOKUP(O324,農林業センサス集落コード!$A$2:$E$18534,5,0),"")</f>
        <v/>
      </c>
      <c r="R324" s="48"/>
      <c r="S324" s="49" t="str">
        <f>IFERROR(VLOOKUP(R324,農林業センサス集落コード!$A$2:$E$18534,4,FALSE)," ")</f>
        <v xml:space="preserve"> </v>
      </c>
      <c r="T324" s="50" t="str">
        <f>IFERROR(VLOOKUP(R324,農林業センサス集落コード!$A$2:$E$18534,5,0),"")</f>
        <v/>
      </c>
      <c r="U324" s="48"/>
      <c r="V324" s="49" t="str">
        <f>IFERROR(VLOOKUP(U324,農林業センサス集落コード!$A$2:$E$18534,4,FALSE)," ")</f>
        <v xml:space="preserve"> </v>
      </c>
      <c r="W324" s="50" t="str">
        <f>IFERROR(VLOOKUP(U324,農林業センサス集落コード!$A$2:$E$18534,5,0),"")</f>
        <v/>
      </c>
      <c r="X324" s="48"/>
      <c r="Y324" s="49" t="str">
        <f>IFERROR(VLOOKUP(X324,農林業センサス集落コード!$A$2:$E$18534,4,FALSE)," ")</f>
        <v xml:space="preserve"> </v>
      </c>
      <c r="Z324" s="50" t="str">
        <f>IFERROR(VLOOKUP(X324,農林業センサス集落コード!$A$2:$E$18534,5,0),"")</f>
        <v/>
      </c>
      <c r="AA324" s="48"/>
      <c r="AB324" s="49" t="str">
        <f>IFERROR(VLOOKUP(AA324,農林業センサス集落コード!$A$2:$E$18534,4,FALSE)," ")</f>
        <v xml:space="preserve"> </v>
      </c>
      <c r="AC324" s="50" t="str">
        <f>IFERROR(VLOOKUP(AA324,農林業センサス集落コード!$A$2:$E$18534,5,0),"")</f>
        <v/>
      </c>
      <c r="AD324" s="48"/>
      <c r="AE324" s="49" t="str">
        <f>IFERROR(VLOOKUP(AD324,農林業センサス集落コード!$A$2:$E$18534,4,FALSE)," ")</f>
        <v xml:space="preserve"> </v>
      </c>
      <c r="AF324" s="50" t="str">
        <f>IFERROR(VLOOKUP(AD324,農林業センサス集落コード!$A$2:$E$18534,5,0),"")</f>
        <v/>
      </c>
      <c r="AG324" s="48"/>
      <c r="AH324" s="49" t="str">
        <f>IFERROR(VLOOKUP(AG324,農林業センサス集落コード!$A$2:$E$18534,4,FALSE)," ")</f>
        <v xml:space="preserve"> </v>
      </c>
      <c r="AI324" s="50" t="str">
        <f>IFERROR(VLOOKUP(AG324,農林業センサス集落コード!$A$2:$E$18534,5,0),"")</f>
        <v/>
      </c>
      <c r="AJ324" s="48"/>
      <c r="AK324" s="49" t="str">
        <f>IFERROR(VLOOKUP(AJ324,農林業センサス集落コード!$A$2:$E$18534,4,FALSE)," ")</f>
        <v xml:space="preserve"> </v>
      </c>
      <c r="AL324" s="50" t="str">
        <f>IFERROR(VLOOKUP(AJ324,農林業センサス集落コード!$A$2:$E$18534,5,0),"")</f>
        <v/>
      </c>
      <c r="AM324" s="48"/>
      <c r="AN324" s="49" t="str">
        <f>IFERROR(VLOOKUP(AM324,農林業センサス集落コード!$A$2:$E$18534,4,FALSE)," ")</f>
        <v xml:space="preserve"> </v>
      </c>
      <c r="AO324" s="50" t="str">
        <f>IFERROR(VLOOKUP(AM324,農林業センサス集落コード!$A$2:$E$18534,5,0),"")</f>
        <v/>
      </c>
      <c r="AP324" s="48"/>
      <c r="AQ324" s="49" t="str">
        <f>IFERROR(VLOOKUP(AP324,農林業センサス集落コード!$A$2:$E$18534,4,FALSE)," ")</f>
        <v xml:space="preserve"> </v>
      </c>
      <c r="AR324" s="50" t="str">
        <f>IFERROR(VLOOKUP(AP324,農林業センサス集落コード!$A$2:$E$18534,5,0),"")</f>
        <v/>
      </c>
      <c r="AS324" s="48"/>
      <c r="AT324" s="49" t="str">
        <f>IFERROR(VLOOKUP(AS324,農林業センサス集落コード!$A$2:$E$18534,4,FALSE)," ")</f>
        <v xml:space="preserve"> </v>
      </c>
      <c r="AU324" s="50" t="str">
        <f>IFERROR(VLOOKUP(AS324,農林業センサス集落コード!$A$2:$E$18534,5,0),"")</f>
        <v/>
      </c>
      <c r="AV324" s="48"/>
      <c r="AW324" s="49" t="str">
        <f>IFERROR(VLOOKUP(AV324,農林業センサス集落コード!$A$2:$E$18534,4,FALSE)," ")</f>
        <v xml:space="preserve"> </v>
      </c>
      <c r="AX324" s="50" t="str">
        <f>IFERROR(VLOOKUP(AV324,農林業センサス集落コード!$A$2:$E$18534,5,0),"")</f>
        <v/>
      </c>
      <c r="AY324" s="48"/>
      <c r="AZ324" s="49" t="str">
        <f>IFERROR(VLOOKUP(AY324,農林業センサス集落コード!$A$2:$E$18534,4,FALSE)," ")</f>
        <v xml:space="preserve"> </v>
      </c>
      <c r="BA324" s="50" t="str">
        <f>IFERROR(VLOOKUP(AY324,農林業センサス集落コード!$A$2:$E$18534,5,0),"")</f>
        <v/>
      </c>
      <c r="BB324" s="48"/>
      <c r="BC324" s="49" t="str">
        <f>IFERROR(VLOOKUP(BB324,農林業センサス集落コード!$A$2:$E$18534,4,FALSE)," ")</f>
        <v xml:space="preserve"> </v>
      </c>
      <c r="BD324" s="50" t="str">
        <f>IFERROR(VLOOKUP(BB324,農林業センサス集落コード!$A$2:$E$18534,5,0),"")</f>
        <v/>
      </c>
      <c r="BE324" s="48"/>
      <c r="BF324" s="49" t="str">
        <f>IFERROR(VLOOKUP(BE324,農林業センサス集落コード!$A$2:$E$18534,4,FALSE)," ")</f>
        <v xml:space="preserve"> </v>
      </c>
      <c r="BG324" s="50" t="str">
        <f>IFERROR(VLOOKUP(BE324,農林業センサス集落コード!$A$2:$E$18534,5,0),"")</f>
        <v/>
      </c>
      <c r="BH324" s="48"/>
      <c r="BI324" s="49" t="str">
        <f>IFERROR(VLOOKUP(BH324,農林業センサス集落コード!$A$2:$E$18534,4,FALSE)," ")</f>
        <v xml:space="preserve"> </v>
      </c>
      <c r="BJ324" s="50" t="str">
        <f>IFERROR(VLOOKUP(BH324,農林業センサス集落コード!$A$2:$E$18534,5,0),"")</f>
        <v/>
      </c>
      <c r="BK324" s="48"/>
      <c r="BL324" s="49" t="str">
        <f>IFERROR(VLOOKUP(BK324,農林業センサス集落コード!$A$2:$E$18534,4,FALSE)," ")</f>
        <v xml:space="preserve"> </v>
      </c>
      <c r="BM324" s="50" t="str">
        <f>IFERROR(VLOOKUP(BK324,農林業センサス集落コード!$A$2:$E$18534,5,0),"")</f>
        <v/>
      </c>
    </row>
    <row r="325" spans="1:65">
      <c r="A325" s="272" t="e">
        <f>①協定識別事項②協定参加者!#REF!</f>
        <v>#REF!</v>
      </c>
      <c r="B325" s="55" t="e">
        <f>①協定識別事項②協定参加者!#REF!</f>
        <v>#REF!</v>
      </c>
      <c r="C325" s="55" t="e">
        <f>①協定識別事項②協定参加者!#REF!</f>
        <v>#REF!</v>
      </c>
      <c r="D325" s="55" t="e">
        <f>①協定識別事項②協定参加者!#REF!</f>
        <v>#REF!</v>
      </c>
      <c r="E325" s="56" t="e">
        <f>①協定識別事項②協定参加者!#REF!</f>
        <v>#REF!</v>
      </c>
      <c r="F325" s="48"/>
      <c r="G325" s="49" t="str">
        <f>IFERROR(VLOOKUP(F325,農林業センサス集落コード!$A$2:$E$18534,4,FALSE)," ")</f>
        <v xml:space="preserve"> </v>
      </c>
      <c r="H325" s="50" t="str">
        <f>IFERROR(VLOOKUP(F325,農林業センサス集落コード!$A$2:$E$18534,5,0),"")</f>
        <v/>
      </c>
      <c r="I325" s="48"/>
      <c r="J325" s="49" t="str">
        <f>IFERROR(VLOOKUP(I325,農林業センサス集落コード!$A$2:$E$18534,4,FALSE)," ")</f>
        <v xml:space="preserve"> </v>
      </c>
      <c r="K325" s="50" t="str">
        <f>IFERROR(VLOOKUP(I325,農林業センサス集落コード!$A$2:$E$18534,5,0),"")</f>
        <v/>
      </c>
      <c r="L325" s="48"/>
      <c r="M325" s="49" t="str">
        <f>IFERROR(VLOOKUP(L325,農林業センサス集落コード!$A$2:$E$18534,4,FALSE)," ")</f>
        <v xml:space="preserve"> </v>
      </c>
      <c r="N325" s="50" t="str">
        <f>IFERROR(VLOOKUP(L325,農林業センサス集落コード!$A$2:$E$18534,5,0),"")</f>
        <v/>
      </c>
      <c r="O325" s="48"/>
      <c r="P325" s="49" t="str">
        <f>IFERROR(VLOOKUP(O325,農林業センサス集落コード!$A$2:$E$18534,4,FALSE)," ")</f>
        <v xml:space="preserve"> </v>
      </c>
      <c r="Q325" s="50" t="str">
        <f>IFERROR(VLOOKUP(O325,農林業センサス集落コード!$A$2:$E$18534,5,0),"")</f>
        <v/>
      </c>
      <c r="R325" s="48"/>
      <c r="S325" s="49" t="str">
        <f>IFERROR(VLOOKUP(R325,農林業センサス集落コード!$A$2:$E$18534,4,FALSE)," ")</f>
        <v xml:space="preserve"> </v>
      </c>
      <c r="T325" s="50" t="str">
        <f>IFERROR(VLOOKUP(R325,農林業センサス集落コード!$A$2:$E$18534,5,0),"")</f>
        <v/>
      </c>
      <c r="U325" s="48"/>
      <c r="V325" s="49" t="str">
        <f>IFERROR(VLOOKUP(U325,農林業センサス集落コード!$A$2:$E$18534,4,FALSE)," ")</f>
        <v xml:space="preserve"> </v>
      </c>
      <c r="W325" s="50" t="str">
        <f>IFERROR(VLOOKUP(U325,農林業センサス集落コード!$A$2:$E$18534,5,0),"")</f>
        <v/>
      </c>
      <c r="X325" s="48"/>
      <c r="Y325" s="49" t="str">
        <f>IFERROR(VLOOKUP(X325,農林業センサス集落コード!$A$2:$E$18534,4,FALSE)," ")</f>
        <v xml:space="preserve"> </v>
      </c>
      <c r="Z325" s="50" t="str">
        <f>IFERROR(VLOOKUP(X325,農林業センサス集落コード!$A$2:$E$18534,5,0),"")</f>
        <v/>
      </c>
      <c r="AA325" s="48"/>
      <c r="AB325" s="49" t="str">
        <f>IFERROR(VLOOKUP(AA325,農林業センサス集落コード!$A$2:$E$18534,4,FALSE)," ")</f>
        <v xml:space="preserve"> </v>
      </c>
      <c r="AC325" s="50" t="str">
        <f>IFERROR(VLOOKUP(AA325,農林業センサス集落コード!$A$2:$E$18534,5,0),"")</f>
        <v/>
      </c>
      <c r="AD325" s="48"/>
      <c r="AE325" s="49" t="str">
        <f>IFERROR(VLOOKUP(AD325,農林業センサス集落コード!$A$2:$E$18534,4,FALSE)," ")</f>
        <v xml:space="preserve"> </v>
      </c>
      <c r="AF325" s="50" t="str">
        <f>IFERROR(VLOOKUP(AD325,農林業センサス集落コード!$A$2:$E$18534,5,0),"")</f>
        <v/>
      </c>
      <c r="AG325" s="48"/>
      <c r="AH325" s="49" t="str">
        <f>IFERROR(VLOOKUP(AG325,農林業センサス集落コード!$A$2:$E$18534,4,FALSE)," ")</f>
        <v xml:space="preserve"> </v>
      </c>
      <c r="AI325" s="50" t="str">
        <f>IFERROR(VLOOKUP(AG325,農林業センサス集落コード!$A$2:$E$18534,5,0),"")</f>
        <v/>
      </c>
      <c r="AJ325" s="48"/>
      <c r="AK325" s="49" t="str">
        <f>IFERROR(VLOOKUP(AJ325,農林業センサス集落コード!$A$2:$E$18534,4,FALSE)," ")</f>
        <v xml:space="preserve"> </v>
      </c>
      <c r="AL325" s="50" t="str">
        <f>IFERROR(VLOOKUP(AJ325,農林業センサス集落コード!$A$2:$E$18534,5,0),"")</f>
        <v/>
      </c>
      <c r="AM325" s="48"/>
      <c r="AN325" s="49" t="str">
        <f>IFERROR(VLOOKUP(AM325,農林業センサス集落コード!$A$2:$E$18534,4,FALSE)," ")</f>
        <v xml:space="preserve"> </v>
      </c>
      <c r="AO325" s="50" t="str">
        <f>IFERROR(VLOOKUP(AM325,農林業センサス集落コード!$A$2:$E$18534,5,0),"")</f>
        <v/>
      </c>
      <c r="AP325" s="48"/>
      <c r="AQ325" s="49" t="str">
        <f>IFERROR(VLOOKUP(AP325,農林業センサス集落コード!$A$2:$E$18534,4,FALSE)," ")</f>
        <v xml:space="preserve"> </v>
      </c>
      <c r="AR325" s="50" t="str">
        <f>IFERROR(VLOOKUP(AP325,農林業センサス集落コード!$A$2:$E$18534,5,0),"")</f>
        <v/>
      </c>
      <c r="AS325" s="48"/>
      <c r="AT325" s="49" t="str">
        <f>IFERROR(VLOOKUP(AS325,農林業センサス集落コード!$A$2:$E$18534,4,FALSE)," ")</f>
        <v xml:space="preserve"> </v>
      </c>
      <c r="AU325" s="50" t="str">
        <f>IFERROR(VLOOKUP(AS325,農林業センサス集落コード!$A$2:$E$18534,5,0),"")</f>
        <v/>
      </c>
      <c r="AV325" s="48"/>
      <c r="AW325" s="49" t="str">
        <f>IFERROR(VLOOKUP(AV325,農林業センサス集落コード!$A$2:$E$18534,4,FALSE)," ")</f>
        <v xml:space="preserve"> </v>
      </c>
      <c r="AX325" s="50" t="str">
        <f>IFERROR(VLOOKUP(AV325,農林業センサス集落コード!$A$2:$E$18534,5,0),"")</f>
        <v/>
      </c>
      <c r="AY325" s="48"/>
      <c r="AZ325" s="49" t="str">
        <f>IFERROR(VLOOKUP(AY325,農林業センサス集落コード!$A$2:$E$18534,4,FALSE)," ")</f>
        <v xml:space="preserve"> </v>
      </c>
      <c r="BA325" s="50" t="str">
        <f>IFERROR(VLOOKUP(AY325,農林業センサス集落コード!$A$2:$E$18534,5,0),"")</f>
        <v/>
      </c>
      <c r="BB325" s="48"/>
      <c r="BC325" s="49" t="str">
        <f>IFERROR(VLOOKUP(BB325,農林業センサス集落コード!$A$2:$E$18534,4,FALSE)," ")</f>
        <v xml:space="preserve"> </v>
      </c>
      <c r="BD325" s="50" t="str">
        <f>IFERROR(VLOOKUP(BB325,農林業センサス集落コード!$A$2:$E$18534,5,0),"")</f>
        <v/>
      </c>
      <c r="BE325" s="48"/>
      <c r="BF325" s="49" t="str">
        <f>IFERROR(VLOOKUP(BE325,農林業センサス集落コード!$A$2:$E$18534,4,FALSE)," ")</f>
        <v xml:space="preserve"> </v>
      </c>
      <c r="BG325" s="50" t="str">
        <f>IFERROR(VLOOKUP(BE325,農林業センサス集落コード!$A$2:$E$18534,5,0),"")</f>
        <v/>
      </c>
      <c r="BH325" s="48"/>
      <c r="BI325" s="49" t="str">
        <f>IFERROR(VLOOKUP(BH325,農林業センサス集落コード!$A$2:$E$18534,4,FALSE)," ")</f>
        <v xml:space="preserve"> </v>
      </c>
      <c r="BJ325" s="50" t="str">
        <f>IFERROR(VLOOKUP(BH325,農林業センサス集落コード!$A$2:$E$18534,5,0),"")</f>
        <v/>
      </c>
      <c r="BK325" s="48"/>
      <c r="BL325" s="49" t="str">
        <f>IFERROR(VLOOKUP(BK325,農林業センサス集落コード!$A$2:$E$18534,4,FALSE)," ")</f>
        <v xml:space="preserve"> </v>
      </c>
      <c r="BM325" s="50" t="str">
        <f>IFERROR(VLOOKUP(BK325,農林業センサス集落コード!$A$2:$E$18534,5,0),"")</f>
        <v/>
      </c>
    </row>
    <row r="326" spans="1:65">
      <c r="A326" s="272" t="e">
        <f>①協定識別事項②協定参加者!#REF!</f>
        <v>#REF!</v>
      </c>
      <c r="B326" s="55" t="e">
        <f>①協定識別事項②協定参加者!#REF!</f>
        <v>#REF!</v>
      </c>
      <c r="C326" s="55" t="e">
        <f>①協定識別事項②協定参加者!#REF!</f>
        <v>#REF!</v>
      </c>
      <c r="D326" s="55" t="e">
        <f>①協定識別事項②協定参加者!#REF!</f>
        <v>#REF!</v>
      </c>
      <c r="E326" s="56" t="e">
        <f>①協定識別事項②協定参加者!#REF!</f>
        <v>#REF!</v>
      </c>
      <c r="F326" s="48"/>
      <c r="G326" s="49" t="str">
        <f>IFERROR(VLOOKUP(F326,農林業センサス集落コード!$A$2:$E$18534,4,FALSE)," ")</f>
        <v xml:space="preserve"> </v>
      </c>
      <c r="H326" s="50" t="str">
        <f>IFERROR(VLOOKUP(F326,農林業センサス集落コード!$A$2:$E$18534,5,0),"")</f>
        <v/>
      </c>
      <c r="I326" s="48"/>
      <c r="J326" s="49" t="str">
        <f>IFERROR(VLOOKUP(I326,農林業センサス集落コード!$A$2:$E$18534,4,FALSE)," ")</f>
        <v xml:space="preserve"> </v>
      </c>
      <c r="K326" s="50" t="str">
        <f>IFERROR(VLOOKUP(I326,農林業センサス集落コード!$A$2:$E$18534,5,0),"")</f>
        <v/>
      </c>
      <c r="L326" s="48"/>
      <c r="M326" s="49" t="str">
        <f>IFERROR(VLOOKUP(L326,農林業センサス集落コード!$A$2:$E$18534,4,FALSE)," ")</f>
        <v xml:space="preserve"> </v>
      </c>
      <c r="N326" s="50" t="str">
        <f>IFERROR(VLOOKUP(L326,農林業センサス集落コード!$A$2:$E$18534,5,0),"")</f>
        <v/>
      </c>
      <c r="O326" s="48"/>
      <c r="P326" s="49" t="str">
        <f>IFERROR(VLOOKUP(O326,農林業センサス集落コード!$A$2:$E$18534,4,FALSE)," ")</f>
        <v xml:space="preserve"> </v>
      </c>
      <c r="Q326" s="50" t="str">
        <f>IFERROR(VLOOKUP(O326,農林業センサス集落コード!$A$2:$E$18534,5,0),"")</f>
        <v/>
      </c>
      <c r="R326" s="48"/>
      <c r="S326" s="49" t="str">
        <f>IFERROR(VLOOKUP(R326,農林業センサス集落コード!$A$2:$E$18534,4,FALSE)," ")</f>
        <v xml:space="preserve"> </v>
      </c>
      <c r="T326" s="50" t="str">
        <f>IFERROR(VLOOKUP(R326,農林業センサス集落コード!$A$2:$E$18534,5,0),"")</f>
        <v/>
      </c>
      <c r="U326" s="48"/>
      <c r="V326" s="49" t="str">
        <f>IFERROR(VLOOKUP(U326,農林業センサス集落コード!$A$2:$E$18534,4,FALSE)," ")</f>
        <v xml:space="preserve"> </v>
      </c>
      <c r="W326" s="50" t="str">
        <f>IFERROR(VLOOKUP(U326,農林業センサス集落コード!$A$2:$E$18534,5,0),"")</f>
        <v/>
      </c>
      <c r="X326" s="48"/>
      <c r="Y326" s="49" t="str">
        <f>IFERROR(VLOOKUP(X326,農林業センサス集落コード!$A$2:$E$18534,4,FALSE)," ")</f>
        <v xml:space="preserve"> </v>
      </c>
      <c r="Z326" s="50" t="str">
        <f>IFERROR(VLOOKUP(X326,農林業センサス集落コード!$A$2:$E$18534,5,0),"")</f>
        <v/>
      </c>
      <c r="AA326" s="48"/>
      <c r="AB326" s="49" t="str">
        <f>IFERROR(VLOOKUP(AA326,農林業センサス集落コード!$A$2:$E$18534,4,FALSE)," ")</f>
        <v xml:space="preserve"> </v>
      </c>
      <c r="AC326" s="50" t="str">
        <f>IFERROR(VLOOKUP(AA326,農林業センサス集落コード!$A$2:$E$18534,5,0),"")</f>
        <v/>
      </c>
      <c r="AD326" s="48"/>
      <c r="AE326" s="49" t="str">
        <f>IFERROR(VLOOKUP(AD326,農林業センサス集落コード!$A$2:$E$18534,4,FALSE)," ")</f>
        <v xml:space="preserve"> </v>
      </c>
      <c r="AF326" s="50" t="str">
        <f>IFERROR(VLOOKUP(AD326,農林業センサス集落コード!$A$2:$E$18534,5,0),"")</f>
        <v/>
      </c>
      <c r="AG326" s="48"/>
      <c r="AH326" s="49" t="str">
        <f>IFERROR(VLOOKUP(AG326,農林業センサス集落コード!$A$2:$E$18534,4,FALSE)," ")</f>
        <v xml:space="preserve"> </v>
      </c>
      <c r="AI326" s="50" t="str">
        <f>IFERROR(VLOOKUP(AG326,農林業センサス集落コード!$A$2:$E$18534,5,0),"")</f>
        <v/>
      </c>
      <c r="AJ326" s="48"/>
      <c r="AK326" s="49" t="str">
        <f>IFERROR(VLOOKUP(AJ326,農林業センサス集落コード!$A$2:$E$18534,4,FALSE)," ")</f>
        <v xml:space="preserve"> </v>
      </c>
      <c r="AL326" s="50" t="str">
        <f>IFERROR(VLOOKUP(AJ326,農林業センサス集落コード!$A$2:$E$18534,5,0),"")</f>
        <v/>
      </c>
      <c r="AM326" s="48"/>
      <c r="AN326" s="49" t="str">
        <f>IFERROR(VLOOKUP(AM326,農林業センサス集落コード!$A$2:$E$18534,4,FALSE)," ")</f>
        <v xml:space="preserve"> </v>
      </c>
      <c r="AO326" s="50" t="str">
        <f>IFERROR(VLOOKUP(AM326,農林業センサス集落コード!$A$2:$E$18534,5,0),"")</f>
        <v/>
      </c>
      <c r="AP326" s="48"/>
      <c r="AQ326" s="49" t="str">
        <f>IFERROR(VLOOKUP(AP326,農林業センサス集落コード!$A$2:$E$18534,4,FALSE)," ")</f>
        <v xml:space="preserve"> </v>
      </c>
      <c r="AR326" s="50" t="str">
        <f>IFERROR(VLOOKUP(AP326,農林業センサス集落コード!$A$2:$E$18534,5,0),"")</f>
        <v/>
      </c>
      <c r="AS326" s="48"/>
      <c r="AT326" s="49" t="str">
        <f>IFERROR(VLOOKUP(AS326,農林業センサス集落コード!$A$2:$E$18534,4,FALSE)," ")</f>
        <v xml:space="preserve"> </v>
      </c>
      <c r="AU326" s="50" t="str">
        <f>IFERROR(VLOOKUP(AS326,農林業センサス集落コード!$A$2:$E$18534,5,0),"")</f>
        <v/>
      </c>
      <c r="AV326" s="48"/>
      <c r="AW326" s="49" t="str">
        <f>IFERROR(VLOOKUP(AV326,農林業センサス集落コード!$A$2:$E$18534,4,FALSE)," ")</f>
        <v xml:space="preserve"> </v>
      </c>
      <c r="AX326" s="50" t="str">
        <f>IFERROR(VLOOKUP(AV326,農林業センサス集落コード!$A$2:$E$18534,5,0),"")</f>
        <v/>
      </c>
      <c r="AY326" s="48"/>
      <c r="AZ326" s="49" t="str">
        <f>IFERROR(VLOOKUP(AY326,農林業センサス集落コード!$A$2:$E$18534,4,FALSE)," ")</f>
        <v xml:space="preserve"> </v>
      </c>
      <c r="BA326" s="50" t="str">
        <f>IFERROR(VLOOKUP(AY326,農林業センサス集落コード!$A$2:$E$18534,5,0),"")</f>
        <v/>
      </c>
      <c r="BB326" s="48"/>
      <c r="BC326" s="49" t="str">
        <f>IFERROR(VLOOKUP(BB326,農林業センサス集落コード!$A$2:$E$18534,4,FALSE)," ")</f>
        <v xml:space="preserve"> </v>
      </c>
      <c r="BD326" s="50" t="str">
        <f>IFERROR(VLOOKUP(BB326,農林業センサス集落コード!$A$2:$E$18534,5,0),"")</f>
        <v/>
      </c>
      <c r="BE326" s="48"/>
      <c r="BF326" s="49" t="str">
        <f>IFERROR(VLOOKUP(BE326,農林業センサス集落コード!$A$2:$E$18534,4,FALSE)," ")</f>
        <v xml:space="preserve"> </v>
      </c>
      <c r="BG326" s="50" t="str">
        <f>IFERROR(VLOOKUP(BE326,農林業センサス集落コード!$A$2:$E$18534,5,0),"")</f>
        <v/>
      </c>
      <c r="BH326" s="48"/>
      <c r="BI326" s="49" t="str">
        <f>IFERROR(VLOOKUP(BH326,農林業センサス集落コード!$A$2:$E$18534,4,FALSE)," ")</f>
        <v xml:space="preserve"> </v>
      </c>
      <c r="BJ326" s="50" t="str">
        <f>IFERROR(VLOOKUP(BH326,農林業センサス集落コード!$A$2:$E$18534,5,0),"")</f>
        <v/>
      </c>
      <c r="BK326" s="48"/>
      <c r="BL326" s="49" t="str">
        <f>IFERROR(VLOOKUP(BK326,農林業センサス集落コード!$A$2:$E$18534,4,FALSE)," ")</f>
        <v xml:space="preserve"> </v>
      </c>
      <c r="BM326" s="50" t="str">
        <f>IFERROR(VLOOKUP(BK326,農林業センサス集落コード!$A$2:$E$18534,5,0),"")</f>
        <v/>
      </c>
    </row>
    <row r="327" spans="1:65">
      <c r="A327" s="272" t="e">
        <f>①協定識別事項②協定参加者!#REF!</f>
        <v>#REF!</v>
      </c>
      <c r="B327" s="55" t="e">
        <f>①協定識別事項②協定参加者!#REF!</f>
        <v>#REF!</v>
      </c>
      <c r="C327" s="55" t="e">
        <f>①協定識別事項②協定参加者!#REF!</f>
        <v>#REF!</v>
      </c>
      <c r="D327" s="55" t="e">
        <f>①協定識別事項②協定参加者!#REF!</f>
        <v>#REF!</v>
      </c>
      <c r="E327" s="56" t="e">
        <f>①協定識別事項②協定参加者!#REF!</f>
        <v>#REF!</v>
      </c>
      <c r="F327" s="48"/>
      <c r="G327" s="49" t="str">
        <f>IFERROR(VLOOKUP(F327,農林業センサス集落コード!$A$2:$E$18534,4,FALSE)," ")</f>
        <v xml:space="preserve"> </v>
      </c>
      <c r="H327" s="50" t="str">
        <f>IFERROR(VLOOKUP(F327,農林業センサス集落コード!$A$2:$E$18534,5,0),"")</f>
        <v/>
      </c>
      <c r="I327" s="48"/>
      <c r="J327" s="49" t="str">
        <f>IFERROR(VLOOKUP(I327,農林業センサス集落コード!$A$2:$E$18534,4,FALSE)," ")</f>
        <v xml:space="preserve"> </v>
      </c>
      <c r="K327" s="50" t="str">
        <f>IFERROR(VLOOKUP(I327,農林業センサス集落コード!$A$2:$E$18534,5,0),"")</f>
        <v/>
      </c>
      <c r="L327" s="48"/>
      <c r="M327" s="49" t="str">
        <f>IFERROR(VLOOKUP(L327,農林業センサス集落コード!$A$2:$E$18534,4,FALSE)," ")</f>
        <v xml:space="preserve"> </v>
      </c>
      <c r="N327" s="50" t="str">
        <f>IFERROR(VLOOKUP(L327,農林業センサス集落コード!$A$2:$E$18534,5,0),"")</f>
        <v/>
      </c>
      <c r="O327" s="48"/>
      <c r="P327" s="49" t="str">
        <f>IFERROR(VLOOKUP(O327,農林業センサス集落コード!$A$2:$E$18534,4,FALSE)," ")</f>
        <v xml:space="preserve"> </v>
      </c>
      <c r="Q327" s="50" t="str">
        <f>IFERROR(VLOOKUP(O327,農林業センサス集落コード!$A$2:$E$18534,5,0),"")</f>
        <v/>
      </c>
      <c r="R327" s="48"/>
      <c r="S327" s="49" t="str">
        <f>IFERROR(VLOOKUP(R327,農林業センサス集落コード!$A$2:$E$18534,4,FALSE)," ")</f>
        <v xml:space="preserve"> </v>
      </c>
      <c r="T327" s="50" t="str">
        <f>IFERROR(VLOOKUP(R327,農林業センサス集落コード!$A$2:$E$18534,5,0),"")</f>
        <v/>
      </c>
      <c r="U327" s="48"/>
      <c r="V327" s="49" t="str">
        <f>IFERROR(VLOOKUP(U327,農林業センサス集落コード!$A$2:$E$18534,4,FALSE)," ")</f>
        <v xml:space="preserve"> </v>
      </c>
      <c r="W327" s="50" t="str">
        <f>IFERROR(VLOOKUP(U327,農林業センサス集落コード!$A$2:$E$18534,5,0),"")</f>
        <v/>
      </c>
      <c r="X327" s="48"/>
      <c r="Y327" s="49" t="str">
        <f>IFERROR(VLOOKUP(X327,農林業センサス集落コード!$A$2:$E$18534,4,FALSE)," ")</f>
        <v xml:space="preserve"> </v>
      </c>
      <c r="Z327" s="50" t="str">
        <f>IFERROR(VLOOKUP(X327,農林業センサス集落コード!$A$2:$E$18534,5,0),"")</f>
        <v/>
      </c>
      <c r="AA327" s="48"/>
      <c r="AB327" s="49" t="str">
        <f>IFERROR(VLOOKUP(AA327,農林業センサス集落コード!$A$2:$E$18534,4,FALSE)," ")</f>
        <v xml:space="preserve"> </v>
      </c>
      <c r="AC327" s="50" t="str">
        <f>IFERROR(VLOOKUP(AA327,農林業センサス集落コード!$A$2:$E$18534,5,0),"")</f>
        <v/>
      </c>
      <c r="AD327" s="48"/>
      <c r="AE327" s="49" t="str">
        <f>IFERROR(VLOOKUP(AD327,農林業センサス集落コード!$A$2:$E$18534,4,FALSE)," ")</f>
        <v xml:space="preserve"> </v>
      </c>
      <c r="AF327" s="50" t="str">
        <f>IFERROR(VLOOKUP(AD327,農林業センサス集落コード!$A$2:$E$18534,5,0),"")</f>
        <v/>
      </c>
      <c r="AG327" s="48"/>
      <c r="AH327" s="49" t="str">
        <f>IFERROR(VLOOKUP(AG327,農林業センサス集落コード!$A$2:$E$18534,4,FALSE)," ")</f>
        <v xml:space="preserve"> </v>
      </c>
      <c r="AI327" s="50" t="str">
        <f>IFERROR(VLOOKUP(AG327,農林業センサス集落コード!$A$2:$E$18534,5,0),"")</f>
        <v/>
      </c>
      <c r="AJ327" s="48"/>
      <c r="AK327" s="49" t="str">
        <f>IFERROR(VLOOKUP(AJ327,農林業センサス集落コード!$A$2:$E$18534,4,FALSE)," ")</f>
        <v xml:space="preserve"> </v>
      </c>
      <c r="AL327" s="50" t="str">
        <f>IFERROR(VLOOKUP(AJ327,農林業センサス集落コード!$A$2:$E$18534,5,0),"")</f>
        <v/>
      </c>
      <c r="AM327" s="48"/>
      <c r="AN327" s="49" t="str">
        <f>IFERROR(VLOOKUP(AM327,農林業センサス集落コード!$A$2:$E$18534,4,FALSE)," ")</f>
        <v xml:space="preserve"> </v>
      </c>
      <c r="AO327" s="50" t="str">
        <f>IFERROR(VLOOKUP(AM327,農林業センサス集落コード!$A$2:$E$18534,5,0),"")</f>
        <v/>
      </c>
      <c r="AP327" s="48"/>
      <c r="AQ327" s="49" t="str">
        <f>IFERROR(VLOOKUP(AP327,農林業センサス集落コード!$A$2:$E$18534,4,FALSE)," ")</f>
        <v xml:space="preserve"> </v>
      </c>
      <c r="AR327" s="50" t="str">
        <f>IFERROR(VLOOKUP(AP327,農林業センサス集落コード!$A$2:$E$18534,5,0),"")</f>
        <v/>
      </c>
      <c r="AS327" s="48"/>
      <c r="AT327" s="49" t="str">
        <f>IFERROR(VLOOKUP(AS327,農林業センサス集落コード!$A$2:$E$18534,4,FALSE)," ")</f>
        <v xml:space="preserve"> </v>
      </c>
      <c r="AU327" s="50" t="str">
        <f>IFERROR(VLOOKUP(AS327,農林業センサス集落コード!$A$2:$E$18534,5,0),"")</f>
        <v/>
      </c>
      <c r="AV327" s="48"/>
      <c r="AW327" s="49" t="str">
        <f>IFERROR(VLOOKUP(AV327,農林業センサス集落コード!$A$2:$E$18534,4,FALSE)," ")</f>
        <v xml:space="preserve"> </v>
      </c>
      <c r="AX327" s="50" t="str">
        <f>IFERROR(VLOOKUP(AV327,農林業センサス集落コード!$A$2:$E$18534,5,0),"")</f>
        <v/>
      </c>
      <c r="AY327" s="48"/>
      <c r="AZ327" s="49" t="str">
        <f>IFERROR(VLOOKUP(AY327,農林業センサス集落コード!$A$2:$E$18534,4,FALSE)," ")</f>
        <v xml:space="preserve"> </v>
      </c>
      <c r="BA327" s="50" t="str">
        <f>IFERROR(VLOOKUP(AY327,農林業センサス集落コード!$A$2:$E$18534,5,0),"")</f>
        <v/>
      </c>
      <c r="BB327" s="48"/>
      <c r="BC327" s="49" t="str">
        <f>IFERROR(VLOOKUP(BB327,農林業センサス集落コード!$A$2:$E$18534,4,FALSE)," ")</f>
        <v xml:space="preserve"> </v>
      </c>
      <c r="BD327" s="50" t="str">
        <f>IFERROR(VLOOKUP(BB327,農林業センサス集落コード!$A$2:$E$18534,5,0),"")</f>
        <v/>
      </c>
      <c r="BE327" s="48"/>
      <c r="BF327" s="49" t="str">
        <f>IFERROR(VLOOKUP(BE327,農林業センサス集落コード!$A$2:$E$18534,4,FALSE)," ")</f>
        <v xml:space="preserve"> </v>
      </c>
      <c r="BG327" s="50" t="str">
        <f>IFERROR(VLOOKUP(BE327,農林業センサス集落コード!$A$2:$E$18534,5,0),"")</f>
        <v/>
      </c>
      <c r="BH327" s="48"/>
      <c r="BI327" s="49" t="str">
        <f>IFERROR(VLOOKUP(BH327,農林業センサス集落コード!$A$2:$E$18534,4,FALSE)," ")</f>
        <v xml:space="preserve"> </v>
      </c>
      <c r="BJ327" s="50" t="str">
        <f>IFERROR(VLOOKUP(BH327,農林業センサス集落コード!$A$2:$E$18534,5,0),"")</f>
        <v/>
      </c>
      <c r="BK327" s="48"/>
      <c r="BL327" s="49" t="str">
        <f>IFERROR(VLOOKUP(BK327,農林業センサス集落コード!$A$2:$E$18534,4,FALSE)," ")</f>
        <v xml:space="preserve"> </v>
      </c>
      <c r="BM327" s="50" t="str">
        <f>IFERROR(VLOOKUP(BK327,農林業センサス集落コード!$A$2:$E$18534,5,0),"")</f>
        <v/>
      </c>
    </row>
    <row r="328" spans="1:65">
      <c r="A328" s="272" t="e">
        <f>①協定識別事項②協定参加者!#REF!</f>
        <v>#REF!</v>
      </c>
      <c r="B328" s="55" t="e">
        <f>①協定識別事項②協定参加者!#REF!</f>
        <v>#REF!</v>
      </c>
      <c r="C328" s="55" t="e">
        <f>①協定識別事項②協定参加者!#REF!</f>
        <v>#REF!</v>
      </c>
      <c r="D328" s="55" t="e">
        <f>①協定識別事項②協定参加者!#REF!</f>
        <v>#REF!</v>
      </c>
      <c r="E328" s="56" t="e">
        <f>①協定識別事項②協定参加者!#REF!</f>
        <v>#REF!</v>
      </c>
      <c r="F328" s="48"/>
      <c r="G328" s="49" t="str">
        <f>IFERROR(VLOOKUP(F328,農林業センサス集落コード!$A$2:$E$18534,4,FALSE)," ")</f>
        <v xml:space="preserve"> </v>
      </c>
      <c r="H328" s="50" t="str">
        <f>IFERROR(VLOOKUP(F328,農林業センサス集落コード!$A$2:$E$18534,5,0),"")</f>
        <v/>
      </c>
      <c r="I328" s="48"/>
      <c r="J328" s="49" t="str">
        <f>IFERROR(VLOOKUP(I328,農林業センサス集落コード!$A$2:$E$18534,4,FALSE)," ")</f>
        <v xml:space="preserve"> </v>
      </c>
      <c r="K328" s="50" t="str">
        <f>IFERROR(VLOOKUP(I328,農林業センサス集落コード!$A$2:$E$18534,5,0),"")</f>
        <v/>
      </c>
      <c r="L328" s="48"/>
      <c r="M328" s="49" t="str">
        <f>IFERROR(VLOOKUP(L328,農林業センサス集落コード!$A$2:$E$18534,4,FALSE)," ")</f>
        <v xml:space="preserve"> </v>
      </c>
      <c r="N328" s="50" t="str">
        <f>IFERROR(VLOOKUP(L328,農林業センサス集落コード!$A$2:$E$18534,5,0),"")</f>
        <v/>
      </c>
      <c r="O328" s="48"/>
      <c r="P328" s="49" t="str">
        <f>IFERROR(VLOOKUP(O328,農林業センサス集落コード!$A$2:$E$18534,4,FALSE)," ")</f>
        <v xml:space="preserve"> </v>
      </c>
      <c r="Q328" s="50" t="str">
        <f>IFERROR(VLOOKUP(O328,農林業センサス集落コード!$A$2:$E$18534,5,0),"")</f>
        <v/>
      </c>
      <c r="R328" s="48"/>
      <c r="S328" s="49" t="str">
        <f>IFERROR(VLOOKUP(R328,農林業センサス集落コード!$A$2:$E$18534,4,FALSE)," ")</f>
        <v xml:space="preserve"> </v>
      </c>
      <c r="T328" s="50" t="str">
        <f>IFERROR(VLOOKUP(R328,農林業センサス集落コード!$A$2:$E$18534,5,0),"")</f>
        <v/>
      </c>
      <c r="U328" s="48"/>
      <c r="V328" s="49" t="str">
        <f>IFERROR(VLOOKUP(U328,農林業センサス集落コード!$A$2:$E$18534,4,FALSE)," ")</f>
        <v xml:space="preserve"> </v>
      </c>
      <c r="W328" s="50" t="str">
        <f>IFERROR(VLOOKUP(U328,農林業センサス集落コード!$A$2:$E$18534,5,0),"")</f>
        <v/>
      </c>
      <c r="X328" s="48"/>
      <c r="Y328" s="49" t="str">
        <f>IFERROR(VLOOKUP(X328,農林業センサス集落コード!$A$2:$E$18534,4,FALSE)," ")</f>
        <v xml:space="preserve"> </v>
      </c>
      <c r="Z328" s="50" t="str">
        <f>IFERROR(VLOOKUP(X328,農林業センサス集落コード!$A$2:$E$18534,5,0),"")</f>
        <v/>
      </c>
      <c r="AA328" s="48"/>
      <c r="AB328" s="49" t="str">
        <f>IFERROR(VLOOKUP(AA328,農林業センサス集落コード!$A$2:$E$18534,4,FALSE)," ")</f>
        <v xml:space="preserve"> </v>
      </c>
      <c r="AC328" s="50" t="str">
        <f>IFERROR(VLOOKUP(AA328,農林業センサス集落コード!$A$2:$E$18534,5,0),"")</f>
        <v/>
      </c>
      <c r="AD328" s="48"/>
      <c r="AE328" s="49" t="str">
        <f>IFERROR(VLOOKUP(AD328,農林業センサス集落コード!$A$2:$E$18534,4,FALSE)," ")</f>
        <v xml:space="preserve"> </v>
      </c>
      <c r="AF328" s="50" t="str">
        <f>IFERROR(VLOOKUP(AD328,農林業センサス集落コード!$A$2:$E$18534,5,0),"")</f>
        <v/>
      </c>
      <c r="AG328" s="48"/>
      <c r="AH328" s="49" t="str">
        <f>IFERROR(VLOOKUP(AG328,農林業センサス集落コード!$A$2:$E$18534,4,FALSE)," ")</f>
        <v xml:space="preserve"> </v>
      </c>
      <c r="AI328" s="50" t="str">
        <f>IFERROR(VLOOKUP(AG328,農林業センサス集落コード!$A$2:$E$18534,5,0),"")</f>
        <v/>
      </c>
      <c r="AJ328" s="48"/>
      <c r="AK328" s="49" t="str">
        <f>IFERROR(VLOOKUP(AJ328,農林業センサス集落コード!$A$2:$E$18534,4,FALSE)," ")</f>
        <v xml:space="preserve"> </v>
      </c>
      <c r="AL328" s="50" t="str">
        <f>IFERROR(VLOOKUP(AJ328,農林業センサス集落コード!$A$2:$E$18534,5,0),"")</f>
        <v/>
      </c>
      <c r="AM328" s="48"/>
      <c r="AN328" s="49" t="str">
        <f>IFERROR(VLOOKUP(AM328,農林業センサス集落コード!$A$2:$E$18534,4,FALSE)," ")</f>
        <v xml:space="preserve"> </v>
      </c>
      <c r="AO328" s="50" t="str">
        <f>IFERROR(VLOOKUP(AM328,農林業センサス集落コード!$A$2:$E$18534,5,0),"")</f>
        <v/>
      </c>
      <c r="AP328" s="48"/>
      <c r="AQ328" s="49" t="str">
        <f>IFERROR(VLOOKUP(AP328,農林業センサス集落コード!$A$2:$E$18534,4,FALSE)," ")</f>
        <v xml:space="preserve"> </v>
      </c>
      <c r="AR328" s="50" t="str">
        <f>IFERROR(VLOOKUP(AP328,農林業センサス集落コード!$A$2:$E$18534,5,0),"")</f>
        <v/>
      </c>
      <c r="AS328" s="48"/>
      <c r="AT328" s="49" t="str">
        <f>IFERROR(VLOOKUP(AS328,農林業センサス集落コード!$A$2:$E$18534,4,FALSE)," ")</f>
        <v xml:space="preserve"> </v>
      </c>
      <c r="AU328" s="50" t="str">
        <f>IFERROR(VLOOKUP(AS328,農林業センサス集落コード!$A$2:$E$18534,5,0),"")</f>
        <v/>
      </c>
      <c r="AV328" s="48"/>
      <c r="AW328" s="49" t="str">
        <f>IFERROR(VLOOKUP(AV328,農林業センサス集落コード!$A$2:$E$18534,4,FALSE)," ")</f>
        <v xml:space="preserve"> </v>
      </c>
      <c r="AX328" s="50" t="str">
        <f>IFERROR(VLOOKUP(AV328,農林業センサス集落コード!$A$2:$E$18534,5,0),"")</f>
        <v/>
      </c>
      <c r="AY328" s="48"/>
      <c r="AZ328" s="49" t="str">
        <f>IFERROR(VLOOKUP(AY328,農林業センサス集落コード!$A$2:$E$18534,4,FALSE)," ")</f>
        <v xml:space="preserve"> </v>
      </c>
      <c r="BA328" s="50" t="str">
        <f>IFERROR(VLOOKUP(AY328,農林業センサス集落コード!$A$2:$E$18534,5,0),"")</f>
        <v/>
      </c>
      <c r="BB328" s="48"/>
      <c r="BC328" s="49" t="str">
        <f>IFERROR(VLOOKUP(BB328,農林業センサス集落コード!$A$2:$E$18534,4,FALSE)," ")</f>
        <v xml:space="preserve"> </v>
      </c>
      <c r="BD328" s="50" t="str">
        <f>IFERROR(VLOOKUP(BB328,農林業センサス集落コード!$A$2:$E$18534,5,0),"")</f>
        <v/>
      </c>
      <c r="BE328" s="48"/>
      <c r="BF328" s="49" t="str">
        <f>IFERROR(VLOOKUP(BE328,農林業センサス集落コード!$A$2:$E$18534,4,FALSE)," ")</f>
        <v xml:space="preserve"> </v>
      </c>
      <c r="BG328" s="50" t="str">
        <f>IFERROR(VLOOKUP(BE328,農林業センサス集落コード!$A$2:$E$18534,5,0),"")</f>
        <v/>
      </c>
      <c r="BH328" s="48"/>
      <c r="BI328" s="49" t="str">
        <f>IFERROR(VLOOKUP(BH328,農林業センサス集落コード!$A$2:$E$18534,4,FALSE)," ")</f>
        <v xml:space="preserve"> </v>
      </c>
      <c r="BJ328" s="50" t="str">
        <f>IFERROR(VLOOKUP(BH328,農林業センサス集落コード!$A$2:$E$18534,5,0),"")</f>
        <v/>
      </c>
      <c r="BK328" s="48"/>
      <c r="BL328" s="49" t="str">
        <f>IFERROR(VLOOKUP(BK328,農林業センサス集落コード!$A$2:$E$18534,4,FALSE)," ")</f>
        <v xml:space="preserve"> </v>
      </c>
      <c r="BM328" s="50" t="str">
        <f>IFERROR(VLOOKUP(BK328,農林業センサス集落コード!$A$2:$E$18534,5,0),"")</f>
        <v/>
      </c>
    </row>
    <row r="329" spans="1:65">
      <c r="A329" s="272" t="e">
        <f>①協定識別事項②協定参加者!#REF!</f>
        <v>#REF!</v>
      </c>
      <c r="B329" s="55" t="e">
        <f>①協定識別事項②協定参加者!#REF!</f>
        <v>#REF!</v>
      </c>
      <c r="C329" s="55" t="e">
        <f>①協定識別事項②協定参加者!#REF!</f>
        <v>#REF!</v>
      </c>
      <c r="D329" s="55" t="e">
        <f>①協定識別事項②協定参加者!#REF!</f>
        <v>#REF!</v>
      </c>
      <c r="E329" s="56" t="e">
        <f>①協定識別事項②協定参加者!#REF!</f>
        <v>#REF!</v>
      </c>
      <c r="F329" s="48"/>
      <c r="G329" s="49" t="str">
        <f>IFERROR(VLOOKUP(F329,農林業センサス集落コード!$A$2:$E$18534,4,FALSE)," ")</f>
        <v xml:space="preserve"> </v>
      </c>
      <c r="H329" s="50" t="str">
        <f>IFERROR(VLOOKUP(F329,農林業センサス集落コード!$A$2:$E$18534,5,0),"")</f>
        <v/>
      </c>
      <c r="I329" s="48"/>
      <c r="J329" s="49" t="str">
        <f>IFERROR(VLOOKUP(I329,農林業センサス集落コード!$A$2:$E$18534,4,FALSE)," ")</f>
        <v xml:space="preserve"> </v>
      </c>
      <c r="K329" s="50" t="str">
        <f>IFERROR(VLOOKUP(I329,農林業センサス集落コード!$A$2:$E$18534,5,0),"")</f>
        <v/>
      </c>
      <c r="L329" s="48"/>
      <c r="M329" s="49" t="str">
        <f>IFERROR(VLOOKUP(L329,農林業センサス集落コード!$A$2:$E$18534,4,FALSE)," ")</f>
        <v xml:space="preserve"> </v>
      </c>
      <c r="N329" s="50" t="str">
        <f>IFERROR(VLOOKUP(L329,農林業センサス集落コード!$A$2:$E$18534,5,0),"")</f>
        <v/>
      </c>
      <c r="O329" s="48"/>
      <c r="P329" s="49" t="str">
        <f>IFERROR(VLOOKUP(O329,農林業センサス集落コード!$A$2:$E$18534,4,FALSE)," ")</f>
        <v xml:space="preserve"> </v>
      </c>
      <c r="Q329" s="50" t="str">
        <f>IFERROR(VLOOKUP(O329,農林業センサス集落コード!$A$2:$E$18534,5,0),"")</f>
        <v/>
      </c>
      <c r="R329" s="48"/>
      <c r="S329" s="49" t="str">
        <f>IFERROR(VLOOKUP(R329,農林業センサス集落コード!$A$2:$E$18534,4,FALSE)," ")</f>
        <v xml:space="preserve"> </v>
      </c>
      <c r="T329" s="50" t="str">
        <f>IFERROR(VLOOKUP(R329,農林業センサス集落コード!$A$2:$E$18534,5,0),"")</f>
        <v/>
      </c>
      <c r="U329" s="48"/>
      <c r="V329" s="49" t="str">
        <f>IFERROR(VLOOKUP(U329,農林業センサス集落コード!$A$2:$E$18534,4,FALSE)," ")</f>
        <v xml:space="preserve"> </v>
      </c>
      <c r="W329" s="50" t="str">
        <f>IFERROR(VLOOKUP(U329,農林業センサス集落コード!$A$2:$E$18534,5,0),"")</f>
        <v/>
      </c>
      <c r="X329" s="48"/>
      <c r="Y329" s="49" t="str">
        <f>IFERROR(VLOOKUP(X329,農林業センサス集落コード!$A$2:$E$18534,4,FALSE)," ")</f>
        <v xml:space="preserve"> </v>
      </c>
      <c r="Z329" s="50" t="str">
        <f>IFERROR(VLOOKUP(X329,農林業センサス集落コード!$A$2:$E$18534,5,0),"")</f>
        <v/>
      </c>
      <c r="AA329" s="48"/>
      <c r="AB329" s="49" t="str">
        <f>IFERROR(VLOOKUP(AA329,農林業センサス集落コード!$A$2:$E$18534,4,FALSE)," ")</f>
        <v xml:space="preserve"> </v>
      </c>
      <c r="AC329" s="50" t="str">
        <f>IFERROR(VLOOKUP(AA329,農林業センサス集落コード!$A$2:$E$18534,5,0),"")</f>
        <v/>
      </c>
      <c r="AD329" s="48"/>
      <c r="AE329" s="49" t="str">
        <f>IFERROR(VLOOKUP(AD329,農林業センサス集落コード!$A$2:$E$18534,4,FALSE)," ")</f>
        <v xml:space="preserve"> </v>
      </c>
      <c r="AF329" s="50" t="str">
        <f>IFERROR(VLOOKUP(AD329,農林業センサス集落コード!$A$2:$E$18534,5,0),"")</f>
        <v/>
      </c>
      <c r="AG329" s="48"/>
      <c r="AH329" s="49" t="str">
        <f>IFERROR(VLOOKUP(AG329,農林業センサス集落コード!$A$2:$E$18534,4,FALSE)," ")</f>
        <v xml:space="preserve"> </v>
      </c>
      <c r="AI329" s="50" t="str">
        <f>IFERROR(VLOOKUP(AG329,農林業センサス集落コード!$A$2:$E$18534,5,0),"")</f>
        <v/>
      </c>
      <c r="AJ329" s="48"/>
      <c r="AK329" s="49" t="str">
        <f>IFERROR(VLOOKUP(AJ329,農林業センサス集落コード!$A$2:$E$18534,4,FALSE)," ")</f>
        <v xml:space="preserve"> </v>
      </c>
      <c r="AL329" s="50" t="str">
        <f>IFERROR(VLOOKUP(AJ329,農林業センサス集落コード!$A$2:$E$18534,5,0),"")</f>
        <v/>
      </c>
      <c r="AM329" s="48"/>
      <c r="AN329" s="49" t="str">
        <f>IFERROR(VLOOKUP(AM329,農林業センサス集落コード!$A$2:$E$18534,4,FALSE)," ")</f>
        <v xml:space="preserve"> </v>
      </c>
      <c r="AO329" s="50" t="str">
        <f>IFERROR(VLOOKUP(AM329,農林業センサス集落コード!$A$2:$E$18534,5,0),"")</f>
        <v/>
      </c>
      <c r="AP329" s="48"/>
      <c r="AQ329" s="49" t="str">
        <f>IFERROR(VLOOKUP(AP329,農林業センサス集落コード!$A$2:$E$18534,4,FALSE)," ")</f>
        <v xml:space="preserve"> </v>
      </c>
      <c r="AR329" s="50" t="str">
        <f>IFERROR(VLOOKUP(AP329,農林業センサス集落コード!$A$2:$E$18534,5,0),"")</f>
        <v/>
      </c>
      <c r="AS329" s="48"/>
      <c r="AT329" s="49" t="str">
        <f>IFERROR(VLOOKUP(AS329,農林業センサス集落コード!$A$2:$E$18534,4,FALSE)," ")</f>
        <v xml:space="preserve"> </v>
      </c>
      <c r="AU329" s="50" t="str">
        <f>IFERROR(VLOOKUP(AS329,農林業センサス集落コード!$A$2:$E$18534,5,0),"")</f>
        <v/>
      </c>
      <c r="AV329" s="48"/>
      <c r="AW329" s="49" t="str">
        <f>IFERROR(VLOOKUP(AV329,農林業センサス集落コード!$A$2:$E$18534,4,FALSE)," ")</f>
        <v xml:space="preserve"> </v>
      </c>
      <c r="AX329" s="50" t="str">
        <f>IFERROR(VLOOKUP(AV329,農林業センサス集落コード!$A$2:$E$18534,5,0),"")</f>
        <v/>
      </c>
      <c r="AY329" s="48"/>
      <c r="AZ329" s="49" t="str">
        <f>IFERROR(VLOOKUP(AY329,農林業センサス集落コード!$A$2:$E$18534,4,FALSE)," ")</f>
        <v xml:space="preserve"> </v>
      </c>
      <c r="BA329" s="50" t="str">
        <f>IFERROR(VLOOKUP(AY329,農林業センサス集落コード!$A$2:$E$18534,5,0),"")</f>
        <v/>
      </c>
      <c r="BB329" s="48"/>
      <c r="BC329" s="49" t="str">
        <f>IFERROR(VLOOKUP(BB329,農林業センサス集落コード!$A$2:$E$18534,4,FALSE)," ")</f>
        <v xml:space="preserve"> </v>
      </c>
      <c r="BD329" s="50" t="str">
        <f>IFERROR(VLOOKUP(BB329,農林業センサス集落コード!$A$2:$E$18534,5,0),"")</f>
        <v/>
      </c>
      <c r="BE329" s="48"/>
      <c r="BF329" s="49" t="str">
        <f>IFERROR(VLOOKUP(BE329,農林業センサス集落コード!$A$2:$E$18534,4,FALSE)," ")</f>
        <v xml:space="preserve"> </v>
      </c>
      <c r="BG329" s="50" t="str">
        <f>IFERROR(VLOOKUP(BE329,農林業センサス集落コード!$A$2:$E$18534,5,0),"")</f>
        <v/>
      </c>
      <c r="BH329" s="48"/>
      <c r="BI329" s="49" t="str">
        <f>IFERROR(VLOOKUP(BH329,農林業センサス集落コード!$A$2:$E$18534,4,FALSE)," ")</f>
        <v xml:space="preserve"> </v>
      </c>
      <c r="BJ329" s="50" t="str">
        <f>IFERROR(VLOOKUP(BH329,農林業センサス集落コード!$A$2:$E$18534,5,0),"")</f>
        <v/>
      </c>
      <c r="BK329" s="48"/>
      <c r="BL329" s="49" t="str">
        <f>IFERROR(VLOOKUP(BK329,農林業センサス集落コード!$A$2:$E$18534,4,FALSE)," ")</f>
        <v xml:space="preserve"> </v>
      </c>
      <c r="BM329" s="50" t="str">
        <f>IFERROR(VLOOKUP(BK329,農林業センサス集落コード!$A$2:$E$18534,5,0),"")</f>
        <v/>
      </c>
    </row>
    <row r="330" spans="1:65">
      <c r="A330" s="272" t="e">
        <f>①協定識別事項②協定参加者!#REF!</f>
        <v>#REF!</v>
      </c>
      <c r="B330" s="55" t="e">
        <f>①協定識別事項②協定参加者!#REF!</f>
        <v>#REF!</v>
      </c>
      <c r="C330" s="55" t="e">
        <f>①協定識別事項②協定参加者!#REF!</f>
        <v>#REF!</v>
      </c>
      <c r="D330" s="55" t="e">
        <f>①協定識別事項②協定参加者!#REF!</f>
        <v>#REF!</v>
      </c>
      <c r="E330" s="56" t="e">
        <f>①協定識別事項②協定参加者!#REF!</f>
        <v>#REF!</v>
      </c>
      <c r="F330" s="48"/>
      <c r="G330" s="49" t="str">
        <f>IFERROR(VLOOKUP(F330,農林業センサス集落コード!$A$2:$E$18534,4,FALSE)," ")</f>
        <v xml:space="preserve"> </v>
      </c>
      <c r="H330" s="50" t="str">
        <f>IFERROR(VLOOKUP(F330,農林業センサス集落コード!$A$2:$E$18534,5,0),"")</f>
        <v/>
      </c>
      <c r="I330" s="48"/>
      <c r="J330" s="49" t="str">
        <f>IFERROR(VLOOKUP(I330,農林業センサス集落コード!$A$2:$E$18534,4,FALSE)," ")</f>
        <v xml:space="preserve"> </v>
      </c>
      <c r="K330" s="50" t="str">
        <f>IFERROR(VLOOKUP(I330,農林業センサス集落コード!$A$2:$E$18534,5,0),"")</f>
        <v/>
      </c>
      <c r="L330" s="48"/>
      <c r="M330" s="49" t="str">
        <f>IFERROR(VLOOKUP(L330,農林業センサス集落コード!$A$2:$E$18534,4,FALSE)," ")</f>
        <v xml:space="preserve"> </v>
      </c>
      <c r="N330" s="50" t="str">
        <f>IFERROR(VLOOKUP(L330,農林業センサス集落コード!$A$2:$E$18534,5,0),"")</f>
        <v/>
      </c>
      <c r="O330" s="48"/>
      <c r="P330" s="49" t="str">
        <f>IFERROR(VLOOKUP(O330,農林業センサス集落コード!$A$2:$E$18534,4,FALSE)," ")</f>
        <v xml:space="preserve"> </v>
      </c>
      <c r="Q330" s="50" t="str">
        <f>IFERROR(VLOOKUP(O330,農林業センサス集落コード!$A$2:$E$18534,5,0),"")</f>
        <v/>
      </c>
      <c r="R330" s="48"/>
      <c r="S330" s="49" t="str">
        <f>IFERROR(VLOOKUP(R330,農林業センサス集落コード!$A$2:$E$18534,4,FALSE)," ")</f>
        <v xml:space="preserve"> </v>
      </c>
      <c r="T330" s="50" t="str">
        <f>IFERROR(VLOOKUP(R330,農林業センサス集落コード!$A$2:$E$18534,5,0),"")</f>
        <v/>
      </c>
      <c r="U330" s="48"/>
      <c r="V330" s="49" t="str">
        <f>IFERROR(VLOOKUP(U330,農林業センサス集落コード!$A$2:$E$18534,4,FALSE)," ")</f>
        <v xml:space="preserve"> </v>
      </c>
      <c r="W330" s="50" t="str">
        <f>IFERROR(VLOOKUP(U330,農林業センサス集落コード!$A$2:$E$18534,5,0),"")</f>
        <v/>
      </c>
      <c r="X330" s="48"/>
      <c r="Y330" s="49" t="str">
        <f>IFERROR(VLOOKUP(X330,農林業センサス集落コード!$A$2:$E$18534,4,FALSE)," ")</f>
        <v xml:space="preserve"> </v>
      </c>
      <c r="Z330" s="50" t="str">
        <f>IFERROR(VLOOKUP(X330,農林業センサス集落コード!$A$2:$E$18534,5,0),"")</f>
        <v/>
      </c>
      <c r="AA330" s="48"/>
      <c r="AB330" s="49" t="str">
        <f>IFERROR(VLOOKUP(AA330,農林業センサス集落コード!$A$2:$E$18534,4,FALSE)," ")</f>
        <v xml:space="preserve"> </v>
      </c>
      <c r="AC330" s="50" t="str">
        <f>IFERROR(VLOOKUP(AA330,農林業センサス集落コード!$A$2:$E$18534,5,0),"")</f>
        <v/>
      </c>
      <c r="AD330" s="48"/>
      <c r="AE330" s="49" t="str">
        <f>IFERROR(VLOOKUP(AD330,農林業センサス集落コード!$A$2:$E$18534,4,FALSE)," ")</f>
        <v xml:space="preserve"> </v>
      </c>
      <c r="AF330" s="50" t="str">
        <f>IFERROR(VLOOKUP(AD330,農林業センサス集落コード!$A$2:$E$18534,5,0),"")</f>
        <v/>
      </c>
      <c r="AG330" s="48"/>
      <c r="AH330" s="49" t="str">
        <f>IFERROR(VLOOKUP(AG330,農林業センサス集落コード!$A$2:$E$18534,4,FALSE)," ")</f>
        <v xml:space="preserve"> </v>
      </c>
      <c r="AI330" s="50" t="str">
        <f>IFERROR(VLOOKUP(AG330,農林業センサス集落コード!$A$2:$E$18534,5,0),"")</f>
        <v/>
      </c>
      <c r="AJ330" s="48"/>
      <c r="AK330" s="49" t="str">
        <f>IFERROR(VLOOKUP(AJ330,農林業センサス集落コード!$A$2:$E$18534,4,FALSE)," ")</f>
        <v xml:space="preserve"> </v>
      </c>
      <c r="AL330" s="50" t="str">
        <f>IFERROR(VLOOKUP(AJ330,農林業センサス集落コード!$A$2:$E$18534,5,0),"")</f>
        <v/>
      </c>
      <c r="AM330" s="48"/>
      <c r="AN330" s="49" t="str">
        <f>IFERROR(VLOOKUP(AM330,農林業センサス集落コード!$A$2:$E$18534,4,FALSE)," ")</f>
        <v xml:space="preserve"> </v>
      </c>
      <c r="AO330" s="50" t="str">
        <f>IFERROR(VLOOKUP(AM330,農林業センサス集落コード!$A$2:$E$18534,5,0),"")</f>
        <v/>
      </c>
      <c r="AP330" s="48"/>
      <c r="AQ330" s="49" t="str">
        <f>IFERROR(VLOOKUP(AP330,農林業センサス集落コード!$A$2:$E$18534,4,FALSE)," ")</f>
        <v xml:space="preserve"> </v>
      </c>
      <c r="AR330" s="50" t="str">
        <f>IFERROR(VLOOKUP(AP330,農林業センサス集落コード!$A$2:$E$18534,5,0),"")</f>
        <v/>
      </c>
      <c r="AS330" s="48"/>
      <c r="AT330" s="49" t="str">
        <f>IFERROR(VLOOKUP(AS330,農林業センサス集落コード!$A$2:$E$18534,4,FALSE)," ")</f>
        <v xml:space="preserve"> </v>
      </c>
      <c r="AU330" s="50" t="str">
        <f>IFERROR(VLOOKUP(AS330,農林業センサス集落コード!$A$2:$E$18534,5,0),"")</f>
        <v/>
      </c>
      <c r="AV330" s="48"/>
      <c r="AW330" s="49" t="str">
        <f>IFERROR(VLOOKUP(AV330,農林業センサス集落コード!$A$2:$E$18534,4,FALSE)," ")</f>
        <v xml:space="preserve"> </v>
      </c>
      <c r="AX330" s="50" t="str">
        <f>IFERROR(VLOOKUP(AV330,農林業センサス集落コード!$A$2:$E$18534,5,0),"")</f>
        <v/>
      </c>
      <c r="AY330" s="48"/>
      <c r="AZ330" s="49" t="str">
        <f>IFERROR(VLOOKUP(AY330,農林業センサス集落コード!$A$2:$E$18534,4,FALSE)," ")</f>
        <v xml:space="preserve"> </v>
      </c>
      <c r="BA330" s="50" t="str">
        <f>IFERROR(VLOOKUP(AY330,農林業センサス集落コード!$A$2:$E$18534,5,0),"")</f>
        <v/>
      </c>
      <c r="BB330" s="48"/>
      <c r="BC330" s="49" t="str">
        <f>IFERROR(VLOOKUP(BB330,農林業センサス集落コード!$A$2:$E$18534,4,FALSE)," ")</f>
        <v xml:space="preserve"> </v>
      </c>
      <c r="BD330" s="50" t="str">
        <f>IFERROR(VLOOKUP(BB330,農林業センサス集落コード!$A$2:$E$18534,5,0),"")</f>
        <v/>
      </c>
      <c r="BE330" s="48"/>
      <c r="BF330" s="49" t="str">
        <f>IFERROR(VLOOKUP(BE330,農林業センサス集落コード!$A$2:$E$18534,4,FALSE)," ")</f>
        <v xml:space="preserve"> </v>
      </c>
      <c r="BG330" s="50" t="str">
        <f>IFERROR(VLOOKUP(BE330,農林業センサス集落コード!$A$2:$E$18534,5,0),"")</f>
        <v/>
      </c>
      <c r="BH330" s="48"/>
      <c r="BI330" s="49" t="str">
        <f>IFERROR(VLOOKUP(BH330,農林業センサス集落コード!$A$2:$E$18534,4,FALSE)," ")</f>
        <v xml:space="preserve"> </v>
      </c>
      <c r="BJ330" s="50" t="str">
        <f>IFERROR(VLOOKUP(BH330,農林業センサス集落コード!$A$2:$E$18534,5,0),"")</f>
        <v/>
      </c>
      <c r="BK330" s="48"/>
      <c r="BL330" s="49" t="str">
        <f>IFERROR(VLOOKUP(BK330,農林業センサス集落コード!$A$2:$E$18534,4,FALSE)," ")</f>
        <v xml:space="preserve"> </v>
      </c>
      <c r="BM330" s="50" t="str">
        <f>IFERROR(VLOOKUP(BK330,農林業センサス集落コード!$A$2:$E$18534,5,0),"")</f>
        <v/>
      </c>
    </row>
    <row r="331" spans="1:65">
      <c r="A331" s="272" t="e">
        <f>①協定識別事項②協定参加者!#REF!</f>
        <v>#REF!</v>
      </c>
      <c r="B331" s="55" t="e">
        <f>①協定識別事項②協定参加者!#REF!</f>
        <v>#REF!</v>
      </c>
      <c r="C331" s="55" t="e">
        <f>①協定識別事項②協定参加者!#REF!</f>
        <v>#REF!</v>
      </c>
      <c r="D331" s="55" t="e">
        <f>①協定識別事項②協定参加者!#REF!</f>
        <v>#REF!</v>
      </c>
      <c r="E331" s="56" t="e">
        <f>①協定識別事項②協定参加者!#REF!</f>
        <v>#REF!</v>
      </c>
      <c r="F331" s="48"/>
      <c r="G331" s="49" t="str">
        <f>IFERROR(VLOOKUP(F331,農林業センサス集落コード!$A$2:$E$18534,4,FALSE)," ")</f>
        <v xml:space="preserve"> </v>
      </c>
      <c r="H331" s="50" t="str">
        <f>IFERROR(VLOOKUP(F331,農林業センサス集落コード!$A$2:$E$18534,5,0),"")</f>
        <v/>
      </c>
      <c r="I331" s="48"/>
      <c r="J331" s="49" t="str">
        <f>IFERROR(VLOOKUP(I331,農林業センサス集落コード!$A$2:$E$18534,4,FALSE)," ")</f>
        <v xml:space="preserve"> </v>
      </c>
      <c r="K331" s="50" t="str">
        <f>IFERROR(VLOOKUP(I331,農林業センサス集落コード!$A$2:$E$18534,5,0),"")</f>
        <v/>
      </c>
      <c r="L331" s="48"/>
      <c r="M331" s="49" t="str">
        <f>IFERROR(VLOOKUP(L331,農林業センサス集落コード!$A$2:$E$18534,4,FALSE)," ")</f>
        <v xml:space="preserve"> </v>
      </c>
      <c r="N331" s="50" t="str">
        <f>IFERROR(VLOOKUP(L331,農林業センサス集落コード!$A$2:$E$18534,5,0),"")</f>
        <v/>
      </c>
      <c r="O331" s="48"/>
      <c r="P331" s="49" t="str">
        <f>IFERROR(VLOOKUP(O331,農林業センサス集落コード!$A$2:$E$18534,4,FALSE)," ")</f>
        <v xml:space="preserve"> </v>
      </c>
      <c r="Q331" s="50" t="str">
        <f>IFERROR(VLOOKUP(O331,農林業センサス集落コード!$A$2:$E$18534,5,0),"")</f>
        <v/>
      </c>
      <c r="R331" s="48"/>
      <c r="S331" s="49" t="str">
        <f>IFERROR(VLOOKUP(R331,農林業センサス集落コード!$A$2:$E$18534,4,FALSE)," ")</f>
        <v xml:space="preserve"> </v>
      </c>
      <c r="T331" s="50" t="str">
        <f>IFERROR(VLOOKUP(R331,農林業センサス集落コード!$A$2:$E$18534,5,0),"")</f>
        <v/>
      </c>
      <c r="U331" s="48"/>
      <c r="V331" s="49" t="str">
        <f>IFERROR(VLOOKUP(U331,農林業センサス集落コード!$A$2:$E$18534,4,FALSE)," ")</f>
        <v xml:space="preserve"> </v>
      </c>
      <c r="W331" s="50" t="str">
        <f>IFERROR(VLOOKUP(U331,農林業センサス集落コード!$A$2:$E$18534,5,0),"")</f>
        <v/>
      </c>
      <c r="X331" s="48"/>
      <c r="Y331" s="49" t="str">
        <f>IFERROR(VLOOKUP(X331,農林業センサス集落コード!$A$2:$E$18534,4,FALSE)," ")</f>
        <v xml:space="preserve"> </v>
      </c>
      <c r="Z331" s="50" t="str">
        <f>IFERROR(VLOOKUP(X331,農林業センサス集落コード!$A$2:$E$18534,5,0),"")</f>
        <v/>
      </c>
      <c r="AA331" s="48"/>
      <c r="AB331" s="49" t="str">
        <f>IFERROR(VLOOKUP(AA331,農林業センサス集落コード!$A$2:$E$18534,4,FALSE)," ")</f>
        <v xml:space="preserve"> </v>
      </c>
      <c r="AC331" s="50" t="str">
        <f>IFERROR(VLOOKUP(AA331,農林業センサス集落コード!$A$2:$E$18534,5,0),"")</f>
        <v/>
      </c>
      <c r="AD331" s="48"/>
      <c r="AE331" s="49" t="str">
        <f>IFERROR(VLOOKUP(AD331,農林業センサス集落コード!$A$2:$E$18534,4,FALSE)," ")</f>
        <v xml:space="preserve"> </v>
      </c>
      <c r="AF331" s="50" t="str">
        <f>IFERROR(VLOOKUP(AD331,農林業センサス集落コード!$A$2:$E$18534,5,0),"")</f>
        <v/>
      </c>
      <c r="AG331" s="48"/>
      <c r="AH331" s="49" t="str">
        <f>IFERROR(VLOOKUP(AG331,農林業センサス集落コード!$A$2:$E$18534,4,FALSE)," ")</f>
        <v xml:space="preserve"> </v>
      </c>
      <c r="AI331" s="50" t="str">
        <f>IFERROR(VLOOKUP(AG331,農林業センサス集落コード!$A$2:$E$18534,5,0),"")</f>
        <v/>
      </c>
      <c r="AJ331" s="48"/>
      <c r="AK331" s="49" t="str">
        <f>IFERROR(VLOOKUP(AJ331,農林業センサス集落コード!$A$2:$E$18534,4,FALSE)," ")</f>
        <v xml:space="preserve"> </v>
      </c>
      <c r="AL331" s="50" t="str">
        <f>IFERROR(VLOOKUP(AJ331,農林業センサス集落コード!$A$2:$E$18534,5,0),"")</f>
        <v/>
      </c>
      <c r="AM331" s="48"/>
      <c r="AN331" s="49" t="str">
        <f>IFERROR(VLOOKUP(AM331,農林業センサス集落コード!$A$2:$E$18534,4,FALSE)," ")</f>
        <v xml:space="preserve"> </v>
      </c>
      <c r="AO331" s="50" t="str">
        <f>IFERROR(VLOOKUP(AM331,農林業センサス集落コード!$A$2:$E$18534,5,0),"")</f>
        <v/>
      </c>
      <c r="AP331" s="48"/>
      <c r="AQ331" s="49" t="str">
        <f>IFERROR(VLOOKUP(AP331,農林業センサス集落コード!$A$2:$E$18534,4,FALSE)," ")</f>
        <v xml:space="preserve"> </v>
      </c>
      <c r="AR331" s="50" t="str">
        <f>IFERROR(VLOOKUP(AP331,農林業センサス集落コード!$A$2:$E$18534,5,0),"")</f>
        <v/>
      </c>
      <c r="AS331" s="48"/>
      <c r="AT331" s="49" t="str">
        <f>IFERROR(VLOOKUP(AS331,農林業センサス集落コード!$A$2:$E$18534,4,FALSE)," ")</f>
        <v xml:space="preserve"> </v>
      </c>
      <c r="AU331" s="50" t="str">
        <f>IFERROR(VLOOKUP(AS331,農林業センサス集落コード!$A$2:$E$18534,5,0),"")</f>
        <v/>
      </c>
      <c r="AV331" s="48"/>
      <c r="AW331" s="49" t="str">
        <f>IFERROR(VLOOKUP(AV331,農林業センサス集落コード!$A$2:$E$18534,4,FALSE)," ")</f>
        <v xml:space="preserve"> </v>
      </c>
      <c r="AX331" s="50" t="str">
        <f>IFERROR(VLOOKUP(AV331,農林業センサス集落コード!$A$2:$E$18534,5,0),"")</f>
        <v/>
      </c>
      <c r="AY331" s="48"/>
      <c r="AZ331" s="49" t="str">
        <f>IFERROR(VLOOKUP(AY331,農林業センサス集落コード!$A$2:$E$18534,4,FALSE)," ")</f>
        <v xml:space="preserve"> </v>
      </c>
      <c r="BA331" s="50" t="str">
        <f>IFERROR(VLOOKUP(AY331,農林業センサス集落コード!$A$2:$E$18534,5,0),"")</f>
        <v/>
      </c>
      <c r="BB331" s="48"/>
      <c r="BC331" s="49" t="str">
        <f>IFERROR(VLOOKUP(BB331,農林業センサス集落コード!$A$2:$E$18534,4,FALSE)," ")</f>
        <v xml:space="preserve"> </v>
      </c>
      <c r="BD331" s="50" t="str">
        <f>IFERROR(VLOOKUP(BB331,農林業センサス集落コード!$A$2:$E$18534,5,0),"")</f>
        <v/>
      </c>
      <c r="BE331" s="48"/>
      <c r="BF331" s="49" t="str">
        <f>IFERROR(VLOOKUP(BE331,農林業センサス集落コード!$A$2:$E$18534,4,FALSE)," ")</f>
        <v xml:space="preserve"> </v>
      </c>
      <c r="BG331" s="50" t="str">
        <f>IFERROR(VLOOKUP(BE331,農林業センサス集落コード!$A$2:$E$18534,5,0),"")</f>
        <v/>
      </c>
      <c r="BH331" s="48"/>
      <c r="BI331" s="49" t="str">
        <f>IFERROR(VLOOKUP(BH331,農林業センサス集落コード!$A$2:$E$18534,4,FALSE)," ")</f>
        <v xml:space="preserve"> </v>
      </c>
      <c r="BJ331" s="50" t="str">
        <f>IFERROR(VLOOKUP(BH331,農林業センサス集落コード!$A$2:$E$18534,5,0),"")</f>
        <v/>
      </c>
      <c r="BK331" s="48"/>
      <c r="BL331" s="49" t="str">
        <f>IFERROR(VLOOKUP(BK331,農林業センサス集落コード!$A$2:$E$18534,4,FALSE)," ")</f>
        <v xml:space="preserve"> </v>
      </c>
      <c r="BM331" s="50" t="str">
        <f>IFERROR(VLOOKUP(BK331,農林業センサス集落コード!$A$2:$E$18534,5,0),"")</f>
        <v/>
      </c>
    </row>
    <row r="332" spans="1:65">
      <c r="A332" s="272" t="e">
        <f>①協定識別事項②協定参加者!#REF!</f>
        <v>#REF!</v>
      </c>
      <c r="B332" s="55" t="e">
        <f>①協定識別事項②協定参加者!#REF!</f>
        <v>#REF!</v>
      </c>
      <c r="C332" s="55" t="e">
        <f>①協定識別事項②協定参加者!#REF!</f>
        <v>#REF!</v>
      </c>
      <c r="D332" s="55" t="e">
        <f>①協定識別事項②協定参加者!#REF!</f>
        <v>#REF!</v>
      </c>
      <c r="E332" s="56" t="e">
        <f>①協定識別事項②協定参加者!#REF!</f>
        <v>#REF!</v>
      </c>
      <c r="F332" s="48"/>
      <c r="G332" s="49" t="str">
        <f>IFERROR(VLOOKUP(F332,農林業センサス集落コード!$A$2:$E$18534,4,FALSE)," ")</f>
        <v xml:space="preserve"> </v>
      </c>
      <c r="H332" s="50" t="str">
        <f>IFERROR(VLOOKUP(F332,農林業センサス集落コード!$A$2:$E$18534,5,0),"")</f>
        <v/>
      </c>
      <c r="I332" s="48"/>
      <c r="J332" s="49" t="str">
        <f>IFERROR(VLOOKUP(I332,農林業センサス集落コード!$A$2:$E$18534,4,FALSE)," ")</f>
        <v xml:space="preserve"> </v>
      </c>
      <c r="K332" s="50" t="str">
        <f>IFERROR(VLOOKUP(I332,農林業センサス集落コード!$A$2:$E$18534,5,0),"")</f>
        <v/>
      </c>
      <c r="L332" s="48"/>
      <c r="M332" s="49" t="str">
        <f>IFERROR(VLOOKUP(L332,農林業センサス集落コード!$A$2:$E$18534,4,FALSE)," ")</f>
        <v xml:space="preserve"> </v>
      </c>
      <c r="N332" s="50" t="str">
        <f>IFERROR(VLOOKUP(L332,農林業センサス集落コード!$A$2:$E$18534,5,0),"")</f>
        <v/>
      </c>
      <c r="O332" s="48"/>
      <c r="P332" s="49" t="str">
        <f>IFERROR(VLOOKUP(O332,農林業センサス集落コード!$A$2:$E$18534,4,FALSE)," ")</f>
        <v xml:space="preserve"> </v>
      </c>
      <c r="Q332" s="50" t="str">
        <f>IFERROR(VLOOKUP(O332,農林業センサス集落コード!$A$2:$E$18534,5,0),"")</f>
        <v/>
      </c>
      <c r="R332" s="48"/>
      <c r="S332" s="49" t="str">
        <f>IFERROR(VLOOKUP(R332,農林業センサス集落コード!$A$2:$E$18534,4,FALSE)," ")</f>
        <v xml:space="preserve"> </v>
      </c>
      <c r="T332" s="50" t="str">
        <f>IFERROR(VLOOKUP(R332,農林業センサス集落コード!$A$2:$E$18534,5,0),"")</f>
        <v/>
      </c>
      <c r="U332" s="48"/>
      <c r="V332" s="49" t="str">
        <f>IFERROR(VLOOKUP(U332,農林業センサス集落コード!$A$2:$E$18534,4,FALSE)," ")</f>
        <v xml:space="preserve"> </v>
      </c>
      <c r="W332" s="50" t="str">
        <f>IFERROR(VLOOKUP(U332,農林業センサス集落コード!$A$2:$E$18534,5,0),"")</f>
        <v/>
      </c>
      <c r="X332" s="48"/>
      <c r="Y332" s="49" t="str">
        <f>IFERROR(VLOOKUP(X332,農林業センサス集落コード!$A$2:$E$18534,4,FALSE)," ")</f>
        <v xml:space="preserve"> </v>
      </c>
      <c r="Z332" s="50" t="str">
        <f>IFERROR(VLOOKUP(X332,農林業センサス集落コード!$A$2:$E$18534,5,0),"")</f>
        <v/>
      </c>
      <c r="AA332" s="48"/>
      <c r="AB332" s="49" t="str">
        <f>IFERROR(VLOOKUP(AA332,農林業センサス集落コード!$A$2:$E$18534,4,FALSE)," ")</f>
        <v xml:space="preserve"> </v>
      </c>
      <c r="AC332" s="50" t="str">
        <f>IFERROR(VLOOKUP(AA332,農林業センサス集落コード!$A$2:$E$18534,5,0),"")</f>
        <v/>
      </c>
      <c r="AD332" s="48"/>
      <c r="AE332" s="49" t="str">
        <f>IFERROR(VLOOKUP(AD332,農林業センサス集落コード!$A$2:$E$18534,4,FALSE)," ")</f>
        <v xml:space="preserve"> </v>
      </c>
      <c r="AF332" s="50" t="str">
        <f>IFERROR(VLOOKUP(AD332,農林業センサス集落コード!$A$2:$E$18534,5,0),"")</f>
        <v/>
      </c>
      <c r="AG332" s="48"/>
      <c r="AH332" s="49" t="str">
        <f>IFERROR(VLOOKUP(AG332,農林業センサス集落コード!$A$2:$E$18534,4,FALSE)," ")</f>
        <v xml:space="preserve"> </v>
      </c>
      <c r="AI332" s="50" t="str">
        <f>IFERROR(VLOOKUP(AG332,農林業センサス集落コード!$A$2:$E$18534,5,0),"")</f>
        <v/>
      </c>
      <c r="AJ332" s="48"/>
      <c r="AK332" s="49" t="str">
        <f>IFERROR(VLOOKUP(AJ332,農林業センサス集落コード!$A$2:$E$18534,4,FALSE)," ")</f>
        <v xml:space="preserve"> </v>
      </c>
      <c r="AL332" s="50" t="str">
        <f>IFERROR(VLOOKUP(AJ332,農林業センサス集落コード!$A$2:$E$18534,5,0),"")</f>
        <v/>
      </c>
      <c r="AM332" s="48"/>
      <c r="AN332" s="49" t="str">
        <f>IFERROR(VLOOKUP(AM332,農林業センサス集落コード!$A$2:$E$18534,4,FALSE)," ")</f>
        <v xml:space="preserve"> </v>
      </c>
      <c r="AO332" s="50" t="str">
        <f>IFERROR(VLOOKUP(AM332,農林業センサス集落コード!$A$2:$E$18534,5,0),"")</f>
        <v/>
      </c>
      <c r="AP332" s="48"/>
      <c r="AQ332" s="49" t="str">
        <f>IFERROR(VLOOKUP(AP332,農林業センサス集落コード!$A$2:$E$18534,4,FALSE)," ")</f>
        <v xml:space="preserve"> </v>
      </c>
      <c r="AR332" s="50" t="str">
        <f>IFERROR(VLOOKUP(AP332,農林業センサス集落コード!$A$2:$E$18534,5,0),"")</f>
        <v/>
      </c>
      <c r="AS332" s="48"/>
      <c r="AT332" s="49" t="str">
        <f>IFERROR(VLOOKUP(AS332,農林業センサス集落コード!$A$2:$E$18534,4,FALSE)," ")</f>
        <v xml:space="preserve"> </v>
      </c>
      <c r="AU332" s="50" t="str">
        <f>IFERROR(VLOOKUP(AS332,農林業センサス集落コード!$A$2:$E$18534,5,0),"")</f>
        <v/>
      </c>
      <c r="AV332" s="48"/>
      <c r="AW332" s="49" t="str">
        <f>IFERROR(VLOOKUP(AV332,農林業センサス集落コード!$A$2:$E$18534,4,FALSE)," ")</f>
        <v xml:space="preserve"> </v>
      </c>
      <c r="AX332" s="50" t="str">
        <f>IFERROR(VLOOKUP(AV332,農林業センサス集落コード!$A$2:$E$18534,5,0),"")</f>
        <v/>
      </c>
      <c r="AY332" s="48"/>
      <c r="AZ332" s="49" t="str">
        <f>IFERROR(VLOOKUP(AY332,農林業センサス集落コード!$A$2:$E$18534,4,FALSE)," ")</f>
        <v xml:space="preserve"> </v>
      </c>
      <c r="BA332" s="50" t="str">
        <f>IFERROR(VLOOKUP(AY332,農林業センサス集落コード!$A$2:$E$18534,5,0),"")</f>
        <v/>
      </c>
      <c r="BB332" s="48"/>
      <c r="BC332" s="49" t="str">
        <f>IFERROR(VLOOKUP(BB332,農林業センサス集落コード!$A$2:$E$18534,4,FALSE)," ")</f>
        <v xml:space="preserve"> </v>
      </c>
      <c r="BD332" s="50" t="str">
        <f>IFERROR(VLOOKUP(BB332,農林業センサス集落コード!$A$2:$E$18534,5,0),"")</f>
        <v/>
      </c>
      <c r="BE332" s="48"/>
      <c r="BF332" s="49" t="str">
        <f>IFERROR(VLOOKUP(BE332,農林業センサス集落コード!$A$2:$E$18534,4,FALSE)," ")</f>
        <v xml:space="preserve"> </v>
      </c>
      <c r="BG332" s="50" t="str">
        <f>IFERROR(VLOOKUP(BE332,農林業センサス集落コード!$A$2:$E$18534,5,0),"")</f>
        <v/>
      </c>
      <c r="BH332" s="48"/>
      <c r="BI332" s="49" t="str">
        <f>IFERROR(VLOOKUP(BH332,農林業センサス集落コード!$A$2:$E$18534,4,FALSE)," ")</f>
        <v xml:space="preserve"> </v>
      </c>
      <c r="BJ332" s="50" t="str">
        <f>IFERROR(VLOOKUP(BH332,農林業センサス集落コード!$A$2:$E$18534,5,0),"")</f>
        <v/>
      </c>
      <c r="BK332" s="48"/>
      <c r="BL332" s="49" t="str">
        <f>IFERROR(VLOOKUP(BK332,農林業センサス集落コード!$A$2:$E$18534,4,FALSE)," ")</f>
        <v xml:space="preserve"> </v>
      </c>
      <c r="BM332" s="50" t="str">
        <f>IFERROR(VLOOKUP(BK332,農林業センサス集落コード!$A$2:$E$18534,5,0),"")</f>
        <v/>
      </c>
    </row>
    <row r="333" spans="1:65">
      <c r="A333" s="272" t="e">
        <f>①協定識別事項②協定参加者!#REF!</f>
        <v>#REF!</v>
      </c>
      <c r="B333" s="55" t="e">
        <f>①協定識別事項②協定参加者!#REF!</f>
        <v>#REF!</v>
      </c>
      <c r="C333" s="55" t="e">
        <f>①協定識別事項②協定参加者!#REF!</f>
        <v>#REF!</v>
      </c>
      <c r="D333" s="55" t="e">
        <f>①協定識別事項②協定参加者!#REF!</f>
        <v>#REF!</v>
      </c>
      <c r="E333" s="56" t="e">
        <f>①協定識別事項②協定参加者!#REF!</f>
        <v>#REF!</v>
      </c>
      <c r="F333" s="48"/>
      <c r="G333" s="49" t="str">
        <f>IFERROR(VLOOKUP(F333,農林業センサス集落コード!$A$2:$E$18534,4,FALSE)," ")</f>
        <v xml:space="preserve"> </v>
      </c>
      <c r="H333" s="50" t="str">
        <f>IFERROR(VLOOKUP(F333,農林業センサス集落コード!$A$2:$E$18534,5,0),"")</f>
        <v/>
      </c>
      <c r="I333" s="48"/>
      <c r="J333" s="49" t="str">
        <f>IFERROR(VLOOKUP(I333,農林業センサス集落コード!$A$2:$E$18534,4,FALSE)," ")</f>
        <v xml:space="preserve"> </v>
      </c>
      <c r="K333" s="50" t="str">
        <f>IFERROR(VLOOKUP(I333,農林業センサス集落コード!$A$2:$E$18534,5,0),"")</f>
        <v/>
      </c>
      <c r="L333" s="48"/>
      <c r="M333" s="49" t="str">
        <f>IFERROR(VLOOKUP(L333,農林業センサス集落コード!$A$2:$E$18534,4,FALSE)," ")</f>
        <v xml:space="preserve"> </v>
      </c>
      <c r="N333" s="50" t="str">
        <f>IFERROR(VLOOKUP(L333,農林業センサス集落コード!$A$2:$E$18534,5,0),"")</f>
        <v/>
      </c>
      <c r="O333" s="48"/>
      <c r="P333" s="49" t="str">
        <f>IFERROR(VLOOKUP(O333,農林業センサス集落コード!$A$2:$E$18534,4,FALSE)," ")</f>
        <v xml:space="preserve"> </v>
      </c>
      <c r="Q333" s="50" t="str">
        <f>IFERROR(VLOOKUP(O333,農林業センサス集落コード!$A$2:$E$18534,5,0),"")</f>
        <v/>
      </c>
      <c r="R333" s="48"/>
      <c r="S333" s="49" t="str">
        <f>IFERROR(VLOOKUP(R333,農林業センサス集落コード!$A$2:$E$18534,4,FALSE)," ")</f>
        <v xml:space="preserve"> </v>
      </c>
      <c r="T333" s="50" t="str">
        <f>IFERROR(VLOOKUP(R333,農林業センサス集落コード!$A$2:$E$18534,5,0),"")</f>
        <v/>
      </c>
      <c r="U333" s="48"/>
      <c r="V333" s="49" t="str">
        <f>IFERROR(VLOOKUP(U333,農林業センサス集落コード!$A$2:$E$18534,4,FALSE)," ")</f>
        <v xml:space="preserve"> </v>
      </c>
      <c r="W333" s="50" t="str">
        <f>IFERROR(VLOOKUP(U333,農林業センサス集落コード!$A$2:$E$18534,5,0),"")</f>
        <v/>
      </c>
      <c r="X333" s="48"/>
      <c r="Y333" s="49" t="str">
        <f>IFERROR(VLOOKUP(X333,農林業センサス集落コード!$A$2:$E$18534,4,FALSE)," ")</f>
        <v xml:space="preserve"> </v>
      </c>
      <c r="Z333" s="50" t="str">
        <f>IFERROR(VLOOKUP(X333,農林業センサス集落コード!$A$2:$E$18534,5,0),"")</f>
        <v/>
      </c>
      <c r="AA333" s="48"/>
      <c r="AB333" s="49" t="str">
        <f>IFERROR(VLOOKUP(AA333,農林業センサス集落コード!$A$2:$E$18534,4,FALSE)," ")</f>
        <v xml:space="preserve"> </v>
      </c>
      <c r="AC333" s="50" t="str">
        <f>IFERROR(VLOOKUP(AA333,農林業センサス集落コード!$A$2:$E$18534,5,0),"")</f>
        <v/>
      </c>
      <c r="AD333" s="48"/>
      <c r="AE333" s="49" t="str">
        <f>IFERROR(VLOOKUP(AD333,農林業センサス集落コード!$A$2:$E$18534,4,FALSE)," ")</f>
        <v xml:space="preserve"> </v>
      </c>
      <c r="AF333" s="50" t="str">
        <f>IFERROR(VLOOKUP(AD333,農林業センサス集落コード!$A$2:$E$18534,5,0),"")</f>
        <v/>
      </c>
      <c r="AG333" s="48"/>
      <c r="AH333" s="49" t="str">
        <f>IFERROR(VLOOKUP(AG333,農林業センサス集落コード!$A$2:$E$18534,4,FALSE)," ")</f>
        <v xml:space="preserve"> </v>
      </c>
      <c r="AI333" s="50" t="str">
        <f>IFERROR(VLOOKUP(AG333,農林業センサス集落コード!$A$2:$E$18534,5,0),"")</f>
        <v/>
      </c>
      <c r="AJ333" s="48"/>
      <c r="AK333" s="49" t="str">
        <f>IFERROR(VLOOKUP(AJ333,農林業センサス集落コード!$A$2:$E$18534,4,FALSE)," ")</f>
        <v xml:space="preserve"> </v>
      </c>
      <c r="AL333" s="50" t="str">
        <f>IFERROR(VLOOKUP(AJ333,農林業センサス集落コード!$A$2:$E$18534,5,0),"")</f>
        <v/>
      </c>
      <c r="AM333" s="48"/>
      <c r="AN333" s="49" t="str">
        <f>IFERROR(VLOOKUP(AM333,農林業センサス集落コード!$A$2:$E$18534,4,FALSE)," ")</f>
        <v xml:space="preserve"> </v>
      </c>
      <c r="AO333" s="50" t="str">
        <f>IFERROR(VLOOKUP(AM333,農林業センサス集落コード!$A$2:$E$18534,5,0),"")</f>
        <v/>
      </c>
      <c r="AP333" s="48"/>
      <c r="AQ333" s="49" t="str">
        <f>IFERROR(VLOOKUP(AP333,農林業センサス集落コード!$A$2:$E$18534,4,FALSE)," ")</f>
        <v xml:space="preserve"> </v>
      </c>
      <c r="AR333" s="50" t="str">
        <f>IFERROR(VLOOKUP(AP333,農林業センサス集落コード!$A$2:$E$18534,5,0),"")</f>
        <v/>
      </c>
      <c r="AS333" s="48"/>
      <c r="AT333" s="49" t="str">
        <f>IFERROR(VLOOKUP(AS333,農林業センサス集落コード!$A$2:$E$18534,4,FALSE)," ")</f>
        <v xml:space="preserve"> </v>
      </c>
      <c r="AU333" s="50" t="str">
        <f>IFERROR(VLOOKUP(AS333,農林業センサス集落コード!$A$2:$E$18534,5,0),"")</f>
        <v/>
      </c>
      <c r="AV333" s="48"/>
      <c r="AW333" s="49" t="str">
        <f>IFERROR(VLOOKUP(AV333,農林業センサス集落コード!$A$2:$E$18534,4,FALSE)," ")</f>
        <v xml:space="preserve"> </v>
      </c>
      <c r="AX333" s="50" t="str">
        <f>IFERROR(VLOOKUP(AV333,農林業センサス集落コード!$A$2:$E$18534,5,0),"")</f>
        <v/>
      </c>
      <c r="AY333" s="48"/>
      <c r="AZ333" s="49" t="str">
        <f>IFERROR(VLOOKUP(AY333,農林業センサス集落コード!$A$2:$E$18534,4,FALSE)," ")</f>
        <v xml:space="preserve"> </v>
      </c>
      <c r="BA333" s="50" t="str">
        <f>IFERROR(VLOOKUP(AY333,農林業センサス集落コード!$A$2:$E$18534,5,0),"")</f>
        <v/>
      </c>
      <c r="BB333" s="48"/>
      <c r="BC333" s="49" t="str">
        <f>IFERROR(VLOOKUP(BB333,農林業センサス集落コード!$A$2:$E$18534,4,FALSE)," ")</f>
        <v xml:space="preserve"> </v>
      </c>
      <c r="BD333" s="50" t="str">
        <f>IFERROR(VLOOKUP(BB333,農林業センサス集落コード!$A$2:$E$18534,5,0),"")</f>
        <v/>
      </c>
      <c r="BE333" s="48"/>
      <c r="BF333" s="49" t="str">
        <f>IFERROR(VLOOKUP(BE333,農林業センサス集落コード!$A$2:$E$18534,4,FALSE)," ")</f>
        <v xml:space="preserve"> </v>
      </c>
      <c r="BG333" s="50" t="str">
        <f>IFERROR(VLOOKUP(BE333,農林業センサス集落コード!$A$2:$E$18534,5,0),"")</f>
        <v/>
      </c>
      <c r="BH333" s="48"/>
      <c r="BI333" s="49" t="str">
        <f>IFERROR(VLOOKUP(BH333,農林業センサス集落コード!$A$2:$E$18534,4,FALSE)," ")</f>
        <v xml:space="preserve"> </v>
      </c>
      <c r="BJ333" s="50" t="str">
        <f>IFERROR(VLOOKUP(BH333,農林業センサス集落コード!$A$2:$E$18534,5,0),"")</f>
        <v/>
      </c>
      <c r="BK333" s="48"/>
      <c r="BL333" s="49" t="str">
        <f>IFERROR(VLOOKUP(BK333,農林業センサス集落コード!$A$2:$E$18534,4,FALSE)," ")</f>
        <v xml:space="preserve"> </v>
      </c>
      <c r="BM333" s="50" t="str">
        <f>IFERROR(VLOOKUP(BK333,農林業センサス集落コード!$A$2:$E$18534,5,0),"")</f>
        <v/>
      </c>
    </row>
    <row r="334" spans="1:65">
      <c r="A334" s="272" t="e">
        <f>①協定識別事項②協定参加者!#REF!</f>
        <v>#REF!</v>
      </c>
      <c r="B334" s="55" t="e">
        <f>①協定識別事項②協定参加者!#REF!</f>
        <v>#REF!</v>
      </c>
      <c r="C334" s="55" t="e">
        <f>①協定識別事項②協定参加者!#REF!</f>
        <v>#REF!</v>
      </c>
      <c r="D334" s="55" t="e">
        <f>①協定識別事項②協定参加者!#REF!</f>
        <v>#REF!</v>
      </c>
      <c r="E334" s="56" t="e">
        <f>①協定識別事項②協定参加者!#REF!</f>
        <v>#REF!</v>
      </c>
      <c r="F334" s="48"/>
      <c r="G334" s="49" t="str">
        <f>IFERROR(VLOOKUP(F334,農林業センサス集落コード!$A$2:$E$18534,4,FALSE)," ")</f>
        <v xml:space="preserve"> </v>
      </c>
      <c r="H334" s="50" t="str">
        <f>IFERROR(VLOOKUP(F334,農林業センサス集落コード!$A$2:$E$18534,5,0),"")</f>
        <v/>
      </c>
      <c r="I334" s="48"/>
      <c r="J334" s="49" t="str">
        <f>IFERROR(VLOOKUP(I334,農林業センサス集落コード!$A$2:$E$18534,4,FALSE)," ")</f>
        <v xml:space="preserve"> </v>
      </c>
      <c r="K334" s="50" t="str">
        <f>IFERROR(VLOOKUP(I334,農林業センサス集落コード!$A$2:$E$18534,5,0),"")</f>
        <v/>
      </c>
      <c r="L334" s="48"/>
      <c r="M334" s="49" t="str">
        <f>IFERROR(VLOOKUP(L334,農林業センサス集落コード!$A$2:$E$18534,4,FALSE)," ")</f>
        <v xml:space="preserve"> </v>
      </c>
      <c r="N334" s="50" t="str">
        <f>IFERROR(VLOOKUP(L334,農林業センサス集落コード!$A$2:$E$18534,5,0),"")</f>
        <v/>
      </c>
      <c r="O334" s="48"/>
      <c r="P334" s="49" t="str">
        <f>IFERROR(VLOOKUP(O334,農林業センサス集落コード!$A$2:$E$18534,4,FALSE)," ")</f>
        <v xml:space="preserve"> </v>
      </c>
      <c r="Q334" s="50" t="str">
        <f>IFERROR(VLOOKUP(O334,農林業センサス集落コード!$A$2:$E$18534,5,0),"")</f>
        <v/>
      </c>
      <c r="R334" s="48"/>
      <c r="S334" s="49" t="str">
        <f>IFERROR(VLOOKUP(R334,農林業センサス集落コード!$A$2:$E$18534,4,FALSE)," ")</f>
        <v xml:space="preserve"> </v>
      </c>
      <c r="T334" s="50" t="str">
        <f>IFERROR(VLOOKUP(R334,農林業センサス集落コード!$A$2:$E$18534,5,0),"")</f>
        <v/>
      </c>
      <c r="U334" s="48"/>
      <c r="V334" s="49" t="str">
        <f>IFERROR(VLOOKUP(U334,農林業センサス集落コード!$A$2:$E$18534,4,FALSE)," ")</f>
        <v xml:space="preserve"> </v>
      </c>
      <c r="W334" s="50" t="str">
        <f>IFERROR(VLOOKUP(U334,農林業センサス集落コード!$A$2:$E$18534,5,0),"")</f>
        <v/>
      </c>
      <c r="X334" s="48"/>
      <c r="Y334" s="49" t="str">
        <f>IFERROR(VLOOKUP(X334,農林業センサス集落コード!$A$2:$E$18534,4,FALSE)," ")</f>
        <v xml:space="preserve"> </v>
      </c>
      <c r="Z334" s="50" t="str">
        <f>IFERROR(VLOOKUP(X334,農林業センサス集落コード!$A$2:$E$18534,5,0),"")</f>
        <v/>
      </c>
      <c r="AA334" s="48"/>
      <c r="AB334" s="49" t="str">
        <f>IFERROR(VLOOKUP(AA334,農林業センサス集落コード!$A$2:$E$18534,4,FALSE)," ")</f>
        <v xml:space="preserve"> </v>
      </c>
      <c r="AC334" s="50" t="str">
        <f>IFERROR(VLOOKUP(AA334,農林業センサス集落コード!$A$2:$E$18534,5,0),"")</f>
        <v/>
      </c>
      <c r="AD334" s="48"/>
      <c r="AE334" s="49" t="str">
        <f>IFERROR(VLOOKUP(AD334,農林業センサス集落コード!$A$2:$E$18534,4,FALSE)," ")</f>
        <v xml:space="preserve"> </v>
      </c>
      <c r="AF334" s="50" t="str">
        <f>IFERROR(VLOOKUP(AD334,農林業センサス集落コード!$A$2:$E$18534,5,0),"")</f>
        <v/>
      </c>
      <c r="AG334" s="48"/>
      <c r="AH334" s="49" t="str">
        <f>IFERROR(VLOOKUP(AG334,農林業センサス集落コード!$A$2:$E$18534,4,FALSE)," ")</f>
        <v xml:space="preserve"> </v>
      </c>
      <c r="AI334" s="50" t="str">
        <f>IFERROR(VLOOKUP(AG334,農林業センサス集落コード!$A$2:$E$18534,5,0),"")</f>
        <v/>
      </c>
      <c r="AJ334" s="48"/>
      <c r="AK334" s="49" t="str">
        <f>IFERROR(VLOOKUP(AJ334,農林業センサス集落コード!$A$2:$E$18534,4,FALSE)," ")</f>
        <v xml:space="preserve"> </v>
      </c>
      <c r="AL334" s="50" t="str">
        <f>IFERROR(VLOOKUP(AJ334,農林業センサス集落コード!$A$2:$E$18534,5,0),"")</f>
        <v/>
      </c>
      <c r="AM334" s="48"/>
      <c r="AN334" s="49" t="str">
        <f>IFERROR(VLOOKUP(AM334,農林業センサス集落コード!$A$2:$E$18534,4,FALSE)," ")</f>
        <v xml:space="preserve"> </v>
      </c>
      <c r="AO334" s="50" t="str">
        <f>IFERROR(VLOOKUP(AM334,農林業センサス集落コード!$A$2:$E$18534,5,0),"")</f>
        <v/>
      </c>
      <c r="AP334" s="48"/>
      <c r="AQ334" s="49" t="str">
        <f>IFERROR(VLOOKUP(AP334,農林業センサス集落コード!$A$2:$E$18534,4,FALSE)," ")</f>
        <v xml:space="preserve"> </v>
      </c>
      <c r="AR334" s="50" t="str">
        <f>IFERROR(VLOOKUP(AP334,農林業センサス集落コード!$A$2:$E$18534,5,0),"")</f>
        <v/>
      </c>
      <c r="AS334" s="48"/>
      <c r="AT334" s="49" t="str">
        <f>IFERROR(VLOOKUP(AS334,農林業センサス集落コード!$A$2:$E$18534,4,FALSE)," ")</f>
        <v xml:space="preserve"> </v>
      </c>
      <c r="AU334" s="50" t="str">
        <f>IFERROR(VLOOKUP(AS334,農林業センサス集落コード!$A$2:$E$18534,5,0),"")</f>
        <v/>
      </c>
      <c r="AV334" s="48"/>
      <c r="AW334" s="49" t="str">
        <f>IFERROR(VLOOKUP(AV334,農林業センサス集落コード!$A$2:$E$18534,4,FALSE)," ")</f>
        <v xml:space="preserve"> </v>
      </c>
      <c r="AX334" s="50" t="str">
        <f>IFERROR(VLOOKUP(AV334,農林業センサス集落コード!$A$2:$E$18534,5,0),"")</f>
        <v/>
      </c>
      <c r="AY334" s="48"/>
      <c r="AZ334" s="49" t="str">
        <f>IFERROR(VLOOKUP(AY334,農林業センサス集落コード!$A$2:$E$18534,4,FALSE)," ")</f>
        <v xml:space="preserve"> </v>
      </c>
      <c r="BA334" s="50" t="str">
        <f>IFERROR(VLOOKUP(AY334,農林業センサス集落コード!$A$2:$E$18534,5,0),"")</f>
        <v/>
      </c>
      <c r="BB334" s="48"/>
      <c r="BC334" s="49" t="str">
        <f>IFERROR(VLOOKUP(BB334,農林業センサス集落コード!$A$2:$E$18534,4,FALSE)," ")</f>
        <v xml:space="preserve"> </v>
      </c>
      <c r="BD334" s="50" t="str">
        <f>IFERROR(VLOOKUP(BB334,農林業センサス集落コード!$A$2:$E$18534,5,0),"")</f>
        <v/>
      </c>
      <c r="BE334" s="48"/>
      <c r="BF334" s="49" t="str">
        <f>IFERROR(VLOOKUP(BE334,農林業センサス集落コード!$A$2:$E$18534,4,FALSE)," ")</f>
        <v xml:space="preserve"> </v>
      </c>
      <c r="BG334" s="50" t="str">
        <f>IFERROR(VLOOKUP(BE334,農林業センサス集落コード!$A$2:$E$18534,5,0),"")</f>
        <v/>
      </c>
      <c r="BH334" s="48"/>
      <c r="BI334" s="49" t="str">
        <f>IFERROR(VLOOKUP(BH334,農林業センサス集落コード!$A$2:$E$18534,4,FALSE)," ")</f>
        <v xml:space="preserve"> </v>
      </c>
      <c r="BJ334" s="50" t="str">
        <f>IFERROR(VLOOKUP(BH334,農林業センサス集落コード!$A$2:$E$18534,5,0),"")</f>
        <v/>
      </c>
      <c r="BK334" s="48"/>
      <c r="BL334" s="49" t="str">
        <f>IFERROR(VLOOKUP(BK334,農林業センサス集落コード!$A$2:$E$18534,4,FALSE)," ")</f>
        <v xml:space="preserve"> </v>
      </c>
      <c r="BM334" s="50" t="str">
        <f>IFERROR(VLOOKUP(BK334,農林業センサス集落コード!$A$2:$E$18534,5,0),"")</f>
        <v/>
      </c>
    </row>
    <row r="335" spans="1:65">
      <c r="A335" s="272" t="e">
        <f>①協定識別事項②協定参加者!#REF!</f>
        <v>#REF!</v>
      </c>
      <c r="B335" s="55" t="e">
        <f>①協定識別事項②協定参加者!#REF!</f>
        <v>#REF!</v>
      </c>
      <c r="C335" s="55" t="e">
        <f>①協定識別事項②協定参加者!#REF!</f>
        <v>#REF!</v>
      </c>
      <c r="D335" s="55" t="e">
        <f>①協定識別事項②協定参加者!#REF!</f>
        <v>#REF!</v>
      </c>
      <c r="E335" s="56" t="e">
        <f>①協定識別事項②協定参加者!#REF!</f>
        <v>#REF!</v>
      </c>
      <c r="F335" s="48"/>
      <c r="G335" s="49" t="str">
        <f>IFERROR(VLOOKUP(F335,農林業センサス集落コード!$A$2:$E$18534,4,FALSE)," ")</f>
        <v xml:space="preserve"> </v>
      </c>
      <c r="H335" s="50" t="str">
        <f>IFERROR(VLOOKUP(F335,農林業センサス集落コード!$A$2:$E$18534,5,0),"")</f>
        <v/>
      </c>
      <c r="I335" s="48"/>
      <c r="J335" s="49" t="str">
        <f>IFERROR(VLOOKUP(I335,農林業センサス集落コード!$A$2:$E$18534,4,FALSE)," ")</f>
        <v xml:space="preserve"> </v>
      </c>
      <c r="K335" s="50" t="str">
        <f>IFERROR(VLOOKUP(I335,農林業センサス集落コード!$A$2:$E$18534,5,0),"")</f>
        <v/>
      </c>
      <c r="L335" s="48"/>
      <c r="M335" s="49" t="str">
        <f>IFERROR(VLOOKUP(L335,農林業センサス集落コード!$A$2:$E$18534,4,FALSE)," ")</f>
        <v xml:space="preserve"> </v>
      </c>
      <c r="N335" s="50" t="str">
        <f>IFERROR(VLOOKUP(L335,農林業センサス集落コード!$A$2:$E$18534,5,0),"")</f>
        <v/>
      </c>
      <c r="O335" s="48"/>
      <c r="P335" s="49" t="str">
        <f>IFERROR(VLOOKUP(O335,農林業センサス集落コード!$A$2:$E$18534,4,FALSE)," ")</f>
        <v xml:space="preserve"> </v>
      </c>
      <c r="Q335" s="50" t="str">
        <f>IFERROR(VLOOKUP(O335,農林業センサス集落コード!$A$2:$E$18534,5,0),"")</f>
        <v/>
      </c>
      <c r="R335" s="48"/>
      <c r="S335" s="49" t="str">
        <f>IFERROR(VLOOKUP(R335,農林業センサス集落コード!$A$2:$E$18534,4,FALSE)," ")</f>
        <v xml:space="preserve"> </v>
      </c>
      <c r="T335" s="50" t="str">
        <f>IFERROR(VLOOKUP(R335,農林業センサス集落コード!$A$2:$E$18534,5,0),"")</f>
        <v/>
      </c>
      <c r="U335" s="48"/>
      <c r="V335" s="49" t="str">
        <f>IFERROR(VLOOKUP(U335,農林業センサス集落コード!$A$2:$E$18534,4,FALSE)," ")</f>
        <v xml:space="preserve"> </v>
      </c>
      <c r="W335" s="50" t="str">
        <f>IFERROR(VLOOKUP(U335,農林業センサス集落コード!$A$2:$E$18534,5,0),"")</f>
        <v/>
      </c>
      <c r="X335" s="48"/>
      <c r="Y335" s="49" t="str">
        <f>IFERROR(VLOOKUP(X335,農林業センサス集落コード!$A$2:$E$18534,4,FALSE)," ")</f>
        <v xml:space="preserve"> </v>
      </c>
      <c r="Z335" s="50" t="str">
        <f>IFERROR(VLOOKUP(X335,農林業センサス集落コード!$A$2:$E$18534,5,0),"")</f>
        <v/>
      </c>
      <c r="AA335" s="48"/>
      <c r="AB335" s="49" t="str">
        <f>IFERROR(VLOOKUP(AA335,農林業センサス集落コード!$A$2:$E$18534,4,FALSE)," ")</f>
        <v xml:space="preserve"> </v>
      </c>
      <c r="AC335" s="50" t="str">
        <f>IFERROR(VLOOKUP(AA335,農林業センサス集落コード!$A$2:$E$18534,5,0),"")</f>
        <v/>
      </c>
      <c r="AD335" s="48"/>
      <c r="AE335" s="49" t="str">
        <f>IFERROR(VLOOKUP(AD335,農林業センサス集落コード!$A$2:$E$18534,4,FALSE)," ")</f>
        <v xml:space="preserve"> </v>
      </c>
      <c r="AF335" s="50" t="str">
        <f>IFERROR(VLOOKUP(AD335,農林業センサス集落コード!$A$2:$E$18534,5,0),"")</f>
        <v/>
      </c>
      <c r="AG335" s="48"/>
      <c r="AH335" s="49" t="str">
        <f>IFERROR(VLOOKUP(AG335,農林業センサス集落コード!$A$2:$E$18534,4,FALSE)," ")</f>
        <v xml:space="preserve"> </v>
      </c>
      <c r="AI335" s="50" t="str">
        <f>IFERROR(VLOOKUP(AG335,農林業センサス集落コード!$A$2:$E$18534,5,0),"")</f>
        <v/>
      </c>
      <c r="AJ335" s="48"/>
      <c r="AK335" s="49" t="str">
        <f>IFERROR(VLOOKUP(AJ335,農林業センサス集落コード!$A$2:$E$18534,4,FALSE)," ")</f>
        <v xml:space="preserve"> </v>
      </c>
      <c r="AL335" s="50" t="str">
        <f>IFERROR(VLOOKUP(AJ335,農林業センサス集落コード!$A$2:$E$18534,5,0),"")</f>
        <v/>
      </c>
      <c r="AM335" s="48"/>
      <c r="AN335" s="49" t="str">
        <f>IFERROR(VLOOKUP(AM335,農林業センサス集落コード!$A$2:$E$18534,4,FALSE)," ")</f>
        <v xml:space="preserve"> </v>
      </c>
      <c r="AO335" s="50" t="str">
        <f>IFERROR(VLOOKUP(AM335,農林業センサス集落コード!$A$2:$E$18534,5,0),"")</f>
        <v/>
      </c>
      <c r="AP335" s="48"/>
      <c r="AQ335" s="49" t="str">
        <f>IFERROR(VLOOKUP(AP335,農林業センサス集落コード!$A$2:$E$18534,4,FALSE)," ")</f>
        <v xml:space="preserve"> </v>
      </c>
      <c r="AR335" s="50" t="str">
        <f>IFERROR(VLOOKUP(AP335,農林業センサス集落コード!$A$2:$E$18534,5,0),"")</f>
        <v/>
      </c>
      <c r="AS335" s="48"/>
      <c r="AT335" s="49" t="str">
        <f>IFERROR(VLOOKUP(AS335,農林業センサス集落コード!$A$2:$E$18534,4,FALSE)," ")</f>
        <v xml:space="preserve"> </v>
      </c>
      <c r="AU335" s="50" t="str">
        <f>IFERROR(VLOOKUP(AS335,農林業センサス集落コード!$A$2:$E$18534,5,0),"")</f>
        <v/>
      </c>
      <c r="AV335" s="48"/>
      <c r="AW335" s="49" t="str">
        <f>IFERROR(VLOOKUP(AV335,農林業センサス集落コード!$A$2:$E$18534,4,FALSE)," ")</f>
        <v xml:space="preserve"> </v>
      </c>
      <c r="AX335" s="50" t="str">
        <f>IFERROR(VLOOKUP(AV335,農林業センサス集落コード!$A$2:$E$18534,5,0),"")</f>
        <v/>
      </c>
      <c r="AY335" s="48"/>
      <c r="AZ335" s="49" t="str">
        <f>IFERROR(VLOOKUP(AY335,農林業センサス集落コード!$A$2:$E$18534,4,FALSE)," ")</f>
        <v xml:space="preserve"> </v>
      </c>
      <c r="BA335" s="50" t="str">
        <f>IFERROR(VLOOKUP(AY335,農林業センサス集落コード!$A$2:$E$18534,5,0),"")</f>
        <v/>
      </c>
      <c r="BB335" s="48"/>
      <c r="BC335" s="49" t="str">
        <f>IFERROR(VLOOKUP(BB335,農林業センサス集落コード!$A$2:$E$18534,4,FALSE)," ")</f>
        <v xml:space="preserve"> </v>
      </c>
      <c r="BD335" s="50" t="str">
        <f>IFERROR(VLOOKUP(BB335,農林業センサス集落コード!$A$2:$E$18534,5,0),"")</f>
        <v/>
      </c>
      <c r="BE335" s="48"/>
      <c r="BF335" s="49" t="str">
        <f>IFERROR(VLOOKUP(BE335,農林業センサス集落コード!$A$2:$E$18534,4,FALSE)," ")</f>
        <v xml:space="preserve"> </v>
      </c>
      <c r="BG335" s="50" t="str">
        <f>IFERROR(VLOOKUP(BE335,農林業センサス集落コード!$A$2:$E$18534,5,0),"")</f>
        <v/>
      </c>
      <c r="BH335" s="48"/>
      <c r="BI335" s="49" t="str">
        <f>IFERROR(VLOOKUP(BH335,農林業センサス集落コード!$A$2:$E$18534,4,FALSE)," ")</f>
        <v xml:space="preserve"> </v>
      </c>
      <c r="BJ335" s="50" t="str">
        <f>IFERROR(VLOOKUP(BH335,農林業センサス集落コード!$A$2:$E$18534,5,0),"")</f>
        <v/>
      </c>
      <c r="BK335" s="48"/>
      <c r="BL335" s="49" t="str">
        <f>IFERROR(VLOOKUP(BK335,農林業センサス集落コード!$A$2:$E$18534,4,FALSE)," ")</f>
        <v xml:space="preserve"> </v>
      </c>
      <c r="BM335" s="50" t="str">
        <f>IFERROR(VLOOKUP(BK335,農林業センサス集落コード!$A$2:$E$18534,5,0),"")</f>
        <v/>
      </c>
    </row>
    <row r="336" spans="1:65">
      <c r="A336" s="272" t="e">
        <f>①協定識別事項②協定参加者!#REF!</f>
        <v>#REF!</v>
      </c>
      <c r="B336" s="55" t="e">
        <f>①協定識別事項②協定参加者!#REF!</f>
        <v>#REF!</v>
      </c>
      <c r="C336" s="55" t="e">
        <f>①協定識別事項②協定参加者!#REF!</f>
        <v>#REF!</v>
      </c>
      <c r="D336" s="55" t="e">
        <f>①協定識別事項②協定参加者!#REF!</f>
        <v>#REF!</v>
      </c>
      <c r="E336" s="56" t="e">
        <f>①協定識別事項②協定参加者!#REF!</f>
        <v>#REF!</v>
      </c>
      <c r="F336" s="48"/>
      <c r="G336" s="49" t="str">
        <f>IFERROR(VLOOKUP(F336,農林業センサス集落コード!$A$2:$E$18534,4,FALSE)," ")</f>
        <v xml:space="preserve"> </v>
      </c>
      <c r="H336" s="50" t="str">
        <f>IFERROR(VLOOKUP(F336,農林業センサス集落コード!$A$2:$E$18534,5,0),"")</f>
        <v/>
      </c>
      <c r="I336" s="48"/>
      <c r="J336" s="49" t="str">
        <f>IFERROR(VLOOKUP(I336,農林業センサス集落コード!$A$2:$E$18534,4,FALSE)," ")</f>
        <v xml:space="preserve"> </v>
      </c>
      <c r="K336" s="50" t="str">
        <f>IFERROR(VLOOKUP(I336,農林業センサス集落コード!$A$2:$E$18534,5,0),"")</f>
        <v/>
      </c>
      <c r="L336" s="48"/>
      <c r="M336" s="49" t="str">
        <f>IFERROR(VLOOKUP(L336,農林業センサス集落コード!$A$2:$E$18534,4,FALSE)," ")</f>
        <v xml:space="preserve"> </v>
      </c>
      <c r="N336" s="50" t="str">
        <f>IFERROR(VLOOKUP(L336,農林業センサス集落コード!$A$2:$E$18534,5,0),"")</f>
        <v/>
      </c>
      <c r="O336" s="48"/>
      <c r="P336" s="49" t="str">
        <f>IFERROR(VLOOKUP(O336,農林業センサス集落コード!$A$2:$E$18534,4,FALSE)," ")</f>
        <v xml:space="preserve"> </v>
      </c>
      <c r="Q336" s="50" t="str">
        <f>IFERROR(VLOOKUP(O336,農林業センサス集落コード!$A$2:$E$18534,5,0),"")</f>
        <v/>
      </c>
      <c r="R336" s="48"/>
      <c r="S336" s="49" t="str">
        <f>IFERROR(VLOOKUP(R336,農林業センサス集落コード!$A$2:$E$18534,4,FALSE)," ")</f>
        <v xml:space="preserve"> </v>
      </c>
      <c r="T336" s="50" t="str">
        <f>IFERROR(VLOOKUP(R336,農林業センサス集落コード!$A$2:$E$18534,5,0),"")</f>
        <v/>
      </c>
      <c r="U336" s="48"/>
      <c r="V336" s="49" t="str">
        <f>IFERROR(VLOOKUP(U336,農林業センサス集落コード!$A$2:$E$18534,4,FALSE)," ")</f>
        <v xml:space="preserve"> </v>
      </c>
      <c r="W336" s="50" t="str">
        <f>IFERROR(VLOOKUP(U336,農林業センサス集落コード!$A$2:$E$18534,5,0),"")</f>
        <v/>
      </c>
      <c r="X336" s="48"/>
      <c r="Y336" s="49" t="str">
        <f>IFERROR(VLOOKUP(X336,農林業センサス集落コード!$A$2:$E$18534,4,FALSE)," ")</f>
        <v xml:space="preserve"> </v>
      </c>
      <c r="Z336" s="50" t="str">
        <f>IFERROR(VLOOKUP(X336,農林業センサス集落コード!$A$2:$E$18534,5,0),"")</f>
        <v/>
      </c>
      <c r="AA336" s="48"/>
      <c r="AB336" s="49" t="str">
        <f>IFERROR(VLOOKUP(AA336,農林業センサス集落コード!$A$2:$E$18534,4,FALSE)," ")</f>
        <v xml:space="preserve"> </v>
      </c>
      <c r="AC336" s="50" t="str">
        <f>IFERROR(VLOOKUP(AA336,農林業センサス集落コード!$A$2:$E$18534,5,0),"")</f>
        <v/>
      </c>
      <c r="AD336" s="48"/>
      <c r="AE336" s="49" t="str">
        <f>IFERROR(VLOOKUP(AD336,農林業センサス集落コード!$A$2:$E$18534,4,FALSE)," ")</f>
        <v xml:space="preserve"> </v>
      </c>
      <c r="AF336" s="50" t="str">
        <f>IFERROR(VLOOKUP(AD336,農林業センサス集落コード!$A$2:$E$18534,5,0),"")</f>
        <v/>
      </c>
      <c r="AG336" s="48"/>
      <c r="AH336" s="49" t="str">
        <f>IFERROR(VLOOKUP(AG336,農林業センサス集落コード!$A$2:$E$18534,4,FALSE)," ")</f>
        <v xml:space="preserve"> </v>
      </c>
      <c r="AI336" s="50" t="str">
        <f>IFERROR(VLOOKUP(AG336,農林業センサス集落コード!$A$2:$E$18534,5,0),"")</f>
        <v/>
      </c>
      <c r="AJ336" s="48"/>
      <c r="AK336" s="49" t="str">
        <f>IFERROR(VLOOKUP(AJ336,農林業センサス集落コード!$A$2:$E$18534,4,FALSE)," ")</f>
        <v xml:space="preserve"> </v>
      </c>
      <c r="AL336" s="50" t="str">
        <f>IFERROR(VLOOKUP(AJ336,農林業センサス集落コード!$A$2:$E$18534,5,0),"")</f>
        <v/>
      </c>
      <c r="AM336" s="48"/>
      <c r="AN336" s="49" t="str">
        <f>IFERROR(VLOOKUP(AM336,農林業センサス集落コード!$A$2:$E$18534,4,FALSE)," ")</f>
        <v xml:space="preserve"> </v>
      </c>
      <c r="AO336" s="50" t="str">
        <f>IFERROR(VLOOKUP(AM336,農林業センサス集落コード!$A$2:$E$18534,5,0),"")</f>
        <v/>
      </c>
      <c r="AP336" s="48"/>
      <c r="AQ336" s="49" t="str">
        <f>IFERROR(VLOOKUP(AP336,農林業センサス集落コード!$A$2:$E$18534,4,FALSE)," ")</f>
        <v xml:space="preserve"> </v>
      </c>
      <c r="AR336" s="50" t="str">
        <f>IFERROR(VLOOKUP(AP336,農林業センサス集落コード!$A$2:$E$18534,5,0),"")</f>
        <v/>
      </c>
      <c r="AS336" s="48"/>
      <c r="AT336" s="49" t="str">
        <f>IFERROR(VLOOKUP(AS336,農林業センサス集落コード!$A$2:$E$18534,4,FALSE)," ")</f>
        <v xml:space="preserve"> </v>
      </c>
      <c r="AU336" s="50" t="str">
        <f>IFERROR(VLOOKUP(AS336,農林業センサス集落コード!$A$2:$E$18534,5,0),"")</f>
        <v/>
      </c>
      <c r="AV336" s="48"/>
      <c r="AW336" s="49" t="str">
        <f>IFERROR(VLOOKUP(AV336,農林業センサス集落コード!$A$2:$E$18534,4,FALSE)," ")</f>
        <v xml:space="preserve"> </v>
      </c>
      <c r="AX336" s="50" t="str">
        <f>IFERROR(VLOOKUP(AV336,農林業センサス集落コード!$A$2:$E$18534,5,0),"")</f>
        <v/>
      </c>
      <c r="AY336" s="48"/>
      <c r="AZ336" s="49" t="str">
        <f>IFERROR(VLOOKUP(AY336,農林業センサス集落コード!$A$2:$E$18534,4,FALSE)," ")</f>
        <v xml:space="preserve"> </v>
      </c>
      <c r="BA336" s="50" t="str">
        <f>IFERROR(VLOOKUP(AY336,農林業センサス集落コード!$A$2:$E$18534,5,0),"")</f>
        <v/>
      </c>
      <c r="BB336" s="48"/>
      <c r="BC336" s="49" t="str">
        <f>IFERROR(VLOOKUP(BB336,農林業センサス集落コード!$A$2:$E$18534,4,FALSE)," ")</f>
        <v xml:space="preserve"> </v>
      </c>
      <c r="BD336" s="50" t="str">
        <f>IFERROR(VLOOKUP(BB336,農林業センサス集落コード!$A$2:$E$18534,5,0),"")</f>
        <v/>
      </c>
      <c r="BE336" s="48"/>
      <c r="BF336" s="49" t="str">
        <f>IFERROR(VLOOKUP(BE336,農林業センサス集落コード!$A$2:$E$18534,4,FALSE)," ")</f>
        <v xml:space="preserve"> </v>
      </c>
      <c r="BG336" s="50" t="str">
        <f>IFERROR(VLOOKUP(BE336,農林業センサス集落コード!$A$2:$E$18534,5,0),"")</f>
        <v/>
      </c>
      <c r="BH336" s="48"/>
      <c r="BI336" s="49" t="str">
        <f>IFERROR(VLOOKUP(BH336,農林業センサス集落コード!$A$2:$E$18534,4,FALSE)," ")</f>
        <v xml:space="preserve"> </v>
      </c>
      <c r="BJ336" s="50" t="str">
        <f>IFERROR(VLOOKUP(BH336,農林業センサス集落コード!$A$2:$E$18534,5,0),"")</f>
        <v/>
      </c>
      <c r="BK336" s="48"/>
      <c r="BL336" s="49" t="str">
        <f>IFERROR(VLOOKUP(BK336,農林業センサス集落コード!$A$2:$E$18534,4,FALSE)," ")</f>
        <v xml:space="preserve"> </v>
      </c>
      <c r="BM336" s="50" t="str">
        <f>IFERROR(VLOOKUP(BK336,農林業センサス集落コード!$A$2:$E$18534,5,0),"")</f>
        <v/>
      </c>
    </row>
    <row r="337" spans="1:65">
      <c r="A337" s="272" t="e">
        <f>①協定識別事項②協定参加者!#REF!</f>
        <v>#REF!</v>
      </c>
      <c r="B337" s="55" t="e">
        <f>①協定識別事項②協定参加者!#REF!</f>
        <v>#REF!</v>
      </c>
      <c r="C337" s="55" t="e">
        <f>①協定識別事項②協定参加者!#REF!</f>
        <v>#REF!</v>
      </c>
      <c r="D337" s="55" t="e">
        <f>①協定識別事項②協定参加者!#REF!</f>
        <v>#REF!</v>
      </c>
      <c r="E337" s="56" t="e">
        <f>①協定識別事項②協定参加者!#REF!</f>
        <v>#REF!</v>
      </c>
      <c r="F337" s="48"/>
      <c r="G337" s="49" t="str">
        <f>IFERROR(VLOOKUP(F337,農林業センサス集落コード!$A$2:$E$18534,4,FALSE)," ")</f>
        <v xml:space="preserve"> </v>
      </c>
      <c r="H337" s="50" t="str">
        <f>IFERROR(VLOOKUP(F337,農林業センサス集落コード!$A$2:$E$18534,5,0),"")</f>
        <v/>
      </c>
      <c r="I337" s="48"/>
      <c r="J337" s="49" t="str">
        <f>IFERROR(VLOOKUP(I337,農林業センサス集落コード!$A$2:$E$18534,4,FALSE)," ")</f>
        <v xml:space="preserve"> </v>
      </c>
      <c r="K337" s="50" t="str">
        <f>IFERROR(VLOOKUP(I337,農林業センサス集落コード!$A$2:$E$18534,5,0),"")</f>
        <v/>
      </c>
      <c r="L337" s="48"/>
      <c r="M337" s="49" t="str">
        <f>IFERROR(VLOOKUP(L337,農林業センサス集落コード!$A$2:$E$18534,4,FALSE)," ")</f>
        <v xml:space="preserve"> </v>
      </c>
      <c r="N337" s="50" t="str">
        <f>IFERROR(VLOOKUP(L337,農林業センサス集落コード!$A$2:$E$18534,5,0),"")</f>
        <v/>
      </c>
      <c r="O337" s="48"/>
      <c r="P337" s="49" t="str">
        <f>IFERROR(VLOOKUP(O337,農林業センサス集落コード!$A$2:$E$18534,4,FALSE)," ")</f>
        <v xml:space="preserve"> </v>
      </c>
      <c r="Q337" s="50" t="str">
        <f>IFERROR(VLOOKUP(O337,農林業センサス集落コード!$A$2:$E$18534,5,0),"")</f>
        <v/>
      </c>
      <c r="R337" s="48"/>
      <c r="S337" s="49" t="str">
        <f>IFERROR(VLOOKUP(R337,農林業センサス集落コード!$A$2:$E$18534,4,FALSE)," ")</f>
        <v xml:space="preserve"> </v>
      </c>
      <c r="T337" s="50" t="str">
        <f>IFERROR(VLOOKUP(R337,農林業センサス集落コード!$A$2:$E$18534,5,0),"")</f>
        <v/>
      </c>
      <c r="U337" s="48"/>
      <c r="V337" s="49" t="str">
        <f>IFERROR(VLOOKUP(U337,農林業センサス集落コード!$A$2:$E$18534,4,FALSE)," ")</f>
        <v xml:space="preserve"> </v>
      </c>
      <c r="W337" s="50" t="str">
        <f>IFERROR(VLOOKUP(U337,農林業センサス集落コード!$A$2:$E$18534,5,0),"")</f>
        <v/>
      </c>
      <c r="X337" s="48"/>
      <c r="Y337" s="49" t="str">
        <f>IFERROR(VLOOKUP(X337,農林業センサス集落コード!$A$2:$E$18534,4,FALSE)," ")</f>
        <v xml:space="preserve"> </v>
      </c>
      <c r="Z337" s="50" t="str">
        <f>IFERROR(VLOOKUP(X337,農林業センサス集落コード!$A$2:$E$18534,5,0),"")</f>
        <v/>
      </c>
      <c r="AA337" s="48"/>
      <c r="AB337" s="49" t="str">
        <f>IFERROR(VLOOKUP(AA337,農林業センサス集落コード!$A$2:$E$18534,4,FALSE)," ")</f>
        <v xml:space="preserve"> </v>
      </c>
      <c r="AC337" s="50" t="str">
        <f>IFERROR(VLOOKUP(AA337,農林業センサス集落コード!$A$2:$E$18534,5,0),"")</f>
        <v/>
      </c>
      <c r="AD337" s="48"/>
      <c r="AE337" s="49" t="str">
        <f>IFERROR(VLOOKUP(AD337,農林業センサス集落コード!$A$2:$E$18534,4,FALSE)," ")</f>
        <v xml:space="preserve"> </v>
      </c>
      <c r="AF337" s="50" t="str">
        <f>IFERROR(VLOOKUP(AD337,農林業センサス集落コード!$A$2:$E$18534,5,0),"")</f>
        <v/>
      </c>
      <c r="AG337" s="48"/>
      <c r="AH337" s="49" t="str">
        <f>IFERROR(VLOOKUP(AG337,農林業センサス集落コード!$A$2:$E$18534,4,FALSE)," ")</f>
        <v xml:space="preserve"> </v>
      </c>
      <c r="AI337" s="50" t="str">
        <f>IFERROR(VLOOKUP(AG337,農林業センサス集落コード!$A$2:$E$18534,5,0),"")</f>
        <v/>
      </c>
      <c r="AJ337" s="48"/>
      <c r="AK337" s="49" t="str">
        <f>IFERROR(VLOOKUP(AJ337,農林業センサス集落コード!$A$2:$E$18534,4,FALSE)," ")</f>
        <v xml:space="preserve"> </v>
      </c>
      <c r="AL337" s="50" t="str">
        <f>IFERROR(VLOOKUP(AJ337,農林業センサス集落コード!$A$2:$E$18534,5,0),"")</f>
        <v/>
      </c>
      <c r="AM337" s="48"/>
      <c r="AN337" s="49" t="str">
        <f>IFERROR(VLOOKUP(AM337,農林業センサス集落コード!$A$2:$E$18534,4,FALSE)," ")</f>
        <v xml:space="preserve"> </v>
      </c>
      <c r="AO337" s="50" t="str">
        <f>IFERROR(VLOOKUP(AM337,農林業センサス集落コード!$A$2:$E$18534,5,0),"")</f>
        <v/>
      </c>
      <c r="AP337" s="48"/>
      <c r="AQ337" s="49" t="str">
        <f>IFERROR(VLOOKUP(AP337,農林業センサス集落コード!$A$2:$E$18534,4,FALSE)," ")</f>
        <v xml:space="preserve"> </v>
      </c>
      <c r="AR337" s="50" t="str">
        <f>IFERROR(VLOOKUP(AP337,農林業センサス集落コード!$A$2:$E$18534,5,0),"")</f>
        <v/>
      </c>
      <c r="AS337" s="48"/>
      <c r="AT337" s="49" t="str">
        <f>IFERROR(VLOOKUP(AS337,農林業センサス集落コード!$A$2:$E$18534,4,FALSE)," ")</f>
        <v xml:space="preserve"> </v>
      </c>
      <c r="AU337" s="50" t="str">
        <f>IFERROR(VLOOKUP(AS337,農林業センサス集落コード!$A$2:$E$18534,5,0),"")</f>
        <v/>
      </c>
      <c r="AV337" s="48"/>
      <c r="AW337" s="49" t="str">
        <f>IFERROR(VLOOKUP(AV337,農林業センサス集落コード!$A$2:$E$18534,4,FALSE)," ")</f>
        <v xml:space="preserve"> </v>
      </c>
      <c r="AX337" s="50" t="str">
        <f>IFERROR(VLOOKUP(AV337,農林業センサス集落コード!$A$2:$E$18534,5,0),"")</f>
        <v/>
      </c>
      <c r="AY337" s="48"/>
      <c r="AZ337" s="49" t="str">
        <f>IFERROR(VLOOKUP(AY337,農林業センサス集落コード!$A$2:$E$18534,4,FALSE)," ")</f>
        <v xml:space="preserve"> </v>
      </c>
      <c r="BA337" s="50" t="str">
        <f>IFERROR(VLOOKUP(AY337,農林業センサス集落コード!$A$2:$E$18534,5,0),"")</f>
        <v/>
      </c>
      <c r="BB337" s="48"/>
      <c r="BC337" s="49" t="str">
        <f>IFERROR(VLOOKUP(BB337,農林業センサス集落コード!$A$2:$E$18534,4,FALSE)," ")</f>
        <v xml:space="preserve"> </v>
      </c>
      <c r="BD337" s="50" t="str">
        <f>IFERROR(VLOOKUP(BB337,農林業センサス集落コード!$A$2:$E$18534,5,0),"")</f>
        <v/>
      </c>
      <c r="BE337" s="48"/>
      <c r="BF337" s="49" t="str">
        <f>IFERROR(VLOOKUP(BE337,農林業センサス集落コード!$A$2:$E$18534,4,FALSE)," ")</f>
        <v xml:space="preserve"> </v>
      </c>
      <c r="BG337" s="50" t="str">
        <f>IFERROR(VLOOKUP(BE337,農林業センサス集落コード!$A$2:$E$18534,5,0),"")</f>
        <v/>
      </c>
      <c r="BH337" s="48"/>
      <c r="BI337" s="49" t="str">
        <f>IFERROR(VLOOKUP(BH337,農林業センサス集落コード!$A$2:$E$18534,4,FALSE)," ")</f>
        <v xml:space="preserve"> </v>
      </c>
      <c r="BJ337" s="50" t="str">
        <f>IFERROR(VLOOKUP(BH337,農林業センサス集落コード!$A$2:$E$18534,5,0),"")</f>
        <v/>
      </c>
      <c r="BK337" s="48"/>
      <c r="BL337" s="49" t="str">
        <f>IFERROR(VLOOKUP(BK337,農林業センサス集落コード!$A$2:$E$18534,4,FALSE)," ")</f>
        <v xml:space="preserve"> </v>
      </c>
      <c r="BM337" s="50" t="str">
        <f>IFERROR(VLOOKUP(BK337,農林業センサス集落コード!$A$2:$E$18534,5,0),"")</f>
        <v/>
      </c>
    </row>
    <row r="338" spans="1:65">
      <c r="A338" s="272" t="e">
        <f>①協定識別事項②協定参加者!#REF!</f>
        <v>#REF!</v>
      </c>
      <c r="B338" s="55" t="e">
        <f>①協定識別事項②協定参加者!#REF!</f>
        <v>#REF!</v>
      </c>
      <c r="C338" s="55" t="e">
        <f>①協定識別事項②協定参加者!#REF!</f>
        <v>#REF!</v>
      </c>
      <c r="D338" s="55" t="e">
        <f>①協定識別事項②協定参加者!#REF!</f>
        <v>#REF!</v>
      </c>
      <c r="E338" s="56" t="e">
        <f>①協定識別事項②協定参加者!#REF!</f>
        <v>#REF!</v>
      </c>
      <c r="F338" s="48"/>
      <c r="G338" s="49" t="str">
        <f>IFERROR(VLOOKUP(F338,農林業センサス集落コード!$A$2:$E$18534,4,FALSE)," ")</f>
        <v xml:space="preserve"> </v>
      </c>
      <c r="H338" s="50" t="str">
        <f>IFERROR(VLOOKUP(F338,農林業センサス集落コード!$A$2:$E$18534,5,0),"")</f>
        <v/>
      </c>
      <c r="I338" s="48"/>
      <c r="J338" s="49" t="str">
        <f>IFERROR(VLOOKUP(I338,農林業センサス集落コード!$A$2:$E$18534,4,FALSE)," ")</f>
        <v xml:space="preserve"> </v>
      </c>
      <c r="K338" s="50" t="str">
        <f>IFERROR(VLOOKUP(I338,農林業センサス集落コード!$A$2:$E$18534,5,0),"")</f>
        <v/>
      </c>
      <c r="L338" s="48"/>
      <c r="M338" s="49" t="str">
        <f>IFERROR(VLOOKUP(L338,農林業センサス集落コード!$A$2:$E$18534,4,FALSE)," ")</f>
        <v xml:space="preserve"> </v>
      </c>
      <c r="N338" s="50" t="str">
        <f>IFERROR(VLOOKUP(L338,農林業センサス集落コード!$A$2:$E$18534,5,0),"")</f>
        <v/>
      </c>
      <c r="O338" s="48"/>
      <c r="P338" s="49" t="str">
        <f>IFERROR(VLOOKUP(O338,農林業センサス集落コード!$A$2:$E$18534,4,FALSE)," ")</f>
        <v xml:space="preserve"> </v>
      </c>
      <c r="Q338" s="50" t="str">
        <f>IFERROR(VLOOKUP(O338,農林業センサス集落コード!$A$2:$E$18534,5,0),"")</f>
        <v/>
      </c>
      <c r="R338" s="48"/>
      <c r="S338" s="49" t="str">
        <f>IFERROR(VLOOKUP(R338,農林業センサス集落コード!$A$2:$E$18534,4,FALSE)," ")</f>
        <v xml:space="preserve"> </v>
      </c>
      <c r="T338" s="50" t="str">
        <f>IFERROR(VLOOKUP(R338,農林業センサス集落コード!$A$2:$E$18534,5,0),"")</f>
        <v/>
      </c>
      <c r="U338" s="48"/>
      <c r="V338" s="49" t="str">
        <f>IFERROR(VLOOKUP(U338,農林業センサス集落コード!$A$2:$E$18534,4,FALSE)," ")</f>
        <v xml:space="preserve"> </v>
      </c>
      <c r="W338" s="50" t="str">
        <f>IFERROR(VLOOKUP(U338,農林業センサス集落コード!$A$2:$E$18534,5,0),"")</f>
        <v/>
      </c>
      <c r="X338" s="48"/>
      <c r="Y338" s="49" t="str">
        <f>IFERROR(VLOOKUP(X338,農林業センサス集落コード!$A$2:$E$18534,4,FALSE)," ")</f>
        <v xml:space="preserve"> </v>
      </c>
      <c r="Z338" s="50" t="str">
        <f>IFERROR(VLOOKUP(X338,農林業センサス集落コード!$A$2:$E$18534,5,0),"")</f>
        <v/>
      </c>
      <c r="AA338" s="48"/>
      <c r="AB338" s="49" t="str">
        <f>IFERROR(VLOOKUP(AA338,農林業センサス集落コード!$A$2:$E$18534,4,FALSE)," ")</f>
        <v xml:space="preserve"> </v>
      </c>
      <c r="AC338" s="50" t="str">
        <f>IFERROR(VLOOKUP(AA338,農林業センサス集落コード!$A$2:$E$18534,5,0),"")</f>
        <v/>
      </c>
      <c r="AD338" s="48"/>
      <c r="AE338" s="49" t="str">
        <f>IFERROR(VLOOKUP(AD338,農林業センサス集落コード!$A$2:$E$18534,4,FALSE)," ")</f>
        <v xml:space="preserve"> </v>
      </c>
      <c r="AF338" s="50" t="str">
        <f>IFERROR(VLOOKUP(AD338,農林業センサス集落コード!$A$2:$E$18534,5,0),"")</f>
        <v/>
      </c>
      <c r="AG338" s="48"/>
      <c r="AH338" s="49" t="str">
        <f>IFERROR(VLOOKUP(AG338,農林業センサス集落コード!$A$2:$E$18534,4,FALSE)," ")</f>
        <v xml:space="preserve"> </v>
      </c>
      <c r="AI338" s="50" t="str">
        <f>IFERROR(VLOOKUP(AG338,農林業センサス集落コード!$A$2:$E$18534,5,0),"")</f>
        <v/>
      </c>
      <c r="AJ338" s="48"/>
      <c r="AK338" s="49" t="str">
        <f>IFERROR(VLOOKUP(AJ338,農林業センサス集落コード!$A$2:$E$18534,4,FALSE)," ")</f>
        <v xml:space="preserve"> </v>
      </c>
      <c r="AL338" s="50" t="str">
        <f>IFERROR(VLOOKUP(AJ338,農林業センサス集落コード!$A$2:$E$18534,5,0),"")</f>
        <v/>
      </c>
      <c r="AM338" s="48"/>
      <c r="AN338" s="49" t="str">
        <f>IFERROR(VLOOKUP(AM338,農林業センサス集落コード!$A$2:$E$18534,4,FALSE)," ")</f>
        <v xml:space="preserve"> </v>
      </c>
      <c r="AO338" s="50" t="str">
        <f>IFERROR(VLOOKUP(AM338,農林業センサス集落コード!$A$2:$E$18534,5,0),"")</f>
        <v/>
      </c>
      <c r="AP338" s="48"/>
      <c r="AQ338" s="49" t="str">
        <f>IFERROR(VLOOKUP(AP338,農林業センサス集落コード!$A$2:$E$18534,4,FALSE)," ")</f>
        <v xml:space="preserve"> </v>
      </c>
      <c r="AR338" s="50" t="str">
        <f>IFERROR(VLOOKUP(AP338,農林業センサス集落コード!$A$2:$E$18534,5,0),"")</f>
        <v/>
      </c>
      <c r="AS338" s="48"/>
      <c r="AT338" s="49" t="str">
        <f>IFERROR(VLOOKUP(AS338,農林業センサス集落コード!$A$2:$E$18534,4,FALSE)," ")</f>
        <v xml:space="preserve"> </v>
      </c>
      <c r="AU338" s="50" t="str">
        <f>IFERROR(VLOOKUP(AS338,農林業センサス集落コード!$A$2:$E$18534,5,0),"")</f>
        <v/>
      </c>
      <c r="AV338" s="48"/>
      <c r="AW338" s="49" t="str">
        <f>IFERROR(VLOOKUP(AV338,農林業センサス集落コード!$A$2:$E$18534,4,FALSE)," ")</f>
        <v xml:space="preserve"> </v>
      </c>
      <c r="AX338" s="50" t="str">
        <f>IFERROR(VLOOKUP(AV338,農林業センサス集落コード!$A$2:$E$18534,5,0),"")</f>
        <v/>
      </c>
      <c r="AY338" s="48"/>
      <c r="AZ338" s="49" t="str">
        <f>IFERROR(VLOOKUP(AY338,農林業センサス集落コード!$A$2:$E$18534,4,FALSE)," ")</f>
        <v xml:space="preserve"> </v>
      </c>
      <c r="BA338" s="50" t="str">
        <f>IFERROR(VLOOKUP(AY338,農林業センサス集落コード!$A$2:$E$18534,5,0),"")</f>
        <v/>
      </c>
      <c r="BB338" s="48"/>
      <c r="BC338" s="49" t="str">
        <f>IFERROR(VLOOKUP(BB338,農林業センサス集落コード!$A$2:$E$18534,4,FALSE)," ")</f>
        <v xml:space="preserve"> </v>
      </c>
      <c r="BD338" s="50" t="str">
        <f>IFERROR(VLOOKUP(BB338,農林業センサス集落コード!$A$2:$E$18534,5,0),"")</f>
        <v/>
      </c>
      <c r="BE338" s="48"/>
      <c r="BF338" s="49" t="str">
        <f>IFERROR(VLOOKUP(BE338,農林業センサス集落コード!$A$2:$E$18534,4,FALSE)," ")</f>
        <v xml:space="preserve"> </v>
      </c>
      <c r="BG338" s="50" t="str">
        <f>IFERROR(VLOOKUP(BE338,農林業センサス集落コード!$A$2:$E$18534,5,0),"")</f>
        <v/>
      </c>
      <c r="BH338" s="48"/>
      <c r="BI338" s="49" t="str">
        <f>IFERROR(VLOOKUP(BH338,農林業センサス集落コード!$A$2:$E$18534,4,FALSE)," ")</f>
        <v xml:space="preserve"> </v>
      </c>
      <c r="BJ338" s="50" t="str">
        <f>IFERROR(VLOOKUP(BH338,農林業センサス集落コード!$A$2:$E$18534,5,0),"")</f>
        <v/>
      </c>
      <c r="BK338" s="48"/>
      <c r="BL338" s="49" t="str">
        <f>IFERROR(VLOOKUP(BK338,農林業センサス集落コード!$A$2:$E$18534,4,FALSE)," ")</f>
        <v xml:space="preserve"> </v>
      </c>
      <c r="BM338" s="50" t="str">
        <f>IFERROR(VLOOKUP(BK338,農林業センサス集落コード!$A$2:$E$18534,5,0),"")</f>
        <v/>
      </c>
    </row>
    <row r="339" spans="1:65">
      <c r="A339" s="272" t="e">
        <f>①協定識別事項②協定参加者!#REF!</f>
        <v>#REF!</v>
      </c>
      <c r="B339" s="55" t="e">
        <f>①協定識別事項②協定参加者!#REF!</f>
        <v>#REF!</v>
      </c>
      <c r="C339" s="55" t="e">
        <f>①協定識別事項②協定参加者!#REF!</f>
        <v>#REF!</v>
      </c>
      <c r="D339" s="55" t="e">
        <f>①協定識別事項②協定参加者!#REF!</f>
        <v>#REF!</v>
      </c>
      <c r="E339" s="56" t="e">
        <f>①協定識別事項②協定参加者!#REF!</f>
        <v>#REF!</v>
      </c>
      <c r="F339" s="48"/>
      <c r="G339" s="49" t="str">
        <f>IFERROR(VLOOKUP(F339,農林業センサス集落コード!$A$2:$E$18534,4,FALSE)," ")</f>
        <v xml:space="preserve"> </v>
      </c>
      <c r="H339" s="50" t="str">
        <f>IFERROR(VLOOKUP(F339,農林業センサス集落コード!$A$2:$E$18534,5,0),"")</f>
        <v/>
      </c>
      <c r="I339" s="48"/>
      <c r="J339" s="49" t="str">
        <f>IFERROR(VLOOKUP(I339,農林業センサス集落コード!$A$2:$E$18534,4,FALSE)," ")</f>
        <v xml:space="preserve"> </v>
      </c>
      <c r="K339" s="50" t="str">
        <f>IFERROR(VLOOKUP(I339,農林業センサス集落コード!$A$2:$E$18534,5,0),"")</f>
        <v/>
      </c>
      <c r="L339" s="48"/>
      <c r="M339" s="49" t="str">
        <f>IFERROR(VLOOKUP(L339,農林業センサス集落コード!$A$2:$E$18534,4,FALSE)," ")</f>
        <v xml:space="preserve"> </v>
      </c>
      <c r="N339" s="50" t="str">
        <f>IFERROR(VLOOKUP(L339,農林業センサス集落コード!$A$2:$E$18534,5,0),"")</f>
        <v/>
      </c>
      <c r="O339" s="48"/>
      <c r="P339" s="49" t="str">
        <f>IFERROR(VLOOKUP(O339,農林業センサス集落コード!$A$2:$E$18534,4,FALSE)," ")</f>
        <v xml:space="preserve"> </v>
      </c>
      <c r="Q339" s="50" t="str">
        <f>IFERROR(VLOOKUP(O339,農林業センサス集落コード!$A$2:$E$18534,5,0),"")</f>
        <v/>
      </c>
      <c r="R339" s="48"/>
      <c r="S339" s="49" t="str">
        <f>IFERROR(VLOOKUP(R339,農林業センサス集落コード!$A$2:$E$18534,4,FALSE)," ")</f>
        <v xml:space="preserve"> </v>
      </c>
      <c r="T339" s="50" t="str">
        <f>IFERROR(VLOOKUP(R339,農林業センサス集落コード!$A$2:$E$18534,5,0),"")</f>
        <v/>
      </c>
      <c r="U339" s="48"/>
      <c r="V339" s="49" t="str">
        <f>IFERROR(VLOOKUP(U339,農林業センサス集落コード!$A$2:$E$18534,4,FALSE)," ")</f>
        <v xml:space="preserve"> </v>
      </c>
      <c r="W339" s="50" t="str">
        <f>IFERROR(VLOOKUP(U339,農林業センサス集落コード!$A$2:$E$18534,5,0),"")</f>
        <v/>
      </c>
      <c r="X339" s="48"/>
      <c r="Y339" s="49" t="str">
        <f>IFERROR(VLOOKUP(X339,農林業センサス集落コード!$A$2:$E$18534,4,FALSE)," ")</f>
        <v xml:space="preserve"> </v>
      </c>
      <c r="Z339" s="50" t="str">
        <f>IFERROR(VLOOKUP(X339,農林業センサス集落コード!$A$2:$E$18534,5,0),"")</f>
        <v/>
      </c>
      <c r="AA339" s="48"/>
      <c r="AB339" s="49" t="str">
        <f>IFERROR(VLOOKUP(AA339,農林業センサス集落コード!$A$2:$E$18534,4,FALSE)," ")</f>
        <v xml:space="preserve"> </v>
      </c>
      <c r="AC339" s="50" t="str">
        <f>IFERROR(VLOOKUP(AA339,農林業センサス集落コード!$A$2:$E$18534,5,0),"")</f>
        <v/>
      </c>
      <c r="AD339" s="48"/>
      <c r="AE339" s="49" t="str">
        <f>IFERROR(VLOOKUP(AD339,農林業センサス集落コード!$A$2:$E$18534,4,FALSE)," ")</f>
        <v xml:space="preserve"> </v>
      </c>
      <c r="AF339" s="50" t="str">
        <f>IFERROR(VLOOKUP(AD339,農林業センサス集落コード!$A$2:$E$18534,5,0),"")</f>
        <v/>
      </c>
      <c r="AG339" s="48"/>
      <c r="AH339" s="49" t="str">
        <f>IFERROR(VLOOKUP(AG339,農林業センサス集落コード!$A$2:$E$18534,4,FALSE)," ")</f>
        <v xml:space="preserve"> </v>
      </c>
      <c r="AI339" s="50" t="str">
        <f>IFERROR(VLOOKUP(AG339,農林業センサス集落コード!$A$2:$E$18534,5,0),"")</f>
        <v/>
      </c>
      <c r="AJ339" s="48"/>
      <c r="AK339" s="49" t="str">
        <f>IFERROR(VLOOKUP(AJ339,農林業センサス集落コード!$A$2:$E$18534,4,FALSE)," ")</f>
        <v xml:space="preserve"> </v>
      </c>
      <c r="AL339" s="50" t="str">
        <f>IFERROR(VLOOKUP(AJ339,農林業センサス集落コード!$A$2:$E$18534,5,0),"")</f>
        <v/>
      </c>
      <c r="AM339" s="48"/>
      <c r="AN339" s="49" t="str">
        <f>IFERROR(VLOOKUP(AM339,農林業センサス集落コード!$A$2:$E$18534,4,FALSE)," ")</f>
        <v xml:space="preserve"> </v>
      </c>
      <c r="AO339" s="50" t="str">
        <f>IFERROR(VLOOKUP(AM339,農林業センサス集落コード!$A$2:$E$18534,5,0),"")</f>
        <v/>
      </c>
      <c r="AP339" s="48"/>
      <c r="AQ339" s="49" t="str">
        <f>IFERROR(VLOOKUP(AP339,農林業センサス集落コード!$A$2:$E$18534,4,FALSE)," ")</f>
        <v xml:space="preserve"> </v>
      </c>
      <c r="AR339" s="50" t="str">
        <f>IFERROR(VLOOKUP(AP339,農林業センサス集落コード!$A$2:$E$18534,5,0),"")</f>
        <v/>
      </c>
      <c r="AS339" s="48"/>
      <c r="AT339" s="49" t="str">
        <f>IFERROR(VLOOKUP(AS339,農林業センサス集落コード!$A$2:$E$18534,4,FALSE)," ")</f>
        <v xml:space="preserve"> </v>
      </c>
      <c r="AU339" s="50" t="str">
        <f>IFERROR(VLOOKUP(AS339,農林業センサス集落コード!$A$2:$E$18534,5,0),"")</f>
        <v/>
      </c>
      <c r="AV339" s="48"/>
      <c r="AW339" s="49" t="str">
        <f>IFERROR(VLOOKUP(AV339,農林業センサス集落コード!$A$2:$E$18534,4,FALSE)," ")</f>
        <v xml:space="preserve"> </v>
      </c>
      <c r="AX339" s="50" t="str">
        <f>IFERROR(VLOOKUP(AV339,農林業センサス集落コード!$A$2:$E$18534,5,0),"")</f>
        <v/>
      </c>
      <c r="AY339" s="48"/>
      <c r="AZ339" s="49" t="str">
        <f>IFERROR(VLOOKUP(AY339,農林業センサス集落コード!$A$2:$E$18534,4,FALSE)," ")</f>
        <v xml:space="preserve"> </v>
      </c>
      <c r="BA339" s="50" t="str">
        <f>IFERROR(VLOOKUP(AY339,農林業センサス集落コード!$A$2:$E$18534,5,0),"")</f>
        <v/>
      </c>
      <c r="BB339" s="48"/>
      <c r="BC339" s="49" t="str">
        <f>IFERROR(VLOOKUP(BB339,農林業センサス集落コード!$A$2:$E$18534,4,FALSE)," ")</f>
        <v xml:space="preserve"> </v>
      </c>
      <c r="BD339" s="50" t="str">
        <f>IFERROR(VLOOKUP(BB339,農林業センサス集落コード!$A$2:$E$18534,5,0),"")</f>
        <v/>
      </c>
      <c r="BE339" s="48"/>
      <c r="BF339" s="49" t="str">
        <f>IFERROR(VLOOKUP(BE339,農林業センサス集落コード!$A$2:$E$18534,4,FALSE)," ")</f>
        <v xml:space="preserve"> </v>
      </c>
      <c r="BG339" s="50" t="str">
        <f>IFERROR(VLOOKUP(BE339,農林業センサス集落コード!$A$2:$E$18534,5,0),"")</f>
        <v/>
      </c>
      <c r="BH339" s="48"/>
      <c r="BI339" s="49" t="str">
        <f>IFERROR(VLOOKUP(BH339,農林業センサス集落コード!$A$2:$E$18534,4,FALSE)," ")</f>
        <v xml:space="preserve"> </v>
      </c>
      <c r="BJ339" s="50" t="str">
        <f>IFERROR(VLOOKUP(BH339,農林業センサス集落コード!$A$2:$E$18534,5,0),"")</f>
        <v/>
      </c>
      <c r="BK339" s="48"/>
      <c r="BL339" s="49" t="str">
        <f>IFERROR(VLOOKUP(BK339,農林業センサス集落コード!$A$2:$E$18534,4,FALSE)," ")</f>
        <v xml:space="preserve"> </v>
      </c>
      <c r="BM339" s="50" t="str">
        <f>IFERROR(VLOOKUP(BK339,農林業センサス集落コード!$A$2:$E$18534,5,0),"")</f>
        <v/>
      </c>
    </row>
    <row r="340" spans="1:65">
      <c r="A340" s="272" t="e">
        <f>①協定識別事項②協定参加者!#REF!</f>
        <v>#REF!</v>
      </c>
      <c r="B340" s="55" t="e">
        <f>①協定識別事項②協定参加者!#REF!</f>
        <v>#REF!</v>
      </c>
      <c r="C340" s="55" t="e">
        <f>①協定識別事項②協定参加者!#REF!</f>
        <v>#REF!</v>
      </c>
      <c r="D340" s="55" t="e">
        <f>①協定識別事項②協定参加者!#REF!</f>
        <v>#REF!</v>
      </c>
      <c r="E340" s="56" t="e">
        <f>①協定識別事項②協定参加者!#REF!</f>
        <v>#REF!</v>
      </c>
      <c r="F340" s="48"/>
      <c r="G340" s="49" t="str">
        <f>IFERROR(VLOOKUP(F340,農林業センサス集落コード!$A$2:$E$18534,4,FALSE)," ")</f>
        <v xml:space="preserve"> </v>
      </c>
      <c r="H340" s="50" t="str">
        <f>IFERROR(VLOOKUP(F340,農林業センサス集落コード!$A$2:$E$18534,5,0),"")</f>
        <v/>
      </c>
      <c r="I340" s="48"/>
      <c r="J340" s="49" t="str">
        <f>IFERROR(VLOOKUP(I340,農林業センサス集落コード!$A$2:$E$18534,4,FALSE)," ")</f>
        <v xml:space="preserve"> </v>
      </c>
      <c r="K340" s="50" t="str">
        <f>IFERROR(VLOOKUP(I340,農林業センサス集落コード!$A$2:$E$18534,5,0),"")</f>
        <v/>
      </c>
      <c r="L340" s="48"/>
      <c r="M340" s="49" t="str">
        <f>IFERROR(VLOOKUP(L340,農林業センサス集落コード!$A$2:$E$18534,4,FALSE)," ")</f>
        <v xml:space="preserve"> </v>
      </c>
      <c r="N340" s="50" t="str">
        <f>IFERROR(VLOOKUP(L340,農林業センサス集落コード!$A$2:$E$18534,5,0),"")</f>
        <v/>
      </c>
      <c r="O340" s="48"/>
      <c r="P340" s="49" t="str">
        <f>IFERROR(VLOOKUP(O340,農林業センサス集落コード!$A$2:$E$18534,4,FALSE)," ")</f>
        <v xml:space="preserve"> </v>
      </c>
      <c r="Q340" s="50" t="str">
        <f>IFERROR(VLOOKUP(O340,農林業センサス集落コード!$A$2:$E$18534,5,0),"")</f>
        <v/>
      </c>
      <c r="R340" s="48"/>
      <c r="S340" s="49" t="str">
        <f>IFERROR(VLOOKUP(R340,農林業センサス集落コード!$A$2:$E$18534,4,FALSE)," ")</f>
        <v xml:space="preserve"> </v>
      </c>
      <c r="T340" s="50" t="str">
        <f>IFERROR(VLOOKUP(R340,農林業センサス集落コード!$A$2:$E$18534,5,0),"")</f>
        <v/>
      </c>
      <c r="U340" s="48"/>
      <c r="V340" s="49" t="str">
        <f>IFERROR(VLOOKUP(U340,農林業センサス集落コード!$A$2:$E$18534,4,FALSE)," ")</f>
        <v xml:space="preserve"> </v>
      </c>
      <c r="W340" s="50" t="str">
        <f>IFERROR(VLOOKUP(U340,農林業センサス集落コード!$A$2:$E$18534,5,0),"")</f>
        <v/>
      </c>
      <c r="X340" s="48"/>
      <c r="Y340" s="49" t="str">
        <f>IFERROR(VLOOKUP(X340,農林業センサス集落コード!$A$2:$E$18534,4,FALSE)," ")</f>
        <v xml:space="preserve"> </v>
      </c>
      <c r="Z340" s="50" t="str">
        <f>IFERROR(VLOOKUP(X340,農林業センサス集落コード!$A$2:$E$18534,5,0),"")</f>
        <v/>
      </c>
      <c r="AA340" s="48"/>
      <c r="AB340" s="49" t="str">
        <f>IFERROR(VLOOKUP(AA340,農林業センサス集落コード!$A$2:$E$18534,4,FALSE)," ")</f>
        <v xml:space="preserve"> </v>
      </c>
      <c r="AC340" s="50" t="str">
        <f>IFERROR(VLOOKUP(AA340,農林業センサス集落コード!$A$2:$E$18534,5,0),"")</f>
        <v/>
      </c>
      <c r="AD340" s="48"/>
      <c r="AE340" s="49" t="str">
        <f>IFERROR(VLOOKUP(AD340,農林業センサス集落コード!$A$2:$E$18534,4,FALSE)," ")</f>
        <v xml:space="preserve"> </v>
      </c>
      <c r="AF340" s="50" t="str">
        <f>IFERROR(VLOOKUP(AD340,農林業センサス集落コード!$A$2:$E$18534,5,0),"")</f>
        <v/>
      </c>
      <c r="AG340" s="48"/>
      <c r="AH340" s="49" t="str">
        <f>IFERROR(VLOOKUP(AG340,農林業センサス集落コード!$A$2:$E$18534,4,FALSE)," ")</f>
        <v xml:space="preserve"> </v>
      </c>
      <c r="AI340" s="50" t="str">
        <f>IFERROR(VLOOKUP(AG340,農林業センサス集落コード!$A$2:$E$18534,5,0),"")</f>
        <v/>
      </c>
      <c r="AJ340" s="48"/>
      <c r="AK340" s="49" t="str">
        <f>IFERROR(VLOOKUP(AJ340,農林業センサス集落コード!$A$2:$E$18534,4,FALSE)," ")</f>
        <v xml:space="preserve"> </v>
      </c>
      <c r="AL340" s="50" t="str">
        <f>IFERROR(VLOOKUP(AJ340,農林業センサス集落コード!$A$2:$E$18534,5,0),"")</f>
        <v/>
      </c>
      <c r="AM340" s="48"/>
      <c r="AN340" s="49" t="str">
        <f>IFERROR(VLOOKUP(AM340,農林業センサス集落コード!$A$2:$E$18534,4,FALSE)," ")</f>
        <v xml:space="preserve"> </v>
      </c>
      <c r="AO340" s="50" t="str">
        <f>IFERROR(VLOOKUP(AM340,農林業センサス集落コード!$A$2:$E$18534,5,0),"")</f>
        <v/>
      </c>
      <c r="AP340" s="48"/>
      <c r="AQ340" s="49" t="str">
        <f>IFERROR(VLOOKUP(AP340,農林業センサス集落コード!$A$2:$E$18534,4,FALSE)," ")</f>
        <v xml:space="preserve"> </v>
      </c>
      <c r="AR340" s="50" t="str">
        <f>IFERROR(VLOOKUP(AP340,農林業センサス集落コード!$A$2:$E$18534,5,0),"")</f>
        <v/>
      </c>
      <c r="AS340" s="48"/>
      <c r="AT340" s="49" t="str">
        <f>IFERROR(VLOOKUP(AS340,農林業センサス集落コード!$A$2:$E$18534,4,FALSE)," ")</f>
        <v xml:space="preserve"> </v>
      </c>
      <c r="AU340" s="50" t="str">
        <f>IFERROR(VLOOKUP(AS340,農林業センサス集落コード!$A$2:$E$18534,5,0),"")</f>
        <v/>
      </c>
      <c r="AV340" s="48"/>
      <c r="AW340" s="49" t="str">
        <f>IFERROR(VLOOKUP(AV340,農林業センサス集落コード!$A$2:$E$18534,4,FALSE)," ")</f>
        <v xml:space="preserve"> </v>
      </c>
      <c r="AX340" s="50" t="str">
        <f>IFERROR(VLOOKUP(AV340,農林業センサス集落コード!$A$2:$E$18534,5,0),"")</f>
        <v/>
      </c>
      <c r="AY340" s="48"/>
      <c r="AZ340" s="49" t="str">
        <f>IFERROR(VLOOKUP(AY340,農林業センサス集落コード!$A$2:$E$18534,4,FALSE)," ")</f>
        <v xml:space="preserve"> </v>
      </c>
      <c r="BA340" s="50" t="str">
        <f>IFERROR(VLOOKUP(AY340,農林業センサス集落コード!$A$2:$E$18534,5,0),"")</f>
        <v/>
      </c>
      <c r="BB340" s="48"/>
      <c r="BC340" s="49" t="str">
        <f>IFERROR(VLOOKUP(BB340,農林業センサス集落コード!$A$2:$E$18534,4,FALSE)," ")</f>
        <v xml:space="preserve"> </v>
      </c>
      <c r="BD340" s="50" t="str">
        <f>IFERROR(VLOOKUP(BB340,農林業センサス集落コード!$A$2:$E$18534,5,0),"")</f>
        <v/>
      </c>
      <c r="BE340" s="48"/>
      <c r="BF340" s="49" t="str">
        <f>IFERROR(VLOOKUP(BE340,農林業センサス集落コード!$A$2:$E$18534,4,FALSE)," ")</f>
        <v xml:space="preserve"> </v>
      </c>
      <c r="BG340" s="50" t="str">
        <f>IFERROR(VLOOKUP(BE340,農林業センサス集落コード!$A$2:$E$18534,5,0),"")</f>
        <v/>
      </c>
      <c r="BH340" s="48"/>
      <c r="BI340" s="49" t="str">
        <f>IFERROR(VLOOKUP(BH340,農林業センサス集落コード!$A$2:$E$18534,4,FALSE)," ")</f>
        <v xml:space="preserve"> </v>
      </c>
      <c r="BJ340" s="50" t="str">
        <f>IFERROR(VLOOKUP(BH340,農林業センサス集落コード!$A$2:$E$18534,5,0),"")</f>
        <v/>
      </c>
      <c r="BK340" s="48"/>
      <c r="BL340" s="49" t="str">
        <f>IFERROR(VLOOKUP(BK340,農林業センサス集落コード!$A$2:$E$18534,4,FALSE)," ")</f>
        <v xml:space="preserve"> </v>
      </c>
      <c r="BM340" s="50" t="str">
        <f>IFERROR(VLOOKUP(BK340,農林業センサス集落コード!$A$2:$E$18534,5,0),"")</f>
        <v/>
      </c>
    </row>
    <row r="341" spans="1:65">
      <c r="A341" s="272" t="e">
        <f>①協定識別事項②協定参加者!#REF!</f>
        <v>#REF!</v>
      </c>
      <c r="B341" s="55" t="e">
        <f>①協定識別事項②協定参加者!#REF!</f>
        <v>#REF!</v>
      </c>
      <c r="C341" s="55" t="e">
        <f>①協定識別事項②協定参加者!#REF!</f>
        <v>#REF!</v>
      </c>
      <c r="D341" s="55" t="e">
        <f>①協定識別事項②協定参加者!#REF!</f>
        <v>#REF!</v>
      </c>
      <c r="E341" s="56" t="e">
        <f>①協定識別事項②協定参加者!#REF!</f>
        <v>#REF!</v>
      </c>
      <c r="F341" s="48"/>
      <c r="G341" s="49" t="str">
        <f>IFERROR(VLOOKUP(F341,農林業センサス集落コード!$A$2:$E$18534,4,FALSE)," ")</f>
        <v xml:space="preserve"> </v>
      </c>
      <c r="H341" s="50" t="str">
        <f>IFERROR(VLOOKUP(F341,農林業センサス集落コード!$A$2:$E$18534,5,0),"")</f>
        <v/>
      </c>
      <c r="I341" s="48"/>
      <c r="J341" s="49" t="str">
        <f>IFERROR(VLOOKUP(I341,農林業センサス集落コード!$A$2:$E$18534,4,FALSE)," ")</f>
        <v xml:space="preserve"> </v>
      </c>
      <c r="K341" s="50" t="str">
        <f>IFERROR(VLOOKUP(I341,農林業センサス集落コード!$A$2:$E$18534,5,0),"")</f>
        <v/>
      </c>
      <c r="L341" s="48"/>
      <c r="M341" s="49" t="str">
        <f>IFERROR(VLOOKUP(L341,農林業センサス集落コード!$A$2:$E$18534,4,FALSE)," ")</f>
        <v xml:space="preserve"> </v>
      </c>
      <c r="N341" s="50" t="str">
        <f>IFERROR(VLOOKUP(L341,農林業センサス集落コード!$A$2:$E$18534,5,0),"")</f>
        <v/>
      </c>
      <c r="O341" s="48"/>
      <c r="P341" s="49" t="str">
        <f>IFERROR(VLOOKUP(O341,農林業センサス集落コード!$A$2:$E$18534,4,FALSE)," ")</f>
        <v xml:space="preserve"> </v>
      </c>
      <c r="Q341" s="50" t="str">
        <f>IFERROR(VLOOKUP(O341,農林業センサス集落コード!$A$2:$E$18534,5,0),"")</f>
        <v/>
      </c>
      <c r="R341" s="48"/>
      <c r="S341" s="49" t="str">
        <f>IFERROR(VLOOKUP(R341,農林業センサス集落コード!$A$2:$E$18534,4,FALSE)," ")</f>
        <v xml:space="preserve"> </v>
      </c>
      <c r="T341" s="50" t="str">
        <f>IFERROR(VLOOKUP(R341,農林業センサス集落コード!$A$2:$E$18534,5,0),"")</f>
        <v/>
      </c>
      <c r="U341" s="48"/>
      <c r="V341" s="49" t="str">
        <f>IFERROR(VLOOKUP(U341,農林業センサス集落コード!$A$2:$E$18534,4,FALSE)," ")</f>
        <v xml:space="preserve"> </v>
      </c>
      <c r="W341" s="50" t="str">
        <f>IFERROR(VLOOKUP(U341,農林業センサス集落コード!$A$2:$E$18534,5,0),"")</f>
        <v/>
      </c>
      <c r="X341" s="48"/>
      <c r="Y341" s="49" t="str">
        <f>IFERROR(VLOOKUP(X341,農林業センサス集落コード!$A$2:$E$18534,4,FALSE)," ")</f>
        <v xml:space="preserve"> </v>
      </c>
      <c r="Z341" s="50" t="str">
        <f>IFERROR(VLOOKUP(X341,農林業センサス集落コード!$A$2:$E$18534,5,0),"")</f>
        <v/>
      </c>
      <c r="AA341" s="48"/>
      <c r="AB341" s="49" t="str">
        <f>IFERROR(VLOOKUP(AA341,農林業センサス集落コード!$A$2:$E$18534,4,FALSE)," ")</f>
        <v xml:space="preserve"> </v>
      </c>
      <c r="AC341" s="50" t="str">
        <f>IFERROR(VLOOKUP(AA341,農林業センサス集落コード!$A$2:$E$18534,5,0),"")</f>
        <v/>
      </c>
      <c r="AD341" s="48"/>
      <c r="AE341" s="49" t="str">
        <f>IFERROR(VLOOKUP(AD341,農林業センサス集落コード!$A$2:$E$18534,4,FALSE)," ")</f>
        <v xml:space="preserve"> </v>
      </c>
      <c r="AF341" s="50" t="str">
        <f>IFERROR(VLOOKUP(AD341,農林業センサス集落コード!$A$2:$E$18534,5,0),"")</f>
        <v/>
      </c>
      <c r="AG341" s="48"/>
      <c r="AH341" s="49" t="str">
        <f>IFERROR(VLOOKUP(AG341,農林業センサス集落コード!$A$2:$E$18534,4,FALSE)," ")</f>
        <v xml:space="preserve"> </v>
      </c>
      <c r="AI341" s="50" t="str">
        <f>IFERROR(VLOOKUP(AG341,農林業センサス集落コード!$A$2:$E$18534,5,0),"")</f>
        <v/>
      </c>
      <c r="AJ341" s="48"/>
      <c r="AK341" s="49" t="str">
        <f>IFERROR(VLOOKUP(AJ341,農林業センサス集落コード!$A$2:$E$18534,4,FALSE)," ")</f>
        <v xml:space="preserve"> </v>
      </c>
      <c r="AL341" s="50" t="str">
        <f>IFERROR(VLOOKUP(AJ341,農林業センサス集落コード!$A$2:$E$18534,5,0),"")</f>
        <v/>
      </c>
      <c r="AM341" s="48"/>
      <c r="AN341" s="49" t="str">
        <f>IFERROR(VLOOKUP(AM341,農林業センサス集落コード!$A$2:$E$18534,4,FALSE)," ")</f>
        <v xml:space="preserve"> </v>
      </c>
      <c r="AO341" s="50" t="str">
        <f>IFERROR(VLOOKUP(AM341,農林業センサス集落コード!$A$2:$E$18534,5,0),"")</f>
        <v/>
      </c>
      <c r="AP341" s="48"/>
      <c r="AQ341" s="49" t="str">
        <f>IFERROR(VLOOKUP(AP341,農林業センサス集落コード!$A$2:$E$18534,4,FALSE)," ")</f>
        <v xml:space="preserve"> </v>
      </c>
      <c r="AR341" s="50" t="str">
        <f>IFERROR(VLOOKUP(AP341,農林業センサス集落コード!$A$2:$E$18534,5,0),"")</f>
        <v/>
      </c>
      <c r="AS341" s="48"/>
      <c r="AT341" s="49" t="str">
        <f>IFERROR(VLOOKUP(AS341,農林業センサス集落コード!$A$2:$E$18534,4,FALSE)," ")</f>
        <v xml:space="preserve"> </v>
      </c>
      <c r="AU341" s="50" t="str">
        <f>IFERROR(VLOOKUP(AS341,農林業センサス集落コード!$A$2:$E$18534,5,0),"")</f>
        <v/>
      </c>
      <c r="AV341" s="48"/>
      <c r="AW341" s="49" t="str">
        <f>IFERROR(VLOOKUP(AV341,農林業センサス集落コード!$A$2:$E$18534,4,FALSE)," ")</f>
        <v xml:space="preserve"> </v>
      </c>
      <c r="AX341" s="50" t="str">
        <f>IFERROR(VLOOKUP(AV341,農林業センサス集落コード!$A$2:$E$18534,5,0),"")</f>
        <v/>
      </c>
      <c r="AY341" s="48"/>
      <c r="AZ341" s="49" t="str">
        <f>IFERROR(VLOOKUP(AY341,農林業センサス集落コード!$A$2:$E$18534,4,FALSE)," ")</f>
        <v xml:space="preserve"> </v>
      </c>
      <c r="BA341" s="50" t="str">
        <f>IFERROR(VLOOKUP(AY341,農林業センサス集落コード!$A$2:$E$18534,5,0),"")</f>
        <v/>
      </c>
      <c r="BB341" s="48"/>
      <c r="BC341" s="49" t="str">
        <f>IFERROR(VLOOKUP(BB341,農林業センサス集落コード!$A$2:$E$18534,4,FALSE)," ")</f>
        <v xml:space="preserve"> </v>
      </c>
      <c r="BD341" s="50" t="str">
        <f>IFERROR(VLOOKUP(BB341,農林業センサス集落コード!$A$2:$E$18534,5,0),"")</f>
        <v/>
      </c>
      <c r="BE341" s="48"/>
      <c r="BF341" s="49" t="str">
        <f>IFERROR(VLOOKUP(BE341,農林業センサス集落コード!$A$2:$E$18534,4,FALSE)," ")</f>
        <v xml:space="preserve"> </v>
      </c>
      <c r="BG341" s="50" t="str">
        <f>IFERROR(VLOOKUP(BE341,農林業センサス集落コード!$A$2:$E$18534,5,0),"")</f>
        <v/>
      </c>
      <c r="BH341" s="48"/>
      <c r="BI341" s="49" t="str">
        <f>IFERROR(VLOOKUP(BH341,農林業センサス集落コード!$A$2:$E$18534,4,FALSE)," ")</f>
        <v xml:space="preserve"> </v>
      </c>
      <c r="BJ341" s="50" t="str">
        <f>IFERROR(VLOOKUP(BH341,農林業センサス集落コード!$A$2:$E$18534,5,0),"")</f>
        <v/>
      </c>
      <c r="BK341" s="48"/>
      <c r="BL341" s="49" t="str">
        <f>IFERROR(VLOOKUP(BK341,農林業センサス集落コード!$A$2:$E$18534,4,FALSE)," ")</f>
        <v xml:space="preserve"> </v>
      </c>
      <c r="BM341" s="50" t="str">
        <f>IFERROR(VLOOKUP(BK341,農林業センサス集落コード!$A$2:$E$18534,5,0),"")</f>
        <v/>
      </c>
    </row>
    <row r="342" spans="1:65">
      <c r="A342" s="272" t="e">
        <f>①協定識別事項②協定参加者!#REF!</f>
        <v>#REF!</v>
      </c>
      <c r="B342" s="55" t="e">
        <f>①協定識別事項②協定参加者!#REF!</f>
        <v>#REF!</v>
      </c>
      <c r="C342" s="55" t="e">
        <f>①協定識別事項②協定参加者!#REF!</f>
        <v>#REF!</v>
      </c>
      <c r="D342" s="55" t="e">
        <f>①協定識別事項②協定参加者!#REF!</f>
        <v>#REF!</v>
      </c>
      <c r="E342" s="56" t="e">
        <f>①協定識別事項②協定参加者!#REF!</f>
        <v>#REF!</v>
      </c>
      <c r="F342" s="48"/>
      <c r="G342" s="49" t="str">
        <f>IFERROR(VLOOKUP(F342,農林業センサス集落コード!$A$2:$E$18534,4,FALSE)," ")</f>
        <v xml:space="preserve"> </v>
      </c>
      <c r="H342" s="50" t="str">
        <f>IFERROR(VLOOKUP(F342,農林業センサス集落コード!$A$2:$E$18534,5,0),"")</f>
        <v/>
      </c>
      <c r="I342" s="48"/>
      <c r="J342" s="49" t="str">
        <f>IFERROR(VLOOKUP(I342,農林業センサス集落コード!$A$2:$E$18534,4,FALSE)," ")</f>
        <v xml:space="preserve"> </v>
      </c>
      <c r="K342" s="50" t="str">
        <f>IFERROR(VLOOKUP(I342,農林業センサス集落コード!$A$2:$E$18534,5,0),"")</f>
        <v/>
      </c>
      <c r="L342" s="48"/>
      <c r="M342" s="49" t="str">
        <f>IFERROR(VLOOKUP(L342,農林業センサス集落コード!$A$2:$E$18534,4,FALSE)," ")</f>
        <v xml:space="preserve"> </v>
      </c>
      <c r="N342" s="50" t="str">
        <f>IFERROR(VLOOKUP(L342,農林業センサス集落コード!$A$2:$E$18534,5,0),"")</f>
        <v/>
      </c>
      <c r="O342" s="48"/>
      <c r="P342" s="49" t="str">
        <f>IFERROR(VLOOKUP(O342,農林業センサス集落コード!$A$2:$E$18534,4,FALSE)," ")</f>
        <v xml:space="preserve"> </v>
      </c>
      <c r="Q342" s="50" t="str">
        <f>IFERROR(VLOOKUP(O342,農林業センサス集落コード!$A$2:$E$18534,5,0),"")</f>
        <v/>
      </c>
      <c r="R342" s="48"/>
      <c r="S342" s="49" t="str">
        <f>IFERROR(VLOOKUP(R342,農林業センサス集落コード!$A$2:$E$18534,4,FALSE)," ")</f>
        <v xml:space="preserve"> </v>
      </c>
      <c r="T342" s="50" t="str">
        <f>IFERROR(VLOOKUP(R342,農林業センサス集落コード!$A$2:$E$18534,5,0),"")</f>
        <v/>
      </c>
      <c r="U342" s="48"/>
      <c r="V342" s="49" t="str">
        <f>IFERROR(VLOOKUP(U342,農林業センサス集落コード!$A$2:$E$18534,4,FALSE)," ")</f>
        <v xml:space="preserve"> </v>
      </c>
      <c r="W342" s="50" t="str">
        <f>IFERROR(VLOOKUP(U342,農林業センサス集落コード!$A$2:$E$18534,5,0),"")</f>
        <v/>
      </c>
      <c r="X342" s="48"/>
      <c r="Y342" s="49" t="str">
        <f>IFERROR(VLOOKUP(X342,農林業センサス集落コード!$A$2:$E$18534,4,FALSE)," ")</f>
        <v xml:space="preserve"> </v>
      </c>
      <c r="Z342" s="50" t="str">
        <f>IFERROR(VLOOKUP(X342,農林業センサス集落コード!$A$2:$E$18534,5,0),"")</f>
        <v/>
      </c>
      <c r="AA342" s="48"/>
      <c r="AB342" s="49" t="str">
        <f>IFERROR(VLOOKUP(AA342,農林業センサス集落コード!$A$2:$E$18534,4,FALSE)," ")</f>
        <v xml:space="preserve"> </v>
      </c>
      <c r="AC342" s="50" t="str">
        <f>IFERROR(VLOOKUP(AA342,農林業センサス集落コード!$A$2:$E$18534,5,0),"")</f>
        <v/>
      </c>
      <c r="AD342" s="48"/>
      <c r="AE342" s="49" t="str">
        <f>IFERROR(VLOOKUP(AD342,農林業センサス集落コード!$A$2:$E$18534,4,FALSE)," ")</f>
        <v xml:space="preserve"> </v>
      </c>
      <c r="AF342" s="50" t="str">
        <f>IFERROR(VLOOKUP(AD342,農林業センサス集落コード!$A$2:$E$18534,5,0),"")</f>
        <v/>
      </c>
      <c r="AG342" s="48"/>
      <c r="AH342" s="49" t="str">
        <f>IFERROR(VLOOKUP(AG342,農林業センサス集落コード!$A$2:$E$18534,4,FALSE)," ")</f>
        <v xml:space="preserve"> </v>
      </c>
      <c r="AI342" s="50" t="str">
        <f>IFERROR(VLOOKUP(AG342,農林業センサス集落コード!$A$2:$E$18534,5,0),"")</f>
        <v/>
      </c>
      <c r="AJ342" s="48"/>
      <c r="AK342" s="49" t="str">
        <f>IFERROR(VLOOKUP(AJ342,農林業センサス集落コード!$A$2:$E$18534,4,FALSE)," ")</f>
        <v xml:space="preserve"> </v>
      </c>
      <c r="AL342" s="50" t="str">
        <f>IFERROR(VLOOKUP(AJ342,農林業センサス集落コード!$A$2:$E$18534,5,0),"")</f>
        <v/>
      </c>
      <c r="AM342" s="48"/>
      <c r="AN342" s="49" t="str">
        <f>IFERROR(VLOOKUP(AM342,農林業センサス集落コード!$A$2:$E$18534,4,FALSE)," ")</f>
        <v xml:space="preserve"> </v>
      </c>
      <c r="AO342" s="50" t="str">
        <f>IFERROR(VLOOKUP(AM342,農林業センサス集落コード!$A$2:$E$18534,5,0),"")</f>
        <v/>
      </c>
      <c r="AP342" s="48"/>
      <c r="AQ342" s="49" t="str">
        <f>IFERROR(VLOOKUP(AP342,農林業センサス集落コード!$A$2:$E$18534,4,FALSE)," ")</f>
        <v xml:space="preserve"> </v>
      </c>
      <c r="AR342" s="50" t="str">
        <f>IFERROR(VLOOKUP(AP342,農林業センサス集落コード!$A$2:$E$18534,5,0),"")</f>
        <v/>
      </c>
      <c r="AS342" s="48"/>
      <c r="AT342" s="49" t="str">
        <f>IFERROR(VLOOKUP(AS342,農林業センサス集落コード!$A$2:$E$18534,4,FALSE)," ")</f>
        <v xml:space="preserve"> </v>
      </c>
      <c r="AU342" s="50" t="str">
        <f>IFERROR(VLOOKUP(AS342,農林業センサス集落コード!$A$2:$E$18534,5,0),"")</f>
        <v/>
      </c>
      <c r="AV342" s="48"/>
      <c r="AW342" s="49" t="str">
        <f>IFERROR(VLOOKUP(AV342,農林業センサス集落コード!$A$2:$E$18534,4,FALSE)," ")</f>
        <v xml:space="preserve"> </v>
      </c>
      <c r="AX342" s="50" t="str">
        <f>IFERROR(VLOOKUP(AV342,農林業センサス集落コード!$A$2:$E$18534,5,0),"")</f>
        <v/>
      </c>
      <c r="AY342" s="48"/>
      <c r="AZ342" s="49" t="str">
        <f>IFERROR(VLOOKUP(AY342,農林業センサス集落コード!$A$2:$E$18534,4,FALSE)," ")</f>
        <v xml:space="preserve"> </v>
      </c>
      <c r="BA342" s="50" t="str">
        <f>IFERROR(VLOOKUP(AY342,農林業センサス集落コード!$A$2:$E$18534,5,0),"")</f>
        <v/>
      </c>
      <c r="BB342" s="48"/>
      <c r="BC342" s="49" t="str">
        <f>IFERROR(VLOOKUP(BB342,農林業センサス集落コード!$A$2:$E$18534,4,FALSE)," ")</f>
        <v xml:space="preserve"> </v>
      </c>
      <c r="BD342" s="50" t="str">
        <f>IFERROR(VLOOKUP(BB342,農林業センサス集落コード!$A$2:$E$18534,5,0),"")</f>
        <v/>
      </c>
      <c r="BE342" s="48"/>
      <c r="BF342" s="49" t="str">
        <f>IFERROR(VLOOKUP(BE342,農林業センサス集落コード!$A$2:$E$18534,4,FALSE)," ")</f>
        <v xml:space="preserve"> </v>
      </c>
      <c r="BG342" s="50" t="str">
        <f>IFERROR(VLOOKUP(BE342,農林業センサス集落コード!$A$2:$E$18534,5,0),"")</f>
        <v/>
      </c>
      <c r="BH342" s="48"/>
      <c r="BI342" s="49" t="str">
        <f>IFERROR(VLOOKUP(BH342,農林業センサス集落コード!$A$2:$E$18534,4,FALSE)," ")</f>
        <v xml:space="preserve"> </v>
      </c>
      <c r="BJ342" s="50" t="str">
        <f>IFERROR(VLOOKUP(BH342,農林業センサス集落コード!$A$2:$E$18534,5,0),"")</f>
        <v/>
      </c>
      <c r="BK342" s="48"/>
      <c r="BL342" s="49" t="str">
        <f>IFERROR(VLOOKUP(BK342,農林業センサス集落コード!$A$2:$E$18534,4,FALSE)," ")</f>
        <v xml:space="preserve"> </v>
      </c>
      <c r="BM342" s="50" t="str">
        <f>IFERROR(VLOOKUP(BK342,農林業センサス集落コード!$A$2:$E$18534,5,0),"")</f>
        <v/>
      </c>
    </row>
    <row r="343" spans="1:65">
      <c r="A343" s="272" t="e">
        <f>①協定識別事項②協定参加者!#REF!</f>
        <v>#REF!</v>
      </c>
      <c r="B343" s="55" t="e">
        <f>①協定識別事項②協定参加者!#REF!</f>
        <v>#REF!</v>
      </c>
      <c r="C343" s="55" t="e">
        <f>①協定識別事項②協定参加者!#REF!</f>
        <v>#REF!</v>
      </c>
      <c r="D343" s="55" t="e">
        <f>①協定識別事項②協定参加者!#REF!</f>
        <v>#REF!</v>
      </c>
      <c r="E343" s="56" t="e">
        <f>①協定識別事項②協定参加者!#REF!</f>
        <v>#REF!</v>
      </c>
      <c r="F343" s="48"/>
      <c r="G343" s="49" t="str">
        <f>IFERROR(VLOOKUP(F343,農林業センサス集落コード!$A$2:$E$18534,4,FALSE)," ")</f>
        <v xml:space="preserve"> </v>
      </c>
      <c r="H343" s="50" t="str">
        <f>IFERROR(VLOOKUP(F343,農林業センサス集落コード!$A$2:$E$18534,5,0),"")</f>
        <v/>
      </c>
      <c r="I343" s="48"/>
      <c r="J343" s="49" t="str">
        <f>IFERROR(VLOOKUP(I343,農林業センサス集落コード!$A$2:$E$18534,4,FALSE)," ")</f>
        <v xml:space="preserve"> </v>
      </c>
      <c r="K343" s="50" t="str">
        <f>IFERROR(VLOOKUP(I343,農林業センサス集落コード!$A$2:$E$18534,5,0),"")</f>
        <v/>
      </c>
      <c r="L343" s="48"/>
      <c r="M343" s="49" t="str">
        <f>IFERROR(VLOOKUP(L343,農林業センサス集落コード!$A$2:$E$18534,4,FALSE)," ")</f>
        <v xml:space="preserve"> </v>
      </c>
      <c r="N343" s="50" t="str">
        <f>IFERROR(VLOOKUP(L343,農林業センサス集落コード!$A$2:$E$18534,5,0),"")</f>
        <v/>
      </c>
      <c r="O343" s="48"/>
      <c r="P343" s="49" t="str">
        <f>IFERROR(VLOOKUP(O343,農林業センサス集落コード!$A$2:$E$18534,4,FALSE)," ")</f>
        <v xml:space="preserve"> </v>
      </c>
      <c r="Q343" s="50" t="str">
        <f>IFERROR(VLOOKUP(O343,農林業センサス集落コード!$A$2:$E$18534,5,0),"")</f>
        <v/>
      </c>
      <c r="R343" s="48"/>
      <c r="S343" s="49" t="str">
        <f>IFERROR(VLOOKUP(R343,農林業センサス集落コード!$A$2:$E$18534,4,FALSE)," ")</f>
        <v xml:space="preserve"> </v>
      </c>
      <c r="T343" s="50" t="str">
        <f>IFERROR(VLOOKUP(R343,農林業センサス集落コード!$A$2:$E$18534,5,0),"")</f>
        <v/>
      </c>
      <c r="U343" s="48"/>
      <c r="V343" s="49" t="str">
        <f>IFERROR(VLOOKUP(U343,農林業センサス集落コード!$A$2:$E$18534,4,FALSE)," ")</f>
        <v xml:space="preserve"> </v>
      </c>
      <c r="W343" s="50" t="str">
        <f>IFERROR(VLOOKUP(U343,農林業センサス集落コード!$A$2:$E$18534,5,0),"")</f>
        <v/>
      </c>
      <c r="X343" s="48"/>
      <c r="Y343" s="49" t="str">
        <f>IFERROR(VLOOKUP(X343,農林業センサス集落コード!$A$2:$E$18534,4,FALSE)," ")</f>
        <v xml:space="preserve"> </v>
      </c>
      <c r="Z343" s="50" t="str">
        <f>IFERROR(VLOOKUP(X343,農林業センサス集落コード!$A$2:$E$18534,5,0),"")</f>
        <v/>
      </c>
      <c r="AA343" s="48"/>
      <c r="AB343" s="49" t="str">
        <f>IFERROR(VLOOKUP(AA343,農林業センサス集落コード!$A$2:$E$18534,4,FALSE)," ")</f>
        <v xml:space="preserve"> </v>
      </c>
      <c r="AC343" s="50" t="str">
        <f>IFERROR(VLOOKUP(AA343,農林業センサス集落コード!$A$2:$E$18534,5,0),"")</f>
        <v/>
      </c>
      <c r="AD343" s="48"/>
      <c r="AE343" s="49" t="str">
        <f>IFERROR(VLOOKUP(AD343,農林業センサス集落コード!$A$2:$E$18534,4,FALSE)," ")</f>
        <v xml:space="preserve"> </v>
      </c>
      <c r="AF343" s="50" t="str">
        <f>IFERROR(VLOOKUP(AD343,農林業センサス集落コード!$A$2:$E$18534,5,0),"")</f>
        <v/>
      </c>
      <c r="AG343" s="48"/>
      <c r="AH343" s="49" t="str">
        <f>IFERROR(VLOOKUP(AG343,農林業センサス集落コード!$A$2:$E$18534,4,FALSE)," ")</f>
        <v xml:space="preserve"> </v>
      </c>
      <c r="AI343" s="50" t="str">
        <f>IFERROR(VLOOKUP(AG343,農林業センサス集落コード!$A$2:$E$18534,5,0),"")</f>
        <v/>
      </c>
      <c r="AJ343" s="48"/>
      <c r="AK343" s="49" t="str">
        <f>IFERROR(VLOOKUP(AJ343,農林業センサス集落コード!$A$2:$E$18534,4,FALSE)," ")</f>
        <v xml:space="preserve"> </v>
      </c>
      <c r="AL343" s="50" t="str">
        <f>IFERROR(VLOOKUP(AJ343,農林業センサス集落コード!$A$2:$E$18534,5,0),"")</f>
        <v/>
      </c>
      <c r="AM343" s="48"/>
      <c r="AN343" s="49" t="str">
        <f>IFERROR(VLOOKUP(AM343,農林業センサス集落コード!$A$2:$E$18534,4,FALSE)," ")</f>
        <v xml:space="preserve"> </v>
      </c>
      <c r="AO343" s="50" t="str">
        <f>IFERROR(VLOOKUP(AM343,農林業センサス集落コード!$A$2:$E$18534,5,0),"")</f>
        <v/>
      </c>
      <c r="AP343" s="48"/>
      <c r="AQ343" s="49" t="str">
        <f>IFERROR(VLOOKUP(AP343,農林業センサス集落コード!$A$2:$E$18534,4,FALSE)," ")</f>
        <v xml:space="preserve"> </v>
      </c>
      <c r="AR343" s="50" t="str">
        <f>IFERROR(VLOOKUP(AP343,農林業センサス集落コード!$A$2:$E$18534,5,0),"")</f>
        <v/>
      </c>
      <c r="AS343" s="48"/>
      <c r="AT343" s="49" t="str">
        <f>IFERROR(VLOOKUP(AS343,農林業センサス集落コード!$A$2:$E$18534,4,FALSE)," ")</f>
        <v xml:space="preserve"> </v>
      </c>
      <c r="AU343" s="50" t="str">
        <f>IFERROR(VLOOKUP(AS343,農林業センサス集落コード!$A$2:$E$18534,5,0),"")</f>
        <v/>
      </c>
      <c r="AV343" s="48"/>
      <c r="AW343" s="49" t="str">
        <f>IFERROR(VLOOKUP(AV343,農林業センサス集落コード!$A$2:$E$18534,4,FALSE)," ")</f>
        <v xml:space="preserve"> </v>
      </c>
      <c r="AX343" s="50" t="str">
        <f>IFERROR(VLOOKUP(AV343,農林業センサス集落コード!$A$2:$E$18534,5,0),"")</f>
        <v/>
      </c>
      <c r="AY343" s="48"/>
      <c r="AZ343" s="49" t="str">
        <f>IFERROR(VLOOKUP(AY343,農林業センサス集落コード!$A$2:$E$18534,4,FALSE)," ")</f>
        <v xml:space="preserve"> </v>
      </c>
      <c r="BA343" s="50" t="str">
        <f>IFERROR(VLOOKUP(AY343,農林業センサス集落コード!$A$2:$E$18534,5,0),"")</f>
        <v/>
      </c>
      <c r="BB343" s="48"/>
      <c r="BC343" s="49" t="str">
        <f>IFERROR(VLOOKUP(BB343,農林業センサス集落コード!$A$2:$E$18534,4,FALSE)," ")</f>
        <v xml:space="preserve"> </v>
      </c>
      <c r="BD343" s="50" t="str">
        <f>IFERROR(VLOOKUP(BB343,農林業センサス集落コード!$A$2:$E$18534,5,0),"")</f>
        <v/>
      </c>
      <c r="BE343" s="48"/>
      <c r="BF343" s="49" t="str">
        <f>IFERROR(VLOOKUP(BE343,農林業センサス集落コード!$A$2:$E$18534,4,FALSE)," ")</f>
        <v xml:space="preserve"> </v>
      </c>
      <c r="BG343" s="50" t="str">
        <f>IFERROR(VLOOKUP(BE343,農林業センサス集落コード!$A$2:$E$18534,5,0),"")</f>
        <v/>
      </c>
      <c r="BH343" s="48"/>
      <c r="BI343" s="49" t="str">
        <f>IFERROR(VLOOKUP(BH343,農林業センサス集落コード!$A$2:$E$18534,4,FALSE)," ")</f>
        <v xml:space="preserve"> </v>
      </c>
      <c r="BJ343" s="50" t="str">
        <f>IFERROR(VLOOKUP(BH343,農林業センサス集落コード!$A$2:$E$18534,5,0),"")</f>
        <v/>
      </c>
      <c r="BK343" s="48"/>
      <c r="BL343" s="49" t="str">
        <f>IFERROR(VLOOKUP(BK343,農林業センサス集落コード!$A$2:$E$18534,4,FALSE)," ")</f>
        <v xml:space="preserve"> </v>
      </c>
      <c r="BM343" s="50" t="str">
        <f>IFERROR(VLOOKUP(BK343,農林業センサス集落コード!$A$2:$E$18534,5,0),"")</f>
        <v/>
      </c>
    </row>
    <row r="344" spans="1:65">
      <c r="A344" s="272" t="e">
        <f>①協定識別事項②協定参加者!#REF!</f>
        <v>#REF!</v>
      </c>
      <c r="B344" s="55" t="e">
        <f>①協定識別事項②協定参加者!#REF!</f>
        <v>#REF!</v>
      </c>
      <c r="C344" s="55" t="e">
        <f>①協定識別事項②協定参加者!#REF!</f>
        <v>#REF!</v>
      </c>
      <c r="D344" s="55" t="e">
        <f>①協定識別事項②協定参加者!#REF!</f>
        <v>#REF!</v>
      </c>
      <c r="E344" s="56" t="e">
        <f>①協定識別事項②協定参加者!#REF!</f>
        <v>#REF!</v>
      </c>
      <c r="F344" s="48"/>
      <c r="G344" s="49" t="str">
        <f>IFERROR(VLOOKUP(F344,農林業センサス集落コード!$A$2:$E$18534,4,FALSE)," ")</f>
        <v xml:space="preserve"> </v>
      </c>
      <c r="H344" s="50" t="str">
        <f>IFERROR(VLOOKUP(F344,農林業センサス集落コード!$A$2:$E$18534,5,0),"")</f>
        <v/>
      </c>
      <c r="I344" s="48"/>
      <c r="J344" s="49" t="str">
        <f>IFERROR(VLOOKUP(I344,農林業センサス集落コード!$A$2:$E$18534,4,FALSE)," ")</f>
        <v xml:space="preserve"> </v>
      </c>
      <c r="K344" s="50" t="str">
        <f>IFERROR(VLOOKUP(I344,農林業センサス集落コード!$A$2:$E$18534,5,0),"")</f>
        <v/>
      </c>
      <c r="L344" s="48"/>
      <c r="M344" s="49" t="str">
        <f>IFERROR(VLOOKUP(L344,農林業センサス集落コード!$A$2:$E$18534,4,FALSE)," ")</f>
        <v xml:space="preserve"> </v>
      </c>
      <c r="N344" s="50" t="str">
        <f>IFERROR(VLOOKUP(L344,農林業センサス集落コード!$A$2:$E$18534,5,0),"")</f>
        <v/>
      </c>
      <c r="O344" s="48"/>
      <c r="P344" s="49" t="str">
        <f>IFERROR(VLOOKUP(O344,農林業センサス集落コード!$A$2:$E$18534,4,FALSE)," ")</f>
        <v xml:space="preserve"> </v>
      </c>
      <c r="Q344" s="50" t="str">
        <f>IFERROR(VLOOKUP(O344,農林業センサス集落コード!$A$2:$E$18534,5,0),"")</f>
        <v/>
      </c>
      <c r="R344" s="48"/>
      <c r="S344" s="49" t="str">
        <f>IFERROR(VLOOKUP(R344,農林業センサス集落コード!$A$2:$E$18534,4,FALSE)," ")</f>
        <v xml:space="preserve"> </v>
      </c>
      <c r="T344" s="50" t="str">
        <f>IFERROR(VLOOKUP(R344,農林業センサス集落コード!$A$2:$E$18534,5,0),"")</f>
        <v/>
      </c>
      <c r="U344" s="48"/>
      <c r="V344" s="49" t="str">
        <f>IFERROR(VLOOKUP(U344,農林業センサス集落コード!$A$2:$E$18534,4,FALSE)," ")</f>
        <v xml:space="preserve"> </v>
      </c>
      <c r="W344" s="50" t="str">
        <f>IFERROR(VLOOKUP(U344,農林業センサス集落コード!$A$2:$E$18534,5,0),"")</f>
        <v/>
      </c>
      <c r="X344" s="48"/>
      <c r="Y344" s="49" t="str">
        <f>IFERROR(VLOOKUP(X344,農林業センサス集落コード!$A$2:$E$18534,4,FALSE)," ")</f>
        <v xml:space="preserve"> </v>
      </c>
      <c r="Z344" s="50" t="str">
        <f>IFERROR(VLOOKUP(X344,農林業センサス集落コード!$A$2:$E$18534,5,0),"")</f>
        <v/>
      </c>
      <c r="AA344" s="48"/>
      <c r="AB344" s="49" t="str">
        <f>IFERROR(VLOOKUP(AA344,農林業センサス集落コード!$A$2:$E$18534,4,FALSE)," ")</f>
        <v xml:space="preserve"> </v>
      </c>
      <c r="AC344" s="50" t="str">
        <f>IFERROR(VLOOKUP(AA344,農林業センサス集落コード!$A$2:$E$18534,5,0),"")</f>
        <v/>
      </c>
      <c r="AD344" s="48"/>
      <c r="AE344" s="49" t="str">
        <f>IFERROR(VLOOKUP(AD344,農林業センサス集落コード!$A$2:$E$18534,4,FALSE)," ")</f>
        <v xml:space="preserve"> </v>
      </c>
      <c r="AF344" s="50" t="str">
        <f>IFERROR(VLOOKUP(AD344,農林業センサス集落コード!$A$2:$E$18534,5,0),"")</f>
        <v/>
      </c>
      <c r="AG344" s="48"/>
      <c r="AH344" s="49" t="str">
        <f>IFERROR(VLOOKUP(AG344,農林業センサス集落コード!$A$2:$E$18534,4,FALSE)," ")</f>
        <v xml:space="preserve"> </v>
      </c>
      <c r="AI344" s="50" t="str">
        <f>IFERROR(VLOOKUP(AG344,農林業センサス集落コード!$A$2:$E$18534,5,0),"")</f>
        <v/>
      </c>
      <c r="AJ344" s="48"/>
      <c r="AK344" s="49" t="str">
        <f>IFERROR(VLOOKUP(AJ344,農林業センサス集落コード!$A$2:$E$18534,4,FALSE)," ")</f>
        <v xml:space="preserve"> </v>
      </c>
      <c r="AL344" s="50" t="str">
        <f>IFERROR(VLOOKUP(AJ344,農林業センサス集落コード!$A$2:$E$18534,5,0),"")</f>
        <v/>
      </c>
      <c r="AM344" s="48"/>
      <c r="AN344" s="49" t="str">
        <f>IFERROR(VLOOKUP(AM344,農林業センサス集落コード!$A$2:$E$18534,4,FALSE)," ")</f>
        <v xml:space="preserve"> </v>
      </c>
      <c r="AO344" s="50" t="str">
        <f>IFERROR(VLOOKUP(AM344,農林業センサス集落コード!$A$2:$E$18534,5,0),"")</f>
        <v/>
      </c>
      <c r="AP344" s="48"/>
      <c r="AQ344" s="49" t="str">
        <f>IFERROR(VLOOKUP(AP344,農林業センサス集落コード!$A$2:$E$18534,4,FALSE)," ")</f>
        <v xml:space="preserve"> </v>
      </c>
      <c r="AR344" s="50" t="str">
        <f>IFERROR(VLOOKUP(AP344,農林業センサス集落コード!$A$2:$E$18534,5,0),"")</f>
        <v/>
      </c>
      <c r="AS344" s="48"/>
      <c r="AT344" s="49" t="str">
        <f>IFERROR(VLOOKUP(AS344,農林業センサス集落コード!$A$2:$E$18534,4,FALSE)," ")</f>
        <v xml:space="preserve"> </v>
      </c>
      <c r="AU344" s="50" t="str">
        <f>IFERROR(VLOOKUP(AS344,農林業センサス集落コード!$A$2:$E$18534,5,0),"")</f>
        <v/>
      </c>
      <c r="AV344" s="48"/>
      <c r="AW344" s="49" t="str">
        <f>IFERROR(VLOOKUP(AV344,農林業センサス集落コード!$A$2:$E$18534,4,FALSE)," ")</f>
        <v xml:space="preserve"> </v>
      </c>
      <c r="AX344" s="50" t="str">
        <f>IFERROR(VLOOKUP(AV344,農林業センサス集落コード!$A$2:$E$18534,5,0),"")</f>
        <v/>
      </c>
      <c r="AY344" s="48"/>
      <c r="AZ344" s="49" t="str">
        <f>IFERROR(VLOOKUP(AY344,農林業センサス集落コード!$A$2:$E$18534,4,FALSE)," ")</f>
        <v xml:space="preserve"> </v>
      </c>
      <c r="BA344" s="50" t="str">
        <f>IFERROR(VLOOKUP(AY344,農林業センサス集落コード!$A$2:$E$18534,5,0),"")</f>
        <v/>
      </c>
      <c r="BB344" s="48"/>
      <c r="BC344" s="49" t="str">
        <f>IFERROR(VLOOKUP(BB344,農林業センサス集落コード!$A$2:$E$18534,4,FALSE)," ")</f>
        <v xml:space="preserve"> </v>
      </c>
      <c r="BD344" s="50" t="str">
        <f>IFERROR(VLOOKUP(BB344,農林業センサス集落コード!$A$2:$E$18534,5,0),"")</f>
        <v/>
      </c>
      <c r="BE344" s="48"/>
      <c r="BF344" s="49" t="str">
        <f>IFERROR(VLOOKUP(BE344,農林業センサス集落コード!$A$2:$E$18534,4,FALSE)," ")</f>
        <v xml:space="preserve"> </v>
      </c>
      <c r="BG344" s="50" t="str">
        <f>IFERROR(VLOOKUP(BE344,農林業センサス集落コード!$A$2:$E$18534,5,0),"")</f>
        <v/>
      </c>
      <c r="BH344" s="48"/>
      <c r="BI344" s="49" t="str">
        <f>IFERROR(VLOOKUP(BH344,農林業センサス集落コード!$A$2:$E$18534,4,FALSE)," ")</f>
        <v xml:space="preserve"> </v>
      </c>
      <c r="BJ344" s="50" t="str">
        <f>IFERROR(VLOOKUP(BH344,農林業センサス集落コード!$A$2:$E$18534,5,0),"")</f>
        <v/>
      </c>
      <c r="BK344" s="48"/>
      <c r="BL344" s="49" t="str">
        <f>IFERROR(VLOOKUP(BK344,農林業センサス集落コード!$A$2:$E$18534,4,FALSE)," ")</f>
        <v xml:space="preserve"> </v>
      </c>
      <c r="BM344" s="50" t="str">
        <f>IFERROR(VLOOKUP(BK344,農林業センサス集落コード!$A$2:$E$18534,5,0),"")</f>
        <v/>
      </c>
    </row>
    <row r="345" spans="1:65">
      <c r="A345" s="272" t="e">
        <f>①協定識別事項②協定参加者!#REF!</f>
        <v>#REF!</v>
      </c>
      <c r="B345" s="55" t="e">
        <f>①協定識別事項②協定参加者!#REF!</f>
        <v>#REF!</v>
      </c>
      <c r="C345" s="55" t="e">
        <f>①協定識別事項②協定参加者!#REF!</f>
        <v>#REF!</v>
      </c>
      <c r="D345" s="55" t="e">
        <f>①協定識別事項②協定参加者!#REF!</f>
        <v>#REF!</v>
      </c>
      <c r="E345" s="56" t="e">
        <f>①協定識別事項②協定参加者!#REF!</f>
        <v>#REF!</v>
      </c>
      <c r="F345" s="48"/>
      <c r="G345" s="49" t="str">
        <f>IFERROR(VLOOKUP(F345,農林業センサス集落コード!$A$2:$E$18534,4,FALSE)," ")</f>
        <v xml:space="preserve"> </v>
      </c>
      <c r="H345" s="50" t="str">
        <f>IFERROR(VLOOKUP(F345,農林業センサス集落コード!$A$2:$E$18534,5,0),"")</f>
        <v/>
      </c>
      <c r="I345" s="48"/>
      <c r="J345" s="49" t="str">
        <f>IFERROR(VLOOKUP(I345,農林業センサス集落コード!$A$2:$E$18534,4,FALSE)," ")</f>
        <v xml:space="preserve"> </v>
      </c>
      <c r="K345" s="50" t="str">
        <f>IFERROR(VLOOKUP(I345,農林業センサス集落コード!$A$2:$E$18534,5,0),"")</f>
        <v/>
      </c>
      <c r="L345" s="48"/>
      <c r="M345" s="49" t="str">
        <f>IFERROR(VLOOKUP(L345,農林業センサス集落コード!$A$2:$E$18534,4,FALSE)," ")</f>
        <v xml:space="preserve"> </v>
      </c>
      <c r="N345" s="50" t="str">
        <f>IFERROR(VLOOKUP(L345,農林業センサス集落コード!$A$2:$E$18534,5,0),"")</f>
        <v/>
      </c>
      <c r="O345" s="48"/>
      <c r="P345" s="49" t="str">
        <f>IFERROR(VLOOKUP(O345,農林業センサス集落コード!$A$2:$E$18534,4,FALSE)," ")</f>
        <v xml:space="preserve"> </v>
      </c>
      <c r="Q345" s="50" t="str">
        <f>IFERROR(VLOOKUP(O345,農林業センサス集落コード!$A$2:$E$18534,5,0),"")</f>
        <v/>
      </c>
      <c r="R345" s="48"/>
      <c r="S345" s="49" t="str">
        <f>IFERROR(VLOOKUP(R345,農林業センサス集落コード!$A$2:$E$18534,4,FALSE)," ")</f>
        <v xml:space="preserve"> </v>
      </c>
      <c r="T345" s="50" t="str">
        <f>IFERROR(VLOOKUP(R345,農林業センサス集落コード!$A$2:$E$18534,5,0),"")</f>
        <v/>
      </c>
      <c r="U345" s="48"/>
      <c r="V345" s="49" t="str">
        <f>IFERROR(VLOOKUP(U345,農林業センサス集落コード!$A$2:$E$18534,4,FALSE)," ")</f>
        <v xml:space="preserve"> </v>
      </c>
      <c r="W345" s="50" t="str">
        <f>IFERROR(VLOOKUP(U345,農林業センサス集落コード!$A$2:$E$18534,5,0),"")</f>
        <v/>
      </c>
      <c r="X345" s="48"/>
      <c r="Y345" s="49" t="str">
        <f>IFERROR(VLOOKUP(X345,農林業センサス集落コード!$A$2:$E$18534,4,FALSE)," ")</f>
        <v xml:space="preserve"> </v>
      </c>
      <c r="Z345" s="50" t="str">
        <f>IFERROR(VLOOKUP(X345,農林業センサス集落コード!$A$2:$E$18534,5,0),"")</f>
        <v/>
      </c>
      <c r="AA345" s="48"/>
      <c r="AB345" s="49" t="str">
        <f>IFERROR(VLOOKUP(AA345,農林業センサス集落コード!$A$2:$E$18534,4,FALSE)," ")</f>
        <v xml:space="preserve"> </v>
      </c>
      <c r="AC345" s="50" t="str">
        <f>IFERROR(VLOOKUP(AA345,農林業センサス集落コード!$A$2:$E$18534,5,0),"")</f>
        <v/>
      </c>
      <c r="AD345" s="48"/>
      <c r="AE345" s="49" t="str">
        <f>IFERROR(VLOOKUP(AD345,農林業センサス集落コード!$A$2:$E$18534,4,FALSE)," ")</f>
        <v xml:space="preserve"> </v>
      </c>
      <c r="AF345" s="50" t="str">
        <f>IFERROR(VLOOKUP(AD345,農林業センサス集落コード!$A$2:$E$18534,5,0),"")</f>
        <v/>
      </c>
      <c r="AG345" s="48"/>
      <c r="AH345" s="49" t="str">
        <f>IFERROR(VLOOKUP(AG345,農林業センサス集落コード!$A$2:$E$18534,4,FALSE)," ")</f>
        <v xml:space="preserve"> </v>
      </c>
      <c r="AI345" s="50" t="str">
        <f>IFERROR(VLOOKUP(AG345,農林業センサス集落コード!$A$2:$E$18534,5,0),"")</f>
        <v/>
      </c>
      <c r="AJ345" s="48"/>
      <c r="AK345" s="49" t="str">
        <f>IFERROR(VLOOKUP(AJ345,農林業センサス集落コード!$A$2:$E$18534,4,FALSE)," ")</f>
        <v xml:space="preserve"> </v>
      </c>
      <c r="AL345" s="50" t="str">
        <f>IFERROR(VLOOKUP(AJ345,農林業センサス集落コード!$A$2:$E$18534,5,0),"")</f>
        <v/>
      </c>
      <c r="AM345" s="48"/>
      <c r="AN345" s="49" t="str">
        <f>IFERROR(VLOOKUP(AM345,農林業センサス集落コード!$A$2:$E$18534,4,FALSE)," ")</f>
        <v xml:space="preserve"> </v>
      </c>
      <c r="AO345" s="50" t="str">
        <f>IFERROR(VLOOKUP(AM345,農林業センサス集落コード!$A$2:$E$18534,5,0),"")</f>
        <v/>
      </c>
      <c r="AP345" s="48"/>
      <c r="AQ345" s="49" t="str">
        <f>IFERROR(VLOOKUP(AP345,農林業センサス集落コード!$A$2:$E$18534,4,FALSE)," ")</f>
        <v xml:space="preserve"> </v>
      </c>
      <c r="AR345" s="50" t="str">
        <f>IFERROR(VLOOKUP(AP345,農林業センサス集落コード!$A$2:$E$18534,5,0),"")</f>
        <v/>
      </c>
      <c r="AS345" s="48"/>
      <c r="AT345" s="49" t="str">
        <f>IFERROR(VLOOKUP(AS345,農林業センサス集落コード!$A$2:$E$18534,4,FALSE)," ")</f>
        <v xml:space="preserve"> </v>
      </c>
      <c r="AU345" s="50" t="str">
        <f>IFERROR(VLOOKUP(AS345,農林業センサス集落コード!$A$2:$E$18534,5,0),"")</f>
        <v/>
      </c>
      <c r="AV345" s="48"/>
      <c r="AW345" s="49" t="str">
        <f>IFERROR(VLOOKUP(AV345,農林業センサス集落コード!$A$2:$E$18534,4,FALSE)," ")</f>
        <v xml:space="preserve"> </v>
      </c>
      <c r="AX345" s="50" t="str">
        <f>IFERROR(VLOOKUP(AV345,農林業センサス集落コード!$A$2:$E$18534,5,0),"")</f>
        <v/>
      </c>
      <c r="AY345" s="48"/>
      <c r="AZ345" s="49" t="str">
        <f>IFERROR(VLOOKUP(AY345,農林業センサス集落コード!$A$2:$E$18534,4,FALSE)," ")</f>
        <v xml:space="preserve"> </v>
      </c>
      <c r="BA345" s="50" t="str">
        <f>IFERROR(VLOOKUP(AY345,農林業センサス集落コード!$A$2:$E$18534,5,0),"")</f>
        <v/>
      </c>
      <c r="BB345" s="48"/>
      <c r="BC345" s="49" t="str">
        <f>IFERROR(VLOOKUP(BB345,農林業センサス集落コード!$A$2:$E$18534,4,FALSE)," ")</f>
        <v xml:space="preserve"> </v>
      </c>
      <c r="BD345" s="50" t="str">
        <f>IFERROR(VLOOKUP(BB345,農林業センサス集落コード!$A$2:$E$18534,5,0),"")</f>
        <v/>
      </c>
      <c r="BE345" s="48"/>
      <c r="BF345" s="49" t="str">
        <f>IFERROR(VLOOKUP(BE345,農林業センサス集落コード!$A$2:$E$18534,4,FALSE)," ")</f>
        <v xml:space="preserve"> </v>
      </c>
      <c r="BG345" s="50" t="str">
        <f>IFERROR(VLOOKUP(BE345,農林業センサス集落コード!$A$2:$E$18534,5,0),"")</f>
        <v/>
      </c>
      <c r="BH345" s="48"/>
      <c r="BI345" s="49" t="str">
        <f>IFERROR(VLOOKUP(BH345,農林業センサス集落コード!$A$2:$E$18534,4,FALSE)," ")</f>
        <v xml:space="preserve"> </v>
      </c>
      <c r="BJ345" s="50" t="str">
        <f>IFERROR(VLOOKUP(BH345,農林業センサス集落コード!$A$2:$E$18534,5,0),"")</f>
        <v/>
      </c>
      <c r="BK345" s="48"/>
      <c r="BL345" s="49" t="str">
        <f>IFERROR(VLOOKUP(BK345,農林業センサス集落コード!$A$2:$E$18534,4,FALSE)," ")</f>
        <v xml:space="preserve"> </v>
      </c>
      <c r="BM345" s="50" t="str">
        <f>IFERROR(VLOOKUP(BK345,農林業センサス集落コード!$A$2:$E$18534,5,0),"")</f>
        <v/>
      </c>
    </row>
    <row r="346" spans="1:65">
      <c r="A346" s="272" t="e">
        <f>①協定識別事項②協定参加者!#REF!</f>
        <v>#REF!</v>
      </c>
      <c r="B346" s="55" t="e">
        <f>①協定識別事項②協定参加者!#REF!</f>
        <v>#REF!</v>
      </c>
      <c r="C346" s="55" t="e">
        <f>①協定識別事項②協定参加者!#REF!</f>
        <v>#REF!</v>
      </c>
      <c r="D346" s="55" t="e">
        <f>①協定識別事項②協定参加者!#REF!</f>
        <v>#REF!</v>
      </c>
      <c r="E346" s="56" t="e">
        <f>①協定識別事項②協定参加者!#REF!</f>
        <v>#REF!</v>
      </c>
      <c r="F346" s="48"/>
      <c r="G346" s="49" t="str">
        <f>IFERROR(VLOOKUP(F346,農林業センサス集落コード!$A$2:$E$18534,4,FALSE)," ")</f>
        <v xml:space="preserve"> </v>
      </c>
      <c r="H346" s="50" t="str">
        <f>IFERROR(VLOOKUP(F346,農林業センサス集落コード!$A$2:$E$18534,5,0),"")</f>
        <v/>
      </c>
      <c r="I346" s="48"/>
      <c r="J346" s="49" t="str">
        <f>IFERROR(VLOOKUP(I346,農林業センサス集落コード!$A$2:$E$18534,4,FALSE)," ")</f>
        <v xml:space="preserve"> </v>
      </c>
      <c r="K346" s="50" t="str">
        <f>IFERROR(VLOOKUP(I346,農林業センサス集落コード!$A$2:$E$18534,5,0),"")</f>
        <v/>
      </c>
      <c r="L346" s="48"/>
      <c r="M346" s="49" t="str">
        <f>IFERROR(VLOOKUP(L346,農林業センサス集落コード!$A$2:$E$18534,4,FALSE)," ")</f>
        <v xml:space="preserve"> </v>
      </c>
      <c r="N346" s="50" t="str">
        <f>IFERROR(VLOOKUP(L346,農林業センサス集落コード!$A$2:$E$18534,5,0),"")</f>
        <v/>
      </c>
      <c r="O346" s="48"/>
      <c r="P346" s="49" t="str">
        <f>IFERROR(VLOOKUP(O346,農林業センサス集落コード!$A$2:$E$18534,4,FALSE)," ")</f>
        <v xml:space="preserve"> </v>
      </c>
      <c r="Q346" s="50" t="str">
        <f>IFERROR(VLOOKUP(O346,農林業センサス集落コード!$A$2:$E$18534,5,0),"")</f>
        <v/>
      </c>
      <c r="R346" s="48"/>
      <c r="S346" s="49" t="str">
        <f>IFERROR(VLOOKUP(R346,農林業センサス集落コード!$A$2:$E$18534,4,FALSE)," ")</f>
        <v xml:space="preserve"> </v>
      </c>
      <c r="T346" s="50" t="str">
        <f>IFERROR(VLOOKUP(R346,農林業センサス集落コード!$A$2:$E$18534,5,0),"")</f>
        <v/>
      </c>
      <c r="U346" s="48"/>
      <c r="V346" s="49" t="str">
        <f>IFERROR(VLOOKUP(U346,農林業センサス集落コード!$A$2:$E$18534,4,FALSE)," ")</f>
        <v xml:space="preserve"> </v>
      </c>
      <c r="W346" s="50" t="str">
        <f>IFERROR(VLOOKUP(U346,農林業センサス集落コード!$A$2:$E$18534,5,0),"")</f>
        <v/>
      </c>
      <c r="X346" s="48"/>
      <c r="Y346" s="49" t="str">
        <f>IFERROR(VLOOKUP(X346,農林業センサス集落コード!$A$2:$E$18534,4,FALSE)," ")</f>
        <v xml:space="preserve"> </v>
      </c>
      <c r="Z346" s="50" t="str">
        <f>IFERROR(VLOOKUP(X346,農林業センサス集落コード!$A$2:$E$18534,5,0),"")</f>
        <v/>
      </c>
      <c r="AA346" s="48"/>
      <c r="AB346" s="49" t="str">
        <f>IFERROR(VLOOKUP(AA346,農林業センサス集落コード!$A$2:$E$18534,4,FALSE)," ")</f>
        <v xml:space="preserve"> </v>
      </c>
      <c r="AC346" s="50" t="str">
        <f>IFERROR(VLOOKUP(AA346,農林業センサス集落コード!$A$2:$E$18534,5,0),"")</f>
        <v/>
      </c>
      <c r="AD346" s="48"/>
      <c r="AE346" s="49" t="str">
        <f>IFERROR(VLOOKUP(AD346,農林業センサス集落コード!$A$2:$E$18534,4,FALSE)," ")</f>
        <v xml:space="preserve"> </v>
      </c>
      <c r="AF346" s="50" t="str">
        <f>IFERROR(VLOOKUP(AD346,農林業センサス集落コード!$A$2:$E$18534,5,0),"")</f>
        <v/>
      </c>
      <c r="AG346" s="48"/>
      <c r="AH346" s="49" t="str">
        <f>IFERROR(VLOOKUP(AG346,農林業センサス集落コード!$A$2:$E$18534,4,FALSE)," ")</f>
        <v xml:space="preserve"> </v>
      </c>
      <c r="AI346" s="50" t="str">
        <f>IFERROR(VLOOKUP(AG346,農林業センサス集落コード!$A$2:$E$18534,5,0),"")</f>
        <v/>
      </c>
      <c r="AJ346" s="48"/>
      <c r="AK346" s="49" t="str">
        <f>IFERROR(VLOOKUP(AJ346,農林業センサス集落コード!$A$2:$E$18534,4,FALSE)," ")</f>
        <v xml:space="preserve"> </v>
      </c>
      <c r="AL346" s="50" t="str">
        <f>IFERROR(VLOOKUP(AJ346,農林業センサス集落コード!$A$2:$E$18534,5,0),"")</f>
        <v/>
      </c>
      <c r="AM346" s="48"/>
      <c r="AN346" s="49" t="str">
        <f>IFERROR(VLOOKUP(AM346,農林業センサス集落コード!$A$2:$E$18534,4,FALSE)," ")</f>
        <v xml:space="preserve"> </v>
      </c>
      <c r="AO346" s="50" t="str">
        <f>IFERROR(VLOOKUP(AM346,農林業センサス集落コード!$A$2:$E$18534,5,0),"")</f>
        <v/>
      </c>
      <c r="AP346" s="48"/>
      <c r="AQ346" s="49" t="str">
        <f>IFERROR(VLOOKUP(AP346,農林業センサス集落コード!$A$2:$E$18534,4,FALSE)," ")</f>
        <v xml:space="preserve"> </v>
      </c>
      <c r="AR346" s="50" t="str">
        <f>IFERROR(VLOOKUP(AP346,農林業センサス集落コード!$A$2:$E$18534,5,0),"")</f>
        <v/>
      </c>
      <c r="AS346" s="48"/>
      <c r="AT346" s="49" t="str">
        <f>IFERROR(VLOOKUP(AS346,農林業センサス集落コード!$A$2:$E$18534,4,FALSE)," ")</f>
        <v xml:space="preserve"> </v>
      </c>
      <c r="AU346" s="50" t="str">
        <f>IFERROR(VLOOKUP(AS346,農林業センサス集落コード!$A$2:$E$18534,5,0),"")</f>
        <v/>
      </c>
      <c r="AV346" s="48"/>
      <c r="AW346" s="49" t="str">
        <f>IFERROR(VLOOKUP(AV346,農林業センサス集落コード!$A$2:$E$18534,4,FALSE)," ")</f>
        <v xml:space="preserve"> </v>
      </c>
      <c r="AX346" s="50" t="str">
        <f>IFERROR(VLOOKUP(AV346,農林業センサス集落コード!$A$2:$E$18534,5,0),"")</f>
        <v/>
      </c>
      <c r="AY346" s="48"/>
      <c r="AZ346" s="49" t="str">
        <f>IFERROR(VLOOKUP(AY346,農林業センサス集落コード!$A$2:$E$18534,4,FALSE)," ")</f>
        <v xml:space="preserve"> </v>
      </c>
      <c r="BA346" s="50" t="str">
        <f>IFERROR(VLOOKUP(AY346,農林業センサス集落コード!$A$2:$E$18534,5,0),"")</f>
        <v/>
      </c>
      <c r="BB346" s="48"/>
      <c r="BC346" s="49" t="str">
        <f>IFERROR(VLOOKUP(BB346,農林業センサス集落コード!$A$2:$E$18534,4,FALSE)," ")</f>
        <v xml:space="preserve"> </v>
      </c>
      <c r="BD346" s="50" t="str">
        <f>IFERROR(VLOOKUP(BB346,農林業センサス集落コード!$A$2:$E$18534,5,0),"")</f>
        <v/>
      </c>
      <c r="BE346" s="48"/>
      <c r="BF346" s="49" t="str">
        <f>IFERROR(VLOOKUP(BE346,農林業センサス集落コード!$A$2:$E$18534,4,FALSE)," ")</f>
        <v xml:space="preserve"> </v>
      </c>
      <c r="BG346" s="50" t="str">
        <f>IFERROR(VLOOKUP(BE346,農林業センサス集落コード!$A$2:$E$18534,5,0),"")</f>
        <v/>
      </c>
      <c r="BH346" s="48"/>
      <c r="BI346" s="49" t="str">
        <f>IFERROR(VLOOKUP(BH346,農林業センサス集落コード!$A$2:$E$18534,4,FALSE)," ")</f>
        <v xml:space="preserve"> </v>
      </c>
      <c r="BJ346" s="50" t="str">
        <f>IFERROR(VLOOKUP(BH346,農林業センサス集落コード!$A$2:$E$18534,5,0),"")</f>
        <v/>
      </c>
      <c r="BK346" s="48"/>
      <c r="BL346" s="49" t="str">
        <f>IFERROR(VLOOKUP(BK346,農林業センサス集落コード!$A$2:$E$18534,4,FALSE)," ")</f>
        <v xml:space="preserve"> </v>
      </c>
      <c r="BM346" s="50" t="str">
        <f>IFERROR(VLOOKUP(BK346,農林業センサス集落コード!$A$2:$E$18534,5,0),"")</f>
        <v/>
      </c>
    </row>
    <row r="347" spans="1:65">
      <c r="A347" s="272" t="e">
        <f>①協定識別事項②協定参加者!#REF!</f>
        <v>#REF!</v>
      </c>
      <c r="B347" s="55" t="e">
        <f>①協定識別事項②協定参加者!#REF!</f>
        <v>#REF!</v>
      </c>
      <c r="C347" s="55" t="e">
        <f>①協定識別事項②協定参加者!#REF!</f>
        <v>#REF!</v>
      </c>
      <c r="D347" s="55" t="e">
        <f>①協定識別事項②協定参加者!#REF!</f>
        <v>#REF!</v>
      </c>
      <c r="E347" s="56" t="e">
        <f>①協定識別事項②協定参加者!#REF!</f>
        <v>#REF!</v>
      </c>
      <c r="F347" s="48"/>
      <c r="G347" s="49" t="str">
        <f>IFERROR(VLOOKUP(F347,農林業センサス集落コード!$A$2:$E$18534,4,FALSE)," ")</f>
        <v xml:space="preserve"> </v>
      </c>
      <c r="H347" s="50" t="str">
        <f>IFERROR(VLOOKUP(F347,農林業センサス集落コード!$A$2:$E$18534,5,0),"")</f>
        <v/>
      </c>
      <c r="I347" s="48"/>
      <c r="J347" s="49" t="str">
        <f>IFERROR(VLOOKUP(I347,農林業センサス集落コード!$A$2:$E$18534,4,FALSE)," ")</f>
        <v xml:space="preserve"> </v>
      </c>
      <c r="K347" s="50" t="str">
        <f>IFERROR(VLOOKUP(I347,農林業センサス集落コード!$A$2:$E$18534,5,0),"")</f>
        <v/>
      </c>
      <c r="L347" s="48"/>
      <c r="M347" s="49" t="str">
        <f>IFERROR(VLOOKUP(L347,農林業センサス集落コード!$A$2:$E$18534,4,FALSE)," ")</f>
        <v xml:space="preserve"> </v>
      </c>
      <c r="N347" s="50" t="str">
        <f>IFERROR(VLOOKUP(L347,農林業センサス集落コード!$A$2:$E$18534,5,0),"")</f>
        <v/>
      </c>
      <c r="O347" s="48"/>
      <c r="P347" s="49" t="str">
        <f>IFERROR(VLOOKUP(O347,農林業センサス集落コード!$A$2:$E$18534,4,FALSE)," ")</f>
        <v xml:space="preserve"> </v>
      </c>
      <c r="Q347" s="50" t="str">
        <f>IFERROR(VLOOKUP(O347,農林業センサス集落コード!$A$2:$E$18534,5,0),"")</f>
        <v/>
      </c>
      <c r="R347" s="48"/>
      <c r="S347" s="49" t="str">
        <f>IFERROR(VLOOKUP(R347,農林業センサス集落コード!$A$2:$E$18534,4,FALSE)," ")</f>
        <v xml:space="preserve"> </v>
      </c>
      <c r="T347" s="50" t="str">
        <f>IFERROR(VLOOKUP(R347,農林業センサス集落コード!$A$2:$E$18534,5,0),"")</f>
        <v/>
      </c>
      <c r="U347" s="48"/>
      <c r="V347" s="49" t="str">
        <f>IFERROR(VLOOKUP(U347,農林業センサス集落コード!$A$2:$E$18534,4,FALSE)," ")</f>
        <v xml:space="preserve"> </v>
      </c>
      <c r="W347" s="50" t="str">
        <f>IFERROR(VLOOKUP(U347,農林業センサス集落コード!$A$2:$E$18534,5,0),"")</f>
        <v/>
      </c>
      <c r="X347" s="48"/>
      <c r="Y347" s="49" t="str">
        <f>IFERROR(VLOOKUP(X347,農林業センサス集落コード!$A$2:$E$18534,4,FALSE)," ")</f>
        <v xml:space="preserve"> </v>
      </c>
      <c r="Z347" s="50" t="str">
        <f>IFERROR(VLOOKUP(X347,農林業センサス集落コード!$A$2:$E$18534,5,0),"")</f>
        <v/>
      </c>
      <c r="AA347" s="48"/>
      <c r="AB347" s="49" t="str">
        <f>IFERROR(VLOOKUP(AA347,農林業センサス集落コード!$A$2:$E$18534,4,FALSE)," ")</f>
        <v xml:space="preserve"> </v>
      </c>
      <c r="AC347" s="50" t="str">
        <f>IFERROR(VLOOKUP(AA347,農林業センサス集落コード!$A$2:$E$18534,5,0),"")</f>
        <v/>
      </c>
      <c r="AD347" s="48"/>
      <c r="AE347" s="49" t="str">
        <f>IFERROR(VLOOKUP(AD347,農林業センサス集落コード!$A$2:$E$18534,4,FALSE)," ")</f>
        <v xml:space="preserve"> </v>
      </c>
      <c r="AF347" s="50" t="str">
        <f>IFERROR(VLOOKUP(AD347,農林業センサス集落コード!$A$2:$E$18534,5,0),"")</f>
        <v/>
      </c>
      <c r="AG347" s="48"/>
      <c r="AH347" s="49" t="str">
        <f>IFERROR(VLOOKUP(AG347,農林業センサス集落コード!$A$2:$E$18534,4,FALSE)," ")</f>
        <v xml:space="preserve"> </v>
      </c>
      <c r="AI347" s="50" t="str">
        <f>IFERROR(VLOOKUP(AG347,農林業センサス集落コード!$A$2:$E$18534,5,0),"")</f>
        <v/>
      </c>
      <c r="AJ347" s="48"/>
      <c r="AK347" s="49" t="str">
        <f>IFERROR(VLOOKUP(AJ347,農林業センサス集落コード!$A$2:$E$18534,4,FALSE)," ")</f>
        <v xml:space="preserve"> </v>
      </c>
      <c r="AL347" s="50" t="str">
        <f>IFERROR(VLOOKUP(AJ347,農林業センサス集落コード!$A$2:$E$18534,5,0),"")</f>
        <v/>
      </c>
      <c r="AM347" s="48"/>
      <c r="AN347" s="49" t="str">
        <f>IFERROR(VLOOKUP(AM347,農林業センサス集落コード!$A$2:$E$18534,4,FALSE)," ")</f>
        <v xml:space="preserve"> </v>
      </c>
      <c r="AO347" s="50" t="str">
        <f>IFERROR(VLOOKUP(AM347,農林業センサス集落コード!$A$2:$E$18534,5,0),"")</f>
        <v/>
      </c>
      <c r="AP347" s="48"/>
      <c r="AQ347" s="49" t="str">
        <f>IFERROR(VLOOKUP(AP347,農林業センサス集落コード!$A$2:$E$18534,4,FALSE)," ")</f>
        <v xml:space="preserve"> </v>
      </c>
      <c r="AR347" s="50" t="str">
        <f>IFERROR(VLOOKUP(AP347,農林業センサス集落コード!$A$2:$E$18534,5,0),"")</f>
        <v/>
      </c>
      <c r="AS347" s="48"/>
      <c r="AT347" s="49" t="str">
        <f>IFERROR(VLOOKUP(AS347,農林業センサス集落コード!$A$2:$E$18534,4,FALSE)," ")</f>
        <v xml:space="preserve"> </v>
      </c>
      <c r="AU347" s="50" t="str">
        <f>IFERROR(VLOOKUP(AS347,農林業センサス集落コード!$A$2:$E$18534,5,0),"")</f>
        <v/>
      </c>
      <c r="AV347" s="48"/>
      <c r="AW347" s="49" t="str">
        <f>IFERROR(VLOOKUP(AV347,農林業センサス集落コード!$A$2:$E$18534,4,FALSE)," ")</f>
        <v xml:space="preserve"> </v>
      </c>
      <c r="AX347" s="50" t="str">
        <f>IFERROR(VLOOKUP(AV347,農林業センサス集落コード!$A$2:$E$18534,5,0),"")</f>
        <v/>
      </c>
      <c r="AY347" s="48"/>
      <c r="AZ347" s="49" t="str">
        <f>IFERROR(VLOOKUP(AY347,農林業センサス集落コード!$A$2:$E$18534,4,FALSE)," ")</f>
        <v xml:space="preserve"> </v>
      </c>
      <c r="BA347" s="50" t="str">
        <f>IFERROR(VLOOKUP(AY347,農林業センサス集落コード!$A$2:$E$18534,5,0),"")</f>
        <v/>
      </c>
      <c r="BB347" s="48"/>
      <c r="BC347" s="49" t="str">
        <f>IFERROR(VLOOKUP(BB347,農林業センサス集落コード!$A$2:$E$18534,4,FALSE)," ")</f>
        <v xml:space="preserve"> </v>
      </c>
      <c r="BD347" s="50" t="str">
        <f>IFERROR(VLOOKUP(BB347,農林業センサス集落コード!$A$2:$E$18534,5,0),"")</f>
        <v/>
      </c>
      <c r="BE347" s="48"/>
      <c r="BF347" s="49" t="str">
        <f>IFERROR(VLOOKUP(BE347,農林業センサス集落コード!$A$2:$E$18534,4,FALSE)," ")</f>
        <v xml:space="preserve"> </v>
      </c>
      <c r="BG347" s="50" t="str">
        <f>IFERROR(VLOOKUP(BE347,農林業センサス集落コード!$A$2:$E$18534,5,0),"")</f>
        <v/>
      </c>
      <c r="BH347" s="48"/>
      <c r="BI347" s="49" t="str">
        <f>IFERROR(VLOOKUP(BH347,農林業センサス集落コード!$A$2:$E$18534,4,FALSE)," ")</f>
        <v xml:space="preserve"> </v>
      </c>
      <c r="BJ347" s="50" t="str">
        <f>IFERROR(VLOOKUP(BH347,農林業センサス集落コード!$A$2:$E$18534,5,0),"")</f>
        <v/>
      </c>
      <c r="BK347" s="48"/>
      <c r="BL347" s="49" t="str">
        <f>IFERROR(VLOOKUP(BK347,農林業センサス集落コード!$A$2:$E$18534,4,FALSE)," ")</f>
        <v xml:space="preserve"> </v>
      </c>
      <c r="BM347" s="50" t="str">
        <f>IFERROR(VLOOKUP(BK347,農林業センサス集落コード!$A$2:$E$18534,5,0),"")</f>
        <v/>
      </c>
    </row>
    <row r="348" spans="1:65">
      <c r="A348" s="272" t="e">
        <f>①協定識別事項②協定参加者!#REF!</f>
        <v>#REF!</v>
      </c>
      <c r="B348" s="55" t="e">
        <f>①協定識別事項②協定参加者!#REF!</f>
        <v>#REF!</v>
      </c>
      <c r="C348" s="55" t="e">
        <f>①協定識別事項②協定参加者!#REF!</f>
        <v>#REF!</v>
      </c>
      <c r="D348" s="55" t="e">
        <f>①協定識別事項②協定参加者!#REF!</f>
        <v>#REF!</v>
      </c>
      <c r="E348" s="56" t="e">
        <f>①協定識別事項②協定参加者!#REF!</f>
        <v>#REF!</v>
      </c>
      <c r="F348" s="48"/>
      <c r="G348" s="49" t="str">
        <f>IFERROR(VLOOKUP(F348,農林業センサス集落コード!$A$2:$E$18534,4,FALSE)," ")</f>
        <v xml:space="preserve"> </v>
      </c>
      <c r="H348" s="50" t="str">
        <f>IFERROR(VLOOKUP(F348,農林業センサス集落コード!$A$2:$E$18534,5,0),"")</f>
        <v/>
      </c>
      <c r="I348" s="48"/>
      <c r="J348" s="49" t="str">
        <f>IFERROR(VLOOKUP(I348,農林業センサス集落コード!$A$2:$E$18534,4,FALSE)," ")</f>
        <v xml:space="preserve"> </v>
      </c>
      <c r="K348" s="50" t="str">
        <f>IFERROR(VLOOKUP(I348,農林業センサス集落コード!$A$2:$E$18534,5,0),"")</f>
        <v/>
      </c>
      <c r="L348" s="48"/>
      <c r="M348" s="49" t="str">
        <f>IFERROR(VLOOKUP(L348,農林業センサス集落コード!$A$2:$E$18534,4,FALSE)," ")</f>
        <v xml:space="preserve"> </v>
      </c>
      <c r="N348" s="50" t="str">
        <f>IFERROR(VLOOKUP(L348,農林業センサス集落コード!$A$2:$E$18534,5,0),"")</f>
        <v/>
      </c>
      <c r="O348" s="48"/>
      <c r="P348" s="49" t="str">
        <f>IFERROR(VLOOKUP(O348,農林業センサス集落コード!$A$2:$E$18534,4,FALSE)," ")</f>
        <v xml:space="preserve"> </v>
      </c>
      <c r="Q348" s="50" t="str">
        <f>IFERROR(VLOOKUP(O348,農林業センサス集落コード!$A$2:$E$18534,5,0),"")</f>
        <v/>
      </c>
      <c r="R348" s="48"/>
      <c r="S348" s="49" t="str">
        <f>IFERROR(VLOOKUP(R348,農林業センサス集落コード!$A$2:$E$18534,4,FALSE)," ")</f>
        <v xml:space="preserve"> </v>
      </c>
      <c r="T348" s="50" t="str">
        <f>IFERROR(VLOOKUP(R348,農林業センサス集落コード!$A$2:$E$18534,5,0),"")</f>
        <v/>
      </c>
      <c r="U348" s="48"/>
      <c r="V348" s="49" t="str">
        <f>IFERROR(VLOOKUP(U348,農林業センサス集落コード!$A$2:$E$18534,4,FALSE)," ")</f>
        <v xml:space="preserve"> </v>
      </c>
      <c r="W348" s="50" t="str">
        <f>IFERROR(VLOOKUP(U348,農林業センサス集落コード!$A$2:$E$18534,5,0),"")</f>
        <v/>
      </c>
      <c r="X348" s="48"/>
      <c r="Y348" s="49" t="str">
        <f>IFERROR(VLOOKUP(X348,農林業センサス集落コード!$A$2:$E$18534,4,FALSE)," ")</f>
        <v xml:space="preserve"> </v>
      </c>
      <c r="Z348" s="50" t="str">
        <f>IFERROR(VLOOKUP(X348,農林業センサス集落コード!$A$2:$E$18534,5,0),"")</f>
        <v/>
      </c>
      <c r="AA348" s="48"/>
      <c r="AB348" s="49" t="str">
        <f>IFERROR(VLOOKUP(AA348,農林業センサス集落コード!$A$2:$E$18534,4,FALSE)," ")</f>
        <v xml:space="preserve"> </v>
      </c>
      <c r="AC348" s="50" t="str">
        <f>IFERROR(VLOOKUP(AA348,農林業センサス集落コード!$A$2:$E$18534,5,0),"")</f>
        <v/>
      </c>
      <c r="AD348" s="48"/>
      <c r="AE348" s="49" t="str">
        <f>IFERROR(VLOOKUP(AD348,農林業センサス集落コード!$A$2:$E$18534,4,FALSE)," ")</f>
        <v xml:space="preserve"> </v>
      </c>
      <c r="AF348" s="50" t="str">
        <f>IFERROR(VLOOKUP(AD348,農林業センサス集落コード!$A$2:$E$18534,5,0),"")</f>
        <v/>
      </c>
      <c r="AG348" s="48"/>
      <c r="AH348" s="49" t="str">
        <f>IFERROR(VLOOKUP(AG348,農林業センサス集落コード!$A$2:$E$18534,4,FALSE)," ")</f>
        <v xml:space="preserve"> </v>
      </c>
      <c r="AI348" s="50" t="str">
        <f>IFERROR(VLOOKUP(AG348,農林業センサス集落コード!$A$2:$E$18534,5,0),"")</f>
        <v/>
      </c>
      <c r="AJ348" s="48"/>
      <c r="AK348" s="49" t="str">
        <f>IFERROR(VLOOKUP(AJ348,農林業センサス集落コード!$A$2:$E$18534,4,FALSE)," ")</f>
        <v xml:space="preserve"> </v>
      </c>
      <c r="AL348" s="50" t="str">
        <f>IFERROR(VLOOKUP(AJ348,農林業センサス集落コード!$A$2:$E$18534,5,0),"")</f>
        <v/>
      </c>
      <c r="AM348" s="48"/>
      <c r="AN348" s="49" t="str">
        <f>IFERROR(VLOOKUP(AM348,農林業センサス集落コード!$A$2:$E$18534,4,FALSE)," ")</f>
        <v xml:space="preserve"> </v>
      </c>
      <c r="AO348" s="50" t="str">
        <f>IFERROR(VLOOKUP(AM348,農林業センサス集落コード!$A$2:$E$18534,5,0),"")</f>
        <v/>
      </c>
      <c r="AP348" s="48"/>
      <c r="AQ348" s="49" t="str">
        <f>IFERROR(VLOOKUP(AP348,農林業センサス集落コード!$A$2:$E$18534,4,FALSE)," ")</f>
        <v xml:space="preserve"> </v>
      </c>
      <c r="AR348" s="50" t="str">
        <f>IFERROR(VLOOKUP(AP348,農林業センサス集落コード!$A$2:$E$18534,5,0),"")</f>
        <v/>
      </c>
      <c r="AS348" s="48"/>
      <c r="AT348" s="49" t="str">
        <f>IFERROR(VLOOKUP(AS348,農林業センサス集落コード!$A$2:$E$18534,4,FALSE)," ")</f>
        <v xml:space="preserve"> </v>
      </c>
      <c r="AU348" s="50" t="str">
        <f>IFERROR(VLOOKUP(AS348,農林業センサス集落コード!$A$2:$E$18534,5,0),"")</f>
        <v/>
      </c>
      <c r="AV348" s="48"/>
      <c r="AW348" s="49" t="str">
        <f>IFERROR(VLOOKUP(AV348,農林業センサス集落コード!$A$2:$E$18534,4,FALSE)," ")</f>
        <v xml:space="preserve"> </v>
      </c>
      <c r="AX348" s="50" t="str">
        <f>IFERROR(VLOOKUP(AV348,農林業センサス集落コード!$A$2:$E$18534,5,0),"")</f>
        <v/>
      </c>
      <c r="AY348" s="48"/>
      <c r="AZ348" s="49" t="str">
        <f>IFERROR(VLOOKUP(AY348,農林業センサス集落コード!$A$2:$E$18534,4,FALSE)," ")</f>
        <v xml:space="preserve"> </v>
      </c>
      <c r="BA348" s="50" t="str">
        <f>IFERROR(VLOOKUP(AY348,農林業センサス集落コード!$A$2:$E$18534,5,0),"")</f>
        <v/>
      </c>
      <c r="BB348" s="48"/>
      <c r="BC348" s="49" t="str">
        <f>IFERROR(VLOOKUP(BB348,農林業センサス集落コード!$A$2:$E$18534,4,FALSE)," ")</f>
        <v xml:space="preserve"> </v>
      </c>
      <c r="BD348" s="50" t="str">
        <f>IFERROR(VLOOKUP(BB348,農林業センサス集落コード!$A$2:$E$18534,5,0),"")</f>
        <v/>
      </c>
      <c r="BE348" s="48"/>
      <c r="BF348" s="49" t="str">
        <f>IFERROR(VLOOKUP(BE348,農林業センサス集落コード!$A$2:$E$18534,4,FALSE)," ")</f>
        <v xml:space="preserve"> </v>
      </c>
      <c r="BG348" s="50" t="str">
        <f>IFERROR(VLOOKUP(BE348,農林業センサス集落コード!$A$2:$E$18534,5,0),"")</f>
        <v/>
      </c>
      <c r="BH348" s="48"/>
      <c r="BI348" s="49" t="str">
        <f>IFERROR(VLOOKUP(BH348,農林業センサス集落コード!$A$2:$E$18534,4,FALSE)," ")</f>
        <v xml:space="preserve"> </v>
      </c>
      <c r="BJ348" s="50" t="str">
        <f>IFERROR(VLOOKUP(BH348,農林業センサス集落コード!$A$2:$E$18534,5,0),"")</f>
        <v/>
      </c>
      <c r="BK348" s="48"/>
      <c r="BL348" s="49" t="str">
        <f>IFERROR(VLOOKUP(BK348,農林業センサス集落コード!$A$2:$E$18534,4,FALSE)," ")</f>
        <v xml:space="preserve"> </v>
      </c>
      <c r="BM348" s="50" t="str">
        <f>IFERROR(VLOOKUP(BK348,農林業センサス集落コード!$A$2:$E$18534,5,0),"")</f>
        <v/>
      </c>
    </row>
    <row r="349" spans="1:65">
      <c r="A349" s="272" t="e">
        <f>①協定識別事項②協定参加者!#REF!</f>
        <v>#REF!</v>
      </c>
      <c r="B349" s="55" t="e">
        <f>①協定識別事項②協定参加者!#REF!</f>
        <v>#REF!</v>
      </c>
      <c r="C349" s="55" t="e">
        <f>①協定識別事項②協定参加者!#REF!</f>
        <v>#REF!</v>
      </c>
      <c r="D349" s="55" t="e">
        <f>①協定識別事項②協定参加者!#REF!</f>
        <v>#REF!</v>
      </c>
      <c r="E349" s="56" t="e">
        <f>①協定識別事項②協定参加者!#REF!</f>
        <v>#REF!</v>
      </c>
      <c r="F349" s="48"/>
      <c r="G349" s="49" t="str">
        <f>IFERROR(VLOOKUP(F349,農林業センサス集落コード!$A$2:$E$18534,4,FALSE)," ")</f>
        <v xml:space="preserve"> </v>
      </c>
      <c r="H349" s="50" t="str">
        <f>IFERROR(VLOOKUP(F349,農林業センサス集落コード!$A$2:$E$18534,5,0),"")</f>
        <v/>
      </c>
      <c r="I349" s="48"/>
      <c r="J349" s="49" t="str">
        <f>IFERROR(VLOOKUP(I349,農林業センサス集落コード!$A$2:$E$18534,4,FALSE)," ")</f>
        <v xml:space="preserve"> </v>
      </c>
      <c r="K349" s="50" t="str">
        <f>IFERROR(VLOOKUP(I349,農林業センサス集落コード!$A$2:$E$18534,5,0),"")</f>
        <v/>
      </c>
      <c r="L349" s="48"/>
      <c r="M349" s="49" t="str">
        <f>IFERROR(VLOOKUP(L349,農林業センサス集落コード!$A$2:$E$18534,4,FALSE)," ")</f>
        <v xml:space="preserve"> </v>
      </c>
      <c r="N349" s="50" t="str">
        <f>IFERROR(VLOOKUP(L349,農林業センサス集落コード!$A$2:$E$18534,5,0),"")</f>
        <v/>
      </c>
      <c r="O349" s="48"/>
      <c r="P349" s="49" t="str">
        <f>IFERROR(VLOOKUP(O349,農林業センサス集落コード!$A$2:$E$18534,4,FALSE)," ")</f>
        <v xml:space="preserve"> </v>
      </c>
      <c r="Q349" s="50" t="str">
        <f>IFERROR(VLOOKUP(O349,農林業センサス集落コード!$A$2:$E$18534,5,0),"")</f>
        <v/>
      </c>
      <c r="R349" s="48"/>
      <c r="S349" s="49" t="str">
        <f>IFERROR(VLOOKUP(R349,農林業センサス集落コード!$A$2:$E$18534,4,FALSE)," ")</f>
        <v xml:space="preserve"> </v>
      </c>
      <c r="T349" s="50" t="str">
        <f>IFERROR(VLOOKUP(R349,農林業センサス集落コード!$A$2:$E$18534,5,0),"")</f>
        <v/>
      </c>
      <c r="U349" s="48"/>
      <c r="V349" s="49" t="str">
        <f>IFERROR(VLOOKUP(U349,農林業センサス集落コード!$A$2:$E$18534,4,FALSE)," ")</f>
        <v xml:space="preserve"> </v>
      </c>
      <c r="W349" s="50" t="str">
        <f>IFERROR(VLOOKUP(U349,農林業センサス集落コード!$A$2:$E$18534,5,0),"")</f>
        <v/>
      </c>
      <c r="X349" s="48"/>
      <c r="Y349" s="49" t="str">
        <f>IFERROR(VLOOKUP(X349,農林業センサス集落コード!$A$2:$E$18534,4,FALSE)," ")</f>
        <v xml:space="preserve"> </v>
      </c>
      <c r="Z349" s="50" t="str">
        <f>IFERROR(VLOOKUP(X349,農林業センサス集落コード!$A$2:$E$18534,5,0),"")</f>
        <v/>
      </c>
      <c r="AA349" s="48"/>
      <c r="AB349" s="49" t="str">
        <f>IFERROR(VLOOKUP(AA349,農林業センサス集落コード!$A$2:$E$18534,4,FALSE)," ")</f>
        <v xml:space="preserve"> </v>
      </c>
      <c r="AC349" s="50" t="str">
        <f>IFERROR(VLOOKUP(AA349,農林業センサス集落コード!$A$2:$E$18534,5,0),"")</f>
        <v/>
      </c>
      <c r="AD349" s="48"/>
      <c r="AE349" s="49" t="str">
        <f>IFERROR(VLOOKUP(AD349,農林業センサス集落コード!$A$2:$E$18534,4,FALSE)," ")</f>
        <v xml:space="preserve"> </v>
      </c>
      <c r="AF349" s="50" t="str">
        <f>IFERROR(VLOOKUP(AD349,農林業センサス集落コード!$A$2:$E$18534,5,0),"")</f>
        <v/>
      </c>
      <c r="AG349" s="48"/>
      <c r="AH349" s="49" t="str">
        <f>IFERROR(VLOOKUP(AG349,農林業センサス集落コード!$A$2:$E$18534,4,FALSE)," ")</f>
        <v xml:space="preserve"> </v>
      </c>
      <c r="AI349" s="50" t="str">
        <f>IFERROR(VLOOKUP(AG349,農林業センサス集落コード!$A$2:$E$18534,5,0),"")</f>
        <v/>
      </c>
      <c r="AJ349" s="48"/>
      <c r="AK349" s="49" t="str">
        <f>IFERROR(VLOOKUP(AJ349,農林業センサス集落コード!$A$2:$E$18534,4,FALSE)," ")</f>
        <v xml:space="preserve"> </v>
      </c>
      <c r="AL349" s="50" t="str">
        <f>IFERROR(VLOOKUP(AJ349,農林業センサス集落コード!$A$2:$E$18534,5,0),"")</f>
        <v/>
      </c>
      <c r="AM349" s="48"/>
      <c r="AN349" s="49" t="str">
        <f>IFERROR(VLOOKUP(AM349,農林業センサス集落コード!$A$2:$E$18534,4,FALSE)," ")</f>
        <v xml:space="preserve"> </v>
      </c>
      <c r="AO349" s="50" t="str">
        <f>IFERROR(VLOOKUP(AM349,農林業センサス集落コード!$A$2:$E$18534,5,0),"")</f>
        <v/>
      </c>
      <c r="AP349" s="48"/>
      <c r="AQ349" s="49" t="str">
        <f>IFERROR(VLOOKUP(AP349,農林業センサス集落コード!$A$2:$E$18534,4,FALSE)," ")</f>
        <v xml:space="preserve"> </v>
      </c>
      <c r="AR349" s="50" t="str">
        <f>IFERROR(VLOOKUP(AP349,農林業センサス集落コード!$A$2:$E$18534,5,0),"")</f>
        <v/>
      </c>
      <c r="AS349" s="48"/>
      <c r="AT349" s="49" t="str">
        <f>IFERROR(VLOOKUP(AS349,農林業センサス集落コード!$A$2:$E$18534,4,FALSE)," ")</f>
        <v xml:space="preserve"> </v>
      </c>
      <c r="AU349" s="50" t="str">
        <f>IFERROR(VLOOKUP(AS349,農林業センサス集落コード!$A$2:$E$18534,5,0),"")</f>
        <v/>
      </c>
      <c r="AV349" s="48"/>
      <c r="AW349" s="49" t="str">
        <f>IFERROR(VLOOKUP(AV349,農林業センサス集落コード!$A$2:$E$18534,4,FALSE)," ")</f>
        <v xml:space="preserve"> </v>
      </c>
      <c r="AX349" s="50" t="str">
        <f>IFERROR(VLOOKUP(AV349,農林業センサス集落コード!$A$2:$E$18534,5,0),"")</f>
        <v/>
      </c>
      <c r="AY349" s="48"/>
      <c r="AZ349" s="49" t="str">
        <f>IFERROR(VLOOKUP(AY349,農林業センサス集落コード!$A$2:$E$18534,4,FALSE)," ")</f>
        <v xml:space="preserve"> </v>
      </c>
      <c r="BA349" s="50" t="str">
        <f>IFERROR(VLOOKUP(AY349,農林業センサス集落コード!$A$2:$E$18534,5,0),"")</f>
        <v/>
      </c>
      <c r="BB349" s="48"/>
      <c r="BC349" s="49" t="str">
        <f>IFERROR(VLOOKUP(BB349,農林業センサス集落コード!$A$2:$E$18534,4,FALSE)," ")</f>
        <v xml:space="preserve"> </v>
      </c>
      <c r="BD349" s="50" t="str">
        <f>IFERROR(VLOOKUP(BB349,農林業センサス集落コード!$A$2:$E$18534,5,0),"")</f>
        <v/>
      </c>
      <c r="BE349" s="48"/>
      <c r="BF349" s="49" t="str">
        <f>IFERROR(VLOOKUP(BE349,農林業センサス集落コード!$A$2:$E$18534,4,FALSE)," ")</f>
        <v xml:space="preserve"> </v>
      </c>
      <c r="BG349" s="50" t="str">
        <f>IFERROR(VLOOKUP(BE349,農林業センサス集落コード!$A$2:$E$18534,5,0),"")</f>
        <v/>
      </c>
      <c r="BH349" s="48"/>
      <c r="BI349" s="49" t="str">
        <f>IFERROR(VLOOKUP(BH349,農林業センサス集落コード!$A$2:$E$18534,4,FALSE)," ")</f>
        <v xml:space="preserve"> </v>
      </c>
      <c r="BJ349" s="50" t="str">
        <f>IFERROR(VLOOKUP(BH349,農林業センサス集落コード!$A$2:$E$18534,5,0),"")</f>
        <v/>
      </c>
      <c r="BK349" s="48"/>
      <c r="BL349" s="49" t="str">
        <f>IFERROR(VLOOKUP(BK349,農林業センサス集落コード!$A$2:$E$18534,4,FALSE)," ")</f>
        <v xml:space="preserve"> </v>
      </c>
      <c r="BM349" s="50" t="str">
        <f>IFERROR(VLOOKUP(BK349,農林業センサス集落コード!$A$2:$E$18534,5,0),"")</f>
        <v/>
      </c>
    </row>
    <row r="350" spans="1:65">
      <c r="A350" s="272" t="e">
        <f>①協定識別事項②協定参加者!#REF!</f>
        <v>#REF!</v>
      </c>
      <c r="B350" s="55" t="e">
        <f>①協定識別事項②協定参加者!#REF!</f>
        <v>#REF!</v>
      </c>
      <c r="C350" s="55" t="e">
        <f>①協定識別事項②協定参加者!#REF!</f>
        <v>#REF!</v>
      </c>
      <c r="D350" s="55" t="e">
        <f>①協定識別事項②協定参加者!#REF!</f>
        <v>#REF!</v>
      </c>
      <c r="E350" s="56" t="e">
        <f>①協定識別事項②協定参加者!#REF!</f>
        <v>#REF!</v>
      </c>
      <c r="F350" s="48"/>
      <c r="G350" s="49" t="str">
        <f>IFERROR(VLOOKUP(F350,農林業センサス集落コード!$A$2:$E$18534,4,FALSE)," ")</f>
        <v xml:space="preserve"> </v>
      </c>
      <c r="H350" s="50" t="str">
        <f>IFERROR(VLOOKUP(F350,農林業センサス集落コード!$A$2:$E$18534,5,0),"")</f>
        <v/>
      </c>
      <c r="I350" s="48"/>
      <c r="J350" s="49" t="str">
        <f>IFERROR(VLOOKUP(I350,農林業センサス集落コード!$A$2:$E$18534,4,FALSE)," ")</f>
        <v xml:space="preserve"> </v>
      </c>
      <c r="K350" s="50" t="str">
        <f>IFERROR(VLOOKUP(I350,農林業センサス集落コード!$A$2:$E$18534,5,0),"")</f>
        <v/>
      </c>
      <c r="L350" s="48"/>
      <c r="M350" s="49" t="str">
        <f>IFERROR(VLOOKUP(L350,農林業センサス集落コード!$A$2:$E$18534,4,FALSE)," ")</f>
        <v xml:space="preserve"> </v>
      </c>
      <c r="N350" s="50" t="str">
        <f>IFERROR(VLOOKUP(L350,農林業センサス集落コード!$A$2:$E$18534,5,0),"")</f>
        <v/>
      </c>
      <c r="O350" s="48"/>
      <c r="P350" s="49" t="str">
        <f>IFERROR(VLOOKUP(O350,農林業センサス集落コード!$A$2:$E$18534,4,FALSE)," ")</f>
        <v xml:space="preserve"> </v>
      </c>
      <c r="Q350" s="50" t="str">
        <f>IFERROR(VLOOKUP(O350,農林業センサス集落コード!$A$2:$E$18534,5,0),"")</f>
        <v/>
      </c>
      <c r="R350" s="48"/>
      <c r="S350" s="49" t="str">
        <f>IFERROR(VLOOKUP(R350,農林業センサス集落コード!$A$2:$E$18534,4,FALSE)," ")</f>
        <v xml:space="preserve"> </v>
      </c>
      <c r="T350" s="50" t="str">
        <f>IFERROR(VLOOKUP(R350,農林業センサス集落コード!$A$2:$E$18534,5,0),"")</f>
        <v/>
      </c>
      <c r="U350" s="48"/>
      <c r="V350" s="49" t="str">
        <f>IFERROR(VLOOKUP(U350,農林業センサス集落コード!$A$2:$E$18534,4,FALSE)," ")</f>
        <v xml:space="preserve"> </v>
      </c>
      <c r="W350" s="50" t="str">
        <f>IFERROR(VLOOKUP(U350,農林業センサス集落コード!$A$2:$E$18534,5,0),"")</f>
        <v/>
      </c>
      <c r="X350" s="48"/>
      <c r="Y350" s="49" t="str">
        <f>IFERROR(VLOOKUP(X350,農林業センサス集落コード!$A$2:$E$18534,4,FALSE)," ")</f>
        <v xml:space="preserve"> </v>
      </c>
      <c r="Z350" s="50" t="str">
        <f>IFERROR(VLOOKUP(X350,農林業センサス集落コード!$A$2:$E$18534,5,0),"")</f>
        <v/>
      </c>
      <c r="AA350" s="48"/>
      <c r="AB350" s="49" t="str">
        <f>IFERROR(VLOOKUP(AA350,農林業センサス集落コード!$A$2:$E$18534,4,FALSE)," ")</f>
        <v xml:space="preserve"> </v>
      </c>
      <c r="AC350" s="50" t="str">
        <f>IFERROR(VLOOKUP(AA350,農林業センサス集落コード!$A$2:$E$18534,5,0),"")</f>
        <v/>
      </c>
      <c r="AD350" s="48"/>
      <c r="AE350" s="49" t="str">
        <f>IFERROR(VLOOKUP(AD350,農林業センサス集落コード!$A$2:$E$18534,4,FALSE)," ")</f>
        <v xml:space="preserve"> </v>
      </c>
      <c r="AF350" s="50" t="str">
        <f>IFERROR(VLOOKUP(AD350,農林業センサス集落コード!$A$2:$E$18534,5,0),"")</f>
        <v/>
      </c>
      <c r="AG350" s="48"/>
      <c r="AH350" s="49" t="str">
        <f>IFERROR(VLOOKUP(AG350,農林業センサス集落コード!$A$2:$E$18534,4,FALSE)," ")</f>
        <v xml:space="preserve"> </v>
      </c>
      <c r="AI350" s="50" t="str">
        <f>IFERROR(VLOOKUP(AG350,農林業センサス集落コード!$A$2:$E$18534,5,0),"")</f>
        <v/>
      </c>
      <c r="AJ350" s="48"/>
      <c r="AK350" s="49" t="str">
        <f>IFERROR(VLOOKUP(AJ350,農林業センサス集落コード!$A$2:$E$18534,4,FALSE)," ")</f>
        <v xml:space="preserve"> </v>
      </c>
      <c r="AL350" s="50" t="str">
        <f>IFERROR(VLOOKUP(AJ350,農林業センサス集落コード!$A$2:$E$18534,5,0),"")</f>
        <v/>
      </c>
      <c r="AM350" s="48"/>
      <c r="AN350" s="49" t="str">
        <f>IFERROR(VLOOKUP(AM350,農林業センサス集落コード!$A$2:$E$18534,4,FALSE)," ")</f>
        <v xml:space="preserve"> </v>
      </c>
      <c r="AO350" s="50" t="str">
        <f>IFERROR(VLOOKUP(AM350,農林業センサス集落コード!$A$2:$E$18534,5,0),"")</f>
        <v/>
      </c>
      <c r="AP350" s="48"/>
      <c r="AQ350" s="49" t="str">
        <f>IFERROR(VLOOKUP(AP350,農林業センサス集落コード!$A$2:$E$18534,4,FALSE)," ")</f>
        <v xml:space="preserve"> </v>
      </c>
      <c r="AR350" s="50" t="str">
        <f>IFERROR(VLOOKUP(AP350,農林業センサス集落コード!$A$2:$E$18534,5,0),"")</f>
        <v/>
      </c>
      <c r="AS350" s="48"/>
      <c r="AT350" s="49" t="str">
        <f>IFERROR(VLOOKUP(AS350,農林業センサス集落コード!$A$2:$E$18534,4,FALSE)," ")</f>
        <v xml:space="preserve"> </v>
      </c>
      <c r="AU350" s="50" t="str">
        <f>IFERROR(VLOOKUP(AS350,農林業センサス集落コード!$A$2:$E$18534,5,0),"")</f>
        <v/>
      </c>
      <c r="AV350" s="48"/>
      <c r="AW350" s="49" t="str">
        <f>IFERROR(VLOOKUP(AV350,農林業センサス集落コード!$A$2:$E$18534,4,FALSE)," ")</f>
        <v xml:space="preserve"> </v>
      </c>
      <c r="AX350" s="50" t="str">
        <f>IFERROR(VLOOKUP(AV350,農林業センサス集落コード!$A$2:$E$18534,5,0),"")</f>
        <v/>
      </c>
      <c r="AY350" s="48"/>
      <c r="AZ350" s="49" t="str">
        <f>IFERROR(VLOOKUP(AY350,農林業センサス集落コード!$A$2:$E$18534,4,FALSE)," ")</f>
        <v xml:space="preserve"> </v>
      </c>
      <c r="BA350" s="50" t="str">
        <f>IFERROR(VLOOKUP(AY350,農林業センサス集落コード!$A$2:$E$18534,5,0),"")</f>
        <v/>
      </c>
      <c r="BB350" s="48"/>
      <c r="BC350" s="49" t="str">
        <f>IFERROR(VLOOKUP(BB350,農林業センサス集落コード!$A$2:$E$18534,4,FALSE)," ")</f>
        <v xml:space="preserve"> </v>
      </c>
      <c r="BD350" s="50" t="str">
        <f>IFERROR(VLOOKUP(BB350,農林業センサス集落コード!$A$2:$E$18534,5,0),"")</f>
        <v/>
      </c>
      <c r="BE350" s="48"/>
      <c r="BF350" s="49" t="str">
        <f>IFERROR(VLOOKUP(BE350,農林業センサス集落コード!$A$2:$E$18534,4,FALSE)," ")</f>
        <v xml:space="preserve"> </v>
      </c>
      <c r="BG350" s="50" t="str">
        <f>IFERROR(VLOOKUP(BE350,農林業センサス集落コード!$A$2:$E$18534,5,0),"")</f>
        <v/>
      </c>
      <c r="BH350" s="48"/>
      <c r="BI350" s="49" t="str">
        <f>IFERROR(VLOOKUP(BH350,農林業センサス集落コード!$A$2:$E$18534,4,FALSE)," ")</f>
        <v xml:space="preserve"> </v>
      </c>
      <c r="BJ350" s="50" t="str">
        <f>IFERROR(VLOOKUP(BH350,農林業センサス集落コード!$A$2:$E$18534,5,0),"")</f>
        <v/>
      </c>
      <c r="BK350" s="48"/>
      <c r="BL350" s="49" t="str">
        <f>IFERROR(VLOOKUP(BK350,農林業センサス集落コード!$A$2:$E$18534,4,FALSE)," ")</f>
        <v xml:space="preserve"> </v>
      </c>
      <c r="BM350" s="50" t="str">
        <f>IFERROR(VLOOKUP(BK350,農林業センサス集落コード!$A$2:$E$18534,5,0),"")</f>
        <v/>
      </c>
    </row>
    <row r="351" spans="1:65">
      <c r="A351" s="272" t="e">
        <f>①協定識別事項②協定参加者!#REF!</f>
        <v>#REF!</v>
      </c>
      <c r="B351" s="55" t="e">
        <f>①協定識別事項②協定参加者!#REF!</f>
        <v>#REF!</v>
      </c>
      <c r="C351" s="55" t="e">
        <f>①協定識別事項②協定参加者!#REF!</f>
        <v>#REF!</v>
      </c>
      <c r="D351" s="55" t="e">
        <f>①協定識別事項②協定参加者!#REF!</f>
        <v>#REF!</v>
      </c>
      <c r="E351" s="56" t="e">
        <f>①協定識別事項②協定参加者!#REF!</f>
        <v>#REF!</v>
      </c>
      <c r="F351" s="48"/>
      <c r="G351" s="49" t="str">
        <f>IFERROR(VLOOKUP(F351,農林業センサス集落コード!$A$2:$E$18534,4,FALSE)," ")</f>
        <v xml:space="preserve"> </v>
      </c>
      <c r="H351" s="50" t="str">
        <f>IFERROR(VLOOKUP(F351,農林業センサス集落コード!$A$2:$E$18534,5,0),"")</f>
        <v/>
      </c>
      <c r="I351" s="48"/>
      <c r="J351" s="49" t="str">
        <f>IFERROR(VLOOKUP(I351,農林業センサス集落コード!$A$2:$E$18534,4,FALSE)," ")</f>
        <v xml:space="preserve"> </v>
      </c>
      <c r="K351" s="50" t="str">
        <f>IFERROR(VLOOKUP(I351,農林業センサス集落コード!$A$2:$E$18534,5,0),"")</f>
        <v/>
      </c>
      <c r="L351" s="48"/>
      <c r="M351" s="49" t="str">
        <f>IFERROR(VLOOKUP(L351,農林業センサス集落コード!$A$2:$E$18534,4,FALSE)," ")</f>
        <v xml:space="preserve"> </v>
      </c>
      <c r="N351" s="50" t="str">
        <f>IFERROR(VLOOKUP(L351,農林業センサス集落コード!$A$2:$E$18534,5,0),"")</f>
        <v/>
      </c>
      <c r="O351" s="48"/>
      <c r="P351" s="49" t="str">
        <f>IFERROR(VLOOKUP(O351,農林業センサス集落コード!$A$2:$E$18534,4,FALSE)," ")</f>
        <v xml:space="preserve"> </v>
      </c>
      <c r="Q351" s="50" t="str">
        <f>IFERROR(VLOOKUP(O351,農林業センサス集落コード!$A$2:$E$18534,5,0),"")</f>
        <v/>
      </c>
      <c r="R351" s="48"/>
      <c r="S351" s="49" t="str">
        <f>IFERROR(VLOOKUP(R351,農林業センサス集落コード!$A$2:$E$18534,4,FALSE)," ")</f>
        <v xml:space="preserve"> </v>
      </c>
      <c r="T351" s="50" t="str">
        <f>IFERROR(VLOOKUP(R351,農林業センサス集落コード!$A$2:$E$18534,5,0),"")</f>
        <v/>
      </c>
      <c r="U351" s="48"/>
      <c r="V351" s="49" t="str">
        <f>IFERROR(VLOOKUP(U351,農林業センサス集落コード!$A$2:$E$18534,4,FALSE)," ")</f>
        <v xml:space="preserve"> </v>
      </c>
      <c r="W351" s="50" t="str">
        <f>IFERROR(VLOOKUP(U351,農林業センサス集落コード!$A$2:$E$18534,5,0),"")</f>
        <v/>
      </c>
      <c r="X351" s="48"/>
      <c r="Y351" s="49" t="str">
        <f>IFERROR(VLOOKUP(X351,農林業センサス集落コード!$A$2:$E$18534,4,FALSE)," ")</f>
        <v xml:space="preserve"> </v>
      </c>
      <c r="Z351" s="50" t="str">
        <f>IFERROR(VLOOKUP(X351,農林業センサス集落コード!$A$2:$E$18534,5,0),"")</f>
        <v/>
      </c>
      <c r="AA351" s="48"/>
      <c r="AB351" s="49" t="str">
        <f>IFERROR(VLOOKUP(AA351,農林業センサス集落コード!$A$2:$E$18534,4,FALSE)," ")</f>
        <v xml:space="preserve"> </v>
      </c>
      <c r="AC351" s="50" t="str">
        <f>IFERROR(VLOOKUP(AA351,農林業センサス集落コード!$A$2:$E$18534,5,0),"")</f>
        <v/>
      </c>
      <c r="AD351" s="48"/>
      <c r="AE351" s="49" t="str">
        <f>IFERROR(VLOOKUP(AD351,農林業センサス集落コード!$A$2:$E$18534,4,FALSE)," ")</f>
        <v xml:space="preserve"> </v>
      </c>
      <c r="AF351" s="50" t="str">
        <f>IFERROR(VLOOKUP(AD351,農林業センサス集落コード!$A$2:$E$18534,5,0),"")</f>
        <v/>
      </c>
      <c r="AG351" s="48"/>
      <c r="AH351" s="49" t="str">
        <f>IFERROR(VLOOKUP(AG351,農林業センサス集落コード!$A$2:$E$18534,4,FALSE)," ")</f>
        <v xml:space="preserve"> </v>
      </c>
      <c r="AI351" s="50" t="str">
        <f>IFERROR(VLOOKUP(AG351,農林業センサス集落コード!$A$2:$E$18534,5,0),"")</f>
        <v/>
      </c>
      <c r="AJ351" s="48"/>
      <c r="AK351" s="49" t="str">
        <f>IFERROR(VLOOKUP(AJ351,農林業センサス集落コード!$A$2:$E$18534,4,FALSE)," ")</f>
        <v xml:space="preserve"> </v>
      </c>
      <c r="AL351" s="50" t="str">
        <f>IFERROR(VLOOKUP(AJ351,農林業センサス集落コード!$A$2:$E$18534,5,0),"")</f>
        <v/>
      </c>
      <c r="AM351" s="48"/>
      <c r="AN351" s="49" t="str">
        <f>IFERROR(VLOOKUP(AM351,農林業センサス集落コード!$A$2:$E$18534,4,FALSE)," ")</f>
        <v xml:space="preserve"> </v>
      </c>
      <c r="AO351" s="50" t="str">
        <f>IFERROR(VLOOKUP(AM351,農林業センサス集落コード!$A$2:$E$18534,5,0),"")</f>
        <v/>
      </c>
      <c r="AP351" s="48"/>
      <c r="AQ351" s="49" t="str">
        <f>IFERROR(VLOOKUP(AP351,農林業センサス集落コード!$A$2:$E$18534,4,FALSE)," ")</f>
        <v xml:space="preserve"> </v>
      </c>
      <c r="AR351" s="50" t="str">
        <f>IFERROR(VLOOKUP(AP351,農林業センサス集落コード!$A$2:$E$18534,5,0),"")</f>
        <v/>
      </c>
      <c r="AS351" s="48"/>
      <c r="AT351" s="49" t="str">
        <f>IFERROR(VLOOKUP(AS351,農林業センサス集落コード!$A$2:$E$18534,4,FALSE)," ")</f>
        <v xml:space="preserve"> </v>
      </c>
      <c r="AU351" s="50" t="str">
        <f>IFERROR(VLOOKUP(AS351,農林業センサス集落コード!$A$2:$E$18534,5,0),"")</f>
        <v/>
      </c>
      <c r="AV351" s="48"/>
      <c r="AW351" s="49" t="str">
        <f>IFERROR(VLOOKUP(AV351,農林業センサス集落コード!$A$2:$E$18534,4,FALSE)," ")</f>
        <v xml:space="preserve"> </v>
      </c>
      <c r="AX351" s="50" t="str">
        <f>IFERROR(VLOOKUP(AV351,農林業センサス集落コード!$A$2:$E$18534,5,0),"")</f>
        <v/>
      </c>
      <c r="AY351" s="48"/>
      <c r="AZ351" s="49" t="str">
        <f>IFERROR(VLOOKUP(AY351,農林業センサス集落コード!$A$2:$E$18534,4,FALSE)," ")</f>
        <v xml:space="preserve"> </v>
      </c>
      <c r="BA351" s="50" t="str">
        <f>IFERROR(VLOOKUP(AY351,農林業センサス集落コード!$A$2:$E$18534,5,0),"")</f>
        <v/>
      </c>
      <c r="BB351" s="48"/>
      <c r="BC351" s="49" t="str">
        <f>IFERROR(VLOOKUP(BB351,農林業センサス集落コード!$A$2:$E$18534,4,FALSE)," ")</f>
        <v xml:space="preserve"> </v>
      </c>
      <c r="BD351" s="50" t="str">
        <f>IFERROR(VLOOKUP(BB351,農林業センサス集落コード!$A$2:$E$18534,5,0),"")</f>
        <v/>
      </c>
      <c r="BE351" s="48"/>
      <c r="BF351" s="49" t="str">
        <f>IFERROR(VLOOKUP(BE351,農林業センサス集落コード!$A$2:$E$18534,4,FALSE)," ")</f>
        <v xml:space="preserve"> </v>
      </c>
      <c r="BG351" s="50" t="str">
        <f>IFERROR(VLOOKUP(BE351,農林業センサス集落コード!$A$2:$E$18534,5,0),"")</f>
        <v/>
      </c>
      <c r="BH351" s="48"/>
      <c r="BI351" s="49" t="str">
        <f>IFERROR(VLOOKUP(BH351,農林業センサス集落コード!$A$2:$E$18534,4,FALSE)," ")</f>
        <v xml:space="preserve"> </v>
      </c>
      <c r="BJ351" s="50" t="str">
        <f>IFERROR(VLOOKUP(BH351,農林業センサス集落コード!$A$2:$E$18534,5,0),"")</f>
        <v/>
      </c>
      <c r="BK351" s="48"/>
      <c r="BL351" s="49" t="str">
        <f>IFERROR(VLOOKUP(BK351,農林業センサス集落コード!$A$2:$E$18534,4,FALSE)," ")</f>
        <v xml:space="preserve"> </v>
      </c>
      <c r="BM351" s="50" t="str">
        <f>IFERROR(VLOOKUP(BK351,農林業センサス集落コード!$A$2:$E$18534,5,0),"")</f>
        <v/>
      </c>
    </row>
    <row r="352" spans="1:65">
      <c r="A352" s="272" t="e">
        <f>①協定識別事項②協定参加者!#REF!</f>
        <v>#REF!</v>
      </c>
      <c r="B352" s="55" t="e">
        <f>①協定識別事項②協定参加者!#REF!</f>
        <v>#REF!</v>
      </c>
      <c r="C352" s="55" t="e">
        <f>①協定識別事項②協定参加者!#REF!</f>
        <v>#REF!</v>
      </c>
      <c r="D352" s="55" t="e">
        <f>①協定識別事項②協定参加者!#REF!</f>
        <v>#REF!</v>
      </c>
      <c r="E352" s="56" t="e">
        <f>①協定識別事項②協定参加者!#REF!</f>
        <v>#REF!</v>
      </c>
      <c r="F352" s="48"/>
      <c r="G352" s="49" t="str">
        <f>IFERROR(VLOOKUP(F352,農林業センサス集落コード!$A$2:$E$18534,4,FALSE)," ")</f>
        <v xml:space="preserve"> </v>
      </c>
      <c r="H352" s="50" t="str">
        <f>IFERROR(VLOOKUP(F352,農林業センサス集落コード!$A$2:$E$18534,5,0),"")</f>
        <v/>
      </c>
      <c r="I352" s="48"/>
      <c r="J352" s="49" t="str">
        <f>IFERROR(VLOOKUP(I352,農林業センサス集落コード!$A$2:$E$18534,4,FALSE)," ")</f>
        <v xml:space="preserve"> </v>
      </c>
      <c r="K352" s="50" t="str">
        <f>IFERROR(VLOOKUP(I352,農林業センサス集落コード!$A$2:$E$18534,5,0),"")</f>
        <v/>
      </c>
      <c r="L352" s="48"/>
      <c r="M352" s="49" t="str">
        <f>IFERROR(VLOOKUP(L352,農林業センサス集落コード!$A$2:$E$18534,4,FALSE)," ")</f>
        <v xml:space="preserve"> </v>
      </c>
      <c r="N352" s="50" t="str">
        <f>IFERROR(VLOOKUP(L352,農林業センサス集落コード!$A$2:$E$18534,5,0),"")</f>
        <v/>
      </c>
      <c r="O352" s="48"/>
      <c r="P352" s="49" t="str">
        <f>IFERROR(VLOOKUP(O352,農林業センサス集落コード!$A$2:$E$18534,4,FALSE)," ")</f>
        <v xml:space="preserve"> </v>
      </c>
      <c r="Q352" s="50" t="str">
        <f>IFERROR(VLOOKUP(O352,農林業センサス集落コード!$A$2:$E$18534,5,0),"")</f>
        <v/>
      </c>
      <c r="R352" s="48"/>
      <c r="S352" s="49" t="str">
        <f>IFERROR(VLOOKUP(R352,農林業センサス集落コード!$A$2:$E$18534,4,FALSE)," ")</f>
        <v xml:space="preserve"> </v>
      </c>
      <c r="T352" s="50" t="str">
        <f>IFERROR(VLOOKUP(R352,農林業センサス集落コード!$A$2:$E$18534,5,0),"")</f>
        <v/>
      </c>
      <c r="U352" s="48"/>
      <c r="V352" s="49" t="str">
        <f>IFERROR(VLOOKUP(U352,農林業センサス集落コード!$A$2:$E$18534,4,FALSE)," ")</f>
        <v xml:space="preserve"> </v>
      </c>
      <c r="W352" s="50" t="str">
        <f>IFERROR(VLOOKUP(U352,農林業センサス集落コード!$A$2:$E$18534,5,0),"")</f>
        <v/>
      </c>
      <c r="X352" s="48"/>
      <c r="Y352" s="49" t="str">
        <f>IFERROR(VLOOKUP(X352,農林業センサス集落コード!$A$2:$E$18534,4,FALSE)," ")</f>
        <v xml:space="preserve"> </v>
      </c>
      <c r="Z352" s="50" t="str">
        <f>IFERROR(VLOOKUP(X352,農林業センサス集落コード!$A$2:$E$18534,5,0),"")</f>
        <v/>
      </c>
      <c r="AA352" s="48"/>
      <c r="AB352" s="49" t="str">
        <f>IFERROR(VLOOKUP(AA352,農林業センサス集落コード!$A$2:$E$18534,4,FALSE)," ")</f>
        <v xml:space="preserve"> </v>
      </c>
      <c r="AC352" s="50" t="str">
        <f>IFERROR(VLOOKUP(AA352,農林業センサス集落コード!$A$2:$E$18534,5,0),"")</f>
        <v/>
      </c>
      <c r="AD352" s="48"/>
      <c r="AE352" s="49" t="str">
        <f>IFERROR(VLOOKUP(AD352,農林業センサス集落コード!$A$2:$E$18534,4,FALSE)," ")</f>
        <v xml:space="preserve"> </v>
      </c>
      <c r="AF352" s="50" t="str">
        <f>IFERROR(VLOOKUP(AD352,農林業センサス集落コード!$A$2:$E$18534,5,0),"")</f>
        <v/>
      </c>
      <c r="AG352" s="48"/>
      <c r="AH352" s="49" t="str">
        <f>IFERROR(VLOOKUP(AG352,農林業センサス集落コード!$A$2:$E$18534,4,FALSE)," ")</f>
        <v xml:space="preserve"> </v>
      </c>
      <c r="AI352" s="50" t="str">
        <f>IFERROR(VLOOKUP(AG352,農林業センサス集落コード!$A$2:$E$18534,5,0),"")</f>
        <v/>
      </c>
      <c r="AJ352" s="48"/>
      <c r="AK352" s="49" t="str">
        <f>IFERROR(VLOOKUP(AJ352,農林業センサス集落コード!$A$2:$E$18534,4,FALSE)," ")</f>
        <v xml:space="preserve"> </v>
      </c>
      <c r="AL352" s="50" t="str">
        <f>IFERROR(VLOOKUP(AJ352,農林業センサス集落コード!$A$2:$E$18534,5,0),"")</f>
        <v/>
      </c>
      <c r="AM352" s="48"/>
      <c r="AN352" s="49" t="str">
        <f>IFERROR(VLOOKUP(AM352,農林業センサス集落コード!$A$2:$E$18534,4,FALSE)," ")</f>
        <v xml:space="preserve"> </v>
      </c>
      <c r="AO352" s="50" t="str">
        <f>IFERROR(VLOOKUP(AM352,農林業センサス集落コード!$A$2:$E$18534,5,0),"")</f>
        <v/>
      </c>
      <c r="AP352" s="48"/>
      <c r="AQ352" s="49" t="str">
        <f>IFERROR(VLOOKUP(AP352,農林業センサス集落コード!$A$2:$E$18534,4,FALSE)," ")</f>
        <v xml:space="preserve"> </v>
      </c>
      <c r="AR352" s="50" t="str">
        <f>IFERROR(VLOOKUP(AP352,農林業センサス集落コード!$A$2:$E$18534,5,0),"")</f>
        <v/>
      </c>
      <c r="AS352" s="48"/>
      <c r="AT352" s="49" t="str">
        <f>IFERROR(VLOOKUP(AS352,農林業センサス集落コード!$A$2:$E$18534,4,FALSE)," ")</f>
        <v xml:space="preserve"> </v>
      </c>
      <c r="AU352" s="50" t="str">
        <f>IFERROR(VLOOKUP(AS352,農林業センサス集落コード!$A$2:$E$18534,5,0),"")</f>
        <v/>
      </c>
      <c r="AV352" s="48"/>
      <c r="AW352" s="49" t="str">
        <f>IFERROR(VLOOKUP(AV352,農林業センサス集落コード!$A$2:$E$18534,4,FALSE)," ")</f>
        <v xml:space="preserve"> </v>
      </c>
      <c r="AX352" s="50" t="str">
        <f>IFERROR(VLOOKUP(AV352,農林業センサス集落コード!$A$2:$E$18534,5,0),"")</f>
        <v/>
      </c>
      <c r="AY352" s="48"/>
      <c r="AZ352" s="49" t="str">
        <f>IFERROR(VLOOKUP(AY352,農林業センサス集落コード!$A$2:$E$18534,4,FALSE)," ")</f>
        <v xml:space="preserve"> </v>
      </c>
      <c r="BA352" s="50" t="str">
        <f>IFERROR(VLOOKUP(AY352,農林業センサス集落コード!$A$2:$E$18534,5,0),"")</f>
        <v/>
      </c>
      <c r="BB352" s="48"/>
      <c r="BC352" s="49" t="str">
        <f>IFERROR(VLOOKUP(BB352,農林業センサス集落コード!$A$2:$E$18534,4,FALSE)," ")</f>
        <v xml:space="preserve"> </v>
      </c>
      <c r="BD352" s="50" t="str">
        <f>IFERROR(VLOOKUP(BB352,農林業センサス集落コード!$A$2:$E$18534,5,0),"")</f>
        <v/>
      </c>
      <c r="BE352" s="48"/>
      <c r="BF352" s="49" t="str">
        <f>IFERROR(VLOOKUP(BE352,農林業センサス集落コード!$A$2:$E$18534,4,FALSE)," ")</f>
        <v xml:space="preserve"> </v>
      </c>
      <c r="BG352" s="50" t="str">
        <f>IFERROR(VLOOKUP(BE352,農林業センサス集落コード!$A$2:$E$18534,5,0),"")</f>
        <v/>
      </c>
      <c r="BH352" s="48"/>
      <c r="BI352" s="49" t="str">
        <f>IFERROR(VLOOKUP(BH352,農林業センサス集落コード!$A$2:$E$18534,4,FALSE)," ")</f>
        <v xml:space="preserve"> </v>
      </c>
      <c r="BJ352" s="50" t="str">
        <f>IFERROR(VLOOKUP(BH352,農林業センサス集落コード!$A$2:$E$18534,5,0),"")</f>
        <v/>
      </c>
      <c r="BK352" s="48"/>
      <c r="BL352" s="49" t="str">
        <f>IFERROR(VLOOKUP(BK352,農林業センサス集落コード!$A$2:$E$18534,4,FALSE)," ")</f>
        <v xml:space="preserve"> </v>
      </c>
      <c r="BM352" s="50" t="str">
        <f>IFERROR(VLOOKUP(BK352,農林業センサス集落コード!$A$2:$E$18534,5,0),"")</f>
        <v/>
      </c>
    </row>
    <row r="353" spans="1:65">
      <c r="A353" s="272" t="e">
        <f>①協定識別事項②協定参加者!#REF!</f>
        <v>#REF!</v>
      </c>
      <c r="B353" s="55" t="e">
        <f>①協定識別事項②協定参加者!#REF!</f>
        <v>#REF!</v>
      </c>
      <c r="C353" s="55" t="e">
        <f>①協定識別事項②協定参加者!#REF!</f>
        <v>#REF!</v>
      </c>
      <c r="D353" s="55" t="e">
        <f>①協定識別事項②協定参加者!#REF!</f>
        <v>#REF!</v>
      </c>
      <c r="E353" s="56" t="e">
        <f>①協定識別事項②協定参加者!#REF!</f>
        <v>#REF!</v>
      </c>
      <c r="F353" s="48"/>
      <c r="G353" s="49" t="str">
        <f>IFERROR(VLOOKUP(F353,農林業センサス集落コード!$A$2:$E$18534,4,FALSE)," ")</f>
        <v xml:space="preserve"> </v>
      </c>
      <c r="H353" s="50" t="str">
        <f>IFERROR(VLOOKUP(F353,農林業センサス集落コード!$A$2:$E$18534,5,0),"")</f>
        <v/>
      </c>
      <c r="I353" s="48"/>
      <c r="J353" s="49" t="str">
        <f>IFERROR(VLOOKUP(I353,農林業センサス集落コード!$A$2:$E$18534,4,FALSE)," ")</f>
        <v xml:space="preserve"> </v>
      </c>
      <c r="K353" s="50" t="str">
        <f>IFERROR(VLOOKUP(I353,農林業センサス集落コード!$A$2:$E$18534,5,0),"")</f>
        <v/>
      </c>
      <c r="L353" s="48"/>
      <c r="M353" s="49" t="str">
        <f>IFERROR(VLOOKUP(L353,農林業センサス集落コード!$A$2:$E$18534,4,FALSE)," ")</f>
        <v xml:space="preserve"> </v>
      </c>
      <c r="N353" s="50" t="str">
        <f>IFERROR(VLOOKUP(L353,農林業センサス集落コード!$A$2:$E$18534,5,0),"")</f>
        <v/>
      </c>
      <c r="O353" s="48"/>
      <c r="P353" s="49" t="str">
        <f>IFERROR(VLOOKUP(O353,農林業センサス集落コード!$A$2:$E$18534,4,FALSE)," ")</f>
        <v xml:space="preserve"> </v>
      </c>
      <c r="Q353" s="50" t="str">
        <f>IFERROR(VLOOKUP(O353,農林業センサス集落コード!$A$2:$E$18534,5,0),"")</f>
        <v/>
      </c>
      <c r="R353" s="48"/>
      <c r="S353" s="49" t="str">
        <f>IFERROR(VLOOKUP(R353,農林業センサス集落コード!$A$2:$E$18534,4,FALSE)," ")</f>
        <v xml:space="preserve"> </v>
      </c>
      <c r="T353" s="50" t="str">
        <f>IFERROR(VLOOKUP(R353,農林業センサス集落コード!$A$2:$E$18534,5,0),"")</f>
        <v/>
      </c>
      <c r="U353" s="48"/>
      <c r="V353" s="49" t="str">
        <f>IFERROR(VLOOKUP(U353,農林業センサス集落コード!$A$2:$E$18534,4,FALSE)," ")</f>
        <v xml:space="preserve"> </v>
      </c>
      <c r="W353" s="50" t="str">
        <f>IFERROR(VLOOKUP(U353,農林業センサス集落コード!$A$2:$E$18534,5,0),"")</f>
        <v/>
      </c>
      <c r="X353" s="48"/>
      <c r="Y353" s="49" t="str">
        <f>IFERROR(VLOOKUP(X353,農林業センサス集落コード!$A$2:$E$18534,4,FALSE)," ")</f>
        <v xml:space="preserve"> </v>
      </c>
      <c r="Z353" s="50" t="str">
        <f>IFERROR(VLOOKUP(X353,農林業センサス集落コード!$A$2:$E$18534,5,0),"")</f>
        <v/>
      </c>
      <c r="AA353" s="48"/>
      <c r="AB353" s="49" t="str">
        <f>IFERROR(VLOOKUP(AA353,農林業センサス集落コード!$A$2:$E$18534,4,FALSE)," ")</f>
        <v xml:space="preserve"> </v>
      </c>
      <c r="AC353" s="50" t="str">
        <f>IFERROR(VLOOKUP(AA353,農林業センサス集落コード!$A$2:$E$18534,5,0),"")</f>
        <v/>
      </c>
      <c r="AD353" s="48"/>
      <c r="AE353" s="49" t="str">
        <f>IFERROR(VLOOKUP(AD353,農林業センサス集落コード!$A$2:$E$18534,4,FALSE)," ")</f>
        <v xml:space="preserve"> </v>
      </c>
      <c r="AF353" s="50" t="str">
        <f>IFERROR(VLOOKUP(AD353,農林業センサス集落コード!$A$2:$E$18534,5,0),"")</f>
        <v/>
      </c>
      <c r="AG353" s="48"/>
      <c r="AH353" s="49" t="str">
        <f>IFERROR(VLOOKUP(AG353,農林業センサス集落コード!$A$2:$E$18534,4,FALSE)," ")</f>
        <v xml:space="preserve"> </v>
      </c>
      <c r="AI353" s="50" t="str">
        <f>IFERROR(VLOOKUP(AG353,農林業センサス集落コード!$A$2:$E$18534,5,0),"")</f>
        <v/>
      </c>
      <c r="AJ353" s="48"/>
      <c r="AK353" s="49" t="str">
        <f>IFERROR(VLOOKUP(AJ353,農林業センサス集落コード!$A$2:$E$18534,4,FALSE)," ")</f>
        <v xml:space="preserve"> </v>
      </c>
      <c r="AL353" s="50" t="str">
        <f>IFERROR(VLOOKUP(AJ353,農林業センサス集落コード!$A$2:$E$18534,5,0),"")</f>
        <v/>
      </c>
      <c r="AM353" s="48"/>
      <c r="AN353" s="49" t="str">
        <f>IFERROR(VLOOKUP(AM353,農林業センサス集落コード!$A$2:$E$18534,4,FALSE)," ")</f>
        <v xml:space="preserve"> </v>
      </c>
      <c r="AO353" s="50" t="str">
        <f>IFERROR(VLOOKUP(AM353,農林業センサス集落コード!$A$2:$E$18534,5,0),"")</f>
        <v/>
      </c>
      <c r="AP353" s="48"/>
      <c r="AQ353" s="49" t="str">
        <f>IFERROR(VLOOKUP(AP353,農林業センサス集落コード!$A$2:$E$18534,4,FALSE)," ")</f>
        <v xml:space="preserve"> </v>
      </c>
      <c r="AR353" s="50" t="str">
        <f>IFERROR(VLOOKUP(AP353,農林業センサス集落コード!$A$2:$E$18534,5,0),"")</f>
        <v/>
      </c>
      <c r="AS353" s="48"/>
      <c r="AT353" s="49" t="str">
        <f>IFERROR(VLOOKUP(AS353,農林業センサス集落コード!$A$2:$E$18534,4,FALSE)," ")</f>
        <v xml:space="preserve"> </v>
      </c>
      <c r="AU353" s="50" t="str">
        <f>IFERROR(VLOOKUP(AS353,農林業センサス集落コード!$A$2:$E$18534,5,0),"")</f>
        <v/>
      </c>
      <c r="AV353" s="48"/>
      <c r="AW353" s="49" t="str">
        <f>IFERROR(VLOOKUP(AV353,農林業センサス集落コード!$A$2:$E$18534,4,FALSE)," ")</f>
        <v xml:space="preserve"> </v>
      </c>
      <c r="AX353" s="50" t="str">
        <f>IFERROR(VLOOKUP(AV353,農林業センサス集落コード!$A$2:$E$18534,5,0),"")</f>
        <v/>
      </c>
      <c r="AY353" s="48"/>
      <c r="AZ353" s="49" t="str">
        <f>IFERROR(VLOOKUP(AY353,農林業センサス集落コード!$A$2:$E$18534,4,FALSE)," ")</f>
        <v xml:space="preserve"> </v>
      </c>
      <c r="BA353" s="50" t="str">
        <f>IFERROR(VLOOKUP(AY353,農林業センサス集落コード!$A$2:$E$18534,5,0),"")</f>
        <v/>
      </c>
      <c r="BB353" s="48"/>
      <c r="BC353" s="49" t="str">
        <f>IFERROR(VLOOKUP(BB353,農林業センサス集落コード!$A$2:$E$18534,4,FALSE)," ")</f>
        <v xml:space="preserve"> </v>
      </c>
      <c r="BD353" s="50" t="str">
        <f>IFERROR(VLOOKUP(BB353,農林業センサス集落コード!$A$2:$E$18534,5,0),"")</f>
        <v/>
      </c>
      <c r="BE353" s="48"/>
      <c r="BF353" s="49" t="str">
        <f>IFERROR(VLOOKUP(BE353,農林業センサス集落コード!$A$2:$E$18534,4,FALSE)," ")</f>
        <v xml:space="preserve"> </v>
      </c>
      <c r="BG353" s="50" t="str">
        <f>IFERROR(VLOOKUP(BE353,農林業センサス集落コード!$A$2:$E$18534,5,0),"")</f>
        <v/>
      </c>
      <c r="BH353" s="48"/>
      <c r="BI353" s="49" t="str">
        <f>IFERROR(VLOOKUP(BH353,農林業センサス集落コード!$A$2:$E$18534,4,FALSE)," ")</f>
        <v xml:space="preserve"> </v>
      </c>
      <c r="BJ353" s="50" t="str">
        <f>IFERROR(VLOOKUP(BH353,農林業センサス集落コード!$A$2:$E$18534,5,0),"")</f>
        <v/>
      </c>
      <c r="BK353" s="48"/>
      <c r="BL353" s="49" t="str">
        <f>IFERROR(VLOOKUP(BK353,農林業センサス集落コード!$A$2:$E$18534,4,FALSE)," ")</f>
        <v xml:space="preserve"> </v>
      </c>
      <c r="BM353" s="50" t="str">
        <f>IFERROR(VLOOKUP(BK353,農林業センサス集落コード!$A$2:$E$18534,5,0),"")</f>
        <v/>
      </c>
    </row>
    <row r="354" spans="1:65">
      <c r="A354" s="272" t="e">
        <f>①協定識別事項②協定参加者!#REF!</f>
        <v>#REF!</v>
      </c>
      <c r="B354" s="55" t="e">
        <f>①協定識別事項②協定参加者!#REF!</f>
        <v>#REF!</v>
      </c>
      <c r="C354" s="55" t="e">
        <f>①協定識別事項②協定参加者!#REF!</f>
        <v>#REF!</v>
      </c>
      <c r="D354" s="55" t="e">
        <f>①協定識別事項②協定参加者!#REF!</f>
        <v>#REF!</v>
      </c>
      <c r="E354" s="56" t="e">
        <f>①協定識別事項②協定参加者!#REF!</f>
        <v>#REF!</v>
      </c>
      <c r="F354" s="48"/>
      <c r="G354" s="49" t="str">
        <f>IFERROR(VLOOKUP(F354,農林業センサス集落コード!$A$2:$E$18534,4,FALSE)," ")</f>
        <v xml:space="preserve"> </v>
      </c>
      <c r="H354" s="50" t="str">
        <f>IFERROR(VLOOKUP(F354,農林業センサス集落コード!$A$2:$E$18534,5,0),"")</f>
        <v/>
      </c>
      <c r="I354" s="48"/>
      <c r="J354" s="49" t="str">
        <f>IFERROR(VLOOKUP(I354,農林業センサス集落コード!$A$2:$E$18534,4,FALSE)," ")</f>
        <v xml:space="preserve"> </v>
      </c>
      <c r="K354" s="50" t="str">
        <f>IFERROR(VLOOKUP(I354,農林業センサス集落コード!$A$2:$E$18534,5,0),"")</f>
        <v/>
      </c>
      <c r="L354" s="48"/>
      <c r="M354" s="49" t="str">
        <f>IFERROR(VLOOKUP(L354,農林業センサス集落コード!$A$2:$E$18534,4,FALSE)," ")</f>
        <v xml:space="preserve"> </v>
      </c>
      <c r="N354" s="50" t="str">
        <f>IFERROR(VLOOKUP(L354,農林業センサス集落コード!$A$2:$E$18534,5,0),"")</f>
        <v/>
      </c>
      <c r="O354" s="48"/>
      <c r="P354" s="49" t="str">
        <f>IFERROR(VLOOKUP(O354,農林業センサス集落コード!$A$2:$E$18534,4,FALSE)," ")</f>
        <v xml:space="preserve"> </v>
      </c>
      <c r="Q354" s="50" t="str">
        <f>IFERROR(VLOOKUP(O354,農林業センサス集落コード!$A$2:$E$18534,5,0),"")</f>
        <v/>
      </c>
      <c r="R354" s="48"/>
      <c r="S354" s="49" t="str">
        <f>IFERROR(VLOOKUP(R354,農林業センサス集落コード!$A$2:$E$18534,4,FALSE)," ")</f>
        <v xml:space="preserve"> </v>
      </c>
      <c r="T354" s="50" t="str">
        <f>IFERROR(VLOOKUP(R354,農林業センサス集落コード!$A$2:$E$18534,5,0),"")</f>
        <v/>
      </c>
      <c r="U354" s="48"/>
      <c r="V354" s="49" t="str">
        <f>IFERROR(VLOOKUP(U354,農林業センサス集落コード!$A$2:$E$18534,4,FALSE)," ")</f>
        <v xml:space="preserve"> </v>
      </c>
      <c r="W354" s="50" t="str">
        <f>IFERROR(VLOOKUP(U354,農林業センサス集落コード!$A$2:$E$18534,5,0),"")</f>
        <v/>
      </c>
      <c r="X354" s="48"/>
      <c r="Y354" s="49" t="str">
        <f>IFERROR(VLOOKUP(X354,農林業センサス集落コード!$A$2:$E$18534,4,FALSE)," ")</f>
        <v xml:space="preserve"> </v>
      </c>
      <c r="Z354" s="50" t="str">
        <f>IFERROR(VLOOKUP(X354,農林業センサス集落コード!$A$2:$E$18534,5,0),"")</f>
        <v/>
      </c>
      <c r="AA354" s="48"/>
      <c r="AB354" s="49" t="str">
        <f>IFERROR(VLOOKUP(AA354,農林業センサス集落コード!$A$2:$E$18534,4,FALSE)," ")</f>
        <v xml:space="preserve"> </v>
      </c>
      <c r="AC354" s="50" t="str">
        <f>IFERROR(VLOOKUP(AA354,農林業センサス集落コード!$A$2:$E$18534,5,0),"")</f>
        <v/>
      </c>
      <c r="AD354" s="48"/>
      <c r="AE354" s="49" t="str">
        <f>IFERROR(VLOOKUP(AD354,農林業センサス集落コード!$A$2:$E$18534,4,FALSE)," ")</f>
        <v xml:space="preserve"> </v>
      </c>
      <c r="AF354" s="50" t="str">
        <f>IFERROR(VLOOKUP(AD354,農林業センサス集落コード!$A$2:$E$18534,5,0),"")</f>
        <v/>
      </c>
      <c r="AG354" s="48"/>
      <c r="AH354" s="49" t="str">
        <f>IFERROR(VLOOKUP(AG354,農林業センサス集落コード!$A$2:$E$18534,4,FALSE)," ")</f>
        <v xml:space="preserve"> </v>
      </c>
      <c r="AI354" s="50" t="str">
        <f>IFERROR(VLOOKUP(AG354,農林業センサス集落コード!$A$2:$E$18534,5,0),"")</f>
        <v/>
      </c>
      <c r="AJ354" s="48"/>
      <c r="AK354" s="49" t="str">
        <f>IFERROR(VLOOKUP(AJ354,農林業センサス集落コード!$A$2:$E$18534,4,FALSE)," ")</f>
        <v xml:space="preserve"> </v>
      </c>
      <c r="AL354" s="50" t="str">
        <f>IFERROR(VLOOKUP(AJ354,農林業センサス集落コード!$A$2:$E$18534,5,0),"")</f>
        <v/>
      </c>
      <c r="AM354" s="48"/>
      <c r="AN354" s="49" t="str">
        <f>IFERROR(VLOOKUP(AM354,農林業センサス集落コード!$A$2:$E$18534,4,FALSE)," ")</f>
        <v xml:space="preserve"> </v>
      </c>
      <c r="AO354" s="50" t="str">
        <f>IFERROR(VLOOKUP(AM354,農林業センサス集落コード!$A$2:$E$18534,5,0),"")</f>
        <v/>
      </c>
      <c r="AP354" s="48"/>
      <c r="AQ354" s="49" t="str">
        <f>IFERROR(VLOOKUP(AP354,農林業センサス集落コード!$A$2:$E$18534,4,FALSE)," ")</f>
        <v xml:space="preserve"> </v>
      </c>
      <c r="AR354" s="50" t="str">
        <f>IFERROR(VLOOKUP(AP354,農林業センサス集落コード!$A$2:$E$18534,5,0),"")</f>
        <v/>
      </c>
      <c r="AS354" s="48"/>
      <c r="AT354" s="49" t="str">
        <f>IFERROR(VLOOKUP(AS354,農林業センサス集落コード!$A$2:$E$18534,4,FALSE)," ")</f>
        <v xml:space="preserve"> </v>
      </c>
      <c r="AU354" s="50" t="str">
        <f>IFERROR(VLOOKUP(AS354,農林業センサス集落コード!$A$2:$E$18534,5,0),"")</f>
        <v/>
      </c>
      <c r="AV354" s="48"/>
      <c r="AW354" s="49" t="str">
        <f>IFERROR(VLOOKUP(AV354,農林業センサス集落コード!$A$2:$E$18534,4,FALSE)," ")</f>
        <v xml:space="preserve"> </v>
      </c>
      <c r="AX354" s="50" t="str">
        <f>IFERROR(VLOOKUP(AV354,農林業センサス集落コード!$A$2:$E$18534,5,0),"")</f>
        <v/>
      </c>
      <c r="AY354" s="48"/>
      <c r="AZ354" s="49" t="str">
        <f>IFERROR(VLOOKUP(AY354,農林業センサス集落コード!$A$2:$E$18534,4,FALSE)," ")</f>
        <v xml:space="preserve"> </v>
      </c>
      <c r="BA354" s="50" t="str">
        <f>IFERROR(VLOOKUP(AY354,農林業センサス集落コード!$A$2:$E$18534,5,0),"")</f>
        <v/>
      </c>
      <c r="BB354" s="48"/>
      <c r="BC354" s="49" t="str">
        <f>IFERROR(VLOOKUP(BB354,農林業センサス集落コード!$A$2:$E$18534,4,FALSE)," ")</f>
        <v xml:space="preserve"> </v>
      </c>
      <c r="BD354" s="50" t="str">
        <f>IFERROR(VLOOKUP(BB354,農林業センサス集落コード!$A$2:$E$18534,5,0),"")</f>
        <v/>
      </c>
      <c r="BE354" s="48"/>
      <c r="BF354" s="49" t="str">
        <f>IFERROR(VLOOKUP(BE354,農林業センサス集落コード!$A$2:$E$18534,4,FALSE)," ")</f>
        <v xml:space="preserve"> </v>
      </c>
      <c r="BG354" s="50" t="str">
        <f>IFERROR(VLOOKUP(BE354,農林業センサス集落コード!$A$2:$E$18534,5,0),"")</f>
        <v/>
      </c>
      <c r="BH354" s="48"/>
      <c r="BI354" s="49" t="str">
        <f>IFERROR(VLOOKUP(BH354,農林業センサス集落コード!$A$2:$E$18534,4,FALSE)," ")</f>
        <v xml:space="preserve"> </v>
      </c>
      <c r="BJ354" s="50" t="str">
        <f>IFERROR(VLOOKUP(BH354,農林業センサス集落コード!$A$2:$E$18534,5,0),"")</f>
        <v/>
      </c>
      <c r="BK354" s="48"/>
      <c r="BL354" s="49" t="str">
        <f>IFERROR(VLOOKUP(BK354,農林業センサス集落コード!$A$2:$E$18534,4,FALSE)," ")</f>
        <v xml:space="preserve"> </v>
      </c>
      <c r="BM354" s="50" t="str">
        <f>IFERROR(VLOOKUP(BK354,農林業センサス集落コード!$A$2:$E$18534,5,0),"")</f>
        <v/>
      </c>
    </row>
    <row r="355" spans="1:65">
      <c r="A355" s="272" t="e">
        <f>①協定識別事項②協定参加者!#REF!</f>
        <v>#REF!</v>
      </c>
      <c r="B355" s="55" t="e">
        <f>①協定識別事項②協定参加者!#REF!</f>
        <v>#REF!</v>
      </c>
      <c r="C355" s="55" t="e">
        <f>①協定識別事項②協定参加者!#REF!</f>
        <v>#REF!</v>
      </c>
      <c r="D355" s="55" t="e">
        <f>①協定識別事項②協定参加者!#REF!</f>
        <v>#REF!</v>
      </c>
      <c r="E355" s="56" t="e">
        <f>①協定識別事項②協定参加者!#REF!</f>
        <v>#REF!</v>
      </c>
      <c r="F355" s="48"/>
      <c r="G355" s="49" t="str">
        <f>IFERROR(VLOOKUP(F355,農林業センサス集落コード!$A$2:$E$18534,4,FALSE)," ")</f>
        <v xml:space="preserve"> </v>
      </c>
      <c r="H355" s="50" t="str">
        <f>IFERROR(VLOOKUP(F355,農林業センサス集落コード!$A$2:$E$18534,5,0),"")</f>
        <v/>
      </c>
      <c r="I355" s="48"/>
      <c r="J355" s="49" t="str">
        <f>IFERROR(VLOOKUP(I355,農林業センサス集落コード!$A$2:$E$18534,4,FALSE)," ")</f>
        <v xml:space="preserve"> </v>
      </c>
      <c r="K355" s="50" t="str">
        <f>IFERROR(VLOOKUP(I355,農林業センサス集落コード!$A$2:$E$18534,5,0),"")</f>
        <v/>
      </c>
      <c r="L355" s="48"/>
      <c r="M355" s="49" t="str">
        <f>IFERROR(VLOOKUP(L355,農林業センサス集落コード!$A$2:$E$18534,4,FALSE)," ")</f>
        <v xml:space="preserve"> </v>
      </c>
      <c r="N355" s="50" t="str">
        <f>IFERROR(VLOOKUP(L355,農林業センサス集落コード!$A$2:$E$18534,5,0),"")</f>
        <v/>
      </c>
      <c r="O355" s="48"/>
      <c r="P355" s="49" t="str">
        <f>IFERROR(VLOOKUP(O355,農林業センサス集落コード!$A$2:$E$18534,4,FALSE)," ")</f>
        <v xml:space="preserve"> </v>
      </c>
      <c r="Q355" s="50" t="str">
        <f>IFERROR(VLOOKUP(O355,農林業センサス集落コード!$A$2:$E$18534,5,0),"")</f>
        <v/>
      </c>
      <c r="R355" s="48"/>
      <c r="S355" s="49" t="str">
        <f>IFERROR(VLOOKUP(R355,農林業センサス集落コード!$A$2:$E$18534,4,FALSE)," ")</f>
        <v xml:space="preserve"> </v>
      </c>
      <c r="T355" s="50" t="str">
        <f>IFERROR(VLOOKUP(R355,農林業センサス集落コード!$A$2:$E$18534,5,0),"")</f>
        <v/>
      </c>
      <c r="U355" s="48"/>
      <c r="V355" s="49" t="str">
        <f>IFERROR(VLOOKUP(U355,農林業センサス集落コード!$A$2:$E$18534,4,FALSE)," ")</f>
        <v xml:space="preserve"> </v>
      </c>
      <c r="W355" s="50" t="str">
        <f>IFERROR(VLOOKUP(U355,農林業センサス集落コード!$A$2:$E$18534,5,0),"")</f>
        <v/>
      </c>
      <c r="X355" s="48"/>
      <c r="Y355" s="49" t="str">
        <f>IFERROR(VLOOKUP(X355,農林業センサス集落コード!$A$2:$E$18534,4,FALSE)," ")</f>
        <v xml:space="preserve"> </v>
      </c>
      <c r="Z355" s="50" t="str">
        <f>IFERROR(VLOOKUP(X355,農林業センサス集落コード!$A$2:$E$18534,5,0),"")</f>
        <v/>
      </c>
      <c r="AA355" s="48"/>
      <c r="AB355" s="49" t="str">
        <f>IFERROR(VLOOKUP(AA355,農林業センサス集落コード!$A$2:$E$18534,4,FALSE)," ")</f>
        <v xml:space="preserve"> </v>
      </c>
      <c r="AC355" s="50" t="str">
        <f>IFERROR(VLOOKUP(AA355,農林業センサス集落コード!$A$2:$E$18534,5,0),"")</f>
        <v/>
      </c>
      <c r="AD355" s="48"/>
      <c r="AE355" s="49" t="str">
        <f>IFERROR(VLOOKUP(AD355,農林業センサス集落コード!$A$2:$E$18534,4,FALSE)," ")</f>
        <v xml:space="preserve"> </v>
      </c>
      <c r="AF355" s="50" t="str">
        <f>IFERROR(VLOOKUP(AD355,農林業センサス集落コード!$A$2:$E$18534,5,0),"")</f>
        <v/>
      </c>
      <c r="AG355" s="48"/>
      <c r="AH355" s="49" t="str">
        <f>IFERROR(VLOOKUP(AG355,農林業センサス集落コード!$A$2:$E$18534,4,FALSE)," ")</f>
        <v xml:space="preserve"> </v>
      </c>
      <c r="AI355" s="50" t="str">
        <f>IFERROR(VLOOKUP(AG355,農林業センサス集落コード!$A$2:$E$18534,5,0),"")</f>
        <v/>
      </c>
      <c r="AJ355" s="48"/>
      <c r="AK355" s="49" t="str">
        <f>IFERROR(VLOOKUP(AJ355,農林業センサス集落コード!$A$2:$E$18534,4,FALSE)," ")</f>
        <v xml:space="preserve"> </v>
      </c>
      <c r="AL355" s="50" t="str">
        <f>IFERROR(VLOOKUP(AJ355,農林業センサス集落コード!$A$2:$E$18534,5,0),"")</f>
        <v/>
      </c>
      <c r="AM355" s="48"/>
      <c r="AN355" s="49" t="str">
        <f>IFERROR(VLOOKUP(AM355,農林業センサス集落コード!$A$2:$E$18534,4,FALSE)," ")</f>
        <v xml:space="preserve"> </v>
      </c>
      <c r="AO355" s="50" t="str">
        <f>IFERROR(VLOOKUP(AM355,農林業センサス集落コード!$A$2:$E$18534,5,0),"")</f>
        <v/>
      </c>
      <c r="AP355" s="48"/>
      <c r="AQ355" s="49" t="str">
        <f>IFERROR(VLOOKUP(AP355,農林業センサス集落コード!$A$2:$E$18534,4,FALSE)," ")</f>
        <v xml:space="preserve"> </v>
      </c>
      <c r="AR355" s="50" t="str">
        <f>IFERROR(VLOOKUP(AP355,農林業センサス集落コード!$A$2:$E$18534,5,0),"")</f>
        <v/>
      </c>
      <c r="AS355" s="48"/>
      <c r="AT355" s="49" t="str">
        <f>IFERROR(VLOOKUP(AS355,農林業センサス集落コード!$A$2:$E$18534,4,FALSE)," ")</f>
        <v xml:space="preserve"> </v>
      </c>
      <c r="AU355" s="50" t="str">
        <f>IFERROR(VLOOKUP(AS355,農林業センサス集落コード!$A$2:$E$18534,5,0),"")</f>
        <v/>
      </c>
      <c r="AV355" s="48"/>
      <c r="AW355" s="49" t="str">
        <f>IFERROR(VLOOKUP(AV355,農林業センサス集落コード!$A$2:$E$18534,4,FALSE)," ")</f>
        <v xml:space="preserve"> </v>
      </c>
      <c r="AX355" s="50" t="str">
        <f>IFERROR(VLOOKUP(AV355,農林業センサス集落コード!$A$2:$E$18534,5,0),"")</f>
        <v/>
      </c>
      <c r="AY355" s="48"/>
      <c r="AZ355" s="49" t="str">
        <f>IFERROR(VLOOKUP(AY355,農林業センサス集落コード!$A$2:$E$18534,4,FALSE)," ")</f>
        <v xml:space="preserve"> </v>
      </c>
      <c r="BA355" s="50" t="str">
        <f>IFERROR(VLOOKUP(AY355,農林業センサス集落コード!$A$2:$E$18534,5,0),"")</f>
        <v/>
      </c>
      <c r="BB355" s="48"/>
      <c r="BC355" s="49" t="str">
        <f>IFERROR(VLOOKUP(BB355,農林業センサス集落コード!$A$2:$E$18534,4,FALSE)," ")</f>
        <v xml:space="preserve"> </v>
      </c>
      <c r="BD355" s="50" t="str">
        <f>IFERROR(VLOOKUP(BB355,農林業センサス集落コード!$A$2:$E$18534,5,0),"")</f>
        <v/>
      </c>
      <c r="BE355" s="48"/>
      <c r="BF355" s="49" t="str">
        <f>IFERROR(VLOOKUP(BE355,農林業センサス集落コード!$A$2:$E$18534,4,FALSE)," ")</f>
        <v xml:space="preserve"> </v>
      </c>
      <c r="BG355" s="50" t="str">
        <f>IFERROR(VLOOKUP(BE355,農林業センサス集落コード!$A$2:$E$18534,5,0),"")</f>
        <v/>
      </c>
      <c r="BH355" s="48"/>
      <c r="BI355" s="49" t="str">
        <f>IFERROR(VLOOKUP(BH355,農林業センサス集落コード!$A$2:$E$18534,4,FALSE)," ")</f>
        <v xml:space="preserve"> </v>
      </c>
      <c r="BJ355" s="50" t="str">
        <f>IFERROR(VLOOKUP(BH355,農林業センサス集落コード!$A$2:$E$18534,5,0),"")</f>
        <v/>
      </c>
      <c r="BK355" s="48"/>
      <c r="BL355" s="49" t="str">
        <f>IFERROR(VLOOKUP(BK355,農林業センサス集落コード!$A$2:$E$18534,4,FALSE)," ")</f>
        <v xml:space="preserve"> </v>
      </c>
      <c r="BM355" s="50" t="str">
        <f>IFERROR(VLOOKUP(BK355,農林業センサス集落コード!$A$2:$E$18534,5,0),"")</f>
        <v/>
      </c>
    </row>
    <row r="356" spans="1:65">
      <c r="A356" s="272" t="e">
        <f>①協定識別事項②協定参加者!#REF!</f>
        <v>#REF!</v>
      </c>
      <c r="B356" s="55" t="e">
        <f>①協定識別事項②協定参加者!#REF!</f>
        <v>#REF!</v>
      </c>
      <c r="C356" s="55" t="e">
        <f>①協定識別事項②協定参加者!#REF!</f>
        <v>#REF!</v>
      </c>
      <c r="D356" s="55" t="e">
        <f>①協定識別事項②協定参加者!#REF!</f>
        <v>#REF!</v>
      </c>
      <c r="E356" s="56" t="e">
        <f>①協定識別事項②協定参加者!#REF!</f>
        <v>#REF!</v>
      </c>
      <c r="F356" s="48"/>
      <c r="G356" s="49" t="str">
        <f>IFERROR(VLOOKUP(F356,農林業センサス集落コード!$A$2:$E$18534,4,FALSE)," ")</f>
        <v xml:space="preserve"> </v>
      </c>
      <c r="H356" s="50" t="str">
        <f>IFERROR(VLOOKUP(F356,農林業センサス集落コード!$A$2:$E$18534,5,0),"")</f>
        <v/>
      </c>
      <c r="I356" s="48"/>
      <c r="J356" s="49" t="str">
        <f>IFERROR(VLOOKUP(I356,農林業センサス集落コード!$A$2:$E$18534,4,FALSE)," ")</f>
        <v xml:space="preserve"> </v>
      </c>
      <c r="K356" s="50" t="str">
        <f>IFERROR(VLOOKUP(I356,農林業センサス集落コード!$A$2:$E$18534,5,0),"")</f>
        <v/>
      </c>
      <c r="L356" s="48"/>
      <c r="M356" s="49" t="str">
        <f>IFERROR(VLOOKUP(L356,農林業センサス集落コード!$A$2:$E$18534,4,FALSE)," ")</f>
        <v xml:space="preserve"> </v>
      </c>
      <c r="N356" s="50" t="str">
        <f>IFERROR(VLOOKUP(L356,農林業センサス集落コード!$A$2:$E$18534,5,0),"")</f>
        <v/>
      </c>
      <c r="O356" s="48"/>
      <c r="P356" s="49" t="str">
        <f>IFERROR(VLOOKUP(O356,農林業センサス集落コード!$A$2:$E$18534,4,FALSE)," ")</f>
        <v xml:space="preserve"> </v>
      </c>
      <c r="Q356" s="50" t="str">
        <f>IFERROR(VLOOKUP(O356,農林業センサス集落コード!$A$2:$E$18534,5,0),"")</f>
        <v/>
      </c>
      <c r="R356" s="48"/>
      <c r="S356" s="49" t="str">
        <f>IFERROR(VLOOKUP(R356,農林業センサス集落コード!$A$2:$E$18534,4,FALSE)," ")</f>
        <v xml:space="preserve"> </v>
      </c>
      <c r="T356" s="50" t="str">
        <f>IFERROR(VLOOKUP(R356,農林業センサス集落コード!$A$2:$E$18534,5,0),"")</f>
        <v/>
      </c>
      <c r="U356" s="48"/>
      <c r="V356" s="49" t="str">
        <f>IFERROR(VLOOKUP(U356,農林業センサス集落コード!$A$2:$E$18534,4,FALSE)," ")</f>
        <v xml:space="preserve"> </v>
      </c>
      <c r="W356" s="50" t="str">
        <f>IFERROR(VLOOKUP(U356,農林業センサス集落コード!$A$2:$E$18534,5,0),"")</f>
        <v/>
      </c>
      <c r="X356" s="48"/>
      <c r="Y356" s="49" t="str">
        <f>IFERROR(VLOOKUP(X356,農林業センサス集落コード!$A$2:$E$18534,4,FALSE)," ")</f>
        <v xml:space="preserve"> </v>
      </c>
      <c r="Z356" s="50" t="str">
        <f>IFERROR(VLOOKUP(X356,農林業センサス集落コード!$A$2:$E$18534,5,0),"")</f>
        <v/>
      </c>
      <c r="AA356" s="48"/>
      <c r="AB356" s="49" t="str">
        <f>IFERROR(VLOOKUP(AA356,農林業センサス集落コード!$A$2:$E$18534,4,FALSE)," ")</f>
        <v xml:space="preserve"> </v>
      </c>
      <c r="AC356" s="50" t="str">
        <f>IFERROR(VLOOKUP(AA356,農林業センサス集落コード!$A$2:$E$18534,5,0),"")</f>
        <v/>
      </c>
      <c r="AD356" s="48"/>
      <c r="AE356" s="49" t="str">
        <f>IFERROR(VLOOKUP(AD356,農林業センサス集落コード!$A$2:$E$18534,4,FALSE)," ")</f>
        <v xml:space="preserve"> </v>
      </c>
      <c r="AF356" s="50" t="str">
        <f>IFERROR(VLOOKUP(AD356,農林業センサス集落コード!$A$2:$E$18534,5,0),"")</f>
        <v/>
      </c>
      <c r="AG356" s="48"/>
      <c r="AH356" s="49" t="str">
        <f>IFERROR(VLOOKUP(AG356,農林業センサス集落コード!$A$2:$E$18534,4,FALSE)," ")</f>
        <v xml:space="preserve"> </v>
      </c>
      <c r="AI356" s="50" t="str">
        <f>IFERROR(VLOOKUP(AG356,農林業センサス集落コード!$A$2:$E$18534,5,0),"")</f>
        <v/>
      </c>
      <c r="AJ356" s="48"/>
      <c r="AK356" s="49" t="str">
        <f>IFERROR(VLOOKUP(AJ356,農林業センサス集落コード!$A$2:$E$18534,4,FALSE)," ")</f>
        <v xml:space="preserve"> </v>
      </c>
      <c r="AL356" s="50" t="str">
        <f>IFERROR(VLOOKUP(AJ356,農林業センサス集落コード!$A$2:$E$18534,5,0),"")</f>
        <v/>
      </c>
      <c r="AM356" s="48"/>
      <c r="AN356" s="49" t="str">
        <f>IFERROR(VLOOKUP(AM356,農林業センサス集落コード!$A$2:$E$18534,4,FALSE)," ")</f>
        <v xml:space="preserve"> </v>
      </c>
      <c r="AO356" s="50" t="str">
        <f>IFERROR(VLOOKUP(AM356,農林業センサス集落コード!$A$2:$E$18534,5,0),"")</f>
        <v/>
      </c>
      <c r="AP356" s="48"/>
      <c r="AQ356" s="49" t="str">
        <f>IFERROR(VLOOKUP(AP356,農林業センサス集落コード!$A$2:$E$18534,4,FALSE)," ")</f>
        <v xml:space="preserve"> </v>
      </c>
      <c r="AR356" s="50" t="str">
        <f>IFERROR(VLOOKUP(AP356,農林業センサス集落コード!$A$2:$E$18534,5,0),"")</f>
        <v/>
      </c>
      <c r="AS356" s="48"/>
      <c r="AT356" s="49" t="str">
        <f>IFERROR(VLOOKUP(AS356,農林業センサス集落コード!$A$2:$E$18534,4,FALSE)," ")</f>
        <v xml:space="preserve"> </v>
      </c>
      <c r="AU356" s="50" t="str">
        <f>IFERROR(VLOOKUP(AS356,農林業センサス集落コード!$A$2:$E$18534,5,0),"")</f>
        <v/>
      </c>
      <c r="AV356" s="48"/>
      <c r="AW356" s="49" t="str">
        <f>IFERROR(VLOOKUP(AV356,農林業センサス集落コード!$A$2:$E$18534,4,FALSE)," ")</f>
        <v xml:space="preserve"> </v>
      </c>
      <c r="AX356" s="50" t="str">
        <f>IFERROR(VLOOKUP(AV356,農林業センサス集落コード!$A$2:$E$18534,5,0),"")</f>
        <v/>
      </c>
      <c r="AY356" s="48"/>
      <c r="AZ356" s="49" t="str">
        <f>IFERROR(VLOOKUP(AY356,農林業センサス集落コード!$A$2:$E$18534,4,FALSE)," ")</f>
        <v xml:space="preserve"> </v>
      </c>
      <c r="BA356" s="50" t="str">
        <f>IFERROR(VLOOKUP(AY356,農林業センサス集落コード!$A$2:$E$18534,5,0),"")</f>
        <v/>
      </c>
      <c r="BB356" s="48"/>
      <c r="BC356" s="49" t="str">
        <f>IFERROR(VLOOKUP(BB356,農林業センサス集落コード!$A$2:$E$18534,4,FALSE)," ")</f>
        <v xml:space="preserve"> </v>
      </c>
      <c r="BD356" s="50" t="str">
        <f>IFERROR(VLOOKUP(BB356,農林業センサス集落コード!$A$2:$E$18534,5,0),"")</f>
        <v/>
      </c>
      <c r="BE356" s="48"/>
      <c r="BF356" s="49" t="str">
        <f>IFERROR(VLOOKUP(BE356,農林業センサス集落コード!$A$2:$E$18534,4,FALSE)," ")</f>
        <v xml:space="preserve"> </v>
      </c>
      <c r="BG356" s="50" t="str">
        <f>IFERROR(VLOOKUP(BE356,農林業センサス集落コード!$A$2:$E$18534,5,0),"")</f>
        <v/>
      </c>
      <c r="BH356" s="48"/>
      <c r="BI356" s="49" t="str">
        <f>IFERROR(VLOOKUP(BH356,農林業センサス集落コード!$A$2:$E$18534,4,FALSE)," ")</f>
        <v xml:space="preserve"> </v>
      </c>
      <c r="BJ356" s="50" t="str">
        <f>IFERROR(VLOOKUP(BH356,農林業センサス集落コード!$A$2:$E$18534,5,0),"")</f>
        <v/>
      </c>
      <c r="BK356" s="48"/>
      <c r="BL356" s="49" t="str">
        <f>IFERROR(VLOOKUP(BK356,農林業センサス集落コード!$A$2:$E$18534,4,FALSE)," ")</f>
        <v xml:space="preserve"> </v>
      </c>
      <c r="BM356" s="50" t="str">
        <f>IFERROR(VLOOKUP(BK356,農林業センサス集落コード!$A$2:$E$18534,5,0),"")</f>
        <v/>
      </c>
    </row>
    <row r="357" spans="1:65">
      <c r="A357" s="272" t="e">
        <f>①協定識別事項②協定参加者!#REF!</f>
        <v>#REF!</v>
      </c>
      <c r="B357" s="55" t="e">
        <f>①協定識別事項②協定参加者!#REF!</f>
        <v>#REF!</v>
      </c>
      <c r="C357" s="55" t="e">
        <f>①協定識別事項②協定参加者!#REF!</f>
        <v>#REF!</v>
      </c>
      <c r="D357" s="55" t="e">
        <f>①協定識別事項②協定参加者!#REF!</f>
        <v>#REF!</v>
      </c>
      <c r="E357" s="56" t="e">
        <f>①協定識別事項②協定参加者!#REF!</f>
        <v>#REF!</v>
      </c>
      <c r="F357" s="48"/>
      <c r="G357" s="49" t="str">
        <f>IFERROR(VLOOKUP(F357,農林業センサス集落コード!$A$2:$E$18534,4,FALSE)," ")</f>
        <v xml:space="preserve"> </v>
      </c>
      <c r="H357" s="50" t="str">
        <f>IFERROR(VLOOKUP(F357,農林業センサス集落コード!$A$2:$E$18534,5,0),"")</f>
        <v/>
      </c>
      <c r="I357" s="48"/>
      <c r="J357" s="49" t="str">
        <f>IFERROR(VLOOKUP(I357,農林業センサス集落コード!$A$2:$E$18534,4,FALSE)," ")</f>
        <v xml:space="preserve"> </v>
      </c>
      <c r="K357" s="50" t="str">
        <f>IFERROR(VLOOKUP(I357,農林業センサス集落コード!$A$2:$E$18534,5,0),"")</f>
        <v/>
      </c>
      <c r="L357" s="48"/>
      <c r="M357" s="49" t="str">
        <f>IFERROR(VLOOKUP(L357,農林業センサス集落コード!$A$2:$E$18534,4,FALSE)," ")</f>
        <v xml:space="preserve"> </v>
      </c>
      <c r="N357" s="50" t="str">
        <f>IFERROR(VLOOKUP(L357,農林業センサス集落コード!$A$2:$E$18534,5,0),"")</f>
        <v/>
      </c>
      <c r="O357" s="48"/>
      <c r="P357" s="49" t="str">
        <f>IFERROR(VLOOKUP(O357,農林業センサス集落コード!$A$2:$E$18534,4,FALSE)," ")</f>
        <v xml:space="preserve"> </v>
      </c>
      <c r="Q357" s="50" t="str">
        <f>IFERROR(VLOOKUP(O357,農林業センサス集落コード!$A$2:$E$18534,5,0),"")</f>
        <v/>
      </c>
      <c r="R357" s="48"/>
      <c r="S357" s="49" t="str">
        <f>IFERROR(VLOOKUP(R357,農林業センサス集落コード!$A$2:$E$18534,4,FALSE)," ")</f>
        <v xml:space="preserve"> </v>
      </c>
      <c r="T357" s="50" t="str">
        <f>IFERROR(VLOOKUP(R357,農林業センサス集落コード!$A$2:$E$18534,5,0),"")</f>
        <v/>
      </c>
      <c r="U357" s="48"/>
      <c r="V357" s="49" t="str">
        <f>IFERROR(VLOOKUP(U357,農林業センサス集落コード!$A$2:$E$18534,4,FALSE)," ")</f>
        <v xml:space="preserve"> </v>
      </c>
      <c r="W357" s="50" t="str">
        <f>IFERROR(VLOOKUP(U357,農林業センサス集落コード!$A$2:$E$18534,5,0),"")</f>
        <v/>
      </c>
      <c r="X357" s="48"/>
      <c r="Y357" s="49" t="str">
        <f>IFERROR(VLOOKUP(X357,農林業センサス集落コード!$A$2:$E$18534,4,FALSE)," ")</f>
        <v xml:space="preserve"> </v>
      </c>
      <c r="Z357" s="50" t="str">
        <f>IFERROR(VLOOKUP(X357,農林業センサス集落コード!$A$2:$E$18534,5,0),"")</f>
        <v/>
      </c>
      <c r="AA357" s="48"/>
      <c r="AB357" s="49" t="str">
        <f>IFERROR(VLOOKUP(AA357,農林業センサス集落コード!$A$2:$E$18534,4,FALSE)," ")</f>
        <v xml:space="preserve"> </v>
      </c>
      <c r="AC357" s="50" t="str">
        <f>IFERROR(VLOOKUP(AA357,農林業センサス集落コード!$A$2:$E$18534,5,0),"")</f>
        <v/>
      </c>
      <c r="AD357" s="48"/>
      <c r="AE357" s="49" t="str">
        <f>IFERROR(VLOOKUP(AD357,農林業センサス集落コード!$A$2:$E$18534,4,FALSE)," ")</f>
        <v xml:space="preserve"> </v>
      </c>
      <c r="AF357" s="50" t="str">
        <f>IFERROR(VLOOKUP(AD357,農林業センサス集落コード!$A$2:$E$18534,5,0),"")</f>
        <v/>
      </c>
      <c r="AG357" s="48"/>
      <c r="AH357" s="49" t="str">
        <f>IFERROR(VLOOKUP(AG357,農林業センサス集落コード!$A$2:$E$18534,4,FALSE)," ")</f>
        <v xml:space="preserve"> </v>
      </c>
      <c r="AI357" s="50" t="str">
        <f>IFERROR(VLOOKUP(AG357,農林業センサス集落コード!$A$2:$E$18534,5,0),"")</f>
        <v/>
      </c>
      <c r="AJ357" s="48"/>
      <c r="AK357" s="49" t="str">
        <f>IFERROR(VLOOKUP(AJ357,農林業センサス集落コード!$A$2:$E$18534,4,FALSE)," ")</f>
        <v xml:space="preserve"> </v>
      </c>
      <c r="AL357" s="50" t="str">
        <f>IFERROR(VLOOKUP(AJ357,農林業センサス集落コード!$A$2:$E$18534,5,0),"")</f>
        <v/>
      </c>
      <c r="AM357" s="48"/>
      <c r="AN357" s="49" t="str">
        <f>IFERROR(VLOOKUP(AM357,農林業センサス集落コード!$A$2:$E$18534,4,FALSE)," ")</f>
        <v xml:space="preserve"> </v>
      </c>
      <c r="AO357" s="50" t="str">
        <f>IFERROR(VLOOKUP(AM357,農林業センサス集落コード!$A$2:$E$18534,5,0),"")</f>
        <v/>
      </c>
      <c r="AP357" s="48"/>
      <c r="AQ357" s="49" t="str">
        <f>IFERROR(VLOOKUP(AP357,農林業センサス集落コード!$A$2:$E$18534,4,FALSE)," ")</f>
        <v xml:space="preserve"> </v>
      </c>
      <c r="AR357" s="50" t="str">
        <f>IFERROR(VLOOKUP(AP357,農林業センサス集落コード!$A$2:$E$18534,5,0),"")</f>
        <v/>
      </c>
      <c r="AS357" s="48"/>
      <c r="AT357" s="49" t="str">
        <f>IFERROR(VLOOKUP(AS357,農林業センサス集落コード!$A$2:$E$18534,4,FALSE)," ")</f>
        <v xml:space="preserve"> </v>
      </c>
      <c r="AU357" s="50" t="str">
        <f>IFERROR(VLOOKUP(AS357,農林業センサス集落コード!$A$2:$E$18534,5,0),"")</f>
        <v/>
      </c>
      <c r="AV357" s="48"/>
      <c r="AW357" s="49" t="str">
        <f>IFERROR(VLOOKUP(AV357,農林業センサス集落コード!$A$2:$E$18534,4,FALSE)," ")</f>
        <v xml:space="preserve"> </v>
      </c>
      <c r="AX357" s="50" t="str">
        <f>IFERROR(VLOOKUP(AV357,農林業センサス集落コード!$A$2:$E$18534,5,0),"")</f>
        <v/>
      </c>
      <c r="AY357" s="48"/>
      <c r="AZ357" s="49" t="str">
        <f>IFERROR(VLOOKUP(AY357,農林業センサス集落コード!$A$2:$E$18534,4,FALSE)," ")</f>
        <v xml:space="preserve"> </v>
      </c>
      <c r="BA357" s="50" t="str">
        <f>IFERROR(VLOOKUP(AY357,農林業センサス集落コード!$A$2:$E$18534,5,0),"")</f>
        <v/>
      </c>
      <c r="BB357" s="48"/>
      <c r="BC357" s="49" t="str">
        <f>IFERROR(VLOOKUP(BB357,農林業センサス集落コード!$A$2:$E$18534,4,FALSE)," ")</f>
        <v xml:space="preserve"> </v>
      </c>
      <c r="BD357" s="50" t="str">
        <f>IFERROR(VLOOKUP(BB357,農林業センサス集落コード!$A$2:$E$18534,5,0),"")</f>
        <v/>
      </c>
      <c r="BE357" s="48"/>
      <c r="BF357" s="49" t="str">
        <f>IFERROR(VLOOKUP(BE357,農林業センサス集落コード!$A$2:$E$18534,4,FALSE)," ")</f>
        <v xml:space="preserve"> </v>
      </c>
      <c r="BG357" s="50" t="str">
        <f>IFERROR(VLOOKUP(BE357,農林業センサス集落コード!$A$2:$E$18534,5,0),"")</f>
        <v/>
      </c>
      <c r="BH357" s="48"/>
      <c r="BI357" s="49" t="str">
        <f>IFERROR(VLOOKUP(BH357,農林業センサス集落コード!$A$2:$E$18534,4,FALSE)," ")</f>
        <v xml:space="preserve"> </v>
      </c>
      <c r="BJ357" s="50" t="str">
        <f>IFERROR(VLOOKUP(BH357,農林業センサス集落コード!$A$2:$E$18534,5,0),"")</f>
        <v/>
      </c>
      <c r="BK357" s="48"/>
      <c r="BL357" s="49" t="str">
        <f>IFERROR(VLOOKUP(BK357,農林業センサス集落コード!$A$2:$E$18534,4,FALSE)," ")</f>
        <v xml:space="preserve"> </v>
      </c>
      <c r="BM357" s="50" t="str">
        <f>IFERROR(VLOOKUP(BK357,農林業センサス集落コード!$A$2:$E$18534,5,0),"")</f>
        <v/>
      </c>
    </row>
    <row r="358" spans="1:65">
      <c r="A358" s="272" t="e">
        <f>①協定識別事項②協定参加者!#REF!</f>
        <v>#REF!</v>
      </c>
      <c r="B358" s="55" t="e">
        <f>①協定識別事項②協定参加者!#REF!</f>
        <v>#REF!</v>
      </c>
      <c r="C358" s="55" t="e">
        <f>①協定識別事項②協定参加者!#REF!</f>
        <v>#REF!</v>
      </c>
      <c r="D358" s="55" t="e">
        <f>①協定識別事項②協定参加者!#REF!</f>
        <v>#REF!</v>
      </c>
      <c r="E358" s="56" t="e">
        <f>①協定識別事項②協定参加者!#REF!</f>
        <v>#REF!</v>
      </c>
      <c r="F358" s="48"/>
      <c r="G358" s="49" t="str">
        <f>IFERROR(VLOOKUP(F358,農林業センサス集落コード!$A$2:$E$18534,4,FALSE)," ")</f>
        <v xml:space="preserve"> </v>
      </c>
      <c r="H358" s="50" t="str">
        <f>IFERROR(VLOOKUP(F358,農林業センサス集落コード!$A$2:$E$18534,5,0),"")</f>
        <v/>
      </c>
      <c r="I358" s="48"/>
      <c r="J358" s="49" t="str">
        <f>IFERROR(VLOOKUP(I358,農林業センサス集落コード!$A$2:$E$18534,4,FALSE)," ")</f>
        <v xml:space="preserve"> </v>
      </c>
      <c r="K358" s="50" t="str">
        <f>IFERROR(VLOOKUP(I358,農林業センサス集落コード!$A$2:$E$18534,5,0),"")</f>
        <v/>
      </c>
      <c r="L358" s="48"/>
      <c r="M358" s="49" t="str">
        <f>IFERROR(VLOOKUP(L358,農林業センサス集落コード!$A$2:$E$18534,4,FALSE)," ")</f>
        <v xml:space="preserve"> </v>
      </c>
      <c r="N358" s="50" t="str">
        <f>IFERROR(VLOOKUP(L358,農林業センサス集落コード!$A$2:$E$18534,5,0),"")</f>
        <v/>
      </c>
      <c r="O358" s="48"/>
      <c r="P358" s="49" t="str">
        <f>IFERROR(VLOOKUP(O358,農林業センサス集落コード!$A$2:$E$18534,4,FALSE)," ")</f>
        <v xml:space="preserve"> </v>
      </c>
      <c r="Q358" s="50" t="str">
        <f>IFERROR(VLOOKUP(O358,農林業センサス集落コード!$A$2:$E$18534,5,0),"")</f>
        <v/>
      </c>
      <c r="R358" s="48"/>
      <c r="S358" s="49" t="str">
        <f>IFERROR(VLOOKUP(R358,農林業センサス集落コード!$A$2:$E$18534,4,FALSE)," ")</f>
        <v xml:space="preserve"> </v>
      </c>
      <c r="T358" s="50" t="str">
        <f>IFERROR(VLOOKUP(R358,農林業センサス集落コード!$A$2:$E$18534,5,0),"")</f>
        <v/>
      </c>
      <c r="U358" s="48"/>
      <c r="V358" s="49" t="str">
        <f>IFERROR(VLOOKUP(U358,農林業センサス集落コード!$A$2:$E$18534,4,FALSE)," ")</f>
        <v xml:space="preserve"> </v>
      </c>
      <c r="W358" s="50" t="str">
        <f>IFERROR(VLOOKUP(U358,農林業センサス集落コード!$A$2:$E$18534,5,0),"")</f>
        <v/>
      </c>
      <c r="X358" s="48"/>
      <c r="Y358" s="49" t="str">
        <f>IFERROR(VLOOKUP(X358,農林業センサス集落コード!$A$2:$E$18534,4,FALSE)," ")</f>
        <v xml:space="preserve"> </v>
      </c>
      <c r="Z358" s="50" t="str">
        <f>IFERROR(VLOOKUP(X358,農林業センサス集落コード!$A$2:$E$18534,5,0),"")</f>
        <v/>
      </c>
      <c r="AA358" s="48"/>
      <c r="AB358" s="49" t="str">
        <f>IFERROR(VLOOKUP(AA358,農林業センサス集落コード!$A$2:$E$18534,4,FALSE)," ")</f>
        <v xml:space="preserve"> </v>
      </c>
      <c r="AC358" s="50" t="str">
        <f>IFERROR(VLOOKUP(AA358,農林業センサス集落コード!$A$2:$E$18534,5,0),"")</f>
        <v/>
      </c>
      <c r="AD358" s="48"/>
      <c r="AE358" s="49" t="str">
        <f>IFERROR(VLOOKUP(AD358,農林業センサス集落コード!$A$2:$E$18534,4,FALSE)," ")</f>
        <v xml:space="preserve"> </v>
      </c>
      <c r="AF358" s="50" t="str">
        <f>IFERROR(VLOOKUP(AD358,農林業センサス集落コード!$A$2:$E$18534,5,0),"")</f>
        <v/>
      </c>
      <c r="AG358" s="48"/>
      <c r="AH358" s="49" t="str">
        <f>IFERROR(VLOOKUP(AG358,農林業センサス集落コード!$A$2:$E$18534,4,FALSE)," ")</f>
        <v xml:space="preserve"> </v>
      </c>
      <c r="AI358" s="50" t="str">
        <f>IFERROR(VLOOKUP(AG358,農林業センサス集落コード!$A$2:$E$18534,5,0),"")</f>
        <v/>
      </c>
      <c r="AJ358" s="48"/>
      <c r="AK358" s="49" t="str">
        <f>IFERROR(VLOOKUP(AJ358,農林業センサス集落コード!$A$2:$E$18534,4,FALSE)," ")</f>
        <v xml:space="preserve"> </v>
      </c>
      <c r="AL358" s="50" t="str">
        <f>IFERROR(VLOOKUP(AJ358,農林業センサス集落コード!$A$2:$E$18534,5,0),"")</f>
        <v/>
      </c>
      <c r="AM358" s="48"/>
      <c r="AN358" s="49" t="str">
        <f>IFERROR(VLOOKUP(AM358,農林業センサス集落コード!$A$2:$E$18534,4,FALSE)," ")</f>
        <v xml:space="preserve"> </v>
      </c>
      <c r="AO358" s="50" t="str">
        <f>IFERROR(VLOOKUP(AM358,農林業センサス集落コード!$A$2:$E$18534,5,0),"")</f>
        <v/>
      </c>
      <c r="AP358" s="48"/>
      <c r="AQ358" s="49" t="str">
        <f>IFERROR(VLOOKUP(AP358,農林業センサス集落コード!$A$2:$E$18534,4,FALSE)," ")</f>
        <v xml:space="preserve"> </v>
      </c>
      <c r="AR358" s="50" t="str">
        <f>IFERROR(VLOOKUP(AP358,農林業センサス集落コード!$A$2:$E$18534,5,0),"")</f>
        <v/>
      </c>
      <c r="AS358" s="48"/>
      <c r="AT358" s="49" t="str">
        <f>IFERROR(VLOOKUP(AS358,農林業センサス集落コード!$A$2:$E$18534,4,FALSE)," ")</f>
        <v xml:space="preserve"> </v>
      </c>
      <c r="AU358" s="50" t="str">
        <f>IFERROR(VLOOKUP(AS358,農林業センサス集落コード!$A$2:$E$18534,5,0),"")</f>
        <v/>
      </c>
      <c r="AV358" s="48"/>
      <c r="AW358" s="49" t="str">
        <f>IFERROR(VLOOKUP(AV358,農林業センサス集落コード!$A$2:$E$18534,4,FALSE)," ")</f>
        <v xml:space="preserve"> </v>
      </c>
      <c r="AX358" s="50" t="str">
        <f>IFERROR(VLOOKUP(AV358,農林業センサス集落コード!$A$2:$E$18534,5,0),"")</f>
        <v/>
      </c>
      <c r="AY358" s="48"/>
      <c r="AZ358" s="49" t="str">
        <f>IFERROR(VLOOKUP(AY358,農林業センサス集落コード!$A$2:$E$18534,4,FALSE)," ")</f>
        <v xml:space="preserve"> </v>
      </c>
      <c r="BA358" s="50" t="str">
        <f>IFERROR(VLOOKUP(AY358,農林業センサス集落コード!$A$2:$E$18534,5,0),"")</f>
        <v/>
      </c>
      <c r="BB358" s="48"/>
      <c r="BC358" s="49" t="str">
        <f>IFERROR(VLOOKUP(BB358,農林業センサス集落コード!$A$2:$E$18534,4,FALSE)," ")</f>
        <v xml:space="preserve"> </v>
      </c>
      <c r="BD358" s="50" t="str">
        <f>IFERROR(VLOOKUP(BB358,農林業センサス集落コード!$A$2:$E$18534,5,0),"")</f>
        <v/>
      </c>
      <c r="BE358" s="48"/>
      <c r="BF358" s="49" t="str">
        <f>IFERROR(VLOOKUP(BE358,農林業センサス集落コード!$A$2:$E$18534,4,FALSE)," ")</f>
        <v xml:space="preserve"> </v>
      </c>
      <c r="BG358" s="50" t="str">
        <f>IFERROR(VLOOKUP(BE358,農林業センサス集落コード!$A$2:$E$18534,5,0),"")</f>
        <v/>
      </c>
      <c r="BH358" s="48"/>
      <c r="BI358" s="49" t="str">
        <f>IFERROR(VLOOKUP(BH358,農林業センサス集落コード!$A$2:$E$18534,4,FALSE)," ")</f>
        <v xml:space="preserve"> </v>
      </c>
      <c r="BJ358" s="50" t="str">
        <f>IFERROR(VLOOKUP(BH358,農林業センサス集落コード!$A$2:$E$18534,5,0),"")</f>
        <v/>
      </c>
      <c r="BK358" s="48"/>
      <c r="BL358" s="49" t="str">
        <f>IFERROR(VLOOKUP(BK358,農林業センサス集落コード!$A$2:$E$18534,4,FALSE)," ")</f>
        <v xml:space="preserve"> </v>
      </c>
      <c r="BM358" s="50" t="str">
        <f>IFERROR(VLOOKUP(BK358,農林業センサス集落コード!$A$2:$E$18534,5,0),"")</f>
        <v/>
      </c>
    </row>
    <row r="359" spans="1:65">
      <c r="A359" s="272" t="e">
        <f>①協定識別事項②協定参加者!#REF!</f>
        <v>#REF!</v>
      </c>
      <c r="B359" s="55" t="e">
        <f>①協定識別事項②協定参加者!#REF!</f>
        <v>#REF!</v>
      </c>
      <c r="C359" s="55" t="e">
        <f>①協定識別事項②協定参加者!#REF!</f>
        <v>#REF!</v>
      </c>
      <c r="D359" s="55" t="e">
        <f>①協定識別事項②協定参加者!#REF!</f>
        <v>#REF!</v>
      </c>
      <c r="E359" s="56" t="e">
        <f>①協定識別事項②協定参加者!#REF!</f>
        <v>#REF!</v>
      </c>
      <c r="F359" s="48"/>
      <c r="G359" s="49" t="str">
        <f>IFERROR(VLOOKUP(F359,農林業センサス集落コード!$A$2:$E$18534,4,FALSE)," ")</f>
        <v xml:space="preserve"> </v>
      </c>
      <c r="H359" s="50" t="str">
        <f>IFERROR(VLOOKUP(F359,農林業センサス集落コード!$A$2:$E$18534,5,0),"")</f>
        <v/>
      </c>
      <c r="I359" s="48"/>
      <c r="J359" s="49" t="str">
        <f>IFERROR(VLOOKUP(I359,農林業センサス集落コード!$A$2:$E$18534,4,FALSE)," ")</f>
        <v xml:space="preserve"> </v>
      </c>
      <c r="K359" s="50" t="str">
        <f>IFERROR(VLOOKUP(I359,農林業センサス集落コード!$A$2:$E$18534,5,0),"")</f>
        <v/>
      </c>
      <c r="L359" s="48"/>
      <c r="M359" s="49" t="str">
        <f>IFERROR(VLOOKUP(L359,農林業センサス集落コード!$A$2:$E$18534,4,FALSE)," ")</f>
        <v xml:space="preserve"> </v>
      </c>
      <c r="N359" s="50" t="str">
        <f>IFERROR(VLOOKUP(L359,農林業センサス集落コード!$A$2:$E$18534,5,0),"")</f>
        <v/>
      </c>
      <c r="O359" s="48"/>
      <c r="P359" s="49" t="str">
        <f>IFERROR(VLOOKUP(O359,農林業センサス集落コード!$A$2:$E$18534,4,FALSE)," ")</f>
        <v xml:space="preserve"> </v>
      </c>
      <c r="Q359" s="50" t="str">
        <f>IFERROR(VLOOKUP(O359,農林業センサス集落コード!$A$2:$E$18534,5,0),"")</f>
        <v/>
      </c>
      <c r="R359" s="48"/>
      <c r="S359" s="49" t="str">
        <f>IFERROR(VLOOKUP(R359,農林業センサス集落コード!$A$2:$E$18534,4,FALSE)," ")</f>
        <v xml:space="preserve"> </v>
      </c>
      <c r="T359" s="50" t="str">
        <f>IFERROR(VLOOKUP(R359,農林業センサス集落コード!$A$2:$E$18534,5,0),"")</f>
        <v/>
      </c>
      <c r="U359" s="48"/>
      <c r="V359" s="49" t="str">
        <f>IFERROR(VLOOKUP(U359,農林業センサス集落コード!$A$2:$E$18534,4,FALSE)," ")</f>
        <v xml:space="preserve"> </v>
      </c>
      <c r="W359" s="50" t="str">
        <f>IFERROR(VLOOKUP(U359,農林業センサス集落コード!$A$2:$E$18534,5,0),"")</f>
        <v/>
      </c>
      <c r="X359" s="48"/>
      <c r="Y359" s="49" t="str">
        <f>IFERROR(VLOOKUP(X359,農林業センサス集落コード!$A$2:$E$18534,4,FALSE)," ")</f>
        <v xml:space="preserve"> </v>
      </c>
      <c r="Z359" s="50" t="str">
        <f>IFERROR(VLOOKUP(X359,農林業センサス集落コード!$A$2:$E$18534,5,0),"")</f>
        <v/>
      </c>
      <c r="AA359" s="48"/>
      <c r="AB359" s="49" t="str">
        <f>IFERROR(VLOOKUP(AA359,農林業センサス集落コード!$A$2:$E$18534,4,FALSE)," ")</f>
        <v xml:space="preserve"> </v>
      </c>
      <c r="AC359" s="50" t="str">
        <f>IFERROR(VLOOKUP(AA359,農林業センサス集落コード!$A$2:$E$18534,5,0),"")</f>
        <v/>
      </c>
      <c r="AD359" s="48"/>
      <c r="AE359" s="49" t="str">
        <f>IFERROR(VLOOKUP(AD359,農林業センサス集落コード!$A$2:$E$18534,4,FALSE)," ")</f>
        <v xml:space="preserve"> </v>
      </c>
      <c r="AF359" s="50" t="str">
        <f>IFERROR(VLOOKUP(AD359,農林業センサス集落コード!$A$2:$E$18534,5,0),"")</f>
        <v/>
      </c>
      <c r="AG359" s="48"/>
      <c r="AH359" s="49" t="str">
        <f>IFERROR(VLOOKUP(AG359,農林業センサス集落コード!$A$2:$E$18534,4,FALSE)," ")</f>
        <v xml:space="preserve"> </v>
      </c>
      <c r="AI359" s="50" t="str">
        <f>IFERROR(VLOOKUP(AG359,農林業センサス集落コード!$A$2:$E$18534,5,0),"")</f>
        <v/>
      </c>
      <c r="AJ359" s="48"/>
      <c r="AK359" s="49" t="str">
        <f>IFERROR(VLOOKUP(AJ359,農林業センサス集落コード!$A$2:$E$18534,4,FALSE)," ")</f>
        <v xml:space="preserve"> </v>
      </c>
      <c r="AL359" s="50" t="str">
        <f>IFERROR(VLOOKUP(AJ359,農林業センサス集落コード!$A$2:$E$18534,5,0),"")</f>
        <v/>
      </c>
      <c r="AM359" s="48"/>
      <c r="AN359" s="49" t="str">
        <f>IFERROR(VLOOKUP(AM359,農林業センサス集落コード!$A$2:$E$18534,4,FALSE)," ")</f>
        <v xml:space="preserve"> </v>
      </c>
      <c r="AO359" s="50" t="str">
        <f>IFERROR(VLOOKUP(AM359,農林業センサス集落コード!$A$2:$E$18534,5,0),"")</f>
        <v/>
      </c>
      <c r="AP359" s="48"/>
      <c r="AQ359" s="49" t="str">
        <f>IFERROR(VLOOKUP(AP359,農林業センサス集落コード!$A$2:$E$18534,4,FALSE)," ")</f>
        <v xml:space="preserve"> </v>
      </c>
      <c r="AR359" s="50" t="str">
        <f>IFERROR(VLOOKUP(AP359,農林業センサス集落コード!$A$2:$E$18534,5,0),"")</f>
        <v/>
      </c>
      <c r="AS359" s="48"/>
      <c r="AT359" s="49" t="str">
        <f>IFERROR(VLOOKUP(AS359,農林業センサス集落コード!$A$2:$E$18534,4,FALSE)," ")</f>
        <v xml:space="preserve"> </v>
      </c>
      <c r="AU359" s="50" t="str">
        <f>IFERROR(VLOOKUP(AS359,農林業センサス集落コード!$A$2:$E$18534,5,0),"")</f>
        <v/>
      </c>
      <c r="AV359" s="48"/>
      <c r="AW359" s="49" t="str">
        <f>IFERROR(VLOOKUP(AV359,農林業センサス集落コード!$A$2:$E$18534,4,FALSE)," ")</f>
        <v xml:space="preserve"> </v>
      </c>
      <c r="AX359" s="50" t="str">
        <f>IFERROR(VLOOKUP(AV359,農林業センサス集落コード!$A$2:$E$18534,5,0),"")</f>
        <v/>
      </c>
      <c r="AY359" s="48"/>
      <c r="AZ359" s="49" t="str">
        <f>IFERROR(VLOOKUP(AY359,農林業センサス集落コード!$A$2:$E$18534,4,FALSE)," ")</f>
        <v xml:space="preserve"> </v>
      </c>
      <c r="BA359" s="50" t="str">
        <f>IFERROR(VLOOKUP(AY359,農林業センサス集落コード!$A$2:$E$18534,5,0),"")</f>
        <v/>
      </c>
      <c r="BB359" s="48"/>
      <c r="BC359" s="49" t="str">
        <f>IFERROR(VLOOKUP(BB359,農林業センサス集落コード!$A$2:$E$18534,4,FALSE)," ")</f>
        <v xml:space="preserve"> </v>
      </c>
      <c r="BD359" s="50" t="str">
        <f>IFERROR(VLOOKUP(BB359,農林業センサス集落コード!$A$2:$E$18534,5,0),"")</f>
        <v/>
      </c>
      <c r="BE359" s="48"/>
      <c r="BF359" s="49" t="str">
        <f>IFERROR(VLOOKUP(BE359,農林業センサス集落コード!$A$2:$E$18534,4,FALSE)," ")</f>
        <v xml:space="preserve"> </v>
      </c>
      <c r="BG359" s="50" t="str">
        <f>IFERROR(VLOOKUP(BE359,農林業センサス集落コード!$A$2:$E$18534,5,0),"")</f>
        <v/>
      </c>
      <c r="BH359" s="48"/>
      <c r="BI359" s="49" t="str">
        <f>IFERROR(VLOOKUP(BH359,農林業センサス集落コード!$A$2:$E$18534,4,FALSE)," ")</f>
        <v xml:space="preserve"> </v>
      </c>
      <c r="BJ359" s="50" t="str">
        <f>IFERROR(VLOOKUP(BH359,農林業センサス集落コード!$A$2:$E$18534,5,0),"")</f>
        <v/>
      </c>
      <c r="BK359" s="48"/>
      <c r="BL359" s="49" t="str">
        <f>IFERROR(VLOOKUP(BK359,農林業センサス集落コード!$A$2:$E$18534,4,FALSE)," ")</f>
        <v xml:space="preserve"> </v>
      </c>
      <c r="BM359" s="50" t="str">
        <f>IFERROR(VLOOKUP(BK359,農林業センサス集落コード!$A$2:$E$18534,5,0),"")</f>
        <v/>
      </c>
    </row>
    <row r="360" spans="1:65">
      <c r="A360" s="272" t="e">
        <f>①協定識別事項②協定参加者!#REF!</f>
        <v>#REF!</v>
      </c>
      <c r="B360" s="55" t="e">
        <f>①協定識別事項②協定参加者!#REF!</f>
        <v>#REF!</v>
      </c>
      <c r="C360" s="55" t="e">
        <f>①協定識別事項②協定参加者!#REF!</f>
        <v>#REF!</v>
      </c>
      <c r="D360" s="55" t="e">
        <f>①協定識別事項②協定参加者!#REF!</f>
        <v>#REF!</v>
      </c>
      <c r="E360" s="56" t="e">
        <f>①協定識別事項②協定参加者!#REF!</f>
        <v>#REF!</v>
      </c>
      <c r="F360" s="48"/>
      <c r="G360" s="49" t="str">
        <f>IFERROR(VLOOKUP(F360,農林業センサス集落コード!$A$2:$E$18534,4,FALSE)," ")</f>
        <v xml:space="preserve"> </v>
      </c>
      <c r="H360" s="50" t="str">
        <f>IFERROR(VLOOKUP(F360,農林業センサス集落コード!$A$2:$E$18534,5,0),"")</f>
        <v/>
      </c>
      <c r="I360" s="48"/>
      <c r="J360" s="49" t="str">
        <f>IFERROR(VLOOKUP(I360,農林業センサス集落コード!$A$2:$E$18534,4,FALSE)," ")</f>
        <v xml:space="preserve"> </v>
      </c>
      <c r="K360" s="50" t="str">
        <f>IFERROR(VLOOKUP(I360,農林業センサス集落コード!$A$2:$E$18534,5,0),"")</f>
        <v/>
      </c>
      <c r="L360" s="48"/>
      <c r="M360" s="49" t="str">
        <f>IFERROR(VLOOKUP(L360,農林業センサス集落コード!$A$2:$E$18534,4,FALSE)," ")</f>
        <v xml:space="preserve"> </v>
      </c>
      <c r="N360" s="50" t="str">
        <f>IFERROR(VLOOKUP(L360,農林業センサス集落コード!$A$2:$E$18534,5,0),"")</f>
        <v/>
      </c>
      <c r="O360" s="48"/>
      <c r="P360" s="49" t="str">
        <f>IFERROR(VLOOKUP(O360,農林業センサス集落コード!$A$2:$E$18534,4,FALSE)," ")</f>
        <v xml:space="preserve"> </v>
      </c>
      <c r="Q360" s="50" t="str">
        <f>IFERROR(VLOOKUP(O360,農林業センサス集落コード!$A$2:$E$18534,5,0),"")</f>
        <v/>
      </c>
      <c r="R360" s="48"/>
      <c r="S360" s="49" t="str">
        <f>IFERROR(VLOOKUP(R360,農林業センサス集落コード!$A$2:$E$18534,4,FALSE)," ")</f>
        <v xml:space="preserve"> </v>
      </c>
      <c r="T360" s="50" t="str">
        <f>IFERROR(VLOOKUP(R360,農林業センサス集落コード!$A$2:$E$18534,5,0),"")</f>
        <v/>
      </c>
      <c r="U360" s="48"/>
      <c r="V360" s="49" t="str">
        <f>IFERROR(VLOOKUP(U360,農林業センサス集落コード!$A$2:$E$18534,4,FALSE)," ")</f>
        <v xml:space="preserve"> </v>
      </c>
      <c r="W360" s="50" t="str">
        <f>IFERROR(VLOOKUP(U360,農林業センサス集落コード!$A$2:$E$18534,5,0),"")</f>
        <v/>
      </c>
      <c r="X360" s="48"/>
      <c r="Y360" s="49" t="str">
        <f>IFERROR(VLOOKUP(X360,農林業センサス集落コード!$A$2:$E$18534,4,FALSE)," ")</f>
        <v xml:space="preserve"> </v>
      </c>
      <c r="Z360" s="50" t="str">
        <f>IFERROR(VLOOKUP(X360,農林業センサス集落コード!$A$2:$E$18534,5,0),"")</f>
        <v/>
      </c>
      <c r="AA360" s="48"/>
      <c r="AB360" s="49" t="str">
        <f>IFERROR(VLOOKUP(AA360,農林業センサス集落コード!$A$2:$E$18534,4,FALSE)," ")</f>
        <v xml:space="preserve"> </v>
      </c>
      <c r="AC360" s="50" t="str">
        <f>IFERROR(VLOOKUP(AA360,農林業センサス集落コード!$A$2:$E$18534,5,0),"")</f>
        <v/>
      </c>
      <c r="AD360" s="48"/>
      <c r="AE360" s="49" t="str">
        <f>IFERROR(VLOOKUP(AD360,農林業センサス集落コード!$A$2:$E$18534,4,FALSE)," ")</f>
        <v xml:space="preserve"> </v>
      </c>
      <c r="AF360" s="50" t="str">
        <f>IFERROR(VLOOKUP(AD360,農林業センサス集落コード!$A$2:$E$18534,5,0),"")</f>
        <v/>
      </c>
      <c r="AG360" s="48"/>
      <c r="AH360" s="49" t="str">
        <f>IFERROR(VLOOKUP(AG360,農林業センサス集落コード!$A$2:$E$18534,4,FALSE)," ")</f>
        <v xml:space="preserve"> </v>
      </c>
      <c r="AI360" s="50" t="str">
        <f>IFERROR(VLOOKUP(AG360,農林業センサス集落コード!$A$2:$E$18534,5,0),"")</f>
        <v/>
      </c>
      <c r="AJ360" s="48"/>
      <c r="AK360" s="49" t="str">
        <f>IFERROR(VLOOKUP(AJ360,農林業センサス集落コード!$A$2:$E$18534,4,FALSE)," ")</f>
        <v xml:space="preserve"> </v>
      </c>
      <c r="AL360" s="50" t="str">
        <f>IFERROR(VLOOKUP(AJ360,農林業センサス集落コード!$A$2:$E$18534,5,0),"")</f>
        <v/>
      </c>
      <c r="AM360" s="48"/>
      <c r="AN360" s="49" t="str">
        <f>IFERROR(VLOOKUP(AM360,農林業センサス集落コード!$A$2:$E$18534,4,FALSE)," ")</f>
        <v xml:space="preserve"> </v>
      </c>
      <c r="AO360" s="50" t="str">
        <f>IFERROR(VLOOKUP(AM360,農林業センサス集落コード!$A$2:$E$18534,5,0),"")</f>
        <v/>
      </c>
      <c r="AP360" s="48"/>
      <c r="AQ360" s="49" t="str">
        <f>IFERROR(VLOOKUP(AP360,農林業センサス集落コード!$A$2:$E$18534,4,FALSE)," ")</f>
        <v xml:space="preserve"> </v>
      </c>
      <c r="AR360" s="50" t="str">
        <f>IFERROR(VLOOKUP(AP360,農林業センサス集落コード!$A$2:$E$18534,5,0),"")</f>
        <v/>
      </c>
      <c r="AS360" s="48"/>
      <c r="AT360" s="49" t="str">
        <f>IFERROR(VLOOKUP(AS360,農林業センサス集落コード!$A$2:$E$18534,4,FALSE)," ")</f>
        <v xml:space="preserve"> </v>
      </c>
      <c r="AU360" s="50" t="str">
        <f>IFERROR(VLOOKUP(AS360,農林業センサス集落コード!$A$2:$E$18534,5,0),"")</f>
        <v/>
      </c>
      <c r="AV360" s="48"/>
      <c r="AW360" s="49" t="str">
        <f>IFERROR(VLOOKUP(AV360,農林業センサス集落コード!$A$2:$E$18534,4,FALSE)," ")</f>
        <v xml:space="preserve"> </v>
      </c>
      <c r="AX360" s="50" t="str">
        <f>IFERROR(VLOOKUP(AV360,農林業センサス集落コード!$A$2:$E$18534,5,0),"")</f>
        <v/>
      </c>
      <c r="AY360" s="48"/>
      <c r="AZ360" s="49" t="str">
        <f>IFERROR(VLOOKUP(AY360,農林業センサス集落コード!$A$2:$E$18534,4,FALSE)," ")</f>
        <v xml:space="preserve"> </v>
      </c>
      <c r="BA360" s="50" t="str">
        <f>IFERROR(VLOOKUP(AY360,農林業センサス集落コード!$A$2:$E$18534,5,0),"")</f>
        <v/>
      </c>
      <c r="BB360" s="48"/>
      <c r="BC360" s="49" t="str">
        <f>IFERROR(VLOOKUP(BB360,農林業センサス集落コード!$A$2:$E$18534,4,FALSE)," ")</f>
        <v xml:space="preserve"> </v>
      </c>
      <c r="BD360" s="50" t="str">
        <f>IFERROR(VLOOKUP(BB360,農林業センサス集落コード!$A$2:$E$18534,5,0),"")</f>
        <v/>
      </c>
      <c r="BE360" s="48"/>
      <c r="BF360" s="49" t="str">
        <f>IFERROR(VLOOKUP(BE360,農林業センサス集落コード!$A$2:$E$18534,4,FALSE)," ")</f>
        <v xml:space="preserve"> </v>
      </c>
      <c r="BG360" s="50" t="str">
        <f>IFERROR(VLOOKUP(BE360,農林業センサス集落コード!$A$2:$E$18534,5,0),"")</f>
        <v/>
      </c>
      <c r="BH360" s="48"/>
      <c r="BI360" s="49" t="str">
        <f>IFERROR(VLOOKUP(BH360,農林業センサス集落コード!$A$2:$E$18534,4,FALSE)," ")</f>
        <v xml:space="preserve"> </v>
      </c>
      <c r="BJ360" s="50" t="str">
        <f>IFERROR(VLOOKUP(BH360,農林業センサス集落コード!$A$2:$E$18534,5,0),"")</f>
        <v/>
      </c>
      <c r="BK360" s="48"/>
      <c r="BL360" s="49" t="str">
        <f>IFERROR(VLOOKUP(BK360,農林業センサス集落コード!$A$2:$E$18534,4,FALSE)," ")</f>
        <v xml:space="preserve"> </v>
      </c>
      <c r="BM360" s="50" t="str">
        <f>IFERROR(VLOOKUP(BK360,農林業センサス集落コード!$A$2:$E$18534,5,0),"")</f>
        <v/>
      </c>
    </row>
    <row r="361" spans="1:65">
      <c r="A361" s="272" t="e">
        <f>①協定識別事項②協定参加者!#REF!</f>
        <v>#REF!</v>
      </c>
      <c r="B361" s="55" t="e">
        <f>①協定識別事項②協定参加者!#REF!</f>
        <v>#REF!</v>
      </c>
      <c r="C361" s="55" t="e">
        <f>①協定識別事項②協定参加者!#REF!</f>
        <v>#REF!</v>
      </c>
      <c r="D361" s="55" t="e">
        <f>①協定識別事項②協定参加者!#REF!</f>
        <v>#REF!</v>
      </c>
      <c r="E361" s="56" t="e">
        <f>①協定識別事項②協定参加者!#REF!</f>
        <v>#REF!</v>
      </c>
      <c r="F361" s="48"/>
      <c r="G361" s="49" t="str">
        <f>IFERROR(VLOOKUP(F361,農林業センサス集落コード!$A$2:$E$18534,4,FALSE)," ")</f>
        <v xml:space="preserve"> </v>
      </c>
      <c r="H361" s="50" t="str">
        <f>IFERROR(VLOOKUP(F361,農林業センサス集落コード!$A$2:$E$18534,5,0),"")</f>
        <v/>
      </c>
      <c r="I361" s="48"/>
      <c r="J361" s="49" t="str">
        <f>IFERROR(VLOOKUP(I361,農林業センサス集落コード!$A$2:$E$18534,4,FALSE)," ")</f>
        <v xml:space="preserve"> </v>
      </c>
      <c r="K361" s="50" t="str">
        <f>IFERROR(VLOOKUP(I361,農林業センサス集落コード!$A$2:$E$18534,5,0),"")</f>
        <v/>
      </c>
      <c r="L361" s="48"/>
      <c r="M361" s="49" t="str">
        <f>IFERROR(VLOOKUP(L361,農林業センサス集落コード!$A$2:$E$18534,4,FALSE)," ")</f>
        <v xml:space="preserve"> </v>
      </c>
      <c r="N361" s="50" t="str">
        <f>IFERROR(VLOOKUP(L361,農林業センサス集落コード!$A$2:$E$18534,5,0),"")</f>
        <v/>
      </c>
      <c r="O361" s="48"/>
      <c r="P361" s="49" t="str">
        <f>IFERROR(VLOOKUP(O361,農林業センサス集落コード!$A$2:$E$18534,4,FALSE)," ")</f>
        <v xml:space="preserve"> </v>
      </c>
      <c r="Q361" s="50" t="str">
        <f>IFERROR(VLOOKUP(O361,農林業センサス集落コード!$A$2:$E$18534,5,0),"")</f>
        <v/>
      </c>
      <c r="R361" s="48"/>
      <c r="S361" s="49" t="str">
        <f>IFERROR(VLOOKUP(R361,農林業センサス集落コード!$A$2:$E$18534,4,FALSE)," ")</f>
        <v xml:space="preserve"> </v>
      </c>
      <c r="T361" s="50" t="str">
        <f>IFERROR(VLOOKUP(R361,農林業センサス集落コード!$A$2:$E$18534,5,0),"")</f>
        <v/>
      </c>
      <c r="U361" s="48"/>
      <c r="V361" s="49" t="str">
        <f>IFERROR(VLOOKUP(U361,農林業センサス集落コード!$A$2:$E$18534,4,FALSE)," ")</f>
        <v xml:space="preserve"> </v>
      </c>
      <c r="W361" s="50" t="str">
        <f>IFERROR(VLOOKUP(U361,農林業センサス集落コード!$A$2:$E$18534,5,0),"")</f>
        <v/>
      </c>
      <c r="X361" s="48"/>
      <c r="Y361" s="49" t="str">
        <f>IFERROR(VLOOKUP(X361,農林業センサス集落コード!$A$2:$E$18534,4,FALSE)," ")</f>
        <v xml:space="preserve"> </v>
      </c>
      <c r="Z361" s="50" t="str">
        <f>IFERROR(VLOOKUP(X361,農林業センサス集落コード!$A$2:$E$18534,5,0),"")</f>
        <v/>
      </c>
      <c r="AA361" s="48"/>
      <c r="AB361" s="49" t="str">
        <f>IFERROR(VLOOKUP(AA361,農林業センサス集落コード!$A$2:$E$18534,4,FALSE)," ")</f>
        <v xml:space="preserve"> </v>
      </c>
      <c r="AC361" s="50" t="str">
        <f>IFERROR(VLOOKUP(AA361,農林業センサス集落コード!$A$2:$E$18534,5,0),"")</f>
        <v/>
      </c>
      <c r="AD361" s="48"/>
      <c r="AE361" s="49" t="str">
        <f>IFERROR(VLOOKUP(AD361,農林業センサス集落コード!$A$2:$E$18534,4,FALSE)," ")</f>
        <v xml:space="preserve"> </v>
      </c>
      <c r="AF361" s="50" t="str">
        <f>IFERROR(VLOOKUP(AD361,農林業センサス集落コード!$A$2:$E$18534,5,0),"")</f>
        <v/>
      </c>
      <c r="AG361" s="48"/>
      <c r="AH361" s="49" t="str">
        <f>IFERROR(VLOOKUP(AG361,農林業センサス集落コード!$A$2:$E$18534,4,FALSE)," ")</f>
        <v xml:space="preserve"> </v>
      </c>
      <c r="AI361" s="50" t="str">
        <f>IFERROR(VLOOKUP(AG361,農林業センサス集落コード!$A$2:$E$18534,5,0),"")</f>
        <v/>
      </c>
      <c r="AJ361" s="48"/>
      <c r="AK361" s="49" t="str">
        <f>IFERROR(VLOOKUP(AJ361,農林業センサス集落コード!$A$2:$E$18534,4,FALSE)," ")</f>
        <v xml:space="preserve"> </v>
      </c>
      <c r="AL361" s="50" t="str">
        <f>IFERROR(VLOOKUP(AJ361,農林業センサス集落コード!$A$2:$E$18534,5,0),"")</f>
        <v/>
      </c>
      <c r="AM361" s="48"/>
      <c r="AN361" s="49" t="str">
        <f>IFERROR(VLOOKUP(AM361,農林業センサス集落コード!$A$2:$E$18534,4,FALSE)," ")</f>
        <v xml:space="preserve"> </v>
      </c>
      <c r="AO361" s="50" t="str">
        <f>IFERROR(VLOOKUP(AM361,農林業センサス集落コード!$A$2:$E$18534,5,0),"")</f>
        <v/>
      </c>
      <c r="AP361" s="48"/>
      <c r="AQ361" s="49" t="str">
        <f>IFERROR(VLOOKUP(AP361,農林業センサス集落コード!$A$2:$E$18534,4,FALSE)," ")</f>
        <v xml:space="preserve"> </v>
      </c>
      <c r="AR361" s="50" t="str">
        <f>IFERROR(VLOOKUP(AP361,農林業センサス集落コード!$A$2:$E$18534,5,0),"")</f>
        <v/>
      </c>
      <c r="AS361" s="48"/>
      <c r="AT361" s="49" t="str">
        <f>IFERROR(VLOOKUP(AS361,農林業センサス集落コード!$A$2:$E$18534,4,FALSE)," ")</f>
        <v xml:space="preserve"> </v>
      </c>
      <c r="AU361" s="50" t="str">
        <f>IFERROR(VLOOKUP(AS361,農林業センサス集落コード!$A$2:$E$18534,5,0),"")</f>
        <v/>
      </c>
      <c r="AV361" s="48"/>
      <c r="AW361" s="49" t="str">
        <f>IFERROR(VLOOKUP(AV361,農林業センサス集落コード!$A$2:$E$18534,4,FALSE)," ")</f>
        <v xml:space="preserve"> </v>
      </c>
      <c r="AX361" s="50" t="str">
        <f>IFERROR(VLOOKUP(AV361,農林業センサス集落コード!$A$2:$E$18534,5,0),"")</f>
        <v/>
      </c>
      <c r="AY361" s="48"/>
      <c r="AZ361" s="49" t="str">
        <f>IFERROR(VLOOKUP(AY361,農林業センサス集落コード!$A$2:$E$18534,4,FALSE)," ")</f>
        <v xml:space="preserve"> </v>
      </c>
      <c r="BA361" s="50" t="str">
        <f>IFERROR(VLOOKUP(AY361,農林業センサス集落コード!$A$2:$E$18534,5,0),"")</f>
        <v/>
      </c>
      <c r="BB361" s="48"/>
      <c r="BC361" s="49" t="str">
        <f>IFERROR(VLOOKUP(BB361,農林業センサス集落コード!$A$2:$E$18534,4,FALSE)," ")</f>
        <v xml:space="preserve"> </v>
      </c>
      <c r="BD361" s="50" t="str">
        <f>IFERROR(VLOOKUP(BB361,農林業センサス集落コード!$A$2:$E$18534,5,0),"")</f>
        <v/>
      </c>
      <c r="BE361" s="48"/>
      <c r="BF361" s="49" t="str">
        <f>IFERROR(VLOOKUP(BE361,農林業センサス集落コード!$A$2:$E$18534,4,FALSE)," ")</f>
        <v xml:space="preserve"> </v>
      </c>
      <c r="BG361" s="50" t="str">
        <f>IFERROR(VLOOKUP(BE361,農林業センサス集落コード!$A$2:$E$18534,5,0),"")</f>
        <v/>
      </c>
      <c r="BH361" s="48"/>
      <c r="BI361" s="49" t="str">
        <f>IFERROR(VLOOKUP(BH361,農林業センサス集落コード!$A$2:$E$18534,4,FALSE)," ")</f>
        <v xml:space="preserve"> </v>
      </c>
      <c r="BJ361" s="50" t="str">
        <f>IFERROR(VLOOKUP(BH361,農林業センサス集落コード!$A$2:$E$18534,5,0),"")</f>
        <v/>
      </c>
      <c r="BK361" s="48"/>
      <c r="BL361" s="49" t="str">
        <f>IFERROR(VLOOKUP(BK361,農林業センサス集落コード!$A$2:$E$18534,4,FALSE)," ")</f>
        <v xml:space="preserve"> </v>
      </c>
      <c r="BM361" s="50" t="str">
        <f>IFERROR(VLOOKUP(BK361,農林業センサス集落コード!$A$2:$E$18534,5,0),"")</f>
        <v/>
      </c>
    </row>
    <row r="362" spans="1:65">
      <c r="A362" s="272" t="e">
        <f>①協定識別事項②協定参加者!#REF!</f>
        <v>#REF!</v>
      </c>
      <c r="B362" s="55" t="e">
        <f>①協定識別事項②協定参加者!#REF!</f>
        <v>#REF!</v>
      </c>
      <c r="C362" s="55" t="e">
        <f>①協定識別事項②協定参加者!#REF!</f>
        <v>#REF!</v>
      </c>
      <c r="D362" s="55" t="e">
        <f>①協定識別事項②協定参加者!#REF!</f>
        <v>#REF!</v>
      </c>
      <c r="E362" s="56" t="e">
        <f>①協定識別事項②協定参加者!#REF!</f>
        <v>#REF!</v>
      </c>
      <c r="F362" s="48"/>
      <c r="G362" s="49" t="str">
        <f>IFERROR(VLOOKUP(F362,農林業センサス集落コード!$A$2:$E$18534,4,FALSE)," ")</f>
        <v xml:space="preserve"> </v>
      </c>
      <c r="H362" s="50" t="str">
        <f>IFERROR(VLOOKUP(F362,農林業センサス集落コード!$A$2:$E$18534,5,0),"")</f>
        <v/>
      </c>
      <c r="I362" s="48"/>
      <c r="J362" s="49" t="str">
        <f>IFERROR(VLOOKUP(I362,農林業センサス集落コード!$A$2:$E$18534,4,FALSE)," ")</f>
        <v xml:space="preserve"> </v>
      </c>
      <c r="K362" s="50" t="str">
        <f>IFERROR(VLOOKUP(I362,農林業センサス集落コード!$A$2:$E$18534,5,0),"")</f>
        <v/>
      </c>
      <c r="L362" s="48"/>
      <c r="M362" s="49" t="str">
        <f>IFERROR(VLOOKUP(L362,農林業センサス集落コード!$A$2:$E$18534,4,FALSE)," ")</f>
        <v xml:space="preserve"> </v>
      </c>
      <c r="N362" s="50" t="str">
        <f>IFERROR(VLOOKUP(L362,農林業センサス集落コード!$A$2:$E$18534,5,0),"")</f>
        <v/>
      </c>
      <c r="O362" s="48"/>
      <c r="P362" s="49" t="str">
        <f>IFERROR(VLOOKUP(O362,農林業センサス集落コード!$A$2:$E$18534,4,FALSE)," ")</f>
        <v xml:space="preserve"> </v>
      </c>
      <c r="Q362" s="50" t="str">
        <f>IFERROR(VLOOKUP(O362,農林業センサス集落コード!$A$2:$E$18534,5,0),"")</f>
        <v/>
      </c>
      <c r="R362" s="48"/>
      <c r="S362" s="49" t="str">
        <f>IFERROR(VLOOKUP(R362,農林業センサス集落コード!$A$2:$E$18534,4,FALSE)," ")</f>
        <v xml:space="preserve"> </v>
      </c>
      <c r="T362" s="50" t="str">
        <f>IFERROR(VLOOKUP(R362,農林業センサス集落コード!$A$2:$E$18534,5,0),"")</f>
        <v/>
      </c>
      <c r="U362" s="48"/>
      <c r="V362" s="49" t="str">
        <f>IFERROR(VLOOKUP(U362,農林業センサス集落コード!$A$2:$E$18534,4,FALSE)," ")</f>
        <v xml:space="preserve"> </v>
      </c>
      <c r="W362" s="50" t="str">
        <f>IFERROR(VLOOKUP(U362,農林業センサス集落コード!$A$2:$E$18534,5,0),"")</f>
        <v/>
      </c>
      <c r="X362" s="48"/>
      <c r="Y362" s="49" t="str">
        <f>IFERROR(VLOOKUP(X362,農林業センサス集落コード!$A$2:$E$18534,4,FALSE)," ")</f>
        <v xml:space="preserve"> </v>
      </c>
      <c r="Z362" s="50" t="str">
        <f>IFERROR(VLOOKUP(X362,農林業センサス集落コード!$A$2:$E$18534,5,0),"")</f>
        <v/>
      </c>
      <c r="AA362" s="48"/>
      <c r="AB362" s="49" t="str">
        <f>IFERROR(VLOOKUP(AA362,農林業センサス集落コード!$A$2:$E$18534,4,FALSE)," ")</f>
        <v xml:space="preserve"> </v>
      </c>
      <c r="AC362" s="50" t="str">
        <f>IFERROR(VLOOKUP(AA362,農林業センサス集落コード!$A$2:$E$18534,5,0),"")</f>
        <v/>
      </c>
      <c r="AD362" s="48"/>
      <c r="AE362" s="49" t="str">
        <f>IFERROR(VLOOKUP(AD362,農林業センサス集落コード!$A$2:$E$18534,4,FALSE)," ")</f>
        <v xml:space="preserve"> </v>
      </c>
      <c r="AF362" s="50" t="str">
        <f>IFERROR(VLOOKUP(AD362,農林業センサス集落コード!$A$2:$E$18534,5,0),"")</f>
        <v/>
      </c>
      <c r="AG362" s="48"/>
      <c r="AH362" s="49" t="str">
        <f>IFERROR(VLOOKUP(AG362,農林業センサス集落コード!$A$2:$E$18534,4,FALSE)," ")</f>
        <v xml:space="preserve"> </v>
      </c>
      <c r="AI362" s="50" t="str">
        <f>IFERROR(VLOOKUP(AG362,農林業センサス集落コード!$A$2:$E$18534,5,0),"")</f>
        <v/>
      </c>
      <c r="AJ362" s="48"/>
      <c r="AK362" s="49" t="str">
        <f>IFERROR(VLOOKUP(AJ362,農林業センサス集落コード!$A$2:$E$18534,4,FALSE)," ")</f>
        <v xml:space="preserve"> </v>
      </c>
      <c r="AL362" s="50" t="str">
        <f>IFERROR(VLOOKUP(AJ362,農林業センサス集落コード!$A$2:$E$18534,5,0),"")</f>
        <v/>
      </c>
      <c r="AM362" s="48"/>
      <c r="AN362" s="49" t="str">
        <f>IFERROR(VLOOKUP(AM362,農林業センサス集落コード!$A$2:$E$18534,4,FALSE)," ")</f>
        <v xml:space="preserve"> </v>
      </c>
      <c r="AO362" s="50" t="str">
        <f>IFERROR(VLOOKUP(AM362,農林業センサス集落コード!$A$2:$E$18534,5,0),"")</f>
        <v/>
      </c>
      <c r="AP362" s="48"/>
      <c r="AQ362" s="49" t="str">
        <f>IFERROR(VLOOKUP(AP362,農林業センサス集落コード!$A$2:$E$18534,4,FALSE)," ")</f>
        <v xml:space="preserve"> </v>
      </c>
      <c r="AR362" s="50" t="str">
        <f>IFERROR(VLOOKUP(AP362,農林業センサス集落コード!$A$2:$E$18534,5,0),"")</f>
        <v/>
      </c>
      <c r="AS362" s="48"/>
      <c r="AT362" s="49" t="str">
        <f>IFERROR(VLOOKUP(AS362,農林業センサス集落コード!$A$2:$E$18534,4,FALSE)," ")</f>
        <v xml:space="preserve"> </v>
      </c>
      <c r="AU362" s="50" t="str">
        <f>IFERROR(VLOOKUP(AS362,農林業センサス集落コード!$A$2:$E$18534,5,0),"")</f>
        <v/>
      </c>
      <c r="AV362" s="48"/>
      <c r="AW362" s="49" t="str">
        <f>IFERROR(VLOOKUP(AV362,農林業センサス集落コード!$A$2:$E$18534,4,FALSE)," ")</f>
        <v xml:space="preserve"> </v>
      </c>
      <c r="AX362" s="50" t="str">
        <f>IFERROR(VLOOKUP(AV362,農林業センサス集落コード!$A$2:$E$18534,5,0),"")</f>
        <v/>
      </c>
      <c r="AY362" s="48"/>
      <c r="AZ362" s="49" t="str">
        <f>IFERROR(VLOOKUP(AY362,農林業センサス集落コード!$A$2:$E$18534,4,FALSE)," ")</f>
        <v xml:space="preserve"> </v>
      </c>
      <c r="BA362" s="50" t="str">
        <f>IFERROR(VLOOKUP(AY362,農林業センサス集落コード!$A$2:$E$18534,5,0),"")</f>
        <v/>
      </c>
      <c r="BB362" s="48"/>
      <c r="BC362" s="49" t="str">
        <f>IFERROR(VLOOKUP(BB362,農林業センサス集落コード!$A$2:$E$18534,4,FALSE)," ")</f>
        <v xml:space="preserve"> </v>
      </c>
      <c r="BD362" s="50" t="str">
        <f>IFERROR(VLOOKUP(BB362,農林業センサス集落コード!$A$2:$E$18534,5,0),"")</f>
        <v/>
      </c>
      <c r="BE362" s="48"/>
      <c r="BF362" s="49" t="str">
        <f>IFERROR(VLOOKUP(BE362,農林業センサス集落コード!$A$2:$E$18534,4,FALSE)," ")</f>
        <v xml:space="preserve"> </v>
      </c>
      <c r="BG362" s="50" t="str">
        <f>IFERROR(VLOOKUP(BE362,農林業センサス集落コード!$A$2:$E$18534,5,0),"")</f>
        <v/>
      </c>
      <c r="BH362" s="48"/>
      <c r="BI362" s="49" t="str">
        <f>IFERROR(VLOOKUP(BH362,農林業センサス集落コード!$A$2:$E$18534,4,FALSE)," ")</f>
        <v xml:space="preserve"> </v>
      </c>
      <c r="BJ362" s="50" t="str">
        <f>IFERROR(VLOOKUP(BH362,農林業センサス集落コード!$A$2:$E$18534,5,0),"")</f>
        <v/>
      </c>
      <c r="BK362" s="48"/>
      <c r="BL362" s="49" t="str">
        <f>IFERROR(VLOOKUP(BK362,農林業センサス集落コード!$A$2:$E$18534,4,FALSE)," ")</f>
        <v xml:space="preserve"> </v>
      </c>
      <c r="BM362" s="50" t="str">
        <f>IFERROR(VLOOKUP(BK362,農林業センサス集落コード!$A$2:$E$18534,5,0),"")</f>
        <v/>
      </c>
    </row>
    <row r="363" spans="1:65">
      <c r="A363" s="272" t="e">
        <f>①協定識別事項②協定参加者!#REF!</f>
        <v>#REF!</v>
      </c>
      <c r="B363" s="55" t="e">
        <f>①協定識別事項②協定参加者!#REF!</f>
        <v>#REF!</v>
      </c>
      <c r="C363" s="55" t="e">
        <f>①協定識別事項②協定参加者!#REF!</f>
        <v>#REF!</v>
      </c>
      <c r="D363" s="55" t="e">
        <f>①協定識別事項②協定参加者!#REF!</f>
        <v>#REF!</v>
      </c>
      <c r="E363" s="56" t="e">
        <f>①協定識別事項②協定参加者!#REF!</f>
        <v>#REF!</v>
      </c>
      <c r="F363" s="48"/>
      <c r="G363" s="49" t="str">
        <f>IFERROR(VLOOKUP(F363,農林業センサス集落コード!$A$2:$E$18534,4,FALSE)," ")</f>
        <v xml:space="preserve"> </v>
      </c>
      <c r="H363" s="50" t="str">
        <f>IFERROR(VLOOKUP(F363,農林業センサス集落コード!$A$2:$E$18534,5,0),"")</f>
        <v/>
      </c>
      <c r="I363" s="48"/>
      <c r="J363" s="49" t="str">
        <f>IFERROR(VLOOKUP(I363,農林業センサス集落コード!$A$2:$E$18534,4,FALSE)," ")</f>
        <v xml:space="preserve"> </v>
      </c>
      <c r="K363" s="50" t="str">
        <f>IFERROR(VLOOKUP(I363,農林業センサス集落コード!$A$2:$E$18534,5,0),"")</f>
        <v/>
      </c>
      <c r="L363" s="48"/>
      <c r="M363" s="49" t="str">
        <f>IFERROR(VLOOKUP(L363,農林業センサス集落コード!$A$2:$E$18534,4,FALSE)," ")</f>
        <v xml:space="preserve"> </v>
      </c>
      <c r="N363" s="50" t="str">
        <f>IFERROR(VLOOKUP(L363,農林業センサス集落コード!$A$2:$E$18534,5,0),"")</f>
        <v/>
      </c>
      <c r="O363" s="48"/>
      <c r="P363" s="49" t="str">
        <f>IFERROR(VLOOKUP(O363,農林業センサス集落コード!$A$2:$E$18534,4,FALSE)," ")</f>
        <v xml:space="preserve"> </v>
      </c>
      <c r="Q363" s="50" t="str">
        <f>IFERROR(VLOOKUP(O363,農林業センサス集落コード!$A$2:$E$18534,5,0),"")</f>
        <v/>
      </c>
      <c r="R363" s="48"/>
      <c r="S363" s="49" t="str">
        <f>IFERROR(VLOOKUP(R363,農林業センサス集落コード!$A$2:$E$18534,4,FALSE)," ")</f>
        <v xml:space="preserve"> </v>
      </c>
      <c r="T363" s="50" t="str">
        <f>IFERROR(VLOOKUP(R363,農林業センサス集落コード!$A$2:$E$18534,5,0),"")</f>
        <v/>
      </c>
      <c r="U363" s="48"/>
      <c r="V363" s="49" t="str">
        <f>IFERROR(VLOOKUP(U363,農林業センサス集落コード!$A$2:$E$18534,4,FALSE)," ")</f>
        <v xml:space="preserve"> </v>
      </c>
      <c r="W363" s="50" t="str">
        <f>IFERROR(VLOOKUP(U363,農林業センサス集落コード!$A$2:$E$18534,5,0),"")</f>
        <v/>
      </c>
      <c r="X363" s="48"/>
      <c r="Y363" s="49" t="str">
        <f>IFERROR(VLOOKUP(X363,農林業センサス集落コード!$A$2:$E$18534,4,FALSE)," ")</f>
        <v xml:space="preserve"> </v>
      </c>
      <c r="Z363" s="50" t="str">
        <f>IFERROR(VLOOKUP(X363,農林業センサス集落コード!$A$2:$E$18534,5,0),"")</f>
        <v/>
      </c>
      <c r="AA363" s="48"/>
      <c r="AB363" s="49" t="str">
        <f>IFERROR(VLOOKUP(AA363,農林業センサス集落コード!$A$2:$E$18534,4,FALSE)," ")</f>
        <v xml:space="preserve"> </v>
      </c>
      <c r="AC363" s="50" t="str">
        <f>IFERROR(VLOOKUP(AA363,農林業センサス集落コード!$A$2:$E$18534,5,0),"")</f>
        <v/>
      </c>
      <c r="AD363" s="48"/>
      <c r="AE363" s="49" t="str">
        <f>IFERROR(VLOOKUP(AD363,農林業センサス集落コード!$A$2:$E$18534,4,FALSE)," ")</f>
        <v xml:space="preserve"> </v>
      </c>
      <c r="AF363" s="50" t="str">
        <f>IFERROR(VLOOKUP(AD363,農林業センサス集落コード!$A$2:$E$18534,5,0),"")</f>
        <v/>
      </c>
      <c r="AG363" s="48"/>
      <c r="AH363" s="49" t="str">
        <f>IFERROR(VLOOKUP(AG363,農林業センサス集落コード!$A$2:$E$18534,4,FALSE)," ")</f>
        <v xml:space="preserve"> </v>
      </c>
      <c r="AI363" s="50" t="str">
        <f>IFERROR(VLOOKUP(AG363,農林業センサス集落コード!$A$2:$E$18534,5,0),"")</f>
        <v/>
      </c>
      <c r="AJ363" s="48"/>
      <c r="AK363" s="49" t="str">
        <f>IFERROR(VLOOKUP(AJ363,農林業センサス集落コード!$A$2:$E$18534,4,FALSE)," ")</f>
        <v xml:space="preserve"> </v>
      </c>
      <c r="AL363" s="50" t="str">
        <f>IFERROR(VLOOKUP(AJ363,農林業センサス集落コード!$A$2:$E$18534,5,0),"")</f>
        <v/>
      </c>
      <c r="AM363" s="48"/>
      <c r="AN363" s="49" t="str">
        <f>IFERROR(VLOOKUP(AM363,農林業センサス集落コード!$A$2:$E$18534,4,FALSE)," ")</f>
        <v xml:space="preserve"> </v>
      </c>
      <c r="AO363" s="50" t="str">
        <f>IFERROR(VLOOKUP(AM363,農林業センサス集落コード!$A$2:$E$18534,5,0),"")</f>
        <v/>
      </c>
      <c r="AP363" s="48"/>
      <c r="AQ363" s="49" t="str">
        <f>IFERROR(VLOOKUP(AP363,農林業センサス集落コード!$A$2:$E$18534,4,FALSE)," ")</f>
        <v xml:space="preserve"> </v>
      </c>
      <c r="AR363" s="50" t="str">
        <f>IFERROR(VLOOKUP(AP363,農林業センサス集落コード!$A$2:$E$18534,5,0),"")</f>
        <v/>
      </c>
      <c r="AS363" s="48"/>
      <c r="AT363" s="49" t="str">
        <f>IFERROR(VLOOKUP(AS363,農林業センサス集落コード!$A$2:$E$18534,4,FALSE)," ")</f>
        <v xml:space="preserve"> </v>
      </c>
      <c r="AU363" s="50" t="str">
        <f>IFERROR(VLOOKUP(AS363,農林業センサス集落コード!$A$2:$E$18534,5,0),"")</f>
        <v/>
      </c>
      <c r="AV363" s="48"/>
      <c r="AW363" s="49" t="str">
        <f>IFERROR(VLOOKUP(AV363,農林業センサス集落コード!$A$2:$E$18534,4,FALSE)," ")</f>
        <v xml:space="preserve"> </v>
      </c>
      <c r="AX363" s="50" t="str">
        <f>IFERROR(VLOOKUP(AV363,農林業センサス集落コード!$A$2:$E$18534,5,0),"")</f>
        <v/>
      </c>
      <c r="AY363" s="48"/>
      <c r="AZ363" s="49" t="str">
        <f>IFERROR(VLOOKUP(AY363,農林業センサス集落コード!$A$2:$E$18534,4,FALSE)," ")</f>
        <v xml:space="preserve"> </v>
      </c>
      <c r="BA363" s="50" t="str">
        <f>IFERROR(VLOOKUP(AY363,農林業センサス集落コード!$A$2:$E$18534,5,0),"")</f>
        <v/>
      </c>
      <c r="BB363" s="48"/>
      <c r="BC363" s="49" t="str">
        <f>IFERROR(VLOOKUP(BB363,農林業センサス集落コード!$A$2:$E$18534,4,FALSE)," ")</f>
        <v xml:space="preserve"> </v>
      </c>
      <c r="BD363" s="50" t="str">
        <f>IFERROR(VLOOKUP(BB363,農林業センサス集落コード!$A$2:$E$18534,5,0),"")</f>
        <v/>
      </c>
      <c r="BE363" s="48"/>
      <c r="BF363" s="49" t="str">
        <f>IFERROR(VLOOKUP(BE363,農林業センサス集落コード!$A$2:$E$18534,4,FALSE)," ")</f>
        <v xml:space="preserve"> </v>
      </c>
      <c r="BG363" s="50" t="str">
        <f>IFERROR(VLOOKUP(BE363,農林業センサス集落コード!$A$2:$E$18534,5,0),"")</f>
        <v/>
      </c>
      <c r="BH363" s="48"/>
      <c r="BI363" s="49" t="str">
        <f>IFERROR(VLOOKUP(BH363,農林業センサス集落コード!$A$2:$E$18534,4,FALSE)," ")</f>
        <v xml:space="preserve"> </v>
      </c>
      <c r="BJ363" s="50" t="str">
        <f>IFERROR(VLOOKUP(BH363,農林業センサス集落コード!$A$2:$E$18534,5,0),"")</f>
        <v/>
      </c>
      <c r="BK363" s="48"/>
      <c r="BL363" s="49" t="str">
        <f>IFERROR(VLOOKUP(BK363,農林業センサス集落コード!$A$2:$E$18534,4,FALSE)," ")</f>
        <v xml:space="preserve"> </v>
      </c>
      <c r="BM363" s="50" t="str">
        <f>IFERROR(VLOOKUP(BK363,農林業センサス集落コード!$A$2:$E$18534,5,0),"")</f>
        <v/>
      </c>
    </row>
    <row r="364" spans="1:65">
      <c r="A364" s="272" t="e">
        <f>①協定識別事項②協定参加者!#REF!</f>
        <v>#REF!</v>
      </c>
      <c r="B364" s="55" t="e">
        <f>①協定識別事項②協定参加者!#REF!</f>
        <v>#REF!</v>
      </c>
      <c r="C364" s="55" t="e">
        <f>①協定識別事項②協定参加者!#REF!</f>
        <v>#REF!</v>
      </c>
      <c r="D364" s="55" t="e">
        <f>①協定識別事項②協定参加者!#REF!</f>
        <v>#REF!</v>
      </c>
      <c r="E364" s="56" t="e">
        <f>①協定識別事項②協定参加者!#REF!</f>
        <v>#REF!</v>
      </c>
      <c r="F364" s="48"/>
      <c r="G364" s="49" t="str">
        <f>IFERROR(VLOOKUP(F364,農林業センサス集落コード!$A$2:$E$18534,4,FALSE)," ")</f>
        <v xml:space="preserve"> </v>
      </c>
      <c r="H364" s="50" t="str">
        <f>IFERROR(VLOOKUP(F364,農林業センサス集落コード!$A$2:$E$18534,5,0),"")</f>
        <v/>
      </c>
      <c r="I364" s="48"/>
      <c r="J364" s="49" t="str">
        <f>IFERROR(VLOOKUP(I364,農林業センサス集落コード!$A$2:$E$18534,4,FALSE)," ")</f>
        <v xml:space="preserve"> </v>
      </c>
      <c r="K364" s="50" t="str">
        <f>IFERROR(VLOOKUP(I364,農林業センサス集落コード!$A$2:$E$18534,5,0),"")</f>
        <v/>
      </c>
      <c r="L364" s="48"/>
      <c r="M364" s="49" t="str">
        <f>IFERROR(VLOOKUP(L364,農林業センサス集落コード!$A$2:$E$18534,4,FALSE)," ")</f>
        <v xml:space="preserve"> </v>
      </c>
      <c r="N364" s="50" t="str">
        <f>IFERROR(VLOOKUP(L364,農林業センサス集落コード!$A$2:$E$18534,5,0),"")</f>
        <v/>
      </c>
      <c r="O364" s="48"/>
      <c r="P364" s="49" t="str">
        <f>IFERROR(VLOOKUP(O364,農林業センサス集落コード!$A$2:$E$18534,4,FALSE)," ")</f>
        <v xml:space="preserve"> </v>
      </c>
      <c r="Q364" s="50" t="str">
        <f>IFERROR(VLOOKUP(O364,農林業センサス集落コード!$A$2:$E$18534,5,0),"")</f>
        <v/>
      </c>
      <c r="R364" s="48"/>
      <c r="S364" s="49" t="str">
        <f>IFERROR(VLOOKUP(R364,農林業センサス集落コード!$A$2:$E$18534,4,FALSE)," ")</f>
        <v xml:space="preserve"> </v>
      </c>
      <c r="T364" s="50" t="str">
        <f>IFERROR(VLOOKUP(R364,農林業センサス集落コード!$A$2:$E$18534,5,0),"")</f>
        <v/>
      </c>
      <c r="U364" s="48"/>
      <c r="V364" s="49" t="str">
        <f>IFERROR(VLOOKUP(U364,農林業センサス集落コード!$A$2:$E$18534,4,FALSE)," ")</f>
        <v xml:space="preserve"> </v>
      </c>
      <c r="W364" s="50" t="str">
        <f>IFERROR(VLOOKUP(U364,農林業センサス集落コード!$A$2:$E$18534,5,0),"")</f>
        <v/>
      </c>
      <c r="X364" s="48"/>
      <c r="Y364" s="49" t="str">
        <f>IFERROR(VLOOKUP(X364,農林業センサス集落コード!$A$2:$E$18534,4,FALSE)," ")</f>
        <v xml:space="preserve"> </v>
      </c>
      <c r="Z364" s="50" t="str">
        <f>IFERROR(VLOOKUP(X364,農林業センサス集落コード!$A$2:$E$18534,5,0),"")</f>
        <v/>
      </c>
      <c r="AA364" s="48"/>
      <c r="AB364" s="49" t="str">
        <f>IFERROR(VLOOKUP(AA364,農林業センサス集落コード!$A$2:$E$18534,4,FALSE)," ")</f>
        <v xml:space="preserve"> </v>
      </c>
      <c r="AC364" s="50" t="str">
        <f>IFERROR(VLOOKUP(AA364,農林業センサス集落コード!$A$2:$E$18534,5,0),"")</f>
        <v/>
      </c>
      <c r="AD364" s="48"/>
      <c r="AE364" s="49" t="str">
        <f>IFERROR(VLOOKUP(AD364,農林業センサス集落コード!$A$2:$E$18534,4,FALSE)," ")</f>
        <v xml:space="preserve"> </v>
      </c>
      <c r="AF364" s="50" t="str">
        <f>IFERROR(VLOOKUP(AD364,農林業センサス集落コード!$A$2:$E$18534,5,0),"")</f>
        <v/>
      </c>
      <c r="AG364" s="48"/>
      <c r="AH364" s="49" t="str">
        <f>IFERROR(VLOOKUP(AG364,農林業センサス集落コード!$A$2:$E$18534,4,FALSE)," ")</f>
        <v xml:space="preserve"> </v>
      </c>
      <c r="AI364" s="50" t="str">
        <f>IFERROR(VLOOKUP(AG364,農林業センサス集落コード!$A$2:$E$18534,5,0),"")</f>
        <v/>
      </c>
      <c r="AJ364" s="48"/>
      <c r="AK364" s="49" t="str">
        <f>IFERROR(VLOOKUP(AJ364,農林業センサス集落コード!$A$2:$E$18534,4,FALSE)," ")</f>
        <v xml:space="preserve"> </v>
      </c>
      <c r="AL364" s="50" t="str">
        <f>IFERROR(VLOOKUP(AJ364,農林業センサス集落コード!$A$2:$E$18534,5,0),"")</f>
        <v/>
      </c>
      <c r="AM364" s="48"/>
      <c r="AN364" s="49" t="str">
        <f>IFERROR(VLOOKUP(AM364,農林業センサス集落コード!$A$2:$E$18534,4,FALSE)," ")</f>
        <v xml:space="preserve"> </v>
      </c>
      <c r="AO364" s="50" t="str">
        <f>IFERROR(VLOOKUP(AM364,農林業センサス集落コード!$A$2:$E$18534,5,0),"")</f>
        <v/>
      </c>
      <c r="AP364" s="48"/>
      <c r="AQ364" s="49" t="str">
        <f>IFERROR(VLOOKUP(AP364,農林業センサス集落コード!$A$2:$E$18534,4,FALSE)," ")</f>
        <v xml:space="preserve"> </v>
      </c>
      <c r="AR364" s="50" t="str">
        <f>IFERROR(VLOOKUP(AP364,農林業センサス集落コード!$A$2:$E$18534,5,0),"")</f>
        <v/>
      </c>
      <c r="AS364" s="48"/>
      <c r="AT364" s="49" t="str">
        <f>IFERROR(VLOOKUP(AS364,農林業センサス集落コード!$A$2:$E$18534,4,FALSE)," ")</f>
        <v xml:space="preserve"> </v>
      </c>
      <c r="AU364" s="50" t="str">
        <f>IFERROR(VLOOKUP(AS364,農林業センサス集落コード!$A$2:$E$18534,5,0),"")</f>
        <v/>
      </c>
      <c r="AV364" s="48"/>
      <c r="AW364" s="49" t="str">
        <f>IFERROR(VLOOKUP(AV364,農林業センサス集落コード!$A$2:$E$18534,4,FALSE)," ")</f>
        <v xml:space="preserve"> </v>
      </c>
      <c r="AX364" s="50" t="str">
        <f>IFERROR(VLOOKUP(AV364,農林業センサス集落コード!$A$2:$E$18534,5,0),"")</f>
        <v/>
      </c>
      <c r="AY364" s="48"/>
      <c r="AZ364" s="49" t="str">
        <f>IFERROR(VLOOKUP(AY364,農林業センサス集落コード!$A$2:$E$18534,4,FALSE)," ")</f>
        <v xml:space="preserve"> </v>
      </c>
      <c r="BA364" s="50" t="str">
        <f>IFERROR(VLOOKUP(AY364,農林業センサス集落コード!$A$2:$E$18534,5,0),"")</f>
        <v/>
      </c>
      <c r="BB364" s="48"/>
      <c r="BC364" s="49" t="str">
        <f>IFERROR(VLOOKUP(BB364,農林業センサス集落コード!$A$2:$E$18534,4,FALSE)," ")</f>
        <v xml:space="preserve"> </v>
      </c>
      <c r="BD364" s="50" t="str">
        <f>IFERROR(VLOOKUP(BB364,農林業センサス集落コード!$A$2:$E$18534,5,0),"")</f>
        <v/>
      </c>
      <c r="BE364" s="48"/>
      <c r="BF364" s="49" t="str">
        <f>IFERROR(VLOOKUP(BE364,農林業センサス集落コード!$A$2:$E$18534,4,FALSE)," ")</f>
        <v xml:space="preserve"> </v>
      </c>
      <c r="BG364" s="50" t="str">
        <f>IFERROR(VLOOKUP(BE364,農林業センサス集落コード!$A$2:$E$18534,5,0),"")</f>
        <v/>
      </c>
      <c r="BH364" s="48"/>
      <c r="BI364" s="49" t="str">
        <f>IFERROR(VLOOKUP(BH364,農林業センサス集落コード!$A$2:$E$18534,4,FALSE)," ")</f>
        <v xml:space="preserve"> </v>
      </c>
      <c r="BJ364" s="50" t="str">
        <f>IFERROR(VLOOKUP(BH364,農林業センサス集落コード!$A$2:$E$18534,5,0),"")</f>
        <v/>
      </c>
      <c r="BK364" s="48"/>
      <c r="BL364" s="49" t="str">
        <f>IFERROR(VLOOKUP(BK364,農林業センサス集落コード!$A$2:$E$18534,4,FALSE)," ")</f>
        <v xml:space="preserve"> </v>
      </c>
      <c r="BM364" s="50" t="str">
        <f>IFERROR(VLOOKUP(BK364,農林業センサス集落コード!$A$2:$E$18534,5,0),"")</f>
        <v/>
      </c>
    </row>
    <row r="365" spans="1:65">
      <c r="A365" s="272" t="e">
        <f>①協定識別事項②協定参加者!#REF!</f>
        <v>#REF!</v>
      </c>
      <c r="B365" s="55" t="e">
        <f>①協定識別事項②協定参加者!#REF!</f>
        <v>#REF!</v>
      </c>
      <c r="C365" s="55" t="e">
        <f>①協定識別事項②協定参加者!#REF!</f>
        <v>#REF!</v>
      </c>
      <c r="D365" s="55" t="e">
        <f>①協定識別事項②協定参加者!#REF!</f>
        <v>#REF!</v>
      </c>
      <c r="E365" s="56" t="e">
        <f>①協定識別事項②協定参加者!#REF!</f>
        <v>#REF!</v>
      </c>
      <c r="F365" s="48"/>
      <c r="G365" s="49" t="str">
        <f>IFERROR(VLOOKUP(F365,農林業センサス集落コード!$A$2:$E$18534,4,FALSE)," ")</f>
        <v xml:space="preserve"> </v>
      </c>
      <c r="H365" s="50" t="str">
        <f>IFERROR(VLOOKUP(F365,農林業センサス集落コード!$A$2:$E$18534,5,0),"")</f>
        <v/>
      </c>
      <c r="I365" s="48"/>
      <c r="J365" s="49" t="str">
        <f>IFERROR(VLOOKUP(I365,農林業センサス集落コード!$A$2:$E$18534,4,FALSE)," ")</f>
        <v xml:space="preserve"> </v>
      </c>
      <c r="K365" s="50" t="str">
        <f>IFERROR(VLOOKUP(I365,農林業センサス集落コード!$A$2:$E$18534,5,0),"")</f>
        <v/>
      </c>
      <c r="L365" s="48"/>
      <c r="M365" s="49" t="str">
        <f>IFERROR(VLOOKUP(L365,農林業センサス集落コード!$A$2:$E$18534,4,FALSE)," ")</f>
        <v xml:space="preserve"> </v>
      </c>
      <c r="N365" s="50" t="str">
        <f>IFERROR(VLOOKUP(L365,農林業センサス集落コード!$A$2:$E$18534,5,0),"")</f>
        <v/>
      </c>
      <c r="O365" s="48"/>
      <c r="P365" s="49" t="str">
        <f>IFERROR(VLOOKUP(O365,農林業センサス集落コード!$A$2:$E$18534,4,FALSE)," ")</f>
        <v xml:space="preserve"> </v>
      </c>
      <c r="Q365" s="50" t="str">
        <f>IFERROR(VLOOKUP(O365,農林業センサス集落コード!$A$2:$E$18534,5,0),"")</f>
        <v/>
      </c>
      <c r="R365" s="48"/>
      <c r="S365" s="49" t="str">
        <f>IFERROR(VLOOKUP(R365,農林業センサス集落コード!$A$2:$E$18534,4,FALSE)," ")</f>
        <v xml:space="preserve"> </v>
      </c>
      <c r="T365" s="50" t="str">
        <f>IFERROR(VLOOKUP(R365,農林業センサス集落コード!$A$2:$E$18534,5,0),"")</f>
        <v/>
      </c>
      <c r="U365" s="48"/>
      <c r="V365" s="49" t="str">
        <f>IFERROR(VLOOKUP(U365,農林業センサス集落コード!$A$2:$E$18534,4,FALSE)," ")</f>
        <v xml:space="preserve"> </v>
      </c>
      <c r="W365" s="50" t="str">
        <f>IFERROR(VLOOKUP(U365,農林業センサス集落コード!$A$2:$E$18534,5,0),"")</f>
        <v/>
      </c>
      <c r="X365" s="48"/>
      <c r="Y365" s="49" t="str">
        <f>IFERROR(VLOOKUP(X365,農林業センサス集落コード!$A$2:$E$18534,4,FALSE)," ")</f>
        <v xml:space="preserve"> </v>
      </c>
      <c r="Z365" s="50" t="str">
        <f>IFERROR(VLOOKUP(X365,農林業センサス集落コード!$A$2:$E$18534,5,0),"")</f>
        <v/>
      </c>
      <c r="AA365" s="48"/>
      <c r="AB365" s="49" t="str">
        <f>IFERROR(VLOOKUP(AA365,農林業センサス集落コード!$A$2:$E$18534,4,FALSE)," ")</f>
        <v xml:space="preserve"> </v>
      </c>
      <c r="AC365" s="50" t="str">
        <f>IFERROR(VLOOKUP(AA365,農林業センサス集落コード!$A$2:$E$18534,5,0),"")</f>
        <v/>
      </c>
      <c r="AD365" s="48"/>
      <c r="AE365" s="49" t="str">
        <f>IFERROR(VLOOKUP(AD365,農林業センサス集落コード!$A$2:$E$18534,4,FALSE)," ")</f>
        <v xml:space="preserve"> </v>
      </c>
      <c r="AF365" s="50" t="str">
        <f>IFERROR(VLOOKUP(AD365,農林業センサス集落コード!$A$2:$E$18534,5,0),"")</f>
        <v/>
      </c>
      <c r="AG365" s="48"/>
      <c r="AH365" s="49" t="str">
        <f>IFERROR(VLOOKUP(AG365,農林業センサス集落コード!$A$2:$E$18534,4,FALSE)," ")</f>
        <v xml:space="preserve"> </v>
      </c>
      <c r="AI365" s="50" t="str">
        <f>IFERROR(VLOOKUP(AG365,農林業センサス集落コード!$A$2:$E$18534,5,0),"")</f>
        <v/>
      </c>
      <c r="AJ365" s="48"/>
      <c r="AK365" s="49" t="str">
        <f>IFERROR(VLOOKUP(AJ365,農林業センサス集落コード!$A$2:$E$18534,4,FALSE)," ")</f>
        <v xml:space="preserve"> </v>
      </c>
      <c r="AL365" s="50" t="str">
        <f>IFERROR(VLOOKUP(AJ365,農林業センサス集落コード!$A$2:$E$18534,5,0),"")</f>
        <v/>
      </c>
      <c r="AM365" s="48"/>
      <c r="AN365" s="49" t="str">
        <f>IFERROR(VLOOKUP(AM365,農林業センサス集落コード!$A$2:$E$18534,4,FALSE)," ")</f>
        <v xml:space="preserve"> </v>
      </c>
      <c r="AO365" s="50" t="str">
        <f>IFERROR(VLOOKUP(AM365,農林業センサス集落コード!$A$2:$E$18534,5,0),"")</f>
        <v/>
      </c>
      <c r="AP365" s="48"/>
      <c r="AQ365" s="49" t="str">
        <f>IFERROR(VLOOKUP(AP365,農林業センサス集落コード!$A$2:$E$18534,4,FALSE)," ")</f>
        <v xml:space="preserve"> </v>
      </c>
      <c r="AR365" s="50" t="str">
        <f>IFERROR(VLOOKUP(AP365,農林業センサス集落コード!$A$2:$E$18534,5,0),"")</f>
        <v/>
      </c>
      <c r="AS365" s="48"/>
      <c r="AT365" s="49" t="str">
        <f>IFERROR(VLOOKUP(AS365,農林業センサス集落コード!$A$2:$E$18534,4,FALSE)," ")</f>
        <v xml:space="preserve"> </v>
      </c>
      <c r="AU365" s="50" t="str">
        <f>IFERROR(VLOOKUP(AS365,農林業センサス集落コード!$A$2:$E$18534,5,0),"")</f>
        <v/>
      </c>
      <c r="AV365" s="48"/>
      <c r="AW365" s="49" t="str">
        <f>IFERROR(VLOOKUP(AV365,農林業センサス集落コード!$A$2:$E$18534,4,FALSE)," ")</f>
        <v xml:space="preserve"> </v>
      </c>
      <c r="AX365" s="50" t="str">
        <f>IFERROR(VLOOKUP(AV365,農林業センサス集落コード!$A$2:$E$18534,5,0),"")</f>
        <v/>
      </c>
      <c r="AY365" s="48"/>
      <c r="AZ365" s="49" t="str">
        <f>IFERROR(VLOOKUP(AY365,農林業センサス集落コード!$A$2:$E$18534,4,FALSE)," ")</f>
        <v xml:space="preserve"> </v>
      </c>
      <c r="BA365" s="50" t="str">
        <f>IFERROR(VLOOKUP(AY365,農林業センサス集落コード!$A$2:$E$18534,5,0),"")</f>
        <v/>
      </c>
      <c r="BB365" s="48"/>
      <c r="BC365" s="49" t="str">
        <f>IFERROR(VLOOKUP(BB365,農林業センサス集落コード!$A$2:$E$18534,4,FALSE)," ")</f>
        <v xml:space="preserve"> </v>
      </c>
      <c r="BD365" s="50" t="str">
        <f>IFERROR(VLOOKUP(BB365,農林業センサス集落コード!$A$2:$E$18534,5,0),"")</f>
        <v/>
      </c>
      <c r="BE365" s="48"/>
      <c r="BF365" s="49" t="str">
        <f>IFERROR(VLOOKUP(BE365,農林業センサス集落コード!$A$2:$E$18534,4,FALSE)," ")</f>
        <v xml:space="preserve"> </v>
      </c>
      <c r="BG365" s="50" t="str">
        <f>IFERROR(VLOOKUP(BE365,農林業センサス集落コード!$A$2:$E$18534,5,0),"")</f>
        <v/>
      </c>
      <c r="BH365" s="48"/>
      <c r="BI365" s="49" t="str">
        <f>IFERROR(VLOOKUP(BH365,農林業センサス集落コード!$A$2:$E$18534,4,FALSE)," ")</f>
        <v xml:space="preserve"> </v>
      </c>
      <c r="BJ365" s="50" t="str">
        <f>IFERROR(VLOOKUP(BH365,農林業センサス集落コード!$A$2:$E$18534,5,0),"")</f>
        <v/>
      </c>
      <c r="BK365" s="48"/>
      <c r="BL365" s="49" t="str">
        <f>IFERROR(VLOOKUP(BK365,農林業センサス集落コード!$A$2:$E$18534,4,FALSE)," ")</f>
        <v xml:space="preserve"> </v>
      </c>
      <c r="BM365" s="50" t="str">
        <f>IFERROR(VLOOKUP(BK365,農林業センサス集落コード!$A$2:$E$18534,5,0),"")</f>
        <v/>
      </c>
    </row>
    <row r="366" spans="1:65">
      <c r="A366" s="272" t="e">
        <f>①協定識別事項②協定参加者!#REF!</f>
        <v>#REF!</v>
      </c>
      <c r="B366" s="55" t="e">
        <f>①協定識別事項②協定参加者!#REF!</f>
        <v>#REF!</v>
      </c>
      <c r="C366" s="55" t="e">
        <f>①協定識別事項②協定参加者!#REF!</f>
        <v>#REF!</v>
      </c>
      <c r="D366" s="55" t="e">
        <f>①協定識別事項②協定参加者!#REF!</f>
        <v>#REF!</v>
      </c>
      <c r="E366" s="56" t="e">
        <f>①協定識別事項②協定参加者!#REF!</f>
        <v>#REF!</v>
      </c>
      <c r="F366" s="48"/>
      <c r="G366" s="49" t="str">
        <f>IFERROR(VLOOKUP(F366,農林業センサス集落コード!$A$2:$E$18534,4,FALSE)," ")</f>
        <v xml:space="preserve"> </v>
      </c>
      <c r="H366" s="50" t="str">
        <f>IFERROR(VLOOKUP(F366,農林業センサス集落コード!$A$2:$E$18534,5,0),"")</f>
        <v/>
      </c>
      <c r="I366" s="48"/>
      <c r="J366" s="49" t="str">
        <f>IFERROR(VLOOKUP(I366,農林業センサス集落コード!$A$2:$E$18534,4,FALSE)," ")</f>
        <v xml:space="preserve"> </v>
      </c>
      <c r="K366" s="50" t="str">
        <f>IFERROR(VLOOKUP(I366,農林業センサス集落コード!$A$2:$E$18534,5,0),"")</f>
        <v/>
      </c>
      <c r="L366" s="48"/>
      <c r="M366" s="49" t="str">
        <f>IFERROR(VLOOKUP(L366,農林業センサス集落コード!$A$2:$E$18534,4,FALSE)," ")</f>
        <v xml:space="preserve"> </v>
      </c>
      <c r="N366" s="50" t="str">
        <f>IFERROR(VLOOKUP(L366,農林業センサス集落コード!$A$2:$E$18534,5,0),"")</f>
        <v/>
      </c>
      <c r="O366" s="48"/>
      <c r="P366" s="49" t="str">
        <f>IFERROR(VLOOKUP(O366,農林業センサス集落コード!$A$2:$E$18534,4,FALSE)," ")</f>
        <v xml:space="preserve"> </v>
      </c>
      <c r="Q366" s="50" t="str">
        <f>IFERROR(VLOOKUP(O366,農林業センサス集落コード!$A$2:$E$18534,5,0),"")</f>
        <v/>
      </c>
      <c r="R366" s="48"/>
      <c r="S366" s="49" t="str">
        <f>IFERROR(VLOOKUP(R366,農林業センサス集落コード!$A$2:$E$18534,4,FALSE)," ")</f>
        <v xml:space="preserve"> </v>
      </c>
      <c r="T366" s="50" t="str">
        <f>IFERROR(VLOOKUP(R366,農林業センサス集落コード!$A$2:$E$18534,5,0),"")</f>
        <v/>
      </c>
      <c r="U366" s="48"/>
      <c r="V366" s="49" t="str">
        <f>IFERROR(VLOOKUP(U366,農林業センサス集落コード!$A$2:$E$18534,4,FALSE)," ")</f>
        <v xml:space="preserve"> </v>
      </c>
      <c r="W366" s="50" t="str">
        <f>IFERROR(VLOOKUP(U366,農林業センサス集落コード!$A$2:$E$18534,5,0),"")</f>
        <v/>
      </c>
      <c r="X366" s="48"/>
      <c r="Y366" s="49" t="str">
        <f>IFERROR(VLOOKUP(X366,農林業センサス集落コード!$A$2:$E$18534,4,FALSE)," ")</f>
        <v xml:space="preserve"> </v>
      </c>
      <c r="Z366" s="50" t="str">
        <f>IFERROR(VLOOKUP(X366,農林業センサス集落コード!$A$2:$E$18534,5,0),"")</f>
        <v/>
      </c>
      <c r="AA366" s="48"/>
      <c r="AB366" s="49" t="str">
        <f>IFERROR(VLOOKUP(AA366,農林業センサス集落コード!$A$2:$E$18534,4,FALSE)," ")</f>
        <v xml:space="preserve"> </v>
      </c>
      <c r="AC366" s="50" t="str">
        <f>IFERROR(VLOOKUP(AA366,農林業センサス集落コード!$A$2:$E$18534,5,0),"")</f>
        <v/>
      </c>
      <c r="AD366" s="48"/>
      <c r="AE366" s="49" t="str">
        <f>IFERROR(VLOOKUP(AD366,農林業センサス集落コード!$A$2:$E$18534,4,FALSE)," ")</f>
        <v xml:space="preserve"> </v>
      </c>
      <c r="AF366" s="50" t="str">
        <f>IFERROR(VLOOKUP(AD366,農林業センサス集落コード!$A$2:$E$18534,5,0),"")</f>
        <v/>
      </c>
      <c r="AG366" s="48"/>
      <c r="AH366" s="49" t="str">
        <f>IFERROR(VLOOKUP(AG366,農林業センサス集落コード!$A$2:$E$18534,4,FALSE)," ")</f>
        <v xml:space="preserve"> </v>
      </c>
      <c r="AI366" s="50" t="str">
        <f>IFERROR(VLOOKUP(AG366,農林業センサス集落コード!$A$2:$E$18534,5,0),"")</f>
        <v/>
      </c>
      <c r="AJ366" s="48"/>
      <c r="AK366" s="49" t="str">
        <f>IFERROR(VLOOKUP(AJ366,農林業センサス集落コード!$A$2:$E$18534,4,FALSE)," ")</f>
        <v xml:space="preserve"> </v>
      </c>
      <c r="AL366" s="50" t="str">
        <f>IFERROR(VLOOKUP(AJ366,農林業センサス集落コード!$A$2:$E$18534,5,0),"")</f>
        <v/>
      </c>
      <c r="AM366" s="48"/>
      <c r="AN366" s="49" t="str">
        <f>IFERROR(VLOOKUP(AM366,農林業センサス集落コード!$A$2:$E$18534,4,FALSE)," ")</f>
        <v xml:space="preserve"> </v>
      </c>
      <c r="AO366" s="50" t="str">
        <f>IFERROR(VLOOKUP(AM366,農林業センサス集落コード!$A$2:$E$18534,5,0),"")</f>
        <v/>
      </c>
      <c r="AP366" s="48"/>
      <c r="AQ366" s="49" t="str">
        <f>IFERROR(VLOOKUP(AP366,農林業センサス集落コード!$A$2:$E$18534,4,FALSE)," ")</f>
        <v xml:space="preserve"> </v>
      </c>
      <c r="AR366" s="50" t="str">
        <f>IFERROR(VLOOKUP(AP366,農林業センサス集落コード!$A$2:$E$18534,5,0),"")</f>
        <v/>
      </c>
      <c r="AS366" s="48"/>
      <c r="AT366" s="49" t="str">
        <f>IFERROR(VLOOKUP(AS366,農林業センサス集落コード!$A$2:$E$18534,4,FALSE)," ")</f>
        <v xml:space="preserve"> </v>
      </c>
      <c r="AU366" s="50" t="str">
        <f>IFERROR(VLOOKUP(AS366,農林業センサス集落コード!$A$2:$E$18534,5,0),"")</f>
        <v/>
      </c>
      <c r="AV366" s="48"/>
      <c r="AW366" s="49" t="str">
        <f>IFERROR(VLOOKUP(AV366,農林業センサス集落コード!$A$2:$E$18534,4,FALSE)," ")</f>
        <v xml:space="preserve"> </v>
      </c>
      <c r="AX366" s="50" t="str">
        <f>IFERROR(VLOOKUP(AV366,農林業センサス集落コード!$A$2:$E$18534,5,0),"")</f>
        <v/>
      </c>
      <c r="AY366" s="48"/>
      <c r="AZ366" s="49" t="str">
        <f>IFERROR(VLOOKUP(AY366,農林業センサス集落コード!$A$2:$E$18534,4,FALSE)," ")</f>
        <v xml:space="preserve"> </v>
      </c>
      <c r="BA366" s="50" t="str">
        <f>IFERROR(VLOOKUP(AY366,農林業センサス集落コード!$A$2:$E$18534,5,0),"")</f>
        <v/>
      </c>
      <c r="BB366" s="48"/>
      <c r="BC366" s="49" t="str">
        <f>IFERROR(VLOOKUP(BB366,農林業センサス集落コード!$A$2:$E$18534,4,FALSE)," ")</f>
        <v xml:space="preserve"> </v>
      </c>
      <c r="BD366" s="50" t="str">
        <f>IFERROR(VLOOKUP(BB366,農林業センサス集落コード!$A$2:$E$18534,5,0),"")</f>
        <v/>
      </c>
      <c r="BE366" s="48"/>
      <c r="BF366" s="49" t="str">
        <f>IFERROR(VLOOKUP(BE366,農林業センサス集落コード!$A$2:$E$18534,4,FALSE)," ")</f>
        <v xml:space="preserve"> </v>
      </c>
      <c r="BG366" s="50" t="str">
        <f>IFERROR(VLOOKUP(BE366,農林業センサス集落コード!$A$2:$E$18534,5,0),"")</f>
        <v/>
      </c>
      <c r="BH366" s="48"/>
      <c r="BI366" s="49" t="str">
        <f>IFERROR(VLOOKUP(BH366,農林業センサス集落コード!$A$2:$E$18534,4,FALSE)," ")</f>
        <v xml:space="preserve"> </v>
      </c>
      <c r="BJ366" s="50" t="str">
        <f>IFERROR(VLOOKUP(BH366,農林業センサス集落コード!$A$2:$E$18534,5,0),"")</f>
        <v/>
      </c>
      <c r="BK366" s="48"/>
      <c r="BL366" s="49" t="str">
        <f>IFERROR(VLOOKUP(BK366,農林業センサス集落コード!$A$2:$E$18534,4,FALSE)," ")</f>
        <v xml:space="preserve"> </v>
      </c>
      <c r="BM366" s="50" t="str">
        <f>IFERROR(VLOOKUP(BK366,農林業センサス集落コード!$A$2:$E$18534,5,0),"")</f>
        <v/>
      </c>
    </row>
    <row r="367" spans="1:65">
      <c r="A367" s="272" t="e">
        <f>①協定識別事項②協定参加者!#REF!</f>
        <v>#REF!</v>
      </c>
      <c r="B367" s="55" t="e">
        <f>①協定識別事項②協定参加者!#REF!</f>
        <v>#REF!</v>
      </c>
      <c r="C367" s="55" t="e">
        <f>①協定識別事項②協定参加者!#REF!</f>
        <v>#REF!</v>
      </c>
      <c r="D367" s="55" t="e">
        <f>①協定識別事項②協定参加者!#REF!</f>
        <v>#REF!</v>
      </c>
      <c r="E367" s="56" t="e">
        <f>①協定識別事項②協定参加者!#REF!</f>
        <v>#REF!</v>
      </c>
      <c r="F367" s="48"/>
      <c r="G367" s="49" t="str">
        <f>IFERROR(VLOOKUP(F367,農林業センサス集落コード!$A$2:$E$18534,4,FALSE)," ")</f>
        <v xml:space="preserve"> </v>
      </c>
      <c r="H367" s="50" t="str">
        <f>IFERROR(VLOOKUP(F367,農林業センサス集落コード!$A$2:$E$18534,5,0),"")</f>
        <v/>
      </c>
      <c r="I367" s="48"/>
      <c r="J367" s="49" t="str">
        <f>IFERROR(VLOOKUP(I367,農林業センサス集落コード!$A$2:$E$18534,4,FALSE)," ")</f>
        <v xml:space="preserve"> </v>
      </c>
      <c r="K367" s="50" t="str">
        <f>IFERROR(VLOOKUP(I367,農林業センサス集落コード!$A$2:$E$18534,5,0),"")</f>
        <v/>
      </c>
      <c r="L367" s="48"/>
      <c r="M367" s="49" t="str">
        <f>IFERROR(VLOOKUP(L367,農林業センサス集落コード!$A$2:$E$18534,4,FALSE)," ")</f>
        <v xml:space="preserve"> </v>
      </c>
      <c r="N367" s="50" t="str">
        <f>IFERROR(VLOOKUP(L367,農林業センサス集落コード!$A$2:$E$18534,5,0),"")</f>
        <v/>
      </c>
      <c r="O367" s="48"/>
      <c r="P367" s="49" t="str">
        <f>IFERROR(VLOOKUP(O367,農林業センサス集落コード!$A$2:$E$18534,4,FALSE)," ")</f>
        <v xml:space="preserve"> </v>
      </c>
      <c r="Q367" s="50" t="str">
        <f>IFERROR(VLOOKUP(O367,農林業センサス集落コード!$A$2:$E$18534,5,0),"")</f>
        <v/>
      </c>
      <c r="R367" s="48"/>
      <c r="S367" s="49" t="str">
        <f>IFERROR(VLOOKUP(R367,農林業センサス集落コード!$A$2:$E$18534,4,FALSE)," ")</f>
        <v xml:space="preserve"> </v>
      </c>
      <c r="T367" s="50" t="str">
        <f>IFERROR(VLOOKUP(R367,農林業センサス集落コード!$A$2:$E$18534,5,0),"")</f>
        <v/>
      </c>
      <c r="U367" s="48"/>
      <c r="V367" s="49" t="str">
        <f>IFERROR(VLOOKUP(U367,農林業センサス集落コード!$A$2:$E$18534,4,FALSE)," ")</f>
        <v xml:space="preserve"> </v>
      </c>
      <c r="W367" s="50" t="str">
        <f>IFERROR(VLOOKUP(U367,農林業センサス集落コード!$A$2:$E$18534,5,0),"")</f>
        <v/>
      </c>
      <c r="X367" s="48"/>
      <c r="Y367" s="49" t="str">
        <f>IFERROR(VLOOKUP(X367,農林業センサス集落コード!$A$2:$E$18534,4,FALSE)," ")</f>
        <v xml:space="preserve"> </v>
      </c>
      <c r="Z367" s="50" t="str">
        <f>IFERROR(VLOOKUP(X367,農林業センサス集落コード!$A$2:$E$18534,5,0),"")</f>
        <v/>
      </c>
      <c r="AA367" s="48"/>
      <c r="AB367" s="49" t="str">
        <f>IFERROR(VLOOKUP(AA367,農林業センサス集落コード!$A$2:$E$18534,4,FALSE)," ")</f>
        <v xml:space="preserve"> </v>
      </c>
      <c r="AC367" s="50" t="str">
        <f>IFERROR(VLOOKUP(AA367,農林業センサス集落コード!$A$2:$E$18534,5,0),"")</f>
        <v/>
      </c>
      <c r="AD367" s="48"/>
      <c r="AE367" s="49" t="str">
        <f>IFERROR(VLOOKUP(AD367,農林業センサス集落コード!$A$2:$E$18534,4,FALSE)," ")</f>
        <v xml:space="preserve"> </v>
      </c>
      <c r="AF367" s="50" t="str">
        <f>IFERROR(VLOOKUP(AD367,農林業センサス集落コード!$A$2:$E$18534,5,0),"")</f>
        <v/>
      </c>
      <c r="AG367" s="48"/>
      <c r="AH367" s="49" t="str">
        <f>IFERROR(VLOOKUP(AG367,農林業センサス集落コード!$A$2:$E$18534,4,FALSE)," ")</f>
        <v xml:space="preserve"> </v>
      </c>
      <c r="AI367" s="50" t="str">
        <f>IFERROR(VLOOKUP(AG367,農林業センサス集落コード!$A$2:$E$18534,5,0),"")</f>
        <v/>
      </c>
      <c r="AJ367" s="48"/>
      <c r="AK367" s="49" t="str">
        <f>IFERROR(VLOOKUP(AJ367,農林業センサス集落コード!$A$2:$E$18534,4,FALSE)," ")</f>
        <v xml:space="preserve"> </v>
      </c>
      <c r="AL367" s="50" t="str">
        <f>IFERROR(VLOOKUP(AJ367,農林業センサス集落コード!$A$2:$E$18534,5,0),"")</f>
        <v/>
      </c>
      <c r="AM367" s="48"/>
      <c r="AN367" s="49" t="str">
        <f>IFERROR(VLOOKUP(AM367,農林業センサス集落コード!$A$2:$E$18534,4,FALSE)," ")</f>
        <v xml:space="preserve"> </v>
      </c>
      <c r="AO367" s="50" t="str">
        <f>IFERROR(VLOOKUP(AM367,農林業センサス集落コード!$A$2:$E$18534,5,0),"")</f>
        <v/>
      </c>
      <c r="AP367" s="48"/>
      <c r="AQ367" s="49" t="str">
        <f>IFERROR(VLOOKUP(AP367,農林業センサス集落コード!$A$2:$E$18534,4,FALSE)," ")</f>
        <v xml:space="preserve"> </v>
      </c>
      <c r="AR367" s="50" t="str">
        <f>IFERROR(VLOOKUP(AP367,農林業センサス集落コード!$A$2:$E$18534,5,0),"")</f>
        <v/>
      </c>
      <c r="AS367" s="48"/>
      <c r="AT367" s="49" t="str">
        <f>IFERROR(VLOOKUP(AS367,農林業センサス集落コード!$A$2:$E$18534,4,FALSE)," ")</f>
        <v xml:space="preserve"> </v>
      </c>
      <c r="AU367" s="50" t="str">
        <f>IFERROR(VLOOKUP(AS367,農林業センサス集落コード!$A$2:$E$18534,5,0),"")</f>
        <v/>
      </c>
      <c r="AV367" s="48"/>
      <c r="AW367" s="49" t="str">
        <f>IFERROR(VLOOKUP(AV367,農林業センサス集落コード!$A$2:$E$18534,4,FALSE)," ")</f>
        <v xml:space="preserve"> </v>
      </c>
      <c r="AX367" s="50" t="str">
        <f>IFERROR(VLOOKUP(AV367,農林業センサス集落コード!$A$2:$E$18534,5,0),"")</f>
        <v/>
      </c>
      <c r="AY367" s="48"/>
      <c r="AZ367" s="49" t="str">
        <f>IFERROR(VLOOKUP(AY367,農林業センサス集落コード!$A$2:$E$18534,4,FALSE)," ")</f>
        <v xml:space="preserve"> </v>
      </c>
      <c r="BA367" s="50" t="str">
        <f>IFERROR(VLOOKUP(AY367,農林業センサス集落コード!$A$2:$E$18534,5,0),"")</f>
        <v/>
      </c>
      <c r="BB367" s="48"/>
      <c r="BC367" s="49" t="str">
        <f>IFERROR(VLOOKUP(BB367,農林業センサス集落コード!$A$2:$E$18534,4,FALSE)," ")</f>
        <v xml:space="preserve"> </v>
      </c>
      <c r="BD367" s="50" t="str">
        <f>IFERROR(VLOOKUP(BB367,農林業センサス集落コード!$A$2:$E$18534,5,0),"")</f>
        <v/>
      </c>
      <c r="BE367" s="48"/>
      <c r="BF367" s="49" t="str">
        <f>IFERROR(VLOOKUP(BE367,農林業センサス集落コード!$A$2:$E$18534,4,FALSE)," ")</f>
        <v xml:space="preserve"> </v>
      </c>
      <c r="BG367" s="50" t="str">
        <f>IFERROR(VLOOKUP(BE367,農林業センサス集落コード!$A$2:$E$18534,5,0),"")</f>
        <v/>
      </c>
      <c r="BH367" s="48"/>
      <c r="BI367" s="49" t="str">
        <f>IFERROR(VLOOKUP(BH367,農林業センサス集落コード!$A$2:$E$18534,4,FALSE)," ")</f>
        <v xml:space="preserve"> </v>
      </c>
      <c r="BJ367" s="50" t="str">
        <f>IFERROR(VLOOKUP(BH367,農林業センサス集落コード!$A$2:$E$18534,5,0),"")</f>
        <v/>
      </c>
      <c r="BK367" s="48"/>
      <c r="BL367" s="49" t="str">
        <f>IFERROR(VLOOKUP(BK367,農林業センサス集落コード!$A$2:$E$18534,4,FALSE)," ")</f>
        <v xml:space="preserve"> </v>
      </c>
      <c r="BM367" s="50" t="str">
        <f>IFERROR(VLOOKUP(BK367,農林業センサス集落コード!$A$2:$E$18534,5,0),"")</f>
        <v/>
      </c>
    </row>
    <row r="368" spans="1:65">
      <c r="A368" s="272" t="e">
        <f>①協定識別事項②協定参加者!#REF!</f>
        <v>#REF!</v>
      </c>
      <c r="B368" s="55" t="e">
        <f>①協定識別事項②協定参加者!#REF!</f>
        <v>#REF!</v>
      </c>
      <c r="C368" s="55" t="e">
        <f>①協定識別事項②協定参加者!#REF!</f>
        <v>#REF!</v>
      </c>
      <c r="D368" s="55" t="e">
        <f>①協定識別事項②協定参加者!#REF!</f>
        <v>#REF!</v>
      </c>
      <c r="E368" s="56" t="e">
        <f>①協定識別事項②協定参加者!#REF!</f>
        <v>#REF!</v>
      </c>
      <c r="F368" s="48"/>
      <c r="G368" s="49" t="str">
        <f>IFERROR(VLOOKUP(F368,農林業センサス集落コード!$A$2:$E$18534,4,FALSE)," ")</f>
        <v xml:space="preserve"> </v>
      </c>
      <c r="H368" s="50" t="str">
        <f>IFERROR(VLOOKUP(F368,農林業センサス集落コード!$A$2:$E$18534,5,0),"")</f>
        <v/>
      </c>
      <c r="I368" s="48"/>
      <c r="J368" s="49" t="str">
        <f>IFERROR(VLOOKUP(I368,農林業センサス集落コード!$A$2:$E$18534,4,FALSE)," ")</f>
        <v xml:space="preserve"> </v>
      </c>
      <c r="K368" s="50" t="str">
        <f>IFERROR(VLOOKUP(I368,農林業センサス集落コード!$A$2:$E$18534,5,0),"")</f>
        <v/>
      </c>
      <c r="L368" s="48"/>
      <c r="M368" s="49" t="str">
        <f>IFERROR(VLOOKUP(L368,農林業センサス集落コード!$A$2:$E$18534,4,FALSE)," ")</f>
        <v xml:space="preserve"> </v>
      </c>
      <c r="N368" s="50" t="str">
        <f>IFERROR(VLOOKUP(L368,農林業センサス集落コード!$A$2:$E$18534,5,0),"")</f>
        <v/>
      </c>
      <c r="O368" s="48"/>
      <c r="P368" s="49" t="str">
        <f>IFERROR(VLOOKUP(O368,農林業センサス集落コード!$A$2:$E$18534,4,FALSE)," ")</f>
        <v xml:space="preserve"> </v>
      </c>
      <c r="Q368" s="50" t="str">
        <f>IFERROR(VLOOKUP(O368,農林業センサス集落コード!$A$2:$E$18534,5,0),"")</f>
        <v/>
      </c>
      <c r="R368" s="48"/>
      <c r="S368" s="49" t="str">
        <f>IFERROR(VLOOKUP(R368,農林業センサス集落コード!$A$2:$E$18534,4,FALSE)," ")</f>
        <v xml:space="preserve"> </v>
      </c>
      <c r="T368" s="50" t="str">
        <f>IFERROR(VLOOKUP(R368,農林業センサス集落コード!$A$2:$E$18534,5,0),"")</f>
        <v/>
      </c>
      <c r="U368" s="48"/>
      <c r="V368" s="49" t="str">
        <f>IFERROR(VLOOKUP(U368,農林業センサス集落コード!$A$2:$E$18534,4,FALSE)," ")</f>
        <v xml:space="preserve"> </v>
      </c>
      <c r="W368" s="50" t="str">
        <f>IFERROR(VLOOKUP(U368,農林業センサス集落コード!$A$2:$E$18534,5,0),"")</f>
        <v/>
      </c>
      <c r="X368" s="48"/>
      <c r="Y368" s="49" t="str">
        <f>IFERROR(VLOOKUP(X368,農林業センサス集落コード!$A$2:$E$18534,4,FALSE)," ")</f>
        <v xml:space="preserve"> </v>
      </c>
      <c r="Z368" s="50" t="str">
        <f>IFERROR(VLOOKUP(X368,農林業センサス集落コード!$A$2:$E$18534,5,0),"")</f>
        <v/>
      </c>
      <c r="AA368" s="48"/>
      <c r="AB368" s="49" t="str">
        <f>IFERROR(VLOOKUP(AA368,農林業センサス集落コード!$A$2:$E$18534,4,FALSE)," ")</f>
        <v xml:space="preserve"> </v>
      </c>
      <c r="AC368" s="50" t="str">
        <f>IFERROR(VLOOKUP(AA368,農林業センサス集落コード!$A$2:$E$18534,5,0),"")</f>
        <v/>
      </c>
      <c r="AD368" s="48"/>
      <c r="AE368" s="49" t="str">
        <f>IFERROR(VLOOKUP(AD368,農林業センサス集落コード!$A$2:$E$18534,4,FALSE)," ")</f>
        <v xml:space="preserve"> </v>
      </c>
      <c r="AF368" s="50" t="str">
        <f>IFERROR(VLOOKUP(AD368,農林業センサス集落コード!$A$2:$E$18534,5,0),"")</f>
        <v/>
      </c>
      <c r="AG368" s="48"/>
      <c r="AH368" s="49" t="str">
        <f>IFERROR(VLOOKUP(AG368,農林業センサス集落コード!$A$2:$E$18534,4,FALSE)," ")</f>
        <v xml:space="preserve"> </v>
      </c>
      <c r="AI368" s="50" t="str">
        <f>IFERROR(VLOOKUP(AG368,農林業センサス集落コード!$A$2:$E$18534,5,0),"")</f>
        <v/>
      </c>
      <c r="AJ368" s="48"/>
      <c r="AK368" s="49" t="str">
        <f>IFERROR(VLOOKUP(AJ368,農林業センサス集落コード!$A$2:$E$18534,4,FALSE)," ")</f>
        <v xml:space="preserve"> </v>
      </c>
      <c r="AL368" s="50" t="str">
        <f>IFERROR(VLOOKUP(AJ368,農林業センサス集落コード!$A$2:$E$18534,5,0),"")</f>
        <v/>
      </c>
      <c r="AM368" s="48"/>
      <c r="AN368" s="49" t="str">
        <f>IFERROR(VLOOKUP(AM368,農林業センサス集落コード!$A$2:$E$18534,4,FALSE)," ")</f>
        <v xml:space="preserve"> </v>
      </c>
      <c r="AO368" s="50" t="str">
        <f>IFERROR(VLOOKUP(AM368,農林業センサス集落コード!$A$2:$E$18534,5,0),"")</f>
        <v/>
      </c>
      <c r="AP368" s="48"/>
      <c r="AQ368" s="49" t="str">
        <f>IFERROR(VLOOKUP(AP368,農林業センサス集落コード!$A$2:$E$18534,4,FALSE)," ")</f>
        <v xml:space="preserve"> </v>
      </c>
      <c r="AR368" s="50" t="str">
        <f>IFERROR(VLOOKUP(AP368,農林業センサス集落コード!$A$2:$E$18534,5,0),"")</f>
        <v/>
      </c>
      <c r="AS368" s="48"/>
      <c r="AT368" s="49" t="str">
        <f>IFERROR(VLOOKUP(AS368,農林業センサス集落コード!$A$2:$E$18534,4,FALSE)," ")</f>
        <v xml:space="preserve"> </v>
      </c>
      <c r="AU368" s="50" t="str">
        <f>IFERROR(VLOOKUP(AS368,農林業センサス集落コード!$A$2:$E$18534,5,0),"")</f>
        <v/>
      </c>
      <c r="AV368" s="48"/>
      <c r="AW368" s="49" t="str">
        <f>IFERROR(VLOOKUP(AV368,農林業センサス集落コード!$A$2:$E$18534,4,FALSE)," ")</f>
        <v xml:space="preserve"> </v>
      </c>
      <c r="AX368" s="50" t="str">
        <f>IFERROR(VLOOKUP(AV368,農林業センサス集落コード!$A$2:$E$18534,5,0),"")</f>
        <v/>
      </c>
      <c r="AY368" s="48"/>
      <c r="AZ368" s="49" t="str">
        <f>IFERROR(VLOOKUP(AY368,農林業センサス集落コード!$A$2:$E$18534,4,FALSE)," ")</f>
        <v xml:space="preserve"> </v>
      </c>
      <c r="BA368" s="50" t="str">
        <f>IFERROR(VLOOKUP(AY368,農林業センサス集落コード!$A$2:$E$18534,5,0),"")</f>
        <v/>
      </c>
      <c r="BB368" s="48"/>
      <c r="BC368" s="49" t="str">
        <f>IFERROR(VLOOKUP(BB368,農林業センサス集落コード!$A$2:$E$18534,4,FALSE)," ")</f>
        <v xml:space="preserve"> </v>
      </c>
      <c r="BD368" s="50" t="str">
        <f>IFERROR(VLOOKUP(BB368,農林業センサス集落コード!$A$2:$E$18534,5,0),"")</f>
        <v/>
      </c>
      <c r="BE368" s="48"/>
      <c r="BF368" s="49" t="str">
        <f>IFERROR(VLOOKUP(BE368,農林業センサス集落コード!$A$2:$E$18534,4,FALSE)," ")</f>
        <v xml:space="preserve"> </v>
      </c>
      <c r="BG368" s="50" t="str">
        <f>IFERROR(VLOOKUP(BE368,農林業センサス集落コード!$A$2:$E$18534,5,0),"")</f>
        <v/>
      </c>
      <c r="BH368" s="48"/>
      <c r="BI368" s="49" t="str">
        <f>IFERROR(VLOOKUP(BH368,農林業センサス集落コード!$A$2:$E$18534,4,FALSE)," ")</f>
        <v xml:space="preserve"> </v>
      </c>
      <c r="BJ368" s="50" t="str">
        <f>IFERROR(VLOOKUP(BH368,農林業センサス集落コード!$A$2:$E$18534,5,0),"")</f>
        <v/>
      </c>
      <c r="BK368" s="48"/>
      <c r="BL368" s="49" t="str">
        <f>IFERROR(VLOOKUP(BK368,農林業センサス集落コード!$A$2:$E$18534,4,FALSE)," ")</f>
        <v xml:space="preserve"> </v>
      </c>
      <c r="BM368" s="50" t="str">
        <f>IFERROR(VLOOKUP(BK368,農林業センサス集落コード!$A$2:$E$18534,5,0),"")</f>
        <v/>
      </c>
    </row>
    <row r="369" spans="1:65">
      <c r="A369" s="272" t="e">
        <f>①協定識別事項②協定参加者!#REF!</f>
        <v>#REF!</v>
      </c>
      <c r="B369" s="55" t="e">
        <f>①協定識別事項②協定参加者!#REF!</f>
        <v>#REF!</v>
      </c>
      <c r="C369" s="55" t="e">
        <f>①協定識別事項②協定参加者!#REF!</f>
        <v>#REF!</v>
      </c>
      <c r="D369" s="55" t="e">
        <f>①協定識別事項②協定参加者!#REF!</f>
        <v>#REF!</v>
      </c>
      <c r="E369" s="56" t="e">
        <f>①協定識別事項②協定参加者!#REF!</f>
        <v>#REF!</v>
      </c>
      <c r="F369" s="48"/>
      <c r="G369" s="49" t="str">
        <f>IFERROR(VLOOKUP(F369,農林業センサス集落コード!$A$2:$E$18534,4,FALSE)," ")</f>
        <v xml:space="preserve"> </v>
      </c>
      <c r="H369" s="50" t="str">
        <f>IFERROR(VLOOKUP(F369,農林業センサス集落コード!$A$2:$E$18534,5,0),"")</f>
        <v/>
      </c>
      <c r="I369" s="48"/>
      <c r="J369" s="49" t="str">
        <f>IFERROR(VLOOKUP(I369,農林業センサス集落コード!$A$2:$E$18534,4,FALSE)," ")</f>
        <v xml:space="preserve"> </v>
      </c>
      <c r="K369" s="50" t="str">
        <f>IFERROR(VLOOKUP(I369,農林業センサス集落コード!$A$2:$E$18534,5,0),"")</f>
        <v/>
      </c>
      <c r="L369" s="48"/>
      <c r="M369" s="49" t="str">
        <f>IFERROR(VLOOKUP(L369,農林業センサス集落コード!$A$2:$E$18534,4,FALSE)," ")</f>
        <v xml:space="preserve"> </v>
      </c>
      <c r="N369" s="50" t="str">
        <f>IFERROR(VLOOKUP(L369,農林業センサス集落コード!$A$2:$E$18534,5,0),"")</f>
        <v/>
      </c>
      <c r="O369" s="48"/>
      <c r="P369" s="49" t="str">
        <f>IFERROR(VLOOKUP(O369,農林業センサス集落コード!$A$2:$E$18534,4,FALSE)," ")</f>
        <v xml:space="preserve"> </v>
      </c>
      <c r="Q369" s="50" t="str">
        <f>IFERROR(VLOOKUP(O369,農林業センサス集落コード!$A$2:$E$18534,5,0),"")</f>
        <v/>
      </c>
      <c r="R369" s="48"/>
      <c r="S369" s="49" t="str">
        <f>IFERROR(VLOOKUP(R369,農林業センサス集落コード!$A$2:$E$18534,4,FALSE)," ")</f>
        <v xml:space="preserve"> </v>
      </c>
      <c r="T369" s="50" t="str">
        <f>IFERROR(VLOOKUP(R369,農林業センサス集落コード!$A$2:$E$18534,5,0),"")</f>
        <v/>
      </c>
      <c r="U369" s="48"/>
      <c r="V369" s="49" t="str">
        <f>IFERROR(VLOOKUP(U369,農林業センサス集落コード!$A$2:$E$18534,4,FALSE)," ")</f>
        <v xml:space="preserve"> </v>
      </c>
      <c r="W369" s="50" t="str">
        <f>IFERROR(VLOOKUP(U369,農林業センサス集落コード!$A$2:$E$18534,5,0),"")</f>
        <v/>
      </c>
      <c r="X369" s="48"/>
      <c r="Y369" s="49" t="str">
        <f>IFERROR(VLOOKUP(X369,農林業センサス集落コード!$A$2:$E$18534,4,FALSE)," ")</f>
        <v xml:space="preserve"> </v>
      </c>
      <c r="Z369" s="50" t="str">
        <f>IFERROR(VLOOKUP(X369,農林業センサス集落コード!$A$2:$E$18534,5,0),"")</f>
        <v/>
      </c>
      <c r="AA369" s="48"/>
      <c r="AB369" s="49" t="str">
        <f>IFERROR(VLOOKUP(AA369,農林業センサス集落コード!$A$2:$E$18534,4,FALSE)," ")</f>
        <v xml:space="preserve"> </v>
      </c>
      <c r="AC369" s="50" t="str">
        <f>IFERROR(VLOOKUP(AA369,農林業センサス集落コード!$A$2:$E$18534,5,0),"")</f>
        <v/>
      </c>
      <c r="AD369" s="48"/>
      <c r="AE369" s="49" t="str">
        <f>IFERROR(VLOOKUP(AD369,農林業センサス集落コード!$A$2:$E$18534,4,FALSE)," ")</f>
        <v xml:space="preserve"> </v>
      </c>
      <c r="AF369" s="50" t="str">
        <f>IFERROR(VLOOKUP(AD369,農林業センサス集落コード!$A$2:$E$18534,5,0),"")</f>
        <v/>
      </c>
      <c r="AG369" s="48"/>
      <c r="AH369" s="49" t="str">
        <f>IFERROR(VLOOKUP(AG369,農林業センサス集落コード!$A$2:$E$18534,4,FALSE)," ")</f>
        <v xml:space="preserve"> </v>
      </c>
      <c r="AI369" s="50" t="str">
        <f>IFERROR(VLOOKUP(AG369,農林業センサス集落コード!$A$2:$E$18534,5,0),"")</f>
        <v/>
      </c>
      <c r="AJ369" s="48"/>
      <c r="AK369" s="49" t="str">
        <f>IFERROR(VLOOKUP(AJ369,農林業センサス集落コード!$A$2:$E$18534,4,FALSE)," ")</f>
        <v xml:space="preserve"> </v>
      </c>
      <c r="AL369" s="50" t="str">
        <f>IFERROR(VLOOKUP(AJ369,農林業センサス集落コード!$A$2:$E$18534,5,0),"")</f>
        <v/>
      </c>
      <c r="AM369" s="48"/>
      <c r="AN369" s="49" t="str">
        <f>IFERROR(VLOOKUP(AM369,農林業センサス集落コード!$A$2:$E$18534,4,FALSE)," ")</f>
        <v xml:space="preserve"> </v>
      </c>
      <c r="AO369" s="50" t="str">
        <f>IFERROR(VLOOKUP(AM369,農林業センサス集落コード!$A$2:$E$18534,5,0),"")</f>
        <v/>
      </c>
      <c r="AP369" s="48"/>
      <c r="AQ369" s="49" t="str">
        <f>IFERROR(VLOOKUP(AP369,農林業センサス集落コード!$A$2:$E$18534,4,FALSE)," ")</f>
        <v xml:space="preserve"> </v>
      </c>
      <c r="AR369" s="50" t="str">
        <f>IFERROR(VLOOKUP(AP369,農林業センサス集落コード!$A$2:$E$18534,5,0),"")</f>
        <v/>
      </c>
      <c r="AS369" s="48"/>
      <c r="AT369" s="49" t="str">
        <f>IFERROR(VLOOKUP(AS369,農林業センサス集落コード!$A$2:$E$18534,4,FALSE)," ")</f>
        <v xml:space="preserve"> </v>
      </c>
      <c r="AU369" s="50" t="str">
        <f>IFERROR(VLOOKUP(AS369,農林業センサス集落コード!$A$2:$E$18534,5,0),"")</f>
        <v/>
      </c>
      <c r="AV369" s="48"/>
      <c r="AW369" s="49" t="str">
        <f>IFERROR(VLOOKUP(AV369,農林業センサス集落コード!$A$2:$E$18534,4,FALSE)," ")</f>
        <v xml:space="preserve"> </v>
      </c>
      <c r="AX369" s="50" t="str">
        <f>IFERROR(VLOOKUP(AV369,農林業センサス集落コード!$A$2:$E$18534,5,0),"")</f>
        <v/>
      </c>
      <c r="AY369" s="48"/>
      <c r="AZ369" s="49" t="str">
        <f>IFERROR(VLOOKUP(AY369,農林業センサス集落コード!$A$2:$E$18534,4,FALSE)," ")</f>
        <v xml:space="preserve"> </v>
      </c>
      <c r="BA369" s="50" t="str">
        <f>IFERROR(VLOOKUP(AY369,農林業センサス集落コード!$A$2:$E$18534,5,0),"")</f>
        <v/>
      </c>
      <c r="BB369" s="48"/>
      <c r="BC369" s="49" t="str">
        <f>IFERROR(VLOOKUP(BB369,農林業センサス集落コード!$A$2:$E$18534,4,FALSE)," ")</f>
        <v xml:space="preserve"> </v>
      </c>
      <c r="BD369" s="50" t="str">
        <f>IFERROR(VLOOKUP(BB369,農林業センサス集落コード!$A$2:$E$18534,5,0),"")</f>
        <v/>
      </c>
      <c r="BE369" s="48"/>
      <c r="BF369" s="49" t="str">
        <f>IFERROR(VLOOKUP(BE369,農林業センサス集落コード!$A$2:$E$18534,4,FALSE)," ")</f>
        <v xml:space="preserve"> </v>
      </c>
      <c r="BG369" s="50" t="str">
        <f>IFERROR(VLOOKUP(BE369,農林業センサス集落コード!$A$2:$E$18534,5,0),"")</f>
        <v/>
      </c>
      <c r="BH369" s="48"/>
      <c r="BI369" s="49" t="str">
        <f>IFERROR(VLOOKUP(BH369,農林業センサス集落コード!$A$2:$E$18534,4,FALSE)," ")</f>
        <v xml:space="preserve"> </v>
      </c>
      <c r="BJ369" s="50" t="str">
        <f>IFERROR(VLOOKUP(BH369,農林業センサス集落コード!$A$2:$E$18534,5,0),"")</f>
        <v/>
      </c>
      <c r="BK369" s="48"/>
      <c r="BL369" s="49" t="str">
        <f>IFERROR(VLOOKUP(BK369,農林業センサス集落コード!$A$2:$E$18534,4,FALSE)," ")</f>
        <v xml:space="preserve"> </v>
      </c>
      <c r="BM369" s="50" t="str">
        <f>IFERROR(VLOOKUP(BK369,農林業センサス集落コード!$A$2:$E$18534,5,0),"")</f>
        <v/>
      </c>
    </row>
    <row r="370" spans="1:65">
      <c r="A370" s="272" t="e">
        <f>①協定識別事項②協定参加者!#REF!</f>
        <v>#REF!</v>
      </c>
      <c r="B370" s="55" t="e">
        <f>①協定識別事項②協定参加者!#REF!</f>
        <v>#REF!</v>
      </c>
      <c r="C370" s="55" t="e">
        <f>①協定識別事項②協定参加者!#REF!</f>
        <v>#REF!</v>
      </c>
      <c r="D370" s="55" t="e">
        <f>①協定識別事項②協定参加者!#REF!</f>
        <v>#REF!</v>
      </c>
      <c r="E370" s="56" t="e">
        <f>①協定識別事項②協定参加者!#REF!</f>
        <v>#REF!</v>
      </c>
      <c r="F370" s="48"/>
      <c r="G370" s="49" t="str">
        <f>IFERROR(VLOOKUP(F370,農林業センサス集落コード!$A$2:$E$18534,4,FALSE)," ")</f>
        <v xml:space="preserve"> </v>
      </c>
      <c r="H370" s="50" t="str">
        <f>IFERROR(VLOOKUP(F370,農林業センサス集落コード!$A$2:$E$18534,5,0),"")</f>
        <v/>
      </c>
      <c r="I370" s="48"/>
      <c r="J370" s="49" t="str">
        <f>IFERROR(VLOOKUP(I370,農林業センサス集落コード!$A$2:$E$18534,4,FALSE)," ")</f>
        <v xml:space="preserve"> </v>
      </c>
      <c r="K370" s="50" t="str">
        <f>IFERROR(VLOOKUP(I370,農林業センサス集落コード!$A$2:$E$18534,5,0),"")</f>
        <v/>
      </c>
      <c r="L370" s="48"/>
      <c r="M370" s="49" t="str">
        <f>IFERROR(VLOOKUP(L370,農林業センサス集落コード!$A$2:$E$18534,4,FALSE)," ")</f>
        <v xml:space="preserve"> </v>
      </c>
      <c r="N370" s="50" t="str">
        <f>IFERROR(VLOOKUP(L370,農林業センサス集落コード!$A$2:$E$18534,5,0),"")</f>
        <v/>
      </c>
      <c r="O370" s="48"/>
      <c r="P370" s="49" t="str">
        <f>IFERROR(VLOOKUP(O370,農林業センサス集落コード!$A$2:$E$18534,4,FALSE)," ")</f>
        <v xml:space="preserve"> </v>
      </c>
      <c r="Q370" s="50" t="str">
        <f>IFERROR(VLOOKUP(O370,農林業センサス集落コード!$A$2:$E$18534,5,0),"")</f>
        <v/>
      </c>
      <c r="R370" s="48"/>
      <c r="S370" s="49" t="str">
        <f>IFERROR(VLOOKUP(R370,農林業センサス集落コード!$A$2:$E$18534,4,FALSE)," ")</f>
        <v xml:space="preserve"> </v>
      </c>
      <c r="T370" s="50" t="str">
        <f>IFERROR(VLOOKUP(R370,農林業センサス集落コード!$A$2:$E$18534,5,0),"")</f>
        <v/>
      </c>
      <c r="U370" s="48"/>
      <c r="V370" s="49" t="str">
        <f>IFERROR(VLOOKUP(U370,農林業センサス集落コード!$A$2:$E$18534,4,FALSE)," ")</f>
        <v xml:space="preserve"> </v>
      </c>
      <c r="W370" s="50" t="str">
        <f>IFERROR(VLOOKUP(U370,農林業センサス集落コード!$A$2:$E$18534,5,0),"")</f>
        <v/>
      </c>
      <c r="X370" s="48"/>
      <c r="Y370" s="49" t="str">
        <f>IFERROR(VLOOKUP(X370,農林業センサス集落コード!$A$2:$E$18534,4,FALSE)," ")</f>
        <v xml:space="preserve"> </v>
      </c>
      <c r="Z370" s="50" t="str">
        <f>IFERROR(VLOOKUP(X370,農林業センサス集落コード!$A$2:$E$18534,5,0),"")</f>
        <v/>
      </c>
      <c r="AA370" s="48"/>
      <c r="AB370" s="49" t="str">
        <f>IFERROR(VLOOKUP(AA370,農林業センサス集落コード!$A$2:$E$18534,4,FALSE)," ")</f>
        <v xml:space="preserve"> </v>
      </c>
      <c r="AC370" s="50" t="str">
        <f>IFERROR(VLOOKUP(AA370,農林業センサス集落コード!$A$2:$E$18534,5,0),"")</f>
        <v/>
      </c>
      <c r="AD370" s="48"/>
      <c r="AE370" s="49" t="str">
        <f>IFERROR(VLOOKUP(AD370,農林業センサス集落コード!$A$2:$E$18534,4,FALSE)," ")</f>
        <v xml:space="preserve"> </v>
      </c>
      <c r="AF370" s="50" t="str">
        <f>IFERROR(VLOOKUP(AD370,農林業センサス集落コード!$A$2:$E$18534,5,0),"")</f>
        <v/>
      </c>
      <c r="AG370" s="48"/>
      <c r="AH370" s="49" t="str">
        <f>IFERROR(VLOOKUP(AG370,農林業センサス集落コード!$A$2:$E$18534,4,FALSE)," ")</f>
        <v xml:space="preserve"> </v>
      </c>
      <c r="AI370" s="50" t="str">
        <f>IFERROR(VLOOKUP(AG370,農林業センサス集落コード!$A$2:$E$18534,5,0),"")</f>
        <v/>
      </c>
      <c r="AJ370" s="48"/>
      <c r="AK370" s="49" t="str">
        <f>IFERROR(VLOOKUP(AJ370,農林業センサス集落コード!$A$2:$E$18534,4,FALSE)," ")</f>
        <v xml:space="preserve"> </v>
      </c>
      <c r="AL370" s="50" t="str">
        <f>IFERROR(VLOOKUP(AJ370,農林業センサス集落コード!$A$2:$E$18534,5,0),"")</f>
        <v/>
      </c>
      <c r="AM370" s="48"/>
      <c r="AN370" s="49" t="str">
        <f>IFERROR(VLOOKUP(AM370,農林業センサス集落コード!$A$2:$E$18534,4,FALSE)," ")</f>
        <v xml:space="preserve"> </v>
      </c>
      <c r="AO370" s="50" t="str">
        <f>IFERROR(VLOOKUP(AM370,農林業センサス集落コード!$A$2:$E$18534,5,0),"")</f>
        <v/>
      </c>
      <c r="AP370" s="48"/>
      <c r="AQ370" s="49" t="str">
        <f>IFERROR(VLOOKUP(AP370,農林業センサス集落コード!$A$2:$E$18534,4,FALSE)," ")</f>
        <v xml:space="preserve"> </v>
      </c>
      <c r="AR370" s="50" t="str">
        <f>IFERROR(VLOOKUP(AP370,農林業センサス集落コード!$A$2:$E$18534,5,0),"")</f>
        <v/>
      </c>
      <c r="AS370" s="48"/>
      <c r="AT370" s="49" t="str">
        <f>IFERROR(VLOOKUP(AS370,農林業センサス集落コード!$A$2:$E$18534,4,FALSE)," ")</f>
        <v xml:space="preserve"> </v>
      </c>
      <c r="AU370" s="50" t="str">
        <f>IFERROR(VLOOKUP(AS370,農林業センサス集落コード!$A$2:$E$18534,5,0),"")</f>
        <v/>
      </c>
      <c r="AV370" s="48"/>
      <c r="AW370" s="49" t="str">
        <f>IFERROR(VLOOKUP(AV370,農林業センサス集落コード!$A$2:$E$18534,4,FALSE)," ")</f>
        <v xml:space="preserve"> </v>
      </c>
      <c r="AX370" s="50" t="str">
        <f>IFERROR(VLOOKUP(AV370,農林業センサス集落コード!$A$2:$E$18534,5,0),"")</f>
        <v/>
      </c>
      <c r="AY370" s="48"/>
      <c r="AZ370" s="49" t="str">
        <f>IFERROR(VLOOKUP(AY370,農林業センサス集落コード!$A$2:$E$18534,4,FALSE)," ")</f>
        <v xml:space="preserve"> </v>
      </c>
      <c r="BA370" s="50" t="str">
        <f>IFERROR(VLOOKUP(AY370,農林業センサス集落コード!$A$2:$E$18534,5,0),"")</f>
        <v/>
      </c>
      <c r="BB370" s="48"/>
      <c r="BC370" s="49" t="str">
        <f>IFERROR(VLOOKUP(BB370,農林業センサス集落コード!$A$2:$E$18534,4,FALSE)," ")</f>
        <v xml:space="preserve"> </v>
      </c>
      <c r="BD370" s="50" t="str">
        <f>IFERROR(VLOOKUP(BB370,農林業センサス集落コード!$A$2:$E$18534,5,0),"")</f>
        <v/>
      </c>
      <c r="BE370" s="48"/>
      <c r="BF370" s="49" t="str">
        <f>IFERROR(VLOOKUP(BE370,農林業センサス集落コード!$A$2:$E$18534,4,FALSE)," ")</f>
        <v xml:space="preserve"> </v>
      </c>
      <c r="BG370" s="50" t="str">
        <f>IFERROR(VLOOKUP(BE370,農林業センサス集落コード!$A$2:$E$18534,5,0),"")</f>
        <v/>
      </c>
      <c r="BH370" s="48"/>
      <c r="BI370" s="49" t="str">
        <f>IFERROR(VLOOKUP(BH370,農林業センサス集落コード!$A$2:$E$18534,4,FALSE)," ")</f>
        <v xml:space="preserve"> </v>
      </c>
      <c r="BJ370" s="50" t="str">
        <f>IFERROR(VLOOKUP(BH370,農林業センサス集落コード!$A$2:$E$18534,5,0),"")</f>
        <v/>
      </c>
      <c r="BK370" s="48"/>
      <c r="BL370" s="49" t="str">
        <f>IFERROR(VLOOKUP(BK370,農林業センサス集落コード!$A$2:$E$18534,4,FALSE)," ")</f>
        <v xml:space="preserve"> </v>
      </c>
      <c r="BM370" s="50" t="str">
        <f>IFERROR(VLOOKUP(BK370,農林業センサス集落コード!$A$2:$E$18534,5,0),"")</f>
        <v/>
      </c>
    </row>
    <row r="371" spans="1:65">
      <c r="A371" s="272" t="e">
        <f>①協定識別事項②協定参加者!#REF!</f>
        <v>#REF!</v>
      </c>
      <c r="B371" s="55" t="e">
        <f>①協定識別事項②協定参加者!#REF!</f>
        <v>#REF!</v>
      </c>
      <c r="C371" s="55" t="e">
        <f>①協定識別事項②協定参加者!#REF!</f>
        <v>#REF!</v>
      </c>
      <c r="D371" s="55" t="e">
        <f>①協定識別事項②協定参加者!#REF!</f>
        <v>#REF!</v>
      </c>
      <c r="E371" s="56" t="e">
        <f>①協定識別事項②協定参加者!#REF!</f>
        <v>#REF!</v>
      </c>
      <c r="F371" s="48"/>
      <c r="G371" s="49" t="str">
        <f>IFERROR(VLOOKUP(F371,農林業センサス集落コード!$A$2:$E$18534,4,FALSE)," ")</f>
        <v xml:space="preserve"> </v>
      </c>
      <c r="H371" s="50" t="str">
        <f>IFERROR(VLOOKUP(F371,農林業センサス集落コード!$A$2:$E$18534,5,0),"")</f>
        <v/>
      </c>
      <c r="I371" s="48"/>
      <c r="J371" s="49" t="str">
        <f>IFERROR(VLOOKUP(I371,農林業センサス集落コード!$A$2:$E$18534,4,FALSE)," ")</f>
        <v xml:space="preserve"> </v>
      </c>
      <c r="K371" s="50" t="str">
        <f>IFERROR(VLOOKUP(I371,農林業センサス集落コード!$A$2:$E$18534,5,0),"")</f>
        <v/>
      </c>
      <c r="L371" s="48"/>
      <c r="M371" s="49" t="str">
        <f>IFERROR(VLOOKUP(L371,農林業センサス集落コード!$A$2:$E$18534,4,FALSE)," ")</f>
        <v xml:space="preserve"> </v>
      </c>
      <c r="N371" s="50" t="str">
        <f>IFERROR(VLOOKUP(L371,農林業センサス集落コード!$A$2:$E$18534,5,0),"")</f>
        <v/>
      </c>
      <c r="O371" s="48"/>
      <c r="P371" s="49" t="str">
        <f>IFERROR(VLOOKUP(O371,農林業センサス集落コード!$A$2:$E$18534,4,FALSE)," ")</f>
        <v xml:space="preserve"> </v>
      </c>
      <c r="Q371" s="50" t="str">
        <f>IFERROR(VLOOKUP(O371,農林業センサス集落コード!$A$2:$E$18534,5,0),"")</f>
        <v/>
      </c>
      <c r="R371" s="48"/>
      <c r="S371" s="49" t="str">
        <f>IFERROR(VLOOKUP(R371,農林業センサス集落コード!$A$2:$E$18534,4,FALSE)," ")</f>
        <v xml:space="preserve"> </v>
      </c>
      <c r="T371" s="50" t="str">
        <f>IFERROR(VLOOKUP(R371,農林業センサス集落コード!$A$2:$E$18534,5,0),"")</f>
        <v/>
      </c>
      <c r="U371" s="48"/>
      <c r="V371" s="49" t="str">
        <f>IFERROR(VLOOKUP(U371,農林業センサス集落コード!$A$2:$E$18534,4,FALSE)," ")</f>
        <v xml:space="preserve"> </v>
      </c>
      <c r="W371" s="50" t="str">
        <f>IFERROR(VLOOKUP(U371,農林業センサス集落コード!$A$2:$E$18534,5,0),"")</f>
        <v/>
      </c>
      <c r="X371" s="48"/>
      <c r="Y371" s="49" t="str">
        <f>IFERROR(VLOOKUP(X371,農林業センサス集落コード!$A$2:$E$18534,4,FALSE)," ")</f>
        <v xml:space="preserve"> </v>
      </c>
      <c r="Z371" s="50" t="str">
        <f>IFERROR(VLOOKUP(X371,農林業センサス集落コード!$A$2:$E$18534,5,0),"")</f>
        <v/>
      </c>
      <c r="AA371" s="48"/>
      <c r="AB371" s="49" t="str">
        <f>IFERROR(VLOOKUP(AA371,農林業センサス集落コード!$A$2:$E$18534,4,FALSE)," ")</f>
        <v xml:space="preserve"> </v>
      </c>
      <c r="AC371" s="50" t="str">
        <f>IFERROR(VLOOKUP(AA371,農林業センサス集落コード!$A$2:$E$18534,5,0),"")</f>
        <v/>
      </c>
      <c r="AD371" s="48"/>
      <c r="AE371" s="49" t="str">
        <f>IFERROR(VLOOKUP(AD371,農林業センサス集落コード!$A$2:$E$18534,4,FALSE)," ")</f>
        <v xml:space="preserve"> </v>
      </c>
      <c r="AF371" s="50" t="str">
        <f>IFERROR(VLOOKUP(AD371,農林業センサス集落コード!$A$2:$E$18534,5,0),"")</f>
        <v/>
      </c>
      <c r="AG371" s="48"/>
      <c r="AH371" s="49" t="str">
        <f>IFERROR(VLOOKUP(AG371,農林業センサス集落コード!$A$2:$E$18534,4,FALSE)," ")</f>
        <v xml:space="preserve"> </v>
      </c>
      <c r="AI371" s="50" t="str">
        <f>IFERROR(VLOOKUP(AG371,農林業センサス集落コード!$A$2:$E$18534,5,0),"")</f>
        <v/>
      </c>
      <c r="AJ371" s="48"/>
      <c r="AK371" s="49" t="str">
        <f>IFERROR(VLOOKUP(AJ371,農林業センサス集落コード!$A$2:$E$18534,4,FALSE)," ")</f>
        <v xml:space="preserve"> </v>
      </c>
      <c r="AL371" s="50" t="str">
        <f>IFERROR(VLOOKUP(AJ371,農林業センサス集落コード!$A$2:$E$18534,5,0),"")</f>
        <v/>
      </c>
      <c r="AM371" s="48"/>
      <c r="AN371" s="49" t="str">
        <f>IFERROR(VLOOKUP(AM371,農林業センサス集落コード!$A$2:$E$18534,4,FALSE)," ")</f>
        <v xml:space="preserve"> </v>
      </c>
      <c r="AO371" s="50" t="str">
        <f>IFERROR(VLOOKUP(AM371,農林業センサス集落コード!$A$2:$E$18534,5,0),"")</f>
        <v/>
      </c>
      <c r="AP371" s="48"/>
      <c r="AQ371" s="49" t="str">
        <f>IFERROR(VLOOKUP(AP371,農林業センサス集落コード!$A$2:$E$18534,4,FALSE)," ")</f>
        <v xml:space="preserve"> </v>
      </c>
      <c r="AR371" s="50" t="str">
        <f>IFERROR(VLOOKUP(AP371,農林業センサス集落コード!$A$2:$E$18534,5,0),"")</f>
        <v/>
      </c>
      <c r="AS371" s="48"/>
      <c r="AT371" s="49" t="str">
        <f>IFERROR(VLOOKUP(AS371,農林業センサス集落コード!$A$2:$E$18534,4,FALSE)," ")</f>
        <v xml:space="preserve"> </v>
      </c>
      <c r="AU371" s="50" t="str">
        <f>IFERROR(VLOOKUP(AS371,農林業センサス集落コード!$A$2:$E$18534,5,0),"")</f>
        <v/>
      </c>
      <c r="AV371" s="48"/>
      <c r="AW371" s="49" t="str">
        <f>IFERROR(VLOOKUP(AV371,農林業センサス集落コード!$A$2:$E$18534,4,FALSE)," ")</f>
        <v xml:space="preserve"> </v>
      </c>
      <c r="AX371" s="50" t="str">
        <f>IFERROR(VLOOKUP(AV371,農林業センサス集落コード!$A$2:$E$18534,5,0),"")</f>
        <v/>
      </c>
      <c r="AY371" s="48"/>
      <c r="AZ371" s="49" t="str">
        <f>IFERROR(VLOOKUP(AY371,農林業センサス集落コード!$A$2:$E$18534,4,FALSE)," ")</f>
        <v xml:space="preserve"> </v>
      </c>
      <c r="BA371" s="50" t="str">
        <f>IFERROR(VLOOKUP(AY371,農林業センサス集落コード!$A$2:$E$18534,5,0),"")</f>
        <v/>
      </c>
      <c r="BB371" s="48"/>
      <c r="BC371" s="49" t="str">
        <f>IFERROR(VLOOKUP(BB371,農林業センサス集落コード!$A$2:$E$18534,4,FALSE)," ")</f>
        <v xml:space="preserve"> </v>
      </c>
      <c r="BD371" s="50" t="str">
        <f>IFERROR(VLOOKUP(BB371,農林業センサス集落コード!$A$2:$E$18534,5,0),"")</f>
        <v/>
      </c>
      <c r="BE371" s="48"/>
      <c r="BF371" s="49" t="str">
        <f>IFERROR(VLOOKUP(BE371,農林業センサス集落コード!$A$2:$E$18534,4,FALSE)," ")</f>
        <v xml:space="preserve"> </v>
      </c>
      <c r="BG371" s="50" t="str">
        <f>IFERROR(VLOOKUP(BE371,農林業センサス集落コード!$A$2:$E$18534,5,0),"")</f>
        <v/>
      </c>
      <c r="BH371" s="48"/>
      <c r="BI371" s="49" t="str">
        <f>IFERROR(VLOOKUP(BH371,農林業センサス集落コード!$A$2:$E$18534,4,FALSE)," ")</f>
        <v xml:space="preserve"> </v>
      </c>
      <c r="BJ371" s="50" t="str">
        <f>IFERROR(VLOOKUP(BH371,農林業センサス集落コード!$A$2:$E$18534,5,0),"")</f>
        <v/>
      </c>
      <c r="BK371" s="48"/>
      <c r="BL371" s="49" t="str">
        <f>IFERROR(VLOOKUP(BK371,農林業センサス集落コード!$A$2:$E$18534,4,FALSE)," ")</f>
        <v xml:space="preserve"> </v>
      </c>
      <c r="BM371" s="50" t="str">
        <f>IFERROR(VLOOKUP(BK371,農林業センサス集落コード!$A$2:$E$18534,5,0),"")</f>
        <v/>
      </c>
    </row>
    <row r="372" spans="1:65">
      <c r="A372" s="272" t="e">
        <f>①協定識別事項②協定参加者!#REF!</f>
        <v>#REF!</v>
      </c>
      <c r="B372" s="55" t="e">
        <f>①協定識別事項②協定参加者!#REF!</f>
        <v>#REF!</v>
      </c>
      <c r="C372" s="55" t="e">
        <f>①協定識別事項②協定参加者!#REF!</f>
        <v>#REF!</v>
      </c>
      <c r="D372" s="55" t="e">
        <f>①協定識別事項②協定参加者!#REF!</f>
        <v>#REF!</v>
      </c>
      <c r="E372" s="56" t="e">
        <f>①協定識別事項②協定参加者!#REF!</f>
        <v>#REF!</v>
      </c>
      <c r="F372" s="48"/>
      <c r="G372" s="49" t="str">
        <f>IFERROR(VLOOKUP(F372,農林業センサス集落コード!$A$2:$E$18534,4,FALSE)," ")</f>
        <v xml:space="preserve"> </v>
      </c>
      <c r="H372" s="50" t="str">
        <f>IFERROR(VLOOKUP(F372,農林業センサス集落コード!$A$2:$E$18534,5,0),"")</f>
        <v/>
      </c>
      <c r="I372" s="48"/>
      <c r="J372" s="49" t="str">
        <f>IFERROR(VLOOKUP(I372,農林業センサス集落コード!$A$2:$E$18534,4,FALSE)," ")</f>
        <v xml:space="preserve"> </v>
      </c>
      <c r="K372" s="50" t="str">
        <f>IFERROR(VLOOKUP(I372,農林業センサス集落コード!$A$2:$E$18534,5,0),"")</f>
        <v/>
      </c>
      <c r="L372" s="48"/>
      <c r="M372" s="49" t="str">
        <f>IFERROR(VLOOKUP(L372,農林業センサス集落コード!$A$2:$E$18534,4,FALSE)," ")</f>
        <v xml:space="preserve"> </v>
      </c>
      <c r="N372" s="50" t="str">
        <f>IFERROR(VLOOKUP(L372,農林業センサス集落コード!$A$2:$E$18534,5,0),"")</f>
        <v/>
      </c>
      <c r="O372" s="48"/>
      <c r="P372" s="49" t="str">
        <f>IFERROR(VLOOKUP(O372,農林業センサス集落コード!$A$2:$E$18534,4,FALSE)," ")</f>
        <v xml:space="preserve"> </v>
      </c>
      <c r="Q372" s="50" t="str">
        <f>IFERROR(VLOOKUP(O372,農林業センサス集落コード!$A$2:$E$18534,5,0),"")</f>
        <v/>
      </c>
      <c r="R372" s="48"/>
      <c r="S372" s="49" t="str">
        <f>IFERROR(VLOOKUP(R372,農林業センサス集落コード!$A$2:$E$18534,4,FALSE)," ")</f>
        <v xml:space="preserve"> </v>
      </c>
      <c r="T372" s="50" t="str">
        <f>IFERROR(VLOOKUP(R372,農林業センサス集落コード!$A$2:$E$18534,5,0),"")</f>
        <v/>
      </c>
      <c r="U372" s="48"/>
      <c r="V372" s="49" t="str">
        <f>IFERROR(VLOOKUP(U372,農林業センサス集落コード!$A$2:$E$18534,4,FALSE)," ")</f>
        <v xml:space="preserve"> </v>
      </c>
      <c r="W372" s="50" t="str">
        <f>IFERROR(VLOOKUP(U372,農林業センサス集落コード!$A$2:$E$18534,5,0),"")</f>
        <v/>
      </c>
      <c r="X372" s="48"/>
      <c r="Y372" s="49" t="str">
        <f>IFERROR(VLOOKUP(X372,農林業センサス集落コード!$A$2:$E$18534,4,FALSE)," ")</f>
        <v xml:space="preserve"> </v>
      </c>
      <c r="Z372" s="50" t="str">
        <f>IFERROR(VLOOKUP(X372,農林業センサス集落コード!$A$2:$E$18534,5,0),"")</f>
        <v/>
      </c>
      <c r="AA372" s="48"/>
      <c r="AB372" s="49" t="str">
        <f>IFERROR(VLOOKUP(AA372,農林業センサス集落コード!$A$2:$E$18534,4,FALSE)," ")</f>
        <v xml:space="preserve"> </v>
      </c>
      <c r="AC372" s="50" t="str">
        <f>IFERROR(VLOOKUP(AA372,農林業センサス集落コード!$A$2:$E$18534,5,0),"")</f>
        <v/>
      </c>
      <c r="AD372" s="48"/>
      <c r="AE372" s="49" t="str">
        <f>IFERROR(VLOOKUP(AD372,農林業センサス集落コード!$A$2:$E$18534,4,FALSE)," ")</f>
        <v xml:space="preserve"> </v>
      </c>
      <c r="AF372" s="50" t="str">
        <f>IFERROR(VLOOKUP(AD372,農林業センサス集落コード!$A$2:$E$18534,5,0),"")</f>
        <v/>
      </c>
      <c r="AG372" s="48"/>
      <c r="AH372" s="49" t="str">
        <f>IFERROR(VLOOKUP(AG372,農林業センサス集落コード!$A$2:$E$18534,4,FALSE)," ")</f>
        <v xml:space="preserve"> </v>
      </c>
      <c r="AI372" s="50" t="str">
        <f>IFERROR(VLOOKUP(AG372,農林業センサス集落コード!$A$2:$E$18534,5,0),"")</f>
        <v/>
      </c>
      <c r="AJ372" s="48"/>
      <c r="AK372" s="49" t="str">
        <f>IFERROR(VLOOKUP(AJ372,農林業センサス集落コード!$A$2:$E$18534,4,FALSE)," ")</f>
        <v xml:space="preserve"> </v>
      </c>
      <c r="AL372" s="50" t="str">
        <f>IFERROR(VLOOKUP(AJ372,農林業センサス集落コード!$A$2:$E$18534,5,0),"")</f>
        <v/>
      </c>
      <c r="AM372" s="48"/>
      <c r="AN372" s="49" t="str">
        <f>IFERROR(VLOOKUP(AM372,農林業センサス集落コード!$A$2:$E$18534,4,FALSE)," ")</f>
        <v xml:space="preserve"> </v>
      </c>
      <c r="AO372" s="50" t="str">
        <f>IFERROR(VLOOKUP(AM372,農林業センサス集落コード!$A$2:$E$18534,5,0),"")</f>
        <v/>
      </c>
      <c r="AP372" s="48"/>
      <c r="AQ372" s="49" t="str">
        <f>IFERROR(VLOOKUP(AP372,農林業センサス集落コード!$A$2:$E$18534,4,FALSE)," ")</f>
        <v xml:space="preserve"> </v>
      </c>
      <c r="AR372" s="50" t="str">
        <f>IFERROR(VLOOKUP(AP372,農林業センサス集落コード!$A$2:$E$18534,5,0),"")</f>
        <v/>
      </c>
      <c r="AS372" s="48"/>
      <c r="AT372" s="49" t="str">
        <f>IFERROR(VLOOKUP(AS372,農林業センサス集落コード!$A$2:$E$18534,4,FALSE)," ")</f>
        <v xml:space="preserve"> </v>
      </c>
      <c r="AU372" s="50" t="str">
        <f>IFERROR(VLOOKUP(AS372,農林業センサス集落コード!$A$2:$E$18534,5,0),"")</f>
        <v/>
      </c>
      <c r="AV372" s="48"/>
      <c r="AW372" s="49" t="str">
        <f>IFERROR(VLOOKUP(AV372,農林業センサス集落コード!$A$2:$E$18534,4,FALSE)," ")</f>
        <v xml:space="preserve"> </v>
      </c>
      <c r="AX372" s="50" t="str">
        <f>IFERROR(VLOOKUP(AV372,農林業センサス集落コード!$A$2:$E$18534,5,0),"")</f>
        <v/>
      </c>
      <c r="AY372" s="48"/>
      <c r="AZ372" s="49" t="str">
        <f>IFERROR(VLOOKUP(AY372,農林業センサス集落コード!$A$2:$E$18534,4,FALSE)," ")</f>
        <v xml:space="preserve"> </v>
      </c>
      <c r="BA372" s="50" t="str">
        <f>IFERROR(VLOOKUP(AY372,農林業センサス集落コード!$A$2:$E$18534,5,0),"")</f>
        <v/>
      </c>
      <c r="BB372" s="48"/>
      <c r="BC372" s="49" t="str">
        <f>IFERROR(VLOOKUP(BB372,農林業センサス集落コード!$A$2:$E$18534,4,FALSE)," ")</f>
        <v xml:space="preserve"> </v>
      </c>
      <c r="BD372" s="50" t="str">
        <f>IFERROR(VLOOKUP(BB372,農林業センサス集落コード!$A$2:$E$18534,5,0),"")</f>
        <v/>
      </c>
      <c r="BE372" s="48"/>
      <c r="BF372" s="49" t="str">
        <f>IFERROR(VLOOKUP(BE372,農林業センサス集落コード!$A$2:$E$18534,4,FALSE)," ")</f>
        <v xml:space="preserve"> </v>
      </c>
      <c r="BG372" s="50" t="str">
        <f>IFERROR(VLOOKUP(BE372,農林業センサス集落コード!$A$2:$E$18534,5,0),"")</f>
        <v/>
      </c>
      <c r="BH372" s="48"/>
      <c r="BI372" s="49" t="str">
        <f>IFERROR(VLOOKUP(BH372,農林業センサス集落コード!$A$2:$E$18534,4,FALSE)," ")</f>
        <v xml:space="preserve"> </v>
      </c>
      <c r="BJ372" s="50" t="str">
        <f>IFERROR(VLOOKUP(BH372,農林業センサス集落コード!$A$2:$E$18534,5,0),"")</f>
        <v/>
      </c>
      <c r="BK372" s="48"/>
      <c r="BL372" s="49" t="str">
        <f>IFERROR(VLOOKUP(BK372,農林業センサス集落コード!$A$2:$E$18534,4,FALSE)," ")</f>
        <v xml:space="preserve"> </v>
      </c>
      <c r="BM372" s="50" t="str">
        <f>IFERROR(VLOOKUP(BK372,農林業センサス集落コード!$A$2:$E$18534,5,0),"")</f>
        <v/>
      </c>
    </row>
    <row r="373" spans="1:65">
      <c r="A373" s="272" t="e">
        <f>①協定識別事項②協定参加者!#REF!</f>
        <v>#REF!</v>
      </c>
      <c r="B373" s="55" t="e">
        <f>①協定識別事項②協定参加者!#REF!</f>
        <v>#REF!</v>
      </c>
      <c r="C373" s="55" t="e">
        <f>①協定識別事項②協定参加者!#REF!</f>
        <v>#REF!</v>
      </c>
      <c r="D373" s="55" t="e">
        <f>①協定識別事項②協定参加者!#REF!</f>
        <v>#REF!</v>
      </c>
      <c r="E373" s="56" t="e">
        <f>①協定識別事項②協定参加者!#REF!</f>
        <v>#REF!</v>
      </c>
      <c r="F373" s="48"/>
      <c r="G373" s="49" t="str">
        <f>IFERROR(VLOOKUP(F373,農林業センサス集落コード!$A$2:$E$18534,4,FALSE)," ")</f>
        <v xml:space="preserve"> </v>
      </c>
      <c r="H373" s="50" t="str">
        <f>IFERROR(VLOOKUP(F373,農林業センサス集落コード!$A$2:$E$18534,5,0),"")</f>
        <v/>
      </c>
      <c r="I373" s="48"/>
      <c r="J373" s="49" t="str">
        <f>IFERROR(VLOOKUP(I373,農林業センサス集落コード!$A$2:$E$18534,4,FALSE)," ")</f>
        <v xml:space="preserve"> </v>
      </c>
      <c r="K373" s="50" t="str">
        <f>IFERROR(VLOOKUP(I373,農林業センサス集落コード!$A$2:$E$18534,5,0),"")</f>
        <v/>
      </c>
      <c r="L373" s="48"/>
      <c r="M373" s="49" t="str">
        <f>IFERROR(VLOOKUP(L373,農林業センサス集落コード!$A$2:$E$18534,4,FALSE)," ")</f>
        <v xml:space="preserve"> </v>
      </c>
      <c r="N373" s="50" t="str">
        <f>IFERROR(VLOOKUP(L373,農林業センサス集落コード!$A$2:$E$18534,5,0),"")</f>
        <v/>
      </c>
      <c r="O373" s="48"/>
      <c r="P373" s="49" t="str">
        <f>IFERROR(VLOOKUP(O373,農林業センサス集落コード!$A$2:$E$18534,4,FALSE)," ")</f>
        <v xml:space="preserve"> </v>
      </c>
      <c r="Q373" s="50" t="str">
        <f>IFERROR(VLOOKUP(O373,農林業センサス集落コード!$A$2:$E$18534,5,0),"")</f>
        <v/>
      </c>
      <c r="R373" s="48"/>
      <c r="S373" s="49" t="str">
        <f>IFERROR(VLOOKUP(R373,農林業センサス集落コード!$A$2:$E$18534,4,FALSE)," ")</f>
        <v xml:space="preserve"> </v>
      </c>
      <c r="T373" s="50" t="str">
        <f>IFERROR(VLOOKUP(R373,農林業センサス集落コード!$A$2:$E$18534,5,0),"")</f>
        <v/>
      </c>
      <c r="U373" s="48"/>
      <c r="V373" s="49" t="str">
        <f>IFERROR(VLOOKUP(U373,農林業センサス集落コード!$A$2:$E$18534,4,FALSE)," ")</f>
        <v xml:space="preserve"> </v>
      </c>
      <c r="W373" s="50" t="str">
        <f>IFERROR(VLOOKUP(U373,農林業センサス集落コード!$A$2:$E$18534,5,0),"")</f>
        <v/>
      </c>
      <c r="X373" s="48"/>
      <c r="Y373" s="49" t="str">
        <f>IFERROR(VLOOKUP(X373,農林業センサス集落コード!$A$2:$E$18534,4,FALSE)," ")</f>
        <v xml:space="preserve"> </v>
      </c>
      <c r="Z373" s="50" t="str">
        <f>IFERROR(VLOOKUP(X373,農林業センサス集落コード!$A$2:$E$18534,5,0),"")</f>
        <v/>
      </c>
      <c r="AA373" s="48"/>
      <c r="AB373" s="49" t="str">
        <f>IFERROR(VLOOKUP(AA373,農林業センサス集落コード!$A$2:$E$18534,4,FALSE)," ")</f>
        <v xml:space="preserve"> </v>
      </c>
      <c r="AC373" s="50" t="str">
        <f>IFERROR(VLOOKUP(AA373,農林業センサス集落コード!$A$2:$E$18534,5,0),"")</f>
        <v/>
      </c>
      <c r="AD373" s="48"/>
      <c r="AE373" s="49" t="str">
        <f>IFERROR(VLOOKUP(AD373,農林業センサス集落コード!$A$2:$E$18534,4,FALSE)," ")</f>
        <v xml:space="preserve"> </v>
      </c>
      <c r="AF373" s="50" t="str">
        <f>IFERROR(VLOOKUP(AD373,農林業センサス集落コード!$A$2:$E$18534,5,0),"")</f>
        <v/>
      </c>
      <c r="AG373" s="48"/>
      <c r="AH373" s="49" t="str">
        <f>IFERROR(VLOOKUP(AG373,農林業センサス集落コード!$A$2:$E$18534,4,FALSE)," ")</f>
        <v xml:space="preserve"> </v>
      </c>
      <c r="AI373" s="50" t="str">
        <f>IFERROR(VLOOKUP(AG373,農林業センサス集落コード!$A$2:$E$18534,5,0),"")</f>
        <v/>
      </c>
      <c r="AJ373" s="48"/>
      <c r="AK373" s="49" t="str">
        <f>IFERROR(VLOOKUP(AJ373,農林業センサス集落コード!$A$2:$E$18534,4,FALSE)," ")</f>
        <v xml:space="preserve"> </v>
      </c>
      <c r="AL373" s="50" t="str">
        <f>IFERROR(VLOOKUP(AJ373,農林業センサス集落コード!$A$2:$E$18534,5,0),"")</f>
        <v/>
      </c>
      <c r="AM373" s="48"/>
      <c r="AN373" s="49" t="str">
        <f>IFERROR(VLOOKUP(AM373,農林業センサス集落コード!$A$2:$E$18534,4,FALSE)," ")</f>
        <v xml:space="preserve"> </v>
      </c>
      <c r="AO373" s="50" t="str">
        <f>IFERROR(VLOOKUP(AM373,農林業センサス集落コード!$A$2:$E$18534,5,0),"")</f>
        <v/>
      </c>
      <c r="AP373" s="48"/>
      <c r="AQ373" s="49" t="str">
        <f>IFERROR(VLOOKUP(AP373,農林業センサス集落コード!$A$2:$E$18534,4,FALSE)," ")</f>
        <v xml:space="preserve"> </v>
      </c>
      <c r="AR373" s="50" t="str">
        <f>IFERROR(VLOOKUP(AP373,農林業センサス集落コード!$A$2:$E$18534,5,0),"")</f>
        <v/>
      </c>
      <c r="AS373" s="48"/>
      <c r="AT373" s="49" t="str">
        <f>IFERROR(VLOOKUP(AS373,農林業センサス集落コード!$A$2:$E$18534,4,FALSE)," ")</f>
        <v xml:space="preserve"> </v>
      </c>
      <c r="AU373" s="50" t="str">
        <f>IFERROR(VLOOKUP(AS373,農林業センサス集落コード!$A$2:$E$18534,5,0),"")</f>
        <v/>
      </c>
      <c r="AV373" s="48"/>
      <c r="AW373" s="49" t="str">
        <f>IFERROR(VLOOKUP(AV373,農林業センサス集落コード!$A$2:$E$18534,4,FALSE)," ")</f>
        <v xml:space="preserve"> </v>
      </c>
      <c r="AX373" s="50" t="str">
        <f>IFERROR(VLOOKUP(AV373,農林業センサス集落コード!$A$2:$E$18534,5,0),"")</f>
        <v/>
      </c>
      <c r="AY373" s="48"/>
      <c r="AZ373" s="49" t="str">
        <f>IFERROR(VLOOKUP(AY373,農林業センサス集落コード!$A$2:$E$18534,4,FALSE)," ")</f>
        <v xml:space="preserve"> </v>
      </c>
      <c r="BA373" s="50" t="str">
        <f>IFERROR(VLOOKUP(AY373,農林業センサス集落コード!$A$2:$E$18534,5,0),"")</f>
        <v/>
      </c>
      <c r="BB373" s="48"/>
      <c r="BC373" s="49" t="str">
        <f>IFERROR(VLOOKUP(BB373,農林業センサス集落コード!$A$2:$E$18534,4,FALSE)," ")</f>
        <v xml:space="preserve"> </v>
      </c>
      <c r="BD373" s="50" t="str">
        <f>IFERROR(VLOOKUP(BB373,農林業センサス集落コード!$A$2:$E$18534,5,0),"")</f>
        <v/>
      </c>
      <c r="BE373" s="48"/>
      <c r="BF373" s="49" t="str">
        <f>IFERROR(VLOOKUP(BE373,農林業センサス集落コード!$A$2:$E$18534,4,FALSE)," ")</f>
        <v xml:space="preserve"> </v>
      </c>
      <c r="BG373" s="50" t="str">
        <f>IFERROR(VLOOKUP(BE373,農林業センサス集落コード!$A$2:$E$18534,5,0),"")</f>
        <v/>
      </c>
      <c r="BH373" s="48"/>
      <c r="BI373" s="49" t="str">
        <f>IFERROR(VLOOKUP(BH373,農林業センサス集落コード!$A$2:$E$18534,4,FALSE)," ")</f>
        <v xml:space="preserve"> </v>
      </c>
      <c r="BJ373" s="50" t="str">
        <f>IFERROR(VLOOKUP(BH373,農林業センサス集落コード!$A$2:$E$18534,5,0),"")</f>
        <v/>
      </c>
      <c r="BK373" s="48"/>
      <c r="BL373" s="49" t="str">
        <f>IFERROR(VLOOKUP(BK373,農林業センサス集落コード!$A$2:$E$18534,4,FALSE)," ")</f>
        <v xml:space="preserve"> </v>
      </c>
      <c r="BM373" s="50" t="str">
        <f>IFERROR(VLOOKUP(BK373,農林業センサス集落コード!$A$2:$E$18534,5,0),"")</f>
        <v/>
      </c>
    </row>
    <row r="374" spans="1:65">
      <c r="A374" s="272" t="e">
        <f>①協定識別事項②協定参加者!#REF!</f>
        <v>#REF!</v>
      </c>
      <c r="B374" s="55" t="e">
        <f>①協定識別事項②協定参加者!#REF!</f>
        <v>#REF!</v>
      </c>
      <c r="C374" s="55" t="e">
        <f>①協定識別事項②協定参加者!#REF!</f>
        <v>#REF!</v>
      </c>
      <c r="D374" s="55" t="e">
        <f>①協定識別事項②協定参加者!#REF!</f>
        <v>#REF!</v>
      </c>
      <c r="E374" s="56" t="e">
        <f>①協定識別事項②協定参加者!#REF!</f>
        <v>#REF!</v>
      </c>
      <c r="F374" s="48"/>
      <c r="G374" s="49" t="str">
        <f>IFERROR(VLOOKUP(F374,農林業センサス集落コード!$A$2:$E$18534,4,FALSE)," ")</f>
        <v xml:space="preserve"> </v>
      </c>
      <c r="H374" s="50" t="str">
        <f>IFERROR(VLOOKUP(F374,農林業センサス集落コード!$A$2:$E$18534,5,0),"")</f>
        <v/>
      </c>
      <c r="I374" s="48"/>
      <c r="J374" s="49" t="str">
        <f>IFERROR(VLOOKUP(I374,農林業センサス集落コード!$A$2:$E$18534,4,FALSE)," ")</f>
        <v xml:space="preserve"> </v>
      </c>
      <c r="K374" s="50" t="str">
        <f>IFERROR(VLOOKUP(I374,農林業センサス集落コード!$A$2:$E$18534,5,0),"")</f>
        <v/>
      </c>
      <c r="L374" s="48"/>
      <c r="M374" s="49" t="str">
        <f>IFERROR(VLOOKUP(L374,農林業センサス集落コード!$A$2:$E$18534,4,FALSE)," ")</f>
        <v xml:space="preserve"> </v>
      </c>
      <c r="N374" s="50" t="str">
        <f>IFERROR(VLOOKUP(L374,農林業センサス集落コード!$A$2:$E$18534,5,0),"")</f>
        <v/>
      </c>
      <c r="O374" s="48"/>
      <c r="P374" s="49" t="str">
        <f>IFERROR(VLOOKUP(O374,農林業センサス集落コード!$A$2:$E$18534,4,FALSE)," ")</f>
        <v xml:space="preserve"> </v>
      </c>
      <c r="Q374" s="50" t="str">
        <f>IFERROR(VLOOKUP(O374,農林業センサス集落コード!$A$2:$E$18534,5,0),"")</f>
        <v/>
      </c>
      <c r="R374" s="48"/>
      <c r="S374" s="49" t="str">
        <f>IFERROR(VLOOKUP(R374,農林業センサス集落コード!$A$2:$E$18534,4,FALSE)," ")</f>
        <v xml:space="preserve"> </v>
      </c>
      <c r="T374" s="50" t="str">
        <f>IFERROR(VLOOKUP(R374,農林業センサス集落コード!$A$2:$E$18534,5,0),"")</f>
        <v/>
      </c>
      <c r="U374" s="48"/>
      <c r="V374" s="49" t="str">
        <f>IFERROR(VLOOKUP(U374,農林業センサス集落コード!$A$2:$E$18534,4,FALSE)," ")</f>
        <v xml:space="preserve"> </v>
      </c>
      <c r="W374" s="50" t="str">
        <f>IFERROR(VLOOKUP(U374,農林業センサス集落コード!$A$2:$E$18534,5,0),"")</f>
        <v/>
      </c>
      <c r="X374" s="48"/>
      <c r="Y374" s="49" t="str">
        <f>IFERROR(VLOOKUP(X374,農林業センサス集落コード!$A$2:$E$18534,4,FALSE)," ")</f>
        <v xml:space="preserve"> </v>
      </c>
      <c r="Z374" s="50" t="str">
        <f>IFERROR(VLOOKUP(X374,農林業センサス集落コード!$A$2:$E$18534,5,0),"")</f>
        <v/>
      </c>
      <c r="AA374" s="48"/>
      <c r="AB374" s="49" t="str">
        <f>IFERROR(VLOOKUP(AA374,農林業センサス集落コード!$A$2:$E$18534,4,FALSE)," ")</f>
        <v xml:space="preserve"> </v>
      </c>
      <c r="AC374" s="50" t="str">
        <f>IFERROR(VLOOKUP(AA374,農林業センサス集落コード!$A$2:$E$18534,5,0),"")</f>
        <v/>
      </c>
      <c r="AD374" s="48"/>
      <c r="AE374" s="49" t="str">
        <f>IFERROR(VLOOKUP(AD374,農林業センサス集落コード!$A$2:$E$18534,4,FALSE)," ")</f>
        <v xml:space="preserve"> </v>
      </c>
      <c r="AF374" s="50" t="str">
        <f>IFERROR(VLOOKUP(AD374,農林業センサス集落コード!$A$2:$E$18534,5,0),"")</f>
        <v/>
      </c>
      <c r="AG374" s="48"/>
      <c r="AH374" s="49" t="str">
        <f>IFERROR(VLOOKUP(AG374,農林業センサス集落コード!$A$2:$E$18534,4,FALSE)," ")</f>
        <v xml:space="preserve"> </v>
      </c>
      <c r="AI374" s="50" t="str">
        <f>IFERROR(VLOOKUP(AG374,農林業センサス集落コード!$A$2:$E$18534,5,0),"")</f>
        <v/>
      </c>
      <c r="AJ374" s="48"/>
      <c r="AK374" s="49" t="str">
        <f>IFERROR(VLOOKUP(AJ374,農林業センサス集落コード!$A$2:$E$18534,4,FALSE)," ")</f>
        <v xml:space="preserve"> </v>
      </c>
      <c r="AL374" s="50" t="str">
        <f>IFERROR(VLOOKUP(AJ374,農林業センサス集落コード!$A$2:$E$18534,5,0),"")</f>
        <v/>
      </c>
      <c r="AM374" s="48"/>
      <c r="AN374" s="49" t="str">
        <f>IFERROR(VLOOKUP(AM374,農林業センサス集落コード!$A$2:$E$18534,4,FALSE)," ")</f>
        <v xml:space="preserve"> </v>
      </c>
      <c r="AO374" s="50" t="str">
        <f>IFERROR(VLOOKUP(AM374,農林業センサス集落コード!$A$2:$E$18534,5,0),"")</f>
        <v/>
      </c>
      <c r="AP374" s="48"/>
      <c r="AQ374" s="49" t="str">
        <f>IFERROR(VLOOKUP(AP374,農林業センサス集落コード!$A$2:$E$18534,4,FALSE)," ")</f>
        <v xml:space="preserve"> </v>
      </c>
      <c r="AR374" s="50" t="str">
        <f>IFERROR(VLOOKUP(AP374,農林業センサス集落コード!$A$2:$E$18534,5,0),"")</f>
        <v/>
      </c>
      <c r="AS374" s="48"/>
      <c r="AT374" s="49" t="str">
        <f>IFERROR(VLOOKUP(AS374,農林業センサス集落コード!$A$2:$E$18534,4,FALSE)," ")</f>
        <v xml:space="preserve"> </v>
      </c>
      <c r="AU374" s="50" t="str">
        <f>IFERROR(VLOOKUP(AS374,農林業センサス集落コード!$A$2:$E$18534,5,0),"")</f>
        <v/>
      </c>
      <c r="AV374" s="48"/>
      <c r="AW374" s="49" t="str">
        <f>IFERROR(VLOOKUP(AV374,農林業センサス集落コード!$A$2:$E$18534,4,FALSE)," ")</f>
        <v xml:space="preserve"> </v>
      </c>
      <c r="AX374" s="50" t="str">
        <f>IFERROR(VLOOKUP(AV374,農林業センサス集落コード!$A$2:$E$18534,5,0),"")</f>
        <v/>
      </c>
      <c r="AY374" s="48"/>
      <c r="AZ374" s="49" t="str">
        <f>IFERROR(VLOOKUP(AY374,農林業センサス集落コード!$A$2:$E$18534,4,FALSE)," ")</f>
        <v xml:space="preserve"> </v>
      </c>
      <c r="BA374" s="50" t="str">
        <f>IFERROR(VLOOKUP(AY374,農林業センサス集落コード!$A$2:$E$18534,5,0),"")</f>
        <v/>
      </c>
      <c r="BB374" s="48"/>
      <c r="BC374" s="49" t="str">
        <f>IFERROR(VLOOKUP(BB374,農林業センサス集落コード!$A$2:$E$18534,4,FALSE)," ")</f>
        <v xml:space="preserve"> </v>
      </c>
      <c r="BD374" s="50" t="str">
        <f>IFERROR(VLOOKUP(BB374,農林業センサス集落コード!$A$2:$E$18534,5,0),"")</f>
        <v/>
      </c>
      <c r="BE374" s="48"/>
      <c r="BF374" s="49" t="str">
        <f>IFERROR(VLOOKUP(BE374,農林業センサス集落コード!$A$2:$E$18534,4,FALSE)," ")</f>
        <v xml:space="preserve"> </v>
      </c>
      <c r="BG374" s="50" t="str">
        <f>IFERROR(VLOOKUP(BE374,農林業センサス集落コード!$A$2:$E$18534,5,0),"")</f>
        <v/>
      </c>
      <c r="BH374" s="48"/>
      <c r="BI374" s="49" t="str">
        <f>IFERROR(VLOOKUP(BH374,農林業センサス集落コード!$A$2:$E$18534,4,FALSE)," ")</f>
        <v xml:space="preserve"> </v>
      </c>
      <c r="BJ374" s="50" t="str">
        <f>IFERROR(VLOOKUP(BH374,農林業センサス集落コード!$A$2:$E$18534,5,0),"")</f>
        <v/>
      </c>
      <c r="BK374" s="48"/>
      <c r="BL374" s="49" t="str">
        <f>IFERROR(VLOOKUP(BK374,農林業センサス集落コード!$A$2:$E$18534,4,FALSE)," ")</f>
        <v xml:space="preserve"> </v>
      </c>
      <c r="BM374" s="50" t="str">
        <f>IFERROR(VLOOKUP(BK374,農林業センサス集落コード!$A$2:$E$18534,5,0),"")</f>
        <v/>
      </c>
    </row>
    <row r="375" spans="1:65">
      <c r="A375" s="272" t="e">
        <f>①協定識別事項②協定参加者!#REF!</f>
        <v>#REF!</v>
      </c>
      <c r="B375" s="55" t="e">
        <f>①協定識別事項②協定参加者!#REF!</f>
        <v>#REF!</v>
      </c>
      <c r="C375" s="55" t="e">
        <f>①協定識別事項②協定参加者!#REF!</f>
        <v>#REF!</v>
      </c>
      <c r="D375" s="55" t="e">
        <f>①協定識別事項②協定参加者!#REF!</f>
        <v>#REF!</v>
      </c>
      <c r="E375" s="56" t="e">
        <f>①協定識別事項②協定参加者!#REF!</f>
        <v>#REF!</v>
      </c>
      <c r="F375" s="48"/>
      <c r="G375" s="49" t="str">
        <f>IFERROR(VLOOKUP(F375,農林業センサス集落コード!$A$2:$E$18534,4,FALSE)," ")</f>
        <v xml:space="preserve"> </v>
      </c>
      <c r="H375" s="50" t="str">
        <f>IFERROR(VLOOKUP(F375,農林業センサス集落コード!$A$2:$E$18534,5,0),"")</f>
        <v/>
      </c>
      <c r="I375" s="48"/>
      <c r="J375" s="49" t="str">
        <f>IFERROR(VLOOKUP(I375,農林業センサス集落コード!$A$2:$E$18534,4,FALSE)," ")</f>
        <v xml:space="preserve"> </v>
      </c>
      <c r="K375" s="50" t="str">
        <f>IFERROR(VLOOKUP(I375,農林業センサス集落コード!$A$2:$E$18534,5,0),"")</f>
        <v/>
      </c>
      <c r="L375" s="48"/>
      <c r="M375" s="49" t="str">
        <f>IFERROR(VLOOKUP(L375,農林業センサス集落コード!$A$2:$E$18534,4,FALSE)," ")</f>
        <v xml:space="preserve"> </v>
      </c>
      <c r="N375" s="50" t="str">
        <f>IFERROR(VLOOKUP(L375,農林業センサス集落コード!$A$2:$E$18534,5,0),"")</f>
        <v/>
      </c>
      <c r="O375" s="48"/>
      <c r="P375" s="49" t="str">
        <f>IFERROR(VLOOKUP(O375,農林業センサス集落コード!$A$2:$E$18534,4,FALSE)," ")</f>
        <v xml:space="preserve"> </v>
      </c>
      <c r="Q375" s="50" t="str">
        <f>IFERROR(VLOOKUP(O375,農林業センサス集落コード!$A$2:$E$18534,5,0),"")</f>
        <v/>
      </c>
      <c r="R375" s="48"/>
      <c r="S375" s="49" t="str">
        <f>IFERROR(VLOOKUP(R375,農林業センサス集落コード!$A$2:$E$18534,4,FALSE)," ")</f>
        <v xml:space="preserve"> </v>
      </c>
      <c r="T375" s="50" t="str">
        <f>IFERROR(VLOOKUP(R375,農林業センサス集落コード!$A$2:$E$18534,5,0),"")</f>
        <v/>
      </c>
      <c r="U375" s="48"/>
      <c r="V375" s="49" t="str">
        <f>IFERROR(VLOOKUP(U375,農林業センサス集落コード!$A$2:$E$18534,4,FALSE)," ")</f>
        <v xml:space="preserve"> </v>
      </c>
      <c r="W375" s="50" t="str">
        <f>IFERROR(VLOOKUP(U375,農林業センサス集落コード!$A$2:$E$18534,5,0),"")</f>
        <v/>
      </c>
      <c r="X375" s="48"/>
      <c r="Y375" s="49" t="str">
        <f>IFERROR(VLOOKUP(X375,農林業センサス集落コード!$A$2:$E$18534,4,FALSE)," ")</f>
        <v xml:space="preserve"> </v>
      </c>
      <c r="Z375" s="50" t="str">
        <f>IFERROR(VLOOKUP(X375,農林業センサス集落コード!$A$2:$E$18534,5,0),"")</f>
        <v/>
      </c>
      <c r="AA375" s="48"/>
      <c r="AB375" s="49" t="str">
        <f>IFERROR(VLOOKUP(AA375,農林業センサス集落コード!$A$2:$E$18534,4,FALSE)," ")</f>
        <v xml:space="preserve"> </v>
      </c>
      <c r="AC375" s="50" t="str">
        <f>IFERROR(VLOOKUP(AA375,農林業センサス集落コード!$A$2:$E$18534,5,0),"")</f>
        <v/>
      </c>
      <c r="AD375" s="48"/>
      <c r="AE375" s="49" t="str">
        <f>IFERROR(VLOOKUP(AD375,農林業センサス集落コード!$A$2:$E$18534,4,FALSE)," ")</f>
        <v xml:space="preserve"> </v>
      </c>
      <c r="AF375" s="50" t="str">
        <f>IFERROR(VLOOKUP(AD375,農林業センサス集落コード!$A$2:$E$18534,5,0),"")</f>
        <v/>
      </c>
      <c r="AG375" s="48"/>
      <c r="AH375" s="49" t="str">
        <f>IFERROR(VLOOKUP(AG375,農林業センサス集落コード!$A$2:$E$18534,4,FALSE)," ")</f>
        <v xml:space="preserve"> </v>
      </c>
      <c r="AI375" s="50" t="str">
        <f>IFERROR(VLOOKUP(AG375,農林業センサス集落コード!$A$2:$E$18534,5,0),"")</f>
        <v/>
      </c>
      <c r="AJ375" s="48"/>
      <c r="AK375" s="49" t="str">
        <f>IFERROR(VLOOKUP(AJ375,農林業センサス集落コード!$A$2:$E$18534,4,FALSE)," ")</f>
        <v xml:space="preserve"> </v>
      </c>
      <c r="AL375" s="50" t="str">
        <f>IFERROR(VLOOKUP(AJ375,農林業センサス集落コード!$A$2:$E$18534,5,0),"")</f>
        <v/>
      </c>
      <c r="AM375" s="48"/>
      <c r="AN375" s="49" t="str">
        <f>IFERROR(VLOOKUP(AM375,農林業センサス集落コード!$A$2:$E$18534,4,FALSE)," ")</f>
        <v xml:space="preserve"> </v>
      </c>
      <c r="AO375" s="50" t="str">
        <f>IFERROR(VLOOKUP(AM375,農林業センサス集落コード!$A$2:$E$18534,5,0),"")</f>
        <v/>
      </c>
      <c r="AP375" s="48"/>
      <c r="AQ375" s="49" t="str">
        <f>IFERROR(VLOOKUP(AP375,農林業センサス集落コード!$A$2:$E$18534,4,FALSE)," ")</f>
        <v xml:space="preserve"> </v>
      </c>
      <c r="AR375" s="50" t="str">
        <f>IFERROR(VLOOKUP(AP375,農林業センサス集落コード!$A$2:$E$18534,5,0),"")</f>
        <v/>
      </c>
      <c r="AS375" s="48"/>
      <c r="AT375" s="49" t="str">
        <f>IFERROR(VLOOKUP(AS375,農林業センサス集落コード!$A$2:$E$18534,4,FALSE)," ")</f>
        <v xml:space="preserve"> </v>
      </c>
      <c r="AU375" s="50" t="str">
        <f>IFERROR(VLOOKUP(AS375,農林業センサス集落コード!$A$2:$E$18534,5,0),"")</f>
        <v/>
      </c>
      <c r="AV375" s="48"/>
      <c r="AW375" s="49" t="str">
        <f>IFERROR(VLOOKUP(AV375,農林業センサス集落コード!$A$2:$E$18534,4,FALSE)," ")</f>
        <v xml:space="preserve"> </v>
      </c>
      <c r="AX375" s="50" t="str">
        <f>IFERROR(VLOOKUP(AV375,農林業センサス集落コード!$A$2:$E$18534,5,0),"")</f>
        <v/>
      </c>
      <c r="AY375" s="48"/>
      <c r="AZ375" s="49" t="str">
        <f>IFERROR(VLOOKUP(AY375,農林業センサス集落コード!$A$2:$E$18534,4,FALSE)," ")</f>
        <v xml:space="preserve"> </v>
      </c>
      <c r="BA375" s="50" t="str">
        <f>IFERROR(VLOOKUP(AY375,農林業センサス集落コード!$A$2:$E$18534,5,0),"")</f>
        <v/>
      </c>
      <c r="BB375" s="48"/>
      <c r="BC375" s="49" t="str">
        <f>IFERROR(VLOOKUP(BB375,農林業センサス集落コード!$A$2:$E$18534,4,FALSE)," ")</f>
        <v xml:space="preserve"> </v>
      </c>
      <c r="BD375" s="50" t="str">
        <f>IFERROR(VLOOKUP(BB375,農林業センサス集落コード!$A$2:$E$18534,5,0),"")</f>
        <v/>
      </c>
      <c r="BE375" s="48"/>
      <c r="BF375" s="49" t="str">
        <f>IFERROR(VLOOKUP(BE375,農林業センサス集落コード!$A$2:$E$18534,4,FALSE)," ")</f>
        <v xml:space="preserve"> </v>
      </c>
      <c r="BG375" s="50" t="str">
        <f>IFERROR(VLOOKUP(BE375,農林業センサス集落コード!$A$2:$E$18534,5,0),"")</f>
        <v/>
      </c>
      <c r="BH375" s="48"/>
      <c r="BI375" s="49" t="str">
        <f>IFERROR(VLOOKUP(BH375,農林業センサス集落コード!$A$2:$E$18534,4,FALSE)," ")</f>
        <v xml:space="preserve"> </v>
      </c>
      <c r="BJ375" s="50" t="str">
        <f>IFERROR(VLOOKUP(BH375,農林業センサス集落コード!$A$2:$E$18534,5,0),"")</f>
        <v/>
      </c>
      <c r="BK375" s="48"/>
      <c r="BL375" s="49" t="str">
        <f>IFERROR(VLOOKUP(BK375,農林業センサス集落コード!$A$2:$E$18534,4,FALSE)," ")</f>
        <v xml:space="preserve"> </v>
      </c>
      <c r="BM375" s="50" t="str">
        <f>IFERROR(VLOOKUP(BK375,農林業センサス集落コード!$A$2:$E$18534,5,0),"")</f>
        <v/>
      </c>
    </row>
    <row r="376" spans="1:65">
      <c r="A376" s="272" t="e">
        <f>①協定識別事項②協定参加者!#REF!</f>
        <v>#REF!</v>
      </c>
      <c r="B376" s="55" t="e">
        <f>①協定識別事項②協定参加者!#REF!</f>
        <v>#REF!</v>
      </c>
      <c r="C376" s="55" t="e">
        <f>①協定識別事項②協定参加者!#REF!</f>
        <v>#REF!</v>
      </c>
      <c r="D376" s="55" t="e">
        <f>①協定識別事項②協定参加者!#REF!</f>
        <v>#REF!</v>
      </c>
      <c r="E376" s="56" t="e">
        <f>①協定識別事項②協定参加者!#REF!</f>
        <v>#REF!</v>
      </c>
      <c r="F376" s="48"/>
      <c r="G376" s="49" t="str">
        <f>IFERROR(VLOOKUP(F376,農林業センサス集落コード!$A$2:$E$18534,4,FALSE)," ")</f>
        <v xml:space="preserve"> </v>
      </c>
      <c r="H376" s="50" t="str">
        <f>IFERROR(VLOOKUP(F376,農林業センサス集落コード!$A$2:$E$18534,5,0),"")</f>
        <v/>
      </c>
      <c r="I376" s="48"/>
      <c r="J376" s="49" t="str">
        <f>IFERROR(VLOOKUP(I376,農林業センサス集落コード!$A$2:$E$18534,4,FALSE)," ")</f>
        <v xml:space="preserve"> </v>
      </c>
      <c r="K376" s="50" t="str">
        <f>IFERROR(VLOOKUP(I376,農林業センサス集落コード!$A$2:$E$18534,5,0),"")</f>
        <v/>
      </c>
      <c r="L376" s="48"/>
      <c r="M376" s="49" t="str">
        <f>IFERROR(VLOOKUP(L376,農林業センサス集落コード!$A$2:$E$18534,4,FALSE)," ")</f>
        <v xml:space="preserve"> </v>
      </c>
      <c r="N376" s="50" t="str">
        <f>IFERROR(VLOOKUP(L376,農林業センサス集落コード!$A$2:$E$18534,5,0),"")</f>
        <v/>
      </c>
      <c r="O376" s="48"/>
      <c r="P376" s="49" t="str">
        <f>IFERROR(VLOOKUP(O376,農林業センサス集落コード!$A$2:$E$18534,4,FALSE)," ")</f>
        <v xml:space="preserve"> </v>
      </c>
      <c r="Q376" s="50" t="str">
        <f>IFERROR(VLOOKUP(O376,農林業センサス集落コード!$A$2:$E$18534,5,0),"")</f>
        <v/>
      </c>
      <c r="R376" s="48"/>
      <c r="S376" s="49" t="str">
        <f>IFERROR(VLOOKUP(R376,農林業センサス集落コード!$A$2:$E$18534,4,FALSE)," ")</f>
        <v xml:space="preserve"> </v>
      </c>
      <c r="T376" s="50" t="str">
        <f>IFERROR(VLOOKUP(R376,農林業センサス集落コード!$A$2:$E$18534,5,0),"")</f>
        <v/>
      </c>
      <c r="U376" s="48"/>
      <c r="V376" s="49" t="str">
        <f>IFERROR(VLOOKUP(U376,農林業センサス集落コード!$A$2:$E$18534,4,FALSE)," ")</f>
        <v xml:space="preserve"> </v>
      </c>
      <c r="W376" s="50" t="str">
        <f>IFERROR(VLOOKUP(U376,農林業センサス集落コード!$A$2:$E$18534,5,0),"")</f>
        <v/>
      </c>
      <c r="X376" s="48"/>
      <c r="Y376" s="49" t="str">
        <f>IFERROR(VLOOKUP(X376,農林業センサス集落コード!$A$2:$E$18534,4,FALSE)," ")</f>
        <v xml:space="preserve"> </v>
      </c>
      <c r="Z376" s="50" t="str">
        <f>IFERROR(VLOOKUP(X376,農林業センサス集落コード!$A$2:$E$18534,5,0),"")</f>
        <v/>
      </c>
      <c r="AA376" s="48"/>
      <c r="AB376" s="49" t="str">
        <f>IFERROR(VLOOKUP(AA376,農林業センサス集落コード!$A$2:$E$18534,4,FALSE)," ")</f>
        <v xml:space="preserve"> </v>
      </c>
      <c r="AC376" s="50" t="str">
        <f>IFERROR(VLOOKUP(AA376,農林業センサス集落コード!$A$2:$E$18534,5,0),"")</f>
        <v/>
      </c>
      <c r="AD376" s="48"/>
      <c r="AE376" s="49" t="str">
        <f>IFERROR(VLOOKUP(AD376,農林業センサス集落コード!$A$2:$E$18534,4,FALSE)," ")</f>
        <v xml:space="preserve"> </v>
      </c>
      <c r="AF376" s="50" t="str">
        <f>IFERROR(VLOOKUP(AD376,農林業センサス集落コード!$A$2:$E$18534,5,0),"")</f>
        <v/>
      </c>
      <c r="AG376" s="48"/>
      <c r="AH376" s="49" t="str">
        <f>IFERROR(VLOOKUP(AG376,農林業センサス集落コード!$A$2:$E$18534,4,FALSE)," ")</f>
        <v xml:space="preserve"> </v>
      </c>
      <c r="AI376" s="50" t="str">
        <f>IFERROR(VLOOKUP(AG376,農林業センサス集落コード!$A$2:$E$18534,5,0),"")</f>
        <v/>
      </c>
      <c r="AJ376" s="48"/>
      <c r="AK376" s="49" t="str">
        <f>IFERROR(VLOOKUP(AJ376,農林業センサス集落コード!$A$2:$E$18534,4,FALSE)," ")</f>
        <v xml:space="preserve"> </v>
      </c>
      <c r="AL376" s="50" t="str">
        <f>IFERROR(VLOOKUP(AJ376,農林業センサス集落コード!$A$2:$E$18534,5,0),"")</f>
        <v/>
      </c>
      <c r="AM376" s="48"/>
      <c r="AN376" s="49" t="str">
        <f>IFERROR(VLOOKUP(AM376,農林業センサス集落コード!$A$2:$E$18534,4,FALSE)," ")</f>
        <v xml:space="preserve"> </v>
      </c>
      <c r="AO376" s="50" t="str">
        <f>IFERROR(VLOOKUP(AM376,農林業センサス集落コード!$A$2:$E$18534,5,0),"")</f>
        <v/>
      </c>
      <c r="AP376" s="48"/>
      <c r="AQ376" s="49" t="str">
        <f>IFERROR(VLOOKUP(AP376,農林業センサス集落コード!$A$2:$E$18534,4,FALSE)," ")</f>
        <v xml:space="preserve"> </v>
      </c>
      <c r="AR376" s="50" t="str">
        <f>IFERROR(VLOOKUP(AP376,農林業センサス集落コード!$A$2:$E$18534,5,0),"")</f>
        <v/>
      </c>
      <c r="AS376" s="48"/>
      <c r="AT376" s="49" t="str">
        <f>IFERROR(VLOOKUP(AS376,農林業センサス集落コード!$A$2:$E$18534,4,FALSE)," ")</f>
        <v xml:space="preserve"> </v>
      </c>
      <c r="AU376" s="50" t="str">
        <f>IFERROR(VLOOKUP(AS376,農林業センサス集落コード!$A$2:$E$18534,5,0),"")</f>
        <v/>
      </c>
      <c r="AV376" s="48"/>
      <c r="AW376" s="49" t="str">
        <f>IFERROR(VLOOKUP(AV376,農林業センサス集落コード!$A$2:$E$18534,4,FALSE)," ")</f>
        <v xml:space="preserve"> </v>
      </c>
      <c r="AX376" s="50" t="str">
        <f>IFERROR(VLOOKUP(AV376,農林業センサス集落コード!$A$2:$E$18534,5,0),"")</f>
        <v/>
      </c>
      <c r="AY376" s="48"/>
      <c r="AZ376" s="49" t="str">
        <f>IFERROR(VLOOKUP(AY376,農林業センサス集落コード!$A$2:$E$18534,4,FALSE)," ")</f>
        <v xml:space="preserve"> </v>
      </c>
      <c r="BA376" s="50" t="str">
        <f>IFERROR(VLOOKUP(AY376,農林業センサス集落コード!$A$2:$E$18534,5,0),"")</f>
        <v/>
      </c>
      <c r="BB376" s="48"/>
      <c r="BC376" s="49" t="str">
        <f>IFERROR(VLOOKUP(BB376,農林業センサス集落コード!$A$2:$E$18534,4,FALSE)," ")</f>
        <v xml:space="preserve"> </v>
      </c>
      <c r="BD376" s="50" t="str">
        <f>IFERROR(VLOOKUP(BB376,農林業センサス集落コード!$A$2:$E$18534,5,0),"")</f>
        <v/>
      </c>
      <c r="BE376" s="48"/>
      <c r="BF376" s="49" t="str">
        <f>IFERROR(VLOOKUP(BE376,農林業センサス集落コード!$A$2:$E$18534,4,FALSE)," ")</f>
        <v xml:space="preserve"> </v>
      </c>
      <c r="BG376" s="50" t="str">
        <f>IFERROR(VLOOKUP(BE376,農林業センサス集落コード!$A$2:$E$18534,5,0),"")</f>
        <v/>
      </c>
      <c r="BH376" s="48"/>
      <c r="BI376" s="49" t="str">
        <f>IFERROR(VLOOKUP(BH376,農林業センサス集落コード!$A$2:$E$18534,4,FALSE)," ")</f>
        <v xml:space="preserve"> </v>
      </c>
      <c r="BJ376" s="50" t="str">
        <f>IFERROR(VLOOKUP(BH376,農林業センサス集落コード!$A$2:$E$18534,5,0),"")</f>
        <v/>
      </c>
      <c r="BK376" s="48"/>
      <c r="BL376" s="49" t="str">
        <f>IFERROR(VLOOKUP(BK376,農林業センサス集落コード!$A$2:$E$18534,4,FALSE)," ")</f>
        <v xml:space="preserve"> </v>
      </c>
      <c r="BM376" s="50" t="str">
        <f>IFERROR(VLOOKUP(BK376,農林業センサス集落コード!$A$2:$E$18534,5,0),"")</f>
        <v/>
      </c>
    </row>
    <row r="377" spans="1:65">
      <c r="A377" s="272" t="e">
        <f>①協定識別事項②協定参加者!#REF!</f>
        <v>#REF!</v>
      </c>
      <c r="B377" s="55" t="e">
        <f>①協定識別事項②協定参加者!#REF!</f>
        <v>#REF!</v>
      </c>
      <c r="C377" s="55" t="e">
        <f>①協定識別事項②協定参加者!#REF!</f>
        <v>#REF!</v>
      </c>
      <c r="D377" s="55" t="e">
        <f>①協定識別事項②協定参加者!#REF!</f>
        <v>#REF!</v>
      </c>
      <c r="E377" s="56" t="e">
        <f>①協定識別事項②協定参加者!#REF!</f>
        <v>#REF!</v>
      </c>
      <c r="F377" s="48"/>
      <c r="G377" s="49" t="str">
        <f>IFERROR(VLOOKUP(F377,農林業センサス集落コード!$A$2:$E$18534,4,FALSE)," ")</f>
        <v xml:space="preserve"> </v>
      </c>
      <c r="H377" s="50" t="str">
        <f>IFERROR(VLOOKUP(F377,農林業センサス集落コード!$A$2:$E$18534,5,0),"")</f>
        <v/>
      </c>
      <c r="I377" s="48"/>
      <c r="J377" s="49" t="str">
        <f>IFERROR(VLOOKUP(I377,農林業センサス集落コード!$A$2:$E$18534,4,FALSE)," ")</f>
        <v xml:space="preserve"> </v>
      </c>
      <c r="K377" s="50" t="str">
        <f>IFERROR(VLOOKUP(I377,農林業センサス集落コード!$A$2:$E$18534,5,0),"")</f>
        <v/>
      </c>
      <c r="L377" s="48"/>
      <c r="M377" s="49" t="str">
        <f>IFERROR(VLOOKUP(L377,農林業センサス集落コード!$A$2:$E$18534,4,FALSE)," ")</f>
        <v xml:space="preserve"> </v>
      </c>
      <c r="N377" s="50" t="str">
        <f>IFERROR(VLOOKUP(L377,農林業センサス集落コード!$A$2:$E$18534,5,0),"")</f>
        <v/>
      </c>
      <c r="O377" s="48"/>
      <c r="P377" s="49" t="str">
        <f>IFERROR(VLOOKUP(O377,農林業センサス集落コード!$A$2:$E$18534,4,FALSE)," ")</f>
        <v xml:space="preserve"> </v>
      </c>
      <c r="Q377" s="50" t="str">
        <f>IFERROR(VLOOKUP(O377,農林業センサス集落コード!$A$2:$E$18534,5,0),"")</f>
        <v/>
      </c>
      <c r="R377" s="48"/>
      <c r="S377" s="49" t="str">
        <f>IFERROR(VLOOKUP(R377,農林業センサス集落コード!$A$2:$E$18534,4,FALSE)," ")</f>
        <v xml:space="preserve"> </v>
      </c>
      <c r="T377" s="50" t="str">
        <f>IFERROR(VLOOKUP(R377,農林業センサス集落コード!$A$2:$E$18534,5,0),"")</f>
        <v/>
      </c>
      <c r="U377" s="48"/>
      <c r="V377" s="49" t="str">
        <f>IFERROR(VLOOKUP(U377,農林業センサス集落コード!$A$2:$E$18534,4,FALSE)," ")</f>
        <v xml:space="preserve"> </v>
      </c>
      <c r="W377" s="50" t="str">
        <f>IFERROR(VLOOKUP(U377,農林業センサス集落コード!$A$2:$E$18534,5,0),"")</f>
        <v/>
      </c>
      <c r="X377" s="48"/>
      <c r="Y377" s="49" t="str">
        <f>IFERROR(VLOOKUP(X377,農林業センサス集落コード!$A$2:$E$18534,4,FALSE)," ")</f>
        <v xml:space="preserve"> </v>
      </c>
      <c r="Z377" s="50" t="str">
        <f>IFERROR(VLOOKUP(X377,農林業センサス集落コード!$A$2:$E$18534,5,0),"")</f>
        <v/>
      </c>
      <c r="AA377" s="48"/>
      <c r="AB377" s="49" t="str">
        <f>IFERROR(VLOOKUP(AA377,農林業センサス集落コード!$A$2:$E$18534,4,FALSE)," ")</f>
        <v xml:space="preserve"> </v>
      </c>
      <c r="AC377" s="50" t="str">
        <f>IFERROR(VLOOKUP(AA377,農林業センサス集落コード!$A$2:$E$18534,5,0),"")</f>
        <v/>
      </c>
      <c r="AD377" s="48"/>
      <c r="AE377" s="49" t="str">
        <f>IFERROR(VLOOKUP(AD377,農林業センサス集落コード!$A$2:$E$18534,4,FALSE)," ")</f>
        <v xml:space="preserve"> </v>
      </c>
      <c r="AF377" s="50" t="str">
        <f>IFERROR(VLOOKUP(AD377,農林業センサス集落コード!$A$2:$E$18534,5,0),"")</f>
        <v/>
      </c>
      <c r="AG377" s="48"/>
      <c r="AH377" s="49" t="str">
        <f>IFERROR(VLOOKUP(AG377,農林業センサス集落コード!$A$2:$E$18534,4,FALSE)," ")</f>
        <v xml:space="preserve"> </v>
      </c>
      <c r="AI377" s="50" t="str">
        <f>IFERROR(VLOOKUP(AG377,農林業センサス集落コード!$A$2:$E$18534,5,0),"")</f>
        <v/>
      </c>
      <c r="AJ377" s="48"/>
      <c r="AK377" s="49" t="str">
        <f>IFERROR(VLOOKUP(AJ377,農林業センサス集落コード!$A$2:$E$18534,4,FALSE)," ")</f>
        <v xml:space="preserve"> </v>
      </c>
      <c r="AL377" s="50" t="str">
        <f>IFERROR(VLOOKUP(AJ377,農林業センサス集落コード!$A$2:$E$18534,5,0),"")</f>
        <v/>
      </c>
      <c r="AM377" s="48"/>
      <c r="AN377" s="49" t="str">
        <f>IFERROR(VLOOKUP(AM377,農林業センサス集落コード!$A$2:$E$18534,4,FALSE)," ")</f>
        <v xml:space="preserve"> </v>
      </c>
      <c r="AO377" s="50" t="str">
        <f>IFERROR(VLOOKUP(AM377,農林業センサス集落コード!$A$2:$E$18534,5,0),"")</f>
        <v/>
      </c>
      <c r="AP377" s="48"/>
      <c r="AQ377" s="49" t="str">
        <f>IFERROR(VLOOKUP(AP377,農林業センサス集落コード!$A$2:$E$18534,4,FALSE)," ")</f>
        <v xml:space="preserve"> </v>
      </c>
      <c r="AR377" s="50" t="str">
        <f>IFERROR(VLOOKUP(AP377,農林業センサス集落コード!$A$2:$E$18534,5,0),"")</f>
        <v/>
      </c>
      <c r="AS377" s="48"/>
      <c r="AT377" s="49" t="str">
        <f>IFERROR(VLOOKUP(AS377,農林業センサス集落コード!$A$2:$E$18534,4,FALSE)," ")</f>
        <v xml:space="preserve"> </v>
      </c>
      <c r="AU377" s="50" t="str">
        <f>IFERROR(VLOOKUP(AS377,農林業センサス集落コード!$A$2:$E$18534,5,0),"")</f>
        <v/>
      </c>
      <c r="AV377" s="48"/>
      <c r="AW377" s="49" t="str">
        <f>IFERROR(VLOOKUP(AV377,農林業センサス集落コード!$A$2:$E$18534,4,FALSE)," ")</f>
        <v xml:space="preserve"> </v>
      </c>
      <c r="AX377" s="50" t="str">
        <f>IFERROR(VLOOKUP(AV377,農林業センサス集落コード!$A$2:$E$18534,5,0),"")</f>
        <v/>
      </c>
      <c r="AY377" s="48"/>
      <c r="AZ377" s="49" t="str">
        <f>IFERROR(VLOOKUP(AY377,農林業センサス集落コード!$A$2:$E$18534,4,FALSE)," ")</f>
        <v xml:space="preserve"> </v>
      </c>
      <c r="BA377" s="50" t="str">
        <f>IFERROR(VLOOKUP(AY377,農林業センサス集落コード!$A$2:$E$18534,5,0),"")</f>
        <v/>
      </c>
      <c r="BB377" s="48"/>
      <c r="BC377" s="49" t="str">
        <f>IFERROR(VLOOKUP(BB377,農林業センサス集落コード!$A$2:$E$18534,4,FALSE)," ")</f>
        <v xml:space="preserve"> </v>
      </c>
      <c r="BD377" s="50" t="str">
        <f>IFERROR(VLOOKUP(BB377,農林業センサス集落コード!$A$2:$E$18534,5,0),"")</f>
        <v/>
      </c>
      <c r="BE377" s="48"/>
      <c r="BF377" s="49" t="str">
        <f>IFERROR(VLOOKUP(BE377,農林業センサス集落コード!$A$2:$E$18534,4,FALSE)," ")</f>
        <v xml:space="preserve"> </v>
      </c>
      <c r="BG377" s="50" t="str">
        <f>IFERROR(VLOOKUP(BE377,農林業センサス集落コード!$A$2:$E$18534,5,0),"")</f>
        <v/>
      </c>
      <c r="BH377" s="48"/>
      <c r="BI377" s="49" t="str">
        <f>IFERROR(VLOOKUP(BH377,農林業センサス集落コード!$A$2:$E$18534,4,FALSE)," ")</f>
        <v xml:space="preserve"> </v>
      </c>
      <c r="BJ377" s="50" t="str">
        <f>IFERROR(VLOOKUP(BH377,農林業センサス集落コード!$A$2:$E$18534,5,0),"")</f>
        <v/>
      </c>
      <c r="BK377" s="48"/>
      <c r="BL377" s="49" t="str">
        <f>IFERROR(VLOOKUP(BK377,農林業センサス集落コード!$A$2:$E$18534,4,FALSE)," ")</f>
        <v xml:space="preserve"> </v>
      </c>
      <c r="BM377" s="50" t="str">
        <f>IFERROR(VLOOKUP(BK377,農林業センサス集落コード!$A$2:$E$18534,5,0),"")</f>
        <v/>
      </c>
    </row>
    <row r="378" spans="1:65">
      <c r="A378" s="272" t="e">
        <f>①協定識別事項②協定参加者!#REF!</f>
        <v>#REF!</v>
      </c>
      <c r="B378" s="55" t="e">
        <f>①協定識別事項②協定参加者!#REF!</f>
        <v>#REF!</v>
      </c>
      <c r="C378" s="55" t="e">
        <f>①協定識別事項②協定参加者!#REF!</f>
        <v>#REF!</v>
      </c>
      <c r="D378" s="55" t="e">
        <f>①協定識別事項②協定参加者!#REF!</f>
        <v>#REF!</v>
      </c>
      <c r="E378" s="56" t="e">
        <f>①協定識別事項②協定参加者!#REF!</f>
        <v>#REF!</v>
      </c>
      <c r="F378" s="48"/>
      <c r="G378" s="49" t="str">
        <f>IFERROR(VLOOKUP(F378,農林業センサス集落コード!$A$2:$E$18534,4,FALSE)," ")</f>
        <v xml:space="preserve"> </v>
      </c>
      <c r="H378" s="50" t="str">
        <f>IFERROR(VLOOKUP(F378,農林業センサス集落コード!$A$2:$E$18534,5,0),"")</f>
        <v/>
      </c>
      <c r="I378" s="48"/>
      <c r="J378" s="49" t="str">
        <f>IFERROR(VLOOKUP(I378,農林業センサス集落コード!$A$2:$E$18534,4,FALSE)," ")</f>
        <v xml:space="preserve"> </v>
      </c>
      <c r="K378" s="50" t="str">
        <f>IFERROR(VLOOKUP(I378,農林業センサス集落コード!$A$2:$E$18534,5,0),"")</f>
        <v/>
      </c>
      <c r="L378" s="48"/>
      <c r="M378" s="49" t="str">
        <f>IFERROR(VLOOKUP(L378,農林業センサス集落コード!$A$2:$E$18534,4,FALSE)," ")</f>
        <v xml:space="preserve"> </v>
      </c>
      <c r="N378" s="50" t="str">
        <f>IFERROR(VLOOKUP(L378,農林業センサス集落コード!$A$2:$E$18534,5,0),"")</f>
        <v/>
      </c>
      <c r="O378" s="48"/>
      <c r="P378" s="49" t="str">
        <f>IFERROR(VLOOKUP(O378,農林業センサス集落コード!$A$2:$E$18534,4,FALSE)," ")</f>
        <v xml:space="preserve"> </v>
      </c>
      <c r="Q378" s="50" t="str">
        <f>IFERROR(VLOOKUP(O378,農林業センサス集落コード!$A$2:$E$18534,5,0),"")</f>
        <v/>
      </c>
      <c r="R378" s="48"/>
      <c r="S378" s="49" t="str">
        <f>IFERROR(VLOOKUP(R378,農林業センサス集落コード!$A$2:$E$18534,4,FALSE)," ")</f>
        <v xml:space="preserve"> </v>
      </c>
      <c r="T378" s="50" t="str">
        <f>IFERROR(VLOOKUP(R378,農林業センサス集落コード!$A$2:$E$18534,5,0),"")</f>
        <v/>
      </c>
      <c r="U378" s="48"/>
      <c r="V378" s="49" t="str">
        <f>IFERROR(VLOOKUP(U378,農林業センサス集落コード!$A$2:$E$18534,4,FALSE)," ")</f>
        <v xml:space="preserve"> </v>
      </c>
      <c r="W378" s="50" t="str">
        <f>IFERROR(VLOOKUP(U378,農林業センサス集落コード!$A$2:$E$18534,5,0),"")</f>
        <v/>
      </c>
      <c r="X378" s="48"/>
      <c r="Y378" s="49" t="str">
        <f>IFERROR(VLOOKUP(X378,農林業センサス集落コード!$A$2:$E$18534,4,FALSE)," ")</f>
        <v xml:space="preserve"> </v>
      </c>
      <c r="Z378" s="50" t="str">
        <f>IFERROR(VLOOKUP(X378,農林業センサス集落コード!$A$2:$E$18534,5,0),"")</f>
        <v/>
      </c>
      <c r="AA378" s="48"/>
      <c r="AB378" s="49" t="str">
        <f>IFERROR(VLOOKUP(AA378,農林業センサス集落コード!$A$2:$E$18534,4,FALSE)," ")</f>
        <v xml:space="preserve"> </v>
      </c>
      <c r="AC378" s="50" t="str">
        <f>IFERROR(VLOOKUP(AA378,農林業センサス集落コード!$A$2:$E$18534,5,0),"")</f>
        <v/>
      </c>
      <c r="AD378" s="48"/>
      <c r="AE378" s="49" t="str">
        <f>IFERROR(VLOOKUP(AD378,農林業センサス集落コード!$A$2:$E$18534,4,FALSE)," ")</f>
        <v xml:space="preserve"> </v>
      </c>
      <c r="AF378" s="50" t="str">
        <f>IFERROR(VLOOKUP(AD378,農林業センサス集落コード!$A$2:$E$18534,5,0),"")</f>
        <v/>
      </c>
      <c r="AG378" s="48"/>
      <c r="AH378" s="49" t="str">
        <f>IFERROR(VLOOKUP(AG378,農林業センサス集落コード!$A$2:$E$18534,4,FALSE)," ")</f>
        <v xml:space="preserve"> </v>
      </c>
      <c r="AI378" s="50" t="str">
        <f>IFERROR(VLOOKUP(AG378,農林業センサス集落コード!$A$2:$E$18534,5,0),"")</f>
        <v/>
      </c>
      <c r="AJ378" s="48"/>
      <c r="AK378" s="49" t="str">
        <f>IFERROR(VLOOKUP(AJ378,農林業センサス集落コード!$A$2:$E$18534,4,FALSE)," ")</f>
        <v xml:space="preserve"> </v>
      </c>
      <c r="AL378" s="50" t="str">
        <f>IFERROR(VLOOKUP(AJ378,農林業センサス集落コード!$A$2:$E$18534,5,0),"")</f>
        <v/>
      </c>
      <c r="AM378" s="48"/>
      <c r="AN378" s="49" t="str">
        <f>IFERROR(VLOOKUP(AM378,農林業センサス集落コード!$A$2:$E$18534,4,FALSE)," ")</f>
        <v xml:space="preserve"> </v>
      </c>
      <c r="AO378" s="50" t="str">
        <f>IFERROR(VLOOKUP(AM378,農林業センサス集落コード!$A$2:$E$18534,5,0),"")</f>
        <v/>
      </c>
      <c r="AP378" s="48"/>
      <c r="AQ378" s="49" t="str">
        <f>IFERROR(VLOOKUP(AP378,農林業センサス集落コード!$A$2:$E$18534,4,FALSE)," ")</f>
        <v xml:space="preserve"> </v>
      </c>
      <c r="AR378" s="50" t="str">
        <f>IFERROR(VLOOKUP(AP378,農林業センサス集落コード!$A$2:$E$18534,5,0),"")</f>
        <v/>
      </c>
      <c r="AS378" s="48"/>
      <c r="AT378" s="49" t="str">
        <f>IFERROR(VLOOKUP(AS378,農林業センサス集落コード!$A$2:$E$18534,4,FALSE)," ")</f>
        <v xml:space="preserve"> </v>
      </c>
      <c r="AU378" s="50" t="str">
        <f>IFERROR(VLOOKUP(AS378,農林業センサス集落コード!$A$2:$E$18534,5,0),"")</f>
        <v/>
      </c>
      <c r="AV378" s="48"/>
      <c r="AW378" s="49" t="str">
        <f>IFERROR(VLOOKUP(AV378,農林業センサス集落コード!$A$2:$E$18534,4,FALSE)," ")</f>
        <v xml:space="preserve"> </v>
      </c>
      <c r="AX378" s="50" t="str">
        <f>IFERROR(VLOOKUP(AV378,農林業センサス集落コード!$A$2:$E$18534,5,0),"")</f>
        <v/>
      </c>
      <c r="AY378" s="48"/>
      <c r="AZ378" s="49" t="str">
        <f>IFERROR(VLOOKUP(AY378,農林業センサス集落コード!$A$2:$E$18534,4,FALSE)," ")</f>
        <v xml:space="preserve"> </v>
      </c>
      <c r="BA378" s="50" t="str">
        <f>IFERROR(VLOOKUP(AY378,農林業センサス集落コード!$A$2:$E$18534,5,0),"")</f>
        <v/>
      </c>
      <c r="BB378" s="48"/>
      <c r="BC378" s="49" t="str">
        <f>IFERROR(VLOOKUP(BB378,農林業センサス集落コード!$A$2:$E$18534,4,FALSE)," ")</f>
        <v xml:space="preserve"> </v>
      </c>
      <c r="BD378" s="50" t="str">
        <f>IFERROR(VLOOKUP(BB378,農林業センサス集落コード!$A$2:$E$18534,5,0),"")</f>
        <v/>
      </c>
      <c r="BE378" s="48"/>
      <c r="BF378" s="49" t="str">
        <f>IFERROR(VLOOKUP(BE378,農林業センサス集落コード!$A$2:$E$18534,4,FALSE)," ")</f>
        <v xml:space="preserve"> </v>
      </c>
      <c r="BG378" s="50" t="str">
        <f>IFERROR(VLOOKUP(BE378,農林業センサス集落コード!$A$2:$E$18534,5,0),"")</f>
        <v/>
      </c>
      <c r="BH378" s="48"/>
      <c r="BI378" s="49" t="str">
        <f>IFERROR(VLOOKUP(BH378,農林業センサス集落コード!$A$2:$E$18534,4,FALSE)," ")</f>
        <v xml:space="preserve"> </v>
      </c>
      <c r="BJ378" s="50" t="str">
        <f>IFERROR(VLOOKUP(BH378,農林業センサス集落コード!$A$2:$E$18534,5,0),"")</f>
        <v/>
      </c>
      <c r="BK378" s="48"/>
      <c r="BL378" s="49" t="str">
        <f>IFERROR(VLOOKUP(BK378,農林業センサス集落コード!$A$2:$E$18534,4,FALSE)," ")</f>
        <v xml:space="preserve"> </v>
      </c>
      <c r="BM378" s="50" t="str">
        <f>IFERROR(VLOOKUP(BK378,農林業センサス集落コード!$A$2:$E$18534,5,0),"")</f>
        <v/>
      </c>
    </row>
    <row r="379" spans="1:65">
      <c r="A379" s="272" t="e">
        <f>①協定識別事項②協定参加者!#REF!</f>
        <v>#REF!</v>
      </c>
      <c r="B379" s="55" t="e">
        <f>①協定識別事項②協定参加者!#REF!</f>
        <v>#REF!</v>
      </c>
      <c r="C379" s="55" t="e">
        <f>①協定識別事項②協定参加者!#REF!</f>
        <v>#REF!</v>
      </c>
      <c r="D379" s="55" t="e">
        <f>①協定識別事項②協定参加者!#REF!</f>
        <v>#REF!</v>
      </c>
      <c r="E379" s="56" t="e">
        <f>①協定識別事項②協定参加者!#REF!</f>
        <v>#REF!</v>
      </c>
      <c r="F379" s="48"/>
      <c r="G379" s="49" t="str">
        <f>IFERROR(VLOOKUP(F379,農林業センサス集落コード!$A$2:$E$18534,4,FALSE)," ")</f>
        <v xml:space="preserve"> </v>
      </c>
      <c r="H379" s="50" t="str">
        <f>IFERROR(VLOOKUP(F379,農林業センサス集落コード!$A$2:$E$18534,5,0),"")</f>
        <v/>
      </c>
      <c r="I379" s="48"/>
      <c r="J379" s="49" t="str">
        <f>IFERROR(VLOOKUP(I379,農林業センサス集落コード!$A$2:$E$18534,4,FALSE)," ")</f>
        <v xml:space="preserve"> </v>
      </c>
      <c r="K379" s="50" t="str">
        <f>IFERROR(VLOOKUP(I379,農林業センサス集落コード!$A$2:$E$18534,5,0),"")</f>
        <v/>
      </c>
      <c r="L379" s="48"/>
      <c r="M379" s="49" t="str">
        <f>IFERROR(VLOOKUP(L379,農林業センサス集落コード!$A$2:$E$18534,4,FALSE)," ")</f>
        <v xml:space="preserve"> </v>
      </c>
      <c r="N379" s="50" t="str">
        <f>IFERROR(VLOOKUP(L379,農林業センサス集落コード!$A$2:$E$18534,5,0),"")</f>
        <v/>
      </c>
      <c r="O379" s="48"/>
      <c r="P379" s="49" t="str">
        <f>IFERROR(VLOOKUP(O379,農林業センサス集落コード!$A$2:$E$18534,4,FALSE)," ")</f>
        <v xml:space="preserve"> </v>
      </c>
      <c r="Q379" s="50" t="str">
        <f>IFERROR(VLOOKUP(O379,農林業センサス集落コード!$A$2:$E$18534,5,0),"")</f>
        <v/>
      </c>
      <c r="R379" s="48"/>
      <c r="S379" s="49" t="str">
        <f>IFERROR(VLOOKUP(R379,農林業センサス集落コード!$A$2:$E$18534,4,FALSE)," ")</f>
        <v xml:space="preserve"> </v>
      </c>
      <c r="T379" s="50" t="str">
        <f>IFERROR(VLOOKUP(R379,農林業センサス集落コード!$A$2:$E$18534,5,0),"")</f>
        <v/>
      </c>
      <c r="U379" s="48"/>
      <c r="V379" s="49" t="str">
        <f>IFERROR(VLOOKUP(U379,農林業センサス集落コード!$A$2:$E$18534,4,FALSE)," ")</f>
        <v xml:space="preserve"> </v>
      </c>
      <c r="W379" s="50" t="str">
        <f>IFERROR(VLOOKUP(U379,農林業センサス集落コード!$A$2:$E$18534,5,0),"")</f>
        <v/>
      </c>
      <c r="X379" s="48"/>
      <c r="Y379" s="49" t="str">
        <f>IFERROR(VLOOKUP(X379,農林業センサス集落コード!$A$2:$E$18534,4,FALSE)," ")</f>
        <v xml:space="preserve"> </v>
      </c>
      <c r="Z379" s="50" t="str">
        <f>IFERROR(VLOOKUP(X379,農林業センサス集落コード!$A$2:$E$18534,5,0),"")</f>
        <v/>
      </c>
      <c r="AA379" s="48"/>
      <c r="AB379" s="49" t="str">
        <f>IFERROR(VLOOKUP(AA379,農林業センサス集落コード!$A$2:$E$18534,4,FALSE)," ")</f>
        <v xml:space="preserve"> </v>
      </c>
      <c r="AC379" s="50" t="str">
        <f>IFERROR(VLOOKUP(AA379,農林業センサス集落コード!$A$2:$E$18534,5,0),"")</f>
        <v/>
      </c>
      <c r="AD379" s="48"/>
      <c r="AE379" s="49" t="str">
        <f>IFERROR(VLOOKUP(AD379,農林業センサス集落コード!$A$2:$E$18534,4,FALSE)," ")</f>
        <v xml:space="preserve"> </v>
      </c>
      <c r="AF379" s="50" t="str">
        <f>IFERROR(VLOOKUP(AD379,農林業センサス集落コード!$A$2:$E$18534,5,0),"")</f>
        <v/>
      </c>
      <c r="AG379" s="48"/>
      <c r="AH379" s="49" t="str">
        <f>IFERROR(VLOOKUP(AG379,農林業センサス集落コード!$A$2:$E$18534,4,FALSE)," ")</f>
        <v xml:space="preserve"> </v>
      </c>
      <c r="AI379" s="50" t="str">
        <f>IFERROR(VLOOKUP(AG379,農林業センサス集落コード!$A$2:$E$18534,5,0),"")</f>
        <v/>
      </c>
      <c r="AJ379" s="48"/>
      <c r="AK379" s="49" t="str">
        <f>IFERROR(VLOOKUP(AJ379,農林業センサス集落コード!$A$2:$E$18534,4,FALSE)," ")</f>
        <v xml:space="preserve"> </v>
      </c>
      <c r="AL379" s="50" t="str">
        <f>IFERROR(VLOOKUP(AJ379,農林業センサス集落コード!$A$2:$E$18534,5,0),"")</f>
        <v/>
      </c>
      <c r="AM379" s="48"/>
      <c r="AN379" s="49" t="str">
        <f>IFERROR(VLOOKUP(AM379,農林業センサス集落コード!$A$2:$E$18534,4,FALSE)," ")</f>
        <v xml:space="preserve"> </v>
      </c>
      <c r="AO379" s="50" t="str">
        <f>IFERROR(VLOOKUP(AM379,農林業センサス集落コード!$A$2:$E$18534,5,0),"")</f>
        <v/>
      </c>
      <c r="AP379" s="48"/>
      <c r="AQ379" s="49" t="str">
        <f>IFERROR(VLOOKUP(AP379,農林業センサス集落コード!$A$2:$E$18534,4,FALSE)," ")</f>
        <v xml:space="preserve"> </v>
      </c>
      <c r="AR379" s="50" t="str">
        <f>IFERROR(VLOOKUP(AP379,農林業センサス集落コード!$A$2:$E$18534,5,0),"")</f>
        <v/>
      </c>
      <c r="AS379" s="48"/>
      <c r="AT379" s="49" t="str">
        <f>IFERROR(VLOOKUP(AS379,農林業センサス集落コード!$A$2:$E$18534,4,FALSE)," ")</f>
        <v xml:space="preserve"> </v>
      </c>
      <c r="AU379" s="50" t="str">
        <f>IFERROR(VLOOKUP(AS379,農林業センサス集落コード!$A$2:$E$18534,5,0),"")</f>
        <v/>
      </c>
      <c r="AV379" s="48"/>
      <c r="AW379" s="49" t="str">
        <f>IFERROR(VLOOKUP(AV379,農林業センサス集落コード!$A$2:$E$18534,4,FALSE)," ")</f>
        <v xml:space="preserve"> </v>
      </c>
      <c r="AX379" s="50" t="str">
        <f>IFERROR(VLOOKUP(AV379,農林業センサス集落コード!$A$2:$E$18534,5,0),"")</f>
        <v/>
      </c>
      <c r="AY379" s="48"/>
      <c r="AZ379" s="49" t="str">
        <f>IFERROR(VLOOKUP(AY379,農林業センサス集落コード!$A$2:$E$18534,4,FALSE)," ")</f>
        <v xml:space="preserve"> </v>
      </c>
      <c r="BA379" s="50" t="str">
        <f>IFERROR(VLOOKUP(AY379,農林業センサス集落コード!$A$2:$E$18534,5,0),"")</f>
        <v/>
      </c>
      <c r="BB379" s="48"/>
      <c r="BC379" s="49" t="str">
        <f>IFERROR(VLOOKUP(BB379,農林業センサス集落コード!$A$2:$E$18534,4,FALSE)," ")</f>
        <v xml:space="preserve"> </v>
      </c>
      <c r="BD379" s="50" t="str">
        <f>IFERROR(VLOOKUP(BB379,農林業センサス集落コード!$A$2:$E$18534,5,0),"")</f>
        <v/>
      </c>
      <c r="BE379" s="48"/>
      <c r="BF379" s="49" t="str">
        <f>IFERROR(VLOOKUP(BE379,農林業センサス集落コード!$A$2:$E$18534,4,FALSE)," ")</f>
        <v xml:space="preserve"> </v>
      </c>
      <c r="BG379" s="50" t="str">
        <f>IFERROR(VLOOKUP(BE379,農林業センサス集落コード!$A$2:$E$18534,5,0),"")</f>
        <v/>
      </c>
      <c r="BH379" s="48"/>
      <c r="BI379" s="49" t="str">
        <f>IFERROR(VLOOKUP(BH379,農林業センサス集落コード!$A$2:$E$18534,4,FALSE)," ")</f>
        <v xml:space="preserve"> </v>
      </c>
      <c r="BJ379" s="50" t="str">
        <f>IFERROR(VLOOKUP(BH379,農林業センサス集落コード!$A$2:$E$18534,5,0),"")</f>
        <v/>
      </c>
      <c r="BK379" s="48"/>
      <c r="BL379" s="49" t="str">
        <f>IFERROR(VLOOKUP(BK379,農林業センサス集落コード!$A$2:$E$18534,4,FALSE)," ")</f>
        <v xml:space="preserve"> </v>
      </c>
      <c r="BM379" s="50" t="str">
        <f>IFERROR(VLOOKUP(BK379,農林業センサス集落コード!$A$2:$E$18534,5,0),"")</f>
        <v/>
      </c>
    </row>
    <row r="380" spans="1:65">
      <c r="A380" s="272" t="e">
        <f>①協定識別事項②協定参加者!#REF!</f>
        <v>#REF!</v>
      </c>
      <c r="B380" s="55" t="e">
        <f>①協定識別事項②協定参加者!#REF!</f>
        <v>#REF!</v>
      </c>
      <c r="C380" s="55" t="e">
        <f>①協定識別事項②協定参加者!#REF!</f>
        <v>#REF!</v>
      </c>
      <c r="D380" s="55" t="e">
        <f>①協定識別事項②協定参加者!#REF!</f>
        <v>#REF!</v>
      </c>
      <c r="E380" s="56" t="e">
        <f>①協定識別事項②協定参加者!#REF!</f>
        <v>#REF!</v>
      </c>
      <c r="F380" s="48"/>
      <c r="G380" s="49" t="str">
        <f>IFERROR(VLOOKUP(F380,農林業センサス集落コード!$A$2:$E$18534,4,FALSE)," ")</f>
        <v xml:space="preserve"> </v>
      </c>
      <c r="H380" s="50" t="str">
        <f>IFERROR(VLOOKUP(F380,農林業センサス集落コード!$A$2:$E$18534,5,0),"")</f>
        <v/>
      </c>
      <c r="I380" s="48"/>
      <c r="J380" s="49" t="str">
        <f>IFERROR(VLOOKUP(I380,農林業センサス集落コード!$A$2:$E$18534,4,FALSE)," ")</f>
        <v xml:space="preserve"> </v>
      </c>
      <c r="K380" s="50" t="str">
        <f>IFERROR(VLOOKUP(I380,農林業センサス集落コード!$A$2:$E$18534,5,0),"")</f>
        <v/>
      </c>
      <c r="L380" s="48"/>
      <c r="M380" s="49" t="str">
        <f>IFERROR(VLOOKUP(L380,農林業センサス集落コード!$A$2:$E$18534,4,FALSE)," ")</f>
        <v xml:space="preserve"> </v>
      </c>
      <c r="N380" s="50" t="str">
        <f>IFERROR(VLOOKUP(L380,農林業センサス集落コード!$A$2:$E$18534,5,0),"")</f>
        <v/>
      </c>
      <c r="O380" s="48"/>
      <c r="P380" s="49" t="str">
        <f>IFERROR(VLOOKUP(O380,農林業センサス集落コード!$A$2:$E$18534,4,FALSE)," ")</f>
        <v xml:space="preserve"> </v>
      </c>
      <c r="Q380" s="50" t="str">
        <f>IFERROR(VLOOKUP(O380,農林業センサス集落コード!$A$2:$E$18534,5,0),"")</f>
        <v/>
      </c>
      <c r="R380" s="48"/>
      <c r="S380" s="49" t="str">
        <f>IFERROR(VLOOKUP(R380,農林業センサス集落コード!$A$2:$E$18534,4,FALSE)," ")</f>
        <v xml:space="preserve"> </v>
      </c>
      <c r="T380" s="50" t="str">
        <f>IFERROR(VLOOKUP(R380,農林業センサス集落コード!$A$2:$E$18534,5,0),"")</f>
        <v/>
      </c>
      <c r="U380" s="48"/>
      <c r="V380" s="49" t="str">
        <f>IFERROR(VLOOKUP(U380,農林業センサス集落コード!$A$2:$E$18534,4,FALSE)," ")</f>
        <v xml:space="preserve"> </v>
      </c>
      <c r="W380" s="50" t="str">
        <f>IFERROR(VLOOKUP(U380,農林業センサス集落コード!$A$2:$E$18534,5,0),"")</f>
        <v/>
      </c>
      <c r="X380" s="48"/>
      <c r="Y380" s="49" t="str">
        <f>IFERROR(VLOOKUP(X380,農林業センサス集落コード!$A$2:$E$18534,4,FALSE)," ")</f>
        <v xml:space="preserve"> </v>
      </c>
      <c r="Z380" s="50" t="str">
        <f>IFERROR(VLOOKUP(X380,農林業センサス集落コード!$A$2:$E$18534,5,0),"")</f>
        <v/>
      </c>
      <c r="AA380" s="48"/>
      <c r="AB380" s="49" t="str">
        <f>IFERROR(VLOOKUP(AA380,農林業センサス集落コード!$A$2:$E$18534,4,FALSE)," ")</f>
        <v xml:space="preserve"> </v>
      </c>
      <c r="AC380" s="50" t="str">
        <f>IFERROR(VLOOKUP(AA380,農林業センサス集落コード!$A$2:$E$18534,5,0),"")</f>
        <v/>
      </c>
      <c r="AD380" s="48"/>
      <c r="AE380" s="49" t="str">
        <f>IFERROR(VLOOKUP(AD380,農林業センサス集落コード!$A$2:$E$18534,4,FALSE)," ")</f>
        <v xml:space="preserve"> </v>
      </c>
      <c r="AF380" s="50" t="str">
        <f>IFERROR(VLOOKUP(AD380,農林業センサス集落コード!$A$2:$E$18534,5,0),"")</f>
        <v/>
      </c>
      <c r="AG380" s="48"/>
      <c r="AH380" s="49" t="str">
        <f>IFERROR(VLOOKUP(AG380,農林業センサス集落コード!$A$2:$E$18534,4,FALSE)," ")</f>
        <v xml:space="preserve"> </v>
      </c>
      <c r="AI380" s="50" t="str">
        <f>IFERROR(VLOOKUP(AG380,農林業センサス集落コード!$A$2:$E$18534,5,0),"")</f>
        <v/>
      </c>
      <c r="AJ380" s="48"/>
      <c r="AK380" s="49" t="str">
        <f>IFERROR(VLOOKUP(AJ380,農林業センサス集落コード!$A$2:$E$18534,4,FALSE)," ")</f>
        <v xml:space="preserve"> </v>
      </c>
      <c r="AL380" s="50" t="str">
        <f>IFERROR(VLOOKUP(AJ380,農林業センサス集落コード!$A$2:$E$18534,5,0),"")</f>
        <v/>
      </c>
      <c r="AM380" s="48"/>
      <c r="AN380" s="49" t="str">
        <f>IFERROR(VLOOKUP(AM380,農林業センサス集落コード!$A$2:$E$18534,4,FALSE)," ")</f>
        <v xml:space="preserve"> </v>
      </c>
      <c r="AO380" s="50" t="str">
        <f>IFERROR(VLOOKUP(AM380,農林業センサス集落コード!$A$2:$E$18534,5,0),"")</f>
        <v/>
      </c>
      <c r="AP380" s="48"/>
      <c r="AQ380" s="49" t="str">
        <f>IFERROR(VLOOKUP(AP380,農林業センサス集落コード!$A$2:$E$18534,4,FALSE)," ")</f>
        <v xml:space="preserve"> </v>
      </c>
      <c r="AR380" s="50" t="str">
        <f>IFERROR(VLOOKUP(AP380,農林業センサス集落コード!$A$2:$E$18534,5,0),"")</f>
        <v/>
      </c>
      <c r="AS380" s="48"/>
      <c r="AT380" s="49" t="str">
        <f>IFERROR(VLOOKUP(AS380,農林業センサス集落コード!$A$2:$E$18534,4,FALSE)," ")</f>
        <v xml:space="preserve"> </v>
      </c>
      <c r="AU380" s="50" t="str">
        <f>IFERROR(VLOOKUP(AS380,農林業センサス集落コード!$A$2:$E$18534,5,0),"")</f>
        <v/>
      </c>
      <c r="AV380" s="48"/>
      <c r="AW380" s="49" t="str">
        <f>IFERROR(VLOOKUP(AV380,農林業センサス集落コード!$A$2:$E$18534,4,FALSE)," ")</f>
        <v xml:space="preserve"> </v>
      </c>
      <c r="AX380" s="50" t="str">
        <f>IFERROR(VLOOKUP(AV380,農林業センサス集落コード!$A$2:$E$18534,5,0),"")</f>
        <v/>
      </c>
      <c r="AY380" s="48"/>
      <c r="AZ380" s="49" t="str">
        <f>IFERROR(VLOOKUP(AY380,農林業センサス集落コード!$A$2:$E$18534,4,FALSE)," ")</f>
        <v xml:space="preserve"> </v>
      </c>
      <c r="BA380" s="50" t="str">
        <f>IFERROR(VLOOKUP(AY380,農林業センサス集落コード!$A$2:$E$18534,5,0),"")</f>
        <v/>
      </c>
      <c r="BB380" s="48"/>
      <c r="BC380" s="49" t="str">
        <f>IFERROR(VLOOKUP(BB380,農林業センサス集落コード!$A$2:$E$18534,4,FALSE)," ")</f>
        <v xml:space="preserve"> </v>
      </c>
      <c r="BD380" s="50" t="str">
        <f>IFERROR(VLOOKUP(BB380,農林業センサス集落コード!$A$2:$E$18534,5,0),"")</f>
        <v/>
      </c>
      <c r="BE380" s="48"/>
      <c r="BF380" s="49" t="str">
        <f>IFERROR(VLOOKUP(BE380,農林業センサス集落コード!$A$2:$E$18534,4,FALSE)," ")</f>
        <v xml:space="preserve"> </v>
      </c>
      <c r="BG380" s="50" t="str">
        <f>IFERROR(VLOOKUP(BE380,農林業センサス集落コード!$A$2:$E$18534,5,0),"")</f>
        <v/>
      </c>
      <c r="BH380" s="48"/>
      <c r="BI380" s="49" t="str">
        <f>IFERROR(VLOOKUP(BH380,農林業センサス集落コード!$A$2:$E$18534,4,FALSE)," ")</f>
        <v xml:space="preserve"> </v>
      </c>
      <c r="BJ380" s="50" t="str">
        <f>IFERROR(VLOOKUP(BH380,農林業センサス集落コード!$A$2:$E$18534,5,0),"")</f>
        <v/>
      </c>
      <c r="BK380" s="48"/>
      <c r="BL380" s="49" t="str">
        <f>IFERROR(VLOOKUP(BK380,農林業センサス集落コード!$A$2:$E$18534,4,FALSE)," ")</f>
        <v xml:space="preserve"> </v>
      </c>
      <c r="BM380" s="50" t="str">
        <f>IFERROR(VLOOKUP(BK380,農林業センサス集落コード!$A$2:$E$18534,5,0),"")</f>
        <v/>
      </c>
    </row>
    <row r="381" spans="1:65">
      <c r="A381" s="272" t="e">
        <f>①協定識別事項②協定参加者!#REF!</f>
        <v>#REF!</v>
      </c>
      <c r="B381" s="55" t="e">
        <f>①協定識別事項②協定参加者!#REF!</f>
        <v>#REF!</v>
      </c>
      <c r="C381" s="55" t="e">
        <f>①協定識別事項②協定参加者!#REF!</f>
        <v>#REF!</v>
      </c>
      <c r="D381" s="55" t="e">
        <f>①協定識別事項②協定参加者!#REF!</f>
        <v>#REF!</v>
      </c>
      <c r="E381" s="56" t="e">
        <f>①協定識別事項②協定参加者!#REF!</f>
        <v>#REF!</v>
      </c>
      <c r="F381" s="48"/>
      <c r="G381" s="49" t="str">
        <f>IFERROR(VLOOKUP(F381,農林業センサス集落コード!$A$2:$E$18534,4,FALSE)," ")</f>
        <v xml:space="preserve"> </v>
      </c>
      <c r="H381" s="50" t="str">
        <f>IFERROR(VLOOKUP(F381,農林業センサス集落コード!$A$2:$E$18534,5,0),"")</f>
        <v/>
      </c>
      <c r="I381" s="48"/>
      <c r="J381" s="49" t="str">
        <f>IFERROR(VLOOKUP(I381,農林業センサス集落コード!$A$2:$E$18534,4,FALSE)," ")</f>
        <v xml:space="preserve"> </v>
      </c>
      <c r="K381" s="50" t="str">
        <f>IFERROR(VLOOKUP(I381,農林業センサス集落コード!$A$2:$E$18534,5,0),"")</f>
        <v/>
      </c>
      <c r="L381" s="48"/>
      <c r="M381" s="49" t="str">
        <f>IFERROR(VLOOKUP(L381,農林業センサス集落コード!$A$2:$E$18534,4,FALSE)," ")</f>
        <v xml:space="preserve"> </v>
      </c>
      <c r="N381" s="50" t="str">
        <f>IFERROR(VLOOKUP(L381,農林業センサス集落コード!$A$2:$E$18534,5,0),"")</f>
        <v/>
      </c>
      <c r="O381" s="48"/>
      <c r="P381" s="49" t="str">
        <f>IFERROR(VLOOKUP(O381,農林業センサス集落コード!$A$2:$E$18534,4,FALSE)," ")</f>
        <v xml:space="preserve"> </v>
      </c>
      <c r="Q381" s="50" t="str">
        <f>IFERROR(VLOOKUP(O381,農林業センサス集落コード!$A$2:$E$18534,5,0),"")</f>
        <v/>
      </c>
      <c r="R381" s="48"/>
      <c r="S381" s="49" t="str">
        <f>IFERROR(VLOOKUP(R381,農林業センサス集落コード!$A$2:$E$18534,4,FALSE)," ")</f>
        <v xml:space="preserve"> </v>
      </c>
      <c r="T381" s="50" t="str">
        <f>IFERROR(VLOOKUP(R381,農林業センサス集落コード!$A$2:$E$18534,5,0),"")</f>
        <v/>
      </c>
      <c r="U381" s="48"/>
      <c r="V381" s="49" t="str">
        <f>IFERROR(VLOOKUP(U381,農林業センサス集落コード!$A$2:$E$18534,4,FALSE)," ")</f>
        <v xml:space="preserve"> </v>
      </c>
      <c r="W381" s="50" t="str">
        <f>IFERROR(VLOOKUP(U381,農林業センサス集落コード!$A$2:$E$18534,5,0),"")</f>
        <v/>
      </c>
      <c r="X381" s="48"/>
      <c r="Y381" s="49" t="str">
        <f>IFERROR(VLOOKUP(X381,農林業センサス集落コード!$A$2:$E$18534,4,FALSE)," ")</f>
        <v xml:space="preserve"> </v>
      </c>
      <c r="Z381" s="50" t="str">
        <f>IFERROR(VLOOKUP(X381,農林業センサス集落コード!$A$2:$E$18534,5,0),"")</f>
        <v/>
      </c>
      <c r="AA381" s="48"/>
      <c r="AB381" s="49" t="str">
        <f>IFERROR(VLOOKUP(AA381,農林業センサス集落コード!$A$2:$E$18534,4,FALSE)," ")</f>
        <v xml:space="preserve"> </v>
      </c>
      <c r="AC381" s="50" t="str">
        <f>IFERROR(VLOOKUP(AA381,農林業センサス集落コード!$A$2:$E$18534,5,0),"")</f>
        <v/>
      </c>
      <c r="AD381" s="48"/>
      <c r="AE381" s="49" t="str">
        <f>IFERROR(VLOOKUP(AD381,農林業センサス集落コード!$A$2:$E$18534,4,FALSE)," ")</f>
        <v xml:space="preserve"> </v>
      </c>
      <c r="AF381" s="50" t="str">
        <f>IFERROR(VLOOKUP(AD381,農林業センサス集落コード!$A$2:$E$18534,5,0),"")</f>
        <v/>
      </c>
      <c r="AG381" s="48"/>
      <c r="AH381" s="49" t="str">
        <f>IFERROR(VLOOKUP(AG381,農林業センサス集落コード!$A$2:$E$18534,4,FALSE)," ")</f>
        <v xml:space="preserve"> </v>
      </c>
      <c r="AI381" s="50" t="str">
        <f>IFERROR(VLOOKUP(AG381,農林業センサス集落コード!$A$2:$E$18534,5,0),"")</f>
        <v/>
      </c>
      <c r="AJ381" s="48"/>
      <c r="AK381" s="49" t="str">
        <f>IFERROR(VLOOKUP(AJ381,農林業センサス集落コード!$A$2:$E$18534,4,FALSE)," ")</f>
        <v xml:space="preserve"> </v>
      </c>
      <c r="AL381" s="50" t="str">
        <f>IFERROR(VLOOKUP(AJ381,農林業センサス集落コード!$A$2:$E$18534,5,0),"")</f>
        <v/>
      </c>
      <c r="AM381" s="48"/>
      <c r="AN381" s="49" t="str">
        <f>IFERROR(VLOOKUP(AM381,農林業センサス集落コード!$A$2:$E$18534,4,FALSE)," ")</f>
        <v xml:space="preserve"> </v>
      </c>
      <c r="AO381" s="50" t="str">
        <f>IFERROR(VLOOKUP(AM381,農林業センサス集落コード!$A$2:$E$18534,5,0),"")</f>
        <v/>
      </c>
      <c r="AP381" s="48"/>
      <c r="AQ381" s="49" t="str">
        <f>IFERROR(VLOOKUP(AP381,農林業センサス集落コード!$A$2:$E$18534,4,FALSE)," ")</f>
        <v xml:space="preserve"> </v>
      </c>
      <c r="AR381" s="50" t="str">
        <f>IFERROR(VLOOKUP(AP381,農林業センサス集落コード!$A$2:$E$18534,5,0),"")</f>
        <v/>
      </c>
      <c r="AS381" s="48"/>
      <c r="AT381" s="49" t="str">
        <f>IFERROR(VLOOKUP(AS381,農林業センサス集落コード!$A$2:$E$18534,4,FALSE)," ")</f>
        <v xml:space="preserve"> </v>
      </c>
      <c r="AU381" s="50" t="str">
        <f>IFERROR(VLOOKUP(AS381,農林業センサス集落コード!$A$2:$E$18534,5,0),"")</f>
        <v/>
      </c>
      <c r="AV381" s="48"/>
      <c r="AW381" s="49" t="str">
        <f>IFERROR(VLOOKUP(AV381,農林業センサス集落コード!$A$2:$E$18534,4,FALSE)," ")</f>
        <v xml:space="preserve"> </v>
      </c>
      <c r="AX381" s="50" t="str">
        <f>IFERROR(VLOOKUP(AV381,農林業センサス集落コード!$A$2:$E$18534,5,0),"")</f>
        <v/>
      </c>
      <c r="AY381" s="48"/>
      <c r="AZ381" s="49" t="str">
        <f>IFERROR(VLOOKUP(AY381,農林業センサス集落コード!$A$2:$E$18534,4,FALSE)," ")</f>
        <v xml:space="preserve"> </v>
      </c>
      <c r="BA381" s="50" t="str">
        <f>IFERROR(VLOOKUP(AY381,農林業センサス集落コード!$A$2:$E$18534,5,0),"")</f>
        <v/>
      </c>
      <c r="BB381" s="48"/>
      <c r="BC381" s="49" t="str">
        <f>IFERROR(VLOOKUP(BB381,農林業センサス集落コード!$A$2:$E$18534,4,FALSE)," ")</f>
        <v xml:space="preserve"> </v>
      </c>
      <c r="BD381" s="50" t="str">
        <f>IFERROR(VLOOKUP(BB381,農林業センサス集落コード!$A$2:$E$18534,5,0),"")</f>
        <v/>
      </c>
      <c r="BE381" s="48"/>
      <c r="BF381" s="49" t="str">
        <f>IFERROR(VLOOKUP(BE381,農林業センサス集落コード!$A$2:$E$18534,4,FALSE)," ")</f>
        <v xml:space="preserve"> </v>
      </c>
      <c r="BG381" s="50" t="str">
        <f>IFERROR(VLOOKUP(BE381,農林業センサス集落コード!$A$2:$E$18534,5,0),"")</f>
        <v/>
      </c>
      <c r="BH381" s="48"/>
      <c r="BI381" s="49" t="str">
        <f>IFERROR(VLOOKUP(BH381,農林業センサス集落コード!$A$2:$E$18534,4,FALSE)," ")</f>
        <v xml:space="preserve"> </v>
      </c>
      <c r="BJ381" s="50" t="str">
        <f>IFERROR(VLOOKUP(BH381,農林業センサス集落コード!$A$2:$E$18534,5,0),"")</f>
        <v/>
      </c>
      <c r="BK381" s="48"/>
      <c r="BL381" s="49" t="str">
        <f>IFERROR(VLOOKUP(BK381,農林業センサス集落コード!$A$2:$E$18534,4,FALSE)," ")</f>
        <v xml:space="preserve"> </v>
      </c>
      <c r="BM381" s="50" t="str">
        <f>IFERROR(VLOOKUP(BK381,農林業センサス集落コード!$A$2:$E$18534,5,0),"")</f>
        <v/>
      </c>
    </row>
    <row r="382" spans="1:65">
      <c r="A382" s="272" t="e">
        <f>①協定識別事項②協定参加者!#REF!</f>
        <v>#REF!</v>
      </c>
      <c r="B382" s="55" t="e">
        <f>①協定識別事項②協定参加者!#REF!</f>
        <v>#REF!</v>
      </c>
      <c r="C382" s="55" t="e">
        <f>①協定識別事項②協定参加者!#REF!</f>
        <v>#REF!</v>
      </c>
      <c r="D382" s="55" t="e">
        <f>①協定識別事項②協定参加者!#REF!</f>
        <v>#REF!</v>
      </c>
      <c r="E382" s="56" t="e">
        <f>①協定識別事項②協定参加者!#REF!</f>
        <v>#REF!</v>
      </c>
      <c r="F382" s="48"/>
      <c r="G382" s="49" t="str">
        <f>IFERROR(VLOOKUP(F382,農林業センサス集落コード!$A$2:$E$18534,4,FALSE)," ")</f>
        <v xml:space="preserve"> </v>
      </c>
      <c r="H382" s="50" t="str">
        <f>IFERROR(VLOOKUP(F382,農林業センサス集落コード!$A$2:$E$18534,5,0),"")</f>
        <v/>
      </c>
      <c r="I382" s="48"/>
      <c r="J382" s="49" t="str">
        <f>IFERROR(VLOOKUP(I382,農林業センサス集落コード!$A$2:$E$18534,4,FALSE)," ")</f>
        <v xml:space="preserve"> </v>
      </c>
      <c r="K382" s="50" t="str">
        <f>IFERROR(VLOOKUP(I382,農林業センサス集落コード!$A$2:$E$18534,5,0),"")</f>
        <v/>
      </c>
      <c r="L382" s="48"/>
      <c r="M382" s="49" t="str">
        <f>IFERROR(VLOOKUP(L382,農林業センサス集落コード!$A$2:$E$18534,4,FALSE)," ")</f>
        <v xml:space="preserve"> </v>
      </c>
      <c r="N382" s="50" t="str">
        <f>IFERROR(VLOOKUP(L382,農林業センサス集落コード!$A$2:$E$18534,5,0),"")</f>
        <v/>
      </c>
      <c r="O382" s="48"/>
      <c r="P382" s="49" t="str">
        <f>IFERROR(VLOOKUP(O382,農林業センサス集落コード!$A$2:$E$18534,4,FALSE)," ")</f>
        <v xml:space="preserve"> </v>
      </c>
      <c r="Q382" s="50" t="str">
        <f>IFERROR(VLOOKUP(O382,農林業センサス集落コード!$A$2:$E$18534,5,0),"")</f>
        <v/>
      </c>
      <c r="R382" s="48"/>
      <c r="S382" s="49" t="str">
        <f>IFERROR(VLOOKUP(R382,農林業センサス集落コード!$A$2:$E$18534,4,FALSE)," ")</f>
        <v xml:space="preserve"> </v>
      </c>
      <c r="T382" s="50" t="str">
        <f>IFERROR(VLOOKUP(R382,農林業センサス集落コード!$A$2:$E$18534,5,0),"")</f>
        <v/>
      </c>
      <c r="U382" s="48"/>
      <c r="V382" s="49" t="str">
        <f>IFERROR(VLOOKUP(U382,農林業センサス集落コード!$A$2:$E$18534,4,FALSE)," ")</f>
        <v xml:space="preserve"> </v>
      </c>
      <c r="W382" s="50" t="str">
        <f>IFERROR(VLOOKUP(U382,農林業センサス集落コード!$A$2:$E$18534,5,0),"")</f>
        <v/>
      </c>
      <c r="X382" s="48"/>
      <c r="Y382" s="49" t="str">
        <f>IFERROR(VLOOKUP(X382,農林業センサス集落コード!$A$2:$E$18534,4,FALSE)," ")</f>
        <v xml:space="preserve"> </v>
      </c>
      <c r="Z382" s="50" t="str">
        <f>IFERROR(VLOOKUP(X382,農林業センサス集落コード!$A$2:$E$18534,5,0),"")</f>
        <v/>
      </c>
      <c r="AA382" s="48"/>
      <c r="AB382" s="49" t="str">
        <f>IFERROR(VLOOKUP(AA382,農林業センサス集落コード!$A$2:$E$18534,4,FALSE)," ")</f>
        <v xml:space="preserve"> </v>
      </c>
      <c r="AC382" s="50" t="str">
        <f>IFERROR(VLOOKUP(AA382,農林業センサス集落コード!$A$2:$E$18534,5,0),"")</f>
        <v/>
      </c>
      <c r="AD382" s="48"/>
      <c r="AE382" s="49" t="str">
        <f>IFERROR(VLOOKUP(AD382,農林業センサス集落コード!$A$2:$E$18534,4,FALSE)," ")</f>
        <v xml:space="preserve"> </v>
      </c>
      <c r="AF382" s="50" t="str">
        <f>IFERROR(VLOOKUP(AD382,農林業センサス集落コード!$A$2:$E$18534,5,0),"")</f>
        <v/>
      </c>
      <c r="AG382" s="48"/>
      <c r="AH382" s="49" t="str">
        <f>IFERROR(VLOOKUP(AG382,農林業センサス集落コード!$A$2:$E$18534,4,FALSE)," ")</f>
        <v xml:space="preserve"> </v>
      </c>
      <c r="AI382" s="50" t="str">
        <f>IFERROR(VLOOKUP(AG382,農林業センサス集落コード!$A$2:$E$18534,5,0),"")</f>
        <v/>
      </c>
      <c r="AJ382" s="48"/>
      <c r="AK382" s="49" t="str">
        <f>IFERROR(VLOOKUP(AJ382,農林業センサス集落コード!$A$2:$E$18534,4,FALSE)," ")</f>
        <v xml:space="preserve"> </v>
      </c>
      <c r="AL382" s="50" t="str">
        <f>IFERROR(VLOOKUP(AJ382,農林業センサス集落コード!$A$2:$E$18534,5,0),"")</f>
        <v/>
      </c>
      <c r="AM382" s="48"/>
      <c r="AN382" s="49" t="str">
        <f>IFERROR(VLOOKUP(AM382,農林業センサス集落コード!$A$2:$E$18534,4,FALSE)," ")</f>
        <v xml:space="preserve"> </v>
      </c>
      <c r="AO382" s="50" t="str">
        <f>IFERROR(VLOOKUP(AM382,農林業センサス集落コード!$A$2:$E$18534,5,0),"")</f>
        <v/>
      </c>
      <c r="AP382" s="48"/>
      <c r="AQ382" s="49" t="str">
        <f>IFERROR(VLOOKUP(AP382,農林業センサス集落コード!$A$2:$E$18534,4,FALSE)," ")</f>
        <v xml:space="preserve"> </v>
      </c>
      <c r="AR382" s="50" t="str">
        <f>IFERROR(VLOOKUP(AP382,農林業センサス集落コード!$A$2:$E$18534,5,0),"")</f>
        <v/>
      </c>
      <c r="AS382" s="48"/>
      <c r="AT382" s="49" t="str">
        <f>IFERROR(VLOOKUP(AS382,農林業センサス集落コード!$A$2:$E$18534,4,FALSE)," ")</f>
        <v xml:space="preserve"> </v>
      </c>
      <c r="AU382" s="50" t="str">
        <f>IFERROR(VLOOKUP(AS382,農林業センサス集落コード!$A$2:$E$18534,5,0),"")</f>
        <v/>
      </c>
      <c r="AV382" s="48"/>
      <c r="AW382" s="49" t="str">
        <f>IFERROR(VLOOKUP(AV382,農林業センサス集落コード!$A$2:$E$18534,4,FALSE)," ")</f>
        <v xml:space="preserve"> </v>
      </c>
      <c r="AX382" s="50" t="str">
        <f>IFERROR(VLOOKUP(AV382,農林業センサス集落コード!$A$2:$E$18534,5,0),"")</f>
        <v/>
      </c>
      <c r="AY382" s="48"/>
      <c r="AZ382" s="49" t="str">
        <f>IFERROR(VLOOKUP(AY382,農林業センサス集落コード!$A$2:$E$18534,4,FALSE)," ")</f>
        <v xml:space="preserve"> </v>
      </c>
      <c r="BA382" s="50" t="str">
        <f>IFERROR(VLOOKUP(AY382,農林業センサス集落コード!$A$2:$E$18534,5,0),"")</f>
        <v/>
      </c>
      <c r="BB382" s="48"/>
      <c r="BC382" s="49" t="str">
        <f>IFERROR(VLOOKUP(BB382,農林業センサス集落コード!$A$2:$E$18534,4,FALSE)," ")</f>
        <v xml:space="preserve"> </v>
      </c>
      <c r="BD382" s="50" t="str">
        <f>IFERROR(VLOOKUP(BB382,農林業センサス集落コード!$A$2:$E$18534,5,0),"")</f>
        <v/>
      </c>
      <c r="BE382" s="48"/>
      <c r="BF382" s="49" t="str">
        <f>IFERROR(VLOOKUP(BE382,農林業センサス集落コード!$A$2:$E$18534,4,FALSE)," ")</f>
        <v xml:space="preserve"> </v>
      </c>
      <c r="BG382" s="50" t="str">
        <f>IFERROR(VLOOKUP(BE382,農林業センサス集落コード!$A$2:$E$18534,5,0),"")</f>
        <v/>
      </c>
      <c r="BH382" s="48"/>
      <c r="BI382" s="49" t="str">
        <f>IFERROR(VLOOKUP(BH382,農林業センサス集落コード!$A$2:$E$18534,4,FALSE)," ")</f>
        <v xml:space="preserve"> </v>
      </c>
      <c r="BJ382" s="50" t="str">
        <f>IFERROR(VLOOKUP(BH382,農林業センサス集落コード!$A$2:$E$18534,5,0),"")</f>
        <v/>
      </c>
      <c r="BK382" s="48"/>
      <c r="BL382" s="49" t="str">
        <f>IFERROR(VLOOKUP(BK382,農林業センサス集落コード!$A$2:$E$18534,4,FALSE)," ")</f>
        <v xml:space="preserve"> </v>
      </c>
      <c r="BM382" s="50" t="str">
        <f>IFERROR(VLOOKUP(BK382,農林業センサス集落コード!$A$2:$E$18534,5,0),"")</f>
        <v/>
      </c>
    </row>
    <row r="383" spans="1:65">
      <c r="A383" s="272" t="e">
        <f>①協定識別事項②協定参加者!#REF!</f>
        <v>#REF!</v>
      </c>
      <c r="B383" s="55" t="e">
        <f>①協定識別事項②協定参加者!#REF!</f>
        <v>#REF!</v>
      </c>
      <c r="C383" s="55" t="e">
        <f>①協定識別事項②協定参加者!#REF!</f>
        <v>#REF!</v>
      </c>
      <c r="D383" s="55" t="e">
        <f>①協定識別事項②協定参加者!#REF!</f>
        <v>#REF!</v>
      </c>
      <c r="E383" s="56" t="e">
        <f>①協定識別事項②協定参加者!#REF!</f>
        <v>#REF!</v>
      </c>
      <c r="F383" s="48"/>
      <c r="G383" s="49" t="str">
        <f>IFERROR(VLOOKUP(F383,農林業センサス集落コード!$A$2:$E$18534,4,FALSE)," ")</f>
        <v xml:space="preserve"> </v>
      </c>
      <c r="H383" s="50" t="str">
        <f>IFERROR(VLOOKUP(F383,農林業センサス集落コード!$A$2:$E$18534,5,0),"")</f>
        <v/>
      </c>
      <c r="I383" s="48"/>
      <c r="J383" s="49" t="str">
        <f>IFERROR(VLOOKUP(I383,農林業センサス集落コード!$A$2:$E$18534,4,FALSE)," ")</f>
        <v xml:space="preserve"> </v>
      </c>
      <c r="K383" s="50" t="str">
        <f>IFERROR(VLOOKUP(I383,農林業センサス集落コード!$A$2:$E$18534,5,0),"")</f>
        <v/>
      </c>
      <c r="L383" s="48"/>
      <c r="M383" s="49" t="str">
        <f>IFERROR(VLOOKUP(L383,農林業センサス集落コード!$A$2:$E$18534,4,FALSE)," ")</f>
        <v xml:space="preserve"> </v>
      </c>
      <c r="N383" s="50" t="str">
        <f>IFERROR(VLOOKUP(L383,農林業センサス集落コード!$A$2:$E$18534,5,0),"")</f>
        <v/>
      </c>
      <c r="O383" s="48"/>
      <c r="P383" s="49" t="str">
        <f>IFERROR(VLOOKUP(O383,農林業センサス集落コード!$A$2:$E$18534,4,FALSE)," ")</f>
        <v xml:space="preserve"> </v>
      </c>
      <c r="Q383" s="50" t="str">
        <f>IFERROR(VLOOKUP(O383,農林業センサス集落コード!$A$2:$E$18534,5,0),"")</f>
        <v/>
      </c>
      <c r="R383" s="48"/>
      <c r="S383" s="49" t="str">
        <f>IFERROR(VLOOKUP(R383,農林業センサス集落コード!$A$2:$E$18534,4,FALSE)," ")</f>
        <v xml:space="preserve"> </v>
      </c>
      <c r="T383" s="50" t="str">
        <f>IFERROR(VLOOKUP(R383,農林業センサス集落コード!$A$2:$E$18534,5,0),"")</f>
        <v/>
      </c>
      <c r="U383" s="48"/>
      <c r="V383" s="49" t="str">
        <f>IFERROR(VLOOKUP(U383,農林業センサス集落コード!$A$2:$E$18534,4,FALSE)," ")</f>
        <v xml:space="preserve"> </v>
      </c>
      <c r="W383" s="50" t="str">
        <f>IFERROR(VLOOKUP(U383,農林業センサス集落コード!$A$2:$E$18534,5,0),"")</f>
        <v/>
      </c>
      <c r="X383" s="48"/>
      <c r="Y383" s="49" t="str">
        <f>IFERROR(VLOOKUP(X383,農林業センサス集落コード!$A$2:$E$18534,4,FALSE)," ")</f>
        <v xml:space="preserve"> </v>
      </c>
      <c r="Z383" s="50" t="str">
        <f>IFERROR(VLOOKUP(X383,農林業センサス集落コード!$A$2:$E$18534,5,0),"")</f>
        <v/>
      </c>
      <c r="AA383" s="48"/>
      <c r="AB383" s="49" t="str">
        <f>IFERROR(VLOOKUP(AA383,農林業センサス集落コード!$A$2:$E$18534,4,FALSE)," ")</f>
        <v xml:space="preserve"> </v>
      </c>
      <c r="AC383" s="50" t="str">
        <f>IFERROR(VLOOKUP(AA383,農林業センサス集落コード!$A$2:$E$18534,5,0),"")</f>
        <v/>
      </c>
      <c r="AD383" s="48"/>
      <c r="AE383" s="49" t="str">
        <f>IFERROR(VLOOKUP(AD383,農林業センサス集落コード!$A$2:$E$18534,4,FALSE)," ")</f>
        <v xml:space="preserve"> </v>
      </c>
      <c r="AF383" s="50" t="str">
        <f>IFERROR(VLOOKUP(AD383,農林業センサス集落コード!$A$2:$E$18534,5,0),"")</f>
        <v/>
      </c>
      <c r="AG383" s="48"/>
      <c r="AH383" s="49" t="str">
        <f>IFERROR(VLOOKUP(AG383,農林業センサス集落コード!$A$2:$E$18534,4,FALSE)," ")</f>
        <v xml:space="preserve"> </v>
      </c>
      <c r="AI383" s="50" t="str">
        <f>IFERROR(VLOOKUP(AG383,農林業センサス集落コード!$A$2:$E$18534,5,0),"")</f>
        <v/>
      </c>
      <c r="AJ383" s="48"/>
      <c r="AK383" s="49" t="str">
        <f>IFERROR(VLOOKUP(AJ383,農林業センサス集落コード!$A$2:$E$18534,4,FALSE)," ")</f>
        <v xml:space="preserve"> </v>
      </c>
      <c r="AL383" s="50" t="str">
        <f>IFERROR(VLOOKUP(AJ383,農林業センサス集落コード!$A$2:$E$18534,5,0),"")</f>
        <v/>
      </c>
      <c r="AM383" s="48"/>
      <c r="AN383" s="49" t="str">
        <f>IFERROR(VLOOKUP(AM383,農林業センサス集落コード!$A$2:$E$18534,4,FALSE)," ")</f>
        <v xml:space="preserve"> </v>
      </c>
      <c r="AO383" s="50" t="str">
        <f>IFERROR(VLOOKUP(AM383,農林業センサス集落コード!$A$2:$E$18534,5,0),"")</f>
        <v/>
      </c>
      <c r="AP383" s="48"/>
      <c r="AQ383" s="49" t="str">
        <f>IFERROR(VLOOKUP(AP383,農林業センサス集落コード!$A$2:$E$18534,4,FALSE)," ")</f>
        <v xml:space="preserve"> </v>
      </c>
      <c r="AR383" s="50" t="str">
        <f>IFERROR(VLOOKUP(AP383,農林業センサス集落コード!$A$2:$E$18534,5,0),"")</f>
        <v/>
      </c>
      <c r="AS383" s="48"/>
      <c r="AT383" s="49" t="str">
        <f>IFERROR(VLOOKUP(AS383,農林業センサス集落コード!$A$2:$E$18534,4,FALSE)," ")</f>
        <v xml:space="preserve"> </v>
      </c>
      <c r="AU383" s="50" t="str">
        <f>IFERROR(VLOOKUP(AS383,農林業センサス集落コード!$A$2:$E$18534,5,0),"")</f>
        <v/>
      </c>
      <c r="AV383" s="48"/>
      <c r="AW383" s="49" t="str">
        <f>IFERROR(VLOOKUP(AV383,農林業センサス集落コード!$A$2:$E$18534,4,FALSE)," ")</f>
        <v xml:space="preserve"> </v>
      </c>
      <c r="AX383" s="50" t="str">
        <f>IFERROR(VLOOKUP(AV383,農林業センサス集落コード!$A$2:$E$18534,5,0),"")</f>
        <v/>
      </c>
      <c r="AY383" s="48"/>
      <c r="AZ383" s="49" t="str">
        <f>IFERROR(VLOOKUP(AY383,農林業センサス集落コード!$A$2:$E$18534,4,FALSE)," ")</f>
        <v xml:space="preserve"> </v>
      </c>
      <c r="BA383" s="50" t="str">
        <f>IFERROR(VLOOKUP(AY383,農林業センサス集落コード!$A$2:$E$18534,5,0),"")</f>
        <v/>
      </c>
      <c r="BB383" s="48"/>
      <c r="BC383" s="49" t="str">
        <f>IFERROR(VLOOKUP(BB383,農林業センサス集落コード!$A$2:$E$18534,4,FALSE)," ")</f>
        <v xml:space="preserve"> </v>
      </c>
      <c r="BD383" s="50" t="str">
        <f>IFERROR(VLOOKUP(BB383,農林業センサス集落コード!$A$2:$E$18534,5,0),"")</f>
        <v/>
      </c>
      <c r="BE383" s="48"/>
      <c r="BF383" s="49" t="str">
        <f>IFERROR(VLOOKUP(BE383,農林業センサス集落コード!$A$2:$E$18534,4,FALSE)," ")</f>
        <v xml:space="preserve"> </v>
      </c>
      <c r="BG383" s="50" t="str">
        <f>IFERROR(VLOOKUP(BE383,農林業センサス集落コード!$A$2:$E$18534,5,0),"")</f>
        <v/>
      </c>
      <c r="BH383" s="48"/>
      <c r="BI383" s="49" t="str">
        <f>IFERROR(VLOOKUP(BH383,農林業センサス集落コード!$A$2:$E$18534,4,FALSE)," ")</f>
        <v xml:space="preserve"> </v>
      </c>
      <c r="BJ383" s="50" t="str">
        <f>IFERROR(VLOOKUP(BH383,農林業センサス集落コード!$A$2:$E$18534,5,0),"")</f>
        <v/>
      </c>
      <c r="BK383" s="48"/>
      <c r="BL383" s="49" t="str">
        <f>IFERROR(VLOOKUP(BK383,農林業センサス集落コード!$A$2:$E$18534,4,FALSE)," ")</f>
        <v xml:space="preserve"> </v>
      </c>
      <c r="BM383" s="50" t="str">
        <f>IFERROR(VLOOKUP(BK383,農林業センサス集落コード!$A$2:$E$18534,5,0),"")</f>
        <v/>
      </c>
    </row>
    <row r="384" spans="1:65">
      <c r="A384" s="272" t="e">
        <f>①協定識別事項②協定参加者!#REF!</f>
        <v>#REF!</v>
      </c>
      <c r="B384" s="55" t="e">
        <f>①協定識別事項②協定参加者!#REF!</f>
        <v>#REF!</v>
      </c>
      <c r="C384" s="55" t="e">
        <f>①協定識別事項②協定参加者!#REF!</f>
        <v>#REF!</v>
      </c>
      <c r="D384" s="55" t="e">
        <f>①協定識別事項②協定参加者!#REF!</f>
        <v>#REF!</v>
      </c>
      <c r="E384" s="56" t="e">
        <f>①協定識別事項②協定参加者!#REF!</f>
        <v>#REF!</v>
      </c>
      <c r="F384" s="48"/>
      <c r="G384" s="49" t="str">
        <f>IFERROR(VLOOKUP(F384,農林業センサス集落コード!$A$2:$E$18534,4,FALSE)," ")</f>
        <v xml:space="preserve"> </v>
      </c>
      <c r="H384" s="50" t="str">
        <f>IFERROR(VLOOKUP(F384,農林業センサス集落コード!$A$2:$E$18534,5,0),"")</f>
        <v/>
      </c>
      <c r="I384" s="48"/>
      <c r="J384" s="49" t="str">
        <f>IFERROR(VLOOKUP(I384,農林業センサス集落コード!$A$2:$E$18534,4,FALSE)," ")</f>
        <v xml:space="preserve"> </v>
      </c>
      <c r="K384" s="50" t="str">
        <f>IFERROR(VLOOKUP(I384,農林業センサス集落コード!$A$2:$E$18534,5,0),"")</f>
        <v/>
      </c>
      <c r="L384" s="48"/>
      <c r="M384" s="49" t="str">
        <f>IFERROR(VLOOKUP(L384,農林業センサス集落コード!$A$2:$E$18534,4,FALSE)," ")</f>
        <v xml:space="preserve"> </v>
      </c>
      <c r="N384" s="50" t="str">
        <f>IFERROR(VLOOKUP(L384,農林業センサス集落コード!$A$2:$E$18534,5,0),"")</f>
        <v/>
      </c>
      <c r="O384" s="48"/>
      <c r="P384" s="49" t="str">
        <f>IFERROR(VLOOKUP(O384,農林業センサス集落コード!$A$2:$E$18534,4,FALSE)," ")</f>
        <v xml:space="preserve"> </v>
      </c>
      <c r="Q384" s="50" t="str">
        <f>IFERROR(VLOOKUP(O384,農林業センサス集落コード!$A$2:$E$18534,5,0),"")</f>
        <v/>
      </c>
      <c r="R384" s="48"/>
      <c r="S384" s="49" t="str">
        <f>IFERROR(VLOOKUP(R384,農林業センサス集落コード!$A$2:$E$18534,4,FALSE)," ")</f>
        <v xml:space="preserve"> </v>
      </c>
      <c r="T384" s="50" t="str">
        <f>IFERROR(VLOOKUP(R384,農林業センサス集落コード!$A$2:$E$18534,5,0),"")</f>
        <v/>
      </c>
      <c r="U384" s="48"/>
      <c r="V384" s="49" t="str">
        <f>IFERROR(VLOOKUP(U384,農林業センサス集落コード!$A$2:$E$18534,4,FALSE)," ")</f>
        <v xml:space="preserve"> </v>
      </c>
      <c r="W384" s="50" t="str">
        <f>IFERROR(VLOOKUP(U384,農林業センサス集落コード!$A$2:$E$18534,5,0),"")</f>
        <v/>
      </c>
      <c r="X384" s="48"/>
      <c r="Y384" s="49" t="str">
        <f>IFERROR(VLOOKUP(X384,農林業センサス集落コード!$A$2:$E$18534,4,FALSE)," ")</f>
        <v xml:space="preserve"> </v>
      </c>
      <c r="Z384" s="50" t="str">
        <f>IFERROR(VLOOKUP(X384,農林業センサス集落コード!$A$2:$E$18534,5,0),"")</f>
        <v/>
      </c>
      <c r="AA384" s="48"/>
      <c r="AB384" s="49" t="str">
        <f>IFERROR(VLOOKUP(AA384,農林業センサス集落コード!$A$2:$E$18534,4,FALSE)," ")</f>
        <v xml:space="preserve"> </v>
      </c>
      <c r="AC384" s="50" t="str">
        <f>IFERROR(VLOOKUP(AA384,農林業センサス集落コード!$A$2:$E$18534,5,0),"")</f>
        <v/>
      </c>
      <c r="AD384" s="48"/>
      <c r="AE384" s="49" t="str">
        <f>IFERROR(VLOOKUP(AD384,農林業センサス集落コード!$A$2:$E$18534,4,FALSE)," ")</f>
        <v xml:space="preserve"> </v>
      </c>
      <c r="AF384" s="50" t="str">
        <f>IFERROR(VLOOKUP(AD384,農林業センサス集落コード!$A$2:$E$18534,5,0),"")</f>
        <v/>
      </c>
      <c r="AG384" s="48"/>
      <c r="AH384" s="49" t="str">
        <f>IFERROR(VLOOKUP(AG384,農林業センサス集落コード!$A$2:$E$18534,4,FALSE)," ")</f>
        <v xml:space="preserve"> </v>
      </c>
      <c r="AI384" s="50" t="str">
        <f>IFERROR(VLOOKUP(AG384,農林業センサス集落コード!$A$2:$E$18534,5,0),"")</f>
        <v/>
      </c>
      <c r="AJ384" s="48"/>
      <c r="AK384" s="49" t="str">
        <f>IFERROR(VLOOKUP(AJ384,農林業センサス集落コード!$A$2:$E$18534,4,FALSE)," ")</f>
        <v xml:space="preserve"> </v>
      </c>
      <c r="AL384" s="50" t="str">
        <f>IFERROR(VLOOKUP(AJ384,農林業センサス集落コード!$A$2:$E$18534,5,0),"")</f>
        <v/>
      </c>
      <c r="AM384" s="48"/>
      <c r="AN384" s="49" t="str">
        <f>IFERROR(VLOOKUP(AM384,農林業センサス集落コード!$A$2:$E$18534,4,FALSE)," ")</f>
        <v xml:space="preserve"> </v>
      </c>
      <c r="AO384" s="50" t="str">
        <f>IFERROR(VLOOKUP(AM384,農林業センサス集落コード!$A$2:$E$18534,5,0),"")</f>
        <v/>
      </c>
      <c r="AP384" s="48"/>
      <c r="AQ384" s="49" t="str">
        <f>IFERROR(VLOOKUP(AP384,農林業センサス集落コード!$A$2:$E$18534,4,FALSE)," ")</f>
        <v xml:space="preserve"> </v>
      </c>
      <c r="AR384" s="50" t="str">
        <f>IFERROR(VLOOKUP(AP384,農林業センサス集落コード!$A$2:$E$18534,5,0),"")</f>
        <v/>
      </c>
      <c r="AS384" s="48"/>
      <c r="AT384" s="49" t="str">
        <f>IFERROR(VLOOKUP(AS384,農林業センサス集落コード!$A$2:$E$18534,4,FALSE)," ")</f>
        <v xml:space="preserve"> </v>
      </c>
      <c r="AU384" s="50" t="str">
        <f>IFERROR(VLOOKUP(AS384,農林業センサス集落コード!$A$2:$E$18534,5,0),"")</f>
        <v/>
      </c>
      <c r="AV384" s="48"/>
      <c r="AW384" s="49" t="str">
        <f>IFERROR(VLOOKUP(AV384,農林業センサス集落コード!$A$2:$E$18534,4,FALSE)," ")</f>
        <v xml:space="preserve"> </v>
      </c>
      <c r="AX384" s="50" t="str">
        <f>IFERROR(VLOOKUP(AV384,農林業センサス集落コード!$A$2:$E$18534,5,0),"")</f>
        <v/>
      </c>
      <c r="AY384" s="48"/>
      <c r="AZ384" s="49" t="str">
        <f>IFERROR(VLOOKUP(AY384,農林業センサス集落コード!$A$2:$E$18534,4,FALSE)," ")</f>
        <v xml:space="preserve"> </v>
      </c>
      <c r="BA384" s="50" t="str">
        <f>IFERROR(VLOOKUP(AY384,農林業センサス集落コード!$A$2:$E$18534,5,0),"")</f>
        <v/>
      </c>
      <c r="BB384" s="48"/>
      <c r="BC384" s="49" t="str">
        <f>IFERROR(VLOOKUP(BB384,農林業センサス集落コード!$A$2:$E$18534,4,FALSE)," ")</f>
        <v xml:space="preserve"> </v>
      </c>
      <c r="BD384" s="50" t="str">
        <f>IFERROR(VLOOKUP(BB384,農林業センサス集落コード!$A$2:$E$18534,5,0),"")</f>
        <v/>
      </c>
      <c r="BE384" s="48"/>
      <c r="BF384" s="49" t="str">
        <f>IFERROR(VLOOKUP(BE384,農林業センサス集落コード!$A$2:$E$18534,4,FALSE)," ")</f>
        <v xml:space="preserve"> </v>
      </c>
      <c r="BG384" s="50" t="str">
        <f>IFERROR(VLOOKUP(BE384,農林業センサス集落コード!$A$2:$E$18534,5,0),"")</f>
        <v/>
      </c>
      <c r="BH384" s="48"/>
      <c r="BI384" s="49" t="str">
        <f>IFERROR(VLOOKUP(BH384,農林業センサス集落コード!$A$2:$E$18534,4,FALSE)," ")</f>
        <v xml:space="preserve"> </v>
      </c>
      <c r="BJ384" s="50" t="str">
        <f>IFERROR(VLOOKUP(BH384,農林業センサス集落コード!$A$2:$E$18534,5,0),"")</f>
        <v/>
      </c>
      <c r="BK384" s="48"/>
      <c r="BL384" s="49" t="str">
        <f>IFERROR(VLOOKUP(BK384,農林業センサス集落コード!$A$2:$E$18534,4,FALSE)," ")</f>
        <v xml:space="preserve"> </v>
      </c>
      <c r="BM384" s="50" t="str">
        <f>IFERROR(VLOOKUP(BK384,農林業センサス集落コード!$A$2:$E$18534,5,0),"")</f>
        <v/>
      </c>
    </row>
    <row r="385" spans="1:65">
      <c r="A385" s="272" t="e">
        <f>①協定識別事項②協定参加者!#REF!</f>
        <v>#REF!</v>
      </c>
      <c r="B385" s="55" t="e">
        <f>①協定識別事項②協定参加者!#REF!</f>
        <v>#REF!</v>
      </c>
      <c r="C385" s="55" t="e">
        <f>①協定識別事項②協定参加者!#REF!</f>
        <v>#REF!</v>
      </c>
      <c r="D385" s="55" t="e">
        <f>①協定識別事項②協定参加者!#REF!</f>
        <v>#REF!</v>
      </c>
      <c r="E385" s="56" t="e">
        <f>①協定識別事項②協定参加者!#REF!</f>
        <v>#REF!</v>
      </c>
      <c r="F385" s="48"/>
      <c r="G385" s="49" t="str">
        <f>IFERROR(VLOOKUP(F385,農林業センサス集落コード!$A$2:$E$18534,4,FALSE)," ")</f>
        <v xml:space="preserve"> </v>
      </c>
      <c r="H385" s="50" t="str">
        <f>IFERROR(VLOOKUP(F385,農林業センサス集落コード!$A$2:$E$18534,5,0),"")</f>
        <v/>
      </c>
      <c r="I385" s="48"/>
      <c r="J385" s="49" t="str">
        <f>IFERROR(VLOOKUP(I385,農林業センサス集落コード!$A$2:$E$18534,4,FALSE)," ")</f>
        <v xml:space="preserve"> </v>
      </c>
      <c r="K385" s="50" t="str">
        <f>IFERROR(VLOOKUP(I385,農林業センサス集落コード!$A$2:$E$18534,5,0),"")</f>
        <v/>
      </c>
      <c r="L385" s="48"/>
      <c r="M385" s="49" t="str">
        <f>IFERROR(VLOOKUP(L385,農林業センサス集落コード!$A$2:$E$18534,4,FALSE)," ")</f>
        <v xml:space="preserve"> </v>
      </c>
      <c r="N385" s="50" t="str">
        <f>IFERROR(VLOOKUP(L385,農林業センサス集落コード!$A$2:$E$18534,5,0),"")</f>
        <v/>
      </c>
      <c r="O385" s="48"/>
      <c r="P385" s="49" t="str">
        <f>IFERROR(VLOOKUP(O385,農林業センサス集落コード!$A$2:$E$18534,4,FALSE)," ")</f>
        <v xml:space="preserve"> </v>
      </c>
      <c r="Q385" s="50" t="str">
        <f>IFERROR(VLOOKUP(O385,農林業センサス集落コード!$A$2:$E$18534,5,0),"")</f>
        <v/>
      </c>
      <c r="R385" s="48"/>
      <c r="S385" s="49" t="str">
        <f>IFERROR(VLOOKUP(R385,農林業センサス集落コード!$A$2:$E$18534,4,FALSE)," ")</f>
        <v xml:space="preserve"> </v>
      </c>
      <c r="T385" s="50" t="str">
        <f>IFERROR(VLOOKUP(R385,農林業センサス集落コード!$A$2:$E$18534,5,0),"")</f>
        <v/>
      </c>
      <c r="U385" s="48"/>
      <c r="V385" s="49" t="str">
        <f>IFERROR(VLOOKUP(U385,農林業センサス集落コード!$A$2:$E$18534,4,FALSE)," ")</f>
        <v xml:space="preserve"> </v>
      </c>
      <c r="W385" s="50" t="str">
        <f>IFERROR(VLOOKUP(U385,農林業センサス集落コード!$A$2:$E$18534,5,0),"")</f>
        <v/>
      </c>
      <c r="X385" s="48"/>
      <c r="Y385" s="49" t="str">
        <f>IFERROR(VLOOKUP(X385,農林業センサス集落コード!$A$2:$E$18534,4,FALSE)," ")</f>
        <v xml:space="preserve"> </v>
      </c>
      <c r="Z385" s="50" t="str">
        <f>IFERROR(VLOOKUP(X385,農林業センサス集落コード!$A$2:$E$18534,5,0),"")</f>
        <v/>
      </c>
      <c r="AA385" s="48"/>
      <c r="AB385" s="49" t="str">
        <f>IFERROR(VLOOKUP(AA385,農林業センサス集落コード!$A$2:$E$18534,4,FALSE)," ")</f>
        <v xml:space="preserve"> </v>
      </c>
      <c r="AC385" s="50" t="str">
        <f>IFERROR(VLOOKUP(AA385,農林業センサス集落コード!$A$2:$E$18534,5,0),"")</f>
        <v/>
      </c>
      <c r="AD385" s="48"/>
      <c r="AE385" s="49" t="str">
        <f>IFERROR(VLOOKUP(AD385,農林業センサス集落コード!$A$2:$E$18534,4,FALSE)," ")</f>
        <v xml:space="preserve"> </v>
      </c>
      <c r="AF385" s="50" t="str">
        <f>IFERROR(VLOOKUP(AD385,農林業センサス集落コード!$A$2:$E$18534,5,0),"")</f>
        <v/>
      </c>
      <c r="AG385" s="48"/>
      <c r="AH385" s="49" t="str">
        <f>IFERROR(VLOOKUP(AG385,農林業センサス集落コード!$A$2:$E$18534,4,FALSE)," ")</f>
        <v xml:space="preserve"> </v>
      </c>
      <c r="AI385" s="50" t="str">
        <f>IFERROR(VLOOKUP(AG385,農林業センサス集落コード!$A$2:$E$18534,5,0),"")</f>
        <v/>
      </c>
      <c r="AJ385" s="48"/>
      <c r="AK385" s="49" t="str">
        <f>IFERROR(VLOOKUP(AJ385,農林業センサス集落コード!$A$2:$E$18534,4,FALSE)," ")</f>
        <v xml:space="preserve"> </v>
      </c>
      <c r="AL385" s="50" t="str">
        <f>IFERROR(VLOOKUP(AJ385,農林業センサス集落コード!$A$2:$E$18534,5,0),"")</f>
        <v/>
      </c>
      <c r="AM385" s="48"/>
      <c r="AN385" s="49" t="str">
        <f>IFERROR(VLOOKUP(AM385,農林業センサス集落コード!$A$2:$E$18534,4,FALSE)," ")</f>
        <v xml:space="preserve"> </v>
      </c>
      <c r="AO385" s="50" t="str">
        <f>IFERROR(VLOOKUP(AM385,農林業センサス集落コード!$A$2:$E$18534,5,0),"")</f>
        <v/>
      </c>
      <c r="AP385" s="48"/>
      <c r="AQ385" s="49" t="str">
        <f>IFERROR(VLOOKUP(AP385,農林業センサス集落コード!$A$2:$E$18534,4,FALSE)," ")</f>
        <v xml:space="preserve"> </v>
      </c>
      <c r="AR385" s="50" t="str">
        <f>IFERROR(VLOOKUP(AP385,農林業センサス集落コード!$A$2:$E$18534,5,0),"")</f>
        <v/>
      </c>
      <c r="AS385" s="48"/>
      <c r="AT385" s="49" t="str">
        <f>IFERROR(VLOOKUP(AS385,農林業センサス集落コード!$A$2:$E$18534,4,FALSE)," ")</f>
        <v xml:space="preserve"> </v>
      </c>
      <c r="AU385" s="50" t="str">
        <f>IFERROR(VLOOKUP(AS385,農林業センサス集落コード!$A$2:$E$18534,5,0),"")</f>
        <v/>
      </c>
      <c r="AV385" s="48"/>
      <c r="AW385" s="49" t="str">
        <f>IFERROR(VLOOKUP(AV385,農林業センサス集落コード!$A$2:$E$18534,4,FALSE)," ")</f>
        <v xml:space="preserve"> </v>
      </c>
      <c r="AX385" s="50" t="str">
        <f>IFERROR(VLOOKUP(AV385,農林業センサス集落コード!$A$2:$E$18534,5,0),"")</f>
        <v/>
      </c>
      <c r="AY385" s="48"/>
      <c r="AZ385" s="49" t="str">
        <f>IFERROR(VLOOKUP(AY385,農林業センサス集落コード!$A$2:$E$18534,4,FALSE)," ")</f>
        <v xml:space="preserve"> </v>
      </c>
      <c r="BA385" s="50" t="str">
        <f>IFERROR(VLOOKUP(AY385,農林業センサス集落コード!$A$2:$E$18534,5,0),"")</f>
        <v/>
      </c>
      <c r="BB385" s="48"/>
      <c r="BC385" s="49" t="str">
        <f>IFERROR(VLOOKUP(BB385,農林業センサス集落コード!$A$2:$E$18534,4,FALSE)," ")</f>
        <v xml:space="preserve"> </v>
      </c>
      <c r="BD385" s="50" t="str">
        <f>IFERROR(VLOOKUP(BB385,農林業センサス集落コード!$A$2:$E$18534,5,0),"")</f>
        <v/>
      </c>
      <c r="BE385" s="48"/>
      <c r="BF385" s="49" t="str">
        <f>IFERROR(VLOOKUP(BE385,農林業センサス集落コード!$A$2:$E$18534,4,FALSE)," ")</f>
        <v xml:space="preserve"> </v>
      </c>
      <c r="BG385" s="50" t="str">
        <f>IFERROR(VLOOKUP(BE385,農林業センサス集落コード!$A$2:$E$18534,5,0),"")</f>
        <v/>
      </c>
      <c r="BH385" s="48"/>
      <c r="BI385" s="49" t="str">
        <f>IFERROR(VLOOKUP(BH385,農林業センサス集落コード!$A$2:$E$18534,4,FALSE)," ")</f>
        <v xml:space="preserve"> </v>
      </c>
      <c r="BJ385" s="50" t="str">
        <f>IFERROR(VLOOKUP(BH385,農林業センサス集落コード!$A$2:$E$18534,5,0),"")</f>
        <v/>
      </c>
      <c r="BK385" s="48"/>
      <c r="BL385" s="49" t="str">
        <f>IFERROR(VLOOKUP(BK385,農林業センサス集落コード!$A$2:$E$18534,4,FALSE)," ")</f>
        <v xml:space="preserve"> </v>
      </c>
      <c r="BM385" s="50" t="str">
        <f>IFERROR(VLOOKUP(BK385,農林業センサス集落コード!$A$2:$E$18534,5,0),"")</f>
        <v/>
      </c>
    </row>
    <row r="386" spans="1:65">
      <c r="A386" s="272" t="e">
        <f>①協定識別事項②協定参加者!#REF!</f>
        <v>#REF!</v>
      </c>
      <c r="B386" s="55" t="e">
        <f>①協定識別事項②協定参加者!#REF!</f>
        <v>#REF!</v>
      </c>
      <c r="C386" s="55" t="e">
        <f>①協定識別事項②協定参加者!#REF!</f>
        <v>#REF!</v>
      </c>
      <c r="D386" s="55" t="e">
        <f>①協定識別事項②協定参加者!#REF!</f>
        <v>#REF!</v>
      </c>
      <c r="E386" s="56" t="e">
        <f>①協定識別事項②協定参加者!#REF!</f>
        <v>#REF!</v>
      </c>
      <c r="F386" s="48"/>
      <c r="G386" s="49" t="str">
        <f>IFERROR(VLOOKUP(F386,農林業センサス集落コード!$A$2:$E$18534,4,FALSE)," ")</f>
        <v xml:space="preserve"> </v>
      </c>
      <c r="H386" s="50" t="str">
        <f>IFERROR(VLOOKUP(F386,農林業センサス集落コード!$A$2:$E$18534,5,0),"")</f>
        <v/>
      </c>
      <c r="I386" s="48"/>
      <c r="J386" s="49" t="str">
        <f>IFERROR(VLOOKUP(I386,農林業センサス集落コード!$A$2:$E$18534,4,FALSE)," ")</f>
        <v xml:space="preserve"> </v>
      </c>
      <c r="K386" s="50" t="str">
        <f>IFERROR(VLOOKUP(I386,農林業センサス集落コード!$A$2:$E$18534,5,0),"")</f>
        <v/>
      </c>
      <c r="L386" s="48"/>
      <c r="M386" s="49" t="str">
        <f>IFERROR(VLOOKUP(L386,農林業センサス集落コード!$A$2:$E$18534,4,FALSE)," ")</f>
        <v xml:space="preserve"> </v>
      </c>
      <c r="N386" s="50" t="str">
        <f>IFERROR(VLOOKUP(L386,農林業センサス集落コード!$A$2:$E$18534,5,0),"")</f>
        <v/>
      </c>
      <c r="O386" s="48"/>
      <c r="P386" s="49" t="str">
        <f>IFERROR(VLOOKUP(O386,農林業センサス集落コード!$A$2:$E$18534,4,FALSE)," ")</f>
        <v xml:space="preserve"> </v>
      </c>
      <c r="Q386" s="50" t="str">
        <f>IFERROR(VLOOKUP(O386,農林業センサス集落コード!$A$2:$E$18534,5,0),"")</f>
        <v/>
      </c>
      <c r="R386" s="48"/>
      <c r="S386" s="49" t="str">
        <f>IFERROR(VLOOKUP(R386,農林業センサス集落コード!$A$2:$E$18534,4,FALSE)," ")</f>
        <v xml:space="preserve"> </v>
      </c>
      <c r="T386" s="50" t="str">
        <f>IFERROR(VLOOKUP(R386,農林業センサス集落コード!$A$2:$E$18534,5,0),"")</f>
        <v/>
      </c>
      <c r="U386" s="48"/>
      <c r="V386" s="49" t="str">
        <f>IFERROR(VLOOKUP(U386,農林業センサス集落コード!$A$2:$E$18534,4,FALSE)," ")</f>
        <v xml:space="preserve"> </v>
      </c>
      <c r="W386" s="50" t="str">
        <f>IFERROR(VLOOKUP(U386,農林業センサス集落コード!$A$2:$E$18534,5,0),"")</f>
        <v/>
      </c>
      <c r="X386" s="48"/>
      <c r="Y386" s="49" t="str">
        <f>IFERROR(VLOOKUP(X386,農林業センサス集落コード!$A$2:$E$18534,4,FALSE)," ")</f>
        <v xml:space="preserve"> </v>
      </c>
      <c r="Z386" s="50" t="str">
        <f>IFERROR(VLOOKUP(X386,農林業センサス集落コード!$A$2:$E$18534,5,0),"")</f>
        <v/>
      </c>
      <c r="AA386" s="48"/>
      <c r="AB386" s="49" t="str">
        <f>IFERROR(VLOOKUP(AA386,農林業センサス集落コード!$A$2:$E$18534,4,FALSE)," ")</f>
        <v xml:space="preserve"> </v>
      </c>
      <c r="AC386" s="50" t="str">
        <f>IFERROR(VLOOKUP(AA386,農林業センサス集落コード!$A$2:$E$18534,5,0),"")</f>
        <v/>
      </c>
      <c r="AD386" s="48"/>
      <c r="AE386" s="49" t="str">
        <f>IFERROR(VLOOKUP(AD386,農林業センサス集落コード!$A$2:$E$18534,4,FALSE)," ")</f>
        <v xml:space="preserve"> </v>
      </c>
      <c r="AF386" s="50" t="str">
        <f>IFERROR(VLOOKUP(AD386,農林業センサス集落コード!$A$2:$E$18534,5,0),"")</f>
        <v/>
      </c>
      <c r="AG386" s="48"/>
      <c r="AH386" s="49" t="str">
        <f>IFERROR(VLOOKUP(AG386,農林業センサス集落コード!$A$2:$E$18534,4,FALSE)," ")</f>
        <v xml:space="preserve"> </v>
      </c>
      <c r="AI386" s="50" t="str">
        <f>IFERROR(VLOOKUP(AG386,農林業センサス集落コード!$A$2:$E$18534,5,0),"")</f>
        <v/>
      </c>
      <c r="AJ386" s="48"/>
      <c r="AK386" s="49" t="str">
        <f>IFERROR(VLOOKUP(AJ386,農林業センサス集落コード!$A$2:$E$18534,4,FALSE)," ")</f>
        <v xml:space="preserve"> </v>
      </c>
      <c r="AL386" s="50" t="str">
        <f>IFERROR(VLOOKUP(AJ386,農林業センサス集落コード!$A$2:$E$18534,5,0),"")</f>
        <v/>
      </c>
      <c r="AM386" s="48"/>
      <c r="AN386" s="49" t="str">
        <f>IFERROR(VLOOKUP(AM386,農林業センサス集落コード!$A$2:$E$18534,4,FALSE)," ")</f>
        <v xml:space="preserve"> </v>
      </c>
      <c r="AO386" s="50" t="str">
        <f>IFERROR(VLOOKUP(AM386,農林業センサス集落コード!$A$2:$E$18534,5,0),"")</f>
        <v/>
      </c>
      <c r="AP386" s="48"/>
      <c r="AQ386" s="49" t="str">
        <f>IFERROR(VLOOKUP(AP386,農林業センサス集落コード!$A$2:$E$18534,4,FALSE)," ")</f>
        <v xml:space="preserve"> </v>
      </c>
      <c r="AR386" s="50" t="str">
        <f>IFERROR(VLOOKUP(AP386,農林業センサス集落コード!$A$2:$E$18534,5,0),"")</f>
        <v/>
      </c>
      <c r="AS386" s="48"/>
      <c r="AT386" s="49" t="str">
        <f>IFERROR(VLOOKUP(AS386,農林業センサス集落コード!$A$2:$E$18534,4,FALSE)," ")</f>
        <v xml:space="preserve"> </v>
      </c>
      <c r="AU386" s="50" t="str">
        <f>IFERROR(VLOOKUP(AS386,農林業センサス集落コード!$A$2:$E$18534,5,0),"")</f>
        <v/>
      </c>
      <c r="AV386" s="48"/>
      <c r="AW386" s="49" t="str">
        <f>IFERROR(VLOOKUP(AV386,農林業センサス集落コード!$A$2:$E$18534,4,FALSE)," ")</f>
        <v xml:space="preserve"> </v>
      </c>
      <c r="AX386" s="50" t="str">
        <f>IFERROR(VLOOKUP(AV386,農林業センサス集落コード!$A$2:$E$18534,5,0),"")</f>
        <v/>
      </c>
      <c r="AY386" s="48"/>
      <c r="AZ386" s="49" t="str">
        <f>IFERROR(VLOOKUP(AY386,農林業センサス集落コード!$A$2:$E$18534,4,FALSE)," ")</f>
        <v xml:space="preserve"> </v>
      </c>
      <c r="BA386" s="50" t="str">
        <f>IFERROR(VLOOKUP(AY386,農林業センサス集落コード!$A$2:$E$18534,5,0),"")</f>
        <v/>
      </c>
      <c r="BB386" s="48"/>
      <c r="BC386" s="49" t="str">
        <f>IFERROR(VLOOKUP(BB386,農林業センサス集落コード!$A$2:$E$18534,4,FALSE)," ")</f>
        <v xml:space="preserve"> </v>
      </c>
      <c r="BD386" s="50" t="str">
        <f>IFERROR(VLOOKUP(BB386,農林業センサス集落コード!$A$2:$E$18534,5,0),"")</f>
        <v/>
      </c>
      <c r="BE386" s="48"/>
      <c r="BF386" s="49" t="str">
        <f>IFERROR(VLOOKUP(BE386,農林業センサス集落コード!$A$2:$E$18534,4,FALSE)," ")</f>
        <v xml:space="preserve"> </v>
      </c>
      <c r="BG386" s="50" t="str">
        <f>IFERROR(VLOOKUP(BE386,農林業センサス集落コード!$A$2:$E$18534,5,0),"")</f>
        <v/>
      </c>
      <c r="BH386" s="48"/>
      <c r="BI386" s="49" t="str">
        <f>IFERROR(VLOOKUP(BH386,農林業センサス集落コード!$A$2:$E$18534,4,FALSE)," ")</f>
        <v xml:space="preserve"> </v>
      </c>
      <c r="BJ386" s="50" t="str">
        <f>IFERROR(VLOOKUP(BH386,農林業センサス集落コード!$A$2:$E$18534,5,0),"")</f>
        <v/>
      </c>
      <c r="BK386" s="48"/>
      <c r="BL386" s="49" t="str">
        <f>IFERROR(VLOOKUP(BK386,農林業センサス集落コード!$A$2:$E$18534,4,FALSE)," ")</f>
        <v xml:space="preserve"> </v>
      </c>
      <c r="BM386" s="50" t="str">
        <f>IFERROR(VLOOKUP(BK386,農林業センサス集落コード!$A$2:$E$18534,5,0),"")</f>
        <v/>
      </c>
    </row>
    <row r="387" spans="1:65">
      <c r="A387" s="272" t="e">
        <f>①協定識別事項②協定参加者!#REF!</f>
        <v>#REF!</v>
      </c>
      <c r="B387" s="55" t="e">
        <f>①協定識別事項②協定参加者!#REF!</f>
        <v>#REF!</v>
      </c>
      <c r="C387" s="55" t="e">
        <f>①協定識別事項②協定参加者!#REF!</f>
        <v>#REF!</v>
      </c>
      <c r="D387" s="55" t="e">
        <f>①協定識別事項②協定参加者!#REF!</f>
        <v>#REF!</v>
      </c>
      <c r="E387" s="56" t="e">
        <f>①協定識別事項②協定参加者!#REF!</f>
        <v>#REF!</v>
      </c>
      <c r="F387" s="48"/>
      <c r="G387" s="49" t="str">
        <f>IFERROR(VLOOKUP(F387,農林業センサス集落コード!$A$2:$E$18534,4,FALSE)," ")</f>
        <v xml:space="preserve"> </v>
      </c>
      <c r="H387" s="50" t="str">
        <f>IFERROR(VLOOKUP(F387,農林業センサス集落コード!$A$2:$E$18534,5,0),"")</f>
        <v/>
      </c>
      <c r="I387" s="48"/>
      <c r="J387" s="49" t="str">
        <f>IFERROR(VLOOKUP(I387,農林業センサス集落コード!$A$2:$E$18534,4,FALSE)," ")</f>
        <v xml:space="preserve"> </v>
      </c>
      <c r="K387" s="50" t="str">
        <f>IFERROR(VLOOKUP(I387,農林業センサス集落コード!$A$2:$E$18534,5,0),"")</f>
        <v/>
      </c>
      <c r="L387" s="48"/>
      <c r="M387" s="49" t="str">
        <f>IFERROR(VLOOKUP(L387,農林業センサス集落コード!$A$2:$E$18534,4,FALSE)," ")</f>
        <v xml:space="preserve"> </v>
      </c>
      <c r="N387" s="50" t="str">
        <f>IFERROR(VLOOKUP(L387,農林業センサス集落コード!$A$2:$E$18534,5,0),"")</f>
        <v/>
      </c>
      <c r="O387" s="48"/>
      <c r="P387" s="49" t="str">
        <f>IFERROR(VLOOKUP(O387,農林業センサス集落コード!$A$2:$E$18534,4,FALSE)," ")</f>
        <v xml:space="preserve"> </v>
      </c>
      <c r="Q387" s="50" t="str">
        <f>IFERROR(VLOOKUP(O387,農林業センサス集落コード!$A$2:$E$18534,5,0),"")</f>
        <v/>
      </c>
      <c r="R387" s="48"/>
      <c r="S387" s="49" t="str">
        <f>IFERROR(VLOOKUP(R387,農林業センサス集落コード!$A$2:$E$18534,4,FALSE)," ")</f>
        <v xml:space="preserve"> </v>
      </c>
      <c r="T387" s="50" t="str">
        <f>IFERROR(VLOOKUP(R387,農林業センサス集落コード!$A$2:$E$18534,5,0),"")</f>
        <v/>
      </c>
      <c r="U387" s="48"/>
      <c r="V387" s="49" t="str">
        <f>IFERROR(VLOOKUP(U387,農林業センサス集落コード!$A$2:$E$18534,4,FALSE)," ")</f>
        <v xml:space="preserve"> </v>
      </c>
      <c r="W387" s="50" t="str">
        <f>IFERROR(VLOOKUP(U387,農林業センサス集落コード!$A$2:$E$18534,5,0),"")</f>
        <v/>
      </c>
      <c r="X387" s="48"/>
      <c r="Y387" s="49" t="str">
        <f>IFERROR(VLOOKUP(X387,農林業センサス集落コード!$A$2:$E$18534,4,FALSE)," ")</f>
        <v xml:space="preserve"> </v>
      </c>
      <c r="Z387" s="50" t="str">
        <f>IFERROR(VLOOKUP(X387,農林業センサス集落コード!$A$2:$E$18534,5,0),"")</f>
        <v/>
      </c>
      <c r="AA387" s="48"/>
      <c r="AB387" s="49" t="str">
        <f>IFERROR(VLOOKUP(AA387,農林業センサス集落コード!$A$2:$E$18534,4,FALSE)," ")</f>
        <v xml:space="preserve"> </v>
      </c>
      <c r="AC387" s="50" t="str">
        <f>IFERROR(VLOOKUP(AA387,農林業センサス集落コード!$A$2:$E$18534,5,0),"")</f>
        <v/>
      </c>
      <c r="AD387" s="48"/>
      <c r="AE387" s="49" t="str">
        <f>IFERROR(VLOOKUP(AD387,農林業センサス集落コード!$A$2:$E$18534,4,FALSE)," ")</f>
        <v xml:space="preserve"> </v>
      </c>
      <c r="AF387" s="50" t="str">
        <f>IFERROR(VLOOKUP(AD387,農林業センサス集落コード!$A$2:$E$18534,5,0),"")</f>
        <v/>
      </c>
      <c r="AG387" s="48"/>
      <c r="AH387" s="49" t="str">
        <f>IFERROR(VLOOKUP(AG387,農林業センサス集落コード!$A$2:$E$18534,4,FALSE)," ")</f>
        <v xml:space="preserve"> </v>
      </c>
      <c r="AI387" s="50" t="str">
        <f>IFERROR(VLOOKUP(AG387,農林業センサス集落コード!$A$2:$E$18534,5,0),"")</f>
        <v/>
      </c>
      <c r="AJ387" s="48"/>
      <c r="AK387" s="49" t="str">
        <f>IFERROR(VLOOKUP(AJ387,農林業センサス集落コード!$A$2:$E$18534,4,FALSE)," ")</f>
        <v xml:space="preserve"> </v>
      </c>
      <c r="AL387" s="50" t="str">
        <f>IFERROR(VLOOKUP(AJ387,農林業センサス集落コード!$A$2:$E$18534,5,0),"")</f>
        <v/>
      </c>
      <c r="AM387" s="48"/>
      <c r="AN387" s="49" t="str">
        <f>IFERROR(VLOOKUP(AM387,農林業センサス集落コード!$A$2:$E$18534,4,FALSE)," ")</f>
        <v xml:space="preserve"> </v>
      </c>
      <c r="AO387" s="50" t="str">
        <f>IFERROR(VLOOKUP(AM387,農林業センサス集落コード!$A$2:$E$18534,5,0),"")</f>
        <v/>
      </c>
      <c r="AP387" s="48"/>
      <c r="AQ387" s="49" t="str">
        <f>IFERROR(VLOOKUP(AP387,農林業センサス集落コード!$A$2:$E$18534,4,FALSE)," ")</f>
        <v xml:space="preserve"> </v>
      </c>
      <c r="AR387" s="50" t="str">
        <f>IFERROR(VLOOKUP(AP387,農林業センサス集落コード!$A$2:$E$18534,5,0),"")</f>
        <v/>
      </c>
      <c r="AS387" s="48"/>
      <c r="AT387" s="49" t="str">
        <f>IFERROR(VLOOKUP(AS387,農林業センサス集落コード!$A$2:$E$18534,4,FALSE)," ")</f>
        <v xml:space="preserve"> </v>
      </c>
      <c r="AU387" s="50" t="str">
        <f>IFERROR(VLOOKUP(AS387,農林業センサス集落コード!$A$2:$E$18534,5,0),"")</f>
        <v/>
      </c>
      <c r="AV387" s="48"/>
      <c r="AW387" s="49" t="str">
        <f>IFERROR(VLOOKUP(AV387,農林業センサス集落コード!$A$2:$E$18534,4,FALSE)," ")</f>
        <v xml:space="preserve"> </v>
      </c>
      <c r="AX387" s="50" t="str">
        <f>IFERROR(VLOOKUP(AV387,農林業センサス集落コード!$A$2:$E$18534,5,0),"")</f>
        <v/>
      </c>
      <c r="AY387" s="48"/>
      <c r="AZ387" s="49" t="str">
        <f>IFERROR(VLOOKUP(AY387,農林業センサス集落コード!$A$2:$E$18534,4,FALSE)," ")</f>
        <v xml:space="preserve"> </v>
      </c>
      <c r="BA387" s="50" t="str">
        <f>IFERROR(VLOOKUP(AY387,農林業センサス集落コード!$A$2:$E$18534,5,0),"")</f>
        <v/>
      </c>
      <c r="BB387" s="48"/>
      <c r="BC387" s="49" t="str">
        <f>IFERROR(VLOOKUP(BB387,農林業センサス集落コード!$A$2:$E$18534,4,FALSE)," ")</f>
        <v xml:space="preserve"> </v>
      </c>
      <c r="BD387" s="50" t="str">
        <f>IFERROR(VLOOKUP(BB387,農林業センサス集落コード!$A$2:$E$18534,5,0),"")</f>
        <v/>
      </c>
      <c r="BE387" s="48"/>
      <c r="BF387" s="49" t="str">
        <f>IFERROR(VLOOKUP(BE387,農林業センサス集落コード!$A$2:$E$18534,4,FALSE)," ")</f>
        <v xml:space="preserve"> </v>
      </c>
      <c r="BG387" s="50" t="str">
        <f>IFERROR(VLOOKUP(BE387,農林業センサス集落コード!$A$2:$E$18534,5,0),"")</f>
        <v/>
      </c>
      <c r="BH387" s="48"/>
      <c r="BI387" s="49" t="str">
        <f>IFERROR(VLOOKUP(BH387,農林業センサス集落コード!$A$2:$E$18534,4,FALSE)," ")</f>
        <v xml:space="preserve"> </v>
      </c>
      <c r="BJ387" s="50" t="str">
        <f>IFERROR(VLOOKUP(BH387,農林業センサス集落コード!$A$2:$E$18534,5,0),"")</f>
        <v/>
      </c>
      <c r="BK387" s="48"/>
      <c r="BL387" s="49" t="str">
        <f>IFERROR(VLOOKUP(BK387,農林業センサス集落コード!$A$2:$E$18534,4,FALSE)," ")</f>
        <v xml:space="preserve"> </v>
      </c>
      <c r="BM387" s="50" t="str">
        <f>IFERROR(VLOOKUP(BK387,農林業センサス集落コード!$A$2:$E$18534,5,0),"")</f>
        <v/>
      </c>
    </row>
    <row r="388" spans="1:65">
      <c r="A388" s="272" t="e">
        <f>①協定識別事項②協定参加者!#REF!</f>
        <v>#REF!</v>
      </c>
      <c r="B388" s="55" t="e">
        <f>①協定識別事項②協定参加者!#REF!</f>
        <v>#REF!</v>
      </c>
      <c r="C388" s="55" t="e">
        <f>①協定識別事項②協定参加者!#REF!</f>
        <v>#REF!</v>
      </c>
      <c r="D388" s="55" t="e">
        <f>①協定識別事項②協定参加者!#REF!</f>
        <v>#REF!</v>
      </c>
      <c r="E388" s="56" t="e">
        <f>①協定識別事項②協定参加者!#REF!</f>
        <v>#REF!</v>
      </c>
      <c r="F388" s="48"/>
      <c r="G388" s="49" t="str">
        <f>IFERROR(VLOOKUP(F388,農林業センサス集落コード!$A$2:$E$18534,4,FALSE)," ")</f>
        <v xml:space="preserve"> </v>
      </c>
      <c r="H388" s="50" t="str">
        <f>IFERROR(VLOOKUP(F388,農林業センサス集落コード!$A$2:$E$18534,5,0),"")</f>
        <v/>
      </c>
      <c r="I388" s="48"/>
      <c r="J388" s="49" t="str">
        <f>IFERROR(VLOOKUP(I388,農林業センサス集落コード!$A$2:$E$18534,4,FALSE)," ")</f>
        <v xml:space="preserve"> </v>
      </c>
      <c r="K388" s="50" t="str">
        <f>IFERROR(VLOOKUP(I388,農林業センサス集落コード!$A$2:$E$18534,5,0),"")</f>
        <v/>
      </c>
      <c r="L388" s="48"/>
      <c r="M388" s="49" t="str">
        <f>IFERROR(VLOOKUP(L388,農林業センサス集落コード!$A$2:$E$18534,4,FALSE)," ")</f>
        <v xml:space="preserve"> </v>
      </c>
      <c r="N388" s="50" t="str">
        <f>IFERROR(VLOOKUP(L388,農林業センサス集落コード!$A$2:$E$18534,5,0),"")</f>
        <v/>
      </c>
      <c r="O388" s="48"/>
      <c r="P388" s="49" t="str">
        <f>IFERROR(VLOOKUP(O388,農林業センサス集落コード!$A$2:$E$18534,4,FALSE)," ")</f>
        <v xml:space="preserve"> </v>
      </c>
      <c r="Q388" s="50" t="str">
        <f>IFERROR(VLOOKUP(O388,農林業センサス集落コード!$A$2:$E$18534,5,0),"")</f>
        <v/>
      </c>
      <c r="R388" s="48"/>
      <c r="S388" s="49" t="str">
        <f>IFERROR(VLOOKUP(R388,農林業センサス集落コード!$A$2:$E$18534,4,FALSE)," ")</f>
        <v xml:space="preserve"> </v>
      </c>
      <c r="T388" s="50" t="str">
        <f>IFERROR(VLOOKUP(R388,農林業センサス集落コード!$A$2:$E$18534,5,0),"")</f>
        <v/>
      </c>
      <c r="U388" s="48"/>
      <c r="V388" s="49" t="str">
        <f>IFERROR(VLOOKUP(U388,農林業センサス集落コード!$A$2:$E$18534,4,FALSE)," ")</f>
        <v xml:space="preserve"> </v>
      </c>
      <c r="W388" s="50" t="str">
        <f>IFERROR(VLOOKUP(U388,農林業センサス集落コード!$A$2:$E$18534,5,0),"")</f>
        <v/>
      </c>
      <c r="X388" s="48"/>
      <c r="Y388" s="49" t="str">
        <f>IFERROR(VLOOKUP(X388,農林業センサス集落コード!$A$2:$E$18534,4,FALSE)," ")</f>
        <v xml:space="preserve"> </v>
      </c>
      <c r="Z388" s="50" t="str">
        <f>IFERROR(VLOOKUP(X388,農林業センサス集落コード!$A$2:$E$18534,5,0),"")</f>
        <v/>
      </c>
      <c r="AA388" s="48"/>
      <c r="AB388" s="49" t="str">
        <f>IFERROR(VLOOKUP(AA388,農林業センサス集落コード!$A$2:$E$18534,4,FALSE)," ")</f>
        <v xml:space="preserve"> </v>
      </c>
      <c r="AC388" s="50" t="str">
        <f>IFERROR(VLOOKUP(AA388,農林業センサス集落コード!$A$2:$E$18534,5,0),"")</f>
        <v/>
      </c>
      <c r="AD388" s="48"/>
      <c r="AE388" s="49" t="str">
        <f>IFERROR(VLOOKUP(AD388,農林業センサス集落コード!$A$2:$E$18534,4,FALSE)," ")</f>
        <v xml:space="preserve"> </v>
      </c>
      <c r="AF388" s="50" t="str">
        <f>IFERROR(VLOOKUP(AD388,農林業センサス集落コード!$A$2:$E$18534,5,0),"")</f>
        <v/>
      </c>
      <c r="AG388" s="48"/>
      <c r="AH388" s="49" t="str">
        <f>IFERROR(VLOOKUP(AG388,農林業センサス集落コード!$A$2:$E$18534,4,FALSE)," ")</f>
        <v xml:space="preserve"> </v>
      </c>
      <c r="AI388" s="50" t="str">
        <f>IFERROR(VLOOKUP(AG388,農林業センサス集落コード!$A$2:$E$18534,5,0),"")</f>
        <v/>
      </c>
      <c r="AJ388" s="48"/>
      <c r="AK388" s="49" t="str">
        <f>IFERROR(VLOOKUP(AJ388,農林業センサス集落コード!$A$2:$E$18534,4,FALSE)," ")</f>
        <v xml:space="preserve"> </v>
      </c>
      <c r="AL388" s="50" t="str">
        <f>IFERROR(VLOOKUP(AJ388,農林業センサス集落コード!$A$2:$E$18534,5,0),"")</f>
        <v/>
      </c>
      <c r="AM388" s="48"/>
      <c r="AN388" s="49" t="str">
        <f>IFERROR(VLOOKUP(AM388,農林業センサス集落コード!$A$2:$E$18534,4,FALSE)," ")</f>
        <v xml:space="preserve"> </v>
      </c>
      <c r="AO388" s="50" t="str">
        <f>IFERROR(VLOOKUP(AM388,農林業センサス集落コード!$A$2:$E$18534,5,0),"")</f>
        <v/>
      </c>
      <c r="AP388" s="48"/>
      <c r="AQ388" s="49" t="str">
        <f>IFERROR(VLOOKUP(AP388,農林業センサス集落コード!$A$2:$E$18534,4,FALSE)," ")</f>
        <v xml:space="preserve"> </v>
      </c>
      <c r="AR388" s="50" t="str">
        <f>IFERROR(VLOOKUP(AP388,農林業センサス集落コード!$A$2:$E$18534,5,0),"")</f>
        <v/>
      </c>
      <c r="AS388" s="48"/>
      <c r="AT388" s="49" t="str">
        <f>IFERROR(VLOOKUP(AS388,農林業センサス集落コード!$A$2:$E$18534,4,FALSE)," ")</f>
        <v xml:space="preserve"> </v>
      </c>
      <c r="AU388" s="50" t="str">
        <f>IFERROR(VLOOKUP(AS388,農林業センサス集落コード!$A$2:$E$18534,5,0),"")</f>
        <v/>
      </c>
      <c r="AV388" s="48"/>
      <c r="AW388" s="49" t="str">
        <f>IFERROR(VLOOKUP(AV388,農林業センサス集落コード!$A$2:$E$18534,4,FALSE)," ")</f>
        <v xml:space="preserve"> </v>
      </c>
      <c r="AX388" s="50" t="str">
        <f>IFERROR(VLOOKUP(AV388,農林業センサス集落コード!$A$2:$E$18534,5,0),"")</f>
        <v/>
      </c>
      <c r="AY388" s="48"/>
      <c r="AZ388" s="49" t="str">
        <f>IFERROR(VLOOKUP(AY388,農林業センサス集落コード!$A$2:$E$18534,4,FALSE)," ")</f>
        <v xml:space="preserve"> </v>
      </c>
      <c r="BA388" s="50" t="str">
        <f>IFERROR(VLOOKUP(AY388,農林業センサス集落コード!$A$2:$E$18534,5,0),"")</f>
        <v/>
      </c>
      <c r="BB388" s="48"/>
      <c r="BC388" s="49" t="str">
        <f>IFERROR(VLOOKUP(BB388,農林業センサス集落コード!$A$2:$E$18534,4,FALSE)," ")</f>
        <v xml:space="preserve"> </v>
      </c>
      <c r="BD388" s="50" t="str">
        <f>IFERROR(VLOOKUP(BB388,農林業センサス集落コード!$A$2:$E$18534,5,0),"")</f>
        <v/>
      </c>
      <c r="BE388" s="48"/>
      <c r="BF388" s="49" t="str">
        <f>IFERROR(VLOOKUP(BE388,農林業センサス集落コード!$A$2:$E$18534,4,FALSE)," ")</f>
        <v xml:space="preserve"> </v>
      </c>
      <c r="BG388" s="50" t="str">
        <f>IFERROR(VLOOKUP(BE388,農林業センサス集落コード!$A$2:$E$18534,5,0),"")</f>
        <v/>
      </c>
      <c r="BH388" s="48"/>
      <c r="BI388" s="49" t="str">
        <f>IFERROR(VLOOKUP(BH388,農林業センサス集落コード!$A$2:$E$18534,4,FALSE)," ")</f>
        <v xml:space="preserve"> </v>
      </c>
      <c r="BJ388" s="50" t="str">
        <f>IFERROR(VLOOKUP(BH388,農林業センサス集落コード!$A$2:$E$18534,5,0),"")</f>
        <v/>
      </c>
      <c r="BK388" s="48"/>
      <c r="BL388" s="49" t="str">
        <f>IFERROR(VLOOKUP(BK388,農林業センサス集落コード!$A$2:$E$18534,4,FALSE)," ")</f>
        <v xml:space="preserve"> </v>
      </c>
      <c r="BM388" s="50" t="str">
        <f>IFERROR(VLOOKUP(BK388,農林業センサス集落コード!$A$2:$E$18534,5,0),"")</f>
        <v/>
      </c>
    </row>
    <row r="389" spans="1:65">
      <c r="A389" s="272" t="e">
        <f>①協定識別事項②協定参加者!#REF!</f>
        <v>#REF!</v>
      </c>
      <c r="B389" s="55" t="e">
        <f>①協定識別事項②協定参加者!#REF!</f>
        <v>#REF!</v>
      </c>
      <c r="C389" s="55" t="e">
        <f>①協定識別事項②協定参加者!#REF!</f>
        <v>#REF!</v>
      </c>
      <c r="D389" s="55" t="e">
        <f>①協定識別事項②協定参加者!#REF!</f>
        <v>#REF!</v>
      </c>
      <c r="E389" s="56" t="e">
        <f>①協定識別事項②協定参加者!#REF!</f>
        <v>#REF!</v>
      </c>
      <c r="F389" s="48"/>
      <c r="G389" s="49" t="str">
        <f>IFERROR(VLOOKUP(F389,農林業センサス集落コード!$A$2:$E$18534,4,FALSE)," ")</f>
        <v xml:space="preserve"> </v>
      </c>
      <c r="H389" s="50" t="str">
        <f>IFERROR(VLOOKUP(F389,農林業センサス集落コード!$A$2:$E$18534,5,0),"")</f>
        <v/>
      </c>
      <c r="I389" s="48"/>
      <c r="J389" s="49" t="str">
        <f>IFERROR(VLOOKUP(I389,農林業センサス集落コード!$A$2:$E$18534,4,FALSE)," ")</f>
        <v xml:space="preserve"> </v>
      </c>
      <c r="K389" s="50" t="str">
        <f>IFERROR(VLOOKUP(I389,農林業センサス集落コード!$A$2:$E$18534,5,0),"")</f>
        <v/>
      </c>
      <c r="L389" s="48"/>
      <c r="M389" s="49" t="str">
        <f>IFERROR(VLOOKUP(L389,農林業センサス集落コード!$A$2:$E$18534,4,FALSE)," ")</f>
        <v xml:space="preserve"> </v>
      </c>
      <c r="N389" s="50" t="str">
        <f>IFERROR(VLOOKUP(L389,農林業センサス集落コード!$A$2:$E$18534,5,0),"")</f>
        <v/>
      </c>
      <c r="O389" s="48"/>
      <c r="P389" s="49" t="str">
        <f>IFERROR(VLOOKUP(O389,農林業センサス集落コード!$A$2:$E$18534,4,FALSE)," ")</f>
        <v xml:space="preserve"> </v>
      </c>
      <c r="Q389" s="50" t="str">
        <f>IFERROR(VLOOKUP(O389,農林業センサス集落コード!$A$2:$E$18534,5,0),"")</f>
        <v/>
      </c>
      <c r="R389" s="48"/>
      <c r="S389" s="49" t="str">
        <f>IFERROR(VLOOKUP(R389,農林業センサス集落コード!$A$2:$E$18534,4,FALSE)," ")</f>
        <v xml:space="preserve"> </v>
      </c>
      <c r="T389" s="50" t="str">
        <f>IFERROR(VLOOKUP(R389,農林業センサス集落コード!$A$2:$E$18534,5,0),"")</f>
        <v/>
      </c>
      <c r="U389" s="48"/>
      <c r="V389" s="49" t="str">
        <f>IFERROR(VLOOKUP(U389,農林業センサス集落コード!$A$2:$E$18534,4,FALSE)," ")</f>
        <v xml:space="preserve"> </v>
      </c>
      <c r="W389" s="50" t="str">
        <f>IFERROR(VLOOKUP(U389,農林業センサス集落コード!$A$2:$E$18534,5,0),"")</f>
        <v/>
      </c>
      <c r="X389" s="48"/>
      <c r="Y389" s="49" t="str">
        <f>IFERROR(VLOOKUP(X389,農林業センサス集落コード!$A$2:$E$18534,4,FALSE)," ")</f>
        <v xml:space="preserve"> </v>
      </c>
      <c r="Z389" s="50" t="str">
        <f>IFERROR(VLOOKUP(X389,農林業センサス集落コード!$A$2:$E$18534,5,0),"")</f>
        <v/>
      </c>
      <c r="AA389" s="48"/>
      <c r="AB389" s="49" t="str">
        <f>IFERROR(VLOOKUP(AA389,農林業センサス集落コード!$A$2:$E$18534,4,FALSE)," ")</f>
        <v xml:space="preserve"> </v>
      </c>
      <c r="AC389" s="50" t="str">
        <f>IFERROR(VLOOKUP(AA389,農林業センサス集落コード!$A$2:$E$18534,5,0),"")</f>
        <v/>
      </c>
      <c r="AD389" s="48"/>
      <c r="AE389" s="49" t="str">
        <f>IFERROR(VLOOKUP(AD389,農林業センサス集落コード!$A$2:$E$18534,4,FALSE)," ")</f>
        <v xml:space="preserve"> </v>
      </c>
      <c r="AF389" s="50" t="str">
        <f>IFERROR(VLOOKUP(AD389,農林業センサス集落コード!$A$2:$E$18534,5,0),"")</f>
        <v/>
      </c>
      <c r="AG389" s="48"/>
      <c r="AH389" s="49" t="str">
        <f>IFERROR(VLOOKUP(AG389,農林業センサス集落コード!$A$2:$E$18534,4,FALSE)," ")</f>
        <v xml:space="preserve"> </v>
      </c>
      <c r="AI389" s="50" t="str">
        <f>IFERROR(VLOOKUP(AG389,農林業センサス集落コード!$A$2:$E$18534,5,0),"")</f>
        <v/>
      </c>
      <c r="AJ389" s="48"/>
      <c r="AK389" s="49" t="str">
        <f>IFERROR(VLOOKUP(AJ389,農林業センサス集落コード!$A$2:$E$18534,4,FALSE)," ")</f>
        <v xml:space="preserve"> </v>
      </c>
      <c r="AL389" s="50" t="str">
        <f>IFERROR(VLOOKUP(AJ389,農林業センサス集落コード!$A$2:$E$18534,5,0),"")</f>
        <v/>
      </c>
      <c r="AM389" s="48"/>
      <c r="AN389" s="49" t="str">
        <f>IFERROR(VLOOKUP(AM389,農林業センサス集落コード!$A$2:$E$18534,4,FALSE)," ")</f>
        <v xml:space="preserve"> </v>
      </c>
      <c r="AO389" s="50" t="str">
        <f>IFERROR(VLOOKUP(AM389,農林業センサス集落コード!$A$2:$E$18534,5,0),"")</f>
        <v/>
      </c>
      <c r="AP389" s="48"/>
      <c r="AQ389" s="49" t="str">
        <f>IFERROR(VLOOKUP(AP389,農林業センサス集落コード!$A$2:$E$18534,4,FALSE)," ")</f>
        <v xml:space="preserve"> </v>
      </c>
      <c r="AR389" s="50" t="str">
        <f>IFERROR(VLOOKUP(AP389,農林業センサス集落コード!$A$2:$E$18534,5,0),"")</f>
        <v/>
      </c>
      <c r="AS389" s="48"/>
      <c r="AT389" s="49" t="str">
        <f>IFERROR(VLOOKUP(AS389,農林業センサス集落コード!$A$2:$E$18534,4,FALSE)," ")</f>
        <v xml:space="preserve"> </v>
      </c>
      <c r="AU389" s="50" t="str">
        <f>IFERROR(VLOOKUP(AS389,農林業センサス集落コード!$A$2:$E$18534,5,0),"")</f>
        <v/>
      </c>
      <c r="AV389" s="48"/>
      <c r="AW389" s="49" t="str">
        <f>IFERROR(VLOOKUP(AV389,農林業センサス集落コード!$A$2:$E$18534,4,FALSE)," ")</f>
        <v xml:space="preserve"> </v>
      </c>
      <c r="AX389" s="50" t="str">
        <f>IFERROR(VLOOKUP(AV389,農林業センサス集落コード!$A$2:$E$18534,5,0),"")</f>
        <v/>
      </c>
      <c r="AY389" s="48"/>
      <c r="AZ389" s="49" t="str">
        <f>IFERROR(VLOOKUP(AY389,農林業センサス集落コード!$A$2:$E$18534,4,FALSE)," ")</f>
        <v xml:space="preserve"> </v>
      </c>
      <c r="BA389" s="50" t="str">
        <f>IFERROR(VLOOKUP(AY389,農林業センサス集落コード!$A$2:$E$18534,5,0),"")</f>
        <v/>
      </c>
      <c r="BB389" s="48"/>
      <c r="BC389" s="49" t="str">
        <f>IFERROR(VLOOKUP(BB389,農林業センサス集落コード!$A$2:$E$18534,4,FALSE)," ")</f>
        <v xml:space="preserve"> </v>
      </c>
      <c r="BD389" s="50" t="str">
        <f>IFERROR(VLOOKUP(BB389,農林業センサス集落コード!$A$2:$E$18534,5,0),"")</f>
        <v/>
      </c>
      <c r="BE389" s="48"/>
      <c r="BF389" s="49" t="str">
        <f>IFERROR(VLOOKUP(BE389,農林業センサス集落コード!$A$2:$E$18534,4,FALSE)," ")</f>
        <v xml:space="preserve"> </v>
      </c>
      <c r="BG389" s="50" t="str">
        <f>IFERROR(VLOOKUP(BE389,農林業センサス集落コード!$A$2:$E$18534,5,0),"")</f>
        <v/>
      </c>
      <c r="BH389" s="48"/>
      <c r="BI389" s="49" t="str">
        <f>IFERROR(VLOOKUP(BH389,農林業センサス集落コード!$A$2:$E$18534,4,FALSE)," ")</f>
        <v xml:space="preserve"> </v>
      </c>
      <c r="BJ389" s="50" t="str">
        <f>IFERROR(VLOOKUP(BH389,農林業センサス集落コード!$A$2:$E$18534,5,0),"")</f>
        <v/>
      </c>
      <c r="BK389" s="48"/>
      <c r="BL389" s="49" t="str">
        <f>IFERROR(VLOOKUP(BK389,農林業センサス集落コード!$A$2:$E$18534,4,FALSE)," ")</f>
        <v xml:space="preserve"> </v>
      </c>
      <c r="BM389" s="50" t="str">
        <f>IFERROR(VLOOKUP(BK389,農林業センサス集落コード!$A$2:$E$18534,5,0),"")</f>
        <v/>
      </c>
    </row>
    <row r="390" spans="1:65">
      <c r="A390" s="272" t="e">
        <f>①協定識別事項②協定参加者!#REF!</f>
        <v>#REF!</v>
      </c>
      <c r="B390" s="55" t="e">
        <f>①協定識別事項②協定参加者!#REF!</f>
        <v>#REF!</v>
      </c>
      <c r="C390" s="55" t="e">
        <f>①協定識別事項②協定参加者!#REF!</f>
        <v>#REF!</v>
      </c>
      <c r="D390" s="55" t="e">
        <f>①協定識別事項②協定参加者!#REF!</f>
        <v>#REF!</v>
      </c>
      <c r="E390" s="56" t="e">
        <f>①協定識別事項②協定参加者!#REF!</f>
        <v>#REF!</v>
      </c>
      <c r="F390" s="48"/>
      <c r="G390" s="49" t="str">
        <f>IFERROR(VLOOKUP(F390,農林業センサス集落コード!$A$2:$E$18534,4,FALSE)," ")</f>
        <v xml:space="preserve"> </v>
      </c>
      <c r="H390" s="50" t="str">
        <f>IFERROR(VLOOKUP(F390,農林業センサス集落コード!$A$2:$E$18534,5,0),"")</f>
        <v/>
      </c>
      <c r="I390" s="48"/>
      <c r="J390" s="49" t="str">
        <f>IFERROR(VLOOKUP(I390,農林業センサス集落コード!$A$2:$E$18534,4,FALSE)," ")</f>
        <v xml:space="preserve"> </v>
      </c>
      <c r="K390" s="50" t="str">
        <f>IFERROR(VLOOKUP(I390,農林業センサス集落コード!$A$2:$E$18534,5,0),"")</f>
        <v/>
      </c>
      <c r="L390" s="48"/>
      <c r="M390" s="49" t="str">
        <f>IFERROR(VLOOKUP(L390,農林業センサス集落コード!$A$2:$E$18534,4,FALSE)," ")</f>
        <v xml:space="preserve"> </v>
      </c>
      <c r="N390" s="50" t="str">
        <f>IFERROR(VLOOKUP(L390,農林業センサス集落コード!$A$2:$E$18534,5,0),"")</f>
        <v/>
      </c>
      <c r="O390" s="48"/>
      <c r="P390" s="49" t="str">
        <f>IFERROR(VLOOKUP(O390,農林業センサス集落コード!$A$2:$E$18534,4,FALSE)," ")</f>
        <v xml:space="preserve"> </v>
      </c>
      <c r="Q390" s="50" t="str">
        <f>IFERROR(VLOOKUP(O390,農林業センサス集落コード!$A$2:$E$18534,5,0),"")</f>
        <v/>
      </c>
      <c r="R390" s="48"/>
      <c r="S390" s="49" t="str">
        <f>IFERROR(VLOOKUP(R390,農林業センサス集落コード!$A$2:$E$18534,4,FALSE)," ")</f>
        <v xml:space="preserve"> </v>
      </c>
      <c r="T390" s="50" t="str">
        <f>IFERROR(VLOOKUP(R390,農林業センサス集落コード!$A$2:$E$18534,5,0),"")</f>
        <v/>
      </c>
      <c r="U390" s="48"/>
      <c r="V390" s="49" t="str">
        <f>IFERROR(VLOOKUP(U390,農林業センサス集落コード!$A$2:$E$18534,4,FALSE)," ")</f>
        <v xml:space="preserve"> </v>
      </c>
      <c r="W390" s="50" t="str">
        <f>IFERROR(VLOOKUP(U390,農林業センサス集落コード!$A$2:$E$18534,5,0),"")</f>
        <v/>
      </c>
      <c r="X390" s="48"/>
      <c r="Y390" s="49" t="str">
        <f>IFERROR(VLOOKUP(X390,農林業センサス集落コード!$A$2:$E$18534,4,FALSE)," ")</f>
        <v xml:space="preserve"> </v>
      </c>
      <c r="Z390" s="50" t="str">
        <f>IFERROR(VLOOKUP(X390,農林業センサス集落コード!$A$2:$E$18534,5,0),"")</f>
        <v/>
      </c>
      <c r="AA390" s="48"/>
      <c r="AB390" s="49" t="str">
        <f>IFERROR(VLOOKUP(AA390,農林業センサス集落コード!$A$2:$E$18534,4,FALSE)," ")</f>
        <v xml:space="preserve"> </v>
      </c>
      <c r="AC390" s="50" t="str">
        <f>IFERROR(VLOOKUP(AA390,農林業センサス集落コード!$A$2:$E$18534,5,0),"")</f>
        <v/>
      </c>
      <c r="AD390" s="48"/>
      <c r="AE390" s="49" t="str">
        <f>IFERROR(VLOOKUP(AD390,農林業センサス集落コード!$A$2:$E$18534,4,FALSE)," ")</f>
        <v xml:space="preserve"> </v>
      </c>
      <c r="AF390" s="50" t="str">
        <f>IFERROR(VLOOKUP(AD390,農林業センサス集落コード!$A$2:$E$18534,5,0),"")</f>
        <v/>
      </c>
      <c r="AG390" s="48"/>
      <c r="AH390" s="49" t="str">
        <f>IFERROR(VLOOKUP(AG390,農林業センサス集落コード!$A$2:$E$18534,4,FALSE)," ")</f>
        <v xml:space="preserve"> </v>
      </c>
      <c r="AI390" s="50" t="str">
        <f>IFERROR(VLOOKUP(AG390,農林業センサス集落コード!$A$2:$E$18534,5,0),"")</f>
        <v/>
      </c>
      <c r="AJ390" s="48"/>
      <c r="AK390" s="49" t="str">
        <f>IFERROR(VLOOKUP(AJ390,農林業センサス集落コード!$A$2:$E$18534,4,FALSE)," ")</f>
        <v xml:space="preserve"> </v>
      </c>
      <c r="AL390" s="50" t="str">
        <f>IFERROR(VLOOKUP(AJ390,農林業センサス集落コード!$A$2:$E$18534,5,0),"")</f>
        <v/>
      </c>
      <c r="AM390" s="48"/>
      <c r="AN390" s="49" t="str">
        <f>IFERROR(VLOOKUP(AM390,農林業センサス集落コード!$A$2:$E$18534,4,FALSE)," ")</f>
        <v xml:space="preserve"> </v>
      </c>
      <c r="AO390" s="50" t="str">
        <f>IFERROR(VLOOKUP(AM390,農林業センサス集落コード!$A$2:$E$18534,5,0),"")</f>
        <v/>
      </c>
      <c r="AP390" s="48"/>
      <c r="AQ390" s="49" t="str">
        <f>IFERROR(VLOOKUP(AP390,農林業センサス集落コード!$A$2:$E$18534,4,FALSE)," ")</f>
        <v xml:space="preserve"> </v>
      </c>
      <c r="AR390" s="50" t="str">
        <f>IFERROR(VLOOKUP(AP390,農林業センサス集落コード!$A$2:$E$18534,5,0),"")</f>
        <v/>
      </c>
      <c r="AS390" s="48"/>
      <c r="AT390" s="49" t="str">
        <f>IFERROR(VLOOKUP(AS390,農林業センサス集落コード!$A$2:$E$18534,4,FALSE)," ")</f>
        <v xml:space="preserve"> </v>
      </c>
      <c r="AU390" s="50" t="str">
        <f>IFERROR(VLOOKUP(AS390,農林業センサス集落コード!$A$2:$E$18534,5,0),"")</f>
        <v/>
      </c>
      <c r="AV390" s="48"/>
      <c r="AW390" s="49" t="str">
        <f>IFERROR(VLOOKUP(AV390,農林業センサス集落コード!$A$2:$E$18534,4,FALSE)," ")</f>
        <v xml:space="preserve"> </v>
      </c>
      <c r="AX390" s="50" t="str">
        <f>IFERROR(VLOOKUP(AV390,農林業センサス集落コード!$A$2:$E$18534,5,0),"")</f>
        <v/>
      </c>
      <c r="AY390" s="48"/>
      <c r="AZ390" s="49" t="str">
        <f>IFERROR(VLOOKUP(AY390,農林業センサス集落コード!$A$2:$E$18534,4,FALSE)," ")</f>
        <v xml:space="preserve"> </v>
      </c>
      <c r="BA390" s="50" t="str">
        <f>IFERROR(VLOOKUP(AY390,農林業センサス集落コード!$A$2:$E$18534,5,0),"")</f>
        <v/>
      </c>
      <c r="BB390" s="48"/>
      <c r="BC390" s="49" t="str">
        <f>IFERROR(VLOOKUP(BB390,農林業センサス集落コード!$A$2:$E$18534,4,FALSE)," ")</f>
        <v xml:space="preserve"> </v>
      </c>
      <c r="BD390" s="50" t="str">
        <f>IFERROR(VLOOKUP(BB390,農林業センサス集落コード!$A$2:$E$18534,5,0),"")</f>
        <v/>
      </c>
      <c r="BE390" s="48"/>
      <c r="BF390" s="49" t="str">
        <f>IFERROR(VLOOKUP(BE390,農林業センサス集落コード!$A$2:$E$18534,4,FALSE)," ")</f>
        <v xml:space="preserve"> </v>
      </c>
      <c r="BG390" s="50" t="str">
        <f>IFERROR(VLOOKUP(BE390,農林業センサス集落コード!$A$2:$E$18534,5,0),"")</f>
        <v/>
      </c>
      <c r="BH390" s="48"/>
      <c r="BI390" s="49" t="str">
        <f>IFERROR(VLOOKUP(BH390,農林業センサス集落コード!$A$2:$E$18534,4,FALSE)," ")</f>
        <v xml:space="preserve"> </v>
      </c>
      <c r="BJ390" s="50" t="str">
        <f>IFERROR(VLOOKUP(BH390,農林業センサス集落コード!$A$2:$E$18534,5,0),"")</f>
        <v/>
      </c>
      <c r="BK390" s="48"/>
      <c r="BL390" s="49" t="str">
        <f>IFERROR(VLOOKUP(BK390,農林業センサス集落コード!$A$2:$E$18534,4,FALSE)," ")</f>
        <v xml:space="preserve"> </v>
      </c>
      <c r="BM390" s="50" t="str">
        <f>IFERROR(VLOOKUP(BK390,農林業センサス集落コード!$A$2:$E$18534,5,0),"")</f>
        <v/>
      </c>
    </row>
    <row r="391" spans="1:65">
      <c r="A391" s="272" t="e">
        <f>①協定識別事項②協定参加者!#REF!</f>
        <v>#REF!</v>
      </c>
      <c r="B391" s="55" t="e">
        <f>①協定識別事項②協定参加者!#REF!</f>
        <v>#REF!</v>
      </c>
      <c r="C391" s="55" t="e">
        <f>①協定識別事項②協定参加者!#REF!</f>
        <v>#REF!</v>
      </c>
      <c r="D391" s="55" t="e">
        <f>①協定識別事項②協定参加者!#REF!</f>
        <v>#REF!</v>
      </c>
      <c r="E391" s="56" t="e">
        <f>①協定識別事項②協定参加者!#REF!</f>
        <v>#REF!</v>
      </c>
      <c r="F391" s="48"/>
      <c r="G391" s="49" t="str">
        <f>IFERROR(VLOOKUP(F391,農林業センサス集落コード!$A$2:$E$18534,4,FALSE)," ")</f>
        <v xml:space="preserve"> </v>
      </c>
      <c r="H391" s="50" t="str">
        <f>IFERROR(VLOOKUP(F391,農林業センサス集落コード!$A$2:$E$18534,5,0),"")</f>
        <v/>
      </c>
      <c r="I391" s="48"/>
      <c r="J391" s="49" t="str">
        <f>IFERROR(VLOOKUP(I391,農林業センサス集落コード!$A$2:$E$18534,4,FALSE)," ")</f>
        <v xml:space="preserve"> </v>
      </c>
      <c r="K391" s="50" t="str">
        <f>IFERROR(VLOOKUP(I391,農林業センサス集落コード!$A$2:$E$18534,5,0),"")</f>
        <v/>
      </c>
      <c r="L391" s="48"/>
      <c r="M391" s="49" t="str">
        <f>IFERROR(VLOOKUP(L391,農林業センサス集落コード!$A$2:$E$18534,4,FALSE)," ")</f>
        <v xml:space="preserve"> </v>
      </c>
      <c r="N391" s="50" t="str">
        <f>IFERROR(VLOOKUP(L391,農林業センサス集落コード!$A$2:$E$18534,5,0),"")</f>
        <v/>
      </c>
      <c r="O391" s="48"/>
      <c r="P391" s="49" t="str">
        <f>IFERROR(VLOOKUP(O391,農林業センサス集落コード!$A$2:$E$18534,4,FALSE)," ")</f>
        <v xml:space="preserve"> </v>
      </c>
      <c r="Q391" s="50" t="str">
        <f>IFERROR(VLOOKUP(O391,農林業センサス集落コード!$A$2:$E$18534,5,0),"")</f>
        <v/>
      </c>
      <c r="R391" s="48"/>
      <c r="S391" s="49" t="str">
        <f>IFERROR(VLOOKUP(R391,農林業センサス集落コード!$A$2:$E$18534,4,FALSE)," ")</f>
        <v xml:space="preserve"> </v>
      </c>
      <c r="T391" s="50" t="str">
        <f>IFERROR(VLOOKUP(R391,農林業センサス集落コード!$A$2:$E$18534,5,0),"")</f>
        <v/>
      </c>
      <c r="U391" s="48"/>
      <c r="V391" s="49" t="str">
        <f>IFERROR(VLOOKUP(U391,農林業センサス集落コード!$A$2:$E$18534,4,FALSE)," ")</f>
        <v xml:space="preserve"> </v>
      </c>
      <c r="W391" s="50" t="str">
        <f>IFERROR(VLOOKUP(U391,農林業センサス集落コード!$A$2:$E$18534,5,0),"")</f>
        <v/>
      </c>
      <c r="X391" s="48"/>
      <c r="Y391" s="49" t="str">
        <f>IFERROR(VLOOKUP(X391,農林業センサス集落コード!$A$2:$E$18534,4,FALSE)," ")</f>
        <v xml:space="preserve"> </v>
      </c>
      <c r="Z391" s="50" t="str">
        <f>IFERROR(VLOOKUP(X391,農林業センサス集落コード!$A$2:$E$18534,5,0),"")</f>
        <v/>
      </c>
      <c r="AA391" s="48"/>
      <c r="AB391" s="49" t="str">
        <f>IFERROR(VLOOKUP(AA391,農林業センサス集落コード!$A$2:$E$18534,4,FALSE)," ")</f>
        <v xml:space="preserve"> </v>
      </c>
      <c r="AC391" s="50" t="str">
        <f>IFERROR(VLOOKUP(AA391,農林業センサス集落コード!$A$2:$E$18534,5,0),"")</f>
        <v/>
      </c>
      <c r="AD391" s="48"/>
      <c r="AE391" s="49" t="str">
        <f>IFERROR(VLOOKUP(AD391,農林業センサス集落コード!$A$2:$E$18534,4,FALSE)," ")</f>
        <v xml:space="preserve"> </v>
      </c>
      <c r="AF391" s="50" t="str">
        <f>IFERROR(VLOOKUP(AD391,農林業センサス集落コード!$A$2:$E$18534,5,0),"")</f>
        <v/>
      </c>
      <c r="AG391" s="48"/>
      <c r="AH391" s="49" t="str">
        <f>IFERROR(VLOOKUP(AG391,農林業センサス集落コード!$A$2:$E$18534,4,FALSE)," ")</f>
        <v xml:space="preserve"> </v>
      </c>
      <c r="AI391" s="50" t="str">
        <f>IFERROR(VLOOKUP(AG391,農林業センサス集落コード!$A$2:$E$18534,5,0),"")</f>
        <v/>
      </c>
      <c r="AJ391" s="48"/>
      <c r="AK391" s="49" t="str">
        <f>IFERROR(VLOOKUP(AJ391,農林業センサス集落コード!$A$2:$E$18534,4,FALSE)," ")</f>
        <v xml:space="preserve"> </v>
      </c>
      <c r="AL391" s="50" t="str">
        <f>IFERROR(VLOOKUP(AJ391,農林業センサス集落コード!$A$2:$E$18534,5,0),"")</f>
        <v/>
      </c>
      <c r="AM391" s="48"/>
      <c r="AN391" s="49" t="str">
        <f>IFERROR(VLOOKUP(AM391,農林業センサス集落コード!$A$2:$E$18534,4,FALSE)," ")</f>
        <v xml:space="preserve"> </v>
      </c>
      <c r="AO391" s="50" t="str">
        <f>IFERROR(VLOOKUP(AM391,農林業センサス集落コード!$A$2:$E$18534,5,0),"")</f>
        <v/>
      </c>
      <c r="AP391" s="48"/>
      <c r="AQ391" s="49" t="str">
        <f>IFERROR(VLOOKUP(AP391,農林業センサス集落コード!$A$2:$E$18534,4,FALSE)," ")</f>
        <v xml:space="preserve"> </v>
      </c>
      <c r="AR391" s="50" t="str">
        <f>IFERROR(VLOOKUP(AP391,農林業センサス集落コード!$A$2:$E$18534,5,0),"")</f>
        <v/>
      </c>
      <c r="AS391" s="48"/>
      <c r="AT391" s="49" t="str">
        <f>IFERROR(VLOOKUP(AS391,農林業センサス集落コード!$A$2:$E$18534,4,FALSE)," ")</f>
        <v xml:space="preserve"> </v>
      </c>
      <c r="AU391" s="50" t="str">
        <f>IFERROR(VLOOKUP(AS391,農林業センサス集落コード!$A$2:$E$18534,5,0),"")</f>
        <v/>
      </c>
      <c r="AV391" s="48"/>
      <c r="AW391" s="49" t="str">
        <f>IFERROR(VLOOKUP(AV391,農林業センサス集落コード!$A$2:$E$18534,4,FALSE)," ")</f>
        <v xml:space="preserve"> </v>
      </c>
      <c r="AX391" s="50" t="str">
        <f>IFERROR(VLOOKUP(AV391,農林業センサス集落コード!$A$2:$E$18534,5,0),"")</f>
        <v/>
      </c>
      <c r="AY391" s="48"/>
      <c r="AZ391" s="49" t="str">
        <f>IFERROR(VLOOKUP(AY391,農林業センサス集落コード!$A$2:$E$18534,4,FALSE)," ")</f>
        <v xml:space="preserve"> </v>
      </c>
      <c r="BA391" s="50" t="str">
        <f>IFERROR(VLOOKUP(AY391,農林業センサス集落コード!$A$2:$E$18534,5,0),"")</f>
        <v/>
      </c>
      <c r="BB391" s="48"/>
      <c r="BC391" s="49" t="str">
        <f>IFERROR(VLOOKUP(BB391,農林業センサス集落コード!$A$2:$E$18534,4,FALSE)," ")</f>
        <v xml:space="preserve"> </v>
      </c>
      <c r="BD391" s="50" t="str">
        <f>IFERROR(VLOOKUP(BB391,農林業センサス集落コード!$A$2:$E$18534,5,0),"")</f>
        <v/>
      </c>
      <c r="BE391" s="48"/>
      <c r="BF391" s="49" t="str">
        <f>IFERROR(VLOOKUP(BE391,農林業センサス集落コード!$A$2:$E$18534,4,FALSE)," ")</f>
        <v xml:space="preserve"> </v>
      </c>
      <c r="BG391" s="50" t="str">
        <f>IFERROR(VLOOKUP(BE391,農林業センサス集落コード!$A$2:$E$18534,5,0),"")</f>
        <v/>
      </c>
      <c r="BH391" s="48"/>
      <c r="BI391" s="49" t="str">
        <f>IFERROR(VLOOKUP(BH391,農林業センサス集落コード!$A$2:$E$18534,4,FALSE)," ")</f>
        <v xml:space="preserve"> </v>
      </c>
      <c r="BJ391" s="50" t="str">
        <f>IFERROR(VLOOKUP(BH391,農林業センサス集落コード!$A$2:$E$18534,5,0),"")</f>
        <v/>
      </c>
      <c r="BK391" s="48"/>
      <c r="BL391" s="49" t="str">
        <f>IFERROR(VLOOKUP(BK391,農林業センサス集落コード!$A$2:$E$18534,4,FALSE)," ")</f>
        <v xml:space="preserve"> </v>
      </c>
      <c r="BM391" s="50" t="str">
        <f>IFERROR(VLOOKUP(BK391,農林業センサス集落コード!$A$2:$E$18534,5,0),"")</f>
        <v/>
      </c>
    </row>
    <row r="392" spans="1:65">
      <c r="A392" s="272" t="e">
        <f>①協定識別事項②協定参加者!#REF!</f>
        <v>#REF!</v>
      </c>
      <c r="B392" s="55" t="e">
        <f>①協定識別事項②協定参加者!#REF!</f>
        <v>#REF!</v>
      </c>
      <c r="C392" s="55" t="e">
        <f>①協定識別事項②協定参加者!#REF!</f>
        <v>#REF!</v>
      </c>
      <c r="D392" s="55" t="e">
        <f>①協定識別事項②協定参加者!#REF!</f>
        <v>#REF!</v>
      </c>
      <c r="E392" s="56" t="e">
        <f>①協定識別事項②協定参加者!#REF!</f>
        <v>#REF!</v>
      </c>
      <c r="F392" s="48"/>
      <c r="G392" s="49" t="str">
        <f>IFERROR(VLOOKUP(F392,農林業センサス集落コード!$A$2:$E$18534,4,FALSE)," ")</f>
        <v xml:space="preserve"> </v>
      </c>
      <c r="H392" s="50" t="str">
        <f>IFERROR(VLOOKUP(F392,農林業センサス集落コード!$A$2:$E$18534,5,0),"")</f>
        <v/>
      </c>
      <c r="I392" s="48"/>
      <c r="J392" s="49" t="str">
        <f>IFERROR(VLOOKUP(I392,農林業センサス集落コード!$A$2:$E$18534,4,FALSE)," ")</f>
        <v xml:space="preserve"> </v>
      </c>
      <c r="K392" s="50" t="str">
        <f>IFERROR(VLOOKUP(I392,農林業センサス集落コード!$A$2:$E$18534,5,0),"")</f>
        <v/>
      </c>
      <c r="L392" s="48"/>
      <c r="M392" s="49" t="str">
        <f>IFERROR(VLOOKUP(L392,農林業センサス集落コード!$A$2:$E$18534,4,FALSE)," ")</f>
        <v xml:space="preserve"> </v>
      </c>
      <c r="N392" s="50" t="str">
        <f>IFERROR(VLOOKUP(L392,農林業センサス集落コード!$A$2:$E$18534,5,0),"")</f>
        <v/>
      </c>
      <c r="O392" s="48"/>
      <c r="P392" s="49" t="str">
        <f>IFERROR(VLOOKUP(O392,農林業センサス集落コード!$A$2:$E$18534,4,FALSE)," ")</f>
        <v xml:space="preserve"> </v>
      </c>
      <c r="Q392" s="50" t="str">
        <f>IFERROR(VLOOKUP(O392,農林業センサス集落コード!$A$2:$E$18534,5,0),"")</f>
        <v/>
      </c>
      <c r="R392" s="48"/>
      <c r="S392" s="49" t="str">
        <f>IFERROR(VLOOKUP(R392,農林業センサス集落コード!$A$2:$E$18534,4,FALSE)," ")</f>
        <v xml:space="preserve"> </v>
      </c>
      <c r="T392" s="50" t="str">
        <f>IFERROR(VLOOKUP(R392,農林業センサス集落コード!$A$2:$E$18534,5,0),"")</f>
        <v/>
      </c>
      <c r="U392" s="48"/>
      <c r="V392" s="49" t="str">
        <f>IFERROR(VLOOKUP(U392,農林業センサス集落コード!$A$2:$E$18534,4,FALSE)," ")</f>
        <v xml:space="preserve"> </v>
      </c>
      <c r="W392" s="50" t="str">
        <f>IFERROR(VLOOKUP(U392,農林業センサス集落コード!$A$2:$E$18534,5,0),"")</f>
        <v/>
      </c>
      <c r="X392" s="48"/>
      <c r="Y392" s="49" t="str">
        <f>IFERROR(VLOOKUP(X392,農林業センサス集落コード!$A$2:$E$18534,4,FALSE)," ")</f>
        <v xml:space="preserve"> </v>
      </c>
      <c r="Z392" s="50" t="str">
        <f>IFERROR(VLOOKUP(X392,農林業センサス集落コード!$A$2:$E$18534,5,0),"")</f>
        <v/>
      </c>
      <c r="AA392" s="48"/>
      <c r="AB392" s="49" t="str">
        <f>IFERROR(VLOOKUP(AA392,農林業センサス集落コード!$A$2:$E$18534,4,FALSE)," ")</f>
        <v xml:space="preserve"> </v>
      </c>
      <c r="AC392" s="50" t="str">
        <f>IFERROR(VLOOKUP(AA392,農林業センサス集落コード!$A$2:$E$18534,5,0),"")</f>
        <v/>
      </c>
      <c r="AD392" s="48"/>
      <c r="AE392" s="49" t="str">
        <f>IFERROR(VLOOKUP(AD392,農林業センサス集落コード!$A$2:$E$18534,4,FALSE)," ")</f>
        <v xml:space="preserve"> </v>
      </c>
      <c r="AF392" s="50" t="str">
        <f>IFERROR(VLOOKUP(AD392,農林業センサス集落コード!$A$2:$E$18534,5,0),"")</f>
        <v/>
      </c>
      <c r="AG392" s="48"/>
      <c r="AH392" s="49" t="str">
        <f>IFERROR(VLOOKUP(AG392,農林業センサス集落コード!$A$2:$E$18534,4,FALSE)," ")</f>
        <v xml:space="preserve"> </v>
      </c>
      <c r="AI392" s="50" t="str">
        <f>IFERROR(VLOOKUP(AG392,農林業センサス集落コード!$A$2:$E$18534,5,0),"")</f>
        <v/>
      </c>
      <c r="AJ392" s="48"/>
      <c r="AK392" s="49" t="str">
        <f>IFERROR(VLOOKUP(AJ392,農林業センサス集落コード!$A$2:$E$18534,4,FALSE)," ")</f>
        <v xml:space="preserve"> </v>
      </c>
      <c r="AL392" s="50" t="str">
        <f>IFERROR(VLOOKUP(AJ392,農林業センサス集落コード!$A$2:$E$18534,5,0),"")</f>
        <v/>
      </c>
      <c r="AM392" s="48"/>
      <c r="AN392" s="49" t="str">
        <f>IFERROR(VLOOKUP(AM392,農林業センサス集落コード!$A$2:$E$18534,4,FALSE)," ")</f>
        <v xml:space="preserve"> </v>
      </c>
      <c r="AO392" s="50" t="str">
        <f>IFERROR(VLOOKUP(AM392,農林業センサス集落コード!$A$2:$E$18534,5,0),"")</f>
        <v/>
      </c>
      <c r="AP392" s="48"/>
      <c r="AQ392" s="49" t="str">
        <f>IFERROR(VLOOKUP(AP392,農林業センサス集落コード!$A$2:$E$18534,4,FALSE)," ")</f>
        <v xml:space="preserve"> </v>
      </c>
      <c r="AR392" s="50" t="str">
        <f>IFERROR(VLOOKUP(AP392,農林業センサス集落コード!$A$2:$E$18534,5,0),"")</f>
        <v/>
      </c>
      <c r="AS392" s="48"/>
      <c r="AT392" s="49" t="str">
        <f>IFERROR(VLOOKUP(AS392,農林業センサス集落コード!$A$2:$E$18534,4,FALSE)," ")</f>
        <v xml:space="preserve"> </v>
      </c>
      <c r="AU392" s="50" t="str">
        <f>IFERROR(VLOOKUP(AS392,農林業センサス集落コード!$A$2:$E$18534,5,0),"")</f>
        <v/>
      </c>
      <c r="AV392" s="48"/>
      <c r="AW392" s="49" t="str">
        <f>IFERROR(VLOOKUP(AV392,農林業センサス集落コード!$A$2:$E$18534,4,FALSE)," ")</f>
        <v xml:space="preserve"> </v>
      </c>
      <c r="AX392" s="50" t="str">
        <f>IFERROR(VLOOKUP(AV392,農林業センサス集落コード!$A$2:$E$18534,5,0),"")</f>
        <v/>
      </c>
      <c r="AY392" s="48"/>
      <c r="AZ392" s="49" t="str">
        <f>IFERROR(VLOOKUP(AY392,農林業センサス集落コード!$A$2:$E$18534,4,FALSE)," ")</f>
        <v xml:space="preserve"> </v>
      </c>
      <c r="BA392" s="50" t="str">
        <f>IFERROR(VLOOKUP(AY392,農林業センサス集落コード!$A$2:$E$18534,5,0),"")</f>
        <v/>
      </c>
      <c r="BB392" s="48"/>
      <c r="BC392" s="49" t="str">
        <f>IFERROR(VLOOKUP(BB392,農林業センサス集落コード!$A$2:$E$18534,4,FALSE)," ")</f>
        <v xml:space="preserve"> </v>
      </c>
      <c r="BD392" s="50" t="str">
        <f>IFERROR(VLOOKUP(BB392,農林業センサス集落コード!$A$2:$E$18534,5,0),"")</f>
        <v/>
      </c>
      <c r="BE392" s="48"/>
      <c r="BF392" s="49" t="str">
        <f>IFERROR(VLOOKUP(BE392,農林業センサス集落コード!$A$2:$E$18534,4,FALSE)," ")</f>
        <v xml:space="preserve"> </v>
      </c>
      <c r="BG392" s="50" t="str">
        <f>IFERROR(VLOOKUP(BE392,農林業センサス集落コード!$A$2:$E$18534,5,0),"")</f>
        <v/>
      </c>
      <c r="BH392" s="48"/>
      <c r="BI392" s="49" t="str">
        <f>IFERROR(VLOOKUP(BH392,農林業センサス集落コード!$A$2:$E$18534,4,FALSE)," ")</f>
        <v xml:space="preserve"> </v>
      </c>
      <c r="BJ392" s="50" t="str">
        <f>IFERROR(VLOOKUP(BH392,農林業センサス集落コード!$A$2:$E$18534,5,0),"")</f>
        <v/>
      </c>
      <c r="BK392" s="48"/>
      <c r="BL392" s="49" t="str">
        <f>IFERROR(VLOOKUP(BK392,農林業センサス集落コード!$A$2:$E$18534,4,FALSE)," ")</f>
        <v xml:space="preserve"> </v>
      </c>
      <c r="BM392" s="50" t="str">
        <f>IFERROR(VLOOKUP(BK392,農林業センサス集落コード!$A$2:$E$18534,5,0),"")</f>
        <v/>
      </c>
    </row>
    <row r="393" spans="1:65">
      <c r="A393" s="272" t="e">
        <f>①協定識別事項②協定参加者!#REF!</f>
        <v>#REF!</v>
      </c>
      <c r="B393" s="55" t="e">
        <f>①協定識別事項②協定参加者!#REF!</f>
        <v>#REF!</v>
      </c>
      <c r="C393" s="55" t="e">
        <f>①協定識別事項②協定参加者!#REF!</f>
        <v>#REF!</v>
      </c>
      <c r="D393" s="55" t="e">
        <f>①協定識別事項②協定参加者!#REF!</f>
        <v>#REF!</v>
      </c>
      <c r="E393" s="56" t="e">
        <f>①協定識別事項②協定参加者!#REF!</f>
        <v>#REF!</v>
      </c>
      <c r="F393" s="48"/>
      <c r="G393" s="49" t="str">
        <f>IFERROR(VLOOKUP(F393,農林業センサス集落コード!$A$2:$E$18534,4,FALSE)," ")</f>
        <v xml:space="preserve"> </v>
      </c>
      <c r="H393" s="50" t="str">
        <f>IFERROR(VLOOKUP(F393,農林業センサス集落コード!$A$2:$E$18534,5,0),"")</f>
        <v/>
      </c>
      <c r="I393" s="48"/>
      <c r="J393" s="49" t="str">
        <f>IFERROR(VLOOKUP(I393,農林業センサス集落コード!$A$2:$E$18534,4,FALSE)," ")</f>
        <v xml:space="preserve"> </v>
      </c>
      <c r="K393" s="50" t="str">
        <f>IFERROR(VLOOKUP(I393,農林業センサス集落コード!$A$2:$E$18534,5,0),"")</f>
        <v/>
      </c>
      <c r="L393" s="48"/>
      <c r="M393" s="49" t="str">
        <f>IFERROR(VLOOKUP(L393,農林業センサス集落コード!$A$2:$E$18534,4,FALSE)," ")</f>
        <v xml:space="preserve"> </v>
      </c>
      <c r="N393" s="50" t="str">
        <f>IFERROR(VLOOKUP(L393,農林業センサス集落コード!$A$2:$E$18534,5,0),"")</f>
        <v/>
      </c>
      <c r="O393" s="48"/>
      <c r="P393" s="49" t="str">
        <f>IFERROR(VLOOKUP(O393,農林業センサス集落コード!$A$2:$E$18534,4,FALSE)," ")</f>
        <v xml:space="preserve"> </v>
      </c>
      <c r="Q393" s="50" t="str">
        <f>IFERROR(VLOOKUP(O393,農林業センサス集落コード!$A$2:$E$18534,5,0),"")</f>
        <v/>
      </c>
      <c r="R393" s="48"/>
      <c r="S393" s="49" t="str">
        <f>IFERROR(VLOOKUP(R393,農林業センサス集落コード!$A$2:$E$18534,4,FALSE)," ")</f>
        <v xml:space="preserve"> </v>
      </c>
      <c r="T393" s="50" t="str">
        <f>IFERROR(VLOOKUP(R393,農林業センサス集落コード!$A$2:$E$18534,5,0),"")</f>
        <v/>
      </c>
      <c r="U393" s="48"/>
      <c r="V393" s="49" t="str">
        <f>IFERROR(VLOOKUP(U393,農林業センサス集落コード!$A$2:$E$18534,4,FALSE)," ")</f>
        <v xml:space="preserve"> </v>
      </c>
      <c r="W393" s="50" t="str">
        <f>IFERROR(VLOOKUP(U393,農林業センサス集落コード!$A$2:$E$18534,5,0),"")</f>
        <v/>
      </c>
      <c r="X393" s="48"/>
      <c r="Y393" s="49" t="str">
        <f>IFERROR(VLOOKUP(X393,農林業センサス集落コード!$A$2:$E$18534,4,FALSE)," ")</f>
        <v xml:space="preserve"> </v>
      </c>
      <c r="Z393" s="50" t="str">
        <f>IFERROR(VLOOKUP(X393,農林業センサス集落コード!$A$2:$E$18534,5,0),"")</f>
        <v/>
      </c>
      <c r="AA393" s="48"/>
      <c r="AB393" s="49" t="str">
        <f>IFERROR(VLOOKUP(AA393,農林業センサス集落コード!$A$2:$E$18534,4,FALSE)," ")</f>
        <v xml:space="preserve"> </v>
      </c>
      <c r="AC393" s="50" t="str">
        <f>IFERROR(VLOOKUP(AA393,農林業センサス集落コード!$A$2:$E$18534,5,0),"")</f>
        <v/>
      </c>
      <c r="AD393" s="48"/>
      <c r="AE393" s="49" t="str">
        <f>IFERROR(VLOOKUP(AD393,農林業センサス集落コード!$A$2:$E$18534,4,FALSE)," ")</f>
        <v xml:space="preserve"> </v>
      </c>
      <c r="AF393" s="50" t="str">
        <f>IFERROR(VLOOKUP(AD393,農林業センサス集落コード!$A$2:$E$18534,5,0),"")</f>
        <v/>
      </c>
      <c r="AG393" s="48"/>
      <c r="AH393" s="49" t="str">
        <f>IFERROR(VLOOKUP(AG393,農林業センサス集落コード!$A$2:$E$18534,4,FALSE)," ")</f>
        <v xml:space="preserve"> </v>
      </c>
      <c r="AI393" s="50" t="str">
        <f>IFERROR(VLOOKUP(AG393,農林業センサス集落コード!$A$2:$E$18534,5,0),"")</f>
        <v/>
      </c>
      <c r="AJ393" s="48"/>
      <c r="AK393" s="49" t="str">
        <f>IFERROR(VLOOKUP(AJ393,農林業センサス集落コード!$A$2:$E$18534,4,FALSE)," ")</f>
        <v xml:space="preserve"> </v>
      </c>
      <c r="AL393" s="50" t="str">
        <f>IFERROR(VLOOKUP(AJ393,農林業センサス集落コード!$A$2:$E$18534,5,0),"")</f>
        <v/>
      </c>
      <c r="AM393" s="48"/>
      <c r="AN393" s="49" t="str">
        <f>IFERROR(VLOOKUP(AM393,農林業センサス集落コード!$A$2:$E$18534,4,FALSE)," ")</f>
        <v xml:space="preserve"> </v>
      </c>
      <c r="AO393" s="50" t="str">
        <f>IFERROR(VLOOKUP(AM393,農林業センサス集落コード!$A$2:$E$18534,5,0),"")</f>
        <v/>
      </c>
      <c r="AP393" s="48"/>
      <c r="AQ393" s="49" t="str">
        <f>IFERROR(VLOOKUP(AP393,農林業センサス集落コード!$A$2:$E$18534,4,FALSE)," ")</f>
        <v xml:space="preserve"> </v>
      </c>
      <c r="AR393" s="50" t="str">
        <f>IFERROR(VLOOKUP(AP393,農林業センサス集落コード!$A$2:$E$18534,5,0),"")</f>
        <v/>
      </c>
      <c r="AS393" s="48"/>
      <c r="AT393" s="49" t="str">
        <f>IFERROR(VLOOKUP(AS393,農林業センサス集落コード!$A$2:$E$18534,4,FALSE)," ")</f>
        <v xml:space="preserve"> </v>
      </c>
      <c r="AU393" s="50" t="str">
        <f>IFERROR(VLOOKUP(AS393,農林業センサス集落コード!$A$2:$E$18534,5,0),"")</f>
        <v/>
      </c>
      <c r="AV393" s="48"/>
      <c r="AW393" s="49" t="str">
        <f>IFERROR(VLOOKUP(AV393,農林業センサス集落コード!$A$2:$E$18534,4,FALSE)," ")</f>
        <v xml:space="preserve"> </v>
      </c>
      <c r="AX393" s="50" t="str">
        <f>IFERROR(VLOOKUP(AV393,農林業センサス集落コード!$A$2:$E$18534,5,0),"")</f>
        <v/>
      </c>
      <c r="AY393" s="48"/>
      <c r="AZ393" s="49" t="str">
        <f>IFERROR(VLOOKUP(AY393,農林業センサス集落コード!$A$2:$E$18534,4,FALSE)," ")</f>
        <v xml:space="preserve"> </v>
      </c>
      <c r="BA393" s="50" t="str">
        <f>IFERROR(VLOOKUP(AY393,農林業センサス集落コード!$A$2:$E$18534,5,0),"")</f>
        <v/>
      </c>
      <c r="BB393" s="48"/>
      <c r="BC393" s="49" t="str">
        <f>IFERROR(VLOOKUP(BB393,農林業センサス集落コード!$A$2:$E$18534,4,FALSE)," ")</f>
        <v xml:space="preserve"> </v>
      </c>
      <c r="BD393" s="50" t="str">
        <f>IFERROR(VLOOKUP(BB393,農林業センサス集落コード!$A$2:$E$18534,5,0),"")</f>
        <v/>
      </c>
      <c r="BE393" s="48"/>
      <c r="BF393" s="49" t="str">
        <f>IFERROR(VLOOKUP(BE393,農林業センサス集落コード!$A$2:$E$18534,4,FALSE)," ")</f>
        <v xml:space="preserve"> </v>
      </c>
      <c r="BG393" s="50" t="str">
        <f>IFERROR(VLOOKUP(BE393,農林業センサス集落コード!$A$2:$E$18534,5,0),"")</f>
        <v/>
      </c>
      <c r="BH393" s="48"/>
      <c r="BI393" s="49" t="str">
        <f>IFERROR(VLOOKUP(BH393,農林業センサス集落コード!$A$2:$E$18534,4,FALSE)," ")</f>
        <v xml:space="preserve"> </v>
      </c>
      <c r="BJ393" s="50" t="str">
        <f>IFERROR(VLOOKUP(BH393,農林業センサス集落コード!$A$2:$E$18534,5,0),"")</f>
        <v/>
      </c>
      <c r="BK393" s="48"/>
      <c r="BL393" s="49" t="str">
        <f>IFERROR(VLOOKUP(BK393,農林業センサス集落コード!$A$2:$E$18534,4,FALSE)," ")</f>
        <v xml:space="preserve"> </v>
      </c>
      <c r="BM393" s="50" t="str">
        <f>IFERROR(VLOOKUP(BK393,農林業センサス集落コード!$A$2:$E$18534,5,0),"")</f>
        <v/>
      </c>
    </row>
    <row r="394" spans="1:65">
      <c r="A394" s="272" t="e">
        <f>①協定識別事項②協定参加者!#REF!</f>
        <v>#REF!</v>
      </c>
      <c r="B394" s="55" t="e">
        <f>①協定識別事項②協定参加者!#REF!</f>
        <v>#REF!</v>
      </c>
      <c r="C394" s="55" t="e">
        <f>①協定識別事項②協定参加者!#REF!</f>
        <v>#REF!</v>
      </c>
      <c r="D394" s="55" t="e">
        <f>①協定識別事項②協定参加者!#REF!</f>
        <v>#REF!</v>
      </c>
      <c r="E394" s="56" t="e">
        <f>①協定識別事項②協定参加者!#REF!</f>
        <v>#REF!</v>
      </c>
      <c r="F394" s="48"/>
      <c r="G394" s="49" t="str">
        <f>IFERROR(VLOOKUP(F394,農林業センサス集落コード!$A$2:$E$18534,4,FALSE)," ")</f>
        <v xml:space="preserve"> </v>
      </c>
      <c r="H394" s="50" t="str">
        <f>IFERROR(VLOOKUP(F394,農林業センサス集落コード!$A$2:$E$18534,5,0),"")</f>
        <v/>
      </c>
      <c r="I394" s="48"/>
      <c r="J394" s="49" t="str">
        <f>IFERROR(VLOOKUP(I394,農林業センサス集落コード!$A$2:$E$18534,4,FALSE)," ")</f>
        <v xml:space="preserve"> </v>
      </c>
      <c r="K394" s="50" t="str">
        <f>IFERROR(VLOOKUP(I394,農林業センサス集落コード!$A$2:$E$18534,5,0),"")</f>
        <v/>
      </c>
      <c r="L394" s="48"/>
      <c r="M394" s="49" t="str">
        <f>IFERROR(VLOOKUP(L394,農林業センサス集落コード!$A$2:$E$18534,4,FALSE)," ")</f>
        <v xml:space="preserve"> </v>
      </c>
      <c r="N394" s="50" t="str">
        <f>IFERROR(VLOOKUP(L394,農林業センサス集落コード!$A$2:$E$18534,5,0),"")</f>
        <v/>
      </c>
      <c r="O394" s="48"/>
      <c r="P394" s="49" t="str">
        <f>IFERROR(VLOOKUP(O394,農林業センサス集落コード!$A$2:$E$18534,4,FALSE)," ")</f>
        <v xml:space="preserve"> </v>
      </c>
      <c r="Q394" s="50" t="str">
        <f>IFERROR(VLOOKUP(O394,農林業センサス集落コード!$A$2:$E$18534,5,0),"")</f>
        <v/>
      </c>
      <c r="R394" s="48"/>
      <c r="S394" s="49" t="str">
        <f>IFERROR(VLOOKUP(R394,農林業センサス集落コード!$A$2:$E$18534,4,FALSE)," ")</f>
        <v xml:space="preserve"> </v>
      </c>
      <c r="T394" s="50" t="str">
        <f>IFERROR(VLOOKUP(R394,農林業センサス集落コード!$A$2:$E$18534,5,0),"")</f>
        <v/>
      </c>
      <c r="U394" s="48"/>
      <c r="V394" s="49" t="str">
        <f>IFERROR(VLOOKUP(U394,農林業センサス集落コード!$A$2:$E$18534,4,FALSE)," ")</f>
        <v xml:space="preserve"> </v>
      </c>
      <c r="W394" s="50" t="str">
        <f>IFERROR(VLOOKUP(U394,農林業センサス集落コード!$A$2:$E$18534,5,0),"")</f>
        <v/>
      </c>
      <c r="X394" s="48"/>
      <c r="Y394" s="49" t="str">
        <f>IFERROR(VLOOKUP(X394,農林業センサス集落コード!$A$2:$E$18534,4,FALSE)," ")</f>
        <v xml:space="preserve"> </v>
      </c>
      <c r="Z394" s="50" t="str">
        <f>IFERROR(VLOOKUP(X394,農林業センサス集落コード!$A$2:$E$18534,5,0),"")</f>
        <v/>
      </c>
      <c r="AA394" s="48"/>
      <c r="AB394" s="49" t="str">
        <f>IFERROR(VLOOKUP(AA394,農林業センサス集落コード!$A$2:$E$18534,4,FALSE)," ")</f>
        <v xml:space="preserve"> </v>
      </c>
      <c r="AC394" s="50" t="str">
        <f>IFERROR(VLOOKUP(AA394,農林業センサス集落コード!$A$2:$E$18534,5,0),"")</f>
        <v/>
      </c>
      <c r="AD394" s="48"/>
      <c r="AE394" s="49" t="str">
        <f>IFERROR(VLOOKUP(AD394,農林業センサス集落コード!$A$2:$E$18534,4,FALSE)," ")</f>
        <v xml:space="preserve"> </v>
      </c>
      <c r="AF394" s="50" t="str">
        <f>IFERROR(VLOOKUP(AD394,農林業センサス集落コード!$A$2:$E$18534,5,0),"")</f>
        <v/>
      </c>
      <c r="AG394" s="48"/>
      <c r="AH394" s="49" t="str">
        <f>IFERROR(VLOOKUP(AG394,農林業センサス集落コード!$A$2:$E$18534,4,FALSE)," ")</f>
        <v xml:space="preserve"> </v>
      </c>
      <c r="AI394" s="50" t="str">
        <f>IFERROR(VLOOKUP(AG394,農林業センサス集落コード!$A$2:$E$18534,5,0),"")</f>
        <v/>
      </c>
      <c r="AJ394" s="48"/>
      <c r="AK394" s="49" t="str">
        <f>IFERROR(VLOOKUP(AJ394,農林業センサス集落コード!$A$2:$E$18534,4,FALSE)," ")</f>
        <v xml:space="preserve"> </v>
      </c>
      <c r="AL394" s="50" t="str">
        <f>IFERROR(VLOOKUP(AJ394,農林業センサス集落コード!$A$2:$E$18534,5,0),"")</f>
        <v/>
      </c>
      <c r="AM394" s="48"/>
      <c r="AN394" s="49" t="str">
        <f>IFERROR(VLOOKUP(AM394,農林業センサス集落コード!$A$2:$E$18534,4,FALSE)," ")</f>
        <v xml:space="preserve"> </v>
      </c>
      <c r="AO394" s="50" t="str">
        <f>IFERROR(VLOOKUP(AM394,農林業センサス集落コード!$A$2:$E$18534,5,0),"")</f>
        <v/>
      </c>
      <c r="AP394" s="48"/>
      <c r="AQ394" s="49" t="str">
        <f>IFERROR(VLOOKUP(AP394,農林業センサス集落コード!$A$2:$E$18534,4,FALSE)," ")</f>
        <v xml:space="preserve"> </v>
      </c>
      <c r="AR394" s="50" t="str">
        <f>IFERROR(VLOOKUP(AP394,農林業センサス集落コード!$A$2:$E$18534,5,0),"")</f>
        <v/>
      </c>
      <c r="AS394" s="48"/>
      <c r="AT394" s="49" t="str">
        <f>IFERROR(VLOOKUP(AS394,農林業センサス集落コード!$A$2:$E$18534,4,FALSE)," ")</f>
        <v xml:space="preserve"> </v>
      </c>
      <c r="AU394" s="50" t="str">
        <f>IFERROR(VLOOKUP(AS394,農林業センサス集落コード!$A$2:$E$18534,5,0),"")</f>
        <v/>
      </c>
      <c r="AV394" s="48"/>
      <c r="AW394" s="49" t="str">
        <f>IFERROR(VLOOKUP(AV394,農林業センサス集落コード!$A$2:$E$18534,4,FALSE)," ")</f>
        <v xml:space="preserve"> </v>
      </c>
      <c r="AX394" s="50" t="str">
        <f>IFERROR(VLOOKUP(AV394,農林業センサス集落コード!$A$2:$E$18534,5,0),"")</f>
        <v/>
      </c>
      <c r="AY394" s="48"/>
      <c r="AZ394" s="49" t="str">
        <f>IFERROR(VLOOKUP(AY394,農林業センサス集落コード!$A$2:$E$18534,4,FALSE)," ")</f>
        <v xml:space="preserve"> </v>
      </c>
      <c r="BA394" s="50" t="str">
        <f>IFERROR(VLOOKUP(AY394,農林業センサス集落コード!$A$2:$E$18534,5,0),"")</f>
        <v/>
      </c>
      <c r="BB394" s="48"/>
      <c r="BC394" s="49" t="str">
        <f>IFERROR(VLOOKUP(BB394,農林業センサス集落コード!$A$2:$E$18534,4,FALSE)," ")</f>
        <v xml:space="preserve"> </v>
      </c>
      <c r="BD394" s="50" t="str">
        <f>IFERROR(VLOOKUP(BB394,農林業センサス集落コード!$A$2:$E$18534,5,0),"")</f>
        <v/>
      </c>
      <c r="BE394" s="48"/>
      <c r="BF394" s="49" t="str">
        <f>IFERROR(VLOOKUP(BE394,農林業センサス集落コード!$A$2:$E$18534,4,FALSE)," ")</f>
        <v xml:space="preserve"> </v>
      </c>
      <c r="BG394" s="50" t="str">
        <f>IFERROR(VLOOKUP(BE394,農林業センサス集落コード!$A$2:$E$18534,5,0),"")</f>
        <v/>
      </c>
      <c r="BH394" s="48"/>
      <c r="BI394" s="49" t="str">
        <f>IFERROR(VLOOKUP(BH394,農林業センサス集落コード!$A$2:$E$18534,4,FALSE)," ")</f>
        <v xml:space="preserve"> </v>
      </c>
      <c r="BJ394" s="50" t="str">
        <f>IFERROR(VLOOKUP(BH394,農林業センサス集落コード!$A$2:$E$18534,5,0),"")</f>
        <v/>
      </c>
      <c r="BK394" s="48"/>
      <c r="BL394" s="49" t="str">
        <f>IFERROR(VLOOKUP(BK394,農林業センサス集落コード!$A$2:$E$18534,4,FALSE)," ")</f>
        <v xml:space="preserve"> </v>
      </c>
      <c r="BM394" s="50" t="str">
        <f>IFERROR(VLOOKUP(BK394,農林業センサス集落コード!$A$2:$E$18534,5,0),"")</f>
        <v/>
      </c>
    </row>
    <row r="395" spans="1:65">
      <c r="A395" s="272" t="e">
        <f>①協定識別事項②協定参加者!#REF!</f>
        <v>#REF!</v>
      </c>
      <c r="B395" s="55" t="e">
        <f>①協定識別事項②協定参加者!#REF!</f>
        <v>#REF!</v>
      </c>
      <c r="C395" s="55" t="e">
        <f>①協定識別事項②協定参加者!#REF!</f>
        <v>#REF!</v>
      </c>
      <c r="D395" s="55" t="e">
        <f>①協定識別事項②協定参加者!#REF!</f>
        <v>#REF!</v>
      </c>
      <c r="E395" s="56" t="e">
        <f>①協定識別事項②協定参加者!#REF!</f>
        <v>#REF!</v>
      </c>
      <c r="F395" s="48"/>
      <c r="G395" s="49" t="str">
        <f>IFERROR(VLOOKUP(F395,農林業センサス集落コード!$A$2:$E$18534,4,FALSE)," ")</f>
        <v xml:space="preserve"> </v>
      </c>
      <c r="H395" s="50" t="str">
        <f>IFERROR(VLOOKUP(F395,農林業センサス集落コード!$A$2:$E$18534,5,0),"")</f>
        <v/>
      </c>
      <c r="I395" s="48"/>
      <c r="J395" s="49" t="str">
        <f>IFERROR(VLOOKUP(I395,農林業センサス集落コード!$A$2:$E$18534,4,FALSE)," ")</f>
        <v xml:space="preserve"> </v>
      </c>
      <c r="K395" s="50" t="str">
        <f>IFERROR(VLOOKUP(I395,農林業センサス集落コード!$A$2:$E$18534,5,0),"")</f>
        <v/>
      </c>
      <c r="L395" s="48"/>
      <c r="M395" s="49" t="str">
        <f>IFERROR(VLOOKUP(L395,農林業センサス集落コード!$A$2:$E$18534,4,FALSE)," ")</f>
        <v xml:space="preserve"> </v>
      </c>
      <c r="N395" s="50" t="str">
        <f>IFERROR(VLOOKUP(L395,農林業センサス集落コード!$A$2:$E$18534,5,0),"")</f>
        <v/>
      </c>
      <c r="O395" s="48"/>
      <c r="P395" s="49" t="str">
        <f>IFERROR(VLOOKUP(O395,農林業センサス集落コード!$A$2:$E$18534,4,FALSE)," ")</f>
        <v xml:space="preserve"> </v>
      </c>
      <c r="Q395" s="50" t="str">
        <f>IFERROR(VLOOKUP(O395,農林業センサス集落コード!$A$2:$E$18534,5,0),"")</f>
        <v/>
      </c>
      <c r="R395" s="48"/>
      <c r="S395" s="49" t="str">
        <f>IFERROR(VLOOKUP(R395,農林業センサス集落コード!$A$2:$E$18534,4,FALSE)," ")</f>
        <v xml:space="preserve"> </v>
      </c>
      <c r="T395" s="50" t="str">
        <f>IFERROR(VLOOKUP(R395,農林業センサス集落コード!$A$2:$E$18534,5,0),"")</f>
        <v/>
      </c>
      <c r="U395" s="48"/>
      <c r="V395" s="49" t="str">
        <f>IFERROR(VLOOKUP(U395,農林業センサス集落コード!$A$2:$E$18534,4,FALSE)," ")</f>
        <v xml:space="preserve"> </v>
      </c>
      <c r="W395" s="50" t="str">
        <f>IFERROR(VLOOKUP(U395,農林業センサス集落コード!$A$2:$E$18534,5,0),"")</f>
        <v/>
      </c>
      <c r="X395" s="48"/>
      <c r="Y395" s="49" t="str">
        <f>IFERROR(VLOOKUP(X395,農林業センサス集落コード!$A$2:$E$18534,4,FALSE)," ")</f>
        <v xml:space="preserve"> </v>
      </c>
      <c r="Z395" s="50" t="str">
        <f>IFERROR(VLOOKUP(X395,農林業センサス集落コード!$A$2:$E$18534,5,0),"")</f>
        <v/>
      </c>
      <c r="AA395" s="48"/>
      <c r="AB395" s="49" t="str">
        <f>IFERROR(VLOOKUP(AA395,農林業センサス集落コード!$A$2:$E$18534,4,FALSE)," ")</f>
        <v xml:space="preserve"> </v>
      </c>
      <c r="AC395" s="50" t="str">
        <f>IFERROR(VLOOKUP(AA395,農林業センサス集落コード!$A$2:$E$18534,5,0),"")</f>
        <v/>
      </c>
      <c r="AD395" s="48"/>
      <c r="AE395" s="49" t="str">
        <f>IFERROR(VLOOKUP(AD395,農林業センサス集落コード!$A$2:$E$18534,4,FALSE)," ")</f>
        <v xml:space="preserve"> </v>
      </c>
      <c r="AF395" s="50" t="str">
        <f>IFERROR(VLOOKUP(AD395,農林業センサス集落コード!$A$2:$E$18534,5,0),"")</f>
        <v/>
      </c>
      <c r="AG395" s="48"/>
      <c r="AH395" s="49" t="str">
        <f>IFERROR(VLOOKUP(AG395,農林業センサス集落コード!$A$2:$E$18534,4,FALSE)," ")</f>
        <v xml:space="preserve"> </v>
      </c>
      <c r="AI395" s="50" t="str">
        <f>IFERROR(VLOOKUP(AG395,農林業センサス集落コード!$A$2:$E$18534,5,0),"")</f>
        <v/>
      </c>
      <c r="AJ395" s="48"/>
      <c r="AK395" s="49" t="str">
        <f>IFERROR(VLOOKUP(AJ395,農林業センサス集落コード!$A$2:$E$18534,4,FALSE)," ")</f>
        <v xml:space="preserve"> </v>
      </c>
      <c r="AL395" s="50" t="str">
        <f>IFERROR(VLOOKUP(AJ395,農林業センサス集落コード!$A$2:$E$18534,5,0),"")</f>
        <v/>
      </c>
      <c r="AM395" s="48"/>
      <c r="AN395" s="49" t="str">
        <f>IFERROR(VLOOKUP(AM395,農林業センサス集落コード!$A$2:$E$18534,4,FALSE)," ")</f>
        <v xml:space="preserve"> </v>
      </c>
      <c r="AO395" s="50" t="str">
        <f>IFERROR(VLOOKUP(AM395,農林業センサス集落コード!$A$2:$E$18534,5,0),"")</f>
        <v/>
      </c>
      <c r="AP395" s="48"/>
      <c r="AQ395" s="49" t="str">
        <f>IFERROR(VLOOKUP(AP395,農林業センサス集落コード!$A$2:$E$18534,4,FALSE)," ")</f>
        <v xml:space="preserve"> </v>
      </c>
      <c r="AR395" s="50" t="str">
        <f>IFERROR(VLOOKUP(AP395,農林業センサス集落コード!$A$2:$E$18534,5,0),"")</f>
        <v/>
      </c>
      <c r="AS395" s="48"/>
      <c r="AT395" s="49" t="str">
        <f>IFERROR(VLOOKUP(AS395,農林業センサス集落コード!$A$2:$E$18534,4,FALSE)," ")</f>
        <v xml:space="preserve"> </v>
      </c>
      <c r="AU395" s="50" t="str">
        <f>IFERROR(VLOOKUP(AS395,農林業センサス集落コード!$A$2:$E$18534,5,0),"")</f>
        <v/>
      </c>
      <c r="AV395" s="48"/>
      <c r="AW395" s="49" t="str">
        <f>IFERROR(VLOOKUP(AV395,農林業センサス集落コード!$A$2:$E$18534,4,FALSE)," ")</f>
        <v xml:space="preserve"> </v>
      </c>
      <c r="AX395" s="50" t="str">
        <f>IFERROR(VLOOKUP(AV395,農林業センサス集落コード!$A$2:$E$18534,5,0),"")</f>
        <v/>
      </c>
      <c r="AY395" s="48"/>
      <c r="AZ395" s="49" t="str">
        <f>IFERROR(VLOOKUP(AY395,農林業センサス集落コード!$A$2:$E$18534,4,FALSE)," ")</f>
        <v xml:space="preserve"> </v>
      </c>
      <c r="BA395" s="50" t="str">
        <f>IFERROR(VLOOKUP(AY395,農林業センサス集落コード!$A$2:$E$18534,5,0),"")</f>
        <v/>
      </c>
      <c r="BB395" s="48"/>
      <c r="BC395" s="49" t="str">
        <f>IFERROR(VLOOKUP(BB395,農林業センサス集落コード!$A$2:$E$18534,4,FALSE)," ")</f>
        <v xml:space="preserve"> </v>
      </c>
      <c r="BD395" s="50" t="str">
        <f>IFERROR(VLOOKUP(BB395,農林業センサス集落コード!$A$2:$E$18534,5,0),"")</f>
        <v/>
      </c>
      <c r="BE395" s="48"/>
      <c r="BF395" s="49" t="str">
        <f>IFERROR(VLOOKUP(BE395,農林業センサス集落コード!$A$2:$E$18534,4,FALSE)," ")</f>
        <v xml:space="preserve"> </v>
      </c>
      <c r="BG395" s="50" t="str">
        <f>IFERROR(VLOOKUP(BE395,農林業センサス集落コード!$A$2:$E$18534,5,0),"")</f>
        <v/>
      </c>
      <c r="BH395" s="48"/>
      <c r="BI395" s="49" t="str">
        <f>IFERROR(VLOOKUP(BH395,農林業センサス集落コード!$A$2:$E$18534,4,FALSE)," ")</f>
        <v xml:space="preserve"> </v>
      </c>
      <c r="BJ395" s="50" t="str">
        <f>IFERROR(VLOOKUP(BH395,農林業センサス集落コード!$A$2:$E$18534,5,0),"")</f>
        <v/>
      </c>
      <c r="BK395" s="48"/>
      <c r="BL395" s="49" t="str">
        <f>IFERROR(VLOOKUP(BK395,農林業センサス集落コード!$A$2:$E$18534,4,FALSE)," ")</f>
        <v xml:space="preserve"> </v>
      </c>
      <c r="BM395" s="50" t="str">
        <f>IFERROR(VLOOKUP(BK395,農林業センサス集落コード!$A$2:$E$18534,5,0),"")</f>
        <v/>
      </c>
    </row>
    <row r="396" spans="1:65">
      <c r="A396" s="272" t="e">
        <f>①協定識別事項②協定参加者!#REF!</f>
        <v>#REF!</v>
      </c>
      <c r="B396" s="55" t="e">
        <f>①協定識別事項②協定参加者!#REF!</f>
        <v>#REF!</v>
      </c>
      <c r="C396" s="55" t="e">
        <f>①協定識別事項②協定参加者!#REF!</f>
        <v>#REF!</v>
      </c>
      <c r="D396" s="55" t="e">
        <f>①協定識別事項②協定参加者!#REF!</f>
        <v>#REF!</v>
      </c>
      <c r="E396" s="56" t="e">
        <f>①協定識別事項②協定参加者!#REF!</f>
        <v>#REF!</v>
      </c>
      <c r="F396" s="48"/>
      <c r="G396" s="49" t="str">
        <f>IFERROR(VLOOKUP(F396,農林業センサス集落コード!$A$2:$E$18534,4,FALSE)," ")</f>
        <v xml:space="preserve"> </v>
      </c>
      <c r="H396" s="50" t="str">
        <f>IFERROR(VLOOKUP(F396,農林業センサス集落コード!$A$2:$E$18534,5,0),"")</f>
        <v/>
      </c>
      <c r="I396" s="48"/>
      <c r="J396" s="49" t="str">
        <f>IFERROR(VLOOKUP(I396,農林業センサス集落コード!$A$2:$E$18534,4,FALSE)," ")</f>
        <v xml:space="preserve"> </v>
      </c>
      <c r="K396" s="50" t="str">
        <f>IFERROR(VLOOKUP(I396,農林業センサス集落コード!$A$2:$E$18534,5,0),"")</f>
        <v/>
      </c>
      <c r="L396" s="48"/>
      <c r="M396" s="49" t="str">
        <f>IFERROR(VLOOKUP(L396,農林業センサス集落コード!$A$2:$E$18534,4,FALSE)," ")</f>
        <v xml:space="preserve"> </v>
      </c>
      <c r="N396" s="50" t="str">
        <f>IFERROR(VLOOKUP(L396,農林業センサス集落コード!$A$2:$E$18534,5,0),"")</f>
        <v/>
      </c>
      <c r="O396" s="48"/>
      <c r="P396" s="49" t="str">
        <f>IFERROR(VLOOKUP(O396,農林業センサス集落コード!$A$2:$E$18534,4,FALSE)," ")</f>
        <v xml:space="preserve"> </v>
      </c>
      <c r="Q396" s="50" t="str">
        <f>IFERROR(VLOOKUP(O396,農林業センサス集落コード!$A$2:$E$18534,5,0),"")</f>
        <v/>
      </c>
      <c r="R396" s="48"/>
      <c r="S396" s="49" t="str">
        <f>IFERROR(VLOOKUP(R396,農林業センサス集落コード!$A$2:$E$18534,4,FALSE)," ")</f>
        <v xml:space="preserve"> </v>
      </c>
      <c r="T396" s="50" t="str">
        <f>IFERROR(VLOOKUP(R396,農林業センサス集落コード!$A$2:$E$18534,5,0),"")</f>
        <v/>
      </c>
      <c r="U396" s="48"/>
      <c r="V396" s="49" t="str">
        <f>IFERROR(VLOOKUP(U396,農林業センサス集落コード!$A$2:$E$18534,4,FALSE)," ")</f>
        <v xml:space="preserve"> </v>
      </c>
      <c r="W396" s="50" t="str">
        <f>IFERROR(VLOOKUP(U396,農林業センサス集落コード!$A$2:$E$18534,5,0),"")</f>
        <v/>
      </c>
      <c r="X396" s="48"/>
      <c r="Y396" s="49" t="str">
        <f>IFERROR(VLOOKUP(X396,農林業センサス集落コード!$A$2:$E$18534,4,FALSE)," ")</f>
        <v xml:space="preserve"> </v>
      </c>
      <c r="Z396" s="50" t="str">
        <f>IFERROR(VLOOKUP(X396,農林業センサス集落コード!$A$2:$E$18534,5,0),"")</f>
        <v/>
      </c>
      <c r="AA396" s="48"/>
      <c r="AB396" s="49" t="str">
        <f>IFERROR(VLOOKUP(AA396,農林業センサス集落コード!$A$2:$E$18534,4,FALSE)," ")</f>
        <v xml:space="preserve"> </v>
      </c>
      <c r="AC396" s="50" t="str">
        <f>IFERROR(VLOOKUP(AA396,農林業センサス集落コード!$A$2:$E$18534,5,0),"")</f>
        <v/>
      </c>
      <c r="AD396" s="48"/>
      <c r="AE396" s="49" t="str">
        <f>IFERROR(VLOOKUP(AD396,農林業センサス集落コード!$A$2:$E$18534,4,FALSE)," ")</f>
        <v xml:space="preserve"> </v>
      </c>
      <c r="AF396" s="50" t="str">
        <f>IFERROR(VLOOKUP(AD396,農林業センサス集落コード!$A$2:$E$18534,5,0),"")</f>
        <v/>
      </c>
      <c r="AG396" s="48"/>
      <c r="AH396" s="49" t="str">
        <f>IFERROR(VLOOKUP(AG396,農林業センサス集落コード!$A$2:$E$18534,4,FALSE)," ")</f>
        <v xml:space="preserve"> </v>
      </c>
      <c r="AI396" s="50" t="str">
        <f>IFERROR(VLOOKUP(AG396,農林業センサス集落コード!$A$2:$E$18534,5,0),"")</f>
        <v/>
      </c>
      <c r="AJ396" s="48"/>
      <c r="AK396" s="49" t="str">
        <f>IFERROR(VLOOKUP(AJ396,農林業センサス集落コード!$A$2:$E$18534,4,FALSE)," ")</f>
        <v xml:space="preserve"> </v>
      </c>
      <c r="AL396" s="50" t="str">
        <f>IFERROR(VLOOKUP(AJ396,農林業センサス集落コード!$A$2:$E$18534,5,0),"")</f>
        <v/>
      </c>
      <c r="AM396" s="48"/>
      <c r="AN396" s="49" t="str">
        <f>IFERROR(VLOOKUP(AM396,農林業センサス集落コード!$A$2:$E$18534,4,FALSE)," ")</f>
        <v xml:space="preserve"> </v>
      </c>
      <c r="AO396" s="50" t="str">
        <f>IFERROR(VLOOKUP(AM396,農林業センサス集落コード!$A$2:$E$18534,5,0),"")</f>
        <v/>
      </c>
      <c r="AP396" s="48"/>
      <c r="AQ396" s="49" t="str">
        <f>IFERROR(VLOOKUP(AP396,農林業センサス集落コード!$A$2:$E$18534,4,FALSE)," ")</f>
        <v xml:space="preserve"> </v>
      </c>
      <c r="AR396" s="50" t="str">
        <f>IFERROR(VLOOKUP(AP396,農林業センサス集落コード!$A$2:$E$18534,5,0),"")</f>
        <v/>
      </c>
      <c r="AS396" s="48"/>
      <c r="AT396" s="49" t="str">
        <f>IFERROR(VLOOKUP(AS396,農林業センサス集落コード!$A$2:$E$18534,4,FALSE)," ")</f>
        <v xml:space="preserve"> </v>
      </c>
      <c r="AU396" s="50" t="str">
        <f>IFERROR(VLOOKUP(AS396,農林業センサス集落コード!$A$2:$E$18534,5,0),"")</f>
        <v/>
      </c>
      <c r="AV396" s="48"/>
      <c r="AW396" s="49" t="str">
        <f>IFERROR(VLOOKUP(AV396,農林業センサス集落コード!$A$2:$E$18534,4,FALSE)," ")</f>
        <v xml:space="preserve"> </v>
      </c>
      <c r="AX396" s="50" t="str">
        <f>IFERROR(VLOOKUP(AV396,農林業センサス集落コード!$A$2:$E$18534,5,0),"")</f>
        <v/>
      </c>
      <c r="AY396" s="48"/>
      <c r="AZ396" s="49" t="str">
        <f>IFERROR(VLOOKUP(AY396,農林業センサス集落コード!$A$2:$E$18534,4,FALSE)," ")</f>
        <v xml:space="preserve"> </v>
      </c>
      <c r="BA396" s="50" t="str">
        <f>IFERROR(VLOOKUP(AY396,農林業センサス集落コード!$A$2:$E$18534,5,0),"")</f>
        <v/>
      </c>
      <c r="BB396" s="48"/>
      <c r="BC396" s="49" t="str">
        <f>IFERROR(VLOOKUP(BB396,農林業センサス集落コード!$A$2:$E$18534,4,FALSE)," ")</f>
        <v xml:space="preserve"> </v>
      </c>
      <c r="BD396" s="50" t="str">
        <f>IFERROR(VLOOKUP(BB396,農林業センサス集落コード!$A$2:$E$18534,5,0),"")</f>
        <v/>
      </c>
      <c r="BE396" s="48"/>
      <c r="BF396" s="49" t="str">
        <f>IFERROR(VLOOKUP(BE396,農林業センサス集落コード!$A$2:$E$18534,4,FALSE)," ")</f>
        <v xml:space="preserve"> </v>
      </c>
      <c r="BG396" s="50" t="str">
        <f>IFERROR(VLOOKUP(BE396,農林業センサス集落コード!$A$2:$E$18534,5,0),"")</f>
        <v/>
      </c>
      <c r="BH396" s="48"/>
      <c r="BI396" s="49" t="str">
        <f>IFERROR(VLOOKUP(BH396,農林業センサス集落コード!$A$2:$E$18534,4,FALSE)," ")</f>
        <v xml:space="preserve"> </v>
      </c>
      <c r="BJ396" s="50" t="str">
        <f>IFERROR(VLOOKUP(BH396,農林業センサス集落コード!$A$2:$E$18534,5,0),"")</f>
        <v/>
      </c>
      <c r="BK396" s="48"/>
      <c r="BL396" s="49" t="str">
        <f>IFERROR(VLOOKUP(BK396,農林業センサス集落コード!$A$2:$E$18534,4,FALSE)," ")</f>
        <v xml:space="preserve"> </v>
      </c>
      <c r="BM396" s="50" t="str">
        <f>IFERROR(VLOOKUP(BK396,農林業センサス集落コード!$A$2:$E$18534,5,0),"")</f>
        <v/>
      </c>
    </row>
    <row r="397" spans="1:65">
      <c r="A397" s="272" t="e">
        <f>①協定識別事項②協定参加者!#REF!</f>
        <v>#REF!</v>
      </c>
      <c r="B397" s="55" t="e">
        <f>①協定識別事項②協定参加者!#REF!</f>
        <v>#REF!</v>
      </c>
      <c r="C397" s="55" t="e">
        <f>①協定識別事項②協定参加者!#REF!</f>
        <v>#REF!</v>
      </c>
      <c r="D397" s="55" t="e">
        <f>①協定識別事項②協定参加者!#REF!</f>
        <v>#REF!</v>
      </c>
      <c r="E397" s="56" t="e">
        <f>①協定識別事項②協定参加者!#REF!</f>
        <v>#REF!</v>
      </c>
      <c r="F397" s="48"/>
      <c r="G397" s="49" t="str">
        <f>IFERROR(VLOOKUP(F397,農林業センサス集落コード!$A$2:$E$18534,4,FALSE)," ")</f>
        <v xml:space="preserve"> </v>
      </c>
      <c r="H397" s="50" t="str">
        <f>IFERROR(VLOOKUP(F397,農林業センサス集落コード!$A$2:$E$18534,5,0),"")</f>
        <v/>
      </c>
      <c r="I397" s="48"/>
      <c r="J397" s="49" t="str">
        <f>IFERROR(VLOOKUP(I397,農林業センサス集落コード!$A$2:$E$18534,4,FALSE)," ")</f>
        <v xml:space="preserve"> </v>
      </c>
      <c r="K397" s="50" t="str">
        <f>IFERROR(VLOOKUP(I397,農林業センサス集落コード!$A$2:$E$18534,5,0),"")</f>
        <v/>
      </c>
      <c r="L397" s="48"/>
      <c r="M397" s="49" t="str">
        <f>IFERROR(VLOOKUP(L397,農林業センサス集落コード!$A$2:$E$18534,4,FALSE)," ")</f>
        <v xml:space="preserve"> </v>
      </c>
      <c r="N397" s="50" t="str">
        <f>IFERROR(VLOOKUP(L397,農林業センサス集落コード!$A$2:$E$18534,5,0),"")</f>
        <v/>
      </c>
      <c r="O397" s="48"/>
      <c r="P397" s="49" t="str">
        <f>IFERROR(VLOOKUP(O397,農林業センサス集落コード!$A$2:$E$18534,4,FALSE)," ")</f>
        <v xml:space="preserve"> </v>
      </c>
      <c r="Q397" s="50" t="str">
        <f>IFERROR(VLOOKUP(O397,農林業センサス集落コード!$A$2:$E$18534,5,0),"")</f>
        <v/>
      </c>
      <c r="R397" s="48"/>
      <c r="S397" s="49" t="str">
        <f>IFERROR(VLOOKUP(R397,農林業センサス集落コード!$A$2:$E$18534,4,FALSE)," ")</f>
        <v xml:space="preserve"> </v>
      </c>
      <c r="T397" s="50" t="str">
        <f>IFERROR(VLOOKUP(R397,農林業センサス集落コード!$A$2:$E$18534,5,0),"")</f>
        <v/>
      </c>
      <c r="U397" s="48"/>
      <c r="V397" s="49" t="str">
        <f>IFERROR(VLOOKUP(U397,農林業センサス集落コード!$A$2:$E$18534,4,FALSE)," ")</f>
        <v xml:space="preserve"> </v>
      </c>
      <c r="W397" s="50" t="str">
        <f>IFERROR(VLOOKUP(U397,農林業センサス集落コード!$A$2:$E$18534,5,0),"")</f>
        <v/>
      </c>
      <c r="X397" s="48"/>
      <c r="Y397" s="49" t="str">
        <f>IFERROR(VLOOKUP(X397,農林業センサス集落コード!$A$2:$E$18534,4,FALSE)," ")</f>
        <v xml:space="preserve"> </v>
      </c>
      <c r="Z397" s="50" t="str">
        <f>IFERROR(VLOOKUP(X397,農林業センサス集落コード!$A$2:$E$18534,5,0),"")</f>
        <v/>
      </c>
      <c r="AA397" s="48"/>
      <c r="AB397" s="49" t="str">
        <f>IFERROR(VLOOKUP(AA397,農林業センサス集落コード!$A$2:$E$18534,4,FALSE)," ")</f>
        <v xml:space="preserve"> </v>
      </c>
      <c r="AC397" s="50" t="str">
        <f>IFERROR(VLOOKUP(AA397,農林業センサス集落コード!$A$2:$E$18534,5,0),"")</f>
        <v/>
      </c>
      <c r="AD397" s="48"/>
      <c r="AE397" s="49" t="str">
        <f>IFERROR(VLOOKUP(AD397,農林業センサス集落コード!$A$2:$E$18534,4,FALSE)," ")</f>
        <v xml:space="preserve"> </v>
      </c>
      <c r="AF397" s="50" t="str">
        <f>IFERROR(VLOOKUP(AD397,農林業センサス集落コード!$A$2:$E$18534,5,0),"")</f>
        <v/>
      </c>
      <c r="AG397" s="48"/>
      <c r="AH397" s="49" t="str">
        <f>IFERROR(VLOOKUP(AG397,農林業センサス集落コード!$A$2:$E$18534,4,FALSE)," ")</f>
        <v xml:space="preserve"> </v>
      </c>
      <c r="AI397" s="50" t="str">
        <f>IFERROR(VLOOKUP(AG397,農林業センサス集落コード!$A$2:$E$18534,5,0),"")</f>
        <v/>
      </c>
      <c r="AJ397" s="48"/>
      <c r="AK397" s="49" t="str">
        <f>IFERROR(VLOOKUP(AJ397,農林業センサス集落コード!$A$2:$E$18534,4,FALSE)," ")</f>
        <v xml:space="preserve"> </v>
      </c>
      <c r="AL397" s="50" t="str">
        <f>IFERROR(VLOOKUP(AJ397,農林業センサス集落コード!$A$2:$E$18534,5,0),"")</f>
        <v/>
      </c>
      <c r="AM397" s="48"/>
      <c r="AN397" s="49" t="str">
        <f>IFERROR(VLOOKUP(AM397,農林業センサス集落コード!$A$2:$E$18534,4,FALSE)," ")</f>
        <v xml:space="preserve"> </v>
      </c>
      <c r="AO397" s="50" t="str">
        <f>IFERROR(VLOOKUP(AM397,農林業センサス集落コード!$A$2:$E$18534,5,0),"")</f>
        <v/>
      </c>
      <c r="AP397" s="48"/>
      <c r="AQ397" s="49" t="str">
        <f>IFERROR(VLOOKUP(AP397,農林業センサス集落コード!$A$2:$E$18534,4,FALSE)," ")</f>
        <v xml:space="preserve"> </v>
      </c>
      <c r="AR397" s="50" t="str">
        <f>IFERROR(VLOOKUP(AP397,農林業センサス集落コード!$A$2:$E$18534,5,0),"")</f>
        <v/>
      </c>
      <c r="AS397" s="48"/>
      <c r="AT397" s="49" t="str">
        <f>IFERROR(VLOOKUP(AS397,農林業センサス集落コード!$A$2:$E$18534,4,FALSE)," ")</f>
        <v xml:space="preserve"> </v>
      </c>
      <c r="AU397" s="50" t="str">
        <f>IFERROR(VLOOKUP(AS397,農林業センサス集落コード!$A$2:$E$18534,5,0),"")</f>
        <v/>
      </c>
      <c r="AV397" s="48"/>
      <c r="AW397" s="49" t="str">
        <f>IFERROR(VLOOKUP(AV397,農林業センサス集落コード!$A$2:$E$18534,4,FALSE)," ")</f>
        <v xml:space="preserve"> </v>
      </c>
      <c r="AX397" s="50" t="str">
        <f>IFERROR(VLOOKUP(AV397,農林業センサス集落コード!$A$2:$E$18534,5,0),"")</f>
        <v/>
      </c>
      <c r="AY397" s="48"/>
      <c r="AZ397" s="49" t="str">
        <f>IFERROR(VLOOKUP(AY397,農林業センサス集落コード!$A$2:$E$18534,4,FALSE)," ")</f>
        <v xml:space="preserve"> </v>
      </c>
      <c r="BA397" s="50" t="str">
        <f>IFERROR(VLOOKUP(AY397,農林業センサス集落コード!$A$2:$E$18534,5,0),"")</f>
        <v/>
      </c>
      <c r="BB397" s="48"/>
      <c r="BC397" s="49" t="str">
        <f>IFERROR(VLOOKUP(BB397,農林業センサス集落コード!$A$2:$E$18534,4,FALSE)," ")</f>
        <v xml:space="preserve"> </v>
      </c>
      <c r="BD397" s="50" t="str">
        <f>IFERROR(VLOOKUP(BB397,農林業センサス集落コード!$A$2:$E$18534,5,0),"")</f>
        <v/>
      </c>
      <c r="BE397" s="48"/>
      <c r="BF397" s="49" t="str">
        <f>IFERROR(VLOOKUP(BE397,農林業センサス集落コード!$A$2:$E$18534,4,FALSE)," ")</f>
        <v xml:space="preserve"> </v>
      </c>
      <c r="BG397" s="50" t="str">
        <f>IFERROR(VLOOKUP(BE397,農林業センサス集落コード!$A$2:$E$18534,5,0),"")</f>
        <v/>
      </c>
      <c r="BH397" s="48"/>
      <c r="BI397" s="49" t="str">
        <f>IFERROR(VLOOKUP(BH397,農林業センサス集落コード!$A$2:$E$18534,4,FALSE)," ")</f>
        <v xml:space="preserve"> </v>
      </c>
      <c r="BJ397" s="50" t="str">
        <f>IFERROR(VLOOKUP(BH397,農林業センサス集落コード!$A$2:$E$18534,5,0),"")</f>
        <v/>
      </c>
      <c r="BK397" s="48"/>
      <c r="BL397" s="49" t="str">
        <f>IFERROR(VLOOKUP(BK397,農林業センサス集落コード!$A$2:$E$18534,4,FALSE)," ")</f>
        <v xml:space="preserve"> </v>
      </c>
      <c r="BM397" s="50" t="str">
        <f>IFERROR(VLOOKUP(BK397,農林業センサス集落コード!$A$2:$E$18534,5,0),"")</f>
        <v/>
      </c>
    </row>
    <row r="398" spans="1:65">
      <c r="A398" s="272" t="e">
        <f>①協定識別事項②協定参加者!#REF!</f>
        <v>#REF!</v>
      </c>
      <c r="B398" s="55" t="e">
        <f>①協定識別事項②協定参加者!#REF!</f>
        <v>#REF!</v>
      </c>
      <c r="C398" s="55" t="e">
        <f>①協定識別事項②協定参加者!#REF!</f>
        <v>#REF!</v>
      </c>
      <c r="D398" s="55" t="e">
        <f>①協定識別事項②協定参加者!#REF!</f>
        <v>#REF!</v>
      </c>
      <c r="E398" s="56" t="e">
        <f>①協定識別事項②協定参加者!#REF!</f>
        <v>#REF!</v>
      </c>
      <c r="F398" s="48"/>
      <c r="G398" s="49" t="str">
        <f>IFERROR(VLOOKUP(F398,農林業センサス集落コード!$A$2:$E$18534,4,FALSE)," ")</f>
        <v xml:space="preserve"> </v>
      </c>
      <c r="H398" s="50" t="str">
        <f>IFERROR(VLOOKUP(F398,農林業センサス集落コード!$A$2:$E$18534,5,0),"")</f>
        <v/>
      </c>
      <c r="I398" s="48"/>
      <c r="J398" s="49" t="str">
        <f>IFERROR(VLOOKUP(I398,農林業センサス集落コード!$A$2:$E$18534,4,FALSE)," ")</f>
        <v xml:space="preserve"> </v>
      </c>
      <c r="K398" s="50" t="str">
        <f>IFERROR(VLOOKUP(I398,農林業センサス集落コード!$A$2:$E$18534,5,0),"")</f>
        <v/>
      </c>
      <c r="L398" s="48"/>
      <c r="M398" s="49" t="str">
        <f>IFERROR(VLOOKUP(L398,農林業センサス集落コード!$A$2:$E$18534,4,FALSE)," ")</f>
        <v xml:space="preserve"> </v>
      </c>
      <c r="N398" s="50" t="str">
        <f>IFERROR(VLOOKUP(L398,農林業センサス集落コード!$A$2:$E$18534,5,0),"")</f>
        <v/>
      </c>
      <c r="O398" s="48"/>
      <c r="P398" s="49" t="str">
        <f>IFERROR(VLOOKUP(O398,農林業センサス集落コード!$A$2:$E$18534,4,FALSE)," ")</f>
        <v xml:space="preserve"> </v>
      </c>
      <c r="Q398" s="50" t="str">
        <f>IFERROR(VLOOKUP(O398,農林業センサス集落コード!$A$2:$E$18534,5,0),"")</f>
        <v/>
      </c>
      <c r="R398" s="48"/>
      <c r="S398" s="49" t="str">
        <f>IFERROR(VLOOKUP(R398,農林業センサス集落コード!$A$2:$E$18534,4,FALSE)," ")</f>
        <v xml:space="preserve"> </v>
      </c>
      <c r="T398" s="50" t="str">
        <f>IFERROR(VLOOKUP(R398,農林業センサス集落コード!$A$2:$E$18534,5,0),"")</f>
        <v/>
      </c>
      <c r="U398" s="48"/>
      <c r="V398" s="49" t="str">
        <f>IFERROR(VLOOKUP(U398,農林業センサス集落コード!$A$2:$E$18534,4,FALSE)," ")</f>
        <v xml:space="preserve"> </v>
      </c>
      <c r="W398" s="50" t="str">
        <f>IFERROR(VLOOKUP(U398,農林業センサス集落コード!$A$2:$E$18534,5,0),"")</f>
        <v/>
      </c>
      <c r="X398" s="48"/>
      <c r="Y398" s="49" t="str">
        <f>IFERROR(VLOOKUP(X398,農林業センサス集落コード!$A$2:$E$18534,4,FALSE)," ")</f>
        <v xml:space="preserve"> </v>
      </c>
      <c r="Z398" s="50" t="str">
        <f>IFERROR(VLOOKUP(X398,農林業センサス集落コード!$A$2:$E$18534,5,0),"")</f>
        <v/>
      </c>
      <c r="AA398" s="48"/>
      <c r="AB398" s="49" t="str">
        <f>IFERROR(VLOOKUP(AA398,農林業センサス集落コード!$A$2:$E$18534,4,FALSE)," ")</f>
        <v xml:space="preserve"> </v>
      </c>
      <c r="AC398" s="50" t="str">
        <f>IFERROR(VLOOKUP(AA398,農林業センサス集落コード!$A$2:$E$18534,5,0),"")</f>
        <v/>
      </c>
      <c r="AD398" s="48"/>
      <c r="AE398" s="49" t="str">
        <f>IFERROR(VLOOKUP(AD398,農林業センサス集落コード!$A$2:$E$18534,4,FALSE)," ")</f>
        <v xml:space="preserve"> </v>
      </c>
      <c r="AF398" s="50" t="str">
        <f>IFERROR(VLOOKUP(AD398,農林業センサス集落コード!$A$2:$E$18534,5,0),"")</f>
        <v/>
      </c>
      <c r="AG398" s="48"/>
      <c r="AH398" s="49" t="str">
        <f>IFERROR(VLOOKUP(AG398,農林業センサス集落コード!$A$2:$E$18534,4,FALSE)," ")</f>
        <v xml:space="preserve"> </v>
      </c>
      <c r="AI398" s="50" t="str">
        <f>IFERROR(VLOOKUP(AG398,農林業センサス集落コード!$A$2:$E$18534,5,0),"")</f>
        <v/>
      </c>
      <c r="AJ398" s="48"/>
      <c r="AK398" s="49" t="str">
        <f>IFERROR(VLOOKUP(AJ398,農林業センサス集落コード!$A$2:$E$18534,4,FALSE)," ")</f>
        <v xml:space="preserve"> </v>
      </c>
      <c r="AL398" s="50" t="str">
        <f>IFERROR(VLOOKUP(AJ398,農林業センサス集落コード!$A$2:$E$18534,5,0),"")</f>
        <v/>
      </c>
      <c r="AM398" s="48"/>
      <c r="AN398" s="49" t="str">
        <f>IFERROR(VLOOKUP(AM398,農林業センサス集落コード!$A$2:$E$18534,4,FALSE)," ")</f>
        <v xml:space="preserve"> </v>
      </c>
      <c r="AO398" s="50" t="str">
        <f>IFERROR(VLOOKUP(AM398,農林業センサス集落コード!$A$2:$E$18534,5,0),"")</f>
        <v/>
      </c>
      <c r="AP398" s="48"/>
      <c r="AQ398" s="49" t="str">
        <f>IFERROR(VLOOKUP(AP398,農林業センサス集落コード!$A$2:$E$18534,4,FALSE)," ")</f>
        <v xml:space="preserve"> </v>
      </c>
      <c r="AR398" s="50" t="str">
        <f>IFERROR(VLOOKUP(AP398,農林業センサス集落コード!$A$2:$E$18534,5,0),"")</f>
        <v/>
      </c>
      <c r="AS398" s="48"/>
      <c r="AT398" s="49" t="str">
        <f>IFERROR(VLOOKUP(AS398,農林業センサス集落コード!$A$2:$E$18534,4,FALSE)," ")</f>
        <v xml:space="preserve"> </v>
      </c>
      <c r="AU398" s="50" t="str">
        <f>IFERROR(VLOOKUP(AS398,農林業センサス集落コード!$A$2:$E$18534,5,0),"")</f>
        <v/>
      </c>
      <c r="AV398" s="48"/>
      <c r="AW398" s="49" t="str">
        <f>IFERROR(VLOOKUP(AV398,農林業センサス集落コード!$A$2:$E$18534,4,FALSE)," ")</f>
        <v xml:space="preserve"> </v>
      </c>
      <c r="AX398" s="50" t="str">
        <f>IFERROR(VLOOKUP(AV398,農林業センサス集落コード!$A$2:$E$18534,5,0),"")</f>
        <v/>
      </c>
      <c r="AY398" s="48"/>
      <c r="AZ398" s="49" t="str">
        <f>IFERROR(VLOOKUP(AY398,農林業センサス集落コード!$A$2:$E$18534,4,FALSE)," ")</f>
        <v xml:space="preserve"> </v>
      </c>
      <c r="BA398" s="50" t="str">
        <f>IFERROR(VLOOKUP(AY398,農林業センサス集落コード!$A$2:$E$18534,5,0),"")</f>
        <v/>
      </c>
      <c r="BB398" s="48"/>
      <c r="BC398" s="49" t="str">
        <f>IFERROR(VLOOKUP(BB398,農林業センサス集落コード!$A$2:$E$18534,4,FALSE)," ")</f>
        <v xml:space="preserve"> </v>
      </c>
      <c r="BD398" s="50" t="str">
        <f>IFERROR(VLOOKUP(BB398,農林業センサス集落コード!$A$2:$E$18534,5,0),"")</f>
        <v/>
      </c>
      <c r="BE398" s="48"/>
      <c r="BF398" s="49" t="str">
        <f>IFERROR(VLOOKUP(BE398,農林業センサス集落コード!$A$2:$E$18534,4,FALSE)," ")</f>
        <v xml:space="preserve"> </v>
      </c>
      <c r="BG398" s="50" t="str">
        <f>IFERROR(VLOOKUP(BE398,農林業センサス集落コード!$A$2:$E$18534,5,0),"")</f>
        <v/>
      </c>
      <c r="BH398" s="48"/>
      <c r="BI398" s="49" t="str">
        <f>IFERROR(VLOOKUP(BH398,農林業センサス集落コード!$A$2:$E$18534,4,FALSE)," ")</f>
        <v xml:space="preserve"> </v>
      </c>
      <c r="BJ398" s="50" t="str">
        <f>IFERROR(VLOOKUP(BH398,農林業センサス集落コード!$A$2:$E$18534,5,0),"")</f>
        <v/>
      </c>
      <c r="BK398" s="48"/>
      <c r="BL398" s="49" t="str">
        <f>IFERROR(VLOOKUP(BK398,農林業センサス集落コード!$A$2:$E$18534,4,FALSE)," ")</f>
        <v xml:space="preserve"> </v>
      </c>
      <c r="BM398" s="50" t="str">
        <f>IFERROR(VLOOKUP(BK398,農林業センサス集落コード!$A$2:$E$18534,5,0),"")</f>
        <v/>
      </c>
    </row>
    <row r="399" spans="1:65">
      <c r="A399" s="272" t="e">
        <f>①協定識別事項②協定参加者!#REF!</f>
        <v>#REF!</v>
      </c>
      <c r="B399" s="55" t="e">
        <f>①協定識別事項②協定参加者!#REF!</f>
        <v>#REF!</v>
      </c>
      <c r="C399" s="55" t="e">
        <f>①協定識別事項②協定参加者!#REF!</f>
        <v>#REF!</v>
      </c>
      <c r="D399" s="55" t="e">
        <f>①協定識別事項②協定参加者!#REF!</f>
        <v>#REF!</v>
      </c>
      <c r="E399" s="56" t="e">
        <f>①協定識別事項②協定参加者!#REF!</f>
        <v>#REF!</v>
      </c>
      <c r="F399" s="48"/>
      <c r="G399" s="49" t="str">
        <f>IFERROR(VLOOKUP(F399,農林業センサス集落コード!$A$2:$E$18534,4,FALSE)," ")</f>
        <v xml:space="preserve"> </v>
      </c>
      <c r="H399" s="50" t="str">
        <f>IFERROR(VLOOKUP(F399,農林業センサス集落コード!$A$2:$E$18534,5,0),"")</f>
        <v/>
      </c>
      <c r="I399" s="48"/>
      <c r="J399" s="49" t="str">
        <f>IFERROR(VLOOKUP(I399,農林業センサス集落コード!$A$2:$E$18534,4,FALSE)," ")</f>
        <v xml:space="preserve"> </v>
      </c>
      <c r="K399" s="50" t="str">
        <f>IFERROR(VLOOKUP(I399,農林業センサス集落コード!$A$2:$E$18534,5,0),"")</f>
        <v/>
      </c>
      <c r="L399" s="48"/>
      <c r="M399" s="49" t="str">
        <f>IFERROR(VLOOKUP(L399,農林業センサス集落コード!$A$2:$E$18534,4,FALSE)," ")</f>
        <v xml:space="preserve"> </v>
      </c>
      <c r="N399" s="50" t="str">
        <f>IFERROR(VLOOKUP(L399,農林業センサス集落コード!$A$2:$E$18534,5,0),"")</f>
        <v/>
      </c>
      <c r="O399" s="48"/>
      <c r="P399" s="49" t="str">
        <f>IFERROR(VLOOKUP(O399,農林業センサス集落コード!$A$2:$E$18534,4,FALSE)," ")</f>
        <v xml:space="preserve"> </v>
      </c>
      <c r="Q399" s="50" t="str">
        <f>IFERROR(VLOOKUP(O399,農林業センサス集落コード!$A$2:$E$18534,5,0),"")</f>
        <v/>
      </c>
      <c r="R399" s="48"/>
      <c r="S399" s="49" t="str">
        <f>IFERROR(VLOOKUP(R399,農林業センサス集落コード!$A$2:$E$18534,4,FALSE)," ")</f>
        <v xml:space="preserve"> </v>
      </c>
      <c r="T399" s="50" t="str">
        <f>IFERROR(VLOOKUP(R399,農林業センサス集落コード!$A$2:$E$18534,5,0),"")</f>
        <v/>
      </c>
      <c r="U399" s="48"/>
      <c r="V399" s="49" t="str">
        <f>IFERROR(VLOOKUP(U399,農林業センサス集落コード!$A$2:$E$18534,4,FALSE)," ")</f>
        <v xml:space="preserve"> </v>
      </c>
      <c r="W399" s="50" t="str">
        <f>IFERROR(VLOOKUP(U399,農林業センサス集落コード!$A$2:$E$18534,5,0),"")</f>
        <v/>
      </c>
      <c r="X399" s="48"/>
      <c r="Y399" s="49" t="str">
        <f>IFERROR(VLOOKUP(X399,農林業センサス集落コード!$A$2:$E$18534,4,FALSE)," ")</f>
        <v xml:space="preserve"> </v>
      </c>
      <c r="Z399" s="50" t="str">
        <f>IFERROR(VLOOKUP(X399,農林業センサス集落コード!$A$2:$E$18534,5,0),"")</f>
        <v/>
      </c>
      <c r="AA399" s="48"/>
      <c r="AB399" s="49" t="str">
        <f>IFERROR(VLOOKUP(AA399,農林業センサス集落コード!$A$2:$E$18534,4,FALSE)," ")</f>
        <v xml:space="preserve"> </v>
      </c>
      <c r="AC399" s="50" t="str">
        <f>IFERROR(VLOOKUP(AA399,農林業センサス集落コード!$A$2:$E$18534,5,0),"")</f>
        <v/>
      </c>
      <c r="AD399" s="48"/>
      <c r="AE399" s="49" t="str">
        <f>IFERROR(VLOOKUP(AD399,農林業センサス集落コード!$A$2:$E$18534,4,FALSE)," ")</f>
        <v xml:space="preserve"> </v>
      </c>
      <c r="AF399" s="50" t="str">
        <f>IFERROR(VLOOKUP(AD399,農林業センサス集落コード!$A$2:$E$18534,5,0),"")</f>
        <v/>
      </c>
      <c r="AG399" s="48"/>
      <c r="AH399" s="49" t="str">
        <f>IFERROR(VLOOKUP(AG399,農林業センサス集落コード!$A$2:$E$18534,4,FALSE)," ")</f>
        <v xml:space="preserve"> </v>
      </c>
      <c r="AI399" s="50" t="str">
        <f>IFERROR(VLOOKUP(AG399,農林業センサス集落コード!$A$2:$E$18534,5,0),"")</f>
        <v/>
      </c>
      <c r="AJ399" s="48"/>
      <c r="AK399" s="49" t="str">
        <f>IFERROR(VLOOKUP(AJ399,農林業センサス集落コード!$A$2:$E$18534,4,FALSE)," ")</f>
        <v xml:space="preserve"> </v>
      </c>
      <c r="AL399" s="50" t="str">
        <f>IFERROR(VLOOKUP(AJ399,農林業センサス集落コード!$A$2:$E$18534,5,0),"")</f>
        <v/>
      </c>
      <c r="AM399" s="48"/>
      <c r="AN399" s="49" t="str">
        <f>IFERROR(VLOOKUP(AM399,農林業センサス集落コード!$A$2:$E$18534,4,FALSE)," ")</f>
        <v xml:space="preserve"> </v>
      </c>
      <c r="AO399" s="50" t="str">
        <f>IFERROR(VLOOKUP(AM399,農林業センサス集落コード!$A$2:$E$18534,5,0),"")</f>
        <v/>
      </c>
      <c r="AP399" s="48"/>
      <c r="AQ399" s="49" t="str">
        <f>IFERROR(VLOOKUP(AP399,農林業センサス集落コード!$A$2:$E$18534,4,FALSE)," ")</f>
        <v xml:space="preserve"> </v>
      </c>
      <c r="AR399" s="50" t="str">
        <f>IFERROR(VLOOKUP(AP399,農林業センサス集落コード!$A$2:$E$18534,5,0),"")</f>
        <v/>
      </c>
      <c r="AS399" s="48"/>
      <c r="AT399" s="49" t="str">
        <f>IFERROR(VLOOKUP(AS399,農林業センサス集落コード!$A$2:$E$18534,4,FALSE)," ")</f>
        <v xml:space="preserve"> </v>
      </c>
      <c r="AU399" s="50" t="str">
        <f>IFERROR(VLOOKUP(AS399,農林業センサス集落コード!$A$2:$E$18534,5,0),"")</f>
        <v/>
      </c>
      <c r="AV399" s="48"/>
      <c r="AW399" s="49" t="str">
        <f>IFERROR(VLOOKUP(AV399,農林業センサス集落コード!$A$2:$E$18534,4,FALSE)," ")</f>
        <v xml:space="preserve"> </v>
      </c>
      <c r="AX399" s="50" t="str">
        <f>IFERROR(VLOOKUP(AV399,農林業センサス集落コード!$A$2:$E$18534,5,0),"")</f>
        <v/>
      </c>
      <c r="AY399" s="48"/>
      <c r="AZ399" s="49" t="str">
        <f>IFERROR(VLOOKUP(AY399,農林業センサス集落コード!$A$2:$E$18534,4,FALSE)," ")</f>
        <v xml:space="preserve"> </v>
      </c>
      <c r="BA399" s="50" t="str">
        <f>IFERROR(VLOOKUP(AY399,農林業センサス集落コード!$A$2:$E$18534,5,0),"")</f>
        <v/>
      </c>
      <c r="BB399" s="48"/>
      <c r="BC399" s="49" t="str">
        <f>IFERROR(VLOOKUP(BB399,農林業センサス集落コード!$A$2:$E$18534,4,FALSE)," ")</f>
        <v xml:space="preserve"> </v>
      </c>
      <c r="BD399" s="50" t="str">
        <f>IFERROR(VLOOKUP(BB399,農林業センサス集落コード!$A$2:$E$18534,5,0),"")</f>
        <v/>
      </c>
      <c r="BE399" s="48"/>
      <c r="BF399" s="49" t="str">
        <f>IFERROR(VLOOKUP(BE399,農林業センサス集落コード!$A$2:$E$18534,4,FALSE)," ")</f>
        <v xml:space="preserve"> </v>
      </c>
      <c r="BG399" s="50" t="str">
        <f>IFERROR(VLOOKUP(BE399,農林業センサス集落コード!$A$2:$E$18534,5,0),"")</f>
        <v/>
      </c>
      <c r="BH399" s="48"/>
      <c r="BI399" s="49" t="str">
        <f>IFERROR(VLOOKUP(BH399,農林業センサス集落コード!$A$2:$E$18534,4,FALSE)," ")</f>
        <v xml:space="preserve"> </v>
      </c>
      <c r="BJ399" s="50" t="str">
        <f>IFERROR(VLOOKUP(BH399,農林業センサス集落コード!$A$2:$E$18534,5,0),"")</f>
        <v/>
      </c>
      <c r="BK399" s="48"/>
      <c r="BL399" s="49" t="str">
        <f>IFERROR(VLOOKUP(BK399,農林業センサス集落コード!$A$2:$E$18534,4,FALSE)," ")</f>
        <v xml:space="preserve"> </v>
      </c>
      <c r="BM399" s="50" t="str">
        <f>IFERROR(VLOOKUP(BK399,農林業センサス集落コード!$A$2:$E$18534,5,0),"")</f>
        <v/>
      </c>
    </row>
    <row r="400" spans="1:65">
      <c r="A400" s="272" t="e">
        <f>①協定識別事項②協定参加者!#REF!</f>
        <v>#REF!</v>
      </c>
      <c r="B400" s="55" t="e">
        <f>①協定識別事項②協定参加者!#REF!</f>
        <v>#REF!</v>
      </c>
      <c r="C400" s="55" t="e">
        <f>①協定識別事項②協定参加者!#REF!</f>
        <v>#REF!</v>
      </c>
      <c r="D400" s="55" t="e">
        <f>①協定識別事項②協定参加者!#REF!</f>
        <v>#REF!</v>
      </c>
      <c r="E400" s="56" t="e">
        <f>①協定識別事項②協定参加者!#REF!</f>
        <v>#REF!</v>
      </c>
      <c r="F400" s="48"/>
      <c r="G400" s="49" t="str">
        <f>IFERROR(VLOOKUP(F400,農林業センサス集落コード!$A$2:$E$18534,4,FALSE)," ")</f>
        <v xml:space="preserve"> </v>
      </c>
      <c r="H400" s="50" t="str">
        <f>IFERROR(VLOOKUP(F400,農林業センサス集落コード!$A$2:$E$18534,5,0),"")</f>
        <v/>
      </c>
      <c r="I400" s="48"/>
      <c r="J400" s="49" t="str">
        <f>IFERROR(VLOOKUP(I400,農林業センサス集落コード!$A$2:$E$18534,4,FALSE)," ")</f>
        <v xml:space="preserve"> </v>
      </c>
      <c r="K400" s="50" t="str">
        <f>IFERROR(VLOOKUP(I400,農林業センサス集落コード!$A$2:$E$18534,5,0),"")</f>
        <v/>
      </c>
      <c r="L400" s="48"/>
      <c r="M400" s="49" t="str">
        <f>IFERROR(VLOOKUP(L400,農林業センサス集落コード!$A$2:$E$18534,4,FALSE)," ")</f>
        <v xml:space="preserve"> </v>
      </c>
      <c r="N400" s="50" t="str">
        <f>IFERROR(VLOOKUP(L400,農林業センサス集落コード!$A$2:$E$18534,5,0),"")</f>
        <v/>
      </c>
      <c r="O400" s="48"/>
      <c r="P400" s="49" t="str">
        <f>IFERROR(VLOOKUP(O400,農林業センサス集落コード!$A$2:$E$18534,4,FALSE)," ")</f>
        <v xml:space="preserve"> </v>
      </c>
      <c r="Q400" s="50" t="str">
        <f>IFERROR(VLOOKUP(O400,農林業センサス集落コード!$A$2:$E$18534,5,0),"")</f>
        <v/>
      </c>
      <c r="R400" s="48"/>
      <c r="S400" s="49" t="str">
        <f>IFERROR(VLOOKUP(R400,農林業センサス集落コード!$A$2:$E$18534,4,FALSE)," ")</f>
        <v xml:space="preserve"> </v>
      </c>
      <c r="T400" s="50" t="str">
        <f>IFERROR(VLOOKUP(R400,農林業センサス集落コード!$A$2:$E$18534,5,0),"")</f>
        <v/>
      </c>
      <c r="U400" s="48"/>
      <c r="V400" s="49" t="str">
        <f>IFERROR(VLOOKUP(U400,農林業センサス集落コード!$A$2:$E$18534,4,FALSE)," ")</f>
        <v xml:space="preserve"> </v>
      </c>
      <c r="W400" s="50" t="str">
        <f>IFERROR(VLOOKUP(U400,農林業センサス集落コード!$A$2:$E$18534,5,0),"")</f>
        <v/>
      </c>
      <c r="X400" s="48"/>
      <c r="Y400" s="49" t="str">
        <f>IFERROR(VLOOKUP(X400,農林業センサス集落コード!$A$2:$E$18534,4,FALSE)," ")</f>
        <v xml:space="preserve"> </v>
      </c>
      <c r="Z400" s="50" t="str">
        <f>IFERROR(VLOOKUP(X400,農林業センサス集落コード!$A$2:$E$18534,5,0),"")</f>
        <v/>
      </c>
      <c r="AA400" s="48"/>
      <c r="AB400" s="49" t="str">
        <f>IFERROR(VLOOKUP(AA400,農林業センサス集落コード!$A$2:$E$18534,4,FALSE)," ")</f>
        <v xml:space="preserve"> </v>
      </c>
      <c r="AC400" s="50" t="str">
        <f>IFERROR(VLOOKUP(AA400,農林業センサス集落コード!$A$2:$E$18534,5,0),"")</f>
        <v/>
      </c>
      <c r="AD400" s="48"/>
      <c r="AE400" s="49" t="str">
        <f>IFERROR(VLOOKUP(AD400,農林業センサス集落コード!$A$2:$E$18534,4,FALSE)," ")</f>
        <v xml:space="preserve"> </v>
      </c>
      <c r="AF400" s="50" t="str">
        <f>IFERROR(VLOOKUP(AD400,農林業センサス集落コード!$A$2:$E$18534,5,0),"")</f>
        <v/>
      </c>
      <c r="AG400" s="48"/>
      <c r="AH400" s="49" t="str">
        <f>IFERROR(VLOOKUP(AG400,農林業センサス集落コード!$A$2:$E$18534,4,FALSE)," ")</f>
        <v xml:space="preserve"> </v>
      </c>
      <c r="AI400" s="50" t="str">
        <f>IFERROR(VLOOKUP(AG400,農林業センサス集落コード!$A$2:$E$18534,5,0),"")</f>
        <v/>
      </c>
      <c r="AJ400" s="48"/>
      <c r="AK400" s="49" t="str">
        <f>IFERROR(VLOOKUP(AJ400,農林業センサス集落コード!$A$2:$E$18534,4,FALSE)," ")</f>
        <v xml:space="preserve"> </v>
      </c>
      <c r="AL400" s="50" t="str">
        <f>IFERROR(VLOOKUP(AJ400,農林業センサス集落コード!$A$2:$E$18534,5,0),"")</f>
        <v/>
      </c>
      <c r="AM400" s="48"/>
      <c r="AN400" s="49" t="str">
        <f>IFERROR(VLOOKUP(AM400,農林業センサス集落コード!$A$2:$E$18534,4,FALSE)," ")</f>
        <v xml:space="preserve"> </v>
      </c>
      <c r="AO400" s="50" t="str">
        <f>IFERROR(VLOOKUP(AM400,農林業センサス集落コード!$A$2:$E$18534,5,0),"")</f>
        <v/>
      </c>
      <c r="AP400" s="48"/>
      <c r="AQ400" s="49" t="str">
        <f>IFERROR(VLOOKUP(AP400,農林業センサス集落コード!$A$2:$E$18534,4,FALSE)," ")</f>
        <v xml:space="preserve"> </v>
      </c>
      <c r="AR400" s="50" t="str">
        <f>IFERROR(VLOOKUP(AP400,農林業センサス集落コード!$A$2:$E$18534,5,0),"")</f>
        <v/>
      </c>
      <c r="AS400" s="48"/>
      <c r="AT400" s="49" t="str">
        <f>IFERROR(VLOOKUP(AS400,農林業センサス集落コード!$A$2:$E$18534,4,FALSE)," ")</f>
        <v xml:space="preserve"> </v>
      </c>
      <c r="AU400" s="50" t="str">
        <f>IFERROR(VLOOKUP(AS400,農林業センサス集落コード!$A$2:$E$18534,5,0),"")</f>
        <v/>
      </c>
      <c r="AV400" s="48"/>
      <c r="AW400" s="49" t="str">
        <f>IFERROR(VLOOKUP(AV400,農林業センサス集落コード!$A$2:$E$18534,4,FALSE)," ")</f>
        <v xml:space="preserve"> </v>
      </c>
      <c r="AX400" s="50" t="str">
        <f>IFERROR(VLOOKUP(AV400,農林業センサス集落コード!$A$2:$E$18534,5,0),"")</f>
        <v/>
      </c>
      <c r="AY400" s="48"/>
      <c r="AZ400" s="49" t="str">
        <f>IFERROR(VLOOKUP(AY400,農林業センサス集落コード!$A$2:$E$18534,4,FALSE)," ")</f>
        <v xml:space="preserve"> </v>
      </c>
      <c r="BA400" s="50" t="str">
        <f>IFERROR(VLOOKUP(AY400,農林業センサス集落コード!$A$2:$E$18534,5,0),"")</f>
        <v/>
      </c>
      <c r="BB400" s="48"/>
      <c r="BC400" s="49" t="str">
        <f>IFERROR(VLOOKUP(BB400,農林業センサス集落コード!$A$2:$E$18534,4,FALSE)," ")</f>
        <v xml:space="preserve"> </v>
      </c>
      <c r="BD400" s="50" t="str">
        <f>IFERROR(VLOOKUP(BB400,農林業センサス集落コード!$A$2:$E$18534,5,0),"")</f>
        <v/>
      </c>
      <c r="BE400" s="48"/>
      <c r="BF400" s="49" t="str">
        <f>IFERROR(VLOOKUP(BE400,農林業センサス集落コード!$A$2:$E$18534,4,FALSE)," ")</f>
        <v xml:space="preserve"> </v>
      </c>
      <c r="BG400" s="50" t="str">
        <f>IFERROR(VLOOKUP(BE400,農林業センサス集落コード!$A$2:$E$18534,5,0),"")</f>
        <v/>
      </c>
      <c r="BH400" s="48"/>
      <c r="BI400" s="49" t="str">
        <f>IFERROR(VLOOKUP(BH400,農林業センサス集落コード!$A$2:$E$18534,4,FALSE)," ")</f>
        <v xml:space="preserve"> </v>
      </c>
      <c r="BJ400" s="50" t="str">
        <f>IFERROR(VLOOKUP(BH400,農林業センサス集落コード!$A$2:$E$18534,5,0),"")</f>
        <v/>
      </c>
      <c r="BK400" s="48"/>
      <c r="BL400" s="49" t="str">
        <f>IFERROR(VLOOKUP(BK400,農林業センサス集落コード!$A$2:$E$18534,4,FALSE)," ")</f>
        <v xml:space="preserve"> </v>
      </c>
      <c r="BM400" s="50" t="str">
        <f>IFERROR(VLOOKUP(BK400,農林業センサス集落コード!$A$2:$E$18534,5,0),"")</f>
        <v/>
      </c>
    </row>
    <row r="401" spans="1:65">
      <c r="A401" s="272" t="e">
        <f>①協定識別事項②協定参加者!#REF!</f>
        <v>#REF!</v>
      </c>
      <c r="B401" s="55" t="e">
        <f>①協定識別事項②協定参加者!#REF!</f>
        <v>#REF!</v>
      </c>
      <c r="C401" s="55" t="e">
        <f>①協定識別事項②協定参加者!#REF!</f>
        <v>#REF!</v>
      </c>
      <c r="D401" s="55" t="e">
        <f>①協定識別事項②協定参加者!#REF!</f>
        <v>#REF!</v>
      </c>
      <c r="E401" s="56" t="e">
        <f>①協定識別事項②協定参加者!#REF!</f>
        <v>#REF!</v>
      </c>
      <c r="F401" s="48"/>
      <c r="G401" s="49" t="str">
        <f>IFERROR(VLOOKUP(F401,農林業センサス集落コード!$A$2:$E$18534,4,FALSE)," ")</f>
        <v xml:space="preserve"> </v>
      </c>
      <c r="H401" s="50" t="str">
        <f>IFERROR(VLOOKUP(F401,農林業センサス集落コード!$A$2:$E$18534,5,0),"")</f>
        <v/>
      </c>
      <c r="I401" s="48"/>
      <c r="J401" s="49" t="str">
        <f>IFERROR(VLOOKUP(I401,農林業センサス集落コード!$A$2:$E$18534,4,FALSE)," ")</f>
        <v xml:space="preserve"> </v>
      </c>
      <c r="K401" s="50" t="str">
        <f>IFERROR(VLOOKUP(I401,農林業センサス集落コード!$A$2:$E$18534,5,0),"")</f>
        <v/>
      </c>
      <c r="L401" s="48"/>
      <c r="M401" s="49" t="str">
        <f>IFERROR(VLOOKUP(L401,農林業センサス集落コード!$A$2:$E$18534,4,FALSE)," ")</f>
        <v xml:space="preserve"> </v>
      </c>
      <c r="N401" s="50" t="str">
        <f>IFERROR(VLOOKUP(L401,農林業センサス集落コード!$A$2:$E$18534,5,0),"")</f>
        <v/>
      </c>
      <c r="O401" s="48"/>
      <c r="P401" s="49" t="str">
        <f>IFERROR(VLOOKUP(O401,農林業センサス集落コード!$A$2:$E$18534,4,FALSE)," ")</f>
        <v xml:space="preserve"> </v>
      </c>
      <c r="Q401" s="50" t="str">
        <f>IFERROR(VLOOKUP(O401,農林業センサス集落コード!$A$2:$E$18534,5,0),"")</f>
        <v/>
      </c>
      <c r="R401" s="48"/>
      <c r="S401" s="49" t="str">
        <f>IFERROR(VLOOKUP(R401,農林業センサス集落コード!$A$2:$E$18534,4,FALSE)," ")</f>
        <v xml:space="preserve"> </v>
      </c>
      <c r="T401" s="50" t="str">
        <f>IFERROR(VLOOKUP(R401,農林業センサス集落コード!$A$2:$E$18534,5,0),"")</f>
        <v/>
      </c>
      <c r="U401" s="48"/>
      <c r="V401" s="49" t="str">
        <f>IFERROR(VLOOKUP(U401,農林業センサス集落コード!$A$2:$E$18534,4,FALSE)," ")</f>
        <v xml:space="preserve"> </v>
      </c>
      <c r="W401" s="50" t="str">
        <f>IFERROR(VLOOKUP(U401,農林業センサス集落コード!$A$2:$E$18534,5,0),"")</f>
        <v/>
      </c>
      <c r="X401" s="48"/>
      <c r="Y401" s="49" t="str">
        <f>IFERROR(VLOOKUP(X401,農林業センサス集落コード!$A$2:$E$18534,4,FALSE)," ")</f>
        <v xml:space="preserve"> </v>
      </c>
      <c r="Z401" s="50" t="str">
        <f>IFERROR(VLOOKUP(X401,農林業センサス集落コード!$A$2:$E$18534,5,0),"")</f>
        <v/>
      </c>
      <c r="AA401" s="48"/>
      <c r="AB401" s="49" t="str">
        <f>IFERROR(VLOOKUP(AA401,農林業センサス集落コード!$A$2:$E$18534,4,FALSE)," ")</f>
        <v xml:space="preserve"> </v>
      </c>
      <c r="AC401" s="50" t="str">
        <f>IFERROR(VLOOKUP(AA401,農林業センサス集落コード!$A$2:$E$18534,5,0),"")</f>
        <v/>
      </c>
      <c r="AD401" s="48"/>
      <c r="AE401" s="49" t="str">
        <f>IFERROR(VLOOKUP(AD401,農林業センサス集落コード!$A$2:$E$18534,4,FALSE)," ")</f>
        <v xml:space="preserve"> </v>
      </c>
      <c r="AF401" s="50" t="str">
        <f>IFERROR(VLOOKUP(AD401,農林業センサス集落コード!$A$2:$E$18534,5,0),"")</f>
        <v/>
      </c>
      <c r="AG401" s="48"/>
      <c r="AH401" s="49" t="str">
        <f>IFERROR(VLOOKUP(AG401,農林業センサス集落コード!$A$2:$E$18534,4,FALSE)," ")</f>
        <v xml:space="preserve"> </v>
      </c>
      <c r="AI401" s="50" t="str">
        <f>IFERROR(VLOOKUP(AG401,農林業センサス集落コード!$A$2:$E$18534,5,0),"")</f>
        <v/>
      </c>
      <c r="AJ401" s="48"/>
      <c r="AK401" s="49" t="str">
        <f>IFERROR(VLOOKUP(AJ401,農林業センサス集落コード!$A$2:$E$18534,4,FALSE)," ")</f>
        <v xml:space="preserve"> </v>
      </c>
      <c r="AL401" s="50" t="str">
        <f>IFERROR(VLOOKUP(AJ401,農林業センサス集落コード!$A$2:$E$18534,5,0),"")</f>
        <v/>
      </c>
      <c r="AM401" s="48"/>
      <c r="AN401" s="49" t="str">
        <f>IFERROR(VLOOKUP(AM401,農林業センサス集落コード!$A$2:$E$18534,4,FALSE)," ")</f>
        <v xml:space="preserve"> </v>
      </c>
      <c r="AO401" s="50" t="str">
        <f>IFERROR(VLOOKUP(AM401,農林業センサス集落コード!$A$2:$E$18534,5,0),"")</f>
        <v/>
      </c>
      <c r="AP401" s="48"/>
      <c r="AQ401" s="49" t="str">
        <f>IFERROR(VLOOKUP(AP401,農林業センサス集落コード!$A$2:$E$18534,4,FALSE)," ")</f>
        <v xml:space="preserve"> </v>
      </c>
      <c r="AR401" s="50" t="str">
        <f>IFERROR(VLOOKUP(AP401,農林業センサス集落コード!$A$2:$E$18534,5,0),"")</f>
        <v/>
      </c>
      <c r="AS401" s="48"/>
      <c r="AT401" s="49" t="str">
        <f>IFERROR(VLOOKUP(AS401,農林業センサス集落コード!$A$2:$E$18534,4,FALSE)," ")</f>
        <v xml:space="preserve"> </v>
      </c>
      <c r="AU401" s="50" t="str">
        <f>IFERROR(VLOOKUP(AS401,農林業センサス集落コード!$A$2:$E$18534,5,0),"")</f>
        <v/>
      </c>
      <c r="AV401" s="48"/>
      <c r="AW401" s="49" t="str">
        <f>IFERROR(VLOOKUP(AV401,農林業センサス集落コード!$A$2:$E$18534,4,FALSE)," ")</f>
        <v xml:space="preserve"> </v>
      </c>
      <c r="AX401" s="50" t="str">
        <f>IFERROR(VLOOKUP(AV401,農林業センサス集落コード!$A$2:$E$18534,5,0),"")</f>
        <v/>
      </c>
      <c r="AY401" s="48"/>
      <c r="AZ401" s="49" t="str">
        <f>IFERROR(VLOOKUP(AY401,農林業センサス集落コード!$A$2:$E$18534,4,FALSE)," ")</f>
        <v xml:space="preserve"> </v>
      </c>
      <c r="BA401" s="50" t="str">
        <f>IFERROR(VLOOKUP(AY401,農林業センサス集落コード!$A$2:$E$18534,5,0),"")</f>
        <v/>
      </c>
      <c r="BB401" s="48"/>
      <c r="BC401" s="49" t="str">
        <f>IFERROR(VLOOKUP(BB401,農林業センサス集落コード!$A$2:$E$18534,4,FALSE)," ")</f>
        <v xml:space="preserve"> </v>
      </c>
      <c r="BD401" s="50" t="str">
        <f>IFERROR(VLOOKUP(BB401,農林業センサス集落コード!$A$2:$E$18534,5,0),"")</f>
        <v/>
      </c>
      <c r="BE401" s="48"/>
      <c r="BF401" s="49" t="str">
        <f>IFERROR(VLOOKUP(BE401,農林業センサス集落コード!$A$2:$E$18534,4,FALSE)," ")</f>
        <v xml:space="preserve"> </v>
      </c>
      <c r="BG401" s="50" t="str">
        <f>IFERROR(VLOOKUP(BE401,農林業センサス集落コード!$A$2:$E$18534,5,0),"")</f>
        <v/>
      </c>
      <c r="BH401" s="48"/>
      <c r="BI401" s="49" t="str">
        <f>IFERROR(VLOOKUP(BH401,農林業センサス集落コード!$A$2:$E$18534,4,FALSE)," ")</f>
        <v xml:space="preserve"> </v>
      </c>
      <c r="BJ401" s="50" t="str">
        <f>IFERROR(VLOOKUP(BH401,農林業センサス集落コード!$A$2:$E$18534,5,0),"")</f>
        <v/>
      </c>
      <c r="BK401" s="48"/>
      <c r="BL401" s="49" t="str">
        <f>IFERROR(VLOOKUP(BK401,農林業センサス集落コード!$A$2:$E$18534,4,FALSE)," ")</f>
        <v xml:space="preserve"> </v>
      </c>
      <c r="BM401" s="50" t="str">
        <f>IFERROR(VLOOKUP(BK401,農林業センサス集落コード!$A$2:$E$18534,5,0),"")</f>
        <v/>
      </c>
    </row>
    <row r="402" spans="1:65">
      <c r="A402" s="272" t="e">
        <f>①協定識別事項②協定参加者!#REF!</f>
        <v>#REF!</v>
      </c>
      <c r="B402" s="55" t="e">
        <f>①協定識別事項②協定参加者!#REF!</f>
        <v>#REF!</v>
      </c>
      <c r="C402" s="55" t="e">
        <f>①協定識別事項②協定参加者!#REF!</f>
        <v>#REF!</v>
      </c>
      <c r="D402" s="55" t="e">
        <f>①協定識別事項②協定参加者!#REF!</f>
        <v>#REF!</v>
      </c>
      <c r="E402" s="56" t="e">
        <f>①協定識別事項②協定参加者!#REF!</f>
        <v>#REF!</v>
      </c>
      <c r="F402" s="48"/>
      <c r="G402" s="49" t="str">
        <f>IFERROR(VLOOKUP(F402,農林業センサス集落コード!$A$2:$E$18534,4,FALSE)," ")</f>
        <v xml:space="preserve"> </v>
      </c>
      <c r="H402" s="50" t="str">
        <f>IFERROR(VLOOKUP(F402,農林業センサス集落コード!$A$2:$E$18534,5,0),"")</f>
        <v/>
      </c>
      <c r="I402" s="48"/>
      <c r="J402" s="49" t="str">
        <f>IFERROR(VLOOKUP(I402,農林業センサス集落コード!$A$2:$E$18534,4,FALSE)," ")</f>
        <v xml:space="preserve"> </v>
      </c>
      <c r="K402" s="50" t="str">
        <f>IFERROR(VLOOKUP(I402,農林業センサス集落コード!$A$2:$E$18534,5,0),"")</f>
        <v/>
      </c>
      <c r="L402" s="48"/>
      <c r="M402" s="49" t="str">
        <f>IFERROR(VLOOKUP(L402,農林業センサス集落コード!$A$2:$E$18534,4,FALSE)," ")</f>
        <v xml:space="preserve"> </v>
      </c>
      <c r="N402" s="50" t="str">
        <f>IFERROR(VLOOKUP(L402,農林業センサス集落コード!$A$2:$E$18534,5,0),"")</f>
        <v/>
      </c>
      <c r="O402" s="48"/>
      <c r="P402" s="49" t="str">
        <f>IFERROR(VLOOKUP(O402,農林業センサス集落コード!$A$2:$E$18534,4,FALSE)," ")</f>
        <v xml:space="preserve"> </v>
      </c>
      <c r="Q402" s="50" t="str">
        <f>IFERROR(VLOOKUP(O402,農林業センサス集落コード!$A$2:$E$18534,5,0),"")</f>
        <v/>
      </c>
      <c r="R402" s="48"/>
      <c r="S402" s="49" t="str">
        <f>IFERROR(VLOOKUP(R402,農林業センサス集落コード!$A$2:$E$18534,4,FALSE)," ")</f>
        <v xml:space="preserve"> </v>
      </c>
      <c r="T402" s="50" t="str">
        <f>IFERROR(VLOOKUP(R402,農林業センサス集落コード!$A$2:$E$18534,5,0),"")</f>
        <v/>
      </c>
      <c r="U402" s="48"/>
      <c r="V402" s="49" t="str">
        <f>IFERROR(VLOOKUP(U402,農林業センサス集落コード!$A$2:$E$18534,4,FALSE)," ")</f>
        <v xml:space="preserve"> </v>
      </c>
      <c r="W402" s="50" t="str">
        <f>IFERROR(VLOOKUP(U402,農林業センサス集落コード!$A$2:$E$18534,5,0),"")</f>
        <v/>
      </c>
      <c r="X402" s="48"/>
      <c r="Y402" s="49" t="str">
        <f>IFERROR(VLOOKUP(X402,農林業センサス集落コード!$A$2:$E$18534,4,FALSE)," ")</f>
        <v xml:space="preserve"> </v>
      </c>
      <c r="Z402" s="50" t="str">
        <f>IFERROR(VLOOKUP(X402,農林業センサス集落コード!$A$2:$E$18534,5,0),"")</f>
        <v/>
      </c>
      <c r="AA402" s="48"/>
      <c r="AB402" s="49" t="str">
        <f>IFERROR(VLOOKUP(AA402,農林業センサス集落コード!$A$2:$E$18534,4,FALSE)," ")</f>
        <v xml:space="preserve"> </v>
      </c>
      <c r="AC402" s="50" t="str">
        <f>IFERROR(VLOOKUP(AA402,農林業センサス集落コード!$A$2:$E$18534,5,0),"")</f>
        <v/>
      </c>
      <c r="AD402" s="48"/>
      <c r="AE402" s="49" t="str">
        <f>IFERROR(VLOOKUP(AD402,農林業センサス集落コード!$A$2:$E$18534,4,FALSE)," ")</f>
        <v xml:space="preserve"> </v>
      </c>
      <c r="AF402" s="50" t="str">
        <f>IFERROR(VLOOKUP(AD402,農林業センサス集落コード!$A$2:$E$18534,5,0),"")</f>
        <v/>
      </c>
      <c r="AG402" s="48"/>
      <c r="AH402" s="49" t="str">
        <f>IFERROR(VLOOKUP(AG402,農林業センサス集落コード!$A$2:$E$18534,4,FALSE)," ")</f>
        <v xml:space="preserve"> </v>
      </c>
      <c r="AI402" s="50" t="str">
        <f>IFERROR(VLOOKUP(AG402,農林業センサス集落コード!$A$2:$E$18534,5,0),"")</f>
        <v/>
      </c>
      <c r="AJ402" s="48"/>
      <c r="AK402" s="49" t="str">
        <f>IFERROR(VLOOKUP(AJ402,農林業センサス集落コード!$A$2:$E$18534,4,FALSE)," ")</f>
        <v xml:space="preserve"> </v>
      </c>
      <c r="AL402" s="50" t="str">
        <f>IFERROR(VLOOKUP(AJ402,農林業センサス集落コード!$A$2:$E$18534,5,0),"")</f>
        <v/>
      </c>
      <c r="AM402" s="48"/>
      <c r="AN402" s="49" t="str">
        <f>IFERROR(VLOOKUP(AM402,農林業センサス集落コード!$A$2:$E$18534,4,FALSE)," ")</f>
        <v xml:space="preserve"> </v>
      </c>
      <c r="AO402" s="50" t="str">
        <f>IFERROR(VLOOKUP(AM402,農林業センサス集落コード!$A$2:$E$18534,5,0),"")</f>
        <v/>
      </c>
      <c r="AP402" s="48"/>
      <c r="AQ402" s="49" t="str">
        <f>IFERROR(VLOOKUP(AP402,農林業センサス集落コード!$A$2:$E$18534,4,FALSE)," ")</f>
        <v xml:space="preserve"> </v>
      </c>
      <c r="AR402" s="50" t="str">
        <f>IFERROR(VLOOKUP(AP402,農林業センサス集落コード!$A$2:$E$18534,5,0),"")</f>
        <v/>
      </c>
      <c r="AS402" s="48"/>
      <c r="AT402" s="49" t="str">
        <f>IFERROR(VLOOKUP(AS402,農林業センサス集落コード!$A$2:$E$18534,4,FALSE)," ")</f>
        <v xml:space="preserve"> </v>
      </c>
      <c r="AU402" s="50" t="str">
        <f>IFERROR(VLOOKUP(AS402,農林業センサス集落コード!$A$2:$E$18534,5,0),"")</f>
        <v/>
      </c>
      <c r="AV402" s="48"/>
      <c r="AW402" s="49" t="str">
        <f>IFERROR(VLOOKUP(AV402,農林業センサス集落コード!$A$2:$E$18534,4,FALSE)," ")</f>
        <v xml:space="preserve"> </v>
      </c>
      <c r="AX402" s="50" t="str">
        <f>IFERROR(VLOOKUP(AV402,農林業センサス集落コード!$A$2:$E$18534,5,0),"")</f>
        <v/>
      </c>
      <c r="AY402" s="48"/>
      <c r="AZ402" s="49" t="str">
        <f>IFERROR(VLOOKUP(AY402,農林業センサス集落コード!$A$2:$E$18534,4,FALSE)," ")</f>
        <v xml:space="preserve"> </v>
      </c>
      <c r="BA402" s="50" t="str">
        <f>IFERROR(VLOOKUP(AY402,農林業センサス集落コード!$A$2:$E$18534,5,0),"")</f>
        <v/>
      </c>
      <c r="BB402" s="48"/>
      <c r="BC402" s="49" t="str">
        <f>IFERROR(VLOOKUP(BB402,農林業センサス集落コード!$A$2:$E$18534,4,FALSE)," ")</f>
        <v xml:space="preserve"> </v>
      </c>
      <c r="BD402" s="50" t="str">
        <f>IFERROR(VLOOKUP(BB402,農林業センサス集落コード!$A$2:$E$18534,5,0),"")</f>
        <v/>
      </c>
      <c r="BE402" s="48"/>
      <c r="BF402" s="49" t="str">
        <f>IFERROR(VLOOKUP(BE402,農林業センサス集落コード!$A$2:$E$18534,4,FALSE)," ")</f>
        <v xml:space="preserve"> </v>
      </c>
      <c r="BG402" s="50" t="str">
        <f>IFERROR(VLOOKUP(BE402,農林業センサス集落コード!$A$2:$E$18534,5,0),"")</f>
        <v/>
      </c>
      <c r="BH402" s="48"/>
      <c r="BI402" s="49" t="str">
        <f>IFERROR(VLOOKUP(BH402,農林業センサス集落コード!$A$2:$E$18534,4,FALSE)," ")</f>
        <v xml:space="preserve"> </v>
      </c>
      <c r="BJ402" s="50" t="str">
        <f>IFERROR(VLOOKUP(BH402,農林業センサス集落コード!$A$2:$E$18534,5,0),"")</f>
        <v/>
      </c>
      <c r="BK402" s="48"/>
      <c r="BL402" s="49" t="str">
        <f>IFERROR(VLOOKUP(BK402,農林業センサス集落コード!$A$2:$E$18534,4,FALSE)," ")</f>
        <v xml:space="preserve"> </v>
      </c>
      <c r="BM402" s="50" t="str">
        <f>IFERROR(VLOOKUP(BK402,農林業センサス集落コード!$A$2:$E$18534,5,0),"")</f>
        <v/>
      </c>
    </row>
    <row r="403" spans="1:65">
      <c r="A403" s="272" t="e">
        <f>①協定識別事項②協定参加者!#REF!</f>
        <v>#REF!</v>
      </c>
      <c r="B403" s="55" t="e">
        <f>①協定識別事項②協定参加者!#REF!</f>
        <v>#REF!</v>
      </c>
      <c r="C403" s="55" t="e">
        <f>①協定識別事項②協定参加者!#REF!</f>
        <v>#REF!</v>
      </c>
      <c r="D403" s="55" t="e">
        <f>①協定識別事項②協定参加者!#REF!</f>
        <v>#REF!</v>
      </c>
      <c r="E403" s="56" t="e">
        <f>①協定識別事項②協定参加者!#REF!</f>
        <v>#REF!</v>
      </c>
      <c r="F403" s="48"/>
      <c r="G403" s="49" t="str">
        <f>IFERROR(VLOOKUP(F403,農林業センサス集落コード!$A$2:$E$18534,4,FALSE)," ")</f>
        <v xml:space="preserve"> </v>
      </c>
      <c r="H403" s="50" t="str">
        <f>IFERROR(VLOOKUP(F403,農林業センサス集落コード!$A$2:$E$18534,5,0),"")</f>
        <v/>
      </c>
      <c r="I403" s="48"/>
      <c r="J403" s="49" t="str">
        <f>IFERROR(VLOOKUP(I403,農林業センサス集落コード!$A$2:$E$18534,4,FALSE)," ")</f>
        <v xml:space="preserve"> </v>
      </c>
      <c r="K403" s="50" t="str">
        <f>IFERROR(VLOOKUP(I403,農林業センサス集落コード!$A$2:$E$18534,5,0),"")</f>
        <v/>
      </c>
      <c r="L403" s="48"/>
      <c r="M403" s="49" t="str">
        <f>IFERROR(VLOOKUP(L403,農林業センサス集落コード!$A$2:$E$18534,4,FALSE)," ")</f>
        <v xml:space="preserve"> </v>
      </c>
      <c r="N403" s="50" t="str">
        <f>IFERROR(VLOOKUP(L403,農林業センサス集落コード!$A$2:$E$18534,5,0),"")</f>
        <v/>
      </c>
      <c r="O403" s="48"/>
      <c r="P403" s="49" t="str">
        <f>IFERROR(VLOOKUP(O403,農林業センサス集落コード!$A$2:$E$18534,4,FALSE)," ")</f>
        <v xml:space="preserve"> </v>
      </c>
      <c r="Q403" s="50" t="str">
        <f>IFERROR(VLOOKUP(O403,農林業センサス集落コード!$A$2:$E$18534,5,0),"")</f>
        <v/>
      </c>
      <c r="R403" s="48"/>
      <c r="S403" s="49" t="str">
        <f>IFERROR(VLOOKUP(R403,農林業センサス集落コード!$A$2:$E$18534,4,FALSE)," ")</f>
        <v xml:space="preserve"> </v>
      </c>
      <c r="T403" s="50" t="str">
        <f>IFERROR(VLOOKUP(R403,農林業センサス集落コード!$A$2:$E$18534,5,0),"")</f>
        <v/>
      </c>
      <c r="U403" s="48"/>
      <c r="V403" s="49" t="str">
        <f>IFERROR(VLOOKUP(U403,農林業センサス集落コード!$A$2:$E$18534,4,FALSE)," ")</f>
        <v xml:space="preserve"> </v>
      </c>
      <c r="W403" s="50" t="str">
        <f>IFERROR(VLOOKUP(U403,農林業センサス集落コード!$A$2:$E$18534,5,0),"")</f>
        <v/>
      </c>
      <c r="X403" s="48"/>
      <c r="Y403" s="49" t="str">
        <f>IFERROR(VLOOKUP(X403,農林業センサス集落コード!$A$2:$E$18534,4,FALSE)," ")</f>
        <v xml:space="preserve"> </v>
      </c>
      <c r="Z403" s="50" t="str">
        <f>IFERROR(VLOOKUP(X403,農林業センサス集落コード!$A$2:$E$18534,5,0),"")</f>
        <v/>
      </c>
      <c r="AA403" s="48"/>
      <c r="AB403" s="49" t="str">
        <f>IFERROR(VLOOKUP(AA403,農林業センサス集落コード!$A$2:$E$18534,4,FALSE)," ")</f>
        <v xml:space="preserve"> </v>
      </c>
      <c r="AC403" s="50" t="str">
        <f>IFERROR(VLOOKUP(AA403,農林業センサス集落コード!$A$2:$E$18534,5,0),"")</f>
        <v/>
      </c>
      <c r="AD403" s="48"/>
      <c r="AE403" s="49" t="str">
        <f>IFERROR(VLOOKUP(AD403,農林業センサス集落コード!$A$2:$E$18534,4,FALSE)," ")</f>
        <v xml:space="preserve"> </v>
      </c>
      <c r="AF403" s="50" t="str">
        <f>IFERROR(VLOOKUP(AD403,農林業センサス集落コード!$A$2:$E$18534,5,0),"")</f>
        <v/>
      </c>
      <c r="AG403" s="48"/>
      <c r="AH403" s="49" t="str">
        <f>IFERROR(VLOOKUP(AG403,農林業センサス集落コード!$A$2:$E$18534,4,FALSE)," ")</f>
        <v xml:space="preserve"> </v>
      </c>
      <c r="AI403" s="50" t="str">
        <f>IFERROR(VLOOKUP(AG403,農林業センサス集落コード!$A$2:$E$18534,5,0),"")</f>
        <v/>
      </c>
      <c r="AJ403" s="48"/>
      <c r="AK403" s="49" t="str">
        <f>IFERROR(VLOOKUP(AJ403,農林業センサス集落コード!$A$2:$E$18534,4,FALSE)," ")</f>
        <v xml:space="preserve"> </v>
      </c>
      <c r="AL403" s="50" t="str">
        <f>IFERROR(VLOOKUP(AJ403,農林業センサス集落コード!$A$2:$E$18534,5,0),"")</f>
        <v/>
      </c>
      <c r="AM403" s="48"/>
      <c r="AN403" s="49" t="str">
        <f>IFERROR(VLOOKUP(AM403,農林業センサス集落コード!$A$2:$E$18534,4,FALSE)," ")</f>
        <v xml:space="preserve"> </v>
      </c>
      <c r="AO403" s="50" t="str">
        <f>IFERROR(VLOOKUP(AM403,農林業センサス集落コード!$A$2:$E$18534,5,0),"")</f>
        <v/>
      </c>
      <c r="AP403" s="48"/>
      <c r="AQ403" s="49" t="str">
        <f>IFERROR(VLOOKUP(AP403,農林業センサス集落コード!$A$2:$E$18534,4,FALSE)," ")</f>
        <v xml:space="preserve"> </v>
      </c>
      <c r="AR403" s="50" t="str">
        <f>IFERROR(VLOOKUP(AP403,農林業センサス集落コード!$A$2:$E$18534,5,0),"")</f>
        <v/>
      </c>
      <c r="AS403" s="48"/>
      <c r="AT403" s="49" t="str">
        <f>IFERROR(VLOOKUP(AS403,農林業センサス集落コード!$A$2:$E$18534,4,FALSE)," ")</f>
        <v xml:space="preserve"> </v>
      </c>
      <c r="AU403" s="50" t="str">
        <f>IFERROR(VLOOKUP(AS403,農林業センサス集落コード!$A$2:$E$18534,5,0),"")</f>
        <v/>
      </c>
      <c r="AV403" s="48"/>
      <c r="AW403" s="49" t="str">
        <f>IFERROR(VLOOKUP(AV403,農林業センサス集落コード!$A$2:$E$18534,4,FALSE)," ")</f>
        <v xml:space="preserve"> </v>
      </c>
      <c r="AX403" s="50" t="str">
        <f>IFERROR(VLOOKUP(AV403,農林業センサス集落コード!$A$2:$E$18534,5,0),"")</f>
        <v/>
      </c>
      <c r="AY403" s="48"/>
      <c r="AZ403" s="49" t="str">
        <f>IFERROR(VLOOKUP(AY403,農林業センサス集落コード!$A$2:$E$18534,4,FALSE)," ")</f>
        <v xml:space="preserve"> </v>
      </c>
      <c r="BA403" s="50" t="str">
        <f>IFERROR(VLOOKUP(AY403,農林業センサス集落コード!$A$2:$E$18534,5,0),"")</f>
        <v/>
      </c>
      <c r="BB403" s="48"/>
      <c r="BC403" s="49" t="str">
        <f>IFERROR(VLOOKUP(BB403,農林業センサス集落コード!$A$2:$E$18534,4,FALSE)," ")</f>
        <v xml:space="preserve"> </v>
      </c>
      <c r="BD403" s="50" t="str">
        <f>IFERROR(VLOOKUP(BB403,農林業センサス集落コード!$A$2:$E$18534,5,0),"")</f>
        <v/>
      </c>
      <c r="BE403" s="48"/>
      <c r="BF403" s="49" t="str">
        <f>IFERROR(VLOOKUP(BE403,農林業センサス集落コード!$A$2:$E$18534,4,FALSE)," ")</f>
        <v xml:space="preserve"> </v>
      </c>
      <c r="BG403" s="50" t="str">
        <f>IFERROR(VLOOKUP(BE403,農林業センサス集落コード!$A$2:$E$18534,5,0),"")</f>
        <v/>
      </c>
      <c r="BH403" s="48"/>
      <c r="BI403" s="49" t="str">
        <f>IFERROR(VLOOKUP(BH403,農林業センサス集落コード!$A$2:$E$18534,4,FALSE)," ")</f>
        <v xml:space="preserve"> </v>
      </c>
      <c r="BJ403" s="50" t="str">
        <f>IFERROR(VLOOKUP(BH403,農林業センサス集落コード!$A$2:$E$18534,5,0),"")</f>
        <v/>
      </c>
      <c r="BK403" s="48"/>
      <c r="BL403" s="49" t="str">
        <f>IFERROR(VLOOKUP(BK403,農林業センサス集落コード!$A$2:$E$18534,4,FALSE)," ")</f>
        <v xml:space="preserve"> </v>
      </c>
      <c r="BM403" s="50" t="str">
        <f>IFERROR(VLOOKUP(BK403,農林業センサス集落コード!$A$2:$E$18534,5,0),"")</f>
        <v/>
      </c>
    </row>
    <row r="404" spans="1:65">
      <c r="A404" s="272" t="e">
        <f>①協定識別事項②協定参加者!#REF!</f>
        <v>#REF!</v>
      </c>
      <c r="B404" s="55" t="e">
        <f>①協定識別事項②協定参加者!#REF!</f>
        <v>#REF!</v>
      </c>
      <c r="C404" s="55" t="e">
        <f>①協定識別事項②協定参加者!#REF!</f>
        <v>#REF!</v>
      </c>
      <c r="D404" s="55" t="e">
        <f>①協定識別事項②協定参加者!#REF!</f>
        <v>#REF!</v>
      </c>
      <c r="E404" s="56" t="e">
        <f>①協定識別事項②協定参加者!#REF!</f>
        <v>#REF!</v>
      </c>
      <c r="F404" s="48"/>
      <c r="G404" s="49" t="str">
        <f>IFERROR(VLOOKUP(F404,農林業センサス集落コード!$A$2:$E$18534,4,FALSE)," ")</f>
        <v xml:space="preserve"> </v>
      </c>
      <c r="H404" s="50" t="str">
        <f>IFERROR(VLOOKUP(F404,農林業センサス集落コード!$A$2:$E$18534,5,0),"")</f>
        <v/>
      </c>
      <c r="I404" s="48"/>
      <c r="J404" s="49" t="str">
        <f>IFERROR(VLOOKUP(I404,農林業センサス集落コード!$A$2:$E$18534,4,FALSE)," ")</f>
        <v xml:space="preserve"> </v>
      </c>
      <c r="K404" s="50" t="str">
        <f>IFERROR(VLOOKUP(I404,農林業センサス集落コード!$A$2:$E$18534,5,0),"")</f>
        <v/>
      </c>
      <c r="L404" s="48"/>
      <c r="M404" s="49" t="str">
        <f>IFERROR(VLOOKUP(L404,農林業センサス集落コード!$A$2:$E$18534,4,FALSE)," ")</f>
        <v xml:space="preserve"> </v>
      </c>
      <c r="N404" s="50" t="str">
        <f>IFERROR(VLOOKUP(L404,農林業センサス集落コード!$A$2:$E$18534,5,0),"")</f>
        <v/>
      </c>
      <c r="O404" s="48"/>
      <c r="P404" s="49" t="str">
        <f>IFERROR(VLOOKUP(O404,農林業センサス集落コード!$A$2:$E$18534,4,FALSE)," ")</f>
        <v xml:space="preserve"> </v>
      </c>
      <c r="Q404" s="50" t="str">
        <f>IFERROR(VLOOKUP(O404,農林業センサス集落コード!$A$2:$E$18534,5,0),"")</f>
        <v/>
      </c>
      <c r="R404" s="48"/>
      <c r="S404" s="49" t="str">
        <f>IFERROR(VLOOKUP(R404,農林業センサス集落コード!$A$2:$E$18534,4,FALSE)," ")</f>
        <v xml:space="preserve"> </v>
      </c>
      <c r="T404" s="50" t="str">
        <f>IFERROR(VLOOKUP(R404,農林業センサス集落コード!$A$2:$E$18534,5,0),"")</f>
        <v/>
      </c>
      <c r="U404" s="48"/>
      <c r="V404" s="49" t="str">
        <f>IFERROR(VLOOKUP(U404,農林業センサス集落コード!$A$2:$E$18534,4,FALSE)," ")</f>
        <v xml:space="preserve"> </v>
      </c>
      <c r="W404" s="50" t="str">
        <f>IFERROR(VLOOKUP(U404,農林業センサス集落コード!$A$2:$E$18534,5,0),"")</f>
        <v/>
      </c>
      <c r="X404" s="48"/>
      <c r="Y404" s="49" t="str">
        <f>IFERROR(VLOOKUP(X404,農林業センサス集落コード!$A$2:$E$18534,4,FALSE)," ")</f>
        <v xml:space="preserve"> </v>
      </c>
      <c r="Z404" s="50" t="str">
        <f>IFERROR(VLOOKUP(X404,農林業センサス集落コード!$A$2:$E$18534,5,0),"")</f>
        <v/>
      </c>
      <c r="AA404" s="48"/>
      <c r="AB404" s="49" t="str">
        <f>IFERROR(VLOOKUP(AA404,農林業センサス集落コード!$A$2:$E$18534,4,FALSE)," ")</f>
        <v xml:space="preserve"> </v>
      </c>
      <c r="AC404" s="50" t="str">
        <f>IFERROR(VLOOKUP(AA404,農林業センサス集落コード!$A$2:$E$18534,5,0),"")</f>
        <v/>
      </c>
      <c r="AD404" s="48"/>
      <c r="AE404" s="49" t="str">
        <f>IFERROR(VLOOKUP(AD404,農林業センサス集落コード!$A$2:$E$18534,4,FALSE)," ")</f>
        <v xml:space="preserve"> </v>
      </c>
      <c r="AF404" s="50" t="str">
        <f>IFERROR(VLOOKUP(AD404,農林業センサス集落コード!$A$2:$E$18534,5,0),"")</f>
        <v/>
      </c>
      <c r="AG404" s="48"/>
      <c r="AH404" s="49" t="str">
        <f>IFERROR(VLOOKUP(AG404,農林業センサス集落コード!$A$2:$E$18534,4,FALSE)," ")</f>
        <v xml:space="preserve"> </v>
      </c>
      <c r="AI404" s="50" t="str">
        <f>IFERROR(VLOOKUP(AG404,農林業センサス集落コード!$A$2:$E$18534,5,0),"")</f>
        <v/>
      </c>
      <c r="AJ404" s="48"/>
      <c r="AK404" s="49" t="str">
        <f>IFERROR(VLOOKUP(AJ404,農林業センサス集落コード!$A$2:$E$18534,4,FALSE)," ")</f>
        <v xml:space="preserve"> </v>
      </c>
      <c r="AL404" s="50" t="str">
        <f>IFERROR(VLOOKUP(AJ404,農林業センサス集落コード!$A$2:$E$18534,5,0),"")</f>
        <v/>
      </c>
      <c r="AM404" s="48"/>
      <c r="AN404" s="49" t="str">
        <f>IFERROR(VLOOKUP(AM404,農林業センサス集落コード!$A$2:$E$18534,4,FALSE)," ")</f>
        <v xml:space="preserve"> </v>
      </c>
      <c r="AO404" s="50" t="str">
        <f>IFERROR(VLOOKUP(AM404,農林業センサス集落コード!$A$2:$E$18534,5,0),"")</f>
        <v/>
      </c>
      <c r="AP404" s="48"/>
      <c r="AQ404" s="49" t="str">
        <f>IFERROR(VLOOKUP(AP404,農林業センサス集落コード!$A$2:$E$18534,4,FALSE)," ")</f>
        <v xml:space="preserve"> </v>
      </c>
      <c r="AR404" s="50" t="str">
        <f>IFERROR(VLOOKUP(AP404,農林業センサス集落コード!$A$2:$E$18534,5,0),"")</f>
        <v/>
      </c>
      <c r="AS404" s="48"/>
      <c r="AT404" s="49" t="str">
        <f>IFERROR(VLOOKUP(AS404,農林業センサス集落コード!$A$2:$E$18534,4,FALSE)," ")</f>
        <v xml:space="preserve"> </v>
      </c>
      <c r="AU404" s="50" t="str">
        <f>IFERROR(VLOOKUP(AS404,農林業センサス集落コード!$A$2:$E$18534,5,0),"")</f>
        <v/>
      </c>
      <c r="AV404" s="48"/>
      <c r="AW404" s="49" t="str">
        <f>IFERROR(VLOOKUP(AV404,農林業センサス集落コード!$A$2:$E$18534,4,FALSE)," ")</f>
        <v xml:space="preserve"> </v>
      </c>
      <c r="AX404" s="50" t="str">
        <f>IFERROR(VLOOKUP(AV404,農林業センサス集落コード!$A$2:$E$18534,5,0),"")</f>
        <v/>
      </c>
      <c r="AY404" s="48"/>
      <c r="AZ404" s="49" t="str">
        <f>IFERROR(VLOOKUP(AY404,農林業センサス集落コード!$A$2:$E$18534,4,FALSE)," ")</f>
        <v xml:space="preserve"> </v>
      </c>
      <c r="BA404" s="50" t="str">
        <f>IFERROR(VLOOKUP(AY404,農林業センサス集落コード!$A$2:$E$18534,5,0),"")</f>
        <v/>
      </c>
      <c r="BB404" s="48"/>
      <c r="BC404" s="49" t="str">
        <f>IFERROR(VLOOKUP(BB404,農林業センサス集落コード!$A$2:$E$18534,4,FALSE)," ")</f>
        <v xml:space="preserve"> </v>
      </c>
      <c r="BD404" s="50" t="str">
        <f>IFERROR(VLOOKUP(BB404,農林業センサス集落コード!$A$2:$E$18534,5,0),"")</f>
        <v/>
      </c>
      <c r="BE404" s="48"/>
      <c r="BF404" s="49" t="str">
        <f>IFERROR(VLOOKUP(BE404,農林業センサス集落コード!$A$2:$E$18534,4,FALSE)," ")</f>
        <v xml:space="preserve"> </v>
      </c>
      <c r="BG404" s="50" t="str">
        <f>IFERROR(VLOOKUP(BE404,農林業センサス集落コード!$A$2:$E$18534,5,0),"")</f>
        <v/>
      </c>
      <c r="BH404" s="48"/>
      <c r="BI404" s="49" t="str">
        <f>IFERROR(VLOOKUP(BH404,農林業センサス集落コード!$A$2:$E$18534,4,FALSE)," ")</f>
        <v xml:space="preserve"> </v>
      </c>
      <c r="BJ404" s="50" t="str">
        <f>IFERROR(VLOOKUP(BH404,農林業センサス集落コード!$A$2:$E$18534,5,0),"")</f>
        <v/>
      </c>
      <c r="BK404" s="48"/>
      <c r="BL404" s="49" t="str">
        <f>IFERROR(VLOOKUP(BK404,農林業センサス集落コード!$A$2:$E$18534,4,FALSE)," ")</f>
        <v xml:space="preserve"> </v>
      </c>
      <c r="BM404" s="50" t="str">
        <f>IFERROR(VLOOKUP(BK404,農林業センサス集落コード!$A$2:$E$18534,5,0),"")</f>
        <v/>
      </c>
    </row>
    <row r="405" spans="1:65">
      <c r="A405" s="272" t="e">
        <f>①協定識別事項②協定参加者!#REF!</f>
        <v>#REF!</v>
      </c>
      <c r="B405" s="55" t="e">
        <f>①協定識別事項②協定参加者!#REF!</f>
        <v>#REF!</v>
      </c>
      <c r="C405" s="55" t="e">
        <f>①協定識別事項②協定参加者!#REF!</f>
        <v>#REF!</v>
      </c>
      <c r="D405" s="55" t="e">
        <f>①協定識別事項②協定参加者!#REF!</f>
        <v>#REF!</v>
      </c>
      <c r="E405" s="56" t="e">
        <f>①協定識別事項②協定参加者!#REF!</f>
        <v>#REF!</v>
      </c>
      <c r="F405" s="48"/>
      <c r="G405" s="49" t="str">
        <f>IFERROR(VLOOKUP(F405,農林業センサス集落コード!$A$2:$E$18534,4,FALSE)," ")</f>
        <v xml:space="preserve"> </v>
      </c>
      <c r="H405" s="50" t="str">
        <f>IFERROR(VLOOKUP(F405,農林業センサス集落コード!$A$2:$E$18534,5,0),"")</f>
        <v/>
      </c>
      <c r="I405" s="48"/>
      <c r="J405" s="49" t="str">
        <f>IFERROR(VLOOKUP(I405,農林業センサス集落コード!$A$2:$E$18534,4,FALSE)," ")</f>
        <v xml:space="preserve"> </v>
      </c>
      <c r="K405" s="50" t="str">
        <f>IFERROR(VLOOKUP(I405,農林業センサス集落コード!$A$2:$E$18534,5,0),"")</f>
        <v/>
      </c>
      <c r="L405" s="48"/>
      <c r="M405" s="49" t="str">
        <f>IFERROR(VLOOKUP(L405,農林業センサス集落コード!$A$2:$E$18534,4,FALSE)," ")</f>
        <v xml:space="preserve"> </v>
      </c>
      <c r="N405" s="50" t="str">
        <f>IFERROR(VLOOKUP(L405,農林業センサス集落コード!$A$2:$E$18534,5,0),"")</f>
        <v/>
      </c>
      <c r="O405" s="48"/>
      <c r="P405" s="49" t="str">
        <f>IFERROR(VLOOKUP(O405,農林業センサス集落コード!$A$2:$E$18534,4,FALSE)," ")</f>
        <v xml:space="preserve"> </v>
      </c>
      <c r="Q405" s="50" t="str">
        <f>IFERROR(VLOOKUP(O405,農林業センサス集落コード!$A$2:$E$18534,5,0),"")</f>
        <v/>
      </c>
      <c r="R405" s="48"/>
      <c r="S405" s="49" t="str">
        <f>IFERROR(VLOOKUP(R405,農林業センサス集落コード!$A$2:$E$18534,4,FALSE)," ")</f>
        <v xml:space="preserve"> </v>
      </c>
      <c r="T405" s="50" t="str">
        <f>IFERROR(VLOOKUP(R405,農林業センサス集落コード!$A$2:$E$18534,5,0),"")</f>
        <v/>
      </c>
      <c r="U405" s="48"/>
      <c r="V405" s="49" t="str">
        <f>IFERROR(VLOOKUP(U405,農林業センサス集落コード!$A$2:$E$18534,4,FALSE)," ")</f>
        <v xml:space="preserve"> </v>
      </c>
      <c r="W405" s="50" t="str">
        <f>IFERROR(VLOOKUP(U405,農林業センサス集落コード!$A$2:$E$18534,5,0),"")</f>
        <v/>
      </c>
      <c r="X405" s="48"/>
      <c r="Y405" s="49" t="str">
        <f>IFERROR(VLOOKUP(X405,農林業センサス集落コード!$A$2:$E$18534,4,FALSE)," ")</f>
        <v xml:space="preserve"> </v>
      </c>
      <c r="Z405" s="50" t="str">
        <f>IFERROR(VLOOKUP(X405,農林業センサス集落コード!$A$2:$E$18534,5,0),"")</f>
        <v/>
      </c>
      <c r="AA405" s="48"/>
      <c r="AB405" s="49" t="str">
        <f>IFERROR(VLOOKUP(AA405,農林業センサス集落コード!$A$2:$E$18534,4,FALSE)," ")</f>
        <v xml:space="preserve"> </v>
      </c>
      <c r="AC405" s="50" t="str">
        <f>IFERROR(VLOOKUP(AA405,農林業センサス集落コード!$A$2:$E$18534,5,0),"")</f>
        <v/>
      </c>
      <c r="AD405" s="48"/>
      <c r="AE405" s="49" t="str">
        <f>IFERROR(VLOOKUP(AD405,農林業センサス集落コード!$A$2:$E$18534,4,FALSE)," ")</f>
        <v xml:space="preserve"> </v>
      </c>
      <c r="AF405" s="50" t="str">
        <f>IFERROR(VLOOKUP(AD405,農林業センサス集落コード!$A$2:$E$18534,5,0),"")</f>
        <v/>
      </c>
      <c r="AG405" s="48"/>
      <c r="AH405" s="49" t="str">
        <f>IFERROR(VLOOKUP(AG405,農林業センサス集落コード!$A$2:$E$18534,4,FALSE)," ")</f>
        <v xml:space="preserve"> </v>
      </c>
      <c r="AI405" s="50" t="str">
        <f>IFERROR(VLOOKUP(AG405,農林業センサス集落コード!$A$2:$E$18534,5,0),"")</f>
        <v/>
      </c>
      <c r="AJ405" s="48"/>
      <c r="AK405" s="49" t="str">
        <f>IFERROR(VLOOKUP(AJ405,農林業センサス集落コード!$A$2:$E$18534,4,FALSE)," ")</f>
        <v xml:space="preserve"> </v>
      </c>
      <c r="AL405" s="50" t="str">
        <f>IFERROR(VLOOKUP(AJ405,農林業センサス集落コード!$A$2:$E$18534,5,0),"")</f>
        <v/>
      </c>
      <c r="AM405" s="48"/>
      <c r="AN405" s="49" t="str">
        <f>IFERROR(VLOOKUP(AM405,農林業センサス集落コード!$A$2:$E$18534,4,FALSE)," ")</f>
        <v xml:space="preserve"> </v>
      </c>
      <c r="AO405" s="50" t="str">
        <f>IFERROR(VLOOKUP(AM405,農林業センサス集落コード!$A$2:$E$18534,5,0),"")</f>
        <v/>
      </c>
      <c r="AP405" s="48"/>
      <c r="AQ405" s="49" t="str">
        <f>IFERROR(VLOOKUP(AP405,農林業センサス集落コード!$A$2:$E$18534,4,FALSE)," ")</f>
        <v xml:space="preserve"> </v>
      </c>
      <c r="AR405" s="50" t="str">
        <f>IFERROR(VLOOKUP(AP405,農林業センサス集落コード!$A$2:$E$18534,5,0),"")</f>
        <v/>
      </c>
      <c r="AS405" s="48"/>
      <c r="AT405" s="49" t="str">
        <f>IFERROR(VLOOKUP(AS405,農林業センサス集落コード!$A$2:$E$18534,4,FALSE)," ")</f>
        <v xml:space="preserve"> </v>
      </c>
      <c r="AU405" s="50" t="str">
        <f>IFERROR(VLOOKUP(AS405,農林業センサス集落コード!$A$2:$E$18534,5,0),"")</f>
        <v/>
      </c>
      <c r="AV405" s="48"/>
      <c r="AW405" s="49" t="str">
        <f>IFERROR(VLOOKUP(AV405,農林業センサス集落コード!$A$2:$E$18534,4,FALSE)," ")</f>
        <v xml:space="preserve"> </v>
      </c>
      <c r="AX405" s="50" t="str">
        <f>IFERROR(VLOOKUP(AV405,農林業センサス集落コード!$A$2:$E$18534,5,0),"")</f>
        <v/>
      </c>
      <c r="AY405" s="48"/>
      <c r="AZ405" s="49" t="str">
        <f>IFERROR(VLOOKUP(AY405,農林業センサス集落コード!$A$2:$E$18534,4,FALSE)," ")</f>
        <v xml:space="preserve"> </v>
      </c>
      <c r="BA405" s="50" t="str">
        <f>IFERROR(VLOOKUP(AY405,農林業センサス集落コード!$A$2:$E$18534,5,0),"")</f>
        <v/>
      </c>
      <c r="BB405" s="48"/>
      <c r="BC405" s="49" t="str">
        <f>IFERROR(VLOOKUP(BB405,農林業センサス集落コード!$A$2:$E$18534,4,FALSE)," ")</f>
        <v xml:space="preserve"> </v>
      </c>
      <c r="BD405" s="50" t="str">
        <f>IFERROR(VLOOKUP(BB405,農林業センサス集落コード!$A$2:$E$18534,5,0),"")</f>
        <v/>
      </c>
      <c r="BE405" s="48"/>
      <c r="BF405" s="49" t="str">
        <f>IFERROR(VLOOKUP(BE405,農林業センサス集落コード!$A$2:$E$18534,4,FALSE)," ")</f>
        <v xml:space="preserve"> </v>
      </c>
      <c r="BG405" s="50" t="str">
        <f>IFERROR(VLOOKUP(BE405,農林業センサス集落コード!$A$2:$E$18534,5,0),"")</f>
        <v/>
      </c>
      <c r="BH405" s="48"/>
      <c r="BI405" s="49" t="str">
        <f>IFERROR(VLOOKUP(BH405,農林業センサス集落コード!$A$2:$E$18534,4,FALSE)," ")</f>
        <v xml:space="preserve"> </v>
      </c>
      <c r="BJ405" s="50" t="str">
        <f>IFERROR(VLOOKUP(BH405,農林業センサス集落コード!$A$2:$E$18534,5,0),"")</f>
        <v/>
      </c>
      <c r="BK405" s="48"/>
      <c r="BL405" s="49" t="str">
        <f>IFERROR(VLOOKUP(BK405,農林業センサス集落コード!$A$2:$E$18534,4,FALSE)," ")</f>
        <v xml:space="preserve"> </v>
      </c>
      <c r="BM405" s="50" t="str">
        <f>IFERROR(VLOOKUP(BK405,農林業センサス集落コード!$A$2:$E$18534,5,0),"")</f>
        <v/>
      </c>
    </row>
    <row r="406" spans="1:65">
      <c r="A406" s="272" t="e">
        <f>①協定識別事項②協定参加者!#REF!</f>
        <v>#REF!</v>
      </c>
      <c r="B406" s="55" t="e">
        <f>①協定識別事項②協定参加者!#REF!</f>
        <v>#REF!</v>
      </c>
      <c r="C406" s="55" t="e">
        <f>①協定識別事項②協定参加者!#REF!</f>
        <v>#REF!</v>
      </c>
      <c r="D406" s="55" t="e">
        <f>①協定識別事項②協定参加者!#REF!</f>
        <v>#REF!</v>
      </c>
      <c r="E406" s="56" t="e">
        <f>①協定識別事項②協定参加者!#REF!</f>
        <v>#REF!</v>
      </c>
      <c r="F406" s="48"/>
      <c r="G406" s="49" t="str">
        <f>IFERROR(VLOOKUP(F406,農林業センサス集落コード!$A$2:$E$18534,4,FALSE)," ")</f>
        <v xml:space="preserve"> </v>
      </c>
      <c r="H406" s="50" t="str">
        <f>IFERROR(VLOOKUP(F406,農林業センサス集落コード!$A$2:$E$18534,5,0),"")</f>
        <v/>
      </c>
      <c r="I406" s="48"/>
      <c r="J406" s="49" t="str">
        <f>IFERROR(VLOOKUP(I406,農林業センサス集落コード!$A$2:$E$18534,4,FALSE)," ")</f>
        <v xml:space="preserve"> </v>
      </c>
      <c r="K406" s="50" t="str">
        <f>IFERROR(VLOOKUP(I406,農林業センサス集落コード!$A$2:$E$18534,5,0),"")</f>
        <v/>
      </c>
      <c r="L406" s="48"/>
      <c r="M406" s="49" t="str">
        <f>IFERROR(VLOOKUP(L406,農林業センサス集落コード!$A$2:$E$18534,4,FALSE)," ")</f>
        <v xml:space="preserve"> </v>
      </c>
      <c r="N406" s="50" t="str">
        <f>IFERROR(VLOOKUP(L406,農林業センサス集落コード!$A$2:$E$18534,5,0),"")</f>
        <v/>
      </c>
      <c r="O406" s="48"/>
      <c r="P406" s="49" t="str">
        <f>IFERROR(VLOOKUP(O406,農林業センサス集落コード!$A$2:$E$18534,4,FALSE)," ")</f>
        <v xml:space="preserve"> </v>
      </c>
      <c r="Q406" s="50" t="str">
        <f>IFERROR(VLOOKUP(O406,農林業センサス集落コード!$A$2:$E$18534,5,0),"")</f>
        <v/>
      </c>
      <c r="R406" s="48"/>
      <c r="S406" s="49" t="str">
        <f>IFERROR(VLOOKUP(R406,農林業センサス集落コード!$A$2:$E$18534,4,FALSE)," ")</f>
        <v xml:space="preserve"> </v>
      </c>
      <c r="T406" s="50" t="str">
        <f>IFERROR(VLOOKUP(R406,農林業センサス集落コード!$A$2:$E$18534,5,0),"")</f>
        <v/>
      </c>
      <c r="U406" s="48"/>
      <c r="V406" s="49" t="str">
        <f>IFERROR(VLOOKUP(U406,農林業センサス集落コード!$A$2:$E$18534,4,FALSE)," ")</f>
        <v xml:space="preserve"> </v>
      </c>
      <c r="W406" s="50" t="str">
        <f>IFERROR(VLOOKUP(U406,農林業センサス集落コード!$A$2:$E$18534,5,0),"")</f>
        <v/>
      </c>
      <c r="X406" s="48"/>
      <c r="Y406" s="49" t="str">
        <f>IFERROR(VLOOKUP(X406,農林業センサス集落コード!$A$2:$E$18534,4,FALSE)," ")</f>
        <v xml:space="preserve"> </v>
      </c>
      <c r="Z406" s="50" t="str">
        <f>IFERROR(VLOOKUP(X406,農林業センサス集落コード!$A$2:$E$18534,5,0),"")</f>
        <v/>
      </c>
      <c r="AA406" s="48"/>
      <c r="AB406" s="49" t="str">
        <f>IFERROR(VLOOKUP(AA406,農林業センサス集落コード!$A$2:$E$18534,4,FALSE)," ")</f>
        <v xml:space="preserve"> </v>
      </c>
      <c r="AC406" s="50" t="str">
        <f>IFERROR(VLOOKUP(AA406,農林業センサス集落コード!$A$2:$E$18534,5,0),"")</f>
        <v/>
      </c>
      <c r="AD406" s="48"/>
      <c r="AE406" s="49" t="str">
        <f>IFERROR(VLOOKUP(AD406,農林業センサス集落コード!$A$2:$E$18534,4,FALSE)," ")</f>
        <v xml:space="preserve"> </v>
      </c>
      <c r="AF406" s="50" t="str">
        <f>IFERROR(VLOOKUP(AD406,農林業センサス集落コード!$A$2:$E$18534,5,0),"")</f>
        <v/>
      </c>
      <c r="AG406" s="48"/>
      <c r="AH406" s="49" t="str">
        <f>IFERROR(VLOOKUP(AG406,農林業センサス集落コード!$A$2:$E$18534,4,FALSE)," ")</f>
        <v xml:space="preserve"> </v>
      </c>
      <c r="AI406" s="50" t="str">
        <f>IFERROR(VLOOKUP(AG406,農林業センサス集落コード!$A$2:$E$18534,5,0),"")</f>
        <v/>
      </c>
      <c r="AJ406" s="48"/>
      <c r="AK406" s="49" t="str">
        <f>IFERROR(VLOOKUP(AJ406,農林業センサス集落コード!$A$2:$E$18534,4,FALSE)," ")</f>
        <v xml:space="preserve"> </v>
      </c>
      <c r="AL406" s="50" t="str">
        <f>IFERROR(VLOOKUP(AJ406,農林業センサス集落コード!$A$2:$E$18534,5,0),"")</f>
        <v/>
      </c>
      <c r="AM406" s="48"/>
      <c r="AN406" s="49" t="str">
        <f>IFERROR(VLOOKUP(AM406,農林業センサス集落コード!$A$2:$E$18534,4,FALSE)," ")</f>
        <v xml:space="preserve"> </v>
      </c>
      <c r="AO406" s="50" t="str">
        <f>IFERROR(VLOOKUP(AM406,農林業センサス集落コード!$A$2:$E$18534,5,0),"")</f>
        <v/>
      </c>
      <c r="AP406" s="48"/>
      <c r="AQ406" s="49" t="str">
        <f>IFERROR(VLOOKUP(AP406,農林業センサス集落コード!$A$2:$E$18534,4,FALSE)," ")</f>
        <v xml:space="preserve"> </v>
      </c>
      <c r="AR406" s="50" t="str">
        <f>IFERROR(VLOOKUP(AP406,農林業センサス集落コード!$A$2:$E$18534,5,0),"")</f>
        <v/>
      </c>
      <c r="AS406" s="48"/>
      <c r="AT406" s="49" t="str">
        <f>IFERROR(VLOOKUP(AS406,農林業センサス集落コード!$A$2:$E$18534,4,FALSE)," ")</f>
        <v xml:space="preserve"> </v>
      </c>
      <c r="AU406" s="50" t="str">
        <f>IFERROR(VLOOKUP(AS406,農林業センサス集落コード!$A$2:$E$18534,5,0),"")</f>
        <v/>
      </c>
      <c r="AV406" s="48"/>
      <c r="AW406" s="49" t="str">
        <f>IFERROR(VLOOKUP(AV406,農林業センサス集落コード!$A$2:$E$18534,4,FALSE)," ")</f>
        <v xml:space="preserve"> </v>
      </c>
      <c r="AX406" s="50" t="str">
        <f>IFERROR(VLOOKUP(AV406,農林業センサス集落コード!$A$2:$E$18534,5,0),"")</f>
        <v/>
      </c>
      <c r="AY406" s="48"/>
      <c r="AZ406" s="49" t="str">
        <f>IFERROR(VLOOKUP(AY406,農林業センサス集落コード!$A$2:$E$18534,4,FALSE)," ")</f>
        <v xml:space="preserve"> </v>
      </c>
      <c r="BA406" s="50" t="str">
        <f>IFERROR(VLOOKUP(AY406,農林業センサス集落コード!$A$2:$E$18534,5,0),"")</f>
        <v/>
      </c>
      <c r="BB406" s="48"/>
      <c r="BC406" s="49" t="str">
        <f>IFERROR(VLOOKUP(BB406,農林業センサス集落コード!$A$2:$E$18534,4,FALSE)," ")</f>
        <v xml:space="preserve"> </v>
      </c>
      <c r="BD406" s="50" t="str">
        <f>IFERROR(VLOOKUP(BB406,農林業センサス集落コード!$A$2:$E$18534,5,0),"")</f>
        <v/>
      </c>
      <c r="BE406" s="48"/>
      <c r="BF406" s="49" t="str">
        <f>IFERROR(VLOOKUP(BE406,農林業センサス集落コード!$A$2:$E$18534,4,FALSE)," ")</f>
        <v xml:space="preserve"> </v>
      </c>
      <c r="BG406" s="50" t="str">
        <f>IFERROR(VLOOKUP(BE406,農林業センサス集落コード!$A$2:$E$18534,5,0),"")</f>
        <v/>
      </c>
      <c r="BH406" s="48"/>
      <c r="BI406" s="49" t="str">
        <f>IFERROR(VLOOKUP(BH406,農林業センサス集落コード!$A$2:$E$18534,4,FALSE)," ")</f>
        <v xml:space="preserve"> </v>
      </c>
      <c r="BJ406" s="50" t="str">
        <f>IFERROR(VLOOKUP(BH406,農林業センサス集落コード!$A$2:$E$18534,5,0),"")</f>
        <v/>
      </c>
      <c r="BK406" s="48"/>
      <c r="BL406" s="49" t="str">
        <f>IFERROR(VLOOKUP(BK406,農林業センサス集落コード!$A$2:$E$18534,4,FALSE)," ")</f>
        <v xml:space="preserve"> </v>
      </c>
      <c r="BM406" s="50" t="str">
        <f>IFERROR(VLOOKUP(BK406,農林業センサス集落コード!$A$2:$E$18534,5,0),"")</f>
        <v/>
      </c>
    </row>
    <row r="407" spans="1:65">
      <c r="A407" s="272" t="e">
        <f>①協定識別事項②協定参加者!#REF!</f>
        <v>#REF!</v>
      </c>
      <c r="B407" s="55" t="e">
        <f>①協定識別事項②協定参加者!#REF!</f>
        <v>#REF!</v>
      </c>
      <c r="C407" s="55" t="e">
        <f>①協定識別事項②協定参加者!#REF!</f>
        <v>#REF!</v>
      </c>
      <c r="D407" s="55" t="e">
        <f>①協定識別事項②協定参加者!#REF!</f>
        <v>#REF!</v>
      </c>
      <c r="E407" s="56" t="e">
        <f>①協定識別事項②協定参加者!#REF!</f>
        <v>#REF!</v>
      </c>
      <c r="F407" s="48"/>
      <c r="G407" s="49" t="str">
        <f>IFERROR(VLOOKUP(F407,農林業センサス集落コード!$A$2:$E$18534,4,FALSE)," ")</f>
        <v xml:space="preserve"> </v>
      </c>
      <c r="H407" s="50" t="str">
        <f>IFERROR(VLOOKUP(F407,農林業センサス集落コード!$A$2:$E$18534,5,0),"")</f>
        <v/>
      </c>
      <c r="I407" s="48"/>
      <c r="J407" s="49" t="str">
        <f>IFERROR(VLOOKUP(I407,農林業センサス集落コード!$A$2:$E$18534,4,FALSE)," ")</f>
        <v xml:space="preserve"> </v>
      </c>
      <c r="K407" s="50" t="str">
        <f>IFERROR(VLOOKUP(I407,農林業センサス集落コード!$A$2:$E$18534,5,0),"")</f>
        <v/>
      </c>
      <c r="L407" s="48"/>
      <c r="M407" s="49" t="str">
        <f>IFERROR(VLOOKUP(L407,農林業センサス集落コード!$A$2:$E$18534,4,FALSE)," ")</f>
        <v xml:space="preserve"> </v>
      </c>
      <c r="N407" s="50" t="str">
        <f>IFERROR(VLOOKUP(L407,農林業センサス集落コード!$A$2:$E$18534,5,0),"")</f>
        <v/>
      </c>
      <c r="O407" s="48"/>
      <c r="P407" s="49" t="str">
        <f>IFERROR(VLOOKUP(O407,農林業センサス集落コード!$A$2:$E$18534,4,FALSE)," ")</f>
        <v xml:space="preserve"> </v>
      </c>
      <c r="Q407" s="50" t="str">
        <f>IFERROR(VLOOKUP(O407,農林業センサス集落コード!$A$2:$E$18534,5,0),"")</f>
        <v/>
      </c>
      <c r="R407" s="48"/>
      <c r="S407" s="49" t="str">
        <f>IFERROR(VLOOKUP(R407,農林業センサス集落コード!$A$2:$E$18534,4,FALSE)," ")</f>
        <v xml:space="preserve"> </v>
      </c>
      <c r="T407" s="50" t="str">
        <f>IFERROR(VLOOKUP(R407,農林業センサス集落コード!$A$2:$E$18534,5,0),"")</f>
        <v/>
      </c>
      <c r="U407" s="48"/>
      <c r="V407" s="49" t="str">
        <f>IFERROR(VLOOKUP(U407,農林業センサス集落コード!$A$2:$E$18534,4,FALSE)," ")</f>
        <v xml:space="preserve"> </v>
      </c>
      <c r="W407" s="50" t="str">
        <f>IFERROR(VLOOKUP(U407,農林業センサス集落コード!$A$2:$E$18534,5,0),"")</f>
        <v/>
      </c>
      <c r="X407" s="48"/>
      <c r="Y407" s="49" t="str">
        <f>IFERROR(VLOOKUP(X407,農林業センサス集落コード!$A$2:$E$18534,4,FALSE)," ")</f>
        <v xml:space="preserve"> </v>
      </c>
      <c r="Z407" s="50" t="str">
        <f>IFERROR(VLOOKUP(X407,農林業センサス集落コード!$A$2:$E$18534,5,0),"")</f>
        <v/>
      </c>
      <c r="AA407" s="48"/>
      <c r="AB407" s="49" t="str">
        <f>IFERROR(VLOOKUP(AA407,農林業センサス集落コード!$A$2:$E$18534,4,FALSE)," ")</f>
        <v xml:space="preserve"> </v>
      </c>
      <c r="AC407" s="50" t="str">
        <f>IFERROR(VLOOKUP(AA407,農林業センサス集落コード!$A$2:$E$18534,5,0),"")</f>
        <v/>
      </c>
      <c r="AD407" s="48"/>
      <c r="AE407" s="49" t="str">
        <f>IFERROR(VLOOKUP(AD407,農林業センサス集落コード!$A$2:$E$18534,4,FALSE)," ")</f>
        <v xml:space="preserve"> </v>
      </c>
      <c r="AF407" s="50" t="str">
        <f>IFERROR(VLOOKUP(AD407,農林業センサス集落コード!$A$2:$E$18534,5,0),"")</f>
        <v/>
      </c>
      <c r="AG407" s="48"/>
      <c r="AH407" s="49" t="str">
        <f>IFERROR(VLOOKUP(AG407,農林業センサス集落コード!$A$2:$E$18534,4,FALSE)," ")</f>
        <v xml:space="preserve"> </v>
      </c>
      <c r="AI407" s="50" t="str">
        <f>IFERROR(VLOOKUP(AG407,農林業センサス集落コード!$A$2:$E$18534,5,0),"")</f>
        <v/>
      </c>
      <c r="AJ407" s="48"/>
      <c r="AK407" s="49" t="str">
        <f>IFERROR(VLOOKUP(AJ407,農林業センサス集落コード!$A$2:$E$18534,4,FALSE)," ")</f>
        <v xml:space="preserve"> </v>
      </c>
      <c r="AL407" s="50" t="str">
        <f>IFERROR(VLOOKUP(AJ407,農林業センサス集落コード!$A$2:$E$18534,5,0),"")</f>
        <v/>
      </c>
      <c r="AM407" s="48"/>
      <c r="AN407" s="49" t="str">
        <f>IFERROR(VLOOKUP(AM407,農林業センサス集落コード!$A$2:$E$18534,4,FALSE)," ")</f>
        <v xml:space="preserve"> </v>
      </c>
      <c r="AO407" s="50" t="str">
        <f>IFERROR(VLOOKUP(AM407,農林業センサス集落コード!$A$2:$E$18534,5,0),"")</f>
        <v/>
      </c>
      <c r="AP407" s="48"/>
      <c r="AQ407" s="49" t="str">
        <f>IFERROR(VLOOKUP(AP407,農林業センサス集落コード!$A$2:$E$18534,4,FALSE)," ")</f>
        <v xml:space="preserve"> </v>
      </c>
      <c r="AR407" s="50" t="str">
        <f>IFERROR(VLOOKUP(AP407,農林業センサス集落コード!$A$2:$E$18534,5,0),"")</f>
        <v/>
      </c>
      <c r="AS407" s="48"/>
      <c r="AT407" s="49" t="str">
        <f>IFERROR(VLOOKUP(AS407,農林業センサス集落コード!$A$2:$E$18534,4,FALSE)," ")</f>
        <v xml:space="preserve"> </v>
      </c>
      <c r="AU407" s="50" t="str">
        <f>IFERROR(VLOOKUP(AS407,農林業センサス集落コード!$A$2:$E$18534,5,0),"")</f>
        <v/>
      </c>
      <c r="AV407" s="48"/>
      <c r="AW407" s="49" t="str">
        <f>IFERROR(VLOOKUP(AV407,農林業センサス集落コード!$A$2:$E$18534,4,FALSE)," ")</f>
        <v xml:space="preserve"> </v>
      </c>
      <c r="AX407" s="50" t="str">
        <f>IFERROR(VLOOKUP(AV407,農林業センサス集落コード!$A$2:$E$18534,5,0),"")</f>
        <v/>
      </c>
      <c r="AY407" s="48"/>
      <c r="AZ407" s="49" t="str">
        <f>IFERROR(VLOOKUP(AY407,農林業センサス集落コード!$A$2:$E$18534,4,FALSE)," ")</f>
        <v xml:space="preserve"> </v>
      </c>
      <c r="BA407" s="50" t="str">
        <f>IFERROR(VLOOKUP(AY407,農林業センサス集落コード!$A$2:$E$18534,5,0),"")</f>
        <v/>
      </c>
      <c r="BB407" s="48"/>
      <c r="BC407" s="49" t="str">
        <f>IFERROR(VLOOKUP(BB407,農林業センサス集落コード!$A$2:$E$18534,4,FALSE)," ")</f>
        <v xml:space="preserve"> </v>
      </c>
      <c r="BD407" s="50" t="str">
        <f>IFERROR(VLOOKUP(BB407,農林業センサス集落コード!$A$2:$E$18534,5,0),"")</f>
        <v/>
      </c>
      <c r="BE407" s="48"/>
      <c r="BF407" s="49" t="str">
        <f>IFERROR(VLOOKUP(BE407,農林業センサス集落コード!$A$2:$E$18534,4,FALSE)," ")</f>
        <v xml:space="preserve"> </v>
      </c>
      <c r="BG407" s="50" t="str">
        <f>IFERROR(VLOOKUP(BE407,農林業センサス集落コード!$A$2:$E$18534,5,0),"")</f>
        <v/>
      </c>
      <c r="BH407" s="48"/>
      <c r="BI407" s="49" t="str">
        <f>IFERROR(VLOOKUP(BH407,農林業センサス集落コード!$A$2:$E$18534,4,FALSE)," ")</f>
        <v xml:space="preserve"> </v>
      </c>
      <c r="BJ407" s="50" t="str">
        <f>IFERROR(VLOOKUP(BH407,農林業センサス集落コード!$A$2:$E$18534,5,0),"")</f>
        <v/>
      </c>
      <c r="BK407" s="48"/>
      <c r="BL407" s="49" t="str">
        <f>IFERROR(VLOOKUP(BK407,農林業センサス集落コード!$A$2:$E$18534,4,FALSE)," ")</f>
        <v xml:space="preserve"> </v>
      </c>
      <c r="BM407" s="50" t="str">
        <f>IFERROR(VLOOKUP(BK407,農林業センサス集落コード!$A$2:$E$18534,5,0),"")</f>
        <v/>
      </c>
    </row>
    <row r="408" spans="1:65">
      <c r="A408" s="272" t="e">
        <f>①協定識別事項②協定参加者!#REF!</f>
        <v>#REF!</v>
      </c>
      <c r="B408" s="55" t="e">
        <f>①協定識別事項②協定参加者!#REF!</f>
        <v>#REF!</v>
      </c>
      <c r="C408" s="55" t="e">
        <f>①協定識別事項②協定参加者!#REF!</f>
        <v>#REF!</v>
      </c>
      <c r="D408" s="55" t="e">
        <f>①協定識別事項②協定参加者!#REF!</f>
        <v>#REF!</v>
      </c>
      <c r="E408" s="56" t="e">
        <f>①協定識別事項②協定参加者!#REF!</f>
        <v>#REF!</v>
      </c>
      <c r="F408" s="48"/>
      <c r="G408" s="49" t="str">
        <f>IFERROR(VLOOKUP(F408,農林業センサス集落コード!$A$2:$E$18534,4,FALSE)," ")</f>
        <v xml:space="preserve"> </v>
      </c>
      <c r="H408" s="50" t="str">
        <f>IFERROR(VLOOKUP(F408,農林業センサス集落コード!$A$2:$E$18534,5,0),"")</f>
        <v/>
      </c>
      <c r="I408" s="48"/>
      <c r="J408" s="49" t="str">
        <f>IFERROR(VLOOKUP(I408,農林業センサス集落コード!$A$2:$E$18534,4,FALSE)," ")</f>
        <v xml:space="preserve"> </v>
      </c>
      <c r="K408" s="50" t="str">
        <f>IFERROR(VLOOKUP(I408,農林業センサス集落コード!$A$2:$E$18534,5,0),"")</f>
        <v/>
      </c>
      <c r="L408" s="48"/>
      <c r="M408" s="49" t="str">
        <f>IFERROR(VLOOKUP(L408,農林業センサス集落コード!$A$2:$E$18534,4,FALSE)," ")</f>
        <v xml:space="preserve"> </v>
      </c>
      <c r="N408" s="50" t="str">
        <f>IFERROR(VLOOKUP(L408,農林業センサス集落コード!$A$2:$E$18534,5,0),"")</f>
        <v/>
      </c>
      <c r="O408" s="48"/>
      <c r="P408" s="49" t="str">
        <f>IFERROR(VLOOKUP(O408,農林業センサス集落コード!$A$2:$E$18534,4,FALSE)," ")</f>
        <v xml:space="preserve"> </v>
      </c>
      <c r="Q408" s="50" t="str">
        <f>IFERROR(VLOOKUP(O408,農林業センサス集落コード!$A$2:$E$18534,5,0),"")</f>
        <v/>
      </c>
      <c r="R408" s="48"/>
      <c r="S408" s="49" t="str">
        <f>IFERROR(VLOOKUP(R408,農林業センサス集落コード!$A$2:$E$18534,4,FALSE)," ")</f>
        <v xml:space="preserve"> </v>
      </c>
      <c r="T408" s="50" t="str">
        <f>IFERROR(VLOOKUP(R408,農林業センサス集落コード!$A$2:$E$18534,5,0),"")</f>
        <v/>
      </c>
      <c r="U408" s="48"/>
      <c r="V408" s="49" t="str">
        <f>IFERROR(VLOOKUP(U408,農林業センサス集落コード!$A$2:$E$18534,4,FALSE)," ")</f>
        <v xml:space="preserve"> </v>
      </c>
      <c r="W408" s="50" t="str">
        <f>IFERROR(VLOOKUP(U408,農林業センサス集落コード!$A$2:$E$18534,5,0),"")</f>
        <v/>
      </c>
      <c r="X408" s="48"/>
      <c r="Y408" s="49" t="str">
        <f>IFERROR(VLOOKUP(X408,農林業センサス集落コード!$A$2:$E$18534,4,FALSE)," ")</f>
        <v xml:space="preserve"> </v>
      </c>
      <c r="Z408" s="50" t="str">
        <f>IFERROR(VLOOKUP(X408,農林業センサス集落コード!$A$2:$E$18534,5,0),"")</f>
        <v/>
      </c>
      <c r="AA408" s="48"/>
      <c r="AB408" s="49" t="str">
        <f>IFERROR(VLOOKUP(AA408,農林業センサス集落コード!$A$2:$E$18534,4,FALSE)," ")</f>
        <v xml:space="preserve"> </v>
      </c>
      <c r="AC408" s="50" t="str">
        <f>IFERROR(VLOOKUP(AA408,農林業センサス集落コード!$A$2:$E$18534,5,0),"")</f>
        <v/>
      </c>
      <c r="AD408" s="48"/>
      <c r="AE408" s="49" t="str">
        <f>IFERROR(VLOOKUP(AD408,農林業センサス集落コード!$A$2:$E$18534,4,FALSE)," ")</f>
        <v xml:space="preserve"> </v>
      </c>
      <c r="AF408" s="50" t="str">
        <f>IFERROR(VLOOKUP(AD408,農林業センサス集落コード!$A$2:$E$18534,5,0),"")</f>
        <v/>
      </c>
      <c r="AG408" s="48"/>
      <c r="AH408" s="49" t="str">
        <f>IFERROR(VLOOKUP(AG408,農林業センサス集落コード!$A$2:$E$18534,4,FALSE)," ")</f>
        <v xml:space="preserve"> </v>
      </c>
      <c r="AI408" s="50" t="str">
        <f>IFERROR(VLOOKUP(AG408,農林業センサス集落コード!$A$2:$E$18534,5,0),"")</f>
        <v/>
      </c>
      <c r="AJ408" s="48"/>
      <c r="AK408" s="49" t="str">
        <f>IFERROR(VLOOKUP(AJ408,農林業センサス集落コード!$A$2:$E$18534,4,FALSE)," ")</f>
        <v xml:space="preserve"> </v>
      </c>
      <c r="AL408" s="50" t="str">
        <f>IFERROR(VLOOKUP(AJ408,農林業センサス集落コード!$A$2:$E$18534,5,0),"")</f>
        <v/>
      </c>
      <c r="AM408" s="48"/>
      <c r="AN408" s="49" t="str">
        <f>IFERROR(VLOOKUP(AM408,農林業センサス集落コード!$A$2:$E$18534,4,FALSE)," ")</f>
        <v xml:space="preserve"> </v>
      </c>
      <c r="AO408" s="50" t="str">
        <f>IFERROR(VLOOKUP(AM408,農林業センサス集落コード!$A$2:$E$18534,5,0),"")</f>
        <v/>
      </c>
      <c r="AP408" s="48"/>
      <c r="AQ408" s="49" t="str">
        <f>IFERROR(VLOOKUP(AP408,農林業センサス集落コード!$A$2:$E$18534,4,FALSE)," ")</f>
        <v xml:space="preserve"> </v>
      </c>
      <c r="AR408" s="50" t="str">
        <f>IFERROR(VLOOKUP(AP408,農林業センサス集落コード!$A$2:$E$18534,5,0),"")</f>
        <v/>
      </c>
      <c r="AS408" s="48"/>
      <c r="AT408" s="49" t="str">
        <f>IFERROR(VLOOKUP(AS408,農林業センサス集落コード!$A$2:$E$18534,4,FALSE)," ")</f>
        <v xml:space="preserve"> </v>
      </c>
      <c r="AU408" s="50" t="str">
        <f>IFERROR(VLOOKUP(AS408,農林業センサス集落コード!$A$2:$E$18534,5,0),"")</f>
        <v/>
      </c>
      <c r="AV408" s="48"/>
      <c r="AW408" s="49" t="str">
        <f>IFERROR(VLOOKUP(AV408,農林業センサス集落コード!$A$2:$E$18534,4,FALSE)," ")</f>
        <v xml:space="preserve"> </v>
      </c>
      <c r="AX408" s="50" t="str">
        <f>IFERROR(VLOOKUP(AV408,農林業センサス集落コード!$A$2:$E$18534,5,0),"")</f>
        <v/>
      </c>
      <c r="AY408" s="48"/>
      <c r="AZ408" s="49" t="str">
        <f>IFERROR(VLOOKUP(AY408,農林業センサス集落コード!$A$2:$E$18534,4,FALSE)," ")</f>
        <v xml:space="preserve"> </v>
      </c>
      <c r="BA408" s="50" t="str">
        <f>IFERROR(VLOOKUP(AY408,農林業センサス集落コード!$A$2:$E$18534,5,0),"")</f>
        <v/>
      </c>
      <c r="BB408" s="48"/>
      <c r="BC408" s="49" t="str">
        <f>IFERROR(VLOOKUP(BB408,農林業センサス集落コード!$A$2:$E$18534,4,FALSE)," ")</f>
        <v xml:space="preserve"> </v>
      </c>
      <c r="BD408" s="50" t="str">
        <f>IFERROR(VLOOKUP(BB408,農林業センサス集落コード!$A$2:$E$18534,5,0),"")</f>
        <v/>
      </c>
      <c r="BE408" s="48"/>
      <c r="BF408" s="49" t="str">
        <f>IFERROR(VLOOKUP(BE408,農林業センサス集落コード!$A$2:$E$18534,4,FALSE)," ")</f>
        <v xml:space="preserve"> </v>
      </c>
      <c r="BG408" s="50" t="str">
        <f>IFERROR(VLOOKUP(BE408,農林業センサス集落コード!$A$2:$E$18534,5,0),"")</f>
        <v/>
      </c>
      <c r="BH408" s="48"/>
      <c r="BI408" s="49" t="str">
        <f>IFERROR(VLOOKUP(BH408,農林業センサス集落コード!$A$2:$E$18534,4,FALSE)," ")</f>
        <v xml:space="preserve"> </v>
      </c>
      <c r="BJ408" s="50" t="str">
        <f>IFERROR(VLOOKUP(BH408,農林業センサス集落コード!$A$2:$E$18534,5,0),"")</f>
        <v/>
      </c>
      <c r="BK408" s="48"/>
      <c r="BL408" s="49" t="str">
        <f>IFERROR(VLOOKUP(BK408,農林業センサス集落コード!$A$2:$E$18534,4,FALSE)," ")</f>
        <v xml:space="preserve"> </v>
      </c>
      <c r="BM408" s="50" t="str">
        <f>IFERROR(VLOOKUP(BK408,農林業センサス集落コード!$A$2:$E$18534,5,0),"")</f>
        <v/>
      </c>
    </row>
    <row r="409" spans="1:65">
      <c r="A409" s="272" t="e">
        <f>①協定識別事項②協定参加者!#REF!</f>
        <v>#REF!</v>
      </c>
      <c r="B409" s="55" t="e">
        <f>①協定識別事項②協定参加者!#REF!</f>
        <v>#REF!</v>
      </c>
      <c r="C409" s="55" t="e">
        <f>①協定識別事項②協定参加者!#REF!</f>
        <v>#REF!</v>
      </c>
      <c r="D409" s="55" t="e">
        <f>①協定識別事項②協定参加者!#REF!</f>
        <v>#REF!</v>
      </c>
      <c r="E409" s="56" t="e">
        <f>①協定識別事項②協定参加者!#REF!</f>
        <v>#REF!</v>
      </c>
      <c r="F409" s="48"/>
      <c r="G409" s="49" t="str">
        <f>IFERROR(VLOOKUP(F409,農林業センサス集落コード!$A$2:$E$18534,4,FALSE)," ")</f>
        <v xml:space="preserve"> </v>
      </c>
      <c r="H409" s="50" t="str">
        <f>IFERROR(VLOOKUP(F409,農林業センサス集落コード!$A$2:$E$18534,5,0),"")</f>
        <v/>
      </c>
      <c r="I409" s="48"/>
      <c r="J409" s="49" t="str">
        <f>IFERROR(VLOOKUP(I409,農林業センサス集落コード!$A$2:$E$18534,4,FALSE)," ")</f>
        <v xml:space="preserve"> </v>
      </c>
      <c r="K409" s="50" t="str">
        <f>IFERROR(VLOOKUP(I409,農林業センサス集落コード!$A$2:$E$18534,5,0),"")</f>
        <v/>
      </c>
      <c r="L409" s="48"/>
      <c r="M409" s="49" t="str">
        <f>IFERROR(VLOOKUP(L409,農林業センサス集落コード!$A$2:$E$18534,4,FALSE)," ")</f>
        <v xml:space="preserve"> </v>
      </c>
      <c r="N409" s="50" t="str">
        <f>IFERROR(VLOOKUP(L409,農林業センサス集落コード!$A$2:$E$18534,5,0),"")</f>
        <v/>
      </c>
      <c r="O409" s="48"/>
      <c r="P409" s="49" t="str">
        <f>IFERROR(VLOOKUP(O409,農林業センサス集落コード!$A$2:$E$18534,4,FALSE)," ")</f>
        <v xml:space="preserve"> </v>
      </c>
      <c r="Q409" s="50" t="str">
        <f>IFERROR(VLOOKUP(O409,農林業センサス集落コード!$A$2:$E$18534,5,0),"")</f>
        <v/>
      </c>
      <c r="R409" s="48"/>
      <c r="S409" s="49" t="str">
        <f>IFERROR(VLOOKUP(R409,農林業センサス集落コード!$A$2:$E$18534,4,FALSE)," ")</f>
        <v xml:space="preserve"> </v>
      </c>
      <c r="T409" s="50" t="str">
        <f>IFERROR(VLOOKUP(R409,農林業センサス集落コード!$A$2:$E$18534,5,0),"")</f>
        <v/>
      </c>
      <c r="U409" s="48"/>
      <c r="V409" s="49" t="str">
        <f>IFERROR(VLOOKUP(U409,農林業センサス集落コード!$A$2:$E$18534,4,FALSE)," ")</f>
        <v xml:space="preserve"> </v>
      </c>
      <c r="W409" s="50" t="str">
        <f>IFERROR(VLOOKUP(U409,農林業センサス集落コード!$A$2:$E$18534,5,0),"")</f>
        <v/>
      </c>
      <c r="X409" s="48"/>
      <c r="Y409" s="49" t="str">
        <f>IFERROR(VLOOKUP(X409,農林業センサス集落コード!$A$2:$E$18534,4,FALSE)," ")</f>
        <v xml:space="preserve"> </v>
      </c>
      <c r="Z409" s="50" t="str">
        <f>IFERROR(VLOOKUP(X409,農林業センサス集落コード!$A$2:$E$18534,5,0),"")</f>
        <v/>
      </c>
      <c r="AA409" s="48"/>
      <c r="AB409" s="49" t="str">
        <f>IFERROR(VLOOKUP(AA409,農林業センサス集落コード!$A$2:$E$18534,4,FALSE)," ")</f>
        <v xml:space="preserve"> </v>
      </c>
      <c r="AC409" s="50" t="str">
        <f>IFERROR(VLOOKUP(AA409,農林業センサス集落コード!$A$2:$E$18534,5,0),"")</f>
        <v/>
      </c>
      <c r="AD409" s="48"/>
      <c r="AE409" s="49" t="str">
        <f>IFERROR(VLOOKUP(AD409,農林業センサス集落コード!$A$2:$E$18534,4,FALSE)," ")</f>
        <v xml:space="preserve"> </v>
      </c>
      <c r="AF409" s="50" t="str">
        <f>IFERROR(VLOOKUP(AD409,農林業センサス集落コード!$A$2:$E$18534,5,0),"")</f>
        <v/>
      </c>
      <c r="AG409" s="48"/>
      <c r="AH409" s="49" t="str">
        <f>IFERROR(VLOOKUP(AG409,農林業センサス集落コード!$A$2:$E$18534,4,FALSE)," ")</f>
        <v xml:space="preserve"> </v>
      </c>
      <c r="AI409" s="50" t="str">
        <f>IFERROR(VLOOKUP(AG409,農林業センサス集落コード!$A$2:$E$18534,5,0),"")</f>
        <v/>
      </c>
      <c r="AJ409" s="48"/>
      <c r="AK409" s="49" t="str">
        <f>IFERROR(VLOOKUP(AJ409,農林業センサス集落コード!$A$2:$E$18534,4,FALSE)," ")</f>
        <v xml:space="preserve"> </v>
      </c>
      <c r="AL409" s="50" t="str">
        <f>IFERROR(VLOOKUP(AJ409,農林業センサス集落コード!$A$2:$E$18534,5,0),"")</f>
        <v/>
      </c>
      <c r="AM409" s="48"/>
      <c r="AN409" s="49" t="str">
        <f>IFERROR(VLOOKUP(AM409,農林業センサス集落コード!$A$2:$E$18534,4,FALSE)," ")</f>
        <v xml:space="preserve"> </v>
      </c>
      <c r="AO409" s="50" t="str">
        <f>IFERROR(VLOOKUP(AM409,農林業センサス集落コード!$A$2:$E$18534,5,0),"")</f>
        <v/>
      </c>
      <c r="AP409" s="48"/>
      <c r="AQ409" s="49" t="str">
        <f>IFERROR(VLOOKUP(AP409,農林業センサス集落コード!$A$2:$E$18534,4,FALSE)," ")</f>
        <v xml:space="preserve"> </v>
      </c>
      <c r="AR409" s="50" t="str">
        <f>IFERROR(VLOOKUP(AP409,農林業センサス集落コード!$A$2:$E$18534,5,0),"")</f>
        <v/>
      </c>
      <c r="AS409" s="48"/>
      <c r="AT409" s="49" t="str">
        <f>IFERROR(VLOOKUP(AS409,農林業センサス集落コード!$A$2:$E$18534,4,FALSE)," ")</f>
        <v xml:space="preserve"> </v>
      </c>
      <c r="AU409" s="50" t="str">
        <f>IFERROR(VLOOKUP(AS409,農林業センサス集落コード!$A$2:$E$18534,5,0),"")</f>
        <v/>
      </c>
      <c r="AV409" s="48"/>
      <c r="AW409" s="49" t="str">
        <f>IFERROR(VLOOKUP(AV409,農林業センサス集落コード!$A$2:$E$18534,4,FALSE)," ")</f>
        <v xml:space="preserve"> </v>
      </c>
      <c r="AX409" s="50" t="str">
        <f>IFERROR(VLOOKUP(AV409,農林業センサス集落コード!$A$2:$E$18534,5,0),"")</f>
        <v/>
      </c>
      <c r="AY409" s="48"/>
      <c r="AZ409" s="49" t="str">
        <f>IFERROR(VLOOKUP(AY409,農林業センサス集落コード!$A$2:$E$18534,4,FALSE)," ")</f>
        <v xml:space="preserve"> </v>
      </c>
      <c r="BA409" s="50" t="str">
        <f>IFERROR(VLOOKUP(AY409,農林業センサス集落コード!$A$2:$E$18534,5,0),"")</f>
        <v/>
      </c>
      <c r="BB409" s="48"/>
      <c r="BC409" s="49" t="str">
        <f>IFERROR(VLOOKUP(BB409,農林業センサス集落コード!$A$2:$E$18534,4,FALSE)," ")</f>
        <v xml:space="preserve"> </v>
      </c>
      <c r="BD409" s="50" t="str">
        <f>IFERROR(VLOOKUP(BB409,農林業センサス集落コード!$A$2:$E$18534,5,0),"")</f>
        <v/>
      </c>
      <c r="BE409" s="48"/>
      <c r="BF409" s="49" t="str">
        <f>IFERROR(VLOOKUP(BE409,農林業センサス集落コード!$A$2:$E$18534,4,FALSE)," ")</f>
        <v xml:space="preserve"> </v>
      </c>
      <c r="BG409" s="50" t="str">
        <f>IFERROR(VLOOKUP(BE409,農林業センサス集落コード!$A$2:$E$18534,5,0),"")</f>
        <v/>
      </c>
      <c r="BH409" s="48"/>
      <c r="BI409" s="49" t="str">
        <f>IFERROR(VLOOKUP(BH409,農林業センサス集落コード!$A$2:$E$18534,4,FALSE)," ")</f>
        <v xml:space="preserve"> </v>
      </c>
      <c r="BJ409" s="50" t="str">
        <f>IFERROR(VLOOKUP(BH409,農林業センサス集落コード!$A$2:$E$18534,5,0),"")</f>
        <v/>
      </c>
      <c r="BK409" s="48"/>
      <c r="BL409" s="49" t="str">
        <f>IFERROR(VLOOKUP(BK409,農林業センサス集落コード!$A$2:$E$18534,4,FALSE)," ")</f>
        <v xml:space="preserve"> </v>
      </c>
      <c r="BM409" s="50" t="str">
        <f>IFERROR(VLOOKUP(BK409,農林業センサス集落コード!$A$2:$E$18534,5,0),"")</f>
        <v/>
      </c>
    </row>
    <row r="410" spans="1:65">
      <c r="A410" s="272" t="e">
        <f>①協定識別事項②協定参加者!#REF!</f>
        <v>#REF!</v>
      </c>
      <c r="B410" s="55" t="e">
        <f>①協定識別事項②協定参加者!#REF!</f>
        <v>#REF!</v>
      </c>
      <c r="C410" s="55" t="e">
        <f>①協定識別事項②協定参加者!#REF!</f>
        <v>#REF!</v>
      </c>
      <c r="D410" s="55" t="e">
        <f>①協定識別事項②協定参加者!#REF!</f>
        <v>#REF!</v>
      </c>
      <c r="E410" s="56" t="e">
        <f>①協定識別事項②協定参加者!#REF!</f>
        <v>#REF!</v>
      </c>
      <c r="F410" s="48"/>
      <c r="G410" s="49" t="str">
        <f>IFERROR(VLOOKUP(F410,農林業センサス集落コード!$A$2:$E$18534,4,FALSE)," ")</f>
        <v xml:space="preserve"> </v>
      </c>
      <c r="H410" s="50" t="str">
        <f>IFERROR(VLOOKUP(F410,農林業センサス集落コード!$A$2:$E$18534,5,0),"")</f>
        <v/>
      </c>
      <c r="I410" s="48"/>
      <c r="J410" s="49" t="str">
        <f>IFERROR(VLOOKUP(I410,農林業センサス集落コード!$A$2:$E$18534,4,FALSE)," ")</f>
        <v xml:space="preserve"> </v>
      </c>
      <c r="K410" s="50" t="str">
        <f>IFERROR(VLOOKUP(I410,農林業センサス集落コード!$A$2:$E$18534,5,0),"")</f>
        <v/>
      </c>
      <c r="L410" s="48"/>
      <c r="M410" s="49" t="str">
        <f>IFERROR(VLOOKUP(L410,農林業センサス集落コード!$A$2:$E$18534,4,FALSE)," ")</f>
        <v xml:space="preserve"> </v>
      </c>
      <c r="N410" s="50" t="str">
        <f>IFERROR(VLOOKUP(L410,農林業センサス集落コード!$A$2:$E$18534,5,0),"")</f>
        <v/>
      </c>
      <c r="O410" s="48"/>
      <c r="P410" s="49" t="str">
        <f>IFERROR(VLOOKUP(O410,農林業センサス集落コード!$A$2:$E$18534,4,FALSE)," ")</f>
        <v xml:space="preserve"> </v>
      </c>
      <c r="Q410" s="50" t="str">
        <f>IFERROR(VLOOKUP(O410,農林業センサス集落コード!$A$2:$E$18534,5,0),"")</f>
        <v/>
      </c>
      <c r="R410" s="48"/>
      <c r="S410" s="49" t="str">
        <f>IFERROR(VLOOKUP(R410,農林業センサス集落コード!$A$2:$E$18534,4,FALSE)," ")</f>
        <v xml:space="preserve"> </v>
      </c>
      <c r="T410" s="50" t="str">
        <f>IFERROR(VLOOKUP(R410,農林業センサス集落コード!$A$2:$E$18534,5,0),"")</f>
        <v/>
      </c>
      <c r="U410" s="48"/>
      <c r="V410" s="49" t="str">
        <f>IFERROR(VLOOKUP(U410,農林業センサス集落コード!$A$2:$E$18534,4,FALSE)," ")</f>
        <v xml:space="preserve"> </v>
      </c>
      <c r="W410" s="50" t="str">
        <f>IFERROR(VLOOKUP(U410,農林業センサス集落コード!$A$2:$E$18534,5,0),"")</f>
        <v/>
      </c>
      <c r="X410" s="48"/>
      <c r="Y410" s="49" t="str">
        <f>IFERROR(VLOOKUP(X410,農林業センサス集落コード!$A$2:$E$18534,4,FALSE)," ")</f>
        <v xml:space="preserve"> </v>
      </c>
      <c r="Z410" s="50" t="str">
        <f>IFERROR(VLOOKUP(X410,農林業センサス集落コード!$A$2:$E$18534,5,0),"")</f>
        <v/>
      </c>
      <c r="AA410" s="48"/>
      <c r="AB410" s="49" t="str">
        <f>IFERROR(VLOOKUP(AA410,農林業センサス集落コード!$A$2:$E$18534,4,FALSE)," ")</f>
        <v xml:space="preserve"> </v>
      </c>
      <c r="AC410" s="50" t="str">
        <f>IFERROR(VLOOKUP(AA410,農林業センサス集落コード!$A$2:$E$18534,5,0),"")</f>
        <v/>
      </c>
      <c r="AD410" s="48"/>
      <c r="AE410" s="49" t="str">
        <f>IFERROR(VLOOKUP(AD410,農林業センサス集落コード!$A$2:$E$18534,4,FALSE)," ")</f>
        <v xml:space="preserve"> </v>
      </c>
      <c r="AF410" s="50" t="str">
        <f>IFERROR(VLOOKUP(AD410,農林業センサス集落コード!$A$2:$E$18534,5,0),"")</f>
        <v/>
      </c>
      <c r="AG410" s="48"/>
      <c r="AH410" s="49" t="str">
        <f>IFERROR(VLOOKUP(AG410,農林業センサス集落コード!$A$2:$E$18534,4,FALSE)," ")</f>
        <v xml:space="preserve"> </v>
      </c>
      <c r="AI410" s="50" t="str">
        <f>IFERROR(VLOOKUP(AG410,農林業センサス集落コード!$A$2:$E$18534,5,0),"")</f>
        <v/>
      </c>
      <c r="AJ410" s="48"/>
      <c r="AK410" s="49" t="str">
        <f>IFERROR(VLOOKUP(AJ410,農林業センサス集落コード!$A$2:$E$18534,4,FALSE)," ")</f>
        <v xml:space="preserve"> </v>
      </c>
      <c r="AL410" s="50" t="str">
        <f>IFERROR(VLOOKUP(AJ410,農林業センサス集落コード!$A$2:$E$18534,5,0),"")</f>
        <v/>
      </c>
      <c r="AM410" s="48"/>
      <c r="AN410" s="49" t="str">
        <f>IFERROR(VLOOKUP(AM410,農林業センサス集落コード!$A$2:$E$18534,4,FALSE)," ")</f>
        <v xml:space="preserve"> </v>
      </c>
      <c r="AO410" s="50" t="str">
        <f>IFERROR(VLOOKUP(AM410,農林業センサス集落コード!$A$2:$E$18534,5,0),"")</f>
        <v/>
      </c>
      <c r="AP410" s="48"/>
      <c r="AQ410" s="49" t="str">
        <f>IFERROR(VLOOKUP(AP410,農林業センサス集落コード!$A$2:$E$18534,4,FALSE)," ")</f>
        <v xml:space="preserve"> </v>
      </c>
      <c r="AR410" s="50" t="str">
        <f>IFERROR(VLOOKUP(AP410,農林業センサス集落コード!$A$2:$E$18534,5,0),"")</f>
        <v/>
      </c>
      <c r="AS410" s="48"/>
      <c r="AT410" s="49" t="str">
        <f>IFERROR(VLOOKUP(AS410,農林業センサス集落コード!$A$2:$E$18534,4,FALSE)," ")</f>
        <v xml:space="preserve"> </v>
      </c>
      <c r="AU410" s="50" t="str">
        <f>IFERROR(VLOOKUP(AS410,農林業センサス集落コード!$A$2:$E$18534,5,0),"")</f>
        <v/>
      </c>
      <c r="AV410" s="48"/>
      <c r="AW410" s="49" t="str">
        <f>IFERROR(VLOOKUP(AV410,農林業センサス集落コード!$A$2:$E$18534,4,FALSE)," ")</f>
        <v xml:space="preserve"> </v>
      </c>
      <c r="AX410" s="50" t="str">
        <f>IFERROR(VLOOKUP(AV410,農林業センサス集落コード!$A$2:$E$18534,5,0),"")</f>
        <v/>
      </c>
      <c r="AY410" s="48"/>
      <c r="AZ410" s="49" t="str">
        <f>IFERROR(VLOOKUP(AY410,農林業センサス集落コード!$A$2:$E$18534,4,FALSE)," ")</f>
        <v xml:space="preserve"> </v>
      </c>
      <c r="BA410" s="50" t="str">
        <f>IFERROR(VLOOKUP(AY410,農林業センサス集落コード!$A$2:$E$18534,5,0),"")</f>
        <v/>
      </c>
      <c r="BB410" s="48"/>
      <c r="BC410" s="49" t="str">
        <f>IFERROR(VLOOKUP(BB410,農林業センサス集落コード!$A$2:$E$18534,4,FALSE)," ")</f>
        <v xml:space="preserve"> </v>
      </c>
      <c r="BD410" s="50" t="str">
        <f>IFERROR(VLOOKUP(BB410,農林業センサス集落コード!$A$2:$E$18534,5,0),"")</f>
        <v/>
      </c>
      <c r="BE410" s="48"/>
      <c r="BF410" s="49" t="str">
        <f>IFERROR(VLOOKUP(BE410,農林業センサス集落コード!$A$2:$E$18534,4,FALSE)," ")</f>
        <v xml:space="preserve"> </v>
      </c>
      <c r="BG410" s="50" t="str">
        <f>IFERROR(VLOOKUP(BE410,農林業センサス集落コード!$A$2:$E$18534,5,0),"")</f>
        <v/>
      </c>
      <c r="BH410" s="48"/>
      <c r="BI410" s="49" t="str">
        <f>IFERROR(VLOOKUP(BH410,農林業センサス集落コード!$A$2:$E$18534,4,FALSE)," ")</f>
        <v xml:space="preserve"> </v>
      </c>
      <c r="BJ410" s="50" t="str">
        <f>IFERROR(VLOOKUP(BH410,農林業センサス集落コード!$A$2:$E$18534,5,0),"")</f>
        <v/>
      </c>
      <c r="BK410" s="48"/>
      <c r="BL410" s="49" t="str">
        <f>IFERROR(VLOOKUP(BK410,農林業センサス集落コード!$A$2:$E$18534,4,FALSE)," ")</f>
        <v xml:space="preserve"> </v>
      </c>
      <c r="BM410" s="50" t="str">
        <f>IFERROR(VLOOKUP(BK410,農林業センサス集落コード!$A$2:$E$18534,5,0),"")</f>
        <v/>
      </c>
    </row>
    <row r="411" spans="1:65">
      <c r="A411" s="272" t="e">
        <f>①協定識別事項②協定参加者!#REF!</f>
        <v>#REF!</v>
      </c>
      <c r="B411" s="55" t="e">
        <f>①協定識別事項②協定参加者!#REF!</f>
        <v>#REF!</v>
      </c>
      <c r="C411" s="55" t="e">
        <f>①協定識別事項②協定参加者!#REF!</f>
        <v>#REF!</v>
      </c>
      <c r="D411" s="55" t="e">
        <f>①協定識別事項②協定参加者!#REF!</f>
        <v>#REF!</v>
      </c>
      <c r="E411" s="56" t="e">
        <f>①協定識別事項②協定参加者!#REF!</f>
        <v>#REF!</v>
      </c>
      <c r="F411" s="48"/>
      <c r="G411" s="49" t="str">
        <f>IFERROR(VLOOKUP(F411,農林業センサス集落コード!$A$2:$E$18534,4,FALSE)," ")</f>
        <v xml:space="preserve"> </v>
      </c>
      <c r="H411" s="50" t="str">
        <f>IFERROR(VLOOKUP(F411,農林業センサス集落コード!$A$2:$E$18534,5,0),"")</f>
        <v/>
      </c>
      <c r="I411" s="48"/>
      <c r="J411" s="49" t="str">
        <f>IFERROR(VLOOKUP(I411,農林業センサス集落コード!$A$2:$E$18534,4,FALSE)," ")</f>
        <v xml:space="preserve"> </v>
      </c>
      <c r="K411" s="50" t="str">
        <f>IFERROR(VLOOKUP(I411,農林業センサス集落コード!$A$2:$E$18534,5,0),"")</f>
        <v/>
      </c>
      <c r="L411" s="48"/>
      <c r="M411" s="49" t="str">
        <f>IFERROR(VLOOKUP(L411,農林業センサス集落コード!$A$2:$E$18534,4,FALSE)," ")</f>
        <v xml:space="preserve"> </v>
      </c>
      <c r="N411" s="50" t="str">
        <f>IFERROR(VLOOKUP(L411,農林業センサス集落コード!$A$2:$E$18534,5,0),"")</f>
        <v/>
      </c>
      <c r="O411" s="48"/>
      <c r="P411" s="49" t="str">
        <f>IFERROR(VLOOKUP(O411,農林業センサス集落コード!$A$2:$E$18534,4,FALSE)," ")</f>
        <v xml:space="preserve"> </v>
      </c>
      <c r="Q411" s="50" t="str">
        <f>IFERROR(VLOOKUP(O411,農林業センサス集落コード!$A$2:$E$18534,5,0),"")</f>
        <v/>
      </c>
      <c r="R411" s="48"/>
      <c r="S411" s="49" t="str">
        <f>IFERROR(VLOOKUP(R411,農林業センサス集落コード!$A$2:$E$18534,4,FALSE)," ")</f>
        <v xml:space="preserve"> </v>
      </c>
      <c r="T411" s="50" t="str">
        <f>IFERROR(VLOOKUP(R411,農林業センサス集落コード!$A$2:$E$18534,5,0),"")</f>
        <v/>
      </c>
      <c r="U411" s="48"/>
      <c r="V411" s="49" t="str">
        <f>IFERROR(VLOOKUP(U411,農林業センサス集落コード!$A$2:$E$18534,4,FALSE)," ")</f>
        <v xml:space="preserve"> </v>
      </c>
      <c r="W411" s="50" t="str">
        <f>IFERROR(VLOOKUP(U411,農林業センサス集落コード!$A$2:$E$18534,5,0),"")</f>
        <v/>
      </c>
      <c r="X411" s="48"/>
      <c r="Y411" s="49" t="str">
        <f>IFERROR(VLOOKUP(X411,農林業センサス集落コード!$A$2:$E$18534,4,FALSE)," ")</f>
        <v xml:space="preserve"> </v>
      </c>
      <c r="Z411" s="50" t="str">
        <f>IFERROR(VLOOKUP(X411,農林業センサス集落コード!$A$2:$E$18534,5,0),"")</f>
        <v/>
      </c>
      <c r="AA411" s="48"/>
      <c r="AB411" s="49" t="str">
        <f>IFERROR(VLOOKUP(AA411,農林業センサス集落コード!$A$2:$E$18534,4,FALSE)," ")</f>
        <v xml:space="preserve"> </v>
      </c>
      <c r="AC411" s="50" t="str">
        <f>IFERROR(VLOOKUP(AA411,農林業センサス集落コード!$A$2:$E$18534,5,0),"")</f>
        <v/>
      </c>
      <c r="AD411" s="48"/>
      <c r="AE411" s="49" t="str">
        <f>IFERROR(VLOOKUP(AD411,農林業センサス集落コード!$A$2:$E$18534,4,FALSE)," ")</f>
        <v xml:space="preserve"> </v>
      </c>
      <c r="AF411" s="50" t="str">
        <f>IFERROR(VLOOKUP(AD411,農林業センサス集落コード!$A$2:$E$18534,5,0),"")</f>
        <v/>
      </c>
      <c r="AG411" s="48"/>
      <c r="AH411" s="49" t="str">
        <f>IFERROR(VLOOKUP(AG411,農林業センサス集落コード!$A$2:$E$18534,4,FALSE)," ")</f>
        <v xml:space="preserve"> </v>
      </c>
      <c r="AI411" s="50" t="str">
        <f>IFERROR(VLOOKUP(AG411,農林業センサス集落コード!$A$2:$E$18534,5,0),"")</f>
        <v/>
      </c>
      <c r="AJ411" s="48"/>
      <c r="AK411" s="49" t="str">
        <f>IFERROR(VLOOKUP(AJ411,農林業センサス集落コード!$A$2:$E$18534,4,FALSE)," ")</f>
        <v xml:space="preserve"> </v>
      </c>
      <c r="AL411" s="50" t="str">
        <f>IFERROR(VLOOKUP(AJ411,農林業センサス集落コード!$A$2:$E$18534,5,0),"")</f>
        <v/>
      </c>
      <c r="AM411" s="48"/>
      <c r="AN411" s="49" t="str">
        <f>IFERROR(VLOOKUP(AM411,農林業センサス集落コード!$A$2:$E$18534,4,FALSE)," ")</f>
        <v xml:space="preserve"> </v>
      </c>
      <c r="AO411" s="50" t="str">
        <f>IFERROR(VLOOKUP(AM411,農林業センサス集落コード!$A$2:$E$18534,5,0),"")</f>
        <v/>
      </c>
      <c r="AP411" s="48"/>
      <c r="AQ411" s="49" t="str">
        <f>IFERROR(VLOOKUP(AP411,農林業センサス集落コード!$A$2:$E$18534,4,FALSE)," ")</f>
        <v xml:space="preserve"> </v>
      </c>
      <c r="AR411" s="50" t="str">
        <f>IFERROR(VLOOKUP(AP411,農林業センサス集落コード!$A$2:$E$18534,5,0),"")</f>
        <v/>
      </c>
      <c r="AS411" s="48"/>
      <c r="AT411" s="49" t="str">
        <f>IFERROR(VLOOKUP(AS411,農林業センサス集落コード!$A$2:$E$18534,4,FALSE)," ")</f>
        <v xml:space="preserve"> </v>
      </c>
      <c r="AU411" s="50" t="str">
        <f>IFERROR(VLOOKUP(AS411,農林業センサス集落コード!$A$2:$E$18534,5,0),"")</f>
        <v/>
      </c>
      <c r="AV411" s="48"/>
      <c r="AW411" s="49" t="str">
        <f>IFERROR(VLOOKUP(AV411,農林業センサス集落コード!$A$2:$E$18534,4,FALSE)," ")</f>
        <v xml:space="preserve"> </v>
      </c>
      <c r="AX411" s="50" t="str">
        <f>IFERROR(VLOOKUP(AV411,農林業センサス集落コード!$A$2:$E$18534,5,0),"")</f>
        <v/>
      </c>
      <c r="AY411" s="48"/>
      <c r="AZ411" s="49" t="str">
        <f>IFERROR(VLOOKUP(AY411,農林業センサス集落コード!$A$2:$E$18534,4,FALSE)," ")</f>
        <v xml:space="preserve"> </v>
      </c>
      <c r="BA411" s="50" t="str">
        <f>IFERROR(VLOOKUP(AY411,農林業センサス集落コード!$A$2:$E$18534,5,0),"")</f>
        <v/>
      </c>
      <c r="BB411" s="48"/>
      <c r="BC411" s="49" t="str">
        <f>IFERROR(VLOOKUP(BB411,農林業センサス集落コード!$A$2:$E$18534,4,FALSE)," ")</f>
        <v xml:space="preserve"> </v>
      </c>
      <c r="BD411" s="50" t="str">
        <f>IFERROR(VLOOKUP(BB411,農林業センサス集落コード!$A$2:$E$18534,5,0),"")</f>
        <v/>
      </c>
      <c r="BE411" s="48"/>
      <c r="BF411" s="49" t="str">
        <f>IFERROR(VLOOKUP(BE411,農林業センサス集落コード!$A$2:$E$18534,4,FALSE)," ")</f>
        <v xml:space="preserve"> </v>
      </c>
      <c r="BG411" s="50" t="str">
        <f>IFERROR(VLOOKUP(BE411,農林業センサス集落コード!$A$2:$E$18534,5,0),"")</f>
        <v/>
      </c>
      <c r="BH411" s="48"/>
      <c r="BI411" s="49" t="str">
        <f>IFERROR(VLOOKUP(BH411,農林業センサス集落コード!$A$2:$E$18534,4,FALSE)," ")</f>
        <v xml:space="preserve"> </v>
      </c>
      <c r="BJ411" s="50" t="str">
        <f>IFERROR(VLOOKUP(BH411,農林業センサス集落コード!$A$2:$E$18534,5,0),"")</f>
        <v/>
      </c>
      <c r="BK411" s="48"/>
      <c r="BL411" s="49" t="str">
        <f>IFERROR(VLOOKUP(BK411,農林業センサス集落コード!$A$2:$E$18534,4,FALSE)," ")</f>
        <v xml:space="preserve"> </v>
      </c>
      <c r="BM411" s="50" t="str">
        <f>IFERROR(VLOOKUP(BK411,農林業センサス集落コード!$A$2:$E$18534,5,0),"")</f>
        <v/>
      </c>
    </row>
    <row r="412" spans="1:65">
      <c r="A412" s="272" t="e">
        <f>①協定識別事項②協定参加者!#REF!</f>
        <v>#REF!</v>
      </c>
      <c r="B412" s="55" t="e">
        <f>①協定識別事項②協定参加者!#REF!</f>
        <v>#REF!</v>
      </c>
      <c r="C412" s="55" t="e">
        <f>①協定識別事項②協定参加者!#REF!</f>
        <v>#REF!</v>
      </c>
      <c r="D412" s="55" t="e">
        <f>①協定識別事項②協定参加者!#REF!</f>
        <v>#REF!</v>
      </c>
      <c r="E412" s="56" t="e">
        <f>①協定識別事項②協定参加者!#REF!</f>
        <v>#REF!</v>
      </c>
      <c r="F412" s="48"/>
      <c r="G412" s="49" t="str">
        <f>IFERROR(VLOOKUP(F412,農林業センサス集落コード!$A$2:$E$18534,4,FALSE)," ")</f>
        <v xml:space="preserve"> </v>
      </c>
      <c r="H412" s="50" t="str">
        <f>IFERROR(VLOOKUP(F412,農林業センサス集落コード!$A$2:$E$18534,5,0),"")</f>
        <v/>
      </c>
      <c r="I412" s="48"/>
      <c r="J412" s="49" t="str">
        <f>IFERROR(VLOOKUP(I412,農林業センサス集落コード!$A$2:$E$18534,4,FALSE)," ")</f>
        <v xml:space="preserve"> </v>
      </c>
      <c r="K412" s="50" t="str">
        <f>IFERROR(VLOOKUP(I412,農林業センサス集落コード!$A$2:$E$18534,5,0),"")</f>
        <v/>
      </c>
      <c r="L412" s="48"/>
      <c r="M412" s="49" t="str">
        <f>IFERROR(VLOOKUP(L412,農林業センサス集落コード!$A$2:$E$18534,4,FALSE)," ")</f>
        <v xml:space="preserve"> </v>
      </c>
      <c r="N412" s="50" t="str">
        <f>IFERROR(VLOOKUP(L412,農林業センサス集落コード!$A$2:$E$18534,5,0),"")</f>
        <v/>
      </c>
      <c r="O412" s="48"/>
      <c r="P412" s="49" t="str">
        <f>IFERROR(VLOOKUP(O412,農林業センサス集落コード!$A$2:$E$18534,4,FALSE)," ")</f>
        <v xml:space="preserve"> </v>
      </c>
      <c r="Q412" s="50" t="str">
        <f>IFERROR(VLOOKUP(O412,農林業センサス集落コード!$A$2:$E$18534,5,0),"")</f>
        <v/>
      </c>
      <c r="R412" s="48"/>
      <c r="S412" s="49" t="str">
        <f>IFERROR(VLOOKUP(R412,農林業センサス集落コード!$A$2:$E$18534,4,FALSE)," ")</f>
        <v xml:space="preserve"> </v>
      </c>
      <c r="T412" s="50" t="str">
        <f>IFERROR(VLOOKUP(R412,農林業センサス集落コード!$A$2:$E$18534,5,0),"")</f>
        <v/>
      </c>
      <c r="U412" s="48"/>
      <c r="V412" s="49" t="str">
        <f>IFERROR(VLOOKUP(U412,農林業センサス集落コード!$A$2:$E$18534,4,FALSE)," ")</f>
        <v xml:space="preserve"> </v>
      </c>
      <c r="W412" s="50" t="str">
        <f>IFERROR(VLOOKUP(U412,農林業センサス集落コード!$A$2:$E$18534,5,0),"")</f>
        <v/>
      </c>
      <c r="X412" s="48"/>
      <c r="Y412" s="49" t="str">
        <f>IFERROR(VLOOKUP(X412,農林業センサス集落コード!$A$2:$E$18534,4,FALSE)," ")</f>
        <v xml:space="preserve"> </v>
      </c>
      <c r="Z412" s="50" t="str">
        <f>IFERROR(VLOOKUP(X412,農林業センサス集落コード!$A$2:$E$18534,5,0),"")</f>
        <v/>
      </c>
      <c r="AA412" s="48"/>
      <c r="AB412" s="49" t="str">
        <f>IFERROR(VLOOKUP(AA412,農林業センサス集落コード!$A$2:$E$18534,4,FALSE)," ")</f>
        <v xml:space="preserve"> </v>
      </c>
      <c r="AC412" s="50" t="str">
        <f>IFERROR(VLOOKUP(AA412,農林業センサス集落コード!$A$2:$E$18534,5,0),"")</f>
        <v/>
      </c>
      <c r="AD412" s="48"/>
      <c r="AE412" s="49" t="str">
        <f>IFERROR(VLOOKUP(AD412,農林業センサス集落コード!$A$2:$E$18534,4,FALSE)," ")</f>
        <v xml:space="preserve"> </v>
      </c>
      <c r="AF412" s="50" t="str">
        <f>IFERROR(VLOOKUP(AD412,農林業センサス集落コード!$A$2:$E$18534,5,0),"")</f>
        <v/>
      </c>
      <c r="AG412" s="48"/>
      <c r="AH412" s="49" t="str">
        <f>IFERROR(VLOOKUP(AG412,農林業センサス集落コード!$A$2:$E$18534,4,FALSE)," ")</f>
        <v xml:space="preserve"> </v>
      </c>
      <c r="AI412" s="50" t="str">
        <f>IFERROR(VLOOKUP(AG412,農林業センサス集落コード!$A$2:$E$18534,5,0),"")</f>
        <v/>
      </c>
      <c r="AJ412" s="48"/>
      <c r="AK412" s="49" t="str">
        <f>IFERROR(VLOOKUP(AJ412,農林業センサス集落コード!$A$2:$E$18534,4,FALSE)," ")</f>
        <v xml:space="preserve"> </v>
      </c>
      <c r="AL412" s="50" t="str">
        <f>IFERROR(VLOOKUP(AJ412,農林業センサス集落コード!$A$2:$E$18534,5,0),"")</f>
        <v/>
      </c>
      <c r="AM412" s="48"/>
      <c r="AN412" s="49" t="str">
        <f>IFERROR(VLOOKUP(AM412,農林業センサス集落コード!$A$2:$E$18534,4,FALSE)," ")</f>
        <v xml:space="preserve"> </v>
      </c>
      <c r="AO412" s="50" t="str">
        <f>IFERROR(VLOOKUP(AM412,農林業センサス集落コード!$A$2:$E$18534,5,0),"")</f>
        <v/>
      </c>
      <c r="AP412" s="48"/>
      <c r="AQ412" s="49" t="str">
        <f>IFERROR(VLOOKUP(AP412,農林業センサス集落コード!$A$2:$E$18534,4,FALSE)," ")</f>
        <v xml:space="preserve"> </v>
      </c>
      <c r="AR412" s="50" t="str">
        <f>IFERROR(VLOOKUP(AP412,農林業センサス集落コード!$A$2:$E$18534,5,0),"")</f>
        <v/>
      </c>
      <c r="AS412" s="48"/>
      <c r="AT412" s="49" t="str">
        <f>IFERROR(VLOOKUP(AS412,農林業センサス集落コード!$A$2:$E$18534,4,FALSE)," ")</f>
        <v xml:space="preserve"> </v>
      </c>
      <c r="AU412" s="50" t="str">
        <f>IFERROR(VLOOKUP(AS412,農林業センサス集落コード!$A$2:$E$18534,5,0),"")</f>
        <v/>
      </c>
      <c r="AV412" s="48"/>
      <c r="AW412" s="49" t="str">
        <f>IFERROR(VLOOKUP(AV412,農林業センサス集落コード!$A$2:$E$18534,4,FALSE)," ")</f>
        <v xml:space="preserve"> </v>
      </c>
      <c r="AX412" s="50" t="str">
        <f>IFERROR(VLOOKUP(AV412,農林業センサス集落コード!$A$2:$E$18534,5,0),"")</f>
        <v/>
      </c>
      <c r="AY412" s="48"/>
      <c r="AZ412" s="49" t="str">
        <f>IFERROR(VLOOKUP(AY412,農林業センサス集落コード!$A$2:$E$18534,4,FALSE)," ")</f>
        <v xml:space="preserve"> </v>
      </c>
      <c r="BA412" s="50" t="str">
        <f>IFERROR(VLOOKUP(AY412,農林業センサス集落コード!$A$2:$E$18534,5,0),"")</f>
        <v/>
      </c>
      <c r="BB412" s="48"/>
      <c r="BC412" s="49" t="str">
        <f>IFERROR(VLOOKUP(BB412,農林業センサス集落コード!$A$2:$E$18534,4,FALSE)," ")</f>
        <v xml:space="preserve"> </v>
      </c>
      <c r="BD412" s="50" t="str">
        <f>IFERROR(VLOOKUP(BB412,農林業センサス集落コード!$A$2:$E$18534,5,0),"")</f>
        <v/>
      </c>
      <c r="BE412" s="48"/>
      <c r="BF412" s="49" t="str">
        <f>IFERROR(VLOOKUP(BE412,農林業センサス集落コード!$A$2:$E$18534,4,FALSE)," ")</f>
        <v xml:space="preserve"> </v>
      </c>
      <c r="BG412" s="50" t="str">
        <f>IFERROR(VLOOKUP(BE412,農林業センサス集落コード!$A$2:$E$18534,5,0),"")</f>
        <v/>
      </c>
      <c r="BH412" s="48"/>
      <c r="BI412" s="49" t="str">
        <f>IFERROR(VLOOKUP(BH412,農林業センサス集落コード!$A$2:$E$18534,4,FALSE)," ")</f>
        <v xml:space="preserve"> </v>
      </c>
      <c r="BJ412" s="50" t="str">
        <f>IFERROR(VLOOKUP(BH412,農林業センサス集落コード!$A$2:$E$18534,5,0),"")</f>
        <v/>
      </c>
      <c r="BK412" s="48"/>
      <c r="BL412" s="49" t="str">
        <f>IFERROR(VLOOKUP(BK412,農林業センサス集落コード!$A$2:$E$18534,4,FALSE)," ")</f>
        <v xml:space="preserve"> </v>
      </c>
      <c r="BM412" s="50" t="str">
        <f>IFERROR(VLOOKUP(BK412,農林業センサス集落コード!$A$2:$E$18534,5,0),"")</f>
        <v/>
      </c>
    </row>
    <row r="413" spans="1:65">
      <c r="A413" s="272" t="e">
        <f>①協定識別事項②協定参加者!#REF!</f>
        <v>#REF!</v>
      </c>
      <c r="B413" s="55" t="e">
        <f>①協定識別事項②協定参加者!#REF!</f>
        <v>#REF!</v>
      </c>
      <c r="C413" s="55" t="e">
        <f>①協定識別事項②協定参加者!#REF!</f>
        <v>#REF!</v>
      </c>
      <c r="D413" s="55" t="e">
        <f>①協定識別事項②協定参加者!#REF!</f>
        <v>#REF!</v>
      </c>
      <c r="E413" s="56" t="e">
        <f>①協定識別事項②協定参加者!#REF!</f>
        <v>#REF!</v>
      </c>
      <c r="F413" s="48"/>
      <c r="G413" s="49" t="str">
        <f>IFERROR(VLOOKUP(F413,農林業センサス集落コード!$A$2:$E$18534,4,FALSE)," ")</f>
        <v xml:space="preserve"> </v>
      </c>
      <c r="H413" s="50" t="str">
        <f>IFERROR(VLOOKUP(F413,農林業センサス集落コード!$A$2:$E$18534,5,0),"")</f>
        <v/>
      </c>
      <c r="I413" s="48"/>
      <c r="J413" s="49" t="str">
        <f>IFERROR(VLOOKUP(I413,農林業センサス集落コード!$A$2:$E$18534,4,FALSE)," ")</f>
        <v xml:space="preserve"> </v>
      </c>
      <c r="K413" s="50" t="str">
        <f>IFERROR(VLOOKUP(I413,農林業センサス集落コード!$A$2:$E$18534,5,0),"")</f>
        <v/>
      </c>
      <c r="L413" s="48"/>
      <c r="M413" s="49" t="str">
        <f>IFERROR(VLOOKUP(L413,農林業センサス集落コード!$A$2:$E$18534,4,FALSE)," ")</f>
        <v xml:space="preserve"> </v>
      </c>
      <c r="N413" s="50" t="str">
        <f>IFERROR(VLOOKUP(L413,農林業センサス集落コード!$A$2:$E$18534,5,0),"")</f>
        <v/>
      </c>
      <c r="O413" s="48"/>
      <c r="P413" s="49" t="str">
        <f>IFERROR(VLOOKUP(O413,農林業センサス集落コード!$A$2:$E$18534,4,FALSE)," ")</f>
        <v xml:space="preserve"> </v>
      </c>
      <c r="Q413" s="50" t="str">
        <f>IFERROR(VLOOKUP(O413,農林業センサス集落コード!$A$2:$E$18534,5,0),"")</f>
        <v/>
      </c>
      <c r="R413" s="48"/>
      <c r="S413" s="49" t="str">
        <f>IFERROR(VLOOKUP(R413,農林業センサス集落コード!$A$2:$E$18534,4,FALSE)," ")</f>
        <v xml:space="preserve"> </v>
      </c>
      <c r="T413" s="50" t="str">
        <f>IFERROR(VLOOKUP(R413,農林業センサス集落コード!$A$2:$E$18534,5,0),"")</f>
        <v/>
      </c>
      <c r="U413" s="48"/>
      <c r="V413" s="49" t="str">
        <f>IFERROR(VLOOKUP(U413,農林業センサス集落コード!$A$2:$E$18534,4,FALSE)," ")</f>
        <v xml:space="preserve"> </v>
      </c>
      <c r="W413" s="50" t="str">
        <f>IFERROR(VLOOKUP(U413,農林業センサス集落コード!$A$2:$E$18534,5,0),"")</f>
        <v/>
      </c>
      <c r="X413" s="48"/>
      <c r="Y413" s="49" t="str">
        <f>IFERROR(VLOOKUP(X413,農林業センサス集落コード!$A$2:$E$18534,4,FALSE)," ")</f>
        <v xml:space="preserve"> </v>
      </c>
      <c r="Z413" s="50" t="str">
        <f>IFERROR(VLOOKUP(X413,農林業センサス集落コード!$A$2:$E$18534,5,0),"")</f>
        <v/>
      </c>
      <c r="AA413" s="48"/>
      <c r="AB413" s="49" t="str">
        <f>IFERROR(VLOOKUP(AA413,農林業センサス集落コード!$A$2:$E$18534,4,FALSE)," ")</f>
        <v xml:space="preserve"> </v>
      </c>
      <c r="AC413" s="50" t="str">
        <f>IFERROR(VLOOKUP(AA413,農林業センサス集落コード!$A$2:$E$18534,5,0),"")</f>
        <v/>
      </c>
      <c r="AD413" s="48"/>
      <c r="AE413" s="49" t="str">
        <f>IFERROR(VLOOKUP(AD413,農林業センサス集落コード!$A$2:$E$18534,4,FALSE)," ")</f>
        <v xml:space="preserve"> </v>
      </c>
      <c r="AF413" s="50" t="str">
        <f>IFERROR(VLOOKUP(AD413,農林業センサス集落コード!$A$2:$E$18534,5,0),"")</f>
        <v/>
      </c>
      <c r="AG413" s="48"/>
      <c r="AH413" s="49" t="str">
        <f>IFERROR(VLOOKUP(AG413,農林業センサス集落コード!$A$2:$E$18534,4,FALSE)," ")</f>
        <v xml:space="preserve"> </v>
      </c>
      <c r="AI413" s="50" t="str">
        <f>IFERROR(VLOOKUP(AG413,農林業センサス集落コード!$A$2:$E$18534,5,0),"")</f>
        <v/>
      </c>
      <c r="AJ413" s="48"/>
      <c r="AK413" s="49" t="str">
        <f>IFERROR(VLOOKUP(AJ413,農林業センサス集落コード!$A$2:$E$18534,4,FALSE)," ")</f>
        <v xml:space="preserve"> </v>
      </c>
      <c r="AL413" s="50" t="str">
        <f>IFERROR(VLOOKUP(AJ413,農林業センサス集落コード!$A$2:$E$18534,5,0),"")</f>
        <v/>
      </c>
      <c r="AM413" s="48"/>
      <c r="AN413" s="49" t="str">
        <f>IFERROR(VLOOKUP(AM413,農林業センサス集落コード!$A$2:$E$18534,4,FALSE)," ")</f>
        <v xml:space="preserve"> </v>
      </c>
      <c r="AO413" s="50" t="str">
        <f>IFERROR(VLOOKUP(AM413,農林業センサス集落コード!$A$2:$E$18534,5,0),"")</f>
        <v/>
      </c>
      <c r="AP413" s="48"/>
      <c r="AQ413" s="49" t="str">
        <f>IFERROR(VLOOKUP(AP413,農林業センサス集落コード!$A$2:$E$18534,4,FALSE)," ")</f>
        <v xml:space="preserve"> </v>
      </c>
      <c r="AR413" s="50" t="str">
        <f>IFERROR(VLOOKUP(AP413,農林業センサス集落コード!$A$2:$E$18534,5,0),"")</f>
        <v/>
      </c>
      <c r="AS413" s="48"/>
      <c r="AT413" s="49" t="str">
        <f>IFERROR(VLOOKUP(AS413,農林業センサス集落コード!$A$2:$E$18534,4,FALSE)," ")</f>
        <v xml:space="preserve"> </v>
      </c>
      <c r="AU413" s="50" t="str">
        <f>IFERROR(VLOOKUP(AS413,農林業センサス集落コード!$A$2:$E$18534,5,0),"")</f>
        <v/>
      </c>
      <c r="AV413" s="48"/>
      <c r="AW413" s="49" t="str">
        <f>IFERROR(VLOOKUP(AV413,農林業センサス集落コード!$A$2:$E$18534,4,FALSE)," ")</f>
        <v xml:space="preserve"> </v>
      </c>
      <c r="AX413" s="50" t="str">
        <f>IFERROR(VLOOKUP(AV413,農林業センサス集落コード!$A$2:$E$18534,5,0),"")</f>
        <v/>
      </c>
      <c r="AY413" s="48"/>
      <c r="AZ413" s="49" t="str">
        <f>IFERROR(VLOOKUP(AY413,農林業センサス集落コード!$A$2:$E$18534,4,FALSE)," ")</f>
        <v xml:space="preserve"> </v>
      </c>
      <c r="BA413" s="50" t="str">
        <f>IFERROR(VLOOKUP(AY413,農林業センサス集落コード!$A$2:$E$18534,5,0),"")</f>
        <v/>
      </c>
      <c r="BB413" s="48"/>
      <c r="BC413" s="49" t="str">
        <f>IFERROR(VLOOKUP(BB413,農林業センサス集落コード!$A$2:$E$18534,4,FALSE)," ")</f>
        <v xml:space="preserve"> </v>
      </c>
      <c r="BD413" s="50" t="str">
        <f>IFERROR(VLOOKUP(BB413,農林業センサス集落コード!$A$2:$E$18534,5,0),"")</f>
        <v/>
      </c>
      <c r="BE413" s="48"/>
      <c r="BF413" s="49" t="str">
        <f>IFERROR(VLOOKUP(BE413,農林業センサス集落コード!$A$2:$E$18534,4,FALSE)," ")</f>
        <v xml:space="preserve"> </v>
      </c>
      <c r="BG413" s="50" t="str">
        <f>IFERROR(VLOOKUP(BE413,農林業センサス集落コード!$A$2:$E$18534,5,0),"")</f>
        <v/>
      </c>
      <c r="BH413" s="48"/>
      <c r="BI413" s="49" t="str">
        <f>IFERROR(VLOOKUP(BH413,農林業センサス集落コード!$A$2:$E$18534,4,FALSE)," ")</f>
        <v xml:space="preserve"> </v>
      </c>
      <c r="BJ413" s="50" t="str">
        <f>IFERROR(VLOOKUP(BH413,農林業センサス集落コード!$A$2:$E$18534,5,0),"")</f>
        <v/>
      </c>
      <c r="BK413" s="48"/>
      <c r="BL413" s="49" t="str">
        <f>IFERROR(VLOOKUP(BK413,農林業センサス集落コード!$A$2:$E$18534,4,FALSE)," ")</f>
        <v xml:space="preserve"> </v>
      </c>
      <c r="BM413" s="50" t="str">
        <f>IFERROR(VLOOKUP(BK413,農林業センサス集落コード!$A$2:$E$18534,5,0),"")</f>
        <v/>
      </c>
    </row>
    <row r="414" spans="1:65">
      <c r="A414" s="272" t="e">
        <f>①協定識別事項②協定参加者!#REF!</f>
        <v>#REF!</v>
      </c>
      <c r="B414" s="55" t="e">
        <f>①協定識別事項②協定参加者!#REF!</f>
        <v>#REF!</v>
      </c>
      <c r="C414" s="55" t="e">
        <f>①協定識別事項②協定参加者!#REF!</f>
        <v>#REF!</v>
      </c>
      <c r="D414" s="55" t="e">
        <f>①協定識別事項②協定参加者!#REF!</f>
        <v>#REF!</v>
      </c>
      <c r="E414" s="56" t="e">
        <f>①協定識別事項②協定参加者!#REF!</f>
        <v>#REF!</v>
      </c>
      <c r="F414" s="48"/>
      <c r="G414" s="49" t="str">
        <f>IFERROR(VLOOKUP(F414,農林業センサス集落コード!$A$2:$E$18534,4,FALSE)," ")</f>
        <v xml:space="preserve"> </v>
      </c>
      <c r="H414" s="50" t="str">
        <f>IFERROR(VLOOKUP(F414,農林業センサス集落コード!$A$2:$E$18534,5,0),"")</f>
        <v/>
      </c>
      <c r="I414" s="48"/>
      <c r="J414" s="49" t="str">
        <f>IFERROR(VLOOKUP(I414,農林業センサス集落コード!$A$2:$E$18534,4,FALSE)," ")</f>
        <v xml:space="preserve"> </v>
      </c>
      <c r="K414" s="50" t="str">
        <f>IFERROR(VLOOKUP(I414,農林業センサス集落コード!$A$2:$E$18534,5,0),"")</f>
        <v/>
      </c>
      <c r="L414" s="48"/>
      <c r="M414" s="49" t="str">
        <f>IFERROR(VLOOKUP(L414,農林業センサス集落コード!$A$2:$E$18534,4,FALSE)," ")</f>
        <v xml:space="preserve"> </v>
      </c>
      <c r="N414" s="50" t="str">
        <f>IFERROR(VLOOKUP(L414,農林業センサス集落コード!$A$2:$E$18534,5,0),"")</f>
        <v/>
      </c>
      <c r="O414" s="48"/>
      <c r="P414" s="49" t="str">
        <f>IFERROR(VLOOKUP(O414,農林業センサス集落コード!$A$2:$E$18534,4,FALSE)," ")</f>
        <v xml:space="preserve"> </v>
      </c>
      <c r="Q414" s="50" t="str">
        <f>IFERROR(VLOOKUP(O414,農林業センサス集落コード!$A$2:$E$18534,5,0),"")</f>
        <v/>
      </c>
      <c r="R414" s="48"/>
      <c r="S414" s="49" t="str">
        <f>IFERROR(VLOOKUP(R414,農林業センサス集落コード!$A$2:$E$18534,4,FALSE)," ")</f>
        <v xml:space="preserve"> </v>
      </c>
      <c r="T414" s="50" t="str">
        <f>IFERROR(VLOOKUP(R414,農林業センサス集落コード!$A$2:$E$18534,5,0),"")</f>
        <v/>
      </c>
      <c r="U414" s="48"/>
      <c r="V414" s="49" t="str">
        <f>IFERROR(VLOOKUP(U414,農林業センサス集落コード!$A$2:$E$18534,4,FALSE)," ")</f>
        <v xml:space="preserve"> </v>
      </c>
      <c r="W414" s="50" t="str">
        <f>IFERROR(VLOOKUP(U414,農林業センサス集落コード!$A$2:$E$18534,5,0),"")</f>
        <v/>
      </c>
      <c r="X414" s="48"/>
      <c r="Y414" s="49" t="str">
        <f>IFERROR(VLOOKUP(X414,農林業センサス集落コード!$A$2:$E$18534,4,FALSE)," ")</f>
        <v xml:space="preserve"> </v>
      </c>
      <c r="Z414" s="50" t="str">
        <f>IFERROR(VLOOKUP(X414,農林業センサス集落コード!$A$2:$E$18534,5,0),"")</f>
        <v/>
      </c>
      <c r="AA414" s="48"/>
      <c r="AB414" s="49" t="str">
        <f>IFERROR(VLOOKUP(AA414,農林業センサス集落コード!$A$2:$E$18534,4,FALSE)," ")</f>
        <v xml:space="preserve"> </v>
      </c>
      <c r="AC414" s="50" t="str">
        <f>IFERROR(VLOOKUP(AA414,農林業センサス集落コード!$A$2:$E$18534,5,0),"")</f>
        <v/>
      </c>
      <c r="AD414" s="48"/>
      <c r="AE414" s="49" t="str">
        <f>IFERROR(VLOOKUP(AD414,農林業センサス集落コード!$A$2:$E$18534,4,FALSE)," ")</f>
        <v xml:space="preserve"> </v>
      </c>
      <c r="AF414" s="50" t="str">
        <f>IFERROR(VLOOKUP(AD414,農林業センサス集落コード!$A$2:$E$18534,5,0),"")</f>
        <v/>
      </c>
      <c r="AG414" s="48"/>
      <c r="AH414" s="49" t="str">
        <f>IFERROR(VLOOKUP(AG414,農林業センサス集落コード!$A$2:$E$18534,4,FALSE)," ")</f>
        <v xml:space="preserve"> </v>
      </c>
      <c r="AI414" s="50" t="str">
        <f>IFERROR(VLOOKUP(AG414,農林業センサス集落コード!$A$2:$E$18534,5,0),"")</f>
        <v/>
      </c>
      <c r="AJ414" s="48"/>
      <c r="AK414" s="49" t="str">
        <f>IFERROR(VLOOKUP(AJ414,農林業センサス集落コード!$A$2:$E$18534,4,FALSE)," ")</f>
        <v xml:space="preserve"> </v>
      </c>
      <c r="AL414" s="50" t="str">
        <f>IFERROR(VLOOKUP(AJ414,農林業センサス集落コード!$A$2:$E$18534,5,0),"")</f>
        <v/>
      </c>
      <c r="AM414" s="48"/>
      <c r="AN414" s="49" t="str">
        <f>IFERROR(VLOOKUP(AM414,農林業センサス集落コード!$A$2:$E$18534,4,FALSE)," ")</f>
        <v xml:space="preserve"> </v>
      </c>
      <c r="AO414" s="50" t="str">
        <f>IFERROR(VLOOKUP(AM414,農林業センサス集落コード!$A$2:$E$18534,5,0),"")</f>
        <v/>
      </c>
      <c r="AP414" s="48"/>
      <c r="AQ414" s="49" t="str">
        <f>IFERROR(VLOOKUP(AP414,農林業センサス集落コード!$A$2:$E$18534,4,FALSE)," ")</f>
        <v xml:space="preserve"> </v>
      </c>
      <c r="AR414" s="50" t="str">
        <f>IFERROR(VLOOKUP(AP414,農林業センサス集落コード!$A$2:$E$18534,5,0),"")</f>
        <v/>
      </c>
      <c r="AS414" s="48"/>
      <c r="AT414" s="49" t="str">
        <f>IFERROR(VLOOKUP(AS414,農林業センサス集落コード!$A$2:$E$18534,4,FALSE)," ")</f>
        <v xml:space="preserve"> </v>
      </c>
      <c r="AU414" s="50" t="str">
        <f>IFERROR(VLOOKUP(AS414,農林業センサス集落コード!$A$2:$E$18534,5,0),"")</f>
        <v/>
      </c>
      <c r="AV414" s="48"/>
      <c r="AW414" s="49" t="str">
        <f>IFERROR(VLOOKUP(AV414,農林業センサス集落コード!$A$2:$E$18534,4,FALSE)," ")</f>
        <v xml:space="preserve"> </v>
      </c>
      <c r="AX414" s="50" t="str">
        <f>IFERROR(VLOOKUP(AV414,農林業センサス集落コード!$A$2:$E$18534,5,0),"")</f>
        <v/>
      </c>
      <c r="AY414" s="48"/>
      <c r="AZ414" s="49" t="str">
        <f>IFERROR(VLOOKUP(AY414,農林業センサス集落コード!$A$2:$E$18534,4,FALSE)," ")</f>
        <v xml:space="preserve"> </v>
      </c>
      <c r="BA414" s="50" t="str">
        <f>IFERROR(VLOOKUP(AY414,農林業センサス集落コード!$A$2:$E$18534,5,0),"")</f>
        <v/>
      </c>
      <c r="BB414" s="48"/>
      <c r="BC414" s="49" t="str">
        <f>IFERROR(VLOOKUP(BB414,農林業センサス集落コード!$A$2:$E$18534,4,FALSE)," ")</f>
        <v xml:space="preserve"> </v>
      </c>
      <c r="BD414" s="50" t="str">
        <f>IFERROR(VLOOKUP(BB414,農林業センサス集落コード!$A$2:$E$18534,5,0),"")</f>
        <v/>
      </c>
      <c r="BE414" s="48"/>
      <c r="BF414" s="49" t="str">
        <f>IFERROR(VLOOKUP(BE414,農林業センサス集落コード!$A$2:$E$18534,4,FALSE)," ")</f>
        <v xml:space="preserve"> </v>
      </c>
      <c r="BG414" s="50" t="str">
        <f>IFERROR(VLOOKUP(BE414,農林業センサス集落コード!$A$2:$E$18534,5,0),"")</f>
        <v/>
      </c>
      <c r="BH414" s="48"/>
      <c r="BI414" s="49" t="str">
        <f>IFERROR(VLOOKUP(BH414,農林業センサス集落コード!$A$2:$E$18534,4,FALSE)," ")</f>
        <v xml:space="preserve"> </v>
      </c>
      <c r="BJ414" s="50" t="str">
        <f>IFERROR(VLOOKUP(BH414,農林業センサス集落コード!$A$2:$E$18534,5,0),"")</f>
        <v/>
      </c>
      <c r="BK414" s="48"/>
      <c r="BL414" s="49" t="str">
        <f>IFERROR(VLOOKUP(BK414,農林業センサス集落コード!$A$2:$E$18534,4,FALSE)," ")</f>
        <v xml:space="preserve"> </v>
      </c>
      <c r="BM414" s="50" t="str">
        <f>IFERROR(VLOOKUP(BK414,農林業センサス集落コード!$A$2:$E$18534,5,0),"")</f>
        <v/>
      </c>
    </row>
    <row r="415" spans="1:65">
      <c r="A415" s="272" t="e">
        <f>①協定識別事項②協定参加者!#REF!</f>
        <v>#REF!</v>
      </c>
      <c r="B415" s="55" t="e">
        <f>①協定識別事項②協定参加者!#REF!</f>
        <v>#REF!</v>
      </c>
      <c r="C415" s="55" t="e">
        <f>①協定識別事項②協定参加者!#REF!</f>
        <v>#REF!</v>
      </c>
      <c r="D415" s="55" t="e">
        <f>①協定識別事項②協定参加者!#REF!</f>
        <v>#REF!</v>
      </c>
      <c r="E415" s="56" t="e">
        <f>①協定識別事項②協定参加者!#REF!</f>
        <v>#REF!</v>
      </c>
      <c r="F415" s="48"/>
      <c r="G415" s="49" t="str">
        <f>IFERROR(VLOOKUP(F415,農林業センサス集落コード!$A$2:$E$18534,4,FALSE)," ")</f>
        <v xml:space="preserve"> </v>
      </c>
      <c r="H415" s="50" t="str">
        <f>IFERROR(VLOOKUP(F415,農林業センサス集落コード!$A$2:$E$18534,5,0),"")</f>
        <v/>
      </c>
      <c r="I415" s="48"/>
      <c r="J415" s="49" t="str">
        <f>IFERROR(VLOOKUP(I415,農林業センサス集落コード!$A$2:$E$18534,4,FALSE)," ")</f>
        <v xml:space="preserve"> </v>
      </c>
      <c r="K415" s="50" t="str">
        <f>IFERROR(VLOOKUP(I415,農林業センサス集落コード!$A$2:$E$18534,5,0),"")</f>
        <v/>
      </c>
      <c r="L415" s="48"/>
      <c r="M415" s="49" t="str">
        <f>IFERROR(VLOOKUP(L415,農林業センサス集落コード!$A$2:$E$18534,4,FALSE)," ")</f>
        <v xml:space="preserve"> </v>
      </c>
      <c r="N415" s="50" t="str">
        <f>IFERROR(VLOOKUP(L415,農林業センサス集落コード!$A$2:$E$18534,5,0),"")</f>
        <v/>
      </c>
      <c r="O415" s="48"/>
      <c r="P415" s="49" t="str">
        <f>IFERROR(VLOOKUP(O415,農林業センサス集落コード!$A$2:$E$18534,4,FALSE)," ")</f>
        <v xml:space="preserve"> </v>
      </c>
      <c r="Q415" s="50" t="str">
        <f>IFERROR(VLOOKUP(O415,農林業センサス集落コード!$A$2:$E$18534,5,0),"")</f>
        <v/>
      </c>
      <c r="R415" s="48"/>
      <c r="S415" s="49" t="str">
        <f>IFERROR(VLOOKUP(R415,農林業センサス集落コード!$A$2:$E$18534,4,FALSE)," ")</f>
        <v xml:space="preserve"> </v>
      </c>
      <c r="T415" s="50" t="str">
        <f>IFERROR(VLOOKUP(R415,農林業センサス集落コード!$A$2:$E$18534,5,0),"")</f>
        <v/>
      </c>
      <c r="U415" s="48"/>
      <c r="V415" s="49" t="str">
        <f>IFERROR(VLOOKUP(U415,農林業センサス集落コード!$A$2:$E$18534,4,FALSE)," ")</f>
        <v xml:space="preserve"> </v>
      </c>
      <c r="W415" s="50" t="str">
        <f>IFERROR(VLOOKUP(U415,農林業センサス集落コード!$A$2:$E$18534,5,0),"")</f>
        <v/>
      </c>
      <c r="X415" s="48"/>
      <c r="Y415" s="49" t="str">
        <f>IFERROR(VLOOKUP(X415,農林業センサス集落コード!$A$2:$E$18534,4,FALSE)," ")</f>
        <v xml:space="preserve"> </v>
      </c>
      <c r="Z415" s="50" t="str">
        <f>IFERROR(VLOOKUP(X415,農林業センサス集落コード!$A$2:$E$18534,5,0),"")</f>
        <v/>
      </c>
      <c r="AA415" s="48"/>
      <c r="AB415" s="49" t="str">
        <f>IFERROR(VLOOKUP(AA415,農林業センサス集落コード!$A$2:$E$18534,4,FALSE)," ")</f>
        <v xml:space="preserve"> </v>
      </c>
      <c r="AC415" s="50" t="str">
        <f>IFERROR(VLOOKUP(AA415,農林業センサス集落コード!$A$2:$E$18534,5,0),"")</f>
        <v/>
      </c>
      <c r="AD415" s="48"/>
      <c r="AE415" s="49" t="str">
        <f>IFERROR(VLOOKUP(AD415,農林業センサス集落コード!$A$2:$E$18534,4,FALSE)," ")</f>
        <v xml:space="preserve"> </v>
      </c>
      <c r="AF415" s="50" t="str">
        <f>IFERROR(VLOOKUP(AD415,農林業センサス集落コード!$A$2:$E$18534,5,0),"")</f>
        <v/>
      </c>
      <c r="AG415" s="48"/>
      <c r="AH415" s="49" t="str">
        <f>IFERROR(VLOOKUP(AG415,農林業センサス集落コード!$A$2:$E$18534,4,FALSE)," ")</f>
        <v xml:space="preserve"> </v>
      </c>
      <c r="AI415" s="50" t="str">
        <f>IFERROR(VLOOKUP(AG415,農林業センサス集落コード!$A$2:$E$18534,5,0),"")</f>
        <v/>
      </c>
      <c r="AJ415" s="48"/>
      <c r="AK415" s="49" t="str">
        <f>IFERROR(VLOOKUP(AJ415,農林業センサス集落コード!$A$2:$E$18534,4,FALSE)," ")</f>
        <v xml:space="preserve"> </v>
      </c>
      <c r="AL415" s="50" t="str">
        <f>IFERROR(VLOOKUP(AJ415,農林業センサス集落コード!$A$2:$E$18534,5,0),"")</f>
        <v/>
      </c>
      <c r="AM415" s="48"/>
      <c r="AN415" s="49" t="str">
        <f>IFERROR(VLOOKUP(AM415,農林業センサス集落コード!$A$2:$E$18534,4,FALSE)," ")</f>
        <v xml:space="preserve"> </v>
      </c>
      <c r="AO415" s="50" t="str">
        <f>IFERROR(VLOOKUP(AM415,農林業センサス集落コード!$A$2:$E$18534,5,0),"")</f>
        <v/>
      </c>
      <c r="AP415" s="48"/>
      <c r="AQ415" s="49" t="str">
        <f>IFERROR(VLOOKUP(AP415,農林業センサス集落コード!$A$2:$E$18534,4,FALSE)," ")</f>
        <v xml:space="preserve"> </v>
      </c>
      <c r="AR415" s="50" t="str">
        <f>IFERROR(VLOOKUP(AP415,農林業センサス集落コード!$A$2:$E$18534,5,0),"")</f>
        <v/>
      </c>
      <c r="AS415" s="48"/>
      <c r="AT415" s="49" t="str">
        <f>IFERROR(VLOOKUP(AS415,農林業センサス集落コード!$A$2:$E$18534,4,FALSE)," ")</f>
        <v xml:space="preserve"> </v>
      </c>
      <c r="AU415" s="50" t="str">
        <f>IFERROR(VLOOKUP(AS415,農林業センサス集落コード!$A$2:$E$18534,5,0),"")</f>
        <v/>
      </c>
      <c r="AV415" s="48"/>
      <c r="AW415" s="49" t="str">
        <f>IFERROR(VLOOKUP(AV415,農林業センサス集落コード!$A$2:$E$18534,4,FALSE)," ")</f>
        <v xml:space="preserve"> </v>
      </c>
      <c r="AX415" s="50" t="str">
        <f>IFERROR(VLOOKUP(AV415,農林業センサス集落コード!$A$2:$E$18534,5,0),"")</f>
        <v/>
      </c>
      <c r="AY415" s="48"/>
      <c r="AZ415" s="49" t="str">
        <f>IFERROR(VLOOKUP(AY415,農林業センサス集落コード!$A$2:$E$18534,4,FALSE)," ")</f>
        <v xml:space="preserve"> </v>
      </c>
      <c r="BA415" s="50" t="str">
        <f>IFERROR(VLOOKUP(AY415,農林業センサス集落コード!$A$2:$E$18534,5,0),"")</f>
        <v/>
      </c>
      <c r="BB415" s="48"/>
      <c r="BC415" s="49" t="str">
        <f>IFERROR(VLOOKUP(BB415,農林業センサス集落コード!$A$2:$E$18534,4,FALSE)," ")</f>
        <v xml:space="preserve"> </v>
      </c>
      <c r="BD415" s="50" t="str">
        <f>IFERROR(VLOOKUP(BB415,農林業センサス集落コード!$A$2:$E$18534,5,0),"")</f>
        <v/>
      </c>
      <c r="BE415" s="48"/>
      <c r="BF415" s="49" t="str">
        <f>IFERROR(VLOOKUP(BE415,農林業センサス集落コード!$A$2:$E$18534,4,FALSE)," ")</f>
        <v xml:space="preserve"> </v>
      </c>
      <c r="BG415" s="50" t="str">
        <f>IFERROR(VLOOKUP(BE415,農林業センサス集落コード!$A$2:$E$18534,5,0),"")</f>
        <v/>
      </c>
      <c r="BH415" s="48"/>
      <c r="BI415" s="49" t="str">
        <f>IFERROR(VLOOKUP(BH415,農林業センサス集落コード!$A$2:$E$18534,4,FALSE)," ")</f>
        <v xml:space="preserve"> </v>
      </c>
      <c r="BJ415" s="50" t="str">
        <f>IFERROR(VLOOKUP(BH415,農林業センサス集落コード!$A$2:$E$18534,5,0),"")</f>
        <v/>
      </c>
      <c r="BK415" s="48"/>
      <c r="BL415" s="49" t="str">
        <f>IFERROR(VLOOKUP(BK415,農林業センサス集落コード!$A$2:$E$18534,4,FALSE)," ")</f>
        <v xml:space="preserve"> </v>
      </c>
      <c r="BM415" s="50" t="str">
        <f>IFERROR(VLOOKUP(BK415,農林業センサス集落コード!$A$2:$E$18534,5,0),"")</f>
        <v/>
      </c>
    </row>
    <row r="416" spans="1:65">
      <c r="A416" s="272" t="e">
        <f>①協定識別事項②協定参加者!#REF!</f>
        <v>#REF!</v>
      </c>
      <c r="B416" s="55" t="e">
        <f>①協定識別事項②協定参加者!#REF!</f>
        <v>#REF!</v>
      </c>
      <c r="C416" s="55" t="e">
        <f>①協定識別事項②協定参加者!#REF!</f>
        <v>#REF!</v>
      </c>
      <c r="D416" s="55" t="e">
        <f>①協定識別事項②協定参加者!#REF!</f>
        <v>#REF!</v>
      </c>
      <c r="E416" s="56" t="e">
        <f>①協定識別事項②協定参加者!#REF!</f>
        <v>#REF!</v>
      </c>
      <c r="F416" s="48"/>
      <c r="G416" s="49" t="str">
        <f>IFERROR(VLOOKUP(F416,農林業センサス集落コード!$A$2:$E$18534,4,FALSE)," ")</f>
        <v xml:space="preserve"> </v>
      </c>
      <c r="H416" s="50" t="str">
        <f>IFERROR(VLOOKUP(F416,農林業センサス集落コード!$A$2:$E$18534,5,0),"")</f>
        <v/>
      </c>
      <c r="I416" s="48"/>
      <c r="J416" s="49" t="str">
        <f>IFERROR(VLOOKUP(I416,農林業センサス集落コード!$A$2:$E$18534,4,FALSE)," ")</f>
        <v xml:space="preserve"> </v>
      </c>
      <c r="K416" s="50" t="str">
        <f>IFERROR(VLOOKUP(I416,農林業センサス集落コード!$A$2:$E$18534,5,0),"")</f>
        <v/>
      </c>
      <c r="L416" s="48"/>
      <c r="M416" s="49" t="str">
        <f>IFERROR(VLOOKUP(L416,農林業センサス集落コード!$A$2:$E$18534,4,FALSE)," ")</f>
        <v xml:space="preserve"> </v>
      </c>
      <c r="N416" s="50" t="str">
        <f>IFERROR(VLOOKUP(L416,農林業センサス集落コード!$A$2:$E$18534,5,0),"")</f>
        <v/>
      </c>
      <c r="O416" s="48"/>
      <c r="P416" s="49" t="str">
        <f>IFERROR(VLOOKUP(O416,農林業センサス集落コード!$A$2:$E$18534,4,FALSE)," ")</f>
        <v xml:space="preserve"> </v>
      </c>
      <c r="Q416" s="50" t="str">
        <f>IFERROR(VLOOKUP(O416,農林業センサス集落コード!$A$2:$E$18534,5,0),"")</f>
        <v/>
      </c>
      <c r="R416" s="48"/>
      <c r="S416" s="49" t="str">
        <f>IFERROR(VLOOKUP(R416,農林業センサス集落コード!$A$2:$E$18534,4,FALSE)," ")</f>
        <v xml:space="preserve"> </v>
      </c>
      <c r="T416" s="50" t="str">
        <f>IFERROR(VLOOKUP(R416,農林業センサス集落コード!$A$2:$E$18534,5,0),"")</f>
        <v/>
      </c>
      <c r="U416" s="48"/>
      <c r="V416" s="49" t="str">
        <f>IFERROR(VLOOKUP(U416,農林業センサス集落コード!$A$2:$E$18534,4,FALSE)," ")</f>
        <v xml:space="preserve"> </v>
      </c>
      <c r="W416" s="50" t="str">
        <f>IFERROR(VLOOKUP(U416,農林業センサス集落コード!$A$2:$E$18534,5,0),"")</f>
        <v/>
      </c>
      <c r="X416" s="48"/>
      <c r="Y416" s="49" t="str">
        <f>IFERROR(VLOOKUP(X416,農林業センサス集落コード!$A$2:$E$18534,4,FALSE)," ")</f>
        <v xml:space="preserve"> </v>
      </c>
      <c r="Z416" s="50" t="str">
        <f>IFERROR(VLOOKUP(X416,農林業センサス集落コード!$A$2:$E$18534,5,0),"")</f>
        <v/>
      </c>
      <c r="AA416" s="48"/>
      <c r="AB416" s="49" t="str">
        <f>IFERROR(VLOOKUP(AA416,農林業センサス集落コード!$A$2:$E$18534,4,FALSE)," ")</f>
        <v xml:space="preserve"> </v>
      </c>
      <c r="AC416" s="50" t="str">
        <f>IFERROR(VLOOKUP(AA416,農林業センサス集落コード!$A$2:$E$18534,5,0),"")</f>
        <v/>
      </c>
      <c r="AD416" s="48"/>
      <c r="AE416" s="49" t="str">
        <f>IFERROR(VLOOKUP(AD416,農林業センサス集落コード!$A$2:$E$18534,4,FALSE)," ")</f>
        <v xml:space="preserve"> </v>
      </c>
      <c r="AF416" s="50" t="str">
        <f>IFERROR(VLOOKUP(AD416,農林業センサス集落コード!$A$2:$E$18534,5,0),"")</f>
        <v/>
      </c>
      <c r="AG416" s="48"/>
      <c r="AH416" s="49" t="str">
        <f>IFERROR(VLOOKUP(AG416,農林業センサス集落コード!$A$2:$E$18534,4,FALSE)," ")</f>
        <v xml:space="preserve"> </v>
      </c>
      <c r="AI416" s="50" t="str">
        <f>IFERROR(VLOOKUP(AG416,農林業センサス集落コード!$A$2:$E$18534,5,0),"")</f>
        <v/>
      </c>
      <c r="AJ416" s="48"/>
      <c r="AK416" s="49" t="str">
        <f>IFERROR(VLOOKUP(AJ416,農林業センサス集落コード!$A$2:$E$18534,4,FALSE)," ")</f>
        <v xml:space="preserve"> </v>
      </c>
      <c r="AL416" s="50" t="str">
        <f>IFERROR(VLOOKUP(AJ416,農林業センサス集落コード!$A$2:$E$18534,5,0),"")</f>
        <v/>
      </c>
      <c r="AM416" s="48"/>
      <c r="AN416" s="49" t="str">
        <f>IFERROR(VLOOKUP(AM416,農林業センサス集落コード!$A$2:$E$18534,4,FALSE)," ")</f>
        <v xml:space="preserve"> </v>
      </c>
      <c r="AO416" s="50" t="str">
        <f>IFERROR(VLOOKUP(AM416,農林業センサス集落コード!$A$2:$E$18534,5,0),"")</f>
        <v/>
      </c>
      <c r="AP416" s="48"/>
      <c r="AQ416" s="49" t="str">
        <f>IFERROR(VLOOKUP(AP416,農林業センサス集落コード!$A$2:$E$18534,4,FALSE)," ")</f>
        <v xml:space="preserve"> </v>
      </c>
      <c r="AR416" s="50" t="str">
        <f>IFERROR(VLOOKUP(AP416,農林業センサス集落コード!$A$2:$E$18534,5,0),"")</f>
        <v/>
      </c>
      <c r="AS416" s="48"/>
      <c r="AT416" s="49" t="str">
        <f>IFERROR(VLOOKUP(AS416,農林業センサス集落コード!$A$2:$E$18534,4,FALSE)," ")</f>
        <v xml:space="preserve"> </v>
      </c>
      <c r="AU416" s="50" t="str">
        <f>IFERROR(VLOOKUP(AS416,農林業センサス集落コード!$A$2:$E$18534,5,0),"")</f>
        <v/>
      </c>
      <c r="AV416" s="48"/>
      <c r="AW416" s="49" t="str">
        <f>IFERROR(VLOOKUP(AV416,農林業センサス集落コード!$A$2:$E$18534,4,FALSE)," ")</f>
        <v xml:space="preserve"> </v>
      </c>
      <c r="AX416" s="50" t="str">
        <f>IFERROR(VLOOKUP(AV416,農林業センサス集落コード!$A$2:$E$18534,5,0),"")</f>
        <v/>
      </c>
      <c r="AY416" s="48"/>
      <c r="AZ416" s="49" t="str">
        <f>IFERROR(VLOOKUP(AY416,農林業センサス集落コード!$A$2:$E$18534,4,FALSE)," ")</f>
        <v xml:space="preserve"> </v>
      </c>
      <c r="BA416" s="50" t="str">
        <f>IFERROR(VLOOKUP(AY416,農林業センサス集落コード!$A$2:$E$18534,5,0),"")</f>
        <v/>
      </c>
      <c r="BB416" s="48"/>
      <c r="BC416" s="49" t="str">
        <f>IFERROR(VLOOKUP(BB416,農林業センサス集落コード!$A$2:$E$18534,4,FALSE)," ")</f>
        <v xml:space="preserve"> </v>
      </c>
      <c r="BD416" s="50" t="str">
        <f>IFERROR(VLOOKUP(BB416,農林業センサス集落コード!$A$2:$E$18534,5,0),"")</f>
        <v/>
      </c>
      <c r="BE416" s="48"/>
      <c r="BF416" s="49" t="str">
        <f>IFERROR(VLOOKUP(BE416,農林業センサス集落コード!$A$2:$E$18534,4,FALSE)," ")</f>
        <v xml:space="preserve"> </v>
      </c>
      <c r="BG416" s="50" t="str">
        <f>IFERROR(VLOOKUP(BE416,農林業センサス集落コード!$A$2:$E$18534,5,0),"")</f>
        <v/>
      </c>
      <c r="BH416" s="48"/>
      <c r="BI416" s="49" t="str">
        <f>IFERROR(VLOOKUP(BH416,農林業センサス集落コード!$A$2:$E$18534,4,FALSE)," ")</f>
        <v xml:space="preserve"> </v>
      </c>
      <c r="BJ416" s="50" t="str">
        <f>IFERROR(VLOOKUP(BH416,農林業センサス集落コード!$A$2:$E$18534,5,0),"")</f>
        <v/>
      </c>
      <c r="BK416" s="48"/>
      <c r="BL416" s="49" t="str">
        <f>IFERROR(VLOOKUP(BK416,農林業センサス集落コード!$A$2:$E$18534,4,FALSE)," ")</f>
        <v xml:space="preserve"> </v>
      </c>
      <c r="BM416" s="50" t="str">
        <f>IFERROR(VLOOKUP(BK416,農林業センサス集落コード!$A$2:$E$18534,5,0),"")</f>
        <v/>
      </c>
    </row>
    <row r="417" spans="1:65">
      <c r="A417" s="272" t="e">
        <f>①協定識別事項②協定参加者!#REF!</f>
        <v>#REF!</v>
      </c>
      <c r="B417" s="55" t="e">
        <f>①協定識別事項②協定参加者!#REF!</f>
        <v>#REF!</v>
      </c>
      <c r="C417" s="55" t="e">
        <f>①協定識別事項②協定参加者!#REF!</f>
        <v>#REF!</v>
      </c>
      <c r="D417" s="55" t="e">
        <f>①協定識別事項②協定参加者!#REF!</f>
        <v>#REF!</v>
      </c>
      <c r="E417" s="56" t="e">
        <f>①協定識別事項②協定参加者!#REF!</f>
        <v>#REF!</v>
      </c>
      <c r="F417" s="48"/>
      <c r="G417" s="49" t="str">
        <f>IFERROR(VLOOKUP(F417,農林業センサス集落コード!$A$2:$E$18534,4,FALSE)," ")</f>
        <v xml:space="preserve"> </v>
      </c>
      <c r="H417" s="50" t="str">
        <f>IFERROR(VLOOKUP(F417,農林業センサス集落コード!$A$2:$E$18534,5,0),"")</f>
        <v/>
      </c>
      <c r="I417" s="48"/>
      <c r="J417" s="49" t="str">
        <f>IFERROR(VLOOKUP(I417,農林業センサス集落コード!$A$2:$E$18534,4,FALSE)," ")</f>
        <v xml:space="preserve"> </v>
      </c>
      <c r="K417" s="50" t="str">
        <f>IFERROR(VLOOKUP(I417,農林業センサス集落コード!$A$2:$E$18534,5,0),"")</f>
        <v/>
      </c>
      <c r="L417" s="48"/>
      <c r="M417" s="49" t="str">
        <f>IFERROR(VLOOKUP(L417,農林業センサス集落コード!$A$2:$E$18534,4,FALSE)," ")</f>
        <v xml:space="preserve"> </v>
      </c>
      <c r="N417" s="50" t="str">
        <f>IFERROR(VLOOKUP(L417,農林業センサス集落コード!$A$2:$E$18534,5,0),"")</f>
        <v/>
      </c>
      <c r="O417" s="48"/>
      <c r="P417" s="49" t="str">
        <f>IFERROR(VLOOKUP(O417,農林業センサス集落コード!$A$2:$E$18534,4,FALSE)," ")</f>
        <v xml:space="preserve"> </v>
      </c>
      <c r="Q417" s="50" t="str">
        <f>IFERROR(VLOOKUP(O417,農林業センサス集落コード!$A$2:$E$18534,5,0),"")</f>
        <v/>
      </c>
      <c r="R417" s="48"/>
      <c r="S417" s="49" t="str">
        <f>IFERROR(VLOOKUP(R417,農林業センサス集落コード!$A$2:$E$18534,4,FALSE)," ")</f>
        <v xml:space="preserve"> </v>
      </c>
      <c r="T417" s="50" t="str">
        <f>IFERROR(VLOOKUP(R417,農林業センサス集落コード!$A$2:$E$18534,5,0),"")</f>
        <v/>
      </c>
      <c r="U417" s="48"/>
      <c r="V417" s="49" t="str">
        <f>IFERROR(VLOOKUP(U417,農林業センサス集落コード!$A$2:$E$18534,4,FALSE)," ")</f>
        <v xml:space="preserve"> </v>
      </c>
      <c r="W417" s="50" t="str">
        <f>IFERROR(VLOOKUP(U417,農林業センサス集落コード!$A$2:$E$18534,5,0),"")</f>
        <v/>
      </c>
      <c r="X417" s="48"/>
      <c r="Y417" s="49" t="str">
        <f>IFERROR(VLOOKUP(X417,農林業センサス集落コード!$A$2:$E$18534,4,FALSE)," ")</f>
        <v xml:space="preserve"> </v>
      </c>
      <c r="Z417" s="50" t="str">
        <f>IFERROR(VLOOKUP(X417,農林業センサス集落コード!$A$2:$E$18534,5,0),"")</f>
        <v/>
      </c>
      <c r="AA417" s="48"/>
      <c r="AB417" s="49" t="str">
        <f>IFERROR(VLOOKUP(AA417,農林業センサス集落コード!$A$2:$E$18534,4,FALSE)," ")</f>
        <v xml:space="preserve"> </v>
      </c>
      <c r="AC417" s="50" t="str">
        <f>IFERROR(VLOOKUP(AA417,農林業センサス集落コード!$A$2:$E$18534,5,0),"")</f>
        <v/>
      </c>
      <c r="AD417" s="48"/>
      <c r="AE417" s="49" t="str">
        <f>IFERROR(VLOOKUP(AD417,農林業センサス集落コード!$A$2:$E$18534,4,FALSE)," ")</f>
        <v xml:space="preserve"> </v>
      </c>
      <c r="AF417" s="50" t="str">
        <f>IFERROR(VLOOKUP(AD417,農林業センサス集落コード!$A$2:$E$18534,5,0),"")</f>
        <v/>
      </c>
      <c r="AG417" s="48"/>
      <c r="AH417" s="49" t="str">
        <f>IFERROR(VLOOKUP(AG417,農林業センサス集落コード!$A$2:$E$18534,4,FALSE)," ")</f>
        <v xml:space="preserve"> </v>
      </c>
      <c r="AI417" s="50" t="str">
        <f>IFERROR(VLOOKUP(AG417,農林業センサス集落コード!$A$2:$E$18534,5,0),"")</f>
        <v/>
      </c>
      <c r="AJ417" s="48"/>
      <c r="AK417" s="49" t="str">
        <f>IFERROR(VLOOKUP(AJ417,農林業センサス集落コード!$A$2:$E$18534,4,FALSE)," ")</f>
        <v xml:space="preserve"> </v>
      </c>
      <c r="AL417" s="50" t="str">
        <f>IFERROR(VLOOKUP(AJ417,農林業センサス集落コード!$A$2:$E$18534,5,0),"")</f>
        <v/>
      </c>
      <c r="AM417" s="48"/>
      <c r="AN417" s="49" t="str">
        <f>IFERROR(VLOOKUP(AM417,農林業センサス集落コード!$A$2:$E$18534,4,FALSE)," ")</f>
        <v xml:space="preserve"> </v>
      </c>
      <c r="AO417" s="50" t="str">
        <f>IFERROR(VLOOKUP(AM417,農林業センサス集落コード!$A$2:$E$18534,5,0),"")</f>
        <v/>
      </c>
      <c r="AP417" s="48"/>
      <c r="AQ417" s="49" t="str">
        <f>IFERROR(VLOOKUP(AP417,農林業センサス集落コード!$A$2:$E$18534,4,FALSE)," ")</f>
        <v xml:space="preserve"> </v>
      </c>
      <c r="AR417" s="50" t="str">
        <f>IFERROR(VLOOKUP(AP417,農林業センサス集落コード!$A$2:$E$18534,5,0),"")</f>
        <v/>
      </c>
      <c r="AS417" s="48"/>
      <c r="AT417" s="49" t="str">
        <f>IFERROR(VLOOKUP(AS417,農林業センサス集落コード!$A$2:$E$18534,4,FALSE)," ")</f>
        <v xml:space="preserve"> </v>
      </c>
      <c r="AU417" s="50" t="str">
        <f>IFERROR(VLOOKUP(AS417,農林業センサス集落コード!$A$2:$E$18534,5,0),"")</f>
        <v/>
      </c>
      <c r="AV417" s="48"/>
      <c r="AW417" s="49" t="str">
        <f>IFERROR(VLOOKUP(AV417,農林業センサス集落コード!$A$2:$E$18534,4,FALSE)," ")</f>
        <v xml:space="preserve"> </v>
      </c>
      <c r="AX417" s="50" t="str">
        <f>IFERROR(VLOOKUP(AV417,農林業センサス集落コード!$A$2:$E$18534,5,0),"")</f>
        <v/>
      </c>
      <c r="AY417" s="48"/>
      <c r="AZ417" s="49" t="str">
        <f>IFERROR(VLOOKUP(AY417,農林業センサス集落コード!$A$2:$E$18534,4,FALSE)," ")</f>
        <v xml:space="preserve"> </v>
      </c>
      <c r="BA417" s="50" t="str">
        <f>IFERROR(VLOOKUP(AY417,農林業センサス集落コード!$A$2:$E$18534,5,0),"")</f>
        <v/>
      </c>
      <c r="BB417" s="48"/>
      <c r="BC417" s="49" t="str">
        <f>IFERROR(VLOOKUP(BB417,農林業センサス集落コード!$A$2:$E$18534,4,FALSE)," ")</f>
        <v xml:space="preserve"> </v>
      </c>
      <c r="BD417" s="50" t="str">
        <f>IFERROR(VLOOKUP(BB417,農林業センサス集落コード!$A$2:$E$18534,5,0),"")</f>
        <v/>
      </c>
      <c r="BE417" s="48"/>
      <c r="BF417" s="49" t="str">
        <f>IFERROR(VLOOKUP(BE417,農林業センサス集落コード!$A$2:$E$18534,4,FALSE)," ")</f>
        <v xml:space="preserve"> </v>
      </c>
      <c r="BG417" s="50" t="str">
        <f>IFERROR(VLOOKUP(BE417,農林業センサス集落コード!$A$2:$E$18534,5,0),"")</f>
        <v/>
      </c>
      <c r="BH417" s="48"/>
      <c r="BI417" s="49" t="str">
        <f>IFERROR(VLOOKUP(BH417,農林業センサス集落コード!$A$2:$E$18534,4,FALSE)," ")</f>
        <v xml:space="preserve"> </v>
      </c>
      <c r="BJ417" s="50" t="str">
        <f>IFERROR(VLOOKUP(BH417,農林業センサス集落コード!$A$2:$E$18534,5,0),"")</f>
        <v/>
      </c>
      <c r="BK417" s="48"/>
      <c r="BL417" s="49" t="str">
        <f>IFERROR(VLOOKUP(BK417,農林業センサス集落コード!$A$2:$E$18534,4,FALSE)," ")</f>
        <v xml:space="preserve"> </v>
      </c>
      <c r="BM417" s="50" t="str">
        <f>IFERROR(VLOOKUP(BK417,農林業センサス集落コード!$A$2:$E$18534,5,0),"")</f>
        <v/>
      </c>
    </row>
    <row r="418" spans="1:65">
      <c r="A418" s="272" t="e">
        <f>①協定識別事項②協定参加者!#REF!</f>
        <v>#REF!</v>
      </c>
      <c r="B418" s="55" t="e">
        <f>①協定識別事項②協定参加者!#REF!</f>
        <v>#REF!</v>
      </c>
      <c r="C418" s="55" t="e">
        <f>①協定識別事項②協定参加者!#REF!</f>
        <v>#REF!</v>
      </c>
      <c r="D418" s="55" t="e">
        <f>①協定識別事項②協定参加者!#REF!</f>
        <v>#REF!</v>
      </c>
      <c r="E418" s="56" t="e">
        <f>①協定識別事項②協定参加者!#REF!</f>
        <v>#REF!</v>
      </c>
      <c r="F418" s="48"/>
      <c r="G418" s="49" t="str">
        <f>IFERROR(VLOOKUP(F418,農林業センサス集落コード!$A$2:$E$18534,4,FALSE)," ")</f>
        <v xml:space="preserve"> </v>
      </c>
      <c r="H418" s="50" t="str">
        <f>IFERROR(VLOOKUP(F418,農林業センサス集落コード!$A$2:$E$18534,5,0),"")</f>
        <v/>
      </c>
      <c r="I418" s="48"/>
      <c r="J418" s="49" t="str">
        <f>IFERROR(VLOOKUP(I418,農林業センサス集落コード!$A$2:$E$18534,4,FALSE)," ")</f>
        <v xml:space="preserve"> </v>
      </c>
      <c r="K418" s="50" t="str">
        <f>IFERROR(VLOOKUP(I418,農林業センサス集落コード!$A$2:$E$18534,5,0),"")</f>
        <v/>
      </c>
      <c r="L418" s="48"/>
      <c r="M418" s="49" t="str">
        <f>IFERROR(VLOOKUP(L418,農林業センサス集落コード!$A$2:$E$18534,4,FALSE)," ")</f>
        <v xml:space="preserve"> </v>
      </c>
      <c r="N418" s="50" t="str">
        <f>IFERROR(VLOOKUP(L418,農林業センサス集落コード!$A$2:$E$18534,5,0),"")</f>
        <v/>
      </c>
      <c r="O418" s="48"/>
      <c r="P418" s="49" t="str">
        <f>IFERROR(VLOOKUP(O418,農林業センサス集落コード!$A$2:$E$18534,4,FALSE)," ")</f>
        <v xml:space="preserve"> </v>
      </c>
      <c r="Q418" s="50" t="str">
        <f>IFERROR(VLOOKUP(O418,農林業センサス集落コード!$A$2:$E$18534,5,0),"")</f>
        <v/>
      </c>
      <c r="R418" s="48"/>
      <c r="S418" s="49" t="str">
        <f>IFERROR(VLOOKUP(R418,農林業センサス集落コード!$A$2:$E$18534,4,FALSE)," ")</f>
        <v xml:space="preserve"> </v>
      </c>
      <c r="T418" s="50" t="str">
        <f>IFERROR(VLOOKUP(R418,農林業センサス集落コード!$A$2:$E$18534,5,0),"")</f>
        <v/>
      </c>
      <c r="U418" s="48"/>
      <c r="V418" s="49" t="str">
        <f>IFERROR(VLOOKUP(U418,農林業センサス集落コード!$A$2:$E$18534,4,FALSE)," ")</f>
        <v xml:space="preserve"> </v>
      </c>
      <c r="W418" s="50" t="str">
        <f>IFERROR(VLOOKUP(U418,農林業センサス集落コード!$A$2:$E$18534,5,0),"")</f>
        <v/>
      </c>
      <c r="X418" s="48"/>
      <c r="Y418" s="49" t="str">
        <f>IFERROR(VLOOKUP(X418,農林業センサス集落コード!$A$2:$E$18534,4,FALSE)," ")</f>
        <v xml:space="preserve"> </v>
      </c>
      <c r="Z418" s="50" t="str">
        <f>IFERROR(VLOOKUP(X418,農林業センサス集落コード!$A$2:$E$18534,5,0),"")</f>
        <v/>
      </c>
      <c r="AA418" s="48"/>
      <c r="AB418" s="49" t="str">
        <f>IFERROR(VLOOKUP(AA418,農林業センサス集落コード!$A$2:$E$18534,4,FALSE)," ")</f>
        <v xml:space="preserve"> </v>
      </c>
      <c r="AC418" s="50" t="str">
        <f>IFERROR(VLOOKUP(AA418,農林業センサス集落コード!$A$2:$E$18534,5,0),"")</f>
        <v/>
      </c>
      <c r="AD418" s="48"/>
      <c r="AE418" s="49" t="str">
        <f>IFERROR(VLOOKUP(AD418,農林業センサス集落コード!$A$2:$E$18534,4,FALSE)," ")</f>
        <v xml:space="preserve"> </v>
      </c>
      <c r="AF418" s="50" t="str">
        <f>IFERROR(VLOOKUP(AD418,農林業センサス集落コード!$A$2:$E$18534,5,0),"")</f>
        <v/>
      </c>
      <c r="AG418" s="48"/>
      <c r="AH418" s="49" t="str">
        <f>IFERROR(VLOOKUP(AG418,農林業センサス集落コード!$A$2:$E$18534,4,FALSE)," ")</f>
        <v xml:space="preserve"> </v>
      </c>
      <c r="AI418" s="50" t="str">
        <f>IFERROR(VLOOKUP(AG418,農林業センサス集落コード!$A$2:$E$18534,5,0),"")</f>
        <v/>
      </c>
      <c r="AJ418" s="48"/>
      <c r="AK418" s="49" t="str">
        <f>IFERROR(VLOOKUP(AJ418,農林業センサス集落コード!$A$2:$E$18534,4,FALSE)," ")</f>
        <v xml:space="preserve"> </v>
      </c>
      <c r="AL418" s="50" t="str">
        <f>IFERROR(VLOOKUP(AJ418,農林業センサス集落コード!$A$2:$E$18534,5,0),"")</f>
        <v/>
      </c>
      <c r="AM418" s="48"/>
      <c r="AN418" s="49" t="str">
        <f>IFERROR(VLOOKUP(AM418,農林業センサス集落コード!$A$2:$E$18534,4,FALSE)," ")</f>
        <v xml:space="preserve"> </v>
      </c>
      <c r="AO418" s="50" t="str">
        <f>IFERROR(VLOOKUP(AM418,農林業センサス集落コード!$A$2:$E$18534,5,0),"")</f>
        <v/>
      </c>
      <c r="AP418" s="48"/>
      <c r="AQ418" s="49" t="str">
        <f>IFERROR(VLOOKUP(AP418,農林業センサス集落コード!$A$2:$E$18534,4,FALSE)," ")</f>
        <v xml:space="preserve"> </v>
      </c>
      <c r="AR418" s="50" t="str">
        <f>IFERROR(VLOOKUP(AP418,農林業センサス集落コード!$A$2:$E$18534,5,0),"")</f>
        <v/>
      </c>
      <c r="AS418" s="48"/>
      <c r="AT418" s="49" t="str">
        <f>IFERROR(VLOOKUP(AS418,農林業センサス集落コード!$A$2:$E$18534,4,FALSE)," ")</f>
        <v xml:space="preserve"> </v>
      </c>
      <c r="AU418" s="50" t="str">
        <f>IFERROR(VLOOKUP(AS418,農林業センサス集落コード!$A$2:$E$18534,5,0),"")</f>
        <v/>
      </c>
      <c r="AV418" s="48"/>
      <c r="AW418" s="49" t="str">
        <f>IFERROR(VLOOKUP(AV418,農林業センサス集落コード!$A$2:$E$18534,4,FALSE)," ")</f>
        <v xml:space="preserve"> </v>
      </c>
      <c r="AX418" s="50" t="str">
        <f>IFERROR(VLOOKUP(AV418,農林業センサス集落コード!$A$2:$E$18534,5,0),"")</f>
        <v/>
      </c>
      <c r="AY418" s="48"/>
      <c r="AZ418" s="49" t="str">
        <f>IFERROR(VLOOKUP(AY418,農林業センサス集落コード!$A$2:$E$18534,4,FALSE)," ")</f>
        <v xml:space="preserve"> </v>
      </c>
      <c r="BA418" s="50" t="str">
        <f>IFERROR(VLOOKUP(AY418,農林業センサス集落コード!$A$2:$E$18534,5,0),"")</f>
        <v/>
      </c>
      <c r="BB418" s="48"/>
      <c r="BC418" s="49" t="str">
        <f>IFERROR(VLOOKUP(BB418,農林業センサス集落コード!$A$2:$E$18534,4,FALSE)," ")</f>
        <v xml:space="preserve"> </v>
      </c>
      <c r="BD418" s="50" t="str">
        <f>IFERROR(VLOOKUP(BB418,農林業センサス集落コード!$A$2:$E$18534,5,0),"")</f>
        <v/>
      </c>
      <c r="BE418" s="48"/>
      <c r="BF418" s="49" t="str">
        <f>IFERROR(VLOOKUP(BE418,農林業センサス集落コード!$A$2:$E$18534,4,FALSE)," ")</f>
        <v xml:space="preserve"> </v>
      </c>
      <c r="BG418" s="50" t="str">
        <f>IFERROR(VLOOKUP(BE418,農林業センサス集落コード!$A$2:$E$18534,5,0),"")</f>
        <v/>
      </c>
      <c r="BH418" s="48"/>
      <c r="BI418" s="49" t="str">
        <f>IFERROR(VLOOKUP(BH418,農林業センサス集落コード!$A$2:$E$18534,4,FALSE)," ")</f>
        <v xml:space="preserve"> </v>
      </c>
      <c r="BJ418" s="50" t="str">
        <f>IFERROR(VLOOKUP(BH418,農林業センサス集落コード!$A$2:$E$18534,5,0),"")</f>
        <v/>
      </c>
      <c r="BK418" s="48"/>
      <c r="BL418" s="49" t="str">
        <f>IFERROR(VLOOKUP(BK418,農林業センサス集落コード!$A$2:$E$18534,4,FALSE)," ")</f>
        <v xml:space="preserve"> </v>
      </c>
      <c r="BM418" s="50" t="str">
        <f>IFERROR(VLOOKUP(BK418,農林業センサス集落コード!$A$2:$E$18534,5,0),"")</f>
        <v/>
      </c>
    </row>
    <row r="419" spans="1:65">
      <c r="A419" s="272" t="e">
        <f>①協定識別事項②協定参加者!#REF!</f>
        <v>#REF!</v>
      </c>
      <c r="B419" s="55" t="e">
        <f>①協定識別事項②協定参加者!#REF!</f>
        <v>#REF!</v>
      </c>
      <c r="C419" s="55" t="e">
        <f>①協定識別事項②協定参加者!#REF!</f>
        <v>#REF!</v>
      </c>
      <c r="D419" s="55" t="e">
        <f>①協定識別事項②協定参加者!#REF!</f>
        <v>#REF!</v>
      </c>
      <c r="E419" s="56" t="e">
        <f>①協定識別事項②協定参加者!#REF!</f>
        <v>#REF!</v>
      </c>
      <c r="F419" s="48"/>
      <c r="G419" s="49" t="str">
        <f>IFERROR(VLOOKUP(F419,農林業センサス集落コード!$A$2:$E$18534,4,FALSE)," ")</f>
        <v xml:space="preserve"> </v>
      </c>
      <c r="H419" s="50" t="str">
        <f>IFERROR(VLOOKUP(F419,農林業センサス集落コード!$A$2:$E$18534,5,0),"")</f>
        <v/>
      </c>
      <c r="I419" s="48"/>
      <c r="J419" s="49" t="str">
        <f>IFERROR(VLOOKUP(I419,農林業センサス集落コード!$A$2:$E$18534,4,FALSE)," ")</f>
        <v xml:space="preserve"> </v>
      </c>
      <c r="K419" s="50" t="str">
        <f>IFERROR(VLOOKUP(I419,農林業センサス集落コード!$A$2:$E$18534,5,0),"")</f>
        <v/>
      </c>
      <c r="L419" s="48"/>
      <c r="M419" s="49" t="str">
        <f>IFERROR(VLOOKUP(L419,農林業センサス集落コード!$A$2:$E$18534,4,FALSE)," ")</f>
        <v xml:space="preserve"> </v>
      </c>
      <c r="N419" s="50" t="str">
        <f>IFERROR(VLOOKUP(L419,農林業センサス集落コード!$A$2:$E$18534,5,0),"")</f>
        <v/>
      </c>
      <c r="O419" s="48"/>
      <c r="P419" s="49" t="str">
        <f>IFERROR(VLOOKUP(O419,農林業センサス集落コード!$A$2:$E$18534,4,FALSE)," ")</f>
        <v xml:space="preserve"> </v>
      </c>
      <c r="Q419" s="50" t="str">
        <f>IFERROR(VLOOKUP(O419,農林業センサス集落コード!$A$2:$E$18534,5,0),"")</f>
        <v/>
      </c>
      <c r="R419" s="48"/>
      <c r="S419" s="49" t="str">
        <f>IFERROR(VLOOKUP(R419,農林業センサス集落コード!$A$2:$E$18534,4,FALSE)," ")</f>
        <v xml:space="preserve"> </v>
      </c>
      <c r="T419" s="50" t="str">
        <f>IFERROR(VLOOKUP(R419,農林業センサス集落コード!$A$2:$E$18534,5,0),"")</f>
        <v/>
      </c>
      <c r="U419" s="48"/>
      <c r="V419" s="49" t="str">
        <f>IFERROR(VLOOKUP(U419,農林業センサス集落コード!$A$2:$E$18534,4,FALSE)," ")</f>
        <v xml:space="preserve"> </v>
      </c>
      <c r="W419" s="50" t="str">
        <f>IFERROR(VLOOKUP(U419,農林業センサス集落コード!$A$2:$E$18534,5,0),"")</f>
        <v/>
      </c>
      <c r="X419" s="48"/>
      <c r="Y419" s="49" t="str">
        <f>IFERROR(VLOOKUP(X419,農林業センサス集落コード!$A$2:$E$18534,4,FALSE)," ")</f>
        <v xml:space="preserve"> </v>
      </c>
      <c r="Z419" s="50" t="str">
        <f>IFERROR(VLOOKUP(X419,農林業センサス集落コード!$A$2:$E$18534,5,0),"")</f>
        <v/>
      </c>
      <c r="AA419" s="48"/>
      <c r="AB419" s="49" t="str">
        <f>IFERROR(VLOOKUP(AA419,農林業センサス集落コード!$A$2:$E$18534,4,FALSE)," ")</f>
        <v xml:space="preserve"> </v>
      </c>
      <c r="AC419" s="50" t="str">
        <f>IFERROR(VLOOKUP(AA419,農林業センサス集落コード!$A$2:$E$18534,5,0),"")</f>
        <v/>
      </c>
      <c r="AD419" s="48"/>
      <c r="AE419" s="49" t="str">
        <f>IFERROR(VLOOKUP(AD419,農林業センサス集落コード!$A$2:$E$18534,4,FALSE)," ")</f>
        <v xml:space="preserve"> </v>
      </c>
      <c r="AF419" s="50" t="str">
        <f>IFERROR(VLOOKUP(AD419,農林業センサス集落コード!$A$2:$E$18534,5,0),"")</f>
        <v/>
      </c>
      <c r="AG419" s="48"/>
      <c r="AH419" s="49" t="str">
        <f>IFERROR(VLOOKUP(AG419,農林業センサス集落コード!$A$2:$E$18534,4,FALSE)," ")</f>
        <v xml:space="preserve"> </v>
      </c>
      <c r="AI419" s="50" t="str">
        <f>IFERROR(VLOOKUP(AG419,農林業センサス集落コード!$A$2:$E$18534,5,0),"")</f>
        <v/>
      </c>
      <c r="AJ419" s="48"/>
      <c r="AK419" s="49" t="str">
        <f>IFERROR(VLOOKUP(AJ419,農林業センサス集落コード!$A$2:$E$18534,4,FALSE)," ")</f>
        <v xml:space="preserve"> </v>
      </c>
      <c r="AL419" s="50" t="str">
        <f>IFERROR(VLOOKUP(AJ419,農林業センサス集落コード!$A$2:$E$18534,5,0),"")</f>
        <v/>
      </c>
      <c r="AM419" s="48"/>
      <c r="AN419" s="49" t="str">
        <f>IFERROR(VLOOKUP(AM419,農林業センサス集落コード!$A$2:$E$18534,4,FALSE)," ")</f>
        <v xml:space="preserve"> </v>
      </c>
      <c r="AO419" s="50" t="str">
        <f>IFERROR(VLOOKUP(AM419,農林業センサス集落コード!$A$2:$E$18534,5,0),"")</f>
        <v/>
      </c>
      <c r="AP419" s="48"/>
      <c r="AQ419" s="49" t="str">
        <f>IFERROR(VLOOKUP(AP419,農林業センサス集落コード!$A$2:$E$18534,4,FALSE)," ")</f>
        <v xml:space="preserve"> </v>
      </c>
      <c r="AR419" s="50" t="str">
        <f>IFERROR(VLOOKUP(AP419,農林業センサス集落コード!$A$2:$E$18534,5,0),"")</f>
        <v/>
      </c>
      <c r="AS419" s="48"/>
      <c r="AT419" s="49" t="str">
        <f>IFERROR(VLOOKUP(AS419,農林業センサス集落コード!$A$2:$E$18534,4,FALSE)," ")</f>
        <v xml:space="preserve"> </v>
      </c>
      <c r="AU419" s="50" t="str">
        <f>IFERROR(VLOOKUP(AS419,農林業センサス集落コード!$A$2:$E$18534,5,0),"")</f>
        <v/>
      </c>
      <c r="AV419" s="48"/>
      <c r="AW419" s="49" t="str">
        <f>IFERROR(VLOOKUP(AV419,農林業センサス集落コード!$A$2:$E$18534,4,FALSE)," ")</f>
        <v xml:space="preserve"> </v>
      </c>
      <c r="AX419" s="50" t="str">
        <f>IFERROR(VLOOKUP(AV419,農林業センサス集落コード!$A$2:$E$18534,5,0),"")</f>
        <v/>
      </c>
      <c r="AY419" s="48"/>
      <c r="AZ419" s="49" t="str">
        <f>IFERROR(VLOOKUP(AY419,農林業センサス集落コード!$A$2:$E$18534,4,FALSE)," ")</f>
        <v xml:space="preserve"> </v>
      </c>
      <c r="BA419" s="50" t="str">
        <f>IFERROR(VLOOKUP(AY419,農林業センサス集落コード!$A$2:$E$18534,5,0),"")</f>
        <v/>
      </c>
      <c r="BB419" s="48"/>
      <c r="BC419" s="49" t="str">
        <f>IFERROR(VLOOKUP(BB419,農林業センサス集落コード!$A$2:$E$18534,4,FALSE)," ")</f>
        <v xml:space="preserve"> </v>
      </c>
      <c r="BD419" s="50" t="str">
        <f>IFERROR(VLOOKUP(BB419,農林業センサス集落コード!$A$2:$E$18534,5,0),"")</f>
        <v/>
      </c>
      <c r="BE419" s="48"/>
      <c r="BF419" s="49" t="str">
        <f>IFERROR(VLOOKUP(BE419,農林業センサス集落コード!$A$2:$E$18534,4,FALSE)," ")</f>
        <v xml:space="preserve"> </v>
      </c>
      <c r="BG419" s="50" t="str">
        <f>IFERROR(VLOOKUP(BE419,農林業センサス集落コード!$A$2:$E$18534,5,0),"")</f>
        <v/>
      </c>
      <c r="BH419" s="48"/>
      <c r="BI419" s="49" t="str">
        <f>IFERROR(VLOOKUP(BH419,農林業センサス集落コード!$A$2:$E$18534,4,FALSE)," ")</f>
        <v xml:space="preserve"> </v>
      </c>
      <c r="BJ419" s="50" t="str">
        <f>IFERROR(VLOOKUP(BH419,農林業センサス集落コード!$A$2:$E$18534,5,0),"")</f>
        <v/>
      </c>
      <c r="BK419" s="48"/>
      <c r="BL419" s="49" t="str">
        <f>IFERROR(VLOOKUP(BK419,農林業センサス集落コード!$A$2:$E$18534,4,FALSE)," ")</f>
        <v xml:space="preserve"> </v>
      </c>
      <c r="BM419" s="50" t="str">
        <f>IFERROR(VLOOKUP(BK419,農林業センサス集落コード!$A$2:$E$18534,5,0),"")</f>
        <v/>
      </c>
    </row>
    <row r="420" spans="1:65">
      <c r="A420" s="272" t="e">
        <f>①協定識別事項②協定参加者!#REF!</f>
        <v>#REF!</v>
      </c>
      <c r="B420" s="55" t="e">
        <f>①協定識別事項②協定参加者!#REF!</f>
        <v>#REF!</v>
      </c>
      <c r="C420" s="55" t="e">
        <f>①協定識別事項②協定参加者!#REF!</f>
        <v>#REF!</v>
      </c>
      <c r="D420" s="55" t="e">
        <f>①協定識別事項②協定参加者!#REF!</f>
        <v>#REF!</v>
      </c>
      <c r="E420" s="56" t="e">
        <f>①協定識別事項②協定参加者!#REF!</f>
        <v>#REF!</v>
      </c>
      <c r="F420" s="48"/>
      <c r="G420" s="49" t="str">
        <f>IFERROR(VLOOKUP(F420,農林業センサス集落コード!$A$2:$E$18534,4,FALSE)," ")</f>
        <v xml:space="preserve"> </v>
      </c>
      <c r="H420" s="50" t="str">
        <f>IFERROR(VLOOKUP(F420,農林業センサス集落コード!$A$2:$E$18534,5,0),"")</f>
        <v/>
      </c>
      <c r="I420" s="48"/>
      <c r="J420" s="49" t="str">
        <f>IFERROR(VLOOKUP(I420,農林業センサス集落コード!$A$2:$E$18534,4,FALSE)," ")</f>
        <v xml:space="preserve"> </v>
      </c>
      <c r="K420" s="50" t="str">
        <f>IFERROR(VLOOKUP(I420,農林業センサス集落コード!$A$2:$E$18534,5,0),"")</f>
        <v/>
      </c>
      <c r="L420" s="48"/>
      <c r="M420" s="49" t="str">
        <f>IFERROR(VLOOKUP(L420,農林業センサス集落コード!$A$2:$E$18534,4,FALSE)," ")</f>
        <v xml:space="preserve"> </v>
      </c>
      <c r="N420" s="50" t="str">
        <f>IFERROR(VLOOKUP(L420,農林業センサス集落コード!$A$2:$E$18534,5,0),"")</f>
        <v/>
      </c>
      <c r="O420" s="48"/>
      <c r="P420" s="49" t="str">
        <f>IFERROR(VLOOKUP(O420,農林業センサス集落コード!$A$2:$E$18534,4,FALSE)," ")</f>
        <v xml:space="preserve"> </v>
      </c>
      <c r="Q420" s="50" t="str">
        <f>IFERROR(VLOOKUP(O420,農林業センサス集落コード!$A$2:$E$18534,5,0),"")</f>
        <v/>
      </c>
      <c r="R420" s="48"/>
      <c r="S420" s="49" t="str">
        <f>IFERROR(VLOOKUP(R420,農林業センサス集落コード!$A$2:$E$18534,4,FALSE)," ")</f>
        <v xml:space="preserve"> </v>
      </c>
      <c r="T420" s="50" t="str">
        <f>IFERROR(VLOOKUP(R420,農林業センサス集落コード!$A$2:$E$18534,5,0),"")</f>
        <v/>
      </c>
      <c r="U420" s="48"/>
      <c r="V420" s="49" t="str">
        <f>IFERROR(VLOOKUP(U420,農林業センサス集落コード!$A$2:$E$18534,4,FALSE)," ")</f>
        <v xml:space="preserve"> </v>
      </c>
      <c r="W420" s="50" t="str">
        <f>IFERROR(VLOOKUP(U420,農林業センサス集落コード!$A$2:$E$18534,5,0),"")</f>
        <v/>
      </c>
      <c r="X420" s="48"/>
      <c r="Y420" s="49" t="str">
        <f>IFERROR(VLOOKUP(X420,農林業センサス集落コード!$A$2:$E$18534,4,FALSE)," ")</f>
        <v xml:space="preserve"> </v>
      </c>
      <c r="Z420" s="50" t="str">
        <f>IFERROR(VLOOKUP(X420,農林業センサス集落コード!$A$2:$E$18534,5,0),"")</f>
        <v/>
      </c>
      <c r="AA420" s="48"/>
      <c r="AB420" s="49" t="str">
        <f>IFERROR(VLOOKUP(AA420,農林業センサス集落コード!$A$2:$E$18534,4,FALSE)," ")</f>
        <v xml:space="preserve"> </v>
      </c>
      <c r="AC420" s="50" t="str">
        <f>IFERROR(VLOOKUP(AA420,農林業センサス集落コード!$A$2:$E$18534,5,0),"")</f>
        <v/>
      </c>
      <c r="AD420" s="48"/>
      <c r="AE420" s="49" t="str">
        <f>IFERROR(VLOOKUP(AD420,農林業センサス集落コード!$A$2:$E$18534,4,FALSE)," ")</f>
        <v xml:space="preserve"> </v>
      </c>
      <c r="AF420" s="50" t="str">
        <f>IFERROR(VLOOKUP(AD420,農林業センサス集落コード!$A$2:$E$18534,5,0),"")</f>
        <v/>
      </c>
      <c r="AG420" s="48"/>
      <c r="AH420" s="49" t="str">
        <f>IFERROR(VLOOKUP(AG420,農林業センサス集落コード!$A$2:$E$18534,4,FALSE)," ")</f>
        <v xml:space="preserve"> </v>
      </c>
      <c r="AI420" s="50" t="str">
        <f>IFERROR(VLOOKUP(AG420,農林業センサス集落コード!$A$2:$E$18534,5,0),"")</f>
        <v/>
      </c>
      <c r="AJ420" s="48"/>
      <c r="AK420" s="49" t="str">
        <f>IFERROR(VLOOKUP(AJ420,農林業センサス集落コード!$A$2:$E$18534,4,FALSE)," ")</f>
        <v xml:space="preserve"> </v>
      </c>
      <c r="AL420" s="50" t="str">
        <f>IFERROR(VLOOKUP(AJ420,農林業センサス集落コード!$A$2:$E$18534,5,0),"")</f>
        <v/>
      </c>
      <c r="AM420" s="48"/>
      <c r="AN420" s="49" t="str">
        <f>IFERROR(VLOOKUP(AM420,農林業センサス集落コード!$A$2:$E$18534,4,FALSE)," ")</f>
        <v xml:space="preserve"> </v>
      </c>
      <c r="AO420" s="50" t="str">
        <f>IFERROR(VLOOKUP(AM420,農林業センサス集落コード!$A$2:$E$18534,5,0),"")</f>
        <v/>
      </c>
      <c r="AP420" s="48"/>
      <c r="AQ420" s="49" t="str">
        <f>IFERROR(VLOOKUP(AP420,農林業センサス集落コード!$A$2:$E$18534,4,FALSE)," ")</f>
        <v xml:space="preserve"> </v>
      </c>
      <c r="AR420" s="50" t="str">
        <f>IFERROR(VLOOKUP(AP420,農林業センサス集落コード!$A$2:$E$18534,5,0),"")</f>
        <v/>
      </c>
      <c r="AS420" s="48"/>
      <c r="AT420" s="49" t="str">
        <f>IFERROR(VLOOKUP(AS420,農林業センサス集落コード!$A$2:$E$18534,4,FALSE)," ")</f>
        <v xml:space="preserve"> </v>
      </c>
      <c r="AU420" s="50" t="str">
        <f>IFERROR(VLOOKUP(AS420,農林業センサス集落コード!$A$2:$E$18534,5,0),"")</f>
        <v/>
      </c>
      <c r="AV420" s="48"/>
      <c r="AW420" s="49" t="str">
        <f>IFERROR(VLOOKUP(AV420,農林業センサス集落コード!$A$2:$E$18534,4,FALSE)," ")</f>
        <v xml:space="preserve"> </v>
      </c>
      <c r="AX420" s="50" t="str">
        <f>IFERROR(VLOOKUP(AV420,農林業センサス集落コード!$A$2:$E$18534,5,0),"")</f>
        <v/>
      </c>
      <c r="AY420" s="48"/>
      <c r="AZ420" s="49" t="str">
        <f>IFERROR(VLOOKUP(AY420,農林業センサス集落コード!$A$2:$E$18534,4,FALSE)," ")</f>
        <v xml:space="preserve"> </v>
      </c>
      <c r="BA420" s="50" t="str">
        <f>IFERROR(VLOOKUP(AY420,農林業センサス集落コード!$A$2:$E$18534,5,0),"")</f>
        <v/>
      </c>
      <c r="BB420" s="48"/>
      <c r="BC420" s="49" t="str">
        <f>IFERROR(VLOOKUP(BB420,農林業センサス集落コード!$A$2:$E$18534,4,FALSE)," ")</f>
        <v xml:space="preserve"> </v>
      </c>
      <c r="BD420" s="50" t="str">
        <f>IFERROR(VLOOKUP(BB420,農林業センサス集落コード!$A$2:$E$18534,5,0),"")</f>
        <v/>
      </c>
      <c r="BE420" s="48"/>
      <c r="BF420" s="49" t="str">
        <f>IFERROR(VLOOKUP(BE420,農林業センサス集落コード!$A$2:$E$18534,4,FALSE)," ")</f>
        <v xml:space="preserve"> </v>
      </c>
      <c r="BG420" s="50" t="str">
        <f>IFERROR(VLOOKUP(BE420,農林業センサス集落コード!$A$2:$E$18534,5,0),"")</f>
        <v/>
      </c>
      <c r="BH420" s="48"/>
      <c r="BI420" s="49" t="str">
        <f>IFERROR(VLOOKUP(BH420,農林業センサス集落コード!$A$2:$E$18534,4,FALSE)," ")</f>
        <v xml:space="preserve"> </v>
      </c>
      <c r="BJ420" s="50" t="str">
        <f>IFERROR(VLOOKUP(BH420,農林業センサス集落コード!$A$2:$E$18534,5,0),"")</f>
        <v/>
      </c>
      <c r="BK420" s="48"/>
      <c r="BL420" s="49" t="str">
        <f>IFERROR(VLOOKUP(BK420,農林業センサス集落コード!$A$2:$E$18534,4,FALSE)," ")</f>
        <v xml:space="preserve"> </v>
      </c>
      <c r="BM420" s="50" t="str">
        <f>IFERROR(VLOOKUP(BK420,農林業センサス集落コード!$A$2:$E$18534,5,0),"")</f>
        <v/>
      </c>
    </row>
    <row r="421" spans="1:65">
      <c r="A421" s="272" t="e">
        <f>①協定識別事項②協定参加者!#REF!</f>
        <v>#REF!</v>
      </c>
      <c r="B421" s="55" t="e">
        <f>①協定識別事項②協定参加者!#REF!</f>
        <v>#REF!</v>
      </c>
      <c r="C421" s="55" t="e">
        <f>①協定識別事項②協定参加者!#REF!</f>
        <v>#REF!</v>
      </c>
      <c r="D421" s="55" t="e">
        <f>①協定識別事項②協定参加者!#REF!</f>
        <v>#REF!</v>
      </c>
      <c r="E421" s="56" t="e">
        <f>①協定識別事項②協定参加者!#REF!</f>
        <v>#REF!</v>
      </c>
      <c r="F421" s="48"/>
      <c r="G421" s="49" t="str">
        <f>IFERROR(VLOOKUP(F421,農林業センサス集落コード!$A$2:$E$18534,4,FALSE)," ")</f>
        <v xml:space="preserve"> </v>
      </c>
      <c r="H421" s="50" t="str">
        <f>IFERROR(VLOOKUP(F421,農林業センサス集落コード!$A$2:$E$18534,5,0),"")</f>
        <v/>
      </c>
      <c r="I421" s="48"/>
      <c r="J421" s="49" t="str">
        <f>IFERROR(VLOOKUP(I421,農林業センサス集落コード!$A$2:$E$18534,4,FALSE)," ")</f>
        <v xml:space="preserve"> </v>
      </c>
      <c r="K421" s="50" t="str">
        <f>IFERROR(VLOOKUP(I421,農林業センサス集落コード!$A$2:$E$18534,5,0),"")</f>
        <v/>
      </c>
      <c r="L421" s="48"/>
      <c r="M421" s="49" t="str">
        <f>IFERROR(VLOOKUP(L421,農林業センサス集落コード!$A$2:$E$18534,4,FALSE)," ")</f>
        <v xml:space="preserve"> </v>
      </c>
      <c r="N421" s="50" t="str">
        <f>IFERROR(VLOOKUP(L421,農林業センサス集落コード!$A$2:$E$18534,5,0),"")</f>
        <v/>
      </c>
      <c r="O421" s="48"/>
      <c r="P421" s="49" t="str">
        <f>IFERROR(VLOOKUP(O421,農林業センサス集落コード!$A$2:$E$18534,4,FALSE)," ")</f>
        <v xml:space="preserve"> </v>
      </c>
      <c r="Q421" s="50" t="str">
        <f>IFERROR(VLOOKUP(O421,農林業センサス集落コード!$A$2:$E$18534,5,0),"")</f>
        <v/>
      </c>
      <c r="R421" s="48"/>
      <c r="S421" s="49" t="str">
        <f>IFERROR(VLOOKUP(R421,農林業センサス集落コード!$A$2:$E$18534,4,FALSE)," ")</f>
        <v xml:space="preserve"> </v>
      </c>
      <c r="T421" s="50" t="str">
        <f>IFERROR(VLOOKUP(R421,農林業センサス集落コード!$A$2:$E$18534,5,0),"")</f>
        <v/>
      </c>
      <c r="U421" s="48"/>
      <c r="V421" s="49" t="str">
        <f>IFERROR(VLOOKUP(U421,農林業センサス集落コード!$A$2:$E$18534,4,FALSE)," ")</f>
        <v xml:space="preserve"> </v>
      </c>
      <c r="W421" s="50" t="str">
        <f>IFERROR(VLOOKUP(U421,農林業センサス集落コード!$A$2:$E$18534,5,0),"")</f>
        <v/>
      </c>
      <c r="X421" s="48"/>
      <c r="Y421" s="49" t="str">
        <f>IFERROR(VLOOKUP(X421,農林業センサス集落コード!$A$2:$E$18534,4,FALSE)," ")</f>
        <v xml:space="preserve"> </v>
      </c>
      <c r="Z421" s="50" t="str">
        <f>IFERROR(VLOOKUP(X421,農林業センサス集落コード!$A$2:$E$18534,5,0),"")</f>
        <v/>
      </c>
      <c r="AA421" s="48"/>
      <c r="AB421" s="49" t="str">
        <f>IFERROR(VLOOKUP(AA421,農林業センサス集落コード!$A$2:$E$18534,4,FALSE)," ")</f>
        <v xml:space="preserve"> </v>
      </c>
      <c r="AC421" s="50" t="str">
        <f>IFERROR(VLOOKUP(AA421,農林業センサス集落コード!$A$2:$E$18534,5,0),"")</f>
        <v/>
      </c>
      <c r="AD421" s="48"/>
      <c r="AE421" s="49" t="str">
        <f>IFERROR(VLOOKUP(AD421,農林業センサス集落コード!$A$2:$E$18534,4,FALSE)," ")</f>
        <v xml:space="preserve"> </v>
      </c>
      <c r="AF421" s="50" t="str">
        <f>IFERROR(VLOOKUP(AD421,農林業センサス集落コード!$A$2:$E$18534,5,0),"")</f>
        <v/>
      </c>
      <c r="AG421" s="48"/>
      <c r="AH421" s="49" t="str">
        <f>IFERROR(VLOOKUP(AG421,農林業センサス集落コード!$A$2:$E$18534,4,FALSE)," ")</f>
        <v xml:space="preserve"> </v>
      </c>
      <c r="AI421" s="50" t="str">
        <f>IFERROR(VLOOKUP(AG421,農林業センサス集落コード!$A$2:$E$18534,5,0),"")</f>
        <v/>
      </c>
      <c r="AJ421" s="48"/>
      <c r="AK421" s="49" t="str">
        <f>IFERROR(VLOOKUP(AJ421,農林業センサス集落コード!$A$2:$E$18534,4,FALSE)," ")</f>
        <v xml:space="preserve"> </v>
      </c>
      <c r="AL421" s="50" t="str">
        <f>IFERROR(VLOOKUP(AJ421,農林業センサス集落コード!$A$2:$E$18534,5,0),"")</f>
        <v/>
      </c>
      <c r="AM421" s="48"/>
      <c r="AN421" s="49" t="str">
        <f>IFERROR(VLOOKUP(AM421,農林業センサス集落コード!$A$2:$E$18534,4,FALSE)," ")</f>
        <v xml:space="preserve"> </v>
      </c>
      <c r="AO421" s="50" t="str">
        <f>IFERROR(VLOOKUP(AM421,農林業センサス集落コード!$A$2:$E$18534,5,0),"")</f>
        <v/>
      </c>
      <c r="AP421" s="48"/>
      <c r="AQ421" s="49" t="str">
        <f>IFERROR(VLOOKUP(AP421,農林業センサス集落コード!$A$2:$E$18534,4,FALSE)," ")</f>
        <v xml:space="preserve"> </v>
      </c>
      <c r="AR421" s="50" t="str">
        <f>IFERROR(VLOOKUP(AP421,農林業センサス集落コード!$A$2:$E$18534,5,0),"")</f>
        <v/>
      </c>
      <c r="AS421" s="48"/>
      <c r="AT421" s="49" t="str">
        <f>IFERROR(VLOOKUP(AS421,農林業センサス集落コード!$A$2:$E$18534,4,FALSE)," ")</f>
        <v xml:space="preserve"> </v>
      </c>
      <c r="AU421" s="50" t="str">
        <f>IFERROR(VLOOKUP(AS421,農林業センサス集落コード!$A$2:$E$18534,5,0),"")</f>
        <v/>
      </c>
      <c r="AV421" s="48"/>
      <c r="AW421" s="49" t="str">
        <f>IFERROR(VLOOKUP(AV421,農林業センサス集落コード!$A$2:$E$18534,4,FALSE)," ")</f>
        <v xml:space="preserve"> </v>
      </c>
      <c r="AX421" s="50" t="str">
        <f>IFERROR(VLOOKUP(AV421,農林業センサス集落コード!$A$2:$E$18534,5,0),"")</f>
        <v/>
      </c>
      <c r="AY421" s="48"/>
      <c r="AZ421" s="49" t="str">
        <f>IFERROR(VLOOKUP(AY421,農林業センサス集落コード!$A$2:$E$18534,4,FALSE)," ")</f>
        <v xml:space="preserve"> </v>
      </c>
      <c r="BA421" s="50" t="str">
        <f>IFERROR(VLOOKUP(AY421,農林業センサス集落コード!$A$2:$E$18534,5,0),"")</f>
        <v/>
      </c>
      <c r="BB421" s="48"/>
      <c r="BC421" s="49" t="str">
        <f>IFERROR(VLOOKUP(BB421,農林業センサス集落コード!$A$2:$E$18534,4,FALSE)," ")</f>
        <v xml:space="preserve"> </v>
      </c>
      <c r="BD421" s="50" t="str">
        <f>IFERROR(VLOOKUP(BB421,農林業センサス集落コード!$A$2:$E$18534,5,0),"")</f>
        <v/>
      </c>
      <c r="BE421" s="48"/>
      <c r="BF421" s="49" t="str">
        <f>IFERROR(VLOOKUP(BE421,農林業センサス集落コード!$A$2:$E$18534,4,FALSE)," ")</f>
        <v xml:space="preserve"> </v>
      </c>
      <c r="BG421" s="50" t="str">
        <f>IFERROR(VLOOKUP(BE421,農林業センサス集落コード!$A$2:$E$18534,5,0),"")</f>
        <v/>
      </c>
      <c r="BH421" s="48"/>
      <c r="BI421" s="49" t="str">
        <f>IFERROR(VLOOKUP(BH421,農林業センサス集落コード!$A$2:$E$18534,4,FALSE)," ")</f>
        <v xml:space="preserve"> </v>
      </c>
      <c r="BJ421" s="50" t="str">
        <f>IFERROR(VLOOKUP(BH421,農林業センサス集落コード!$A$2:$E$18534,5,0),"")</f>
        <v/>
      </c>
      <c r="BK421" s="48"/>
      <c r="BL421" s="49" t="str">
        <f>IFERROR(VLOOKUP(BK421,農林業センサス集落コード!$A$2:$E$18534,4,FALSE)," ")</f>
        <v xml:space="preserve"> </v>
      </c>
      <c r="BM421" s="50" t="str">
        <f>IFERROR(VLOOKUP(BK421,農林業センサス集落コード!$A$2:$E$18534,5,0),"")</f>
        <v/>
      </c>
    </row>
    <row r="422" spans="1:65">
      <c r="A422" s="272" t="e">
        <f>①協定識別事項②協定参加者!#REF!</f>
        <v>#REF!</v>
      </c>
      <c r="B422" s="55" t="e">
        <f>①協定識別事項②協定参加者!#REF!</f>
        <v>#REF!</v>
      </c>
      <c r="C422" s="55" t="e">
        <f>①協定識別事項②協定参加者!#REF!</f>
        <v>#REF!</v>
      </c>
      <c r="D422" s="55" t="e">
        <f>①協定識別事項②協定参加者!#REF!</f>
        <v>#REF!</v>
      </c>
      <c r="E422" s="56" t="e">
        <f>①協定識別事項②協定参加者!#REF!</f>
        <v>#REF!</v>
      </c>
      <c r="F422" s="48"/>
      <c r="G422" s="49" t="str">
        <f>IFERROR(VLOOKUP(F422,農林業センサス集落コード!$A$2:$E$18534,4,FALSE)," ")</f>
        <v xml:space="preserve"> </v>
      </c>
      <c r="H422" s="50" t="str">
        <f>IFERROR(VLOOKUP(F422,農林業センサス集落コード!$A$2:$E$18534,5,0),"")</f>
        <v/>
      </c>
      <c r="I422" s="48"/>
      <c r="J422" s="49" t="str">
        <f>IFERROR(VLOOKUP(I422,農林業センサス集落コード!$A$2:$E$18534,4,FALSE)," ")</f>
        <v xml:space="preserve"> </v>
      </c>
      <c r="K422" s="50" t="str">
        <f>IFERROR(VLOOKUP(I422,農林業センサス集落コード!$A$2:$E$18534,5,0),"")</f>
        <v/>
      </c>
      <c r="L422" s="48"/>
      <c r="M422" s="49" t="str">
        <f>IFERROR(VLOOKUP(L422,農林業センサス集落コード!$A$2:$E$18534,4,FALSE)," ")</f>
        <v xml:space="preserve"> </v>
      </c>
      <c r="N422" s="50" t="str">
        <f>IFERROR(VLOOKUP(L422,農林業センサス集落コード!$A$2:$E$18534,5,0),"")</f>
        <v/>
      </c>
      <c r="O422" s="48"/>
      <c r="P422" s="49" t="str">
        <f>IFERROR(VLOOKUP(O422,農林業センサス集落コード!$A$2:$E$18534,4,FALSE)," ")</f>
        <v xml:space="preserve"> </v>
      </c>
      <c r="Q422" s="50" t="str">
        <f>IFERROR(VLOOKUP(O422,農林業センサス集落コード!$A$2:$E$18534,5,0),"")</f>
        <v/>
      </c>
      <c r="R422" s="48"/>
      <c r="S422" s="49" t="str">
        <f>IFERROR(VLOOKUP(R422,農林業センサス集落コード!$A$2:$E$18534,4,FALSE)," ")</f>
        <v xml:space="preserve"> </v>
      </c>
      <c r="T422" s="50" t="str">
        <f>IFERROR(VLOOKUP(R422,農林業センサス集落コード!$A$2:$E$18534,5,0),"")</f>
        <v/>
      </c>
      <c r="U422" s="48"/>
      <c r="V422" s="49" t="str">
        <f>IFERROR(VLOOKUP(U422,農林業センサス集落コード!$A$2:$E$18534,4,FALSE)," ")</f>
        <v xml:space="preserve"> </v>
      </c>
      <c r="W422" s="50" t="str">
        <f>IFERROR(VLOOKUP(U422,農林業センサス集落コード!$A$2:$E$18534,5,0),"")</f>
        <v/>
      </c>
      <c r="X422" s="48"/>
      <c r="Y422" s="49" t="str">
        <f>IFERROR(VLOOKUP(X422,農林業センサス集落コード!$A$2:$E$18534,4,FALSE)," ")</f>
        <v xml:space="preserve"> </v>
      </c>
      <c r="Z422" s="50" t="str">
        <f>IFERROR(VLOOKUP(X422,農林業センサス集落コード!$A$2:$E$18534,5,0),"")</f>
        <v/>
      </c>
      <c r="AA422" s="48"/>
      <c r="AB422" s="49" t="str">
        <f>IFERROR(VLOOKUP(AA422,農林業センサス集落コード!$A$2:$E$18534,4,FALSE)," ")</f>
        <v xml:space="preserve"> </v>
      </c>
      <c r="AC422" s="50" t="str">
        <f>IFERROR(VLOOKUP(AA422,農林業センサス集落コード!$A$2:$E$18534,5,0),"")</f>
        <v/>
      </c>
      <c r="AD422" s="48"/>
      <c r="AE422" s="49" t="str">
        <f>IFERROR(VLOOKUP(AD422,農林業センサス集落コード!$A$2:$E$18534,4,FALSE)," ")</f>
        <v xml:space="preserve"> </v>
      </c>
      <c r="AF422" s="50" t="str">
        <f>IFERROR(VLOOKUP(AD422,農林業センサス集落コード!$A$2:$E$18534,5,0),"")</f>
        <v/>
      </c>
      <c r="AG422" s="48"/>
      <c r="AH422" s="49" t="str">
        <f>IFERROR(VLOOKUP(AG422,農林業センサス集落コード!$A$2:$E$18534,4,FALSE)," ")</f>
        <v xml:space="preserve"> </v>
      </c>
      <c r="AI422" s="50" t="str">
        <f>IFERROR(VLOOKUP(AG422,農林業センサス集落コード!$A$2:$E$18534,5,0),"")</f>
        <v/>
      </c>
      <c r="AJ422" s="48"/>
      <c r="AK422" s="49" t="str">
        <f>IFERROR(VLOOKUP(AJ422,農林業センサス集落コード!$A$2:$E$18534,4,FALSE)," ")</f>
        <v xml:space="preserve"> </v>
      </c>
      <c r="AL422" s="50" t="str">
        <f>IFERROR(VLOOKUP(AJ422,農林業センサス集落コード!$A$2:$E$18534,5,0),"")</f>
        <v/>
      </c>
      <c r="AM422" s="48"/>
      <c r="AN422" s="49" t="str">
        <f>IFERROR(VLOOKUP(AM422,農林業センサス集落コード!$A$2:$E$18534,4,FALSE)," ")</f>
        <v xml:space="preserve"> </v>
      </c>
      <c r="AO422" s="50" t="str">
        <f>IFERROR(VLOOKUP(AM422,農林業センサス集落コード!$A$2:$E$18534,5,0),"")</f>
        <v/>
      </c>
      <c r="AP422" s="48"/>
      <c r="AQ422" s="49" t="str">
        <f>IFERROR(VLOOKUP(AP422,農林業センサス集落コード!$A$2:$E$18534,4,FALSE)," ")</f>
        <v xml:space="preserve"> </v>
      </c>
      <c r="AR422" s="50" t="str">
        <f>IFERROR(VLOOKUP(AP422,農林業センサス集落コード!$A$2:$E$18534,5,0),"")</f>
        <v/>
      </c>
      <c r="AS422" s="48"/>
      <c r="AT422" s="49" t="str">
        <f>IFERROR(VLOOKUP(AS422,農林業センサス集落コード!$A$2:$E$18534,4,FALSE)," ")</f>
        <v xml:space="preserve"> </v>
      </c>
      <c r="AU422" s="50" t="str">
        <f>IFERROR(VLOOKUP(AS422,農林業センサス集落コード!$A$2:$E$18534,5,0),"")</f>
        <v/>
      </c>
      <c r="AV422" s="48"/>
      <c r="AW422" s="49" t="str">
        <f>IFERROR(VLOOKUP(AV422,農林業センサス集落コード!$A$2:$E$18534,4,FALSE)," ")</f>
        <v xml:space="preserve"> </v>
      </c>
      <c r="AX422" s="50" t="str">
        <f>IFERROR(VLOOKUP(AV422,農林業センサス集落コード!$A$2:$E$18534,5,0),"")</f>
        <v/>
      </c>
      <c r="AY422" s="48"/>
      <c r="AZ422" s="49" t="str">
        <f>IFERROR(VLOOKUP(AY422,農林業センサス集落コード!$A$2:$E$18534,4,FALSE)," ")</f>
        <v xml:space="preserve"> </v>
      </c>
      <c r="BA422" s="50" t="str">
        <f>IFERROR(VLOOKUP(AY422,農林業センサス集落コード!$A$2:$E$18534,5,0),"")</f>
        <v/>
      </c>
      <c r="BB422" s="48"/>
      <c r="BC422" s="49" t="str">
        <f>IFERROR(VLOOKUP(BB422,農林業センサス集落コード!$A$2:$E$18534,4,FALSE)," ")</f>
        <v xml:space="preserve"> </v>
      </c>
      <c r="BD422" s="50" t="str">
        <f>IFERROR(VLOOKUP(BB422,農林業センサス集落コード!$A$2:$E$18534,5,0),"")</f>
        <v/>
      </c>
      <c r="BE422" s="48"/>
      <c r="BF422" s="49" t="str">
        <f>IFERROR(VLOOKUP(BE422,農林業センサス集落コード!$A$2:$E$18534,4,FALSE)," ")</f>
        <v xml:space="preserve"> </v>
      </c>
      <c r="BG422" s="50" t="str">
        <f>IFERROR(VLOOKUP(BE422,農林業センサス集落コード!$A$2:$E$18534,5,0),"")</f>
        <v/>
      </c>
      <c r="BH422" s="48"/>
      <c r="BI422" s="49" t="str">
        <f>IFERROR(VLOOKUP(BH422,農林業センサス集落コード!$A$2:$E$18534,4,FALSE)," ")</f>
        <v xml:space="preserve"> </v>
      </c>
      <c r="BJ422" s="50" t="str">
        <f>IFERROR(VLOOKUP(BH422,農林業センサス集落コード!$A$2:$E$18534,5,0),"")</f>
        <v/>
      </c>
      <c r="BK422" s="48"/>
      <c r="BL422" s="49" t="str">
        <f>IFERROR(VLOOKUP(BK422,農林業センサス集落コード!$A$2:$E$18534,4,FALSE)," ")</f>
        <v xml:space="preserve"> </v>
      </c>
      <c r="BM422" s="50" t="str">
        <f>IFERROR(VLOOKUP(BK422,農林業センサス集落コード!$A$2:$E$18534,5,0),"")</f>
        <v/>
      </c>
    </row>
    <row r="423" spans="1:65">
      <c r="A423" s="272" t="e">
        <f>①協定識別事項②協定参加者!#REF!</f>
        <v>#REF!</v>
      </c>
      <c r="B423" s="55" t="e">
        <f>①協定識別事項②協定参加者!#REF!</f>
        <v>#REF!</v>
      </c>
      <c r="C423" s="55" t="e">
        <f>①協定識別事項②協定参加者!#REF!</f>
        <v>#REF!</v>
      </c>
      <c r="D423" s="55" t="e">
        <f>①協定識別事項②協定参加者!#REF!</f>
        <v>#REF!</v>
      </c>
      <c r="E423" s="56" t="e">
        <f>①協定識別事項②協定参加者!#REF!</f>
        <v>#REF!</v>
      </c>
      <c r="F423" s="48"/>
      <c r="G423" s="49" t="str">
        <f>IFERROR(VLOOKUP(F423,農林業センサス集落コード!$A$2:$E$18534,4,FALSE)," ")</f>
        <v xml:space="preserve"> </v>
      </c>
      <c r="H423" s="50" t="str">
        <f>IFERROR(VLOOKUP(F423,農林業センサス集落コード!$A$2:$E$18534,5,0),"")</f>
        <v/>
      </c>
      <c r="I423" s="48"/>
      <c r="J423" s="49" t="str">
        <f>IFERROR(VLOOKUP(I423,農林業センサス集落コード!$A$2:$E$18534,4,FALSE)," ")</f>
        <v xml:space="preserve"> </v>
      </c>
      <c r="K423" s="50" t="str">
        <f>IFERROR(VLOOKUP(I423,農林業センサス集落コード!$A$2:$E$18534,5,0),"")</f>
        <v/>
      </c>
      <c r="L423" s="48"/>
      <c r="M423" s="49" t="str">
        <f>IFERROR(VLOOKUP(L423,農林業センサス集落コード!$A$2:$E$18534,4,FALSE)," ")</f>
        <v xml:space="preserve"> </v>
      </c>
      <c r="N423" s="50" t="str">
        <f>IFERROR(VLOOKUP(L423,農林業センサス集落コード!$A$2:$E$18534,5,0),"")</f>
        <v/>
      </c>
      <c r="O423" s="48"/>
      <c r="P423" s="49" t="str">
        <f>IFERROR(VLOOKUP(O423,農林業センサス集落コード!$A$2:$E$18534,4,FALSE)," ")</f>
        <v xml:space="preserve"> </v>
      </c>
      <c r="Q423" s="50" t="str">
        <f>IFERROR(VLOOKUP(O423,農林業センサス集落コード!$A$2:$E$18534,5,0),"")</f>
        <v/>
      </c>
      <c r="R423" s="48"/>
      <c r="S423" s="49" t="str">
        <f>IFERROR(VLOOKUP(R423,農林業センサス集落コード!$A$2:$E$18534,4,FALSE)," ")</f>
        <v xml:space="preserve"> </v>
      </c>
      <c r="T423" s="50" t="str">
        <f>IFERROR(VLOOKUP(R423,農林業センサス集落コード!$A$2:$E$18534,5,0),"")</f>
        <v/>
      </c>
      <c r="U423" s="48"/>
      <c r="V423" s="49" t="str">
        <f>IFERROR(VLOOKUP(U423,農林業センサス集落コード!$A$2:$E$18534,4,FALSE)," ")</f>
        <v xml:space="preserve"> </v>
      </c>
      <c r="W423" s="50" t="str">
        <f>IFERROR(VLOOKUP(U423,農林業センサス集落コード!$A$2:$E$18534,5,0),"")</f>
        <v/>
      </c>
      <c r="X423" s="48"/>
      <c r="Y423" s="49" t="str">
        <f>IFERROR(VLOOKUP(X423,農林業センサス集落コード!$A$2:$E$18534,4,FALSE)," ")</f>
        <v xml:space="preserve"> </v>
      </c>
      <c r="Z423" s="50" t="str">
        <f>IFERROR(VLOOKUP(X423,農林業センサス集落コード!$A$2:$E$18534,5,0),"")</f>
        <v/>
      </c>
      <c r="AA423" s="48"/>
      <c r="AB423" s="49" t="str">
        <f>IFERROR(VLOOKUP(AA423,農林業センサス集落コード!$A$2:$E$18534,4,FALSE)," ")</f>
        <v xml:space="preserve"> </v>
      </c>
      <c r="AC423" s="50" t="str">
        <f>IFERROR(VLOOKUP(AA423,農林業センサス集落コード!$A$2:$E$18534,5,0),"")</f>
        <v/>
      </c>
      <c r="AD423" s="48"/>
      <c r="AE423" s="49" t="str">
        <f>IFERROR(VLOOKUP(AD423,農林業センサス集落コード!$A$2:$E$18534,4,FALSE)," ")</f>
        <v xml:space="preserve"> </v>
      </c>
      <c r="AF423" s="50" t="str">
        <f>IFERROR(VLOOKUP(AD423,農林業センサス集落コード!$A$2:$E$18534,5,0),"")</f>
        <v/>
      </c>
      <c r="AG423" s="48"/>
      <c r="AH423" s="49" t="str">
        <f>IFERROR(VLOOKUP(AG423,農林業センサス集落コード!$A$2:$E$18534,4,FALSE)," ")</f>
        <v xml:space="preserve"> </v>
      </c>
      <c r="AI423" s="50" t="str">
        <f>IFERROR(VLOOKUP(AG423,農林業センサス集落コード!$A$2:$E$18534,5,0),"")</f>
        <v/>
      </c>
      <c r="AJ423" s="48"/>
      <c r="AK423" s="49" t="str">
        <f>IFERROR(VLOOKUP(AJ423,農林業センサス集落コード!$A$2:$E$18534,4,FALSE)," ")</f>
        <v xml:space="preserve"> </v>
      </c>
      <c r="AL423" s="50" t="str">
        <f>IFERROR(VLOOKUP(AJ423,農林業センサス集落コード!$A$2:$E$18534,5,0),"")</f>
        <v/>
      </c>
      <c r="AM423" s="48"/>
      <c r="AN423" s="49" t="str">
        <f>IFERROR(VLOOKUP(AM423,農林業センサス集落コード!$A$2:$E$18534,4,FALSE)," ")</f>
        <v xml:space="preserve"> </v>
      </c>
      <c r="AO423" s="50" t="str">
        <f>IFERROR(VLOOKUP(AM423,農林業センサス集落コード!$A$2:$E$18534,5,0),"")</f>
        <v/>
      </c>
      <c r="AP423" s="48"/>
      <c r="AQ423" s="49" t="str">
        <f>IFERROR(VLOOKUP(AP423,農林業センサス集落コード!$A$2:$E$18534,4,FALSE)," ")</f>
        <v xml:space="preserve"> </v>
      </c>
      <c r="AR423" s="50" t="str">
        <f>IFERROR(VLOOKUP(AP423,農林業センサス集落コード!$A$2:$E$18534,5,0),"")</f>
        <v/>
      </c>
      <c r="AS423" s="48"/>
      <c r="AT423" s="49" t="str">
        <f>IFERROR(VLOOKUP(AS423,農林業センサス集落コード!$A$2:$E$18534,4,FALSE)," ")</f>
        <v xml:space="preserve"> </v>
      </c>
      <c r="AU423" s="50" t="str">
        <f>IFERROR(VLOOKUP(AS423,農林業センサス集落コード!$A$2:$E$18534,5,0),"")</f>
        <v/>
      </c>
      <c r="AV423" s="48"/>
      <c r="AW423" s="49" t="str">
        <f>IFERROR(VLOOKUP(AV423,農林業センサス集落コード!$A$2:$E$18534,4,FALSE)," ")</f>
        <v xml:space="preserve"> </v>
      </c>
      <c r="AX423" s="50" t="str">
        <f>IFERROR(VLOOKUP(AV423,農林業センサス集落コード!$A$2:$E$18534,5,0),"")</f>
        <v/>
      </c>
      <c r="AY423" s="48"/>
      <c r="AZ423" s="49" t="str">
        <f>IFERROR(VLOOKUP(AY423,農林業センサス集落コード!$A$2:$E$18534,4,FALSE)," ")</f>
        <v xml:space="preserve"> </v>
      </c>
      <c r="BA423" s="50" t="str">
        <f>IFERROR(VLOOKUP(AY423,農林業センサス集落コード!$A$2:$E$18534,5,0),"")</f>
        <v/>
      </c>
      <c r="BB423" s="48"/>
      <c r="BC423" s="49" t="str">
        <f>IFERROR(VLOOKUP(BB423,農林業センサス集落コード!$A$2:$E$18534,4,FALSE)," ")</f>
        <v xml:space="preserve"> </v>
      </c>
      <c r="BD423" s="50" t="str">
        <f>IFERROR(VLOOKUP(BB423,農林業センサス集落コード!$A$2:$E$18534,5,0),"")</f>
        <v/>
      </c>
      <c r="BE423" s="48"/>
      <c r="BF423" s="49" t="str">
        <f>IFERROR(VLOOKUP(BE423,農林業センサス集落コード!$A$2:$E$18534,4,FALSE)," ")</f>
        <v xml:space="preserve"> </v>
      </c>
      <c r="BG423" s="50" t="str">
        <f>IFERROR(VLOOKUP(BE423,農林業センサス集落コード!$A$2:$E$18534,5,0),"")</f>
        <v/>
      </c>
      <c r="BH423" s="48"/>
      <c r="BI423" s="49" t="str">
        <f>IFERROR(VLOOKUP(BH423,農林業センサス集落コード!$A$2:$E$18534,4,FALSE)," ")</f>
        <v xml:space="preserve"> </v>
      </c>
      <c r="BJ423" s="50" t="str">
        <f>IFERROR(VLOOKUP(BH423,農林業センサス集落コード!$A$2:$E$18534,5,0),"")</f>
        <v/>
      </c>
      <c r="BK423" s="48"/>
      <c r="BL423" s="49" t="str">
        <f>IFERROR(VLOOKUP(BK423,農林業センサス集落コード!$A$2:$E$18534,4,FALSE)," ")</f>
        <v xml:space="preserve"> </v>
      </c>
      <c r="BM423" s="50" t="str">
        <f>IFERROR(VLOOKUP(BK423,農林業センサス集落コード!$A$2:$E$18534,5,0),"")</f>
        <v/>
      </c>
    </row>
    <row r="424" spans="1:65">
      <c r="A424" s="272" t="e">
        <f>①協定識別事項②協定参加者!#REF!</f>
        <v>#REF!</v>
      </c>
      <c r="B424" s="55" t="e">
        <f>①協定識別事項②協定参加者!#REF!</f>
        <v>#REF!</v>
      </c>
      <c r="C424" s="55" t="e">
        <f>①協定識別事項②協定参加者!#REF!</f>
        <v>#REF!</v>
      </c>
      <c r="D424" s="55" t="e">
        <f>①協定識別事項②協定参加者!#REF!</f>
        <v>#REF!</v>
      </c>
      <c r="E424" s="56" t="e">
        <f>①協定識別事項②協定参加者!#REF!</f>
        <v>#REF!</v>
      </c>
      <c r="F424" s="48"/>
      <c r="G424" s="49" t="str">
        <f>IFERROR(VLOOKUP(F424,農林業センサス集落コード!$A$2:$E$18534,4,FALSE)," ")</f>
        <v xml:space="preserve"> </v>
      </c>
      <c r="H424" s="50" t="str">
        <f>IFERROR(VLOOKUP(F424,農林業センサス集落コード!$A$2:$E$18534,5,0),"")</f>
        <v/>
      </c>
      <c r="I424" s="48"/>
      <c r="J424" s="49" t="str">
        <f>IFERROR(VLOOKUP(I424,農林業センサス集落コード!$A$2:$E$18534,4,FALSE)," ")</f>
        <v xml:space="preserve"> </v>
      </c>
      <c r="K424" s="50" t="str">
        <f>IFERROR(VLOOKUP(I424,農林業センサス集落コード!$A$2:$E$18534,5,0),"")</f>
        <v/>
      </c>
      <c r="L424" s="48"/>
      <c r="M424" s="49" t="str">
        <f>IFERROR(VLOOKUP(L424,農林業センサス集落コード!$A$2:$E$18534,4,FALSE)," ")</f>
        <v xml:space="preserve"> </v>
      </c>
      <c r="N424" s="50" t="str">
        <f>IFERROR(VLOOKUP(L424,農林業センサス集落コード!$A$2:$E$18534,5,0),"")</f>
        <v/>
      </c>
      <c r="O424" s="48"/>
      <c r="P424" s="49" t="str">
        <f>IFERROR(VLOOKUP(O424,農林業センサス集落コード!$A$2:$E$18534,4,FALSE)," ")</f>
        <v xml:space="preserve"> </v>
      </c>
      <c r="Q424" s="50" t="str">
        <f>IFERROR(VLOOKUP(O424,農林業センサス集落コード!$A$2:$E$18534,5,0),"")</f>
        <v/>
      </c>
      <c r="R424" s="48"/>
      <c r="S424" s="49" t="str">
        <f>IFERROR(VLOOKUP(R424,農林業センサス集落コード!$A$2:$E$18534,4,FALSE)," ")</f>
        <v xml:space="preserve"> </v>
      </c>
      <c r="T424" s="50" t="str">
        <f>IFERROR(VLOOKUP(R424,農林業センサス集落コード!$A$2:$E$18534,5,0),"")</f>
        <v/>
      </c>
      <c r="U424" s="48"/>
      <c r="V424" s="49" t="str">
        <f>IFERROR(VLOOKUP(U424,農林業センサス集落コード!$A$2:$E$18534,4,FALSE)," ")</f>
        <v xml:space="preserve"> </v>
      </c>
      <c r="W424" s="50" t="str">
        <f>IFERROR(VLOOKUP(U424,農林業センサス集落コード!$A$2:$E$18534,5,0),"")</f>
        <v/>
      </c>
      <c r="X424" s="48"/>
      <c r="Y424" s="49" t="str">
        <f>IFERROR(VLOOKUP(X424,農林業センサス集落コード!$A$2:$E$18534,4,FALSE)," ")</f>
        <v xml:space="preserve"> </v>
      </c>
      <c r="Z424" s="50" t="str">
        <f>IFERROR(VLOOKUP(X424,農林業センサス集落コード!$A$2:$E$18534,5,0),"")</f>
        <v/>
      </c>
      <c r="AA424" s="48"/>
      <c r="AB424" s="49" t="str">
        <f>IFERROR(VLOOKUP(AA424,農林業センサス集落コード!$A$2:$E$18534,4,FALSE)," ")</f>
        <v xml:space="preserve"> </v>
      </c>
      <c r="AC424" s="50" t="str">
        <f>IFERROR(VLOOKUP(AA424,農林業センサス集落コード!$A$2:$E$18534,5,0),"")</f>
        <v/>
      </c>
      <c r="AD424" s="48"/>
      <c r="AE424" s="49" t="str">
        <f>IFERROR(VLOOKUP(AD424,農林業センサス集落コード!$A$2:$E$18534,4,FALSE)," ")</f>
        <v xml:space="preserve"> </v>
      </c>
      <c r="AF424" s="50" t="str">
        <f>IFERROR(VLOOKUP(AD424,農林業センサス集落コード!$A$2:$E$18534,5,0),"")</f>
        <v/>
      </c>
      <c r="AG424" s="48"/>
      <c r="AH424" s="49" t="str">
        <f>IFERROR(VLOOKUP(AG424,農林業センサス集落コード!$A$2:$E$18534,4,FALSE)," ")</f>
        <v xml:space="preserve"> </v>
      </c>
      <c r="AI424" s="50" t="str">
        <f>IFERROR(VLOOKUP(AG424,農林業センサス集落コード!$A$2:$E$18534,5,0),"")</f>
        <v/>
      </c>
      <c r="AJ424" s="48"/>
      <c r="AK424" s="49" t="str">
        <f>IFERROR(VLOOKUP(AJ424,農林業センサス集落コード!$A$2:$E$18534,4,FALSE)," ")</f>
        <v xml:space="preserve"> </v>
      </c>
      <c r="AL424" s="50" t="str">
        <f>IFERROR(VLOOKUP(AJ424,農林業センサス集落コード!$A$2:$E$18534,5,0),"")</f>
        <v/>
      </c>
      <c r="AM424" s="48"/>
      <c r="AN424" s="49" t="str">
        <f>IFERROR(VLOOKUP(AM424,農林業センサス集落コード!$A$2:$E$18534,4,FALSE)," ")</f>
        <v xml:space="preserve"> </v>
      </c>
      <c r="AO424" s="50" t="str">
        <f>IFERROR(VLOOKUP(AM424,農林業センサス集落コード!$A$2:$E$18534,5,0),"")</f>
        <v/>
      </c>
      <c r="AP424" s="48"/>
      <c r="AQ424" s="49" t="str">
        <f>IFERROR(VLOOKUP(AP424,農林業センサス集落コード!$A$2:$E$18534,4,FALSE)," ")</f>
        <v xml:space="preserve"> </v>
      </c>
      <c r="AR424" s="50" t="str">
        <f>IFERROR(VLOOKUP(AP424,農林業センサス集落コード!$A$2:$E$18534,5,0),"")</f>
        <v/>
      </c>
      <c r="AS424" s="48"/>
      <c r="AT424" s="49" t="str">
        <f>IFERROR(VLOOKUP(AS424,農林業センサス集落コード!$A$2:$E$18534,4,FALSE)," ")</f>
        <v xml:space="preserve"> </v>
      </c>
      <c r="AU424" s="50" t="str">
        <f>IFERROR(VLOOKUP(AS424,農林業センサス集落コード!$A$2:$E$18534,5,0),"")</f>
        <v/>
      </c>
      <c r="AV424" s="48"/>
      <c r="AW424" s="49" t="str">
        <f>IFERROR(VLOOKUP(AV424,農林業センサス集落コード!$A$2:$E$18534,4,FALSE)," ")</f>
        <v xml:space="preserve"> </v>
      </c>
      <c r="AX424" s="50" t="str">
        <f>IFERROR(VLOOKUP(AV424,農林業センサス集落コード!$A$2:$E$18534,5,0),"")</f>
        <v/>
      </c>
      <c r="AY424" s="48"/>
      <c r="AZ424" s="49" t="str">
        <f>IFERROR(VLOOKUP(AY424,農林業センサス集落コード!$A$2:$E$18534,4,FALSE)," ")</f>
        <v xml:space="preserve"> </v>
      </c>
      <c r="BA424" s="50" t="str">
        <f>IFERROR(VLOOKUP(AY424,農林業センサス集落コード!$A$2:$E$18534,5,0),"")</f>
        <v/>
      </c>
      <c r="BB424" s="48"/>
      <c r="BC424" s="49" t="str">
        <f>IFERROR(VLOOKUP(BB424,農林業センサス集落コード!$A$2:$E$18534,4,FALSE)," ")</f>
        <v xml:space="preserve"> </v>
      </c>
      <c r="BD424" s="50" t="str">
        <f>IFERROR(VLOOKUP(BB424,農林業センサス集落コード!$A$2:$E$18534,5,0),"")</f>
        <v/>
      </c>
      <c r="BE424" s="48"/>
      <c r="BF424" s="49" t="str">
        <f>IFERROR(VLOOKUP(BE424,農林業センサス集落コード!$A$2:$E$18534,4,FALSE)," ")</f>
        <v xml:space="preserve"> </v>
      </c>
      <c r="BG424" s="50" t="str">
        <f>IFERROR(VLOOKUP(BE424,農林業センサス集落コード!$A$2:$E$18534,5,0),"")</f>
        <v/>
      </c>
      <c r="BH424" s="48"/>
      <c r="BI424" s="49" t="str">
        <f>IFERROR(VLOOKUP(BH424,農林業センサス集落コード!$A$2:$E$18534,4,FALSE)," ")</f>
        <v xml:space="preserve"> </v>
      </c>
      <c r="BJ424" s="50" t="str">
        <f>IFERROR(VLOOKUP(BH424,農林業センサス集落コード!$A$2:$E$18534,5,0),"")</f>
        <v/>
      </c>
      <c r="BK424" s="48"/>
      <c r="BL424" s="49" t="str">
        <f>IFERROR(VLOOKUP(BK424,農林業センサス集落コード!$A$2:$E$18534,4,FALSE)," ")</f>
        <v xml:space="preserve"> </v>
      </c>
      <c r="BM424" s="50" t="str">
        <f>IFERROR(VLOOKUP(BK424,農林業センサス集落コード!$A$2:$E$18534,5,0),"")</f>
        <v/>
      </c>
    </row>
    <row r="425" spans="1:65">
      <c r="A425" s="272" t="e">
        <f>①協定識別事項②協定参加者!#REF!</f>
        <v>#REF!</v>
      </c>
      <c r="B425" s="55" t="e">
        <f>①協定識別事項②協定参加者!#REF!</f>
        <v>#REF!</v>
      </c>
      <c r="C425" s="55" t="e">
        <f>①協定識別事項②協定参加者!#REF!</f>
        <v>#REF!</v>
      </c>
      <c r="D425" s="55" t="e">
        <f>①協定識別事項②協定参加者!#REF!</f>
        <v>#REF!</v>
      </c>
      <c r="E425" s="56" t="e">
        <f>①協定識別事項②協定参加者!#REF!</f>
        <v>#REF!</v>
      </c>
      <c r="F425" s="48"/>
      <c r="G425" s="49" t="str">
        <f>IFERROR(VLOOKUP(F425,農林業センサス集落コード!$A$2:$E$18534,4,FALSE)," ")</f>
        <v xml:space="preserve"> </v>
      </c>
      <c r="H425" s="50" t="str">
        <f>IFERROR(VLOOKUP(F425,農林業センサス集落コード!$A$2:$E$18534,5,0),"")</f>
        <v/>
      </c>
      <c r="I425" s="48"/>
      <c r="J425" s="49" t="str">
        <f>IFERROR(VLOOKUP(I425,農林業センサス集落コード!$A$2:$E$18534,4,FALSE)," ")</f>
        <v xml:space="preserve"> </v>
      </c>
      <c r="K425" s="50" t="str">
        <f>IFERROR(VLOOKUP(I425,農林業センサス集落コード!$A$2:$E$18534,5,0),"")</f>
        <v/>
      </c>
      <c r="L425" s="48"/>
      <c r="M425" s="49" t="str">
        <f>IFERROR(VLOOKUP(L425,農林業センサス集落コード!$A$2:$E$18534,4,FALSE)," ")</f>
        <v xml:space="preserve"> </v>
      </c>
      <c r="N425" s="50" t="str">
        <f>IFERROR(VLOOKUP(L425,農林業センサス集落コード!$A$2:$E$18534,5,0),"")</f>
        <v/>
      </c>
      <c r="O425" s="48"/>
      <c r="P425" s="49" t="str">
        <f>IFERROR(VLOOKUP(O425,農林業センサス集落コード!$A$2:$E$18534,4,FALSE)," ")</f>
        <v xml:space="preserve"> </v>
      </c>
      <c r="Q425" s="50" t="str">
        <f>IFERROR(VLOOKUP(O425,農林業センサス集落コード!$A$2:$E$18534,5,0),"")</f>
        <v/>
      </c>
      <c r="R425" s="48"/>
      <c r="S425" s="49" t="str">
        <f>IFERROR(VLOOKUP(R425,農林業センサス集落コード!$A$2:$E$18534,4,FALSE)," ")</f>
        <v xml:space="preserve"> </v>
      </c>
      <c r="T425" s="50" t="str">
        <f>IFERROR(VLOOKUP(R425,農林業センサス集落コード!$A$2:$E$18534,5,0),"")</f>
        <v/>
      </c>
      <c r="U425" s="48"/>
      <c r="V425" s="49" t="str">
        <f>IFERROR(VLOOKUP(U425,農林業センサス集落コード!$A$2:$E$18534,4,FALSE)," ")</f>
        <v xml:space="preserve"> </v>
      </c>
      <c r="W425" s="50" t="str">
        <f>IFERROR(VLOOKUP(U425,農林業センサス集落コード!$A$2:$E$18534,5,0),"")</f>
        <v/>
      </c>
      <c r="X425" s="48"/>
      <c r="Y425" s="49" t="str">
        <f>IFERROR(VLOOKUP(X425,農林業センサス集落コード!$A$2:$E$18534,4,FALSE)," ")</f>
        <v xml:space="preserve"> </v>
      </c>
      <c r="Z425" s="50" t="str">
        <f>IFERROR(VLOOKUP(X425,農林業センサス集落コード!$A$2:$E$18534,5,0),"")</f>
        <v/>
      </c>
      <c r="AA425" s="48"/>
      <c r="AB425" s="49" t="str">
        <f>IFERROR(VLOOKUP(AA425,農林業センサス集落コード!$A$2:$E$18534,4,FALSE)," ")</f>
        <v xml:space="preserve"> </v>
      </c>
      <c r="AC425" s="50" t="str">
        <f>IFERROR(VLOOKUP(AA425,農林業センサス集落コード!$A$2:$E$18534,5,0),"")</f>
        <v/>
      </c>
      <c r="AD425" s="48"/>
      <c r="AE425" s="49" t="str">
        <f>IFERROR(VLOOKUP(AD425,農林業センサス集落コード!$A$2:$E$18534,4,FALSE)," ")</f>
        <v xml:space="preserve"> </v>
      </c>
      <c r="AF425" s="50" t="str">
        <f>IFERROR(VLOOKUP(AD425,農林業センサス集落コード!$A$2:$E$18534,5,0),"")</f>
        <v/>
      </c>
      <c r="AG425" s="48"/>
      <c r="AH425" s="49" t="str">
        <f>IFERROR(VLOOKUP(AG425,農林業センサス集落コード!$A$2:$E$18534,4,FALSE)," ")</f>
        <v xml:space="preserve"> </v>
      </c>
      <c r="AI425" s="50" t="str">
        <f>IFERROR(VLOOKUP(AG425,農林業センサス集落コード!$A$2:$E$18534,5,0),"")</f>
        <v/>
      </c>
      <c r="AJ425" s="48"/>
      <c r="AK425" s="49" t="str">
        <f>IFERROR(VLOOKUP(AJ425,農林業センサス集落コード!$A$2:$E$18534,4,FALSE)," ")</f>
        <v xml:space="preserve"> </v>
      </c>
      <c r="AL425" s="50" t="str">
        <f>IFERROR(VLOOKUP(AJ425,農林業センサス集落コード!$A$2:$E$18534,5,0),"")</f>
        <v/>
      </c>
      <c r="AM425" s="48"/>
      <c r="AN425" s="49" t="str">
        <f>IFERROR(VLOOKUP(AM425,農林業センサス集落コード!$A$2:$E$18534,4,FALSE)," ")</f>
        <v xml:space="preserve"> </v>
      </c>
      <c r="AO425" s="50" t="str">
        <f>IFERROR(VLOOKUP(AM425,農林業センサス集落コード!$A$2:$E$18534,5,0),"")</f>
        <v/>
      </c>
      <c r="AP425" s="48"/>
      <c r="AQ425" s="49" t="str">
        <f>IFERROR(VLOOKUP(AP425,農林業センサス集落コード!$A$2:$E$18534,4,FALSE)," ")</f>
        <v xml:space="preserve"> </v>
      </c>
      <c r="AR425" s="50" t="str">
        <f>IFERROR(VLOOKUP(AP425,農林業センサス集落コード!$A$2:$E$18534,5,0),"")</f>
        <v/>
      </c>
      <c r="AS425" s="48"/>
      <c r="AT425" s="49" t="str">
        <f>IFERROR(VLOOKUP(AS425,農林業センサス集落コード!$A$2:$E$18534,4,FALSE)," ")</f>
        <v xml:space="preserve"> </v>
      </c>
      <c r="AU425" s="50" t="str">
        <f>IFERROR(VLOOKUP(AS425,農林業センサス集落コード!$A$2:$E$18534,5,0),"")</f>
        <v/>
      </c>
      <c r="AV425" s="48"/>
      <c r="AW425" s="49" t="str">
        <f>IFERROR(VLOOKUP(AV425,農林業センサス集落コード!$A$2:$E$18534,4,FALSE)," ")</f>
        <v xml:space="preserve"> </v>
      </c>
      <c r="AX425" s="50" t="str">
        <f>IFERROR(VLOOKUP(AV425,農林業センサス集落コード!$A$2:$E$18534,5,0),"")</f>
        <v/>
      </c>
      <c r="AY425" s="48"/>
      <c r="AZ425" s="49" t="str">
        <f>IFERROR(VLOOKUP(AY425,農林業センサス集落コード!$A$2:$E$18534,4,FALSE)," ")</f>
        <v xml:space="preserve"> </v>
      </c>
      <c r="BA425" s="50" t="str">
        <f>IFERROR(VLOOKUP(AY425,農林業センサス集落コード!$A$2:$E$18534,5,0),"")</f>
        <v/>
      </c>
      <c r="BB425" s="48"/>
      <c r="BC425" s="49" t="str">
        <f>IFERROR(VLOOKUP(BB425,農林業センサス集落コード!$A$2:$E$18534,4,FALSE)," ")</f>
        <v xml:space="preserve"> </v>
      </c>
      <c r="BD425" s="50" t="str">
        <f>IFERROR(VLOOKUP(BB425,農林業センサス集落コード!$A$2:$E$18534,5,0),"")</f>
        <v/>
      </c>
      <c r="BE425" s="48"/>
      <c r="BF425" s="49" t="str">
        <f>IFERROR(VLOOKUP(BE425,農林業センサス集落コード!$A$2:$E$18534,4,FALSE)," ")</f>
        <v xml:space="preserve"> </v>
      </c>
      <c r="BG425" s="50" t="str">
        <f>IFERROR(VLOOKUP(BE425,農林業センサス集落コード!$A$2:$E$18534,5,0),"")</f>
        <v/>
      </c>
      <c r="BH425" s="48"/>
      <c r="BI425" s="49" t="str">
        <f>IFERROR(VLOOKUP(BH425,農林業センサス集落コード!$A$2:$E$18534,4,FALSE)," ")</f>
        <v xml:space="preserve"> </v>
      </c>
      <c r="BJ425" s="50" t="str">
        <f>IFERROR(VLOOKUP(BH425,農林業センサス集落コード!$A$2:$E$18534,5,0),"")</f>
        <v/>
      </c>
      <c r="BK425" s="48"/>
      <c r="BL425" s="49" t="str">
        <f>IFERROR(VLOOKUP(BK425,農林業センサス集落コード!$A$2:$E$18534,4,FALSE)," ")</f>
        <v xml:space="preserve"> </v>
      </c>
      <c r="BM425" s="50" t="str">
        <f>IFERROR(VLOOKUP(BK425,農林業センサス集落コード!$A$2:$E$18534,5,0),"")</f>
        <v/>
      </c>
    </row>
    <row r="426" spans="1:65">
      <c r="A426" s="272" t="e">
        <f>①協定識別事項②協定参加者!#REF!</f>
        <v>#REF!</v>
      </c>
      <c r="B426" s="55" t="e">
        <f>①協定識別事項②協定参加者!#REF!</f>
        <v>#REF!</v>
      </c>
      <c r="C426" s="55" t="e">
        <f>①協定識別事項②協定参加者!#REF!</f>
        <v>#REF!</v>
      </c>
      <c r="D426" s="55" t="e">
        <f>①協定識別事項②協定参加者!#REF!</f>
        <v>#REF!</v>
      </c>
      <c r="E426" s="56" t="e">
        <f>①協定識別事項②協定参加者!#REF!</f>
        <v>#REF!</v>
      </c>
      <c r="F426" s="48"/>
      <c r="G426" s="49" t="str">
        <f>IFERROR(VLOOKUP(F426,農林業センサス集落コード!$A$2:$E$18534,4,FALSE)," ")</f>
        <v xml:space="preserve"> </v>
      </c>
      <c r="H426" s="50" t="str">
        <f>IFERROR(VLOOKUP(F426,農林業センサス集落コード!$A$2:$E$18534,5,0),"")</f>
        <v/>
      </c>
      <c r="I426" s="48"/>
      <c r="J426" s="49" t="str">
        <f>IFERROR(VLOOKUP(I426,農林業センサス集落コード!$A$2:$E$18534,4,FALSE)," ")</f>
        <v xml:space="preserve"> </v>
      </c>
      <c r="K426" s="50" t="str">
        <f>IFERROR(VLOOKUP(I426,農林業センサス集落コード!$A$2:$E$18534,5,0),"")</f>
        <v/>
      </c>
      <c r="L426" s="48"/>
      <c r="M426" s="49" t="str">
        <f>IFERROR(VLOOKUP(L426,農林業センサス集落コード!$A$2:$E$18534,4,FALSE)," ")</f>
        <v xml:space="preserve"> </v>
      </c>
      <c r="N426" s="50" t="str">
        <f>IFERROR(VLOOKUP(L426,農林業センサス集落コード!$A$2:$E$18534,5,0),"")</f>
        <v/>
      </c>
      <c r="O426" s="48"/>
      <c r="P426" s="49" t="str">
        <f>IFERROR(VLOOKUP(O426,農林業センサス集落コード!$A$2:$E$18534,4,FALSE)," ")</f>
        <v xml:space="preserve"> </v>
      </c>
      <c r="Q426" s="50" t="str">
        <f>IFERROR(VLOOKUP(O426,農林業センサス集落コード!$A$2:$E$18534,5,0),"")</f>
        <v/>
      </c>
      <c r="R426" s="48"/>
      <c r="S426" s="49" t="str">
        <f>IFERROR(VLOOKUP(R426,農林業センサス集落コード!$A$2:$E$18534,4,FALSE)," ")</f>
        <v xml:space="preserve"> </v>
      </c>
      <c r="T426" s="50" t="str">
        <f>IFERROR(VLOOKUP(R426,農林業センサス集落コード!$A$2:$E$18534,5,0),"")</f>
        <v/>
      </c>
      <c r="U426" s="48"/>
      <c r="V426" s="49" t="str">
        <f>IFERROR(VLOOKUP(U426,農林業センサス集落コード!$A$2:$E$18534,4,FALSE)," ")</f>
        <v xml:space="preserve"> </v>
      </c>
      <c r="W426" s="50" t="str">
        <f>IFERROR(VLOOKUP(U426,農林業センサス集落コード!$A$2:$E$18534,5,0),"")</f>
        <v/>
      </c>
      <c r="X426" s="48"/>
      <c r="Y426" s="49" t="str">
        <f>IFERROR(VLOOKUP(X426,農林業センサス集落コード!$A$2:$E$18534,4,FALSE)," ")</f>
        <v xml:space="preserve"> </v>
      </c>
      <c r="Z426" s="50" t="str">
        <f>IFERROR(VLOOKUP(X426,農林業センサス集落コード!$A$2:$E$18534,5,0),"")</f>
        <v/>
      </c>
      <c r="AA426" s="48"/>
      <c r="AB426" s="49" t="str">
        <f>IFERROR(VLOOKUP(AA426,農林業センサス集落コード!$A$2:$E$18534,4,FALSE)," ")</f>
        <v xml:space="preserve"> </v>
      </c>
      <c r="AC426" s="50" t="str">
        <f>IFERROR(VLOOKUP(AA426,農林業センサス集落コード!$A$2:$E$18534,5,0),"")</f>
        <v/>
      </c>
      <c r="AD426" s="48"/>
      <c r="AE426" s="49" t="str">
        <f>IFERROR(VLOOKUP(AD426,農林業センサス集落コード!$A$2:$E$18534,4,FALSE)," ")</f>
        <v xml:space="preserve"> </v>
      </c>
      <c r="AF426" s="50" t="str">
        <f>IFERROR(VLOOKUP(AD426,農林業センサス集落コード!$A$2:$E$18534,5,0),"")</f>
        <v/>
      </c>
      <c r="AG426" s="48"/>
      <c r="AH426" s="49" t="str">
        <f>IFERROR(VLOOKUP(AG426,農林業センサス集落コード!$A$2:$E$18534,4,FALSE)," ")</f>
        <v xml:space="preserve"> </v>
      </c>
      <c r="AI426" s="50" t="str">
        <f>IFERROR(VLOOKUP(AG426,農林業センサス集落コード!$A$2:$E$18534,5,0),"")</f>
        <v/>
      </c>
      <c r="AJ426" s="48"/>
      <c r="AK426" s="49" t="str">
        <f>IFERROR(VLOOKUP(AJ426,農林業センサス集落コード!$A$2:$E$18534,4,FALSE)," ")</f>
        <v xml:space="preserve"> </v>
      </c>
      <c r="AL426" s="50" t="str">
        <f>IFERROR(VLOOKUP(AJ426,農林業センサス集落コード!$A$2:$E$18534,5,0),"")</f>
        <v/>
      </c>
      <c r="AM426" s="48"/>
      <c r="AN426" s="49" t="str">
        <f>IFERROR(VLOOKUP(AM426,農林業センサス集落コード!$A$2:$E$18534,4,FALSE)," ")</f>
        <v xml:space="preserve"> </v>
      </c>
      <c r="AO426" s="50" t="str">
        <f>IFERROR(VLOOKUP(AM426,農林業センサス集落コード!$A$2:$E$18534,5,0),"")</f>
        <v/>
      </c>
      <c r="AP426" s="48"/>
      <c r="AQ426" s="49" t="str">
        <f>IFERROR(VLOOKUP(AP426,農林業センサス集落コード!$A$2:$E$18534,4,FALSE)," ")</f>
        <v xml:space="preserve"> </v>
      </c>
      <c r="AR426" s="50" t="str">
        <f>IFERROR(VLOOKUP(AP426,農林業センサス集落コード!$A$2:$E$18534,5,0),"")</f>
        <v/>
      </c>
      <c r="AS426" s="48"/>
      <c r="AT426" s="49" t="str">
        <f>IFERROR(VLOOKUP(AS426,農林業センサス集落コード!$A$2:$E$18534,4,FALSE)," ")</f>
        <v xml:space="preserve"> </v>
      </c>
      <c r="AU426" s="50" t="str">
        <f>IFERROR(VLOOKUP(AS426,農林業センサス集落コード!$A$2:$E$18534,5,0),"")</f>
        <v/>
      </c>
      <c r="AV426" s="48"/>
      <c r="AW426" s="49" t="str">
        <f>IFERROR(VLOOKUP(AV426,農林業センサス集落コード!$A$2:$E$18534,4,FALSE)," ")</f>
        <v xml:space="preserve"> </v>
      </c>
      <c r="AX426" s="50" t="str">
        <f>IFERROR(VLOOKUP(AV426,農林業センサス集落コード!$A$2:$E$18534,5,0),"")</f>
        <v/>
      </c>
      <c r="AY426" s="48"/>
      <c r="AZ426" s="49" t="str">
        <f>IFERROR(VLOOKUP(AY426,農林業センサス集落コード!$A$2:$E$18534,4,FALSE)," ")</f>
        <v xml:space="preserve"> </v>
      </c>
      <c r="BA426" s="50" t="str">
        <f>IFERROR(VLOOKUP(AY426,農林業センサス集落コード!$A$2:$E$18534,5,0),"")</f>
        <v/>
      </c>
      <c r="BB426" s="48"/>
      <c r="BC426" s="49" t="str">
        <f>IFERROR(VLOOKUP(BB426,農林業センサス集落コード!$A$2:$E$18534,4,FALSE)," ")</f>
        <v xml:space="preserve"> </v>
      </c>
      <c r="BD426" s="50" t="str">
        <f>IFERROR(VLOOKUP(BB426,農林業センサス集落コード!$A$2:$E$18534,5,0),"")</f>
        <v/>
      </c>
      <c r="BE426" s="48"/>
      <c r="BF426" s="49" t="str">
        <f>IFERROR(VLOOKUP(BE426,農林業センサス集落コード!$A$2:$E$18534,4,FALSE)," ")</f>
        <v xml:space="preserve"> </v>
      </c>
      <c r="BG426" s="50" t="str">
        <f>IFERROR(VLOOKUP(BE426,農林業センサス集落コード!$A$2:$E$18534,5,0),"")</f>
        <v/>
      </c>
      <c r="BH426" s="48"/>
      <c r="BI426" s="49" t="str">
        <f>IFERROR(VLOOKUP(BH426,農林業センサス集落コード!$A$2:$E$18534,4,FALSE)," ")</f>
        <v xml:space="preserve"> </v>
      </c>
      <c r="BJ426" s="50" t="str">
        <f>IFERROR(VLOOKUP(BH426,農林業センサス集落コード!$A$2:$E$18534,5,0),"")</f>
        <v/>
      </c>
      <c r="BK426" s="48"/>
      <c r="BL426" s="49" t="str">
        <f>IFERROR(VLOOKUP(BK426,農林業センサス集落コード!$A$2:$E$18534,4,FALSE)," ")</f>
        <v xml:space="preserve"> </v>
      </c>
      <c r="BM426" s="50" t="str">
        <f>IFERROR(VLOOKUP(BK426,農林業センサス集落コード!$A$2:$E$18534,5,0),"")</f>
        <v/>
      </c>
    </row>
    <row r="427" spans="1:65">
      <c r="A427" s="272" t="e">
        <f>①協定識別事項②協定参加者!#REF!</f>
        <v>#REF!</v>
      </c>
      <c r="B427" s="55" t="e">
        <f>①協定識別事項②協定参加者!#REF!</f>
        <v>#REF!</v>
      </c>
      <c r="C427" s="55" t="e">
        <f>①協定識別事項②協定参加者!#REF!</f>
        <v>#REF!</v>
      </c>
      <c r="D427" s="55" t="e">
        <f>①協定識別事項②協定参加者!#REF!</f>
        <v>#REF!</v>
      </c>
      <c r="E427" s="56" t="e">
        <f>①協定識別事項②協定参加者!#REF!</f>
        <v>#REF!</v>
      </c>
      <c r="F427" s="48"/>
      <c r="G427" s="49" t="str">
        <f>IFERROR(VLOOKUP(F427,農林業センサス集落コード!$A$2:$E$18534,4,FALSE)," ")</f>
        <v xml:space="preserve"> </v>
      </c>
      <c r="H427" s="50" t="str">
        <f>IFERROR(VLOOKUP(F427,農林業センサス集落コード!$A$2:$E$18534,5,0),"")</f>
        <v/>
      </c>
      <c r="I427" s="48"/>
      <c r="J427" s="49" t="str">
        <f>IFERROR(VLOOKUP(I427,農林業センサス集落コード!$A$2:$E$18534,4,FALSE)," ")</f>
        <v xml:space="preserve"> </v>
      </c>
      <c r="K427" s="50" t="str">
        <f>IFERROR(VLOOKUP(I427,農林業センサス集落コード!$A$2:$E$18534,5,0),"")</f>
        <v/>
      </c>
      <c r="L427" s="48"/>
      <c r="M427" s="49" t="str">
        <f>IFERROR(VLOOKUP(L427,農林業センサス集落コード!$A$2:$E$18534,4,FALSE)," ")</f>
        <v xml:space="preserve"> </v>
      </c>
      <c r="N427" s="50" t="str">
        <f>IFERROR(VLOOKUP(L427,農林業センサス集落コード!$A$2:$E$18534,5,0),"")</f>
        <v/>
      </c>
      <c r="O427" s="48"/>
      <c r="P427" s="49" t="str">
        <f>IFERROR(VLOOKUP(O427,農林業センサス集落コード!$A$2:$E$18534,4,FALSE)," ")</f>
        <v xml:space="preserve"> </v>
      </c>
      <c r="Q427" s="50" t="str">
        <f>IFERROR(VLOOKUP(O427,農林業センサス集落コード!$A$2:$E$18534,5,0),"")</f>
        <v/>
      </c>
      <c r="R427" s="48"/>
      <c r="S427" s="49" t="str">
        <f>IFERROR(VLOOKUP(R427,農林業センサス集落コード!$A$2:$E$18534,4,FALSE)," ")</f>
        <v xml:space="preserve"> </v>
      </c>
      <c r="T427" s="50" t="str">
        <f>IFERROR(VLOOKUP(R427,農林業センサス集落コード!$A$2:$E$18534,5,0),"")</f>
        <v/>
      </c>
      <c r="U427" s="48"/>
      <c r="V427" s="49" t="str">
        <f>IFERROR(VLOOKUP(U427,農林業センサス集落コード!$A$2:$E$18534,4,FALSE)," ")</f>
        <v xml:space="preserve"> </v>
      </c>
      <c r="W427" s="50" t="str">
        <f>IFERROR(VLOOKUP(U427,農林業センサス集落コード!$A$2:$E$18534,5,0),"")</f>
        <v/>
      </c>
      <c r="X427" s="48"/>
      <c r="Y427" s="49" t="str">
        <f>IFERROR(VLOOKUP(X427,農林業センサス集落コード!$A$2:$E$18534,4,FALSE)," ")</f>
        <v xml:space="preserve"> </v>
      </c>
      <c r="Z427" s="50" t="str">
        <f>IFERROR(VLOOKUP(X427,農林業センサス集落コード!$A$2:$E$18534,5,0),"")</f>
        <v/>
      </c>
      <c r="AA427" s="48"/>
      <c r="AB427" s="49" t="str">
        <f>IFERROR(VLOOKUP(AA427,農林業センサス集落コード!$A$2:$E$18534,4,FALSE)," ")</f>
        <v xml:space="preserve"> </v>
      </c>
      <c r="AC427" s="50" t="str">
        <f>IFERROR(VLOOKUP(AA427,農林業センサス集落コード!$A$2:$E$18534,5,0),"")</f>
        <v/>
      </c>
      <c r="AD427" s="48"/>
      <c r="AE427" s="49" t="str">
        <f>IFERROR(VLOOKUP(AD427,農林業センサス集落コード!$A$2:$E$18534,4,FALSE)," ")</f>
        <v xml:space="preserve"> </v>
      </c>
      <c r="AF427" s="50" t="str">
        <f>IFERROR(VLOOKUP(AD427,農林業センサス集落コード!$A$2:$E$18534,5,0),"")</f>
        <v/>
      </c>
      <c r="AG427" s="48"/>
      <c r="AH427" s="49" t="str">
        <f>IFERROR(VLOOKUP(AG427,農林業センサス集落コード!$A$2:$E$18534,4,FALSE)," ")</f>
        <v xml:space="preserve"> </v>
      </c>
      <c r="AI427" s="50" t="str">
        <f>IFERROR(VLOOKUP(AG427,農林業センサス集落コード!$A$2:$E$18534,5,0),"")</f>
        <v/>
      </c>
      <c r="AJ427" s="48"/>
      <c r="AK427" s="49" t="str">
        <f>IFERROR(VLOOKUP(AJ427,農林業センサス集落コード!$A$2:$E$18534,4,FALSE)," ")</f>
        <v xml:space="preserve"> </v>
      </c>
      <c r="AL427" s="50" t="str">
        <f>IFERROR(VLOOKUP(AJ427,農林業センサス集落コード!$A$2:$E$18534,5,0),"")</f>
        <v/>
      </c>
      <c r="AM427" s="48"/>
      <c r="AN427" s="49" t="str">
        <f>IFERROR(VLOOKUP(AM427,農林業センサス集落コード!$A$2:$E$18534,4,FALSE)," ")</f>
        <v xml:space="preserve"> </v>
      </c>
      <c r="AO427" s="50" t="str">
        <f>IFERROR(VLOOKUP(AM427,農林業センサス集落コード!$A$2:$E$18534,5,0),"")</f>
        <v/>
      </c>
      <c r="AP427" s="48"/>
      <c r="AQ427" s="49" t="str">
        <f>IFERROR(VLOOKUP(AP427,農林業センサス集落コード!$A$2:$E$18534,4,FALSE)," ")</f>
        <v xml:space="preserve"> </v>
      </c>
      <c r="AR427" s="50" t="str">
        <f>IFERROR(VLOOKUP(AP427,農林業センサス集落コード!$A$2:$E$18534,5,0),"")</f>
        <v/>
      </c>
      <c r="AS427" s="48"/>
      <c r="AT427" s="49" t="str">
        <f>IFERROR(VLOOKUP(AS427,農林業センサス集落コード!$A$2:$E$18534,4,FALSE)," ")</f>
        <v xml:space="preserve"> </v>
      </c>
      <c r="AU427" s="50" t="str">
        <f>IFERROR(VLOOKUP(AS427,農林業センサス集落コード!$A$2:$E$18534,5,0),"")</f>
        <v/>
      </c>
      <c r="AV427" s="48"/>
      <c r="AW427" s="49" t="str">
        <f>IFERROR(VLOOKUP(AV427,農林業センサス集落コード!$A$2:$E$18534,4,FALSE)," ")</f>
        <v xml:space="preserve"> </v>
      </c>
      <c r="AX427" s="50" t="str">
        <f>IFERROR(VLOOKUP(AV427,農林業センサス集落コード!$A$2:$E$18534,5,0),"")</f>
        <v/>
      </c>
      <c r="AY427" s="48"/>
      <c r="AZ427" s="49" t="str">
        <f>IFERROR(VLOOKUP(AY427,農林業センサス集落コード!$A$2:$E$18534,4,FALSE)," ")</f>
        <v xml:space="preserve"> </v>
      </c>
      <c r="BA427" s="50" t="str">
        <f>IFERROR(VLOOKUP(AY427,農林業センサス集落コード!$A$2:$E$18534,5,0),"")</f>
        <v/>
      </c>
      <c r="BB427" s="48"/>
      <c r="BC427" s="49" t="str">
        <f>IFERROR(VLOOKUP(BB427,農林業センサス集落コード!$A$2:$E$18534,4,FALSE)," ")</f>
        <v xml:space="preserve"> </v>
      </c>
      <c r="BD427" s="50" t="str">
        <f>IFERROR(VLOOKUP(BB427,農林業センサス集落コード!$A$2:$E$18534,5,0),"")</f>
        <v/>
      </c>
      <c r="BE427" s="48"/>
      <c r="BF427" s="49" t="str">
        <f>IFERROR(VLOOKUP(BE427,農林業センサス集落コード!$A$2:$E$18534,4,FALSE)," ")</f>
        <v xml:space="preserve"> </v>
      </c>
      <c r="BG427" s="50" t="str">
        <f>IFERROR(VLOOKUP(BE427,農林業センサス集落コード!$A$2:$E$18534,5,0),"")</f>
        <v/>
      </c>
      <c r="BH427" s="48"/>
      <c r="BI427" s="49" t="str">
        <f>IFERROR(VLOOKUP(BH427,農林業センサス集落コード!$A$2:$E$18534,4,FALSE)," ")</f>
        <v xml:space="preserve"> </v>
      </c>
      <c r="BJ427" s="50" t="str">
        <f>IFERROR(VLOOKUP(BH427,農林業センサス集落コード!$A$2:$E$18534,5,0),"")</f>
        <v/>
      </c>
      <c r="BK427" s="48"/>
      <c r="BL427" s="49" t="str">
        <f>IFERROR(VLOOKUP(BK427,農林業センサス集落コード!$A$2:$E$18534,4,FALSE)," ")</f>
        <v xml:space="preserve"> </v>
      </c>
      <c r="BM427" s="50" t="str">
        <f>IFERROR(VLOOKUP(BK427,農林業センサス集落コード!$A$2:$E$18534,5,0),"")</f>
        <v/>
      </c>
    </row>
    <row r="428" spans="1:65">
      <c r="A428" s="272" t="e">
        <f>①協定識別事項②協定参加者!#REF!</f>
        <v>#REF!</v>
      </c>
      <c r="B428" s="55" t="e">
        <f>①協定識別事項②協定参加者!#REF!</f>
        <v>#REF!</v>
      </c>
      <c r="C428" s="55" t="e">
        <f>①協定識別事項②協定参加者!#REF!</f>
        <v>#REF!</v>
      </c>
      <c r="D428" s="55" t="e">
        <f>①協定識別事項②協定参加者!#REF!</f>
        <v>#REF!</v>
      </c>
      <c r="E428" s="56" t="e">
        <f>①協定識別事項②協定参加者!#REF!</f>
        <v>#REF!</v>
      </c>
      <c r="F428" s="48"/>
      <c r="G428" s="49" t="str">
        <f>IFERROR(VLOOKUP(F428,農林業センサス集落コード!$A$2:$E$18534,4,FALSE)," ")</f>
        <v xml:space="preserve"> </v>
      </c>
      <c r="H428" s="50" t="str">
        <f>IFERROR(VLOOKUP(F428,農林業センサス集落コード!$A$2:$E$18534,5,0),"")</f>
        <v/>
      </c>
      <c r="I428" s="48"/>
      <c r="J428" s="49" t="str">
        <f>IFERROR(VLOOKUP(I428,農林業センサス集落コード!$A$2:$E$18534,4,FALSE)," ")</f>
        <v xml:space="preserve"> </v>
      </c>
      <c r="K428" s="50" t="str">
        <f>IFERROR(VLOOKUP(I428,農林業センサス集落コード!$A$2:$E$18534,5,0),"")</f>
        <v/>
      </c>
      <c r="L428" s="48"/>
      <c r="M428" s="49" t="str">
        <f>IFERROR(VLOOKUP(L428,農林業センサス集落コード!$A$2:$E$18534,4,FALSE)," ")</f>
        <v xml:space="preserve"> </v>
      </c>
      <c r="N428" s="50" t="str">
        <f>IFERROR(VLOOKUP(L428,農林業センサス集落コード!$A$2:$E$18534,5,0),"")</f>
        <v/>
      </c>
      <c r="O428" s="48"/>
      <c r="P428" s="49" t="str">
        <f>IFERROR(VLOOKUP(O428,農林業センサス集落コード!$A$2:$E$18534,4,FALSE)," ")</f>
        <v xml:space="preserve"> </v>
      </c>
      <c r="Q428" s="50" t="str">
        <f>IFERROR(VLOOKUP(O428,農林業センサス集落コード!$A$2:$E$18534,5,0),"")</f>
        <v/>
      </c>
      <c r="R428" s="48"/>
      <c r="S428" s="49" t="str">
        <f>IFERROR(VLOOKUP(R428,農林業センサス集落コード!$A$2:$E$18534,4,FALSE)," ")</f>
        <v xml:space="preserve"> </v>
      </c>
      <c r="T428" s="50" t="str">
        <f>IFERROR(VLOOKUP(R428,農林業センサス集落コード!$A$2:$E$18534,5,0),"")</f>
        <v/>
      </c>
      <c r="U428" s="48"/>
      <c r="V428" s="49" t="str">
        <f>IFERROR(VLOOKUP(U428,農林業センサス集落コード!$A$2:$E$18534,4,FALSE)," ")</f>
        <v xml:space="preserve"> </v>
      </c>
      <c r="W428" s="50" t="str">
        <f>IFERROR(VLOOKUP(U428,農林業センサス集落コード!$A$2:$E$18534,5,0),"")</f>
        <v/>
      </c>
      <c r="X428" s="48"/>
      <c r="Y428" s="49" t="str">
        <f>IFERROR(VLOOKUP(X428,農林業センサス集落コード!$A$2:$E$18534,4,FALSE)," ")</f>
        <v xml:space="preserve"> </v>
      </c>
      <c r="Z428" s="50" t="str">
        <f>IFERROR(VLOOKUP(X428,農林業センサス集落コード!$A$2:$E$18534,5,0),"")</f>
        <v/>
      </c>
      <c r="AA428" s="48"/>
      <c r="AB428" s="49" t="str">
        <f>IFERROR(VLOOKUP(AA428,農林業センサス集落コード!$A$2:$E$18534,4,FALSE)," ")</f>
        <v xml:space="preserve"> </v>
      </c>
      <c r="AC428" s="50" t="str">
        <f>IFERROR(VLOOKUP(AA428,農林業センサス集落コード!$A$2:$E$18534,5,0),"")</f>
        <v/>
      </c>
      <c r="AD428" s="48"/>
      <c r="AE428" s="49" t="str">
        <f>IFERROR(VLOOKUP(AD428,農林業センサス集落コード!$A$2:$E$18534,4,FALSE)," ")</f>
        <v xml:space="preserve"> </v>
      </c>
      <c r="AF428" s="50" t="str">
        <f>IFERROR(VLOOKUP(AD428,農林業センサス集落コード!$A$2:$E$18534,5,0),"")</f>
        <v/>
      </c>
      <c r="AG428" s="48"/>
      <c r="AH428" s="49" t="str">
        <f>IFERROR(VLOOKUP(AG428,農林業センサス集落コード!$A$2:$E$18534,4,FALSE)," ")</f>
        <v xml:space="preserve"> </v>
      </c>
      <c r="AI428" s="50" t="str">
        <f>IFERROR(VLOOKUP(AG428,農林業センサス集落コード!$A$2:$E$18534,5,0),"")</f>
        <v/>
      </c>
      <c r="AJ428" s="48"/>
      <c r="AK428" s="49" t="str">
        <f>IFERROR(VLOOKUP(AJ428,農林業センサス集落コード!$A$2:$E$18534,4,FALSE)," ")</f>
        <v xml:space="preserve"> </v>
      </c>
      <c r="AL428" s="50" t="str">
        <f>IFERROR(VLOOKUP(AJ428,農林業センサス集落コード!$A$2:$E$18534,5,0),"")</f>
        <v/>
      </c>
      <c r="AM428" s="48"/>
      <c r="AN428" s="49" t="str">
        <f>IFERROR(VLOOKUP(AM428,農林業センサス集落コード!$A$2:$E$18534,4,FALSE)," ")</f>
        <v xml:space="preserve"> </v>
      </c>
      <c r="AO428" s="50" t="str">
        <f>IFERROR(VLOOKUP(AM428,農林業センサス集落コード!$A$2:$E$18534,5,0),"")</f>
        <v/>
      </c>
      <c r="AP428" s="48"/>
      <c r="AQ428" s="49" t="str">
        <f>IFERROR(VLOOKUP(AP428,農林業センサス集落コード!$A$2:$E$18534,4,FALSE)," ")</f>
        <v xml:space="preserve"> </v>
      </c>
      <c r="AR428" s="50" t="str">
        <f>IFERROR(VLOOKUP(AP428,農林業センサス集落コード!$A$2:$E$18534,5,0),"")</f>
        <v/>
      </c>
      <c r="AS428" s="48"/>
      <c r="AT428" s="49" t="str">
        <f>IFERROR(VLOOKUP(AS428,農林業センサス集落コード!$A$2:$E$18534,4,FALSE)," ")</f>
        <v xml:space="preserve"> </v>
      </c>
      <c r="AU428" s="50" t="str">
        <f>IFERROR(VLOOKUP(AS428,農林業センサス集落コード!$A$2:$E$18534,5,0),"")</f>
        <v/>
      </c>
      <c r="AV428" s="48"/>
      <c r="AW428" s="49" t="str">
        <f>IFERROR(VLOOKUP(AV428,農林業センサス集落コード!$A$2:$E$18534,4,FALSE)," ")</f>
        <v xml:space="preserve"> </v>
      </c>
      <c r="AX428" s="50" t="str">
        <f>IFERROR(VLOOKUP(AV428,農林業センサス集落コード!$A$2:$E$18534,5,0),"")</f>
        <v/>
      </c>
      <c r="AY428" s="48"/>
      <c r="AZ428" s="49" t="str">
        <f>IFERROR(VLOOKUP(AY428,農林業センサス集落コード!$A$2:$E$18534,4,FALSE)," ")</f>
        <v xml:space="preserve"> </v>
      </c>
      <c r="BA428" s="50" t="str">
        <f>IFERROR(VLOOKUP(AY428,農林業センサス集落コード!$A$2:$E$18534,5,0),"")</f>
        <v/>
      </c>
      <c r="BB428" s="48"/>
      <c r="BC428" s="49" t="str">
        <f>IFERROR(VLOOKUP(BB428,農林業センサス集落コード!$A$2:$E$18534,4,FALSE)," ")</f>
        <v xml:space="preserve"> </v>
      </c>
      <c r="BD428" s="50" t="str">
        <f>IFERROR(VLOOKUP(BB428,農林業センサス集落コード!$A$2:$E$18534,5,0),"")</f>
        <v/>
      </c>
      <c r="BE428" s="48"/>
      <c r="BF428" s="49" t="str">
        <f>IFERROR(VLOOKUP(BE428,農林業センサス集落コード!$A$2:$E$18534,4,FALSE)," ")</f>
        <v xml:space="preserve"> </v>
      </c>
      <c r="BG428" s="50" t="str">
        <f>IFERROR(VLOOKUP(BE428,農林業センサス集落コード!$A$2:$E$18534,5,0),"")</f>
        <v/>
      </c>
      <c r="BH428" s="48"/>
      <c r="BI428" s="49" t="str">
        <f>IFERROR(VLOOKUP(BH428,農林業センサス集落コード!$A$2:$E$18534,4,FALSE)," ")</f>
        <v xml:space="preserve"> </v>
      </c>
      <c r="BJ428" s="50" t="str">
        <f>IFERROR(VLOOKUP(BH428,農林業センサス集落コード!$A$2:$E$18534,5,0),"")</f>
        <v/>
      </c>
      <c r="BK428" s="48"/>
      <c r="BL428" s="49" t="str">
        <f>IFERROR(VLOOKUP(BK428,農林業センサス集落コード!$A$2:$E$18534,4,FALSE)," ")</f>
        <v xml:space="preserve"> </v>
      </c>
      <c r="BM428" s="50" t="str">
        <f>IFERROR(VLOOKUP(BK428,農林業センサス集落コード!$A$2:$E$18534,5,0),"")</f>
        <v/>
      </c>
    </row>
    <row r="429" spans="1:65">
      <c r="A429" s="272" t="e">
        <f>①協定識別事項②協定参加者!#REF!</f>
        <v>#REF!</v>
      </c>
      <c r="B429" s="55" t="e">
        <f>①協定識別事項②協定参加者!#REF!</f>
        <v>#REF!</v>
      </c>
      <c r="C429" s="55" t="e">
        <f>①協定識別事項②協定参加者!#REF!</f>
        <v>#REF!</v>
      </c>
      <c r="D429" s="55" t="e">
        <f>①協定識別事項②協定参加者!#REF!</f>
        <v>#REF!</v>
      </c>
      <c r="E429" s="56" t="e">
        <f>①協定識別事項②協定参加者!#REF!</f>
        <v>#REF!</v>
      </c>
      <c r="F429" s="48"/>
      <c r="G429" s="49" t="str">
        <f>IFERROR(VLOOKUP(F429,農林業センサス集落コード!$A$2:$E$18534,4,FALSE)," ")</f>
        <v xml:space="preserve"> </v>
      </c>
      <c r="H429" s="50" t="str">
        <f>IFERROR(VLOOKUP(F429,農林業センサス集落コード!$A$2:$E$18534,5,0),"")</f>
        <v/>
      </c>
      <c r="I429" s="48"/>
      <c r="J429" s="49" t="str">
        <f>IFERROR(VLOOKUP(I429,農林業センサス集落コード!$A$2:$E$18534,4,FALSE)," ")</f>
        <v xml:space="preserve"> </v>
      </c>
      <c r="K429" s="50" t="str">
        <f>IFERROR(VLOOKUP(I429,農林業センサス集落コード!$A$2:$E$18534,5,0),"")</f>
        <v/>
      </c>
      <c r="L429" s="48"/>
      <c r="M429" s="49" t="str">
        <f>IFERROR(VLOOKUP(L429,農林業センサス集落コード!$A$2:$E$18534,4,FALSE)," ")</f>
        <v xml:space="preserve"> </v>
      </c>
      <c r="N429" s="50" t="str">
        <f>IFERROR(VLOOKUP(L429,農林業センサス集落コード!$A$2:$E$18534,5,0),"")</f>
        <v/>
      </c>
      <c r="O429" s="48"/>
      <c r="P429" s="49" t="str">
        <f>IFERROR(VLOOKUP(O429,農林業センサス集落コード!$A$2:$E$18534,4,FALSE)," ")</f>
        <v xml:space="preserve"> </v>
      </c>
      <c r="Q429" s="50" t="str">
        <f>IFERROR(VLOOKUP(O429,農林業センサス集落コード!$A$2:$E$18534,5,0),"")</f>
        <v/>
      </c>
      <c r="R429" s="48"/>
      <c r="S429" s="49" t="str">
        <f>IFERROR(VLOOKUP(R429,農林業センサス集落コード!$A$2:$E$18534,4,FALSE)," ")</f>
        <v xml:space="preserve"> </v>
      </c>
      <c r="T429" s="50" t="str">
        <f>IFERROR(VLOOKUP(R429,農林業センサス集落コード!$A$2:$E$18534,5,0),"")</f>
        <v/>
      </c>
      <c r="U429" s="48"/>
      <c r="V429" s="49" t="str">
        <f>IFERROR(VLOOKUP(U429,農林業センサス集落コード!$A$2:$E$18534,4,FALSE)," ")</f>
        <v xml:space="preserve"> </v>
      </c>
      <c r="W429" s="50" t="str">
        <f>IFERROR(VLOOKUP(U429,農林業センサス集落コード!$A$2:$E$18534,5,0),"")</f>
        <v/>
      </c>
      <c r="X429" s="48"/>
      <c r="Y429" s="49" t="str">
        <f>IFERROR(VLOOKUP(X429,農林業センサス集落コード!$A$2:$E$18534,4,FALSE)," ")</f>
        <v xml:space="preserve"> </v>
      </c>
      <c r="Z429" s="50" t="str">
        <f>IFERROR(VLOOKUP(X429,農林業センサス集落コード!$A$2:$E$18534,5,0),"")</f>
        <v/>
      </c>
      <c r="AA429" s="48"/>
      <c r="AB429" s="49" t="str">
        <f>IFERROR(VLOOKUP(AA429,農林業センサス集落コード!$A$2:$E$18534,4,FALSE)," ")</f>
        <v xml:space="preserve"> </v>
      </c>
      <c r="AC429" s="50" t="str">
        <f>IFERROR(VLOOKUP(AA429,農林業センサス集落コード!$A$2:$E$18534,5,0),"")</f>
        <v/>
      </c>
      <c r="AD429" s="48"/>
      <c r="AE429" s="49" t="str">
        <f>IFERROR(VLOOKUP(AD429,農林業センサス集落コード!$A$2:$E$18534,4,FALSE)," ")</f>
        <v xml:space="preserve"> </v>
      </c>
      <c r="AF429" s="50" t="str">
        <f>IFERROR(VLOOKUP(AD429,農林業センサス集落コード!$A$2:$E$18534,5,0),"")</f>
        <v/>
      </c>
      <c r="AG429" s="48"/>
      <c r="AH429" s="49" t="str">
        <f>IFERROR(VLOOKUP(AG429,農林業センサス集落コード!$A$2:$E$18534,4,FALSE)," ")</f>
        <v xml:space="preserve"> </v>
      </c>
      <c r="AI429" s="50" t="str">
        <f>IFERROR(VLOOKUP(AG429,農林業センサス集落コード!$A$2:$E$18534,5,0),"")</f>
        <v/>
      </c>
      <c r="AJ429" s="48"/>
      <c r="AK429" s="49" t="str">
        <f>IFERROR(VLOOKUP(AJ429,農林業センサス集落コード!$A$2:$E$18534,4,FALSE)," ")</f>
        <v xml:space="preserve"> </v>
      </c>
      <c r="AL429" s="50" t="str">
        <f>IFERROR(VLOOKUP(AJ429,農林業センサス集落コード!$A$2:$E$18534,5,0),"")</f>
        <v/>
      </c>
      <c r="AM429" s="48"/>
      <c r="AN429" s="49" t="str">
        <f>IFERROR(VLOOKUP(AM429,農林業センサス集落コード!$A$2:$E$18534,4,FALSE)," ")</f>
        <v xml:space="preserve"> </v>
      </c>
      <c r="AO429" s="50" t="str">
        <f>IFERROR(VLOOKUP(AM429,農林業センサス集落コード!$A$2:$E$18534,5,0),"")</f>
        <v/>
      </c>
      <c r="AP429" s="48"/>
      <c r="AQ429" s="49" t="str">
        <f>IFERROR(VLOOKUP(AP429,農林業センサス集落コード!$A$2:$E$18534,4,FALSE)," ")</f>
        <v xml:space="preserve"> </v>
      </c>
      <c r="AR429" s="50" t="str">
        <f>IFERROR(VLOOKUP(AP429,農林業センサス集落コード!$A$2:$E$18534,5,0),"")</f>
        <v/>
      </c>
      <c r="AS429" s="48"/>
      <c r="AT429" s="49" t="str">
        <f>IFERROR(VLOOKUP(AS429,農林業センサス集落コード!$A$2:$E$18534,4,FALSE)," ")</f>
        <v xml:space="preserve"> </v>
      </c>
      <c r="AU429" s="50" t="str">
        <f>IFERROR(VLOOKUP(AS429,農林業センサス集落コード!$A$2:$E$18534,5,0),"")</f>
        <v/>
      </c>
      <c r="AV429" s="48"/>
      <c r="AW429" s="49" t="str">
        <f>IFERROR(VLOOKUP(AV429,農林業センサス集落コード!$A$2:$E$18534,4,FALSE)," ")</f>
        <v xml:space="preserve"> </v>
      </c>
      <c r="AX429" s="50" t="str">
        <f>IFERROR(VLOOKUP(AV429,農林業センサス集落コード!$A$2:$E$18534,5,0),"")</f>
        <v/>
      </c>
      <c r="AY429" s="48"/>
      <c r="AZ429" s="49" t="str">
        <f>IFERROR(VLOOKUP(AY429,農林業センサス集落コード!$A$2:$E$18534,4,FALSE)," ")</f>
        <v xml:space="preserve"> </v>
      </c>
      <c r="BA429" s="50" t="str">
        <f>IFERROR(VLOOKUP(AY429,農林業センサス集落コード!$A$2:$E$18534,5,0),"")</f>
        <v/>
      </c>
      <c r="BB429" s="48"/>
      <c r="BC429" s="49" t="str">
        <f>IFERROR(VLOOKUP(BB429,農林業センサス集落コード!$A$2:$E$18534,4,FALSE)," ")</f>
        <v xml:space="preserve"> </v>
      </c>
      <c r="BD429" s="50" t="str">
        <f>IFERROR(VLOOKUP(BB429,農林業センサス集落コード!$A$2:$E$18534,5,0),"")</f>
        <v/>
      </c>
      <c r="BE429" s="48"/>
      <c r="BF429" s="49" t="str">
        <f>IFERROR(VLOOKUP(BE429,農林業センサス集落コード!$A$2:$E$18534,4,FALSE)," ")</f>
        <v xml:space="preserve"> </v>
      </c>
      <c r="BG429" s="50" t="str">
        <f>IFERROR(VLOOKUP(BE429,農林業センサス集落コード!$A$2:$E$18534,5,0),"")</f>
        <v/>
      </c>
      <c r="BH429" s="48"/>
      <c r="BI429" s="49" t="str">
        <f>IFERROR(VLOOKUP(BH429,農林業センサス集落コード!$A$2:$E$18534,4,FALSE)," ")</f>
        <v xml:space="preserve"> </v>
      </c>
      <c r="BJ429" s="50" t="str">
        <f>IFERROR(VLOOKUP(BH429,農林業センサス集落コード!$A$2:$E$18534,5,0),"")</f>
        <v/>
      </c>
      <c r="BK429" s="48"/>
      <c r="BL429" s="49" t="str">
        <f>IFERROR(VLOOKUP(BK429,農林業センサス集落コード!$A$2:$E$18534,4,FALSE)," ")</f>
        <v xml:space="preserve"> </v>
      </c>
      <c r="BM429" s="50" t="str">
        <f>IFERROR(VLOOKUP(BK429,農林業センサス集落コード!$A$2:$E$18534,5,0),"")</f>
        <v/>
      </c>
    </row>
    <row r="430" spans="1:65">
      <c r="A430" s="272" t="e">
        <f>①協定識別事項②協定参加者!#REF!</f>
        <v>#REF!</v>
      </c>
      <c r="B430" s="55" t="e">
        <f>①協定識別事項②協定参加者!#REF!</f>
        <v>#REF!</v>
      </c>
      <c r="C430" s="55" t="e">
        <f>①協定識別事項②協定参加者!#REF!</f>
        <v>#REF!</v>
      </c>
      <c r="D430" s="55" t="e">
        <f>①協定識別事項②協定参加者!#REF!</f>
        <v>#REF!</v>
      </c>
      <c r="E430" s="56" t="e">
        <f>①協定識別事項②協定参加者!#REF!</f>
        <v>#REF!</v>
      </c>
      <c r="F430" s="48"/>
      <c r="G430" s="49" t="str">
        <f>IFERROR(VLOOKUP(F430,農林業センサス集落コード!$A$2:$E$18534,4,FALSE)," ")</f>
        <v xml:space="preserve"> </v>
      </c>
      <c r="H430" s="50" t="str">
        <f>IFERROR(VLOOKUP(F430,農林業センサス集落コード!$A$2:$E$18534,5,0),"")</f>
        <v/>
      </c>
      <c r="I430" s="48"/>
      <c r="J430" s="49" t="str">
        <f>IFERROR(VLOOKUP(I430,農林業センサス集落コード!$A$2:$E$18534,4,FALSE)," ")</f>
        <v xml:space="preserve"> </v>
      </c>
      <c r="K430" s="50" t="str">
        <f>IFERROR(VLOOKUP(I430,農林業センサス集落コード!$A$2:$E$18534,5,0),"")</f>
        <v/>
      </c>
      <c r="L430" s="48"/>
      <c r="M430" s="49" t="str">
        <f>IFERROR(VLOOKUP(L430,農林業センサス集落コード!$A$2:$E$18534,4,FALSE)," ")</f>
        <v xml:space="preserve"> </v>
      </c>
      <c r="N430" s="50" t="str">
        <f>IFERROR(VLOOKUP(L430,農林業センサス集落コード!$A$2:$E$18534,5,0),"")</f>
        <v/>
      </c>
      <c r="O430" s="48"/>
      <c r="P430" s="49" t="str">
        <f>IFERROR(VLOOKUP(O430,農林業センサス集落コード!$A$2:$E$18534,4,FALSE)," ")</f>
        <v xml:space="preserve"> </v>
      </c>
      <c r="Q430" s="50" t="str">
        <f>IFERROR(VLOOKUP(O430,農林業センサス集落コード!$A$2:$E$18534,5,0),"")</f>
        <v/>
      </c>
      <c r="R430" s="48"/>
      <c r="S430" s="49" t="str">
        <f>IFERROR(VLOOKUP(R430,農林業センサス集落コード!$A$2:$E$18534,4,FALSE)," ")</f>
        <v xml:space="preserve"> </v>
      </c>
      <c r="T430" s="50" t="str">
        <f>IFERROR(VLOOKUP(R430,農林業センサス集落コード!$A$2:$E$18534,5,0),"")</f>
        <v/>
      </c>
      <c r="U430" s="48"/>
      <c r="V430" s="49" t="str">
        <f>IFERROR(VLOOKUP(U430,農林業センサス集落コード!$A$2:$E$18534,4,FALSE)," ")</f>
        <v xml:space="preserve"> </v>
      </c>
      <c r="W430" s="50" t="str">
        <f>IFERROR(VLOOKUP(U430,農林業センサス集落コード!$A$2:$E$18534,5,0),"")</f>
        <v/>
      </c>
      <c r="X430" s="48"/>
      <c r="Y430" s="49" t="str">
        <f>IFERROR(VLOOKUP(X430,農林業センサス集落コード!$A$2:$E$18534,4,FALSE)," ")</f>
        <v xml:space="preserve"> </v>
      </c>
      <c r="Z430" s="50" t="str">
        <f>IFERROR(VLOOKUP(X430,農林業センサス集落コード!$A$2:$E$18534,5,0),"")</f>
        <v/>
      </c>
      <c r="AA430" s="48"/>
      <c r="AB430" s="49" t="str">
        <f>IFERROR(VLOOKUP(AA430,農林業センサス集落コード!$A$2:$E$18534,4,FALSE)," ")</f>
        <v xml:space="preserve"> </v>
      </c>
      <c r="AC430" s="50" t="str">
        <f>IFERROR(VLOOKUP(AA430,農林業センサス集落コード!$A$2:$E$18534,5,0),"")</f>
        <v/>
      </c>
      <c r="AD430" s="48"/>
      <c r="AE430" s="49" t="str">
        <f>IFERROR(VLOOKUP(AD430,農林業センサス集落コード!$A$2:$E$18534,4,FALSE)," ")</f>
        <v xml:space="preserve"> </v>
      </c>
      <c r="AF430" s="50" t="str">
        <f>IFERROR(VLOOKUP(AD430,農林業センサス集落コード!$A$2:$E$18534,5,0),"")</f>
        <v/>
      </c>
      <c r="AG430" s="48"/>
      <c r="AH430" s="49" t="str">
        <f>IFERROR(VLOOKUP(AG430,農林業センサス集落コード!$A$2:$E$18534,4,FALSE)," ")</f>
        <v xml:space="preserve"> </v>
      </c>
      <c r="AI430" s="50" t="str">
        <f>IFERROR(VLOOKUP(AG430,農林業センサス集落コード!$A$2:$E$18534,5,0),"")</f>
        <v/>
      </c>
      <c r="AJ430" s="48"/>
      <c r="AK430" s="49" t="str">
        <f>IFERROR(VLOOKUP(AJ430,農林業センサス集落コード!$A$2:$E$18534,4,FALSE)," ")</f>
        <v xml:space="preserve"> </v>
      </c>
      <c r="AL430" s="50" t="str">
        <f>IFERROR(VLOOKUP(AJ430,農林業センサス集落コード!$A$2:$E$18534,5,0),"")</f>
        <v/>
      </c>
      <c r="AM430" s="48"/>
      <c r="AN430" s="49" t="str">
        <f>IFERROR(VLOOKUP(AM430,農林業センサス集落コード!$A$2:$E$18534,4,FALSE)," ")</f>
        <v xml:space="preserve"> </v>
      </c>
      <c r="AO430" s="50" t="str">
        <f>IFERROR(VLOOKUP(AM430,農林業センサス集落コード!$A$2:$E$18534,5,0),"")</f>
        <v/>
      </c>
      <c r="AP430" s="48"/>
      <c r="AQ430" s="49" t="str">
        <f>IFERROR(VLOOKUP(AP430,農林業センサス集落コード!$A$2:$E$18534,4,FALSE)," ")</f>
        <v xml:space="preserve"> </v>
      </c>
      <c r="AR430" s="50" t="str">
        <f>IFERROR(VLOOKUP(AP430,農林業センサス集落コード!$A$2:$E$18534,5,0),"")</f>
        <v/>
      </c>
      <c r="AS430" s="48"/>
      <c r="AT430" s="49" t="str">
        <f>IFERROR(VLOOKUP(AS430,農林業センサス集落コード!$A$2:$E$18534,4,FALSE)," ")</f>
        <v xml:space="preserve"> </v>
      </c>
      <c r="AU430" s="50" t="str">
        <f>IFERROR(VLOOKUP(AS430,農林業センサス集落コード!$A$2:$E$18534,5,0),"")</f>
        <v/>
      </c>
      <c r="AV430" s="48"/>
      <c r="AW430" s="49" t="str">
        <f>IFERROR(VLOOKUP(AV430,農林業センサス集落コード!$A$2:$E$18534,4,FALSE)," ")</f>
        <v xml:space="preserve"> </v>
      </c>
      <c r="AX430" s="50" t="str">
        <f>IFERROR(VLOOKUP(AV430,農林業センサス集落コード!$A$2:$E$18534,5,0),"")</f>
        <v/>
      </c>
      <c r="AY430" s="48"/>
      <c r="AZ430" s="49" t="str">
        <f>IFERROR(VLOOKUP(AY430,農林業センサス集落コード!$A$2:$E$18534,4,FALSE)," ")</f>
        <v xml:space="preserve"> </v>
      </c>
      <c r="BA430" s="50" t="str">
        <f>IFERROR(VLOOKUP(AY430,農林業センサス集落コード!$A$2:$E$18534,5,0),"")</f>
        <v/>
      </c>
      <c r="BB430" s="48"/>
      <c r="BC430" s="49" t="str">
        <f>IFERROR(VLOOKUP(BB430,農林業センサス集落コード!$A$2:$E$18534,4,FALSE)," ")</f>
        <v xml:space="preserve"> </v>
      </c>
      <c r="BD430" s="50" t="str">
        <f>IFERROR(VLOOKUP(BB430,農林業センサス集落コード!$A$2:$E$18534,5,0),"")</f>
        <v/>
      </c>
      <c r="BE430" s="48"/>
      <c r="BF430" s="49" t="str">
        <f>IFERROR(VLOOKUP(BE430,農林業センサス集落コード!$A$2:$E$18534,4,FALSE)," ")</f>
        <v xml:space="preserve"> </v>
      </c>
      <c r="BG430" s="50" t="str">
        <f>IFERROR(VLOOKUP(BE430,農林業センサス集落コード!$A$2:$E$18534,5,0),"")</f>
        <v/>
      </c>
      <c r="BH430" s="48"/>
      <c r="BI430" s="49" t="str">
        <f>IFERROR(VLOOKUP(BH430,農林業センサス集落コード!$A$2:$E$18534,4,FALSE)," ")</f>
        <v xml:space="preserve"> </v>
      </c>
      <c r="BJ430" s="50" t="str">
        <f>IFERROR(VLOOKUP(BH430,農林業センサス集落コード!$A$2:$E$18534,5,0),"")</f>
        <v/>
      </c>
      <c r="BK430" s="48"/>
      <c r="BL430" s="49" t="str">
        <f>IFERROR(VLOOKUP(BK430,農林業センサス集落コード!$A$2:$E$18534,4,FALSE)," ")</f>
        <v xml:space="preserve"> </v>
      </c>
      <c r="BM430" s="50" t="str">
        <f>IFERROR(VLOOKUP(BK430,農林業センサス集落コード!$A$2:$E$18534,5,0),"")</f>
        <v/>
      </c>
    </row>
    <row r="431" spans="1:65">
      <c r="A431" s="272" t="e">
        <f>①協定識別事項②協定参加者!#REF!</f>
        <v>#REF!</v>
      </c>
      <c r="B431" s="55" t="e">
        <f>①協定識別事項②協定参加者!#REF!</f>
        <v>#REF!</v>
      </c>
      <c r="C431" s="55" t="e">
        <f>①協定識別事項②協定参加者!#REF!</f>
        <v>#REF!</v>
      </c>
      <c r="D431" s="55" t="e">
        <f>①協定識別事項②協定参加者!#REF!</f>
        <v>#REF!</v>
      </c>
      <c r="E431" s="56" t="e">
        <f>①協定識別事項②協定参加者!#REF!</f>
        <v>#REF!</v>
      </c>
      <c r="F431" s="48"/>
      <c r="G431" s="49" t="str">
        <f>IFERROR(VLOOKUP(F431,農林業センサス集落コード!$A$2:$E$18534,4,FALSE)," ")</f>
        <v xml:space="preserve"> </v>
      </c>
      <c r="H431" s="50" t="str">
        <f>IFERROR(VLOOKUP(F431,農林業センサス集落コード!$A$2:$E$18534,5,0),"")</f>
        <v/>
      </c>
      <c r="I431" s="48"/>
      <c r="J431" s="49" t="str">
        <f>IFERROR(VLOOKUP(I431,農林業センサス集落コード!$A$2:$E$18534,4,FALSE)," ")</f>
        <v xml:space="preserve"> </v>
      </c>
      <c r="K431" s="50" t="str">
        <f>IFERROR(VLOOKUP(I431,農林業センサス集落コード!$A$2:$E$18534,5,0),"")</f>
        <v/>
      </c>
      <c r="L431" s="48"/>
      <c r="M431" s="49" t="str">
        <f>IFERROR(VLOOKUP(L431,農林業センサス集落コード!$A$2:$E$18534,4,FALSE)," ")</f>
        <v xml:space="preserve"> </v>
      </c>
      <c r="N431" s="50" t="str">
        <f>IFERROR(VLOOKUP(L431,農林業センサス集落コード!$A$2:$E$18534,5,0),"")</f>
        <v/>
      </c>
      <c r="O431" s="48"/>
      <c r="P431" s="49" t="str">
        <f>IFERROR(VLOOKUP(O431,農林業センサス集落コード!$A$2:$E$18534,4,FALSE)," ")</f>
        <v xml:space="preserve"> </v>
      </c>
      <c r="Q431" s="50" t="str">
        <f>IFERROR(VLOOKUP(O431,農林業センサス集落コード!$A$2:$E$18534,5,0),"")</f>
        <v/>
      </c>
      <c r="R431" s="48"/>
      <c r="S431" s="49" t="str">
        <f>IFERROR(VLOOKUP(R431,農林業センサス集落コード!$A$2:$E$18534,4,FALSE)," ")</f>
        <v xml:space="preserve"> </v>
      </c>
      <c r="T431" s="50" t="str">
        <f>IFERROR(VLOOKUP(R431,農林業センサス集落コード!$A$2:$E$18534,5,0),"")</f>
        <v/>
      </c>
      <c r="U431" s="48"/>
      <c r="V431" s="49" t="str">
        <f>IFERROR(VLOOKUP(U431,農林業センサス集落コード!$A$2:$E$18534,4,FALSE)," ")</f>
        <v xml:space="preserve"> </v>
      </c>
      <c r="W431" s="50" t="str">
        <f>IFERROR(VLOOKUP(U431,農林業センサス集落コード!$A$2:$E$18534,5,0),"")</f>
        <v/>
      </c>
      <c r="X431" s="48"/>
      <c r="Y431" s="49" t="str">
        <f>IFERROR(VLOOKUP(X431,農林業センサス集落コード!$A$2:$E$18534,4,FALSE)," ")</f>
        <v xml:space="preserve"> </v>
      </c>
      <c r="Z431" s="50" t="str">
        <f>IFERROR(VLOOKUP(X431,農林業センサス集落コード!$A$2:$E$18534,5,0),"")</f>
        <v/>
      </c>
      <c r="AA431" s="48"/>
      <c r="AB431" s="49" t="str">
        <f>IFERROR(VLOOKUP(AA431,農林業センサス集落コード!$A$2:$E$18534,4,FALSE)," ")</f>
        <v xml:space="preserve"> </v>
      </c>
      <c r="AC431" s="50" t="str">
        <f>IFERROR(VLOOKUP(AA431,農林業センサス集落コード!$A$2:$E$18534,5,0),"")</f>
        <v/>
      </c>
      <c r="AD431" s="48"/>
      <c r="AE431" s="49" t="str">
        <f>IFERROR(VLOOKUP(AD431,農林業センサス集落コード!$A$2:$E$18534,4,FALSE)," ")</f>
        <v xml:space="preserve"> </v>
      </c>
      <c r="AF431" s="50" t="str">
        <f>IFERROR(VLOOKUP(AD431,農林業センサス集落コード!$A$2:$E$18534,5,0),"")</f>
        <v/>
      </c>
      <c r="AG431" s="48"/>
      <c r="AH431" s="49" t="str">
        <f>IFERROR(VLOOKUP(AG431,農林業センサス集落コード!$A$2:$E$18534,4,FALSE)," ")</f>
        <v xml:space="preserve"> </v>
      </c>
      <c r="AI431" s="50" t="str">
        <f>IFERROR(VLOOKUP(AG431,農林業センサス集落コード!$A$2:$E$18534,5,0),"")</f>
        <v/>
      </c>
      <c r="AJ431" s="48"/>
      <c r="AK431" s="49" t="str">
        <f>IFERROR(VLOOKUP(AJ431,農林業センサス集落コード!$A$2:$E$18534,4,FALSE)," ")</f>
        <v xml:space="preserve"> </v>
      </c>
      <c r="AL431" s="50" t="str">
        <f>IFERROR(VLOOKUP(AJ431,農林業センサス集落コード!$A$2:$E$18534,5,0),"")</f>
        <v/>
      </c>
      <c r="AM431" s="48"/>
      <c r="AN431" s="49" t="str">
        <f>IFERROR(VLOOKUP(AM431,農林業センサス集落コード!$A$2:$E$18534,4,FALSE)," ")</f>
        <v xml:space="preserve"> </v>
      </c>
      <c r="AO431" s="50" t="str">
        <f>IFERROR(VLOOKUP(AM431,農林業センサス集落コード!$A$2:$E$18534,5,0),"")</f>
        <v/>
      </c>
      <c r="AP431" s="48"/>
      <c r="AQ431" s="49" t="str">
        <f>IFERROR(VLOOKUP(AP431,農林業センサス集落コード!$A$2:$E$18534,4,FALSE)," ")</f>
        <v xml:space="preserve"> </v>
      </c>
      <c r="AR431" s="50" t="str">
        <f>IFERROR(VLOOKUP(AP431,農林業センサス集落コード!$A$2:$E$18534,5,0),"")</f>
        <v/>
      </c>
      <c r="AS431" s="48"/>
      <c r="AT431" s="49" t="str">
        <f>IFERROR(VLOOKUP(AS431,農林業センサス集落コード!$A$2:$E$18534,4,FALSE)," ")</f>
        <v xml:space="preserve"> </v>
      </c>
      <c r="AU431" s="50" t="str">
        <f>IFERROR(VLOOKUP(AS431,農林業センサス集落コード!$A$2:$E$18534,5,0),"")</f>
        <v/>
      </c>
      <c r="AV431" s="48"/>
      <c r="AW431" s="49" t="str">
        <f>IFERROR(VLOOKUP(AV431,農林業センサス集落コード!$A$2:$E$18534,4,FALSE)," ")</f>
        <v xml:space="preserve"> </v>
      </c>
      <c r="AX431" s="50" t="str">
        <f>IFERROR(VLOOKUP(AV431,農林業センサス集落コード!$A$2:$E$18534,5,0),"")</f>
        <v/>
      </c>
      <c r="AY431" s="48"/>
      <c r="AZ431" s="49" t="str">
        <f>IFERROR(VLOOKUP(AY431,農林業センサス集落コード!$A$2:$E$18534,4,FALSE)," ")</f>
        <v xml:space="preserve"> </v>
      </c>
      <c r="BA431" s="50" t="str">
        <f>IFERROR(VLOOKUP(AY431,農林業センサス集落コード!$A$2:$E$18534,5,0),"")</f>
        <v/>
      </c>
      <c r="BB431" s="48"/>
      <c r="BC431" s="49" t="str">
        <f>IFERROR(VLOOKUP(BB431,農林業センサス集落コード!$A$2:$E$18534,4,FALSE)," ")</f>
        <v xml:space="preserve"> </v>
      </c>
      <c r="BD431" s="50" t="str">
        <f>IFERROR(VLOOKUP(BB431,農林業センサス集落コード!$A$2:$E$18534,5,0),"")</f>
        <v/>
      </c>
      <c r="BE431" s="48"/>
      <c r="BF431" s="49" t="str">
        <f>IFERROR(VLOOKUP(BE431,農林業センサス集落コード!$A$2:$E$18534,4,FALSE)," ")</f>
        <v xml:space="preserve"> </v>
      </c>
      <c r="BG431" s="50" t="str">
        <f>IFERROR(VLOOKUP(BE431,農林業センサス集落コード!$A$2:$E$18534,5,0),"")</f>
        <v/>
      </c>
      <c r="BH431" s="48"/>
      <c r="BI431" s="49" t="str">
        <f>IFERROR(VLOOKUP(BH431,農林業センサス集落コード!$A$2:$E$18534,4,FALSE)," ")</f>
        <v xml:space="preserve"> </v>
      </c>
      <c r="BJ431" s="50" t="str">
        <f>IFERROR(VLOOKUP(BH431,農林業センサス集落コード!$A$2:$E$18534,5,0),"")</f>
        <v/>
      </c>
      <c r="BK431" s="48"/>
      <c r="BL431" s="49" t="str">
        <f>IFERROR(VLOOKUP(BK431,農林業センサス集落コード!$A$2:$E$18534,4,FALSE)," ")</f>
        <v xml:space="preserve"> </v>
      </c>
      <c r="BM431" s="50" t="str">
        <f>IFERROR(VLOOKUP(BK431,農林業センサス集落コード!$A$2:$E$18534,5,0),"")</f>
        <v/>
      </c>
    </row>
    <row r="432" spans="1:65">
      <c r="A432" s="272" t="e">
        <f>①協定識別事項②協定参加者!#REF!</f>
        <v>#REF!</v>
      </c>
      <c r="B432" s="55" t="e">
        <f>①協定識別事項②協定参加者!#REF!</f>
        <v>#REF!</v>
      </c>
      <c r="C432" s="55" t="e">
        <f>①協定識別事項②協定参加者!#REF!</f>
        <v>#REF!</v>
      </c>
      <c r="D432" s="55" t="e">
        <f>①協定識別事項②協定参加者!#REF!</f>
        <v>#REF!</v>
      </c>
      <c r="E432" s="56" t="e">
        <f>①協定識別事項②協定参加者!#REF!</f>
        <v>#REF!</v>
      </c>
      <c r="F432" s="48"/>
      <c r="G432" s="49" t="str">
        <f>IFERROR(VLOOKUP(F432,農林業センサス集落コード!$A$2:$E$18534,4,FALSE)," ")</f>
        <v xml:space="preserve"> </v>
      </c>
      <c r="H432" s="50" t="str">
        <f>IFERROR(VLOOKUP(F432,農林業センサス集落コード!$A$2:$E$18534,5,0),"")</f>
        <v/>
      </c>
      <c r="I432" s="48"/>
      <c r="J432" s="49" t="str">
        <f>IFERROR(VLOOKUP(I432,農林業センサス集落コード!$A$2:$E$18534,4,FALSE)," ")</f>
        <v xml:space="preserve"> </v>
      </c>
      <c r="K432" s="50" t="str">
        <f>IFERROR(VLOOKUP(I432,農林業センサス集落コード!$A$2:$E$18534,5,0),"")</f>
        <v/>
      </c>
      <c r="L432" s="48"/>
      <c r="M432" s="49" t="str">
        <f>IFERROR(VLOOKUP(L432,農林業センサス集落コード!$A$2:$E$18534,4,FALSE)," ")</f>
        <v xml:space="preserve"> </v>
      </c>
      <c r="N432" s="50" t="str">
        <f>IFERROR(VLOOKUP(L432,農林業センサス集落コード!$A$2:$E$18534,5,0),"")</f>
        <v/>
      </c>
      <c r="O432" s="48"/>
      <c r="P432" s="49" t="str">
        <f>IFERROR(VLOOKUP(O432,農林業センサス集落コード!$A$2:$E$18534,4,FALSE)," ")</f>
        <v xml:space="preserve"> </v>
      </c>
      <c r="Q432" s="50" t="str">
        <f>IFERROR(VLOOKUP(O432,農林業センサス集落コード!$A$2:$E$18534,5,0),"")</f>
        <v/>
      </c>
      <c r="R432" s="48"/>
      <c r="S432" s="49" t="str">
        <f>IFERROR(VLOOKUP(R432,農林業センサス集落コード!$A$2:$E$18534,4,FALSE)," ")</f>
        <v xml:space="preserve"> </v>
      </c>
      <c r="T432" s="50" t="str">
        <f>IFERROR(VLOOKUP(R432,農林業センサス集落コード!$A$2:$E$18534,5,0),"")</f>
        <v/>
      </c>
      <c r="U432" s="48"/>
      <c r="V432" s="49" t="str">
        <f>IFERROR(VLOOKUP(U432,農林業センサス集落コード!$A$2:$E$18534,4,FALSE)," ")</f>
        <v xml:space="preserve"> </v>
      </c>
      <c r="W432" s="50" t="str">
        <f>IFERROR(VLOOKUP(U432,農林業センサス集落コード!$A$2:$E$18534,5,0),"")</f>
        <v/>
      </c>
      <c r="X432" s="48"/>
      <c r="Y432" s="49" t="str">
        <f>IFERROR(VLOOKUP(X432,農林業センサス集落コード!$A$2:$E$18534,4,FALSE)," ")</f>
        <v xml:space="preserve"> </v>
      </c>
      <c r="Z432" s="50" t="str">
        <f>IFERROR(VLOOKUP(X432,農林業センサス集落コード!$A$2:$E$18534,5,0),"")</f>
        <v/>
      </c>
      <c r="AA432" s="48"/>
      <c r="AB432" s="49" t="str">
        <f>IFERROR(VLOOKUP(AA432,農林業センサス集落コード!$A$2:$E$18534,4,FALSE)," ")</f>
        <v xml:space="preserve"> </v>
      </c>
      <c r="AC432" s="50" t="str">
        <f>IFERROR(VLOOKUP(AA432,農林業センサス集落コード!$A$2:$E$18534,5,0),"")</f>
        <v/>
      </c>
      <c r="AD432" s="48"/>
      <c r="AE432" s="49" t="str">
        <f>IFERROR(VLOOKUP(AD432,農林業センサス集落コード!$A$2:$E$18534,4,FALSE)," ")</f>
        <v xml:space="preserve"> </v>
      </c>
      <c r="AF432" s="50" t="str">
        <f>IFERROR(VLOOKUP(AD432,農林業センサス集落コード!$A$2:$E$18534,5,0),"")</f>
        <v/>
      </c>
      <c r="AG432" s="48"/>
      <c r="AH432" s="49" t="str">
        <f>IFERROR(VLOOKUP(AG432,農林業センサス集落コード!$A$2:$E$18534,4,FALSE)," ")</f>
        <v xml:space="preserve"> </v>
      </c>
      <c r="AI432" s="50" t="str">
        <f>IFERROR(VLOOKUP(AG432,農林業センサス集落コード!$A$2:$E$18534,5,0),"")</f>
        <v/>
      </c>
      <c r="AJ432" s="48"/>
      <c r="AK432" s="49" t="str">
        <f>IFERROR(VLOOKUP(AJ432,農林業センサス集落コード!$A$2:$E$18534,4,FALSE)," ")</f>
        <v xml:space="preserve"> </v>
      </c>
      <c r="AL432" s="50" t="str">
        <f>IFERROR(VLOOKUP(AJ432,農林業センサス集落コード!$A$2:$E$18534,5,0),"")</f>
        <v/>
      </c>
      <c r="AM432" s="48"/>
      <c r="AN432" s="49" t="str">
        <f>IFERROR(VLOOKUP(AM432,農林業センサス集落コード!$A$2:$E$18534,4,FALSE)," ")</f>
        <v xml:space="preserve"> </v>
      </c>
      <c r="AO432" s="50" t="str">
        <f>IFERROR(VLOOKUP(AM432,農林業センサス集落コード!$A$2:$E$18534,5,0),"")</f>
        <v/>
      </c>
      <c r="AP432" s="48"/>
      <c r="AQ432" s="49" t="str">
        <f>IFERROR(VLOOKUP(AP432,農林業センサス集落コード!$A$2:$E$18534,4,FALSE)," ")</f>
        <v xml:space="preserve"> </v>
      </c>
      <c r="AR432" s="50" t="str">
        <f>IFERROR(VLOOKUP(AP432,農林業センサス集落コード!$A$2:$E$18534,5,0),"")</f>
        <v/>
      </c>
      <c r="AS432" s="48"/>
      <c r="AT432" s="49" t="str">
        <f>IFERROR(VLOOKUP(AS432,農林業センサス集落コード!$A$2:$E$18534,4,FALSE)," ")</f>
        <v xml:space="preserve"> </v>
      </c>
      <c r="AU432" s="50" t="str">
        <f>IFERROR(VLOOKUP(AS432,農林業センサス集落コード!$A$2:$E$18534,5,0),"")</f>
        <v/>
      </c>
      <c r="AV432" s="48"/>
      <c r="AW432" s="49" t="str">
        <f>IFERROR(VLOOKUP(AV432,農林業センサス集落コード!$A$2:$E$18534,4,FALSE)," ")</f>
        <v xml:space="preserve"> </v>
      </c>
      <c r="AX432" s="50" t="str">
        <f>IFERROR(VLOOKUP(AV432,農林業センサス集落コード!$A$2:$E$18534,5,0),"")</f>
        <v/>
      </c>
      <c r="AY432" s="48"/>
      <c r="AZ432" s="49" t="str">
        <f>IFERROR(VLOOKUP(AY432,農林業センサス集落コード!$A$2:$E$18534,4,FALSE)," ")</f>
        <v xml:space="preserve"> </v>
      </c>
      <c r="BA432" s="50" t="str">
        <f>IFERROR(VLOOKUP(AY432,農林業センサス集落コード!$A$2:$E$18534,5,0),"")</f>
        <v/>
      </c>
      <c r="BB432" s="48"/>
      <c r="BC432" s="49" t="str">
        <f>IFERROR(VLOOKUP(BB432,農林業センサス集落コード!$A$2:$E$18534,4,FALSE)," ")</f>
        <v xml:space="preserve"> </v>
      </c>
      <c r="BD432" s="50" t="str">
        <f>IFERROR(VLOOKUP(BB432,農林業センサス集落コード!$A$2:$E$18534,5,0),"")</f>
        <v/>
      </c>
      <c r="BE432" s="48"/>
      <c r="BF432" s="49" t="str">
        <f>IFERROR(VLOOKUP(BE432,農林業センサス集落コード!$A$2:$E$18534,4,FALSE)," ")</f>
        <v xml:space="preserve"> </v>
      </c>
      <c r="BG432" s="50" t="str">
        <f>IFERROR(VLOOKUP(BE432,農林業センサス集落コード!$A$2:$E$18534,5,0),"")</f>
        <v/>
      </c>
      <c r="BH432" s="48"/>
      <c r="BI432" s="49" t="str">
        <f>IFERROR(VLOOKUP(BH432,農林業センサス集落コード!$A$2:$E$18534,4,FALSE)," ")</f>
        <v xml:space="preserve"> </v>
      </c>
      <c r="BJ432" s="50" t="str">
        <f>IFERROR(VLOOKUP(BH432,農林業センサス集落コード!$A$2:$E$18534,5,0),"")</f>
        <v/>
      </c>
      <c r="BK432" s="48"/>
      <c r="BL432" s="49" t="str">
        <f>IFERROR(VLOOKUP(BK432,農林業センサス集落コード!$A$2:$E$18534,4,FALSE)," ")</f>
        <v xml:space="preserve"> </v>
      </c>
      <c r="BM432" s="50" t="str">
        <f>IFERROR(VLOOKUP(BK432,農林業センサス集落コード!$A$2:$E$18534,5,0),"")</f>
        <v/>
      </c>
    </row>
    <row r="433" spans="1:65">
      <c r="A433" s="272" t="e">
        <f>①協定識別事項②協定参加者!#REF!</f>
        <v>#REF!</v>
      </c>
      <c r="B433" s="55" t="e">
        <f>①協定識別事項②協定参加者!#REF!</f>
        <v>#REF!</v>
      </c>
      <c r="C433" s="55" t="e">
        <f>①協定識別事項②協定参加者!#REF!</f>
        <v>#REF!</v>
      </c>
      <c r="D433" s="55" t="e">
        <f>①協定識別事項②協定参加者!#REF!</f>
        <v>#REF!</v>
      </c>
      <c r="E433" s="56" t="e">
        <f>①協定識別事項②協定参加者!#REF!</f>
        <v>#REF!</v>
      </c>
      <c r="F433" s="48"/>
      <c r="G433" s="49" t="str">
        <f>IFERROR(VLOOKUP(F433,農林業センサス集落コード!$A$2:$E$18534,4,FALSE)," ")</f>
        <v xml:space="preserve"> </v>
      </c>
      <c r="H433" s="50" t="str">
        <f>IFERROR(VLOOKUP(F433,農林業センサス集落コード!$A$2:$E$18534,5,0),"")</f>
        <v/>
      </c>
      <c r="I433" s="48"/>
      <c r="J433" s="49" t="str">
        <f>IFERROR(VLOOKUP(I433,農林業センサス集落コード!$A$2:$E$18534,4,FALSE)," ")</f>
        <v xml:space="preserve"> </v>
      </c>
      <c r="K433" s="50" t="str">
        <f>IFERROR(VLOOKUP(I433,農林業センサス集落コード!$A$2:$E$18534,5,0),"")</f>
        <v/>
      </c>
      <c r="L433" s="48"/>
      <c r="M433" s="49" t="str">
        <f>IFERROR(VLOOKUP(L433,農林業センサス集落コード!$A$2:$E$18534,4,FALSE)," ")</f>
        <v xml:space="preserve"> </v>
      </c>
      <c r="N433" s="50" t="str">
        <f>IFERROR(VLOOKUP(L433,農林業センサス集落コード!$A$2:$E$18534,5,0),"")</f>
        <v/>
      </c>
      <c r="O433" s="48"/>
      <c r="P433" s="49" t="str">
        <f>IFERROR(VLOOKUP(O433,農林業センサス集落コード!$A$2:$E$18534,4,FALSE)," ")</f>
        <v xml:space="preserve"> </v>
      </c>
      <c r="Q433" s="50" t="str">
        <f>IFERROR(VLOOKUP(O433,農林業センサス集落コード!$A$2:$E$18534,5,0),"")</f>
        <v/>
      </c>
      <c r="R433" s="48"/>
      <c r="S433" s="49" t="str">
        <f>IFERROR(VLOOKUP(R433,農林業センサス集落コード!$A$2:$E$18534,4,FALSE)," ")</f>
        <v xml:space="preserve"> </v>
      </c>
      <c r="T433" s="50" t="str">
        <f>IFERROR(VLOOKUP(R433,農林業センサス集落コード!$A$2:$E$18534,5,0),"")</f>
        <v/>
      </c>
      <c r="U433" s="48"/>
      <c r="V433" s="49" t="str">
        <f>IFERROR(VLOOKUP(U433,農林業センサス集落コード!$A$2:$E$18534,4,FALSE)," ")</f>
        <v xml:space="preserve"> </v>
      </c>
      <c r="W433" s="50" t="str">
        <f>IFERROR(VLOOKUP(U433,農林業センサス集落コード!$A$2:$E$18534,5,0),"")</f>
        <v/>
      </c>
      <c r="X433" s="48"/>
      <c r="Y433" s="49" t="str">
        <f>IFERROR(VLOOKUP(X433,農林業センサス集落コード!$A$2:$E$18534,4,FALSE)," ")</f>
        <v xml:space="preserve"> </v>
      </c>
      <c r="Z433" s="50" t="str">
        <f>IFERROR(VLOOKUP(X433,農林業センサス集落コード!$A$2:$E$18534,5,0),"")</f>
        <v/>
      </c>
      <c r="AA433" s="48"/>
      <c r="AB433" s="49" t="str">
        <f>IFERROR(VLOOKUP(AA433,農林業センサス集落コード!$A$2:$E$18534,4,FALSE)," ")</f>
        <v xml:space="preserve"> </v>
      </c>
      <c r="AC433" s="50" t="str">
        <f>IFERROR(VLOOKUP(AA433,農林業センサス集落コード!$A$2:$E$18534,5,0),"")</f>
        <v/>
      </c>
      <c r="AD433" s="48"/>
      <c r="AE433" s="49" t="str">
        <f>IFERROR(VLOOKUP(AD433,農林業センサス集落コード!$A$2:$E$18534,4,FALSE)," ")</f>
        <v xml:space="preserve"> </v>
      </c>
      <c r="AF433" s="50" t="str">
        <f>IFERROR(VLOOKUP(AD433,農林業センサス集落コード!$A$2:$E$18534,5,0),"")</f>
        <v/>
      </c>
      <c r="AG433" s="48"/>
      <c r="AH433" s="49" t="str">
        <f>IFERROR(VLOOKUP(AG433,農林業センサス集落コード!$A$2:$E$18534,4,FALSE)," ")</f>
        <v xml:space="preserve"> </v>
      </c>
      <c r="AI433" s="50" t="str">
        <f>IFERROR(VLOOKUP(AG433,農林業センサス集落コード!$A$2:$E$18534,5,0),"")</f>
        <v/>
      </c>
      <c r="AJ433" s="48"/>
      <c r="AK433" s="49" t="str">
        <f>IFERROR(VLOOKUP(AJ433,農林業センサス集落コード!$A$2:$E$18534,4,FALSE)," ")</f>
        <v xml:space="preserve"> </v>
      </c>
      <c r="AL433" s="50" t="str">
        <f>IFERROR(VLOOKUP(AJ433,農林業センサス集落コード!$A$2:$E$18534,5,0),"")</f>
        <v/>
      </c>
      <c r="AM433" s="48"/>
      <c r="AN433" s="49" t="str">
        <f>IFERROR(VLOOKUP(AM433,農林業センサス集落コード!$A$2:$E$18534,4,FALSE)," ")</f>
        <v xml:space="preserve"> </v>
      </c>
      <c r="AO433" s="50" t="str">
        <f>IFERROR(VLOOKUP(AM433,農林業センサス集落コード!$A$2:$E$18534,5,0),"")</f>
        <v/>
      </c>
      <c r="AP433" s="48"/>
      <c r="AQ433" s="49" t="str">
        <f>IFERROR(VLOOKUP(AP433,農林業センサス集落コード!$A$2:$E$18534,4,FALSE)," ")</f>
        <v xml:space="preserve"> </v>
      </c>
      <c r="AR433" s="50" t="str">
        <f>IFERROR(VLOOKUP(AP433,農林業センサス集落コード!$A$2:$E$18534,5,0),"")</f>
        <v/>
      </c>
      <c r="AS433" s="48"/>
      <c r="AT433" s="49" t="str">
        <f>IFERROR(VLOOKUP(AS433,農林業センサス集落コード!$A$2:$E$18534,4,FALSE)," ")</f>
        <v xml:space="preserve"> </v>
      </c>
      <c r="AU433" s="50" t="str">
        <f>IFERROR(VLOOKUP(AS433,農林業センサス集落コード!$A$2:$E$18534,5,0),"")</f>
        <v/>
      </c>
      <c r="AV433" s="48"/>
      <c r="AW433" s="49" t="str">
        <f>IFERROR(VLOOKUP(AV433,農林業センサス集落コード!$A$2:$E$18534,4,FALSE)," ")</f>
        <v xml:space="preserve"> </v>
      </c>
      <c r="AX433" s="50" t="str">
        <f>IFERROR(VLOOKUP(AV433,農林業センサス集落コード!$A$2:$E$18534,5,0),"")</f>
        <v/>
      </c>
      <c r="AY433" s="48"/>
      <c r="AZ433" s="49" t="str">
        <f>IFERROR(VLOOKUP(AY433,農林業センサス集落コード!$A$2:$E$18534,4,FALSE)," ")</f>
        <v xml:space="preserve"> </v>
      </c>
      <c r="BA433" s="50" t="str">
        <f>IFERROR(VLOOKUP(AY433,農林業センサス集落コード!$A$2:$E$18534,5,0),"")</f>
        <v/>
      </c>
      <c r="BB433" s="48"/>
      <c r="BC433" s="49" t="str">
        <f>IFERROR(VLOOKUP(BB433,農林業センサス集落コード!$A$2:$E$18534,4,FALSE)," ")</f>
        <v xml:space="preserve"> </v>
      </c>
      <c r="BD433" s="50" t="str">
        <f>IFERROR(VLOOKUP(BB433,農林業センサス集落コード!$A$2:$E$18534,5,0),"")</f>
        <v/>
      </c>
      <c r="BE433" s="48"/>
      <c r="BF433" s="49" t="str">
        <f>IFERROR(VLOOKUP(BE433,農林業センサス集落コード!$A$2:$E$18534,4,FALSE)," ")</f>
        <v xml:space="preserve"> </v>
      </c>
      <c r="BG433" s="50" t="str">
        <f>IFERROR(VLOOKUP(BE433,農林業センサス集落コード!$A$2:$E$18534,5,0),"")</f>
        <v/>
      </c>
      <c r="BH433" s="48"/>
      <c r="BI433" s="49" t="str">
        <f>IFERROR(VLOOKUP(BH433,農林業センサス集落コード!$A$2:$E$18534,4,FALSE)," ")</f>
        <v xml:space="preserve"> </v>
      </c>
      <c r="BJ433" s="50" t="str">
        <f>IFERROR(VLOOKUP(BH433,農林業センサス集落コード!$A$2:$E$18534,5,0),"")</f>
        <v/>
      </c>
      <c r="BK433" s="48"/>
      <c r="BL433" s="49" t="str">
        <f>IFERROR(VLOOKUP(BK433,農林業センサス集落コード!$A$2:$E$18534,4,FALSE)," ")</f>
        <v xml:space="preserve"> </v>
      </c>
      <c r="BM433" s="50" t="str">
        <f>IFERROR(VLOOKUP(BK433,農林業センサス集落コード!$A$2:$E$18534,5,0),"")</f>
        <v/>
      </c>
    </row>
    <row r="434" spans="1:65">
      <c r="A434" s="272" t="e">
        <f>①協定識別事項②協定参加者!#REF!</f>
        <v>#REF!</v>
      </c>
      <c r="B434" s="55" t="e">
        <f>①協定識別事項②協定参加者!#REF!</f>
        <v>#REF!</v>
      </c>
      <c r="C434" s="55" t="e">
        <f>①協定識別事項②協定参加者!#REF!</f>
        <v>#REF!</v>
      </c>
      <c r="D434" s="55" t="e">
        <f>①協定識別事項②協定参加者!#REF!</f>
        <v>#REF!</v>
      </c>
      <c r="E434" s="56" t="e">
        <f>①協定識別事項②協定参加者!#REF!</f>
        <v>#REF!</v>
      </c>
      <c r="F434" s="48"/>
      <c r="G434" s="49" t="str">
        <f>IFERROR(VLOOKUP(F434,農林業センサス集落コード!$A$2:$E$18534,4,FALSE)," ")</f>
        <v xml:space="preserve"> </v>
      </c>
      <c r="H434" s="50" t="str">
        <f>IFERROR(VLOOKUP(F434,農林業センサス集落コード!$A$2:$E$18534,5,0),"")</f>
        <v/>
      </c>
      <c r="I434" s="48"/>
      <c r="J434" s="49" t="str">
        <f>IFERROR(VLOOKUP(I434,農林業センサス集落コード!$A$2:$E$18534,4,FALSE)," ")</f>
        <v xml:space="preserve"> </v>
      </c>
      <c r="K434" s="50" t="str">
        <f>IFERROR(VLOOKUP(I434,農林業センサス集落コード!$A$2:$E$18534,5,0),"")</f>
        <v/>
      </c>
      <c r="L434" s="48"/>
      <c r="M434" s="49" t="str">
        <f>IFERROR(VLOOKUP(L434,農林業センサス集落コード!$A$2:$E$18534,4,FALSE)," ")</f>
        <v xml:space="preserve"> </v>
      </c>
      <c r="N434" s="50" t="str">
        <f>IFERROR(VLOOKUP(L434,農林業センサス集落コード!$A$2:$E$18534,5,0),"")</f>
        <v/>
      </c>
      <c r="O434" s="48"/>
      <c r="P434" s="49" t="str">
        <f>IFERROR(VLOOKUP(O434,農林業センサス集落コード!$A$2:$E$18534,4,FALSE)," ")</f>
        <v xml:space="preserve"> </v>
      </c>
      <c r="Q434" s="50" t="str">
        <f>IFERROR(VLOOKUP(O434,農林業センサス集落コード!$A$2:$E$18534,5,0),"")</f>
        <v/>
      </c>
      <c r="R434" s="48"/>
      <c r="S434" s="49" t="str">
        <f>IFERROR(VLOOKUP(R434,農林業センサス集落コード!$A$2:$E$18534,4,FALSE)," ")</f>
        <v xml:space="preserve"> </v>
      </c>
      <c r="T434" s="50" t="str">
        <f>IFERROR(VLOOKUP(R434,農林業センサス集落コード!$A$2:$E$18534,5,0),"")</f>
        <v/>
      </c>
      <c r="U434" s="48"/>
      <c r="V434" s="49" t="str">
        <f>IFERROR(VLOOKUP(U434,農林業センサス集落コード!$A$2:$E$18534,4,FALSE)," ")</f>
        <v xml:space="preserve"> </v>
      </c>
      <c r="W434" s="50" t="str">
        <f>IFERROR(VLOOKUP(U434,農林業センサス集落コード!$A$2:$E$18534,5,0),"")</f>
        <v/>
      </c>
      <c r="X434" s="48"/>
      <c r="Y434" s="49" t="str">
        <f>IFERROR(VLOOKUP(X434,農林業センサス集落コード!$A$2:$E$18534,4,FALSE)," ")</f>
        <v xml:space="preserve"> </v>
      </c>
      <c r="Z434" s="50" t="str">
        <f>IFERROR(VLOOKUP(X434,農林業センサス集落コード!$A$2:$E$18534,5,0),"")</f>
        <v/>
      </c>
      <c r="AA434" s="48"/>
      <c r="AB434" s="49" t="str">
        <f>IFERROR(VLOOKUP(AA434,農林業センサス集落コード!$A$2:$E$18534,4,FALSE)," ")</f>
        <v xml:space="preserve"> </v>
      </c>
      <c r="AC434" s="50" t="str">
        <f>IFERROR(VLOOKUP(AA434,農林業センサス集落コード!$A$2:$E$18534,5,0),"")</f>
        <v/>
      </c>
      <c r="AD434" s="48"/>
      <c r="AE434" s="49" t="str">
        <f>IFERROR(VLOOKUP(AD434,農林業センサス集落コード!$A$2:$E$18534,4,FALSE)," ")</f>
        <v xml:space="preserve"> </v>
      </c>
      <c r="AF434" s="50" t="str">
        <f>IFERROR(VLOOKUP(AD434,農林業センサス集落コード!$A$2:$E$18534,5,0),"")</f>
        <v/>
      </c>
      <c r="AG434" s="48"/>
      <c r="AH434" s="49" t="str">
        <f>IFERROR(VLOOKUP(AG434,農林業センサス集落コード!$A$2:$E$18534,4,FALSE)," ")</f>
        <v xml:space="preserve"> </v>
      </c>
      <c r="AI434" s="50" t="str">
        <f>IFERROR(VLOOKUP(AG434,農林業センサス集落コード!$A$2:$E$18534,5,0),"")</f>
        <v/>
      </c>
      <c r="AJ434" s="48"/>
      <c r="AK434" s="49" t="str">
        <f>IFERROR(VLOOKUP(AJ434,農林業センサス集落コード!$A$2:$E$18534,4,FALSE)," ")</f>
        <v xml:space="preserve"> </v>
      </c>
      <c r="AL434" s="50" t="str">
        <f>IFERROR(VLOOKUP(AJ434,農林業センサス集落コード!$A$2:$E$18534,5,0),"")</f>
        <v/>
      </c>
      <c r="AM434" s="48"/>
      <c r="AN434" s="49" t="str">
        <f>IFERROR(VLOOKUP(AM434,農林業センサス集落コード!$A$2:$E$18534,4,FALSE)," ")</f>
        <v xml:space="preserve"> </v>
      </c>
      <c r="AO434" s="50" t="str">
        <f>IFERROR(VLOOKUP(AM434,農林業センサス集落コード!$A$2:$E$18534,5,0),"")</f>
        <v/>
      </c>
      <c r="AP434" s="48"/>
      <c r="AQ434" s="49" t="str">
        <f>IFERROR(VLOOKUP(AP434,農林業センサス集落コード!$A$2:$E$18534,4,FALSE)," ")</f>
        <v xml:space="preserve"> </v>
      </c>
      <c r="AR434" s="50" t="str">
        <f>IFERROR(VLOOKUP(AP434,農林業センサス集落コード!$A$2:$E$18534,5,0),"")</f>
        <v/>
      </c>
      <c r="AS434" s="48"/>
      <c r="AT434" s="49" t="str">
        <f>IFERROR(VLOOKUP(AS434,農林業センサス集落コード!$A$2:$E$18534,4,FALSE)," ")</f>
        <v xml:space="preserve"> </v>
      </c>
      <c r="AU434" s="50" t="str">
        <f>IFERROR(VLOOKUP(AS434,農林業センサス集落コード!$A$2:$E$18534,5,0),"")</f>
        <v/>
      </c>
      <c r="AV434" s="48"/>
      <c r="AW434" s="49" t="str">
        <f>IFERROR(VLOOKUP(AV434,農林業センサス集落コード!$A$2:$E$18534,4,FALSE)," ")</f>
        <v xml:space="preserve"> </v>
      </c>
      <c r="AX434" s="50" t="str">
        <f>IFERROR(VLOOKUP(AV434,農林業センサス集落コード!$A$2:$E$18534,5,0),"")</f>
        <v/>
      </c>
      <c r="AY434" s="48"/>
      <c r="AZ434" s="49" t="str">
        <f>IFERROR(VLOOKUP(AY434,農林業センサス集落コード!$A$2:$E$18534,4,FALSE)," ")</f>
        <v xml:space="preserve"> </v>
      </c>
      <c r="BA434" s="50" t="str">
        <f>IFERROR(VLOOKUP(AY434,農林業センサス集落コード!$A$2:$E$18534,5,0),"")</f>
        <v/>
      </c>
      <c r="BB434" s="48"/>
      <c r="BC434" s="49" t="str">
        <f>IFERROR(VLOOKUP(BB434,農林業センサス集落コード!$A$2:$E$18534,4,FALSE)," ")</f>
        <v xml:space="preserve"> </v>
      </c>
      <c r="BD434" s="50" t="str">
        <f>IFERROR(VLOOKUP(BB434,農林業センサス集落コード!$A$2:$E$18534,5,0),"")</f>
        <v/>
      </c>
      <c r="BE434" s="48"/>
      <c r="BF434" s="49" t="str">
        <f>IFERROR(VLOOKUP(BE434,農林業センサス集落コード!$A$2:$E$18534,4,FALSE)," ")</f>
        <v xml:space="preserve"> </v>
      </c>
      <c r="BG434" s="50" t="str">
        <f>IFERROR(VLOOKUP(BE434,農林業センサス集落コード!$A$2:$E$18534,5,0),"")</f>
        <v/>
      </c>
      <c r="BH434" s="48"/>
      <c r="BI434" s="49" t="str">
        <f>IFERROR(VLOOKUP(BH434,農林業センサス集落コード!$A$2:$E$18534,4,FALSE)," ")</f>
        <v xml:space="preserve"> </v>
      </c>
      <c r="BJ434" s="50" t="str">
        <f>IFERROR(VLOOKUP(BH434,農林業センサス集落コード!$A$2:$E$18534,5,0),"")</f>
        <v/>
      </c>
      <c r="BK434" s="48"/>
      <c r="BL434" s="49" t="str">
        <f>IFERROR(VLOOKUP(BK434,農林業センサス集落コード!$A$2:$E$18534,4,FALSE)," ")</f>
        <v xml:space="preserve"> </v>
      </c>
      <c r="BM434" s="50" t="str">
        <f>IFERROR(VLOOKUP(BK434,農林業センサス集落コード!$A$2:$E$18534,5,0),"")</f>
        <v/>
      </c>
    </row>
    <row r="435" spans="1:65">
      <c r="A435" s="272" t="e">
        <f>①協定識別事項②協定参加者!#REF!</f>
        <v>#REF!</v>
      </c>
      <c r="B435" s="55" t="e">
        <f>①協定識別事項②協定参加者!#REF!</f>
        <v>#REF!</v>
      </c>
      <c r="C435" s="55" t="e">
        <f>①協定識別事項②協定参加者!#REF!</f>
        <v>#REF!</v>
      </c>
      <c r="D435" s="55" t="e">
        <f>①協定識別事項②協定参加者!#REF!</f>
        <v>#REF!</v>
      </c>
      <c r="E435" s="56" t="e">
        <f>①協定識別事項②協定参加者!#REF!</f>
        <v>#REF!</v>
      </c>
      <c r="F435" s="48"/>
      <c r="G435" s="49" t="str">
        <f>IFERROR(VLOOKUP(F435,農林業センサス集落コード!$A$2:$E$18534,4,FALSE)," ")</f>
        <v xml:space="preserve"> </v>
      </c>
      <c r="H435" s="50" t="str">
        <f>IFERROR(VLOOKUP(F435,農林業センサス集落コード!$A$2:$E$18534,5,0),"")</f>
        <v/>
      </c>
      <c r="I435" s="48"/>
      <c r="J435" s="49" t="str">
        <f>IFERROR(VLOOKUP(I435,農林業センサス集落コード!$A$2:$E$18534,4,FALSE)," ")</f>
        <v xml:space="preserve"> </v>
      </c>
      <c r="K435" s="50" t="str">
        <f>IFERROR(VLOOKUP(I435,農林業センサス集落コード!$A$2:$E$18534,5,0),"")</f>
        <v/>
      </c>
      <c r="L435" s="48"/>
      <c r="M435" s="49" t="str">
        <f>IFERROR(VLOOKUP(L435,農林業センサス集落コード!$A$2:$E$18534,4,FALSE)," ")</f>
        <v xml:space="preserve"> </v>
      </c>
      <c r="N435" s="50" t="str">
        <f>IFERROR(VLOOKUP(L435,農林業センサス集落コード!$A$2:$E$18534,5,0),"")</f>
        <v/>
      </c>
      <c r="O435" s="48"/>
      <c r="P435" s="49" t="str">
        <f>IFERROR(VLOOKUP(O435,農林業センサス集落コード!$A$2:$E$18534,4,FALSE)," ")</f>
        <v xml:space="preserve"> </v>
      </c>
      <c r="Q435" s="50" t="str">
        <f>IFERROR(VLOOKUP(O435,農林業センサス集落コード!$A$2:$E$18534,5,0),"")</f>
        <v/>
      </c>
      <c r="R435" s="48"/>
      <c r="S435" s="49" t="str">
        <f>IFERROR(VLOOKUP(R435,農林業センサス集落コード!$A$2:$E$18534,4,FALSE)," ")</f>
        <v xml:space="preserve"> </v>
      </c>
      <c r="T435" s="50" t="str">
        <f>IFERROR(VLOOKUP(R435,農林業センサス集落コード!$A$2:$E$18534,5,0),"")</f>
        <v/>
      </c>
      <c r="U435" s="48"/>
      <c r="V435" s="49" t="str">
        <f>IFERROR(VLOOKUP(U435,農林業センサス集落コード!$A$2:$E$18534,4,FALSE)," ")</f>
        <v xml:space="preserve"> </v>
      </c>
      <c r="W435" s="50" t="str">
        <f>IFERROR(VLOOKUP(U435,農林業センサス集落コード!$A$2:$E$18534,5,0),"")</f>
        <v/>
      </c>
      <c r="X435" s="48"/>
      <c r="Y435" s="49" t="str">
        <f>IFERROR(VLOOKUP(X435,農林業センサス集落コード!$A$2:$E$18534,4,FALSE)," ")</f>
        <v xml:space="preserve"> </v>
      </c>
      <c r="Z435" s="50" t="str">
        <f>IFERROR(VLOOKUP(X435,農林業センサス集落コード!$A$2:$E$18534,5,0),"")</f>
        <v/>
      </c>
      <c r="AA435" s="48"/>
      <c r="AB435" s="49" t="str">
        <f>IFERROR(VLOOKUP(AA435,農林業センサス集落コード!$A$2:$E$18534,4,FALSE)," ")</f>
        <v xml:space="preserve"> </v>
      </c>
      <c r="AC435" s="50" t="str">
        <f>IFERROR(VLOOKUP(AA435,農林業センサス集落コード!$A$2:$E$18534,5,0),"")</f>
        <v/>
      </c>
      <c r="AD435" s="48"/>
      <c r="AE435" s="49" t="str">
        <f>IFERROR(VLOOKUP(AD435,農林業センサス集落コード!$A$2:$E$18534,4,FALSE)," ")</f>
        <v xml:space="preserve"> </v>
      </c>
      <c r="AF435" s="50" t="str">
        <f>IFERROR(VLOOKUP(AD435,農林業センサス集落コード!$A$2:$E$18534,5,0),"")</f>
        <v/>
      </c>
      <c r="AG435" s="48"/>
      <c r="AH435" s="49" t="str">
        <f>IFERROR(VLOOKUP(AG435,農林業センサス集落コード!$A$2:$E$18534,4,FALSE)," ")</f>
        <v xml:space="preserve"> </v>
      </c>
      <c r="AI435" s="50" t="str">
        <f>IFERROR(VLOOKUP(AG435,農林業センサス集落コード!$A$2:$E$18534,5,0),"")</f>
        <v/>
      </c>
      <c r="AJ435" s="48"/>
      <c r="AK435" s="49" t="str">
        <f>IFERROR(VLOOKUP(AJ435,農林業センサス集落コード!$A$2:$E$18534,4,FALSE)," ")</f>
        <v xml:space="preserve"> </v>
      </c>
      <c r="AL435" s="50" t="str">
        <f>IFERROR(VLOOKUP(AJ435,農林業センサス集落コード!$A$2:$E$18534,5,0),"")</f>
        <v/>
      </c>
      <c r="AM435" s="48"/>
      <c r="AN435" s="49" t="str">
        <f>IFERROR(VLOOKUP(AM435,農林業センサス集落コード!$A$2:$E$18534,4,FALSE)," ")</f>
        <v xml:space="preserve"> </v>
      </c>
      <c r="AO435" s="50" t="str">
        <f>IFERROR(VLOOKUP(AM435,農林業センサス集落コード!$A$2:$E$18534,5,0),"")</f>
        <v/>
      </c>
      <c r="AP435" s="48"/>
      <c r="AQ435" s="49" t="str">
        <f>IFERROR(VLOOKUP(AP435,農林業センサス集落コード!$A$2:$E$18534,4,FALSE)," ")</f>
        <v xml:space="preserve"> </v>
      </c>
      <c r="AR435" s="50" t="str">
        <f>IFERROR(VLOOKUP(AP435,農林業センサス集落コード!$A$2:$E$18534,5,0),"")</f>
        <v/>
      </c>
      <c r="AS435" s="48"/>
      <c r="AT435" s="49" t="str">
        <f>IFERROR(VLOOKUP(AS435,農林業センサス集落コード!$A$2:$E$18534,4,FALSE)," ")</f>
        <v xml:space="preserve"> </v>
      </c>
      <c r="AU435" s="50" t="str">
        <f>IFERROR(VLOOKUP(AS435,農林業センサス集落コード!$A$2:$E$18534,5,0),"")</f>
        <v/>
      </c>
      <c r="AV435" s="48"/>
      <c r="AW435" s="49" t="str">
        <f>IFERROR(VLOOKUP(AV435,農林業センサス集落コード!$A$2:$E$18534,4,FALSE)," ")</f>
        <v xml:space="preserve"> </v>
      </c>
      <c r="AX435" s="50" t="str">
        <f>IFERROR(VLOOKUP(AV435,農林業センサス集落コード!$A$2:$E$18534,5,0),"")</f>
        <v/>
      </c>
      <c r="AY435" s="48"/>
      <c r="AZ435" s="49" t="str">
        <f>IFERROR(VLOOKUP(AY435,農林業センサス集落コード!$A$2:$E$18534,4,FALSE)," ")</f>
        <v xml:space="preserve"> </v>
      </c>
      <c r="BA435" s="50" t="str">
        <f>IFERROR(VLOOKUP(AY435,農林業センサス集落コード!$A$2:$E$18534,5,0),"")</f>
        <v/>
      </c>
      <c r="BB435" s="48"/>
      <c r="BC435" s="49" t="str">
        <f>IFERROR(VLOOKUP(BB435,農林業センサス集落コード!$A$2:$E$18534,4,FALSE)," ")</f>
        <v xml:space="preserve"> </v>
      </c>
      <c r="BD435" s="50" t="str">
        <f>IFERROR(VLOOKUP(BB435,農林業センサス集落コード!$A$2:$E$18534,5,0),"")</f>
        <v/>
      </c>
      <c r="BE435" s="48"/>
      <c r="BF435" s="49" t="str">
        <f>IFERROR(VLOOKUP(BE435,農林業センサス集落コード!$A$2:$E$18534,4,FALSE)," ")</f>
        <v xml:space="preserve"> </v>
      </c>
      <c r="BG435" s="50" t="str">
        <f>IFERROR(VLOOKUP(BE435,農林業センサス集落コード!$A$2:$E$18534,5,0),"")</f>
        <v/>
      </c>
      <c r="BH435" s="48"/>
      <c r="BI435" s="49" t="str">
        <f>IFERROR(VLOOKUP(BH435,農林業センサス集落コード!$A$2:$E$18534,4,FALSE)," ")</f>
        <v xml:space="preserve"> </v>
      </c>
      <c r="BJ435" s="50" t="str">
        <f>IFERROR(VLOOKUP(BH435,農林業センサス集落コード!$A$2:$E$18534,5,0),"")</f>
        <v/>
      </c>
      <c r="BK435" s="48"/>
      <c r="BL435" s="49" t="str">
        <f>IFERROR(VLOOKUP(BK435,農林業センサス集落コード!$A$2:$E$18534,4,FALSE)," ")</f>
        <v xml:space="preserve"> </v>
      </c>
      <c r="BM435" s="50" t="str">
        <f>IFERROR(VLOOKUP(BK435,農林業センサス集落コード!$A$2:$E$18534,5,0),"")</f>
        <v/>
      </c>
    </row>
    <row r="436" spans="1:65">
      <c r="A436" s="272" t="e">
        <f>①協定識別事項②協定参加者!#REF!</f>
        <v>#REF!</v>
      </c>
      <c r="B436" s="55" t="e">
        <f>①協定識別事項②協定参加者!#REF!</f>
        <v>#REF!</v>
      </c>
      <c r="C436" s="55" t="e">
        <f>①協定識別事項②協定参加者!#REF!</f>
        <v>#REF!</v>
      </c>
      <c r="D436" s="55" t="e">
        <f>①協定識別事項②協定参加者!#REF!</f>
        <v>#REF!</v>
      </c>
      <c r="E436" s="56" t="e">
        <f>①協定識別事項②協定参加者!#REF!</f>
        <v>#REF!</v>
      </c>
      <c r="F436" s="48"/>
      <c r="G436" s="49" t="str">
        <f>IFERROR(VLOOKUP(F436,農林業センサス集落コード!$A$2:$E$18534,4,FALSE)," ")</f>
        <v xml:space="preserve"> </v>
      </c>
      <c r="H436" s="50" t="str">
        <f>IFERROR(VLOOKUP(F436,農林業センサス集落コード!$A$2:$E$18534,5,0),"")</f>
        <v/>
      </c>
      <c r="I436" s="48"/>
      <c r="J436" s="49" t="str">
        <f>IFERROR(VLOOKUP(I436,農林業センサス集落コード!$A$2:$E$18534,4,FALSE)," ")</f>
        <v xml:space="preserve"> </v>
      </c>
      <c r="K436" s="50" t="str">
        <f>IFERROR(VLOOKUP(I436,農林業センサス集落コード!$A$2:$E$18534,5,0),"")</f>
        <v/>
      </c>
      <c r="L436" s="48"/>
      <c r="M436" s="49" t="str">
        <f>IFERROR(VLOOKUP(L436,農林業センサス集落コード!$A$2:$E$18534,4,FALSE)," ")</f>
        <v xml:space="preserve"> </v>
      </c>
      <c r="N436" s="50" t="str">
        <f>IFERROR(VLOOKUP(L436,農林業センサス集落コード!$A$2:$E$18534,5,0),"")</f>
        <v/>
      </c>
      <c r="O436" s="48"/>
      <c r="P436" s="49" t="str">
        <f>IFERROR(VLOOKUP(O436,農林業センサス集落コード!$A$2:$E$18534,4,FALSE)," ")</f>
        <v xml:space="preserve"> </v>
      </c>
      <c r="Q436" s="50" t="str">
        <f>IFERROR(VLOOKUP(O436,農林業センサス集落コード!$A$2:$E$18534,5,0),"")</f>
        <v/>
      </c>
      <c r="R436" s="48"/>
      <c r="S436" s="49" t="str">
        <f>IFERROR(VLOOKUP(R436,農林業センサス集落コード!$A$2:$E$18534,4,FALSE)," ")</f>
        <v xml:space="preserve"> </v>
      </c>
      <c r="T436" s="50" t="str">
        <f>IFERROR(VLOOKUP(R436,農林業センサス集落コード!$A$2:$E$18534,5,0),"")</f>
        <v/>
      </c>
      <c r="U436" s="48"/>
      <c r="V436" s="49" t="str">
        <f>IFERROR(VLOOKUP(U436,農林業センサス集落コード!$A$2:$E$18534,4,FALSE)," ")</f>
        <v xml:space="preserve"> </v>
      </c>
      <c r="W436" s="50" t="str">
        <f>IFERROR(VLOOKUP(U436,農林業センサス集落コード!$A$2:$E$18534,5,0),"")</f>
        <v/>
      </c>
      <c r="X436" s="48"/>
      <c r="Y436" s="49" t="str">
        <f>IFERROR(VLOOKUP(X436,農林業センサス集落コード!$A$2:$E$18534,4,FALSE)," ")</f>
        <v xml:space="preserve"> </v>
      </c>
      <c r="Z436" s="50" t="str">
        <f>IFERROR(VLOOKUP(X436,農林業センサス集落コード!$A$2:$E$18534,5,0),"")</f>
        <v/>
      </c>
      <c r="AA436" s="48"/>
      <c r="AB436" s="49" t="str">
        <f>IFERROR(VLOOKUP(AA436,農林業センサス集落コード!$A$2:$E$18534,4,FALSE)," ")</f>
        <v xml:space="preserve"> </v>
      </c>
      <c r="AC436" s="50" t="str">
        <f>IFERROR(VLOOKUP(AA436,農林業センサス集落コード!$A$2:$E$18534,5,0),"")</f>
        <v/>
      </c>
      <c r="AD436" s="48"/>
      <c r="AE436" s="49" t="str">
        <f>IFERROR(VLOOKUP(AD436,農林業センサス集落コード!$A$2:$E$18534,4,FALSE)," ")</f>
        <v xml:space="preserve"> </v>
      </c>
      <c r="AF436" s="50" t="str">
        <f>IFERROR(VLOOKUP(AD436,農林業センサス集落コード!$A$2:$E$18534,5,0),"")</f>
        <v/>
      </c>
      <c r="AG436" s="48"/>
      <c r="AH436" s="49" t="str">
        <f>IFERROR(VLOOKUP(AG436,農林業センサス集落コード!$A$2:$E$18534,4,FALSE)," ")</f>
        <v xml:space="preserve"> </v>
      </c>
      <c r="AI436" s="50" t="str">
        <f>IFERROR(VLOOKUP(AG436,農林業センサス集落コード!$A$2:$E$18534,5,0),"")</f>
        <v/>
      </c>
      <c r="AJ436" s="48"/>
      <c r="AK436" s="49" t="str">
        <f>IFERROR(VLOOKUP(AJ436,農林業センサス集落コード!$A$2:$E$18534,4,FALSE)," ")</f>
        <v xml:space="preserve"> </v>
      </c>
      <c r="AL436" s="50" t="str">
        <f>IFERROR(VLOOKUP(AJ436,農林業センサス集落コード!$A$2:$E$18534,5,0),"")</f>
        <v/>
      </c>
      <c r="AM436" s="48"/>
      <c r="AN436" s="49" t="str">
        <f>IFERROR(VLOOKUP(AM436,農林業センサス集落コード!$A$2:$E$18534,4,FALSE)," ")</f>
        <v xml:space="preserve"> </v>
      </c>
      <c r="AO436" s="50" t="str">
        <f>IFERROR(VLOOKUP(AM436,農林業センサス集落コード!$A$2:$E$18534,5,0),"")</f>
        <v/>
      </c>
      <c r="AP436" s="48"/>
      <c r="AQ436" s="49" t="str">
        <f>IFERROR(VLOOKUP(AP436,農林業センサス集落コード!$A$2:$E$18534,4,FALSE)," ")</f>
        <v xml:space="preserve"> </v>
      </c>
      <c r="AR436" s="50" t="str">
        <f>IFERROR(VLOOKUP(AP436,農林業センサス集落コード!$A$2:$E$18534,5,0),"")</f>
        <v/>
      </c>
      <c r="AS436" s="48"/>
      <c r="AT436" s="49" t="str">
        <f>IFERROR(VLOOKUP(AS436,農林業センサス集落コード!$A$2:$E$18534,4,FALSE)," ")</f>
        <v xml:space="preserve"> </v>
      </c>
      <c r="AU436" s="50" t="str">
        <f>IFERROR(VLOOKUP(AS436,農林業センサス集落コード!$A$2:$E$18534,5,0),"")</f>
        <v/>
      </c>
      <c r="AV436" s="48"/>
      <c r="AW436" s="49" t="str">
        <f>IFERROR(VLOOKUP(AV436,農林業センサス集落コード!$A$2:$E$18534,4,FALSE)," ")</f>
        <v xml:space="preserve"> </v>
      </c>
      <c r="AX436" s="50" t="str">
        <f>IFERROR(VLOOKUP(AV436,農林業センサス集落コード!$A$2:$E$18534,5,0),"")</f>
        <v/>
      </c>
      <c r="AY436" s="48"/>
      <c r="AZ436" s="49" t="str">
        <f>IFERROR(VLOOKUP(AY436,農林業センサス集落コード!$A$2:$E$18534,4,FALSE)," ")</f>
        <v xml:space="preserve"> </v>
      </c>
      <c r="BA436" s="50" t="str">
        <f>IFERROR(VLOOKUP(AY436,農林業センサス集落コード!$A$2:$E$18534,5,0),"")</f>
        <v/>
      </c>
      <c r="BB436" s="48"/>
      <c r="BC436" s="49" t="str">
        <f>IFERROR(VLOOKUP(BB436,農林業センサス集落コード!$A$2:$E$18534,4,FALSE)," ")</f>
        <v xml:space="preserve"> </v>
      </c>
      <c r="BD436" s="50" t="str">
        <f>IFERROR(VLOOKUP(BB436,農林業センサス集落コード!$A$2:$E$18534,5,0),"")</f>
        <v/>
      </c>
      <c r="BE436" s="48"/>
      <c r="BF436" s="49" t="str">
        <f>IFERROR(VLOOKUP(BE436,農林業センサス集落コード!$A$2:$E$18534,4,FALSE)," ")</f>
        <v xml:space="preserve"> </v>
      </c>
      <c r="BG436" s="50" t="str">
        <f>IFERROR(VLOOKUP(BE436,農林業センサス集落コード!$A$2:$E$18534,5,0),"")</f>
        <v/>
      </c>
      <c r="BH436" s="48"/>
      <c r="BI436" s="49" t="str">
        <f>IFERROR(VLOOKUP(BH436,農林業センサス集落コード!$A$2:$E$18534,4,FALSE)," ")</f>
        <v xml:space="preserve"> </v>
      </c>
      <c r="BJ436" s="50" t="str">
        <f>IFERROR(VLOOKUP(BH436,農林業センサス集落コード!$A$2:$E$18534,5,0),"")</f>
        <v/>
      </c>
      <c r="BK436" s="48"/>
      <c r="BL436" s="49" t="str">
        <f>IFERROR(VLOOKUP(BK436,農林業センサス集落コード!$A$2:$E$18534,4,FALSE)," ")</f>
        <v xml:space="preserve"> </v>
      </c>
      <c r="BM436" s="50" t="str">
        <f>IFERROR(VLOOKUP(BK436,農林業センサス集落コード!$A$2:$E$18534,5,0),"")</f>
        <v/>
      </c>
    </row>
    <row r="437" spans="1:65">
      <c r="A437" s="272" t="e">
        <f>①協定識別事項②協定参加者!#REF!</f>
        <v>#REF!</v>
      </c>
      <c r="B437" s="55" t="e">
        <f>①協定識別事項②協定参加者!#REF!</f>
        <v>#REF!</v>
      </c>
      <c r="C437" s="55" t="e">
        <f>①協定識別事項②協定参加者!#REF!</f>
        <v>#REF!</v>
      </c>
      <c r="D437" s="55" t="e">
        <f>①協定識別事項②協定参加者!#REF!</f>
        <v>#REF!</v>
      </c>
      <c r="E437" s="56" t="e">
        <f>①協定識別事項②協定参加者!#REF!</f>
        <v>#REF!</v>
      </c>
      <c r="F437" s="48"/>
      <c r="G437" s="49" t="str">
        <f>IFERROR(VLOOKUP(F437,農林業センサス集落コード!$A$2:$E$18534,4,FALSE)," ")</f>
        <v xml:space="preserve"> </v>
      </c>
      <c r="H437" s="50" t="str">
        <f>IFERROR(VLOOKUP(F437,農林業センサス集落コード!$A$2:$E$18534,5,0),"")</f>
        <v/>
      </c>
      <c r="I437" s="48"/>
      <c r="J437" s="49" t="str">
        <f>IFERROR(VLOOKUP(I437,農林業センサス集落コード!$A$2:$E$18534,4,FALSE)," ")</f>
        <v xml:space="preserve"> </v>
      </c>
      <c r="K437" s="50" t="str">
        <f>IFERROR(VLOOKUP(I437,農林業センサス集落コード!$A$2:$E$18534,5,0),"")</f>
        <v/>
      </c>
      <c r="L437" s="48"/>
      <c r="M437" s="49" t="str">
        <f>IFERROR(VLOOKUP(L437,農林業センサス集落コード!$A$2:$E$18534,4,FALSE)," ")</f>
        <v xml:space="preserve"> </v>
      </c>
      <c r="N437" s="50" t="str">
        <f>IFERROR(VLOOKUP(L437,農林業センサス集落コード!$A$2:$E$18534,5,0),"")</f>
        <v/>
      </c>
      <c r="O437" s="48"/>
      <c r="P437" s="49" t="str">
        <f>IFERROR(VLOOKUP(O437,農林業センサス集落コード!$A$2:$E$18534,4,FALSE)," ")</f>
        <v xml:space="preserve"> </v>
      </c>
      <c r="Q437" s="50" t="str">
        <f>IFERROR(VLOOKUP(O437,農林業センサス集落コード!$A$2:$E$18534,5,0),"")</f>
        <v/>
      </c>
      <c r="R437" s="48"/>
      <c r="S437" s="49" t="str">
        <f>IFERROR(VLOOKUP(R437,農林業センサス集落コード!$A$2:$E$18534,4,FALSE)," ")</f>
        <v xml:space="preserve"> </v>
      </c>
      <c r="T437" s="50" t="str">
        <f>IFERROR(VLOOKUP(R437,農林業センサス集落コード!$A$2:$E$18534,5,0),"")</f>
        <v/>
      </c>
      <c r="U437" s="48"/>
      <c r="V437" s="49" t="str">
        <f>IFERROR(VLOOKUP(U437,農林業センサス集落コード!$A$2:$E$18534,4,FALSE)," ")</f>
        <v xml:space="preserve"> </v>
      </c>
      <c r="W437" s="50" t="str">
        <f>IFERROR(VLOOKUP(U437,農林業センサス集落コード!$A$2:$E$18534,5,0),"")</f>
        <v/>
      </c>
      <c r="X437" s="48"/>
      <c r="Y437" s="49" t="str">
        <f>IFERROR(VLOOKUP(X437,農林業センサス集落コード!$A$2:$E$18534,4,FALSE)," ")</f>
        <v xml:space="preserve"> </v>
      </c>
      <c r="Z437" s="50" t="str">
        <f>IFERROR(VLOOKUP(X437,農林業センサス集落コード!$A$2:$E$18534,5,0),"")</f>
        <v/>
      </c>
      <c r="AA437" s="48"/>
      <c r="AB437" s="49" t="str">
        <f>IFERROR(VLOOKUP(AA437,農林業センサス集落コード!$A$2:$E$18534,4,FALSE)," ")</f>
        <v xml:space="preserve"> </v>
      </c>
      <c r="AC437" s="50" t="str">
        <f>IFERROR(VLOOKUP(AA437,農林業センサス集落コード!$A$2:$E$18534,5,0),"")</f>
        <v/>
      </c>
      <c r="AD437" s="48"/>
      <c r="AE437" s="49" t="str">
        <f>IFERROR(VLOOKUP(AD437,農林業センサス集落コード!$A$2:$E$18534,4,FALSE)," ")</f>
        <v xml:space="preserve"> </v>
      </c>
      <c r="AF437" s="50" t="str">
        <f>IFERROR(VLOOKUP(AD437,農林業センサス集落コード!$A$2:$E$18534,5,0),"")</f>
        <v/>
      </c>
      <c r="AG437" s="48"/>
      <c r="AH437" s="49" t="str">
        <f>IFERROR(VLOOKUP(AG437,農林業センサス集落コード!$A$2:$E$18534,4,FALSE)," ")</f>
        <v xml:space="preserve"> </v>
      </c>
      <c r="AI437" s="50" t="str">
        <f>IFERROR(VLOOKUP(AG437,農林業センサス集落コード!$A$2:$E$18534,5,0),"")</f>
        <v/>
      </c>
      <c r="AJ437" s="48"/>
      <c r="AK437" s="49" t="str">
        <f>IFERROR(VLOOKUP(AJ437,農林業センサス集落コード!$A$2:$E$18534,4,FALSE)," ")</f>
        <v xml:space="preserve"> </v>
      </c>
      <c r="AL437" s="50" t="str">
        <f>IFERROR(VLOOKUP(AJ437,農林業センサス集落コード!$A$2:$E$18534,5,0),"")</f>
        <v/>
      </c>
      <c r="AM437" s="48"/>
      <c r="AN437" s="49" t="str">
        <f>IFERROR(VLOOKUP(AM437,農林業センサス集落コード!$A$2:$E$18534,4,FALSE)," ")</f>
        <v xml:space="preserve"> </v>
      </c>
      <c r="AO437" s="50" t="str">
        <f>IFERROR(VLOOKUP(AM437,農林業センサス集落コード!$A$2:$E$18534,5,0),"")</f>
        <v/>
      </c>
      <c r="AP437" s="48"/>
      <c r="AQ437" s="49" t="str">
        <f>IFERROR(VLOOKUP(AP437,農林業センサス集落コード!$A$2:$E$18534,4,FALSE)," ")</f>
        <v xml:space="preserve"> </v>
      </c>
      <c r="AR437" s="50" t="str">
        <f>IFERROR(VLOOKUP(AP437,農林業センサス集落コード!$A$2:$E$18534,5,0),"")</f>
        <v/>
      </c>
      <c r="AS437" s="48"/>
      <c r="AT437" s="49" t="str">
        <f>IFERROR(VLOOKUP(AS437,農林業センサス集落コード!$A$2:$E$18534,4,FALSE)," ")</f>
        <v xml:space="preserve"> </v>
      </c>
      <c r="AU437" s="50" t="str">
        <f>IFERROR(VLOOKUP(AS437,農林業センサス集落コード!$A$2:$E$18534,5,0),"")</f>
        <v/>
      </c>
      <c r="AV437" s="48"/>
      <c r="AW437" s="49" t="str">
        <f>IFERROR(VLOOKUP(AV437,農林業センサス集落コード!$A$2:$E$18534,4,FALSE)," ")</f>
        <v xml:space="preserve"> </v>
      </c>
      <c r="AX437" s="50" t="str">
        <f>IFERROR(VLOOKUP(AV437,農林業センサス集落コード!$A$2:$E$18534,5,0),"")</f>
        <v/>
      </c>
      <c r="AY437" s="48"/>
      <c r="AZ437" s="49" t="str">
        <f>IFERROR(VLOOKUP(AY437,農林業センサス集落コード!$A$2:$E$18534,4,FALSE)," ")</f>
        <v xml:space="preserve"> </v>
      </c>
      <c r="BA437" s="50" t="str">
        <f>IFERROR(VLOOKUP(AY437,農林業センサス集落コード!$A$2:$E$18534,5,0),"")</f>
        <v/>
      </c>
      <c r="BB437" s="48"/>
      <c r="BC437" s="49" t="str">
        <f>IFERROR(VLOOKUP(BB437,農林業センサス集落コード!$A$2:$E$18534,4,FALSE)," ")</f>
        <v xml:space="preserve"> </v>
      </c>
      <c r="BD437" s="50" t="str">
        <f>IFERROR(VLOOKUP(BB437,農林業センサス集落コード!$A$2:$E$18534,5,0),"")</f>
        <v/>
      </c>
      <c r="BE437" s="48"/>
      <c r="BF437" s="49" t="str">
        <f>IFERROR(VLOOKUP(BE437,農林業センサス集落コード!$A$2:$E$18534,4,FALSE)," ")</f>
        <v xml:space="preserve"> </v>
      </c>
      <c r="BG437" s="50" t="str">
        <f>IFERROR(VLOOKUP(BE437,農林業センサス集落コード!$A$2:$E$18534,5,0),"")</f>
        <v/>
      </c>
      <c r="BH437" s="48"/>
      <c r="BI437" s="49" t="str">
        <f>IFERROR(VLOOKUP(BH437,農林業センサス集落コード!$A$2:$E$18534,4,FALSE)," ")</f>
        <v xml:space="preserve"> </v>
      </c>
      <c r="BJ437" s="50" t="str">
        <f>IFERROR(VLOOKUP(BH437,農林業センサス集落コード!$A$2:$E$18534,5,0),"")</f>
        <v/>
      </c>
      <c r="BK437" s="48"/>
      <c r="BL437" s="49" t="str">
        <f>IFERROR(VLOOKUP(BK437,農林業センサス集落コード!$A$2:$E$18534,4,FALSE)," ")</f>
        <v xml:space="preserve"> </v>
      </c>
      <c r="BM437" s="50" t="str">
        <f>IFERROR(VLOOKUP(BK437,農林業センサス集落コード!$A$2:$E$18534,5,0),"")</f>
        <v/>
      </c>
    </row>
    <row r="438" spans="1:65">
      <c r="A438" s="272" t="e">
        <f>①協定識別事項②協定参加者!#REF!</f>
        <v>#REF!</v>
      </c>
      <c r="B438" s="55" t="e">
        <f>①協定識別事項②協定参加者!#REF!</f>
        <v>#REF!</v>
      </c>
      <c r="C438" s="55" t="e">
        <f>①協定識別事項②協定参加者!#REF!</f>
        <v>#REF!</v>
      </c>
      <c r="D438" s="55" t="e">
        <f>①協定識別事項②協定参加者!#REF!</f>
        <v>#REF!</v>
      </c>
      <c r="E438" s="56" t="e">
        <f>①協定識別事項②協定参加者!#REF!</f>
        <v>#REF!</v>
      </c>
      <c r="F438" s="48"/>
      <c r="G438" s="49" t="str">
        <f>IFERROR(VLOOKUP(F438,農林業センサス集落コード!$A$2:$E$18534,4,FALSE)," ")</f>
        <v xml:space="preserve"> </v>
      </c>
      <c r="H438" s="50" t="str">
        <f>IFERROR(VLOOKUP(F438,農林業センサス集落コード!$A$2:$E$18534,5,0),"")</f>
        <v/>
      </c>
      <c r="I438" s="48"/>
      <c r="J438" s="49" t="str">
        <f>IFERROR(VLOOKUP(I438,農林業センサス集落コード!$A$2:$E$18534,4,FALSE)," ")</f>
        <v xml:space="preserve"> </v>
      </c>
      <c r="K438" s="50" t="str">
        <f>IFERROR(VLOOKUP(I438,農林業センサス集落コード!$A$2:$E$18534,5,0),"")</f>
        <v/>
      </c>
      <c r="L438" s="48"/>
      <c r="M438" s="49" t="str">
        <f>IFERROR(VLOOKUP(L438,農林業センサス集落コード!$A$2:$E$18534,4,FALSE)," ")</f>
        <v xml:space="preserve"> </v>
      </c>
      <c r="N438" s="50" t="str">
        <f>IFERROR(VLOOKUP(L438,農林業センサス集落コード!$A$2:$E$18534,5,0),"")</f>
        <v/>
      </c>
      <c r="O438" s="48"/>
      <c r="P438" s="49" t="str">
        <f>IFERROR(VLOOKUP(O438,農林業センサス集落コード!$A$2:$E$18534,4,FALSE)," ")</f>
        <v xml:space="preserve"> </v>
      </c>
      <c r="Q438" s="50" t="str">
        <f>IFERROR(VLOOKUP(O438,農林業センサス集落コード!$A$2:$E$18534,5,0),"")</f>
        <v/>
      </c>
      <c r="R438" s="48"/>
      <c r="S438" s="49" t="str">
        <f>IFERROR(VLOOKUP(R438,農林業センサス集落コード!$A$2:$E$18534,4,FALSE)," ")</f>
        <v xml:space="preserve"> </v>
      </c>
      <c r="T438" s="50" t="str">
        <f>IFERROR(VLOOKUP(R438,農林業センサス集落コード!$A$2:$E$18534,5,0),"")</f>
        <v/>
      </c>
      <c r="U438" s="48"/>
      <c r="V438" s="49" t="str">
        <f>IFERROR(VLOOKUP(U438,農林業センサス集落コード!$A$2:$E$18534,4,FALSE)," ")</f>
        <v xml:space="preserve"> </v>
      </c>
      <c r="W438" s="50" t="str">
        <f>IFERROR(VLOOKUP(U438,農林業センサス集落コード!$A$2:$E$18534,5,0),"")</f>
        <v/>
      </c>
      <c r="X438" s="48"/>
      <c r="Y438" s="49" t="str">
        <f>IFERROR(VLOOKUP(X438,農林業センサス集落コード!$A$2:$E$18534,4,FALSE)," ")</f>
        <v xml:space="preserve"> </v>
      </c>
      <c r="Z438" s="50" t="str">
        <f>IFERROR(VLOOKUP(X438,農林業センサス集落コード!$A$2:$E$18534,5,0),"")</f>
        <v/>
      </c>
      <c r="AA438" s="48"/>
      <c r="AB438" s="49" t="str">
        <f>IFERROR(VLOOKUP(AA438,農林業センサス集落コード!$A$2:$E$18534,4,FALSE)," ")</f>
        <v xml:space="preserve"> </v>
      </c>
      <c r="AC438" s="50" t="str">
        <f>IFERROR(VLOOKUP(AA438,農林業センサス集落コード!$A$2:$E$18534,5,0),"")</f>
        <v/>
      </c>
      <c r="AD438" s="48"/>
      <c r="AE438" s="49" t="str">
        <f>IFERROR(VLOOKUP(AD438,農林業センサス集落コード!$A$2:$E$18534,4,FALSE)," ")</f>
        <v xml:space="preserve"> </v>
      </c>
      <c r="AF438" s="50" t="str">
        <f>IFERROR(VLOOKUP(AD438,農林業センサス集落コード!$A$2:$E$18534,5,0),"")</f>
        <v/>
      </c>
      <c r="AG438" s="48"/>
      <c r="AH438" s="49" t="str">
        <f>IFERROR(VLOOKUP(AG438,農林業センサス集落コード!$A$2:$E$18534,4,FALSE)," ")</f>
        <v xml:space="preserve"> </v>
      </c>
      <c r="AI438" s="50" t="str">
        <f>IFERROR(VLOOKUP(AG438,農林業センサス集落コード!$A$2:$E$18534,5,0),"")</f>
        <v/>
      </c>
      <c r="AJ438" s="48"/>
      <c r="AK438" s="49" t="str">
        <f>IFERROR(VLOOKUP(AJ438,農林業センサス集落コード!$A$2:$E$18534,4,FALSE)," ")</f>
        <v xml:space="preserve"> </v>
      </c>
      <c r="AL438" s="50" t="str">
        <f>IFERROR(VLOOKUP(AJ438,農林業センサス集落コード!$A$2:$E$18534,5,0),"")</f>
        <v/>
      </c>
      <c r="AM438" s="48"/>
      <c r="AN438" s="49" t="str">
        <f>IFERROR(VLOOKUP(AM438,農林業センサス集落コード!$A$2:$E$18534,4,FALSE)," ")</f>
        <v xml:space="preserve"> </v>
      </c>
      <c r="AO438" s="50" t="str">
        <f>IFERROR(VLOOKUP(AM438,農林業センサス集落コード!$A$2:$E$18534,5,0),"")</f>
        <v/>
      </c>
      <c r="AP438" s="48"/>
      <c r="AQ438" s="49" t="str">
        <f>IFERROR(VLOOKUP(AP438,農林業センサス集落コード!$A$2:$E$18534,4,FALSE)," ")</f>
        <v xml:space="preserve"> </v>
      </c>
      <c r="AR438" s="50" t="str">
        <f>IFERROR(VLOOKUP(AP438,農林業センサス集落コード!$A$2:$E$18534,5,0),"")</f>
        <v/>
      </c>
      <c r="AS438" s="48"/>
      <c r="AT438" s="49" t="str">
        <f>IFERROR(VLOOKUP(AS438,農林業センサス集落コード!$A$2:$E$18534,4,FALSE)," ")</f>
        <v xml:space="preserve"> </v>
      </c>
      <c r="AU438" s="50" t="str">
        <f>IFERROR(VLOOKUP(AS438,農林業センサス集落コード!$A$2:$E$18534,5,0),"")</f>
        <v/>
      </c>
      <c r="AV438" s="48"/>
      <c r="AW438" s="49" t="str">
        <f>IFERROR(VLOOKUP(AV438,農林業センサス集落コード!$A$2:$E$18534,4,FALSE)," ")</f>
        <v xml:space="preserve"> </v>
      </c>
      <c r="AX438" s="50" t="str">
        <f>IFERROR(VLOOKUP(AV438,農林業センサス集落コード!$A$2:$E$18534,5,0),"")</f>
        <v/>
      </c>
      <c r="AY438" s="48"/>
      <c r="AZ438" s="49" t="str">
        <f>IFERROR(VLOOKUP(AY438,農林業センサス集落コード!$A$2:$E$18534,4,FALSE)," ")</f>
        <v xml:space="preserve"> </v>
      </c>
      <c r="BA438" s="50" t="str">
        <f>IFERROR(VLOOKUP(AY438,農林業センサス集落コード!$A$2:$E$18534,5,0),"")</f>
        <v/>
      </c>
      <c r="BB438" s="48"/>
      <c r="BC438" s="49" t="str">
        <f>IFERROR(VLOOKUP(BB438,農林業センサス集落コード!$A$2:$E$18534,4,FALSE)," ")</f>
        <v xml:space="preserve"> </v>
      </c>
      <c r="BD438" s="50" t="str">
        <f>IFERROR(VLOOKUP(BB438,農林業センサス集落コード!$A$2:$E$18534,5,0),"")</f>
        <v/>
      </c>
      <c r="BE438" s="48"/>
      <c r="BF438" s="49" t="str">
        <f>IFERROR(VLOOKUP(BE438,農林業センサス集落コード!$A$2:$E$18534,4,FALSE)," ")</f>
        <v xml:space="preserve"> </v>
      </c>
      <c r="BG438" s="50" t="str">
        <f>IFERROR(VLOOKUP(BE438,農林業センサス集落コード!$A$2:$E$18534,5,0),"")</f>
        <v/>
      </c>
      <c r="BH438" s="48"/>
      <c r="BI438" s="49" t="str">
        <f>IFERROR(VLOOKUP(BH438,農林業センサス集落コード!$A$2:$E$18534,4,FALSE)," ")</f>
        <v xml:space="preserve"> </v>
      </c>
      <c r="BJ438" s="50" t="str">
        <f>IFERROR(VLOOKUP(BH438,農林業センサス集落コード!$A$2:$E$18534,5,0),"")</f>
        <v/>
      </c>
      <c r="BK438" s="48"/>
      <c r="BL438" s="49" t="str">
        <f>IFERROR(VLOOKUP(BK438,農林業センサス集落コード!$A$2:$E$18534,4,FALSE)," ")</f>
        <v xml:space="preserve"> </v>
      </c>
      <c r="BM438" s="50" t="str">
        <f>IFERROR(VLOOKUP(BK438,農林業センサス集落コード!$A$2:$E$18534,5,0),"")</f>
        <v/>
      </c>
    </row>
    <row r="439" spans="1:65">
      <c r="A439" s="272" t="e">
        <f>①協定識別事項②協定参加者!#REF!</f>
        <v>#REF!</v>
      </c>
      <c r="B439" s="55" t="e">
        <f>①協定識別事項②協定参加者!#REF!</f>
        <v>#REF!</v>
      </c>
      <c r="C439" s="55" t="e">
        <f>①協定識別事項②協定参加者!#REF!</f>
        <v>#REF!</v>
      </c>
      <c r="D439" s="55" t="e">
        <f>①協定識別事項②協定参加者!#REF!</f>
        <v>#REF!</v>
      </c>
      <c r="E439" s="56" t="e">
        <f>①協定識別事項②協定参加者!#REF!</f>
        <v>#REF!</v>
      </c>
      <c r="F439" s="48"/>
      <c r="G439" s="49" t="str">
        <f>IFERROR(VLOOKUP(F439,農林業センサス集落コード!$A$2:$E$18534,4,FALSE)," ")</f>
        <v xml:space="preserve"> </v>
      </c>
      <c r="H439" s="50" t="str">
        <f>IFERROR(VLOOKUP(F439,農林業センサス集落コード!$A$2:$E$18534,5,0),"")</f>
        <v/>
      </c>
      <c r="I439" s="48"/>
      <c r="J439" s="49" t="str">
        <f>IFERROR(VLOOKUP(I439,農林業センサス集落コード!$A$2:$E$18534,4,FALSE)," ")</f>
        <v xml:space="preserve"> </v>
      </c>
      <c r="K439" s="50" t="str">
        <f>IFERROR(VLOOKUP(I439,農林業センサス集落コード!$A$2:$E$18534,5,0),"")</f>
        <v/>
      </c>
      <c r="L439" s="48"/>
      <c r="M439" s="49" t="str">
        <f>IFERROR(VLOOKUP(L439,農林業センサス集落コード!$A$2:$E$18534,4,FALSE)," ")</f>
        <v xml:space="preserve"> </v>
      </c>
      <c r="N439" s="50" t="str">
        <f>IFERROR(VLOOKUP(L439,農林業センサス集落コード!$A$2:$E$18534,5,0),"")</f>
        <v/>
      </c>
      <c r="O439" s="48"/>
      <c r="P439" s="49" t="str">
        <f>IFERROR(VLOOKUP(O439,農林業センサス集落コード!$A$2:$E$18534,4,FALSE)," ")</f>
        <v xml:space="preserve"> </v>
      </c>
      <c r="Q439" s="50" t="str">
        <f>IFERROR(VLOOKUP(O439,農林業センサス集落コード!$A$2:$E$18534,5,0),"")</f>
        <v/>
      </c>
      <c r="R439" s="48"/>
      <c r="S439" s="49" t="str">
        <f>IFERROR(VLOOKUP(R439,農林業センサス集落コード!$A$2:$E$18534,4,FALSE)," ")</f>
        <v xml:space="preserve"> </v>
      </c>
      <c r="T439" s="50" t="str">
        <f>IFERROR(VLOOKUP(R439,農林業センサス集落コード!$A$2:$E$18534,5,0),"")</f>
        <v/>
      </c>
      <c r="U439" s="48"/>
      <c r="V439" s="49" t="str">
        <f>IFERROR(VLOOKUP(U439,農林業センサス集落コード!$A$2:$E$18534,4,FALSE)," ")</f>
        <v xml:space="preserve"> </v>
      </c>
      <c r="W439" s="50" t="str">
        <f>IFERROR(VLOOKUP(U439,農林業センサス集落コード!$A$2:$E$18534,5,0),"")</f>
        <v/>
      </c>
      <c r="X439" s="48"/>
      <c r="Y439" s="49" t="str">
        <f>IFERROR(VLOOKUP(X439,農林業センサス集落コード!$A$2:$E$18534,4,FALSE)," ")</f>
        <v xml:space="preserve"> </v>
      </c>
      <c r="Z439" s="50" t="str">
        <f>IFERROR(VLOOKUP(X439,農林業センサス集落コード!$A$2:$E$18534,5,0),"")</f>
        <v/>
      </c>
      <c r="AA439" s="48"/>
      <c r="AB439" s="49" t="str">
        <f>IFERROR(VLOOKUP(AA439,農林業センサス集落コード!$A$2:$E$18534,4,FALSE)," ")</f>
        <v xml:space="preserve"> </v>
      </c>
      <c r="AC439" s="50" t="str">
        <f>IFERROR(VLOOKUP(AA439,農林業センサス集落コード!$A$2:$E$18534,5,0),"")</f>
        <v/>
      </c>
      <c r="AD439" s="48"/>
      <c r="AE439" s="49" t="str">
        <f>IFERROR(VLOOKUP(AD439,農林業センサス集落コード!$A$2:$E$18534,4,FALSE)," ")</f>
        <v xml:space="preserve"> </v>
      </c>
      <c r="AF439" s="50" t="str">
        <f>IFERROR(VLOOKUP(AD439,農林業センサス集落コード!$A$2:$E$18534,5,0),"")</f>
        <v/>
      </c>
      <c r="AG439" s="48"/>
      <c r="AH439" s="49" t="str">
        <f>IFERROR(VLOOKUP(AG439,農林業センサス集落コード!$A$2:$E$18534,4,FALSE)," ")</f>
        <v xml:space="preserve"> </v>
      </c>
      <c r="AI439" s="50" t="str">
        <f>IFERROR(VLOOKUP(AG439,農林業センサス集落コード!$A$2:$E$18534,5,0),"")</f>
        <v/>
      </c>
      <c r="AJ439" s="48"/>
      <c r="AK439" s="49" t="str">
        <f>IFERROR(VLOOKUP(AJ439,農林業センサス集落コード!$A$2:$E$18534,4,FALSE)," ")</f>
        <v xml:space="preserve"> </v>
      </c>
      <c r="AL439" s="50" t="str">
        <f>IFERROR(VLOOKUP(AJ439,農林業センサス集落コード!$A$2:$E$18534,5,0),"")</f>
        <v/>
      </c>
      <c r="AM439" s="48"/>
      <c r="AN439" s="49" t="str">
        <f>IFERROR(VLOOKUP(AM439,農林業センサス集落コード!$A$2:$E$18534,4,FALSE)," ")</f>
        <v xml:space="preserve"> </v>
      </c>
      <c r="AO439" s="50" t="str">
        <f>IFERROR(VLOOKUP(AM439,農林業センサス集落コード!$A$2:$E$18534,5,0),"")</f>
        <v/>
      </c>
      <c r="AP439" s="48"/>
      <c r="AQ439" s="49" t="str">
        <f>IFERROR(VLOOKUP(AP439,農林業センサス集落コード!$A$2:$E$18534,4,FALSE)," ")</f>
        <v xml:space="preserve"> </v>
      </c>
      <c r="AR439" s="50" t="str">
        <f>IFERROR(VLOOKUP(AP439,農林業センサス集落コード!$A$2:$E$18534,5,0),"")</f>
        <v/>
      </c>
      <c r="AS439" s="48"/>
      <c r="AT439" s="49" t="str">
        <f>IFERROR(VLOOKUP(AS439,農林業センサス集落コード!$A$2:$E$18534,4,FALSE)," ")</f>
        <v xml:space="preserve"> </v>
      </c>
      <c r="AU439" s="50" t="str">
        <f>IFERROR(VLOOKUP(AS439,農林業センサス集落コード!$A$2:$E$18534,5,0),"")</f>
        <v/>
      </c>
      <c r="AV439" s="48"/>
      <c r="AW439" s="49" t="str">
        <f>IFERROR(VLOOKUP(AV439,農林業センサス集落コード!$A$2:$E$18534,4,FALSE)," ")</f>
        <v xml:space="preserve"> </v>
      </c>
      <c r="AX439" s="50" t="str">
        <f>IFERROR(VLOOKUP(AV439,農林業センサス集落コード!$A$2:$E$18534,5,0),"")</f>
        <v/>
      </c>
      <c r="AY439" s="48"/>
      <c r="AZ439" s="49" t="str">
        <f>IFERROR(VLOOKUP(AY439,農林業センサス集落コード!$A$2:$E$18534,4,FALSE)," ")</f>
        <v xml:space="preserve"> </v>
      </c>
      <c r="BA439" s="50" t="str">
        <f>IFERROR(VLOOKUP(AY439,農林業センサス集落コード!$A$2:$E$18534,5,0),"")</f>
        <v/>
      </c>
      <c r="BB439" s="48"/>
      <c r="BC439" s="49" t="str">
        <f>IFERROR(VLOOKUP(BB439,農林業センサス集落コード!$A$2:$E$18534,4,FALSE)," ")</f>
        <v xml:space="preserve"> </v>
      </c>
      <c r="BD439" s="50" t="str">
        <f>IFERROR(VLOOKUP(BB439,農林業センサス集落コード!$A$2:$E$18534,5,0),"")</f>
        <v/>
      </c>
      <c r="BE439" s="48"/>
      <c r="BF439" s="49" t="str">
        <f>IFERROR(VLOOKUP(BE439,農林業センサス集落コード!$A$2:$E$18534,4,FALSE)," ")</f>
        <v xml:space="preserve"> </v>
      </c>
      <c r="BG439" s="50" t="str">
        <f>IFERROR(VLOOKUP(BE439,農林業センサス集落コード!$A$2:$E$18534,5,0),"")</f>
        <v/>
      </c>
      <c r="BH439" s="48"/>
      <c r="BI439" s="49" t="str">
        <f>IFERROR(VLOOKUP(BH439,農林業センサス集落コード!$A$2:$E$18534,4,FALSE)," ")</f>
        <v xml:space="preserve"> </v>
      </c>
      <c r="BJ439" s="50" t="str">
        <f>IFERROR(VLOOKUP(BH439,農林業センサス集落コード!$A$2:$E$18534,5,0),"")</f>
        <v/>
      </c>
      <c r="BK439" s="48"/>
      <c r="BL439" s="49" t="str">
        <f>IFERROR(VLOOKUP(BK439,農林業センサス集落コード!$A$2:$E$18534,4,FALSE)," ")</f>
        <v xml:space="preserve"> </v>
      </c>
      <c r="BM439" s="50" t="str">
        <f>IFERROR(VLOOKUP(BK439,農林業センサス集落コード!$A$2:$E$18534,5,0),"")</f>
        <v/>
      </c>
    </row>
    <row r="440" spans="1:65">
      <c r="A440" s="272" t="e">
        <f>①協定識別事項②協定参加者!#REF!</f>
        <v>#REF!</v>
      </c>
      <c r="B440" s="55" t="e">
        <f>①協定識別事項②協定参加者!#REF!</f>
        <v>#REF!</v>
      </c>
      <c r="C440" s="55" t="e">
        <f>①協定識別事項②協定参加者!#REF!</f>
        <v>#REF!</v>
      </c>
      <c r="D440" s="55" t="e">
        <f>①協定識別事項②協定参加者!#REF!</f>
        <v>#REF!</v>
      </c>
      <c r="E440" s="56" t="e">
        <f>①協定識別事項②協定参加者!#REF!</f>
        <v>#REF!</v>
      </c>
      <c r="F440" s="48"/>
      <c r="G440" s="49" t="str">
        <f>IFERROR(VLOOKUP(F440,農林業センサス集落コード!$A$2:$E$18534,4,FALSE)," ")</f>
        <v xml:space="preserve"> </v>
      </c>
      <c r="H440" s="50" t="str">
        <f>IFERROR(VLOOKUP(F440,農林業センサス集落コード!$A$2:$E$18534,5,0),"")</f>
        <v/>
      </c>
      <c r="I440" s="48"/>
      <c r="J440" s="49" t="str">
        <f>IFERROR(VLOOKUP(I440,農林業センサス集落コード!$A$2:$E$18534,4,FALSE)," ")</f>
        <v xml:space="preserve"> </v>
      </c>
      <c r="K440" s="50" t="str">
        <f>IFERROR(VLOOKUP(I440,農林業センサス集落コード!$A$2:$E$18534,5,0),"")</f>
        <v/>
      </c>
      <c r="L440" s="48"/>
      <c r="M440" s="49" t="str">
        <f>IFERROR(VLOOKUP(L440,農林業センサス集落コード!$A$2:$E$18534,4,FALSE)," ")</f>
        <v xml:space="preserve"> </v>
      </c>
      <c r="N440" s="50" t="str">
        <f>IFERROR(VLOOKUP(L440,農林業センサス集落コード!$A$2:$E$18534,5,0),"")</f>
        <v/>
      </c>
      <c r="O440" s="48"/>
      <c r="P440" s="49" t="str">
        <f>IFERROR(VLOOKUP(O440,農林業センサス集落コード!$A$2:$E$18534,4,FALSE)," ")</f>
        <v xml:space="preserve"> </v>
      </c>
      <c r="Q440" s="50" t="str">
        <f>IFERROR(VLOOKUP(O440,農林業センサス集落コード!$A$2:$E$18534,5,0),"")</f>
        <v/>
      </c>
      <c r="R440" s="48"/>
      <c r="S440" s="49" t="str">
        <f>IFERROR(VLOOKUP(R440,農林業センサス集落コード!$A$2:$E$18534,4,FALSE)," ")</f>
        <v xml:space="preserve"> </v>
      </c>
      <c r="T440" s="50" t="str">
        <f>IFERROR(VLOOKUP(R440,農林業センサス集落コード!$A$2:$E$18534,5,0),"")</f>
        <v/>
      </c>
      <c r="U440" s="48"/>
      <c r="V440" s="49" t="str">
        <f>IFERROR(VLOOKUP(U440,農林業センサス集落コード!$A$2:$E$18534,4,FALSE)," ")</f>
        <v xml:space="preserve"> </v>
      </c>
      <c r="W440" s="50" t="str">
        <f>IFERROR(VLOOKUP(U440,農林業センサス集落コード!$A$2:$E$18534,5,0),"")</f>
        <v/>
      </c>
      <c r="X440" s="48"/>
      <c r="Y440" s="49" t="str">
        <f>IFERROR(VLOOKUP(X440,農林業センサス集落コード!$A$2:$E$18534,4,FALSE)," ")</f>
        <v xml:space="preserve"> </v>
      </c>
      <c r="Z440" s="50" t="str">
        <f>IFERROR(VLOOKUP(X440,農林業センサス集落コード!$A$2:$E$18534,5,0),"")</f>
        <v/>
      </c>
      <c r="AA440" s="48"/>
      <c r="AB440" s="49" t="str">
        <f>IFERROR(VLOOKUP(AA440,農林業センサス集落コード!$A$2:$E$18534,4,FALSE)," ")</f>
        <v xml:space="preserve"> </v>
      </c>
      <c r="AC440" s="50" t="str">
        <f>IFERROR(VLOOKUP(AA440,農林業センサス集落コード!$A$2:$E$18534,5,0),"")</f>
        <v/>
      </c>
      <c r="AD440" s="48"/>
      <c r="AE440" s="49" t="str">
        <f>IFERROR(VLOOKUP(AD440,農林業センサス集落コード!$A$2:$E$18534,4,FALSE)," ")</f>
        <v xml:space="preserve"> </v>
      </c>
      <c r="AF440" s="50" t="str">
        <f>IFERROR(VLOOKUP(AD440,農林業センサス集落コード!$A$2:$E$18534,5,0),"")</f>
        <v/>
      </c>
      <c r="AG440" s="48"/>
      <c r="AH440" s="49" t="str">
        <f>IFERROR(VLOOKUP(AG440,農林業センサス集落コード!$A$2:$E$18534,4,FALSE)," ")</f>
        <v xml:space="preserve"> </v>
      </c>
      <c r="AI440" s="50" t="str">
        <f>IFERROR(VLOOKUP(AG440,農林業センサス集落コード!$A$2:$E$18534,5,0),"")</f>
        <v/>
      </c>
      <c r="AJ440" s="48"/>
      <c r="AK440" s="49" t="str">
        <f>IFERROR(VLOOKUP(AJ440,農林業センサス集落コード!$A$2:$E$18534,4,FALSE)," ")</f>
        <v xml:space="preserve"> </v>
      </c>
      <c r="AL440" s="50" t="str">
        <f>IFERROR(VLOOKUP(AJ440,農林業センサス集落コード!$A$2:$E$18534,5,0),"")</f>
        <v/>
      </c>
      <c r="AM440" s="48"/>
      <c r="AN440" s="49" t="str">
        <f>IFERROR(VLOOKUP(AM440,農林業センサス集落コード!$A$2:$E$18534,4,FALSE)," ")</f>
        <v xml:space="preserve"> </v>
      </c>
      <c r="AO440" s="50" t="str">
        <f>IFERROR(VLOOKUP(AM440,農林業センサス集落コード!$A$2:$E$18534,5,0),"")</f>
        <v/>
      </c>
      <c r="AP440" s="48"/>
      <c r="AQ440" s="49" t="str">
        <f>IFERROR(VLOOKUP(AP440,農林業センサス集落コード!$A$2:$E$18534,4,FALSE)," ")</f>
        <v xml:space="preserve"> </v>
      </c>
      <c r="AR440" s="50" t="str">
        <f>IFERROR(VLOOKUP(AP440,農林業センサス集落コード!$A$2:$E$18534,5,0),"")</f>
        <v/>
      </c>
      <c r="AS440" s="48"/>
      <c r="AT440" s="49" t="str">
        <f>IFERROR(VLOOKUP(AS440,農林業センサス集落コード!$A$2:$E$18534,4,FALSE)," ")</f>
        <v xml:space="preserve"> </v>
      </c>
      <c r="AU440" s="50" t="str">
        <f>IFERROR(VLOOKUP(AS440,農林業センサス集落コード!$A$2:$E$18534,5,0),"")</f>
        <v/>
      </c>
      <c r="AV440" s="48"/>
      <c r="AW440" s="49" t="str">
        <f>IFERROR(VLOOKUP(AV440,農林業センサス集落コード!$A$2:$E$18534,4,FALSE)," ")</f>
        <v xml:space="preserve"> </v>
      </c>
      <c r="AX440" s="50" t="str">
        <f>IFERROR(VLOOKUP(AV440,農林業センサス集落コード!$A$2:$E$18534,5,0),"")</f>
        <v/>
      </c>
      <c r="AY440" s="48"/>
      <c r="AZ440" s="49" t="str">
        <f>IFERROR(VLOOKUP(AY440,農林業センサス集落コード!$A$2:$E$18534,4,FALSE)," ")</f>
        <v xml:space="preserve"> </v>
      </c>
      <c r="BA440" s="50" t="str">
        <f>IFERROR(VLOOKUP(AY440,農林業センサス集落コード!$A$2:$E$18534,5,0),"")</f>
        <v/>
      </c>
      <c r="BB440" s="48"/>
      <c r="BC440" s="49" t="str">
        <f>IFERROR(VLOOKUP(BB440,農林業センサス集落コード!$A$2:$E$18534,4,FALSE)," ")</f>
        <v xml:space="preserve"> </v>
      </c>
      <c r="BD440" s="50" t="str">
        <f>IFERROR(VLOOKUP(BB440,農林業センサス集落コード!$A$2:$E$18534,5,0),"")</f>
        <v/>
      </c>
      <c r="BE440" s="48"/>
      <c r="BF440" s="49" t="str">
        <f>IFERROR(VLOOKUP(BE440,農林業センサス集落コード!$A$2:$E$18534,4,FALSE)," ")</f>
        <v xml:space="preserve"> </v>
      </c>
      <c r="BG440" s="50" t="str">
        <f>IFERROR(VLOOKUP(BE440,農林業センサス集落コード!$A$2:$E$18534,5,0),"")</f>
        <v/>
      </c>
      <c r="BH440" s="48"/>
      <c r="BI440" s="49" t="str">
        <f>IFERROR(VLOOKUP(BH440,農林業センサス集落コード!$A$2:$E$18534,4,FALSE)," ")</f>
        <v xml:space="preserve"> </v>
      </c>
      <c r="BJ440" s="50" t="str">
        <f>IFERROR(VLOOKUP(BH440,農林業センサス集落コード!$A$2:$E$18534,5,0),"")</f>
        <v/>
      </c>
      <c r="BK440" s="48"/>
      <c r="BL440" s="49" t="str">
        <f>IFERROR(VLOOKUP(BK440,農林業センサス集落コード!$A$2:$E$18534,4,FALSE)," ")</f>
        <v xml:space="preserve"> </v>
      </c>
      <c r="BM440" s="50" t="str">
        <f>IFERROR(VLOOKUP(BK440,農林業センサス集落コード!$A$2:$E$18534,5,0),"")</f>
        <v/>
      </c>
    </row>
    <row r="441" spans="1:65">
      <c r="A441" s="272" t="e">
        <f>①協定識別事項②協定参加者!#REF!</f>
        <v>#REF!</v>
      </c>
      <c r="B441" s="55" t="e">
        <f>①協定識別事項②協定参加者!#REF!</f>
        <v>#REF!</v>
      </c>
      <c r="C441" s="55" t="e">
        <f>①協定識別事項②協定参加者!#REF!</f>
        <v>#REF!</v>
      </c>
      <c r="D441" s="55" t="e">
        <f>①協定識別事項②協定参加者!#REF!</f>
        <v>#REF!</v>
      </c>
      <c r="E441" s="56" t="e">
        <f>①協定識別事項②協定参加者!#REF!</f>
        <v>#REF!</v>
      </c>
      <c r="F441" s="48"/>
      <c r="G441" s="49" t="str">
        <f>IFERROR(VLOOKUP(F441,農林業センサス集落コード!$A$2:$E$18534,4,FALSE)," ")</f>
        <v xml:space="preserve"> </v>
      </c>
      <c r="H441" s="50" t="str">
        <f>IFERROR(VLOOKUP(F441,農林業センサス集落コード!$A$2:$E$18534,5,0),"")</f>
        <v/>
      </c>
      <c r="I441" s="48"/>
      <c r="J441" s="49" t="str">
        <f>IFERROR(VLOOKUP(I441,農林業センサス集落コード!$A$2:$E$18534,4,FALSE)," ")</f>
        <v xml:space="preserve"> </v>
      </c>
      <c r="K441" s="50" t="str">
        <f>IFERROR(VLOOKUP(I441,農林業センサス集落コード!$A$2:$E$18534,5,0),"")</f>
        <v/>
      </c>
      <c r="L441" s="48"/>
      <c r="M441" s="49" t="str">
        <f>IFERROR(VLOOKUP(L441,農林業センサス集落コード!$A$2:$E$18534,4,FALSE)," ")</f>
        <v xml:space="preserve"> </v>
      </c>
      <c r="N441" s="50" t="str">
        <f>IFERROR(VLOOKUP(L441,農林業センサス集落コード!$A$2:$E$18534,5,0),"")</f>
        <v/>
      </c>
      <c r="O441" s="48"/>
      <c r="P441" s="49" t="str">
        <f>IFERROR(VLOOKUP(O441,農林業センサス集落コード!$A$2:$E$18534,4,FALSE)," ")</f>
        <v xml:space="preserve"> </v>
      </c>
      <c r="Q441" s="50" t="str">
        <f>IFERROR(VLOOKUP(O441,農林業センサス集落コード!$A$2:$E$18534,5,0),"")</f>
        <v/>
      </c>
      <c r="R441" s="48"/>
      <c r="S441" s="49" t="str">
        <f>IFERROR(VLOOKUP(R441,農林業センサス集落コード!$A$2:$E$18534,4,FALSE)," ")</f>
        <v xml:space="preserve"> </v>
      </c>
      <c r="T441" s="50" t="str">
        <f>IFERROR(VLOOKUP(R441,農林業センサス集落コード!$A$2:$E$18534,5,0),"")</f>
        <v/>
      </c>
      <c r="U441" s="48"/>
      <c r="V441" s="49" t="str">
        <f>IFERROR(VLOOKUP(U441,農林業センサス集落コード!$A$2:$E$18534,4,FALSE)," ")</f>
        <v xml:space="preserve"> </v>
      </c>
      <c r="W441" s="50" t="str">
        <f>IFERROR(VLOOKUP(U441,農林業センサス集落コード!$A$2:$E$18534,5,0),"")</f>
        <v/>
      </c>
      <c r="X441" s="48"/>
      <c r="Y441" s="49" t="str">
        <f>IFERROR(VLOOKUP(X441,農林業センサス集落コード!$A$2:$E$18534,4,FALSE)," ")</f>
        <v xml:space="preserve"> </v>
      </c>
      <c r="Z441" s="50" t="str">
        <f>IFERROR(VLOOKUP(X441,農林業センサス集落コード!$A$2:$E$18534,5,0),"")</f>
        <v/>
      </c>
      <c r="AA441" s="48"/>
      <c r="AB441" s="49" t="str">
        <f>IFERROR(VLOOKUP(AA441,農林業センサス集落コード!$A$2:$E$18534,4,FALSE)," ")</f>
        <v xml:space="preserve"> </v>
      </c>
      <c r="AC441" s="50" t="str">
        <f>IFERROR(VLOOKUP(AA441,農林業センサス集落コード!$A$2:$E$18534,5,0),"")</f>
        <v/>
      </c>
      <c r="AD441" s="48"/>
      <c r="AE441" s="49" t="str">
        <f>IFERROR(VLOOKUP(AD441,農林業センサス集落コード!$A$2:$E$18534,4,FALSE)," ")</f>
        <v xml:space="preserve"> </v>
      </c>
      <c r="AF441" s="50" t="str">
        <f>IFERROR(VLOOKUP(AD441,農林業センサス集落コード!$A$2:$E$18534,5,0),"")</f>
        <v/>
      </c>
      <c r="AG441" s="48"/>
      <c r="AH441" s="49" t="str">
        <f>IFERROR(VLOOKUP(AG441,農林業センサス集落コード!$A$2:$E$18534,4,FALSE)," ")</f>
        <v xml:space="preserve"> </v>
      </c>
      <c r="AI441" s="50" t="str">
        <f>IFERROR(VLOOKUP(AG441,農林業センサス集落コード!$A$2:$E$18534,5,0),"")</f>
        <v/>
      </c>
      <c r="AJ441" s="48"/>
      <c r="AK441" s="49" t="str">
        <f>IFERROR(VLOOKUP(AJ441,農林業センサス集落コード!$A$2:$E$18534,4,FALSE)," ")</f>
        <v xml:space="preserve"> </v>
      </c>
      <c r="AL441" s="50" t="str">
        <f>IFERROR(VLOOKUP(AJ441,農林業センサス集落コード!$A$2:$E$18534,5,0),"")</f>
        <v/>
      </c>
      <c r="AM441" s="48"/>
      <c r="AN441" s="49" t="str">
        <f>IFERROR(VLOOKUP(AM441,農林業センサス集落コード!$A$2:$E$18534,4,FALSE)," ")</f>
        <v xml:space="preserve"> </v>
      </c>
      <c r="AO441" s="50" t="str">
        <f>IFERROR(VLOOKUP(AM441,農林業センサス集落コード!$A$2:$E$18534,5,0),"")</f>
        <v/>
      </c>
      <c r="AP441" s="48"/>
      <c r="AQ441" s="49" t="str">
        <f>IFERROR(VLOOKUP(AP441,農林業センサス集落コード!$A$2:$E$18534,4,FALSE)," ")</f>
        <v xml:space="preserve"> </v>
      </c>
      <c r="AR441" s="50" t="str">
        <f>IFERROR(VLOOKUP(AP441,農林業センサス集落コード!$A$2:$E$18534,5,0),"")</f>
        <v/>
      </c>
      <c r="AS441" s="48"/>
      <c r="AT441" s="49" t="str">
        <f>IFERROR(VLOOKUP(AS441,農林業センサス集落コード!$A$2:$E$18534,4,FALSE)," ")</f>
        <v xml:space="preserve"> </v>
      </c>
      <c r="AU441" s="50" t="str">
        <f>IFERROR(VLOOKUP(AS441,農林業センサス集落コード!$A$2:$E$18534,5,0),"")</f>
        <v/>
      </c>
      <c r="AV441" s="48"/>
      <c r="AW441" s="49" t="str">
        <f>IFERROR(VLOOKUP(AV441,農林業センサス集落コード!$A$2:$E$18534,4,FALSE)," ")</f>
        <v xml:space="preserve"> </v>
      </c>
      <c r="AX441" s="50" t="str">
        <f>IFERROR(VLOOKUP(AV441,農林業センサス集落コード!$A$2:$E$18534,5,0),"")</f>
        <v/>
      </c>
      <c r="AY441" s="48"/>
      <c r="AZ441" s="49" t="str">
        <f>IFERROR(VLOOKUP(AY441,農林業センサス集落コード!$A$2:$E$18534,4,FALSE)," ")</f>
        <v xml:space="preserve"> </v>
      </c>
      <c r="BA441" s="50" t="str">
        <f>IFERROR(VLOOKUP(AY441,農林業センサス集落コード!$A$2:$E$18534,5,0),"")</f>
        <v/>
      </c>
      <c r="BB441" s="48"/>
      <c r="BC441" s="49" t="str">
        <f>IFERROR(VLOOKUP(BB441,農林業センサス集落コード!$A$2:$E$18534,4,FALSE)," ")</f>
        <v xml:space="preserve"> </v>
      </c>
      <c r="BD441" s="50" t="str">
        <f>IFERROR(VLOOKUP(BB441,農林業センサス集落コード!$A$2:$E$18534,5,0),"")</f>
        <v/>
      </c>
      <c r="BE441" s="48"/>
      <c r="BF441" s="49" t="str">
        <f>IFERROR(VLOOKUP(BE441,農林業センサス集落コード!$A$2:$E$18534,4,FALSE)," ")</f>
        <v xml:space="preserve"> </v>
      </c>
      <c r="BG441" s="50" t="str">
        <f>IFERROR(VLOOKUP(BE441,農林業センサス集落コード!$A$2:$E$18534,5,0),"")</f>
        <v/>
      </c>
      <c r="BH441" s="48"/>
      <c r="BI441" s="49" t="str">
        <f>IFERROR(VLOOKUP(BH441,農林業センサス集落コード!$A$2:$E$18534,4,FALSE)," ")</f>
        <v xml:space="preserve"> </v>
      </c>
      <c r="BJ441" s="50" t="str">
        <f>IFERROR(VLOOKUP(BH441,農林業センサス集落コード!$A$2:$E$18534,5,0),"")</f>
        <v/>
      </c>
      <c r="BK441" s="48"/>
      <c r="BL441" s="49" t="str">
        <f>IFERROR(VLOOKUP(BK441,農林業センサス集落コード!$A$2:$E$18534,4,FALSE)," ")</f>
        <v xml:space="preserve"> </v>
      </c>
      <c r="BM441" s="50" t="str">
        <f>IFERROR(VLOOKUP(BK441,農林業センサス集落コード!$A$2:$E$18534,5,0),"")</f>
        <v/>
      </c>
    </row>
    <row r="442" spans="1:65">
      <c r="A442" s="272" t="e">
        <f>①協定識別事項②協定参加者!#REF!</f>
        <v>#REF!</v>
      </c>
      <c r="B442" s="55" t="e">
        <f>①協定識別事項②協定参加者!#REF!</f>
        <v>#REF!</v>
      </c>
      <c r="C442" s="55" t="e">
        <f>①協定識別事項②協定参加者!#REF!</f>
        <v>#REF!</v>
      </c>
      <c r="D442" s="55" t="e">
        <f>①協定識別事項②協定参加者!#REF!</f>
        <v>#REF!</v>
      </c>
      <c r="E442" s="56" t="e">
        <f>①協定識別事項②協定参加者!#REF!</f>
        <v>#REF!</v>
      </c>
      <c r="F442" s="48"/>
      <c r="G442" s="49" t="str">
        <f>IFERROR(VLOOKUP(F442,農林業センサス集落コード!$A$2:$E$18534,4,FALSE)," ")</f>
        <v xml:space="preserve"> </v>
      </c>
      <c r="H442" s="50" t="str">
        <f>IFERROR(VLOOKUP(F442,農林業センサス集落コード!$A$2:$E$18534,5,0),"")</f>
        <v/>
      </c>
      <c r="I442" s="48"/>
      <c r="J442" s="49" t="str">
        <f>IFERROR(VLOOKUP(I442,農林業センサス集落コード!$A$2:$E$18534,4,FALSE)," ")</f>
        <v xml:space="preserve"> </v>
      </c>
      <c r="K442" s="50" t="str">
        <f>IFERROR(VLOOKUP(I442,農林業センサス集落コード!$A$2:$E$18534,5,0),"")</f>
        <v/>
      </c>
      <c r="L442" s="48"/>
      <c r="M442" s="49" t="str">
        <f>IFERROR(VLOOKUP(L442,農林業センサス集落コード!$A$2:$E$18534,4,FALSE)," ")</f>
        <v xml:space="preserve"> </v>
      </c>
      <c r="N442" s="50" t="str">
        <f>IFERROR(VLOOKUP(L442,農林業センサス集落コード!$A$2:$E$18534,5,0),"")</f>
        <v/>
      </c>
      <c r="O442" s="48"/>
      <c r="P442" s="49" t="str">
        <f>IFERROR(VLOOKUP(O442,農林業センサス集落コード!$A$2:$E$18534,4,FALSE)," ")</f>
        <v xml:space="preserve"> </v>
      </c>
      <c r="Q442" s="50" t="str">
        <f>IFERROR(VLOOKUP(O442,農林業センサス集落コード!$A$2:$E$18534,5,0),"")</f>
        <v/>
      </c>
      <c r="R442" s="48"/>
      <c r="S442" s="49" t="str">
        <f>IFERROR(VLOOKUP(R442,農林業センサス集落コード!$A$2:$E$18534,4,FALSE)," ")</f>
        <v xml:space="preserve"> </v>
      </c>
      <c r="T442" s="50" t="str">
        <f>IFERROR(VLOOKUP(R442,農林業センサス集落コード!$A$2:$E$18534,5,0),"")</f>
        <v/>
      </c>
      <c r="U442" s="48"/>
      <c r="V442" s="49" t="str">
        <f>IFERROR(VLOOKUP(U442,農林業センサス集落コード!$A$2:$E$18534,4,FALSE)," ")</f>
        <v xml:space="preserve"> </v>
      </c>
      <c r="W442" s="50" t="str">
        <f>IFERROR(VLOOKUP(U442,農林業センサス集落コード!$A$2:$E$18534,5,0),"")</f>
        <v/>
      </c>
      <c r="X442" s="48"/>
      <c r="Y442" s="49" t="str">
        <f>IFERROR(VLOOKUP(X442,農林業センサス集落コード!$A$2:$E$18534,4,FALSE)," ")</f>
        <v xml:space="preserve"> </v>
      </c>
      <c r="Z442" s="50" t="str">
        <f>IFERROR(VLOOKUP(X442,農林業センサス集落コード!$A$2:$E$18534,5,0),"")</f>
        <v/>
      </c>
      <c r="AA442" s="48"/>
      <c r="AB442" s="49" t="str">
        <f>IFERROR(VLOOKUP(AA442,農林業センサス集落コード!$A$2:$E$18534,4,FALSE)," ")</f>
        <v xml:space="preserve"> </v>
      </c>
      <c r="AC442" s="50" t="str">
        <f>IFERROR(VLOOKUP(AA442,農林業センサス集落コード!$A$2:$E$18534,5,0),"")</f>
        <v/>
      </c>
      <c r="AD442" s="48"/>
      <c r="AE442" s="49" t="str">
        <f>IFERROR(VLOOKUP(AD442,農林業センサス集落コード!$A$2:$E$18534,4,FALSE)," ")</f>
        <v xml:space="preserve"> </v>
      </c>
      <c r="AF442" s="50" t="str">
        <f>IFERROR(VLOOKUP(AD442,農林業センサス集落コード!$A$2:$E$18534,5,0),"")</f>
        <v/>
      </c>
      <c r="AG442" s="48"/>
      <c r="AH442" s="49" t="str">
        <f>IFERROR(VLOOKUP(AG442,農林業センサス集落コード!$A$2:$E$18534,4,FALSE)," ")</f>
        <v xml:space="preserve"> </v>
      </c>
      <c r="AI442" s="50" t="str">
        <f>IFERROR(VLOOKUP(AG442,農林業センサス集落コード!$A$2:$E$18534,5,0),"")</f>
        <v/>
      </c>
      <c r="AJ442" s="48"/>
      <c r="AK442" s="49" t="str">
        <f>IFERROR(VLOOKUP(AJ442,農林業センサス集落コード!$A$2:$E$18534,4,FALSE)," ")</f>
        <v xml:space="preserve"> </v>
      </c>
      <c r="AL442" s="50" t="str">
        <f>IFERROR(VLOOKUP(AJ442,農林業センサス集落コード!$A$2:$E$18534,5,0),"")</f>
        <v/>
      </c>
      <c r="AM442" s="48"/>
      <c r="AN442" s="49" t="str">
        <f>IFERROR(VLOOKUP(AM442,農林業センサス集落コード!$A$2:$E$18534,4,FALSE)," ")</f>
        <v xml:space="preserve"> </v>
      </c>
      <c r="AO442" s="50" t="str">
        <f>IFERROR(VLOOKUP(AM442,農林業センサス集落コード!$A$2:$E$18534,5,0),"")</f>
        <v/>
      </c>
      <c r="AP442" s="48"/>
      <c r="AQ442" s="49" t="str">
        <f>IFERROR(VLOOKUP(AP442,農林業センサス集落コード!$A$2:$E$18534,4,FALSE)," ")</f>
        <v xml:space="preserve"> </v>
      </c>
      <c r="AR442" s="50" t="str">
        <f>IFERROR(VLOOKUP(AP442,農林業センサス集落コード!$A$2:$E$18534,5,0),"")</f>
        <v/>
      </c>
      <c r="AS442" s="48"/>
      <c r="AT442" s="49" t="str">
        <f>IFERROR(VLOOKUP(AS442,農林業センサス集落コード!$A$2:$E$18534,4,FALSE)," ")</f>
        <v xml:space="preserve"> </v>
      </c>
      <c r="AU442" s="50" t="str">
        <f>IFERROR(VLOOKUP(AS442,農林業センサス集落コード!$A$2:$E$18534,5,0),"")</f>
        <v/>
      </c>
      <c r="AV442" s="48"/>
      <c r="AW442" s="49" t="str">
        <f>IFERROR(VLOOKUP(AV442,農林業センサス集落コード!$A$2:$E$18534,4,FALSE)," ")</f>
        <v xml:space="preserve"> </v>
      </c>
      <c r="AX442" s="50" t="str">
        <f>IFERROR(VLOOKUP(AV442,農林業センサス集落コード!$A$2:$E$18534,5,0),"")</f>
        <v/>
      </c>
      <c r="AY442" s="48"/>
      <c r="AZ442" s="49" t="str">
        <f>IFERROR(VLOOKUP(AY442,農林業センサス集落コード!$A$2:$E$18534,4,FALSE)," ")</f>
        <v xml:space="preserve"> </v>
      </c>
      <c r="BA442" s="50" t="str">
        <f>IFERROR(VLOOKUP(AY442,農林業センサス集落コード!$A$2:$E$18534,5,0),"")</f>
        <v/>
      </c>
      <c r="BB442" s="48"/>
      <c r="BC442" s="49" t="str">
        <f>IFERROR(VLOOKUP(BB442,農林業センサス集落コード!$A$2:$E$18534,4,FALSE)," ")</f>
        <v xml:space="preserve"> </v>
      </c>
      <c r="BD442" s="50" t="str">
        <f>IFERROR(VLOOKUP(BB442,農林業センサス集落コード!$A$2:$E$18534,5,0),"")</f>
        <v/>
      </c>
      <c r="BE442" s="48"/>
      <c r="BF442" s="49" t="str">
        <f>IFERROR(VLOOKUP(BE442,農林業センサス集落コード!$A$2:$E$18534,4,FALSE)," ")</f>
        <v xml:space="preserve"> </v>
      </c>
      <c r="BG442" s="50" t="str">
        <f>IFERROR(VLOOKUP(BE442,農林業センサス集落コード!$A$2:$E$18534,5,0),"")</f>
        <v/>
      </c>
      <c r="BH442" s="48"/>
      <c r="BI442" s="49" t="str">
        <f>IFERROR(VLOOKUP(BH442,農林業センサス集落コード!$A$2:$E$18534,4,FALSE)," ")</f>
        <v xml:space="preserve"> </v>
      </c>
      <c r="BJ442" s="50" t="str">
        <f>IFERROR(VLOOKUP(BH442,農林業センサス集落コード!$A$2:$E$18534,5,0),"")</f>
        <v/>
      </c>
      <c r="BK442" s="48"/>
      <c r="BL442" s="49" t="str">
        <f>IFERROR(VLOOKUP(BK442,農林業センサス集落コード!$A$2:$E$18534,4,FALSE)," ")</f>
        <v xml:space="preserve"> </v>
      </c>
      <c r="BM442" s="50" t="str">
        <f>IFERROR(VLOOKUP(BK442,農林業センサス集落コード!$A$2:$E$18534,5,0),"")</f>
        <v/>
      </c>
    </row>
    <row r="443" spans="1:65">
      <c r="A443" s="272" t="e">
        <f>①協定識別事項②協定参加者!#REF!</f>
        <v>#REF!</v>
      </c>
      <c r="B443" s="55" t="e">
        <f>①協定識別事項②協定参加者!#REF!</f>
        <v>#REF!</v>
      </c>
      <c r="C443" s="55" t="e">
        <f>①協定識別事項②協定参加者!#REF!</f>
        <v>#REF!</v>
      </c>
      <c r="D443" s="55" t="e">
        <f>①協定識別事項②協定参加者!#REF!</f>
        <v>#REF!</v>
      </c>
      <c r="E443" s="56" t="e">
        <f>①協定識別事項②協定参加者!#REF!</f>
        <v>#REF!</v>
      </c>
      <c r="F443" s="48"/>
      <c r="G443" s="49" t="str">
        <f>IFERROR(VLOOKUP(F443,農林業センサス集落コード!$A$2:$E$18534,4,FALSE)," ")</f>
        <v xml:space="preserve"> </v>
      </c>
      <c r="H443" s="50" t="str">
        <f>IFERROR(VLOOKUP(F443,農林業センサス集落コード!$A$2:$E$18534,5,0),"")</f>
        <v/>
      </c>
      <c r="I443" s="48"/>
      <c r="J443" s="49" t="str">
        <f>IFERROR(VLOOKUP(I443,農林業センサス集落コード!$A$2:$E$18534,4,FALSE)," ")</f>
        <v xml:space="preserve"> </v>
      </c>
      <c r="K443" s="50" t="str">
        <f>IFERROR(VLOOKUP(I443,農林業センサス集落コード!$A$2:$E$18534,5,0),"")</f>
        <v/>
      </c>
      <c r="L443" s="48"/>
      <c r="M443" s="49" t="str">
        <f>IFERROR(VLOOKUP(L443,農林業センサス集落コード!$A$2:$E$18534,4,FALSE)," ")</f>
        <v xml:space="preserve"> </v>
      </c>
      <c r="N443" s="50" t="str">
        <f>IFERROR(VLOOKUP(L443,農林業センサス集落コード!$A$2:$E$18534,5,0),"")</f>
        <v/>
      </c>
      <c r="O443" s="48"/>
      <c r="P443" s="49" t="str">
        <f>IFERROR(VLOOKUP(O443,農林業センサス集落コード!$A$2:$E$18534,4,FALSE)," ")</f>
        <v xml:space="preserve"> </v>
      </c>
      <c r="Q443" s="50" t="str">
        <f>IFERROR(VLOOKUP(O443,農林業センサス集落コード!$A$2:$E$18534,5,0),"")</f>
        <v/>
      </c>
      <c r="R443" s="48"/>
      <c r="S443" s="49" t="str">
        <f>IFERROR(VLOOKUP(R443,農林業センサス集落コード!$A$2:$E$18534,4,FALSE)," ")</f>
        <v xml:space="preserve"> </v>
      </c>
      <c r="T443" s="50" t="str">
        <f>IFERROR(VLOOKUP(R443,農林業センサス集落コード!$A$2:$E$18534,5,0),"")</f>
        <v/>
      </c>
      <c r="U443" s="48"/>
      <c r="V443" s="49" t="str">
        <f>IFERROR(VLOOKUP(U443,農林業センサス集落コード!$A$2:$E$18534,4,FALSE)," ")</f>
        <v xml:space="preserve"> </v>
      </c>
      <c r="W443" s="50" t="str">
        <f>IFERROR(VLOOKUP(U443,農林業センサス集落コード!$A$2:$E$18534,5,0),"")</f>
        <v/>
      </c>
      <c r="X443" s="48"/>
      <c r="Y443" s="49" t="str">
        <f>IFERROR(VLOOKUP(X443,農林業センサス集落コード!$A$2:$E$18534,4,FALSE)," ")</f>
        <v xml:space="preserve"> </v>
      </c>
      <c r="Z443" s="50" t="str">
        <f>IFERROR(VLOOKUP(X443,農林業センサス集落コード!$A$2:$E$18534,5,0),"")</f>
        <v/>
      </c>
      <c r="AA443" s="48"/>
      <c r="AB443" s="49" t="str">
        <f>IFERROR(VLOOKUP(AA443,農林業センサス集落コード!$A$2:$E$18534,4,FALSE)," ")</f>
        <v xml:space="preserve"> </v>
      </c>
      <c r="AC443" s="50" t="str">
        <f>IFERROR(VLOOKUP(AA443,農林業センサス集落コード!$A$2:$E$18534,5,0),"")</f>
        <v/>
      </c>
      <c r="AD443" s="48"/>
      <c r="AE443" s="49" t="str">
        <f>IFERROR(VLOOKUP(AD443,農林業センサス集落コード!$A$2:$E$18534,4,FALSE)," ")</f>
        <v xml:space="preserve"> </v>
      </c>
      <c r="AF443" s="50" t="str">
        <f>IFERROR(VLOOKUP(AD443,農林業センサス集落コード!$A$2:$E$18534,5,0),"")</f>
        <v/>
      </c>
      <c r="AG443" s="48"/>
      <c r="AH443" s="49" t="str">
        <f>IFERROR(VLOOKUP(AG443,農林業センサス集落コード!$A$2:$E$18534,4,FALSE)," ")</f>
        <v xml:space="preserve"> </v>
      </c>
      <c r="AI443" s="50" t="str">
        <f>IFERROR(VLOOKUP(AG443,農林業センサス集落コード!$A$2:$E$18534,5,0),"")</f>
        <v/>
      </c>
      <c r="AJ443" s="48"/>
      <c r="AK443" s="49" t="str">
        <f>IFERROR(VLOOKUP(AJ443,農林業センサス集落コード!$A$2:$E$18534,4,FALSE)," ")</f>
        <v xml:space="preserve"> </v>
      </c>
      <c r="AL443" s="50" t="str">
        <f>IFERROR(VLOOKUP(AJ443,農林業センサス集落コード!$A$2:$E$18534,5,0),"")</f>
        <v/>
      </c>
      <c r="AM443" s="48"/>
      <c r="AN443" s="49" t="str">
        <f>IFERROR(VLOOKUP(AM443,農林業センサス集落コード!$A$2:$E$18534,4,FALSE)," ")</f>
        <v xml:space="preserve"> </v>
      </c>
      <c r="AO443" s="50" t="str">
        <f>IFERROR(VLOOKUP(AM443,農林業センサス集落コード!$A$2:$E$18534,5,0),"")</f>
        <v/>
      </c>
      <c r="AP443" s="48"/>
      <c r="AQ443" s="49" t="str">
        <f>IFERROR(VLOOKUP(AP443,農林業センサス集落コード!$A$2:$E$18534,4,FALSE)," ")</f>
        <v xml:space="preserve"> </v>
      </c>
      <c r="AR443" s="50" t="str">
        <f>IFERROR(VLOOKUP(AP443,農林業センサス集落コード!$A$2:$E$18534,5,0),"")</f>
        <v/>
      </c>
      <c r="AS443" s="48"/>
      <c r="AT443" s="49" t="str">
        <f>IFERROR(VLOOKUP(AS443,農林業センサス集落コード!$A$2:$E$18534,4,FALSE)," ")</f>
        <v xml:space="preserve"> </v>
      </c>
      <c r="AU443" s="50" t="str">
        <f>IFERROR(VLOOKUP(AS443,農林業センサス集落コード!$A$2:$E$18534,5,0),"")</f>
        <v/>
      </c>
      <c r="AV443" s="48"/>
      <c r="AW443" s="49" t="str">
        <f>IFERROR(VLOOKUP(AV443,農林業センサス集落コード!$A$2:$E$18534,4,FALSE)," ")</f>
        <v xml:space="preserve"> </v>
      </c>
      <c r="AX443" s="50" t="str">
        <f>IFERROR(VLOOKUP(AV443,農林業センサス集落コード!$A$2:$E$18534,5,0),"")</f>
        <v/>
      </c>
      <c r="AY443" s="48"/>
      <c r="AZ443" s="49" t="str">
        <f>IFERROR(VLOOKUP(AY443,農林業センサス集落コード!$A$2:$E$18534,4,FALSE)," ")</f>
        <v xml:space="preserve"> </v>
      </c>
      <c r="BA443" s="50" t="str">
        <f>IFERROR(VLOOKUP(AY443,農林業センサス集落コード!$A$2:$E$18534,5,0),"")</f>
        <v/>
      </c>
      <c r="BB443" s="48"/>
      <c r="BC443" s="49" t="str">
        <f>IFERROR(VLOOKUP(BB443,農林業センサス集落コード!$A$2:$E$18534,4,FALSE)," ")</f>
        <v xml:space="preserve"> </v>
      </c>
      <c r="BD443" s="50" t="str">
        <f>IFERROR(VLOOKUP(BB443,農林業センサス集落コード!$A$2:$E$18534,5,0),"")</f>
        <v/>
      </c>
      <c r="BE443" s="48"/>
      <c r="BF443" s="49" t="str">
        <f>IFERROR(VLOOKUP(BE443,農林業センサス集落コード!$A$2:$E$18534,4,FALSE)," ")</f>
        <v xml:space="preserve"> </v>
      </c>
      <c r="BG443" s="50" t="str">
        <f>IFERROR(VLOOKUP(BE443,農林業センサス集落コード!$A$2:$E$18534,5,0),"")</f>
        <v/>
      </c>
      <c r="BH443" s="48"/>
      <c r="BI443" s="49" t="str">
        <f>IFERROR(VLOOKUP(BH443,農林業センサス集落コード!$A$2:$E$18534,4,FALSE)," ")</f>
        <v xml:space="preserve"> </v>
      </c>
      <c r="BJ443" s="50" t="str">
        <f>IFERROR(VLOOKUP(BH443,農林業センサス集落コード!$A$2:$E$18534,5,0),"")</f>
        <v/>
      </c>
      <c r="BK443" s="48"/>
      <c r="BL443" s="49" t="str">
        <f>IFERROR(VLOOKUP(BK443,農林業センサス集落コード!$A$2:$E$18534,4,FALSE)," ")</f>
        <v xml:space="preserve"> </v>
      </c>
      <c r="BM443" s="50" t="str">
        <f>IFERROR(VLOOKUP(BK443,農林業センサス集落コード!$A$2:$E$18534,5,0),"")</f>
        <v/>
      </c>
    </row>
    <row r="444" spans="1:65">
      <c r="A444" s="272" t="e">
        <f>①協定識別事項②協定参加者!#REF!</f>
        <v>#REF!</v>
      </c>
      <c r="B444" s="55" t="e">
        <f>①協定識別事項②協定参加者!#REF!</f>
        <v>#REF!</v>
      </c>
      <c r="C444" s="55" t="e">
        <f>①協定識別事項②協定参加者!#REF!</f>
        <v>#REF!</v>
      </c>
      <c r="D444" s="55" t="e">
        <f>①協定識別事項②協定参加者!#REF!</f>
        <v>#REF!</v>
      </c>
      <c r="E444" s="56" t="e">
        <f>①協定識別事項②協定参加者!#REF!</f>
        <v>#REF!</v>
      </c>
      <c r="F444" s="48"/>
      <c r="G444" s="49" t="str">
        <f>IFERROR(VLOOKUP(F444,農林業センサス集落コード!$A$2:$E$18534,4,FALSE)," ")</f>
        <v xml:space="preserve"> </v>
      </c>
      <c r="H444" s="50" t="str">
        <f>IFERROR(VLOOKUP(F444,農林業センサス集落コード!$A$2:$E$18534,5,0),"")</f>
        <v/>
      </c>
      <c r="I444" s="48"/>
      <c r="J444" s="49" t="str">
        <f>IFERROR(VLOOKUP(I444,農林業センサス集落コード!$A$2:$E$18534,4,FALSE)," ")</f>
        <v xml:space="preserve"> </v>
      </c>
      <c r="K444" s="50" t="str">
        <f>IFERROR(VLOOKUP(I444,農林業センサス集落コード!$A$2:$E$18534,5,0),"")</f>
        <v/>
      </c>
      <c r="L444" s="48"/>
      <c r="M444" s="49" t="str">
        <f>IFERROR(VLOOKUP(L444,農林業センサス集落コード!$A$2:$E$18534,4,FALSE)," ")</f>
        <v xml:space="preserve"> </v>
      </c>
      <c r="N444" s="50" t="str">
        <f>IFERROR(VLOOKUP(L444,農林業センサス集落コード!$A$2:$E$18534,5,0),"")</f>
        <v/>
      </c>
      <c r="O444" s="48"/>
      <c r="P444" s="49" t="str">
        <f>IFERROR(VLOOKUP(O444,農林業センサス集落コード!$A$2:$E$18534,4,FALSE)," ")</f>
        <v xml:space="preserve"> </v>
      </c>
      <c r="Q444" s="50" t="str">
        <f>IFERROR(VLOOKUP(O444,農林業センサス集落コード!$A$2:$E$18534,5,0),"")</f>
        <v/>
      </c>
      <c r="R444" s="48"/>
      <c r="S444" s="49" t="str">
        <f>IFERROR(VLOOKUP(R444,農林業センサス集落コード!$A$2:$E$18534,4,FALSE)," ")</f>
        <v xml:space="preserve"> </v>
      </c>
      <c r="T444" s="50" t="str">
        <f>IFERROR(VLOOKUP(R444,農林業センサス集落コード!$A$2:$E$18534,5,0),"")</f>
        <v/>
      </c>
      <c r="U444" s="48"/>
      <c r="V444" s="49" t="str">
        <f>IFERROR(VLOOKUP(U444,農林業センサス集落コード!$A$2:$E$18534,4,FALSE)," ")</f>
        <v xml:space="preserve"> </v>
      </c>
      <c r="W444" s="50" t="str">
        <f>IFERROR(VLOOKUP(U444,農林業センサス集落コード!$A$2:$E$18534,5,0),"")</f>
        <v/>
      </c>
      <c r="X444" s="48"/>
      <c r="Y444" s="49" t="str">
        <f>IFERROR(VLOOKUP(X444,農林業センサス集落コード!$A$2:$E$18534,4,FALSE)," ")</f>
        <v xml:space="preserve"> </v>
      </c>
      <c r="Z444" s="50" t="str">
        <f>IFERROR(VLOOKUP(X444,農林業センサス集落コード!$A$2:$E$18534,5,0),"")</f>
        <v/>
      </c>
      <c r="AA444" s="48"/>
      <c r="AB444" s="49" t="str">
        <f>IFERROR(VLOOKUP(AA444,農林業センサス集落コード!$A$2:$E$18534,4,FALSE)," ")</f>
        <v xml:space="preserve"> </v>
      </c>
      <c r="AC444" s="50" t="str">
        <f>IFERROR(VLOOKUP(AA444,農林業センサス集落コード!$A$2:$E$18534,5,0),"")</f>
        <v/>
      </c>
      <c r="AD444" s="48"/>
      <c r="AE444" s="49" t="str">
        <f>IFERROR(VLOOKUP(AD444,農林業センサス集落コード!$A$2:$E$18534,4,FALSE)," ")</f>
        <v xml:space="preserve"> </v>
      </c>
      <c r="AF444" s="50" t="str">
        <f>IFERROR(VLOOKUP(AD444,農林業センサス集落コード!$A$2:$E$18534,5,0),"")</f>
        <v/>
      </c>
      <c r="AG444" s="48"/>
      <c r="AH444" s="49" t="str">
        <f>IFERROR(VLOOKUP(AG444,農林業センサス集落コード!$A$2:$E$18534,4,FALSE)," ")</f>
        <v xml:space="preserve"> </v>
      </c>
      <c r="AI444" s="50" t="str">
        <f>IFERROR(VLOOKUP(AG444,農林業センサス集落コード!$A$2:$E$18534,5,0),"")</f>
        <v/>
      </c>
      <c r="AJ444" s="48"/>
      <c r="AK444" s="49" t="str">
        <f>IFERROR(VLOOKUP(AJ444,農林業センサス集落コード!$A$2:$E$18534,4,FALSE)," ")</f>
        <v xml:space="preserve"> </v>
      </c>
      <c r="AL444" s="50" t="str">
        <f>IFERROR(VLOOKUP(AJ444,農林業センサス集落コード!$A$2:$E$18534,5,0),"")</f>
        <v/>
      </c>
      <c r="AM444" s="48"/>
      <c r="AN444" s="49" t="str">
        <f>IFERROR(VLOOKUP(AM444,農林業センサス集落コード!$A$2:$E$18534,4,FALSE)," ")</f>
        <v xml:space="preserve"> </v>
      </c>
      <c r="AO444" s="50" t="str">
        <f>IFERROR(VLOOKUP(AM444,農林業センサス集落コード!$A$2:$E$18534,5,0),"")</f>
        <v/>
      </c>
      <c r="AP444" s="48"/>
      <c r="AQ444" s="49" t="str">
        <f>IFERROR(VLOOKUP(AP444,農林業センサス集落コード!$A$2:$E$18534,4,FALSE)," ")</f>
        <v xml:space="preserve"> </v>
      </c>
      <c r="AR444" s="50" t="str">
        <f>IFERROR(VLOOKUP(AP444,農林業センサス集落コード!$A$2:$E$18534,5,0),"")</f>
        <v/>
      </c>
      <c r="AS444" s="48"/>
      <c r="AT444" s="49" t="str">
        <f>IFERROR(VLOOKUP(AS444,農林業センサス集落コード!$A$2:$E$18534,4,FALSE)," ")</f>
        <v xml:space="preserve"> </v>
      </c>
      <c r="AU444" s="50" t="str">
        <f>IFERROR(VLOOKUP(AS444,農林業センサス集落コード!$A$2:$E$18534,5,0),"")</f>
        <v/>
      </c>
      <c r="AV444" s="48"/>
      <c r="AW444" s="49" t="str">
        <f>IFERROR(VLOOKUP(AV444,農林業センサス集落コード!$A$2:$E$18534,4,FALSE)," ")</f>
        <v xml:space="preserve"> </v>
      </c>
      <c r="AX444" s="50" t="str">
        <f>IFERROR(VLOOKUP(AV444,農林業センサス集落コード!$A$2:$E$18534,5,0),"")</f>
        <v/>
      </c>
      <c r="AY444" s="48"/>
      <c r="AZ444" s="49" t="str">
        <f>IFERROR(VLOOKUP(AY444,農林業センサス集落コード!$A$2:$E$18534,4,FALSE)," ")</f>
        <v xml:space="preserve"> </v>
      </c>
      <c r="BA444" s="50" t="str">
        <f>IFERROR(VLOOKUP(AY444,農林業センサス集落コード!$A$2:$E$18534,5,0),"")</f>
        <v/>
      </c>
      <c r="BB444" s="48"/>
      <c r="BC444" s="49" t="str">
        <f>IFERROR(VLOOKUP(BB444,農林業センサス集落コード!$A$2:$E$18534,4,FALSE)," ")</f>
        <v xml:space="preserve"> </v>
      </c>
      <c r="BD444" s="50" t="str">
        <f>IFERROR(VLOOKUP(BB444,農林業センサス集落コード!$A$2:$E$18534,5,0),"")</f>
        <v/>
      </c>
      <c r="BE444" s="48"/>
      <c r="BF444" s="49" t="str">
        <f>IFERROR(VLOOKUP(BE444,農林業センサス集落コード!$A$2:$E$18534,4,FALSE)," ")</f>
        <v xml:space="preserve"> </v>
      </c>
      <c r="BG444" s="50" t="str">
        <f>IFERROR(VLOOKUP(BE444,農林業センサス集落コード!$A$2:$E$18534,5,0),"")</f>
        <v/>
      </c>
      <c r="BH444" s="48"/>
      <c r="BI444" s="49" t="str">
        <f>IFERROR(VLOOKUP(BH444,農林業センサス集落コード!$A$2:$E$18534,4,FALSE)," ")</f>
        <v xml:space="preserve"> </v>
      </c>
      <c r="BJ444" s="50" t="str">
        <f>IFERROR(VLOOKUP(BH444,農林業センサス集落コード!$A$2:$E$18534,5,0),"")</f>
        <v/>
      </c>
      <c r="BK444" s="48"/>
      <c r="BL444" s="49" t="str">
        <f>IFERROR(VLOOKUP(BK444,農林業センサス集落コード!$A$2:$E$18534,4,FALSE)," ")</f>
        <v xml:space="preserve"> </v>
      </c>
      <c r="BM444" s="50" t="str">
        <f>IFERROR(VLOOKUP(BK444,農林業センサス集落コード!$A$2:$E$18534,5,0),"")</f>
        <v/>
      </c>
    </row>
    <row r="445" spans="1:65">
      <c r="A445" s="272" t="e">
        <f>①協定識別事項②協定参加者!#REF!</f>
        <v>#REF!</v>
      </c>
      <c r="B445" s="55" t="e">
        <f>①協定識別事項②協定参加者!#REF!</f>
        <v>#REF!</v>
      </c>
      <c r="C445" s="55" t="e">
        <f>①協定識別事項②協定参加者!#REF!</f>
        <v>#REF!</v>
      </c>
      <c r="D445" s="55" t="e">
        <f>①協定識別事項②協定参加者!#REF!</f>
        <v>#REF!</v>
      </c>
      <c r="E445" s="56" t="e">
        <f>①協定識別事項②協定参加者!#REF!</f>
        <v>#REF!</v>
      </c>
      <c r="F445" s="48"/>
      <c r="G445" s="49" t="str">
        <f>IFERROR(VLOOKUP(F445,農林業センサス集落コード!$A$2:$E$18534,4,FALSE)," ")</f>
        <v xml:space="preserve"> </v>
      </c>
      <c r="H445" s="50" t="str">
        <f>IFERROR(VLOOKUP(F445,農林業センサス集落コード!$A$2:$E$18534,5,0),"")</f>
        <v/>
      </c>
      <c r="I445" s="48"/>
      <c r="J445" s="49" t="str">
        <f>IFERROR(VLOOKUP(I445,農林業センサス集落コード!$A$2:$E$18534,4,FALSE)," ")</f>
        <v xml:space="preserve"> </v>
      </c>
      <c r="K445" s="50" t="str">
        <f>IFERROR(VLOOKUP(I445,農林業センサス集落コード!$A$2:$E$18534,5,0),"")</f>
        <v/>
      </c>
      <c r="L445" s="48"/>
      <c r="M445" s="49" t="str">
        <f>IFERROR(VLOOKUP(L445,農林業センサス集落コード!$A$2:$E$18534,4,FALSE)," ")</f>
        <v xml:space="preserve"> </v>
      </c>
      <c r="N445" s="50" t="str">
        <f>IFERROR(VLOOKUP(L445,農林業センサス集落コード!$A$2:$E$18534,5,0),"")</f>
        <v/>
      </c>
      <c r="O445" s="48"/>
      <c r="P445" s="49" t="str">
        <f>IFERROR(VLOOKUP(O445,農林業センサス集落コード!$A$2:$E$18534,4,FALSE)," ")</f>
        <v xml:space="preserve"> </v>
      </c>
      <c r="Q445" s="50" t="str">
        <f>IFERROR(VLOOKUP(O445,農林業センサス集落コード!$A$2:$E$18534,5,0),"")</f>
        <v/>
      </c>
      <c r="R445" s="48"/>
      <c r="S445" s="49" t="str">
        <f>IFERROR(VLOOKUP(R445,農林業センサス集落コード!$A$2:$E$18534,4,FALSE)," ")</f>
        <v xml:space="preserve"> </v>
      </c>
      <c r="T445" s="50" t="str">
        <f>IFERROR(VLOOKUP(R445,農林業センサス集落コード!$A$2:$E$18534,5,0),"")</f>
        <v/>
      </c>
      <c r="U445" s="48"/>
      <c r="V445" s="49" t="str">
        <f>IFERROR(VLOOKUP(U445,農林業センサス集落コード!$A$2:$E$18534,4,FALSE)," ")</f>
        <v xml:space="preserve"> </v>
      </c>
      <c r="W445" s="50" t="str">
        <f>IFERROR(VLOOKUP(U445,農林業センサス集落コード!$A$2:$E$18534,5,0),"")</f>
        <v/>
      </c>
      <c r="X445" s="48"/>
      <c r="Y445" s="49" t="str">
        <f>IFERROR(VLOOKUP(X445,農林業センサス集落コード!$A$2:$E$18534,4,FALSE)," ")</f>
        <v xml:space="preserve"> </v>
      </c>
      <c r="Z445" s="50" t="str">
        <f>IFERROR(VLOOKUP(X445,農林業センサス集落コード!$A$2:$E$18534,5,0),"")</f>
        <v/>
      </c>
      <c r="AA445" s="48"/>
      <c r="AB445" s="49" t="str">
        <f>IFERROR(VLOOKUP(AA445,農林業センサス集落コード!$A$2:$E$18534,4,FALSE)," ")</f>
        <v xml:space="preserve"> </v>
      </c>
      <c r="AC445" s="50" t="str">
        <f>IFERROR(VLOOKUP(AA445,農林業センサス集落コード!$A$2:$E$18534,5,0),"")</f>
        <v/>
      </c>
      <c r="AD445" s="48"/>
      <c r="AE445" s="49" t="str">
        <f>IFERROR(VLOOKUP(AD445,農林業センサス集落コード!$A$2:$E$18534,4,FALSE)," ")</f>
        <v xml:space="preserve"> </v>
      </c>
      <c r="AF445" s="50" t="str">
        <f>IFERROR(VLOOKUP(AD445,農林業センサス集落コード!$A$2:$E$18534,5,0),"")</f>
        <v/>
      </c>
      <c r="AG445" s="48"/>
      <c r="AH445" s="49" t="str">
        <f>IFERROR(VLOOKUP(AG445,農林業センサス集落コード!$A$2:$E$18534,4,FALSE)," ")</f>
        <v xml:space="preserve"> </v>
      </c>
      <c r="AI445" s="50" t="str">
        <f>IFERROR(VLOOKUP(AG445,農林業センサス集落コード!$A$2:$E$18534,5,0),"")</f>
        <v/>
      </c>
      <c r="AJ445" s="48"/>
      <c r="AK445" s="49" t="str">
        <f>IFERROR(VLOOKUP(AJ445,農林業センサス集落コード!$A$2:$E$18534,4,FALSE)," ")</f>
        <v xml:space="preserve"> </v>
      </c>
      <c r="AL445" s="50" t="str">
        <f>IFERROR(VLOOKUP(AJ445,農林業センサス集落コード!$A$2:$E$18534,5,0),"")</f>
        <v/>
      </c>
      <c r="AM445" s="48"/>
      <c r="AN445" s="49" t="str">
        <f>IFERROR(VLOOKUP(AM445,農林業センサス集落コード!$A$2:$E$18534,4,FALSE)," ")</f>
        <v xml:space="preserve"> </v>
      </c>
      <c r="AO445" s="50" t="str">
        <f>IFERROR(VLOOKUP(AM445,農林業センサス集落コード!$A$2:$E$18534,5,0),"")</f>
        <v/>
      </c>
      <c r="AP445" s="48"/>
      <c r="AQ445" s="49" t="str">
        <f>IFERROR(VLOOKUP(AP445,農林業センサス集落コード!$A$2:$E$18534,4,FALSE)," ")</f>
        <v xml:space="preserve"> </v>
      </c>
      <c r="AR445" s="50" t="str">
        <f>IFERROR(VLOOKUP(AP445,農林業センサス集落コード!$A$2:$E$18534,5,0),"")</f>
        <v/>
      </c>
      <c r="AS445" s="48"/>
      <c r="AT445" s="49" t="str">
        <f>IFERROR(VLOOKUP(AS445,農林業センサス集落コード!$A$2:$E$18534,4,FALSE)," ")</f>
        <v xml:space="preserve"> </v>
      </c>
      <c r="AU445" s="50" t="str">
        <f>IFERROR(VLOOKUP(AS445,農林業センサス集落コード!$A$2:$E$18534,5,0),"")</f>
        <v/>
      </c>
      <c r="AV445" s="48"/>
      <c r="AW445" s="49" t="str">
        <f>IFERROR(VLOOKUP(AV445,農林業センサス集落コード!$A$2:$E$18534,4,FALSE)," ")</f>
        <v xml:space="preserve"> </v>
      </c>
      <c r="AX445" s="50" t="str">
        <f>IFERROR(VLOOKUP(AV445,農林業センサス集落コード!$A$2:$E$18534,5,0),"")</f>
        <v/>
      </c>
      <c r="AY445" s="48"/>
      <c r="AZ445" s="49" t="str">
        <f>IFERROR(VLOOKUP(AY445,農林業センサス集落コード!$A$2:$E$18534,4,FALSE)," ")</f>
        <v xml:space="preserve"> </v>
      </c>
      <c r="BA445" s="50" t="str">
        <f>IFERROR(VLOOKUP(AY445,農林業センサス集落コード!$A$2:$E$18534,5,0),"")</f>
        <v/>
      </c>
      <c r="BB445" s="48"/>
      <c r="BC445" s="49" t="str">
        <f>IFERROR(VLOOKUP(BB445,農林業センサス集落コード!$A$2:$E$18534,4,FALSE)," ")</f>
        <v xml:space="preserve"> </v>
      </c>
      <c r="BD445" s="50" t="str">
        <f>IFERROR(VLOOKUP(BB445,農林業センサス集落コード!$A$2:$E$18534,5,0),"")</f>
        <v/>
      </c>
      <c r="BE445" s="48"/>
      <c r="BF445" s="49" t="str">
        <f>IFERROR(VLOOKUP(BE445,農林業センサス集落コード!$A$2:$E$18534,4,FALSE)," ")</f>
        <v xml:space="preserve"> </v>
      </c>
      <c r="BG445" s="50" t="str">
        <f>IFERROR(VLOOKUP(BE445,農林業センサス集落コード!$A$2:$E$18534,5,0),"")</f>
        <v/>
      </c>
      <c r="BH445" s="48"/>
      <c r="BI445" s="49" t="str">
        <f>IFERROR(VLOOKUP(BH445,農林業センサス集落コード!$A$2:$E$18534,4,FALSE)," ")</f>
        <v xml:space="preserve"> </v>
      </c>
      <c r="BJ445" s="50" t="str">
        <f>IFERROR(VLOOKUP(BH445,農林業センサス集落コード!$A$2:$E$18534,5,0),"")</f>
        <v/>
      </c>
      <c r="BK445" s="48"/>
      <c r="BL445" s="49" t="str">
        <f>IFERROR(VLOOKUP(BK445,農林業センサス集落コード!$A$2:$E$18534,4,FALSE)," ")</f>
        <v xml:space="preserve"> </v>
      </c>
      <c r="BM445" s="50" t="str">
        <f>IFERROR(VLOOKUP(BK445,農林業センサス集落コード!$A$2:$E$18534,5,0),"")</f>
        <v/>
      </c>
    </row>
    <row r="446" spans="1:65">
      <c r="A446" s="272" t="e">
        <f>①協定識別事項②協定参加者!#REF!</f>
        <v>#REF!</v>
      </c>
      <c r="B446" s="55" t="e">
        <f>①協定識別事項②協定参加者!#REF!</f>
        <v>#REF!</v>
      </c>
      <c r="C446" s="55" t="e">
        <f>①協定識別事項②協定参加者!#REF!</f>
        <v>#REF!</v>
      </c>
      <c r="D446" s="55" t="e">
        <f>①協定識別事項②協定参加者!#REF!</f>
        <v>#REF!</v>
      </c>
      <c r="E446" s="56" t="e">
        <f>①協定識別事項②協定参加者!#REF!</f>
        <v>#REF!</v>
      </c>
      <c r="F446" s="48"/>
      <c r="G446" s="49" t="str">
        <f>IFERROR(VLOOKUP(F446,農林業センサス集落コード!$A$2:$E$18534,4,FALSE)," ")</f>
        <v xml:space="preserve"> </v>
      </c>
      <c r="H446" s="50" t="str">
        <f>IFERROR(VLOOKUP(F446,農林業センサス集落コード!$A$2:$E$18534,5,0),"")</f>
        <v/>
      </c>
      <c r="I446" s="48"/>
      <c r="J446" s="49" t="str">
        <f>IFERROR(VLOOKUP(I446,農林業センサス集落コード!$A$2:$E$18534,4,FALSE)," ")</f>
        <v xml:space="preserve"> </v>
      </c>
      <c r="K446" s="50" t="str">
        <f>IFERROR(VLOOKUP(I446,農林業センサス集落コード!$A$2:$E$18534,5,0),"")</f>
        <v/>
      </c>
      <c r="L446" s="48"/>
      <c r="M446" s="49" t="str">
        <f>IFERROR(VLOOKUP(L446,農林業センサス集落コード!$A$2:$E$18534,4,FALSE)," ")</f>
        <v xml:space="preserve"> </v>
      </c>
      <c r="N446" s="50" t="str">
        <f>IFERROR(VLOOKUP(L446,農林業センサス集落コード!$A$2:$E$18534,5,0),"")</f>
        <v/>
      </c>
      <c r="O446" s="48"/>
      <c r="P446" s="49" t="str">
        <f>IFERROR(VLOOKUP(O446,農林業センサス集落コード!$A$2:$E$18534,4,FALSE)," ")</f>
        <v xml:space="preserve"> </v>
      </c>
      <c r="Q446" s="50" t="str">
        <f>IFERROR(VLOOKUP(O446,農林業センサス集落コード!$A$2:$E$18534,5,0),"")</f>
        <v/>
      </c>
      <c r="R446" s="48"/>
      <c r="S446" s="49" t="str">
        <f>IFERROR(VLOOKUP(R446,農林業センサス集落コード!$A$2:$E$18534,4,FALSE)," ")</f>
        <v xml:space="preserve"> </v>
      </c>
      <c r="T446" s="50" t="str">
        <f>IFERROR(VLOOKUP(R446,農林業センサス集落コード!$A$2:$E$18534,5,0),"")</f>
        <v/>
      </c>
      <c r="U446" s="48"/>
      <c r="V446" s="49" t="str">
        <f>IFERROR(VLOOKUP(U446,農林業センサス集落コード!$A$2:$E$18534,4,FALSE)," ")</f>
        <v xml:space="preserve"> </v>
      </c>
      <c r="W446" s="50" t="str">
        <f>IFERROR(VLOOKUP(U446,農林業センサス集落コード!$A$2:$E$18534,5,0),"")</f>
        <v/>
      </c>
      <c r="X446" s="48"/>
      <c r="Y446" s="49" t="str">
        <f>IFERROR(VLOOKUP(X446,農林業センサス集落コード!$A$2:$E$18534,4,FALSE)," ")</f>
        <v xml:space="preserve"> </v>
      </c>
      <c r="Z446" s="50" t="str">
        <f>IFERROR(VLOOKUP(X446,農林業センサス集落コード!$A$2:$E$18534,5,0),"")</f>
        <v/>
      </c>
      <c r="AA446" s="48"/>
      <c r="AB446" s="49" t="str">
        <f>IFERROR(VLOOKUP(AA446,農林業センサス集落コード!$A$2:$E$18534,4,FALSE)," ")</f>
        <v xml:space="preserve"> </v>
      </c>
      <c r="AC446" s="50" t="str">
        <f>IFERROR(VLOOKUP(AA446,農林業センサス集落コード!$A$2:$E$18534,5,0),"")</f>
        <v/>
      </c>
      <c r="AD446" s="48"/>
      <c r="AE446" s="49" t="str">
        <f>IFERROR(VLOOKUP(AD446,農林業センサス集落コード!$A$2:$E$18534,4,FALSE)," ")</f>
        <v xml:space="preserve"> </v>
      </c>
      <c r="AF446" s="50" t="str">
        <f>IFERROR(VLOOKUP(AD446,農林業センサス集落コード!$A$2:$E$18534,5,0),"")</f>
        <v/>
      </c>
      <c r="AG446" s="48"/>
      <c r="AH446" s="49" t="str">
        <f>IFERROR(VLOOKUP(AG446,農林業センサス集落コード!$A$2:$E$18534,4,FALSE)," ")</f>
        <v xml:space="preserve"> </v>
      </c>
      <c r="AI446" s="50" t="str">
        <f>IFERROR(VLOOKUP(AG446,農林業センサス集落コード!$A$2:$E$18534,5,0),"")</f>
        <v/>
      </c>
      <c r="AJ446" s="48"/>
      <c r="AK446" s="49" t="str">
        <f>IFERROR(VLOOKUP(AJ446,農林業センサス集落コード!$A$2:$E$18534,4,FALSE)," ")</f>
        <v xml:space="preserve"> </v>
      </c>
      <c r="AL446" s="50" t="str">
        <f>IFERROR(VLOOKUP(AJ446,農林業センサス集落コード!$A$2:$E$18534,5,0),"")</f>
        <v/>
      </c>
      <c r="AM446" s="48"/>
      <c r="AN446" s="49" t="str">
        <f>IFERROR(VLOOKUP(AM446,農林業センサス集落コード!$A$2:$E$18534,4,FALSE)," ")</f>
        <v xml:space="preserve"> </v>
      </c>
      <c r="AO446" s="50" t="str">
        <f>IFERROR(VLOOKUP(AM446,農林業センサス集落コード!$A$2:$E$18534,5,0),"")</f>
        <v/>
      </c>
      <c r="AP446" s="48"/>
      <c r="AQ446" s="49" t="str">
        <f>IFERROR(VLOOKUP(AP446,農林業センサス集落コード!$A$2:$E$18534,4,FALSE)," ")</f>
        <v xml:space="preserve"> </v>
      </c>
      <c r="AR446" s="50" t="str">
        <f>IFERROR(VLOOKUP(AP446,農林業センサス集落コード!$A$2:$E$18534,5,0),"")</f>
        <v/>
      </c>
      <c r="AS446" s="48"/>
      <c r="AT446" s="49" t="str">
        <f>IFERROR(VLOOKUP(AS446,農林業センサス集落コード!$A$2:$E$18534,4,FALSE)," ")</f>
        <v xml:space="preserve"> </v>
      </c>
      <c r="AU446" s="50" t="str">
        <f>IFERROR(VLOOKUP(AS446,農林業センサス集落コード!$A$2:$E$18534,5,0),"")</f>
        <v/>
      </c>
      <c r="AV446" s="48"/>
      <c r="AW446" s="49" t="str">
        <f>IFERROR(VLOOKUP(AV446,農林業センサス集落コード!$A$2:$E$18534,4,FALSE)," ")</f>
        <v xml:space="preserve"> </v>
      </c>
      <c r="AX446" s="50" t="str">
        <f>IFERROR(VLOOKUP(AV446,農林業センサス集落コード!$A$2:$E$18534,5,0),"")</f>
        <v/>
      </c>
      <c r="AY446" s="48"/>
      <c r="AZ446" s="49" t="str">
        <f>IFERROR(VLOOKUP(AY446,農林業センサス集落コード!$A$2:$E$18534,4,FALSE)," ")</f>
        <v xml:space="preserve"> </v>
      </c>
      <c r="BA446" s="50" t="str">
        <f>IFERROR(VLOOKUP(AY446,農林業センサス集落コード!$A$2:$E$18534,5,0),"")</f>
        <v/>
      </c>
      <c r="BB446" s="48"/>
      <c r="BC446" s="49" t="str">
        <f>IFERROR(VLOOKUP(BB446,農林業センサス集落コード!$A$2:$E$18534,4,FALSE)," ")</f>
        <v xml:space="preserve"> </v>
      </c>
      <c r="BD446" s="50" t="str">
        <f>IFERROR(VLOOKUP(BB446,農林業センサス集落コード!$A$2:$E$18534,5,0),"")</f>
        <v/>
      </c>
      <c r="BE446" s="48"/>
      <c r="BF446" s="49" t="str">
        <f>IFERROR(VLOOKUP(BE446,農林業センサス集落コード!$A$2:$E$18534,4,FALSE)," ")</f>
        <v xml:space="preserve"> </v>
      </c>
      <c r="BG446" s="50" t="str">
        <f>IFERROR(VLOOKUP(BE446,農林業センサス集落コード!$A$2:$E$18534,5,0),"")</f>
        <v/>
      </c>
      <c r="BH446" s="48"/>
      <c r="BI446" s="49" t="str">
        <f>IFERROR(VLOOKUP(BH446,農林業センサス集落コード!$A$2:$E$18534,4,FALSE)," ")</f>
        <v xml:space="preserve"> </v>
      </c>
      <c r="BJ446" s="50" t="str">
        <f>IFERROR(VLOOKUP(BH446,農林業センサス集落コード!$A$2:$E$18534,5,0),"")</f>
        <v/>
      </c>
      <c r="BK446" s="48"/>
      <c r="BL446" s="49" t="str">
        <f>IFERROR(VLOOKUP(BK446,農林業センサス集落コード!$A$2:$E$18534,4,FALSE)," ")</f>
        <v xml:space="preserve"> </v>
      </c>
      <c r="BM446" s="50" t="str">
        <f>IFERROR(VLOOKUP(BK446,農林業センサス集落コード!$A$2:$E$18534,5,0),"")</f>
        <v/>
      </c>
    </row>
    <row r="447" spans="1:65">
      <c r="A447" s="272" t="e">
        <f>①協定識別事項②協定参加者!#REF!</f>
        <v>#REF!</v>
      </c>
      <c r="B447" s="55" t="e">
        <f>①協定識別事項②協定参加者!#REF!</f>
        <v>#REF!</v>
      </c>
      <c r="C447" s="55" t="e">
        <f>①協定識別事項②協定参加者!#REF!</f>
        <v>#REF!</v>
      </c>
      <c r="D447" s="55" t="e">
        <f>①協定識別事項②協定参加者!#REF!</f>
        <v>#REF!</v>
      </c>
      <c r="E447" s="56" t="e">
        <f>①協定識別事項②協定参加者!#REF!</f>
        <v>#REF!</v>
      </c>
      <c r="F447" s="48"/>
      <c r="G447" s="49" t="str">
        <f>IFERROR(VLOOKUP(F447,農林業センサス集落コード!$A$2:$E$18534,4,FALSE)," ")</f>
        <v xml:space="preserve"> </v>
      </c>
      <c r="H447" s="50" t="str">
        <f>IFERROR(VLOOKUP(F447,農林業センサス集落コード!$A$2:$E$18534,5,0),"")</f>
        <v/>
      </c>
      <c r="I447" s="48"/>
      <c r="J447" s="49" t="str">
        <f>IFERROR(VLOOKUP(I447,農林業センサス集落コード!$A$2:$E$18534,4,FALSE)," ")</f>
        <v xml:space="preserve"> </v>
      </c>
      <c r="K447" s="50" t="str">
        <f>IFERROR(VLOOKUP(I447,農林業センサス集落コード!$A$2:$E$18534,5,0),"")</f>
        <v/>
      </c>
      <c r="L447" s="48"/>
      <c r="M447" s="49" t="str">
        <f>IFERROR(VLOOKUP(L447,農林業センサス集落コード!$A$2:$E$18534,4,FALSE)," ")</f>
        <v xml:space="preserve"> </v>
      </c>
      <c r="N447" s="50" t="str">
        <f>IFERROR(VLOOKUP(L447,農林業センサス集落コード!$A$2:$E$18534,5,0),"")</f>
        <v/>
      </c>
      <c r="O447" s="48"/>
      <c r="P447" s="49" t="str">
        <f>IFERROR(VLOOKUP(O447,農林業センサス集落コード!$A$2:$E$18534,4,FALSE)," ")</f>
        <v xml:space="preserve"> </v>
      </c>
      <c r="Q447" s="50" t="str">
        <f>IFERROR(VLOOKUP(O447,農林業センサス集落コード!$A$2:$E$18534,5,0),"")</f>
        <v/>
      </c>
      <c r="R447" s="48"/>
      <c r="S447" s="49" t="str">
        <f>IFERROR(VLOOKUP(R447,農林業センサス集落コード!$A$2:$E$18534,4,FALSE)," ")</f>
        <v xml:space="preserve"> </v>
      </c>
      <c r="T447" s="50" t="str">
        <f>IFERROR(VLOOKUP(R447,農林業センサス集落コード!$A$2:$E$18534,5,0),"")</f>
        <v/>
      </c>
      <c r="U447" s="48"/>
      <c r="V447" s="49" t="str">
        <f>IFERROR(VLOOKUP(U447,農林業センサス集落コード!$A$2:$E$18534,4,FALSE)," ")</f>
        <v xml:space="preserve"> </v>
      </c>
      <c r="W447" s="50" t="str">
        <f>IFERROR(VLOOKUP(U447,農林業センサス集落コード!$A$2:$E$18534,5,0),"")</f>
        <v/>
      </c>
      <c r="X447" s="48"/>
      <c r="Y447" s="49" t="str">
        <f>IFERROR(VLOOKUP(X447,農林業センサス集落コード!$A$2:$E$18534,4,FALSE)," ")</f>
        <v xml:space="preserve"> </v>
      </c>
      <c r="Z447" s="50" t="str">
        <f>IFERROR(VLOOKUP(X447,農林業センサス集落コード!$A$2:$E$18534,5,0),"")</f>
        <v/>
      </c>
      <c r="AA447" s="48"/>
      <c r="AB447" s="49" t="str">
        <f>IFERROR(VLOOKUP(AA447,農林業センサス集落コード!$A$2:$E$18534,4,FALSE)," ")</f>
        <v xml:space="preserve"> </v>
      </c>
      <c r="AC447" s="50" t="str">
        <f>IFERROR(VLOOKUP(AA447,農林業センサス集落コード!$A$2:$E$18534,5,0),"")</f>
        <v/>
      </c>
      <c r="AD447" s="48"/>
      <c r="AE447" s="49" t="str">
        <f>IFERROR(VLOOKUP(AD447,農林業センサス集落コード!$A$2:$E$18534,4,FALSE)," ")</f>
        <v xml:space="preserve"> </v>
      </c>
      <c r="AF447" s="50" t="str">
        <f>IFERROR(VLOOKUP(AD447,農林業センサス集落コード!$A$2:$E$18534,5,0),"")</f>
        <v/>
      </c>
      <c r="AG447" s="48"/>
      <c r="AH447" s="49" t="str">
        <f>IFERROR(VLOOKUP(AG447,農林業センサス集落コード!$A$2:$E$18534,4,FALSE)," ")</f>
        <v xml:space="preserve"> </v>
      </c>
      <c r="AI447" s="50" t="str">
        <f>IFERROR(VLOOKUP(AG447,農林業センサス集落コード!$A$2:$E$18534,5,0),"")</f>
        <v/>
      </c>
      <c r="AJ447" s="48"/>
      <c r="AK447" s="49" t="str">
        <f>IFERROR(VLOOKUP(AJ447,農林業センサス集落コード!$A$2:$E$18534,4,FALSE)," ")</f>
        <v xml:space="preserve"> </v>
      </c>
      <c r="AL447" s="50" t="str">
        <f>IFERROR(VLOOKUP(AJ447,農林業センサス集落コード!$A$2:$E$18534,5,0),"")</f>
        <v/>
      </c>
      <c r="AM447" s="48"/>
      <c r="AN447" s="49" t="str">
        <f>IFERROR(VLOOKUP(AM447,農林業センサス集落コード!$A$2:$E$18534,4,FALSE)," ")</f>
        <v xml:space="preserve"> </v>
      </c>
      <c r="AO447" s="50" t="str">
        <f>IFERROR(VLOOKUP(AM447,農林業センサス集落コード!$A$2:$E$18534,5,0),"")</f>
        <v/>
      </c>
      <c r="AP447" s="48"/>
      <c r="AQ447" s="49" t="str">
        <f>IFERROR(VLOOKUP(AP447,農林業センサス集落コード!$A$2:$E$18534,4,FALSE)," ")</f>
        <v xml:space="preserve"> </v>
      </c>
      <c r="AR447" s="50" t="str">
        <f>IFERROR(VLOOKUP(AP447,農林業センサス集落コード!$A$2:$E$18534,5,0),"")</f>
        <v/>
      </c>
      <c r="AS447" s="48"/>
      <c r="AT447" s="49" t="str">
        <f>IFERROR(VLOOKUP(AS447,農林業センサス集落コード!$A$2:$E$18534,4,FALSE)," ")</f>
        <v xml:space="preserve"> </v>
      </c>
      <c r="AU447" s="50" t="str">
        <f>IFERROR(VLOOKUP(AS447,農林業センサス集落コード!$A$2:$E$18534,5,0),"")</f>
        <v/>
      </c>
      <c r="AV447" s="48"/>
      <c r="AW447" s="49" t="str">
        <f>IFERROR(VLOOKUP(AV447,農林業センサス集落コード!$A$2:$E$18534,4,FALSE)," ")</f>
        <v xml:space="preserve"> </v>
      </c>
      <c r="AX447" s="50" t="str">
        <f>IFERROR(VLOOKUP(AV447,農林業センサス集落コード!$A$2:$E$18534,5,0),"")</f>
        <v/>
      </c>
      <c r="AY447" s="48"/>
      <c r="AZ447" s="49" t="str">
        <f>IFERROR(VLOOKUP(AY447,農林業センサス集落コード!$A$2:$E$18534,4,FALSE)," ")</f>
        <v xml:space="preserve"> </v>
      </c>
      <c r="BA447" s="50" t="str">
        <f>IFERROR(VLOOKUP(AY447,農林業センサス集落コード!$A$2:$E$18534,5,0),"")</f>
        <v/>
      </c>
      <c r="BB447" s="48"/>
      <c r="BC447" s="49" t="str">
        <f>IFERROR(VLOOKUP(BB447,農林業センサス集落コード!$A$2:$E$18534,4,FALSE)," ")</f>
        <v xml:space="preserve"> </v>
      </c>
      <c r="BD447" s="50" t="str">
        <f>IFERROR(VLOOKUP(BB447,農林業センサス集落コード!$A$2:$E$18534,5,0),"")</f>
        <v/>
      </c>
      <c r="BE447" s="48"/>
      <c r="BF447" s="49" t="str">
        <f>IFERROR(VLOOKUP(BE447,農林業センサス集落コード!$A$2:$E$18534,4,FALSE)," ")</f>
        <v xml:space="preserve"> </v>
      </c>
      <c r="BG447" s="50" t="str">
        <f>IFERROR(VLOOKUP(BE447,農林業センサス集落コード!$A$2:$E$18534,5,0),"")</f>
        <v/>
      </c>
      <c r="BH447" s="48"/>
      <c r="BI447" s="49" t="str">
        <f>IFERROR(VLOOKUP(BH447,農林業センサス集落コード!$A$2:$E$18534,4,FALSE)," ")</f>
        <v xml:space="preserve"> </v>
      </c>
      <c r="BJ447" s="50" t="str">
        <f>IFERROR(VLOOKUP(BH447,農林業センサス集落コード!$A$2:$E$18534,5,0),"")</f>
        <v/>
      </c>
      <c r="BK447" s="48"/>
      <c r="BL447" s="49" t="str">
        <f>IFERROR(VLOOKUP(BK447,農林業センサス集落コード!$A$2:$E$18534,4,FALSE)," ")</f>
        <v xml:space="preserve"> </v>
      </c>
      <c r="BM447" s="50" t="str">
        <f>IFERROR(VLOOKUP(BK447,農林業センサス集落コード!$A$2:$E$18534,5,0),"")</f>
        <v/>
      </c>
    </row>
    <row r="448" spans="1:65">
      <c r="A448" s="272" t="e">
        <f>①協定識別事項②協定参加者!#REF!</f>
        <v>#REF!</v>
      </c>
      <c r="B448" s="55" t="e">
        <f>①協定識別事項②協定参加者!#REF!</f>
        <v>#REF!</v>
      </c>
      <c r="C448" s="55" t="e">
        <f>①協定識別事項②協定参加者!#REF!</f>
        <v>#REF!</v>
      </c>
      <c r="D448" s="55" t="e">
        <f>①協定識別事項②協定参加者!#REF!</f>
        <v>#REF!</v>
      </c>
      <c r="E448" s="56" t="e">
        <f>①協定識別事項②協定参加者!#REF!</f>
        <v>#REF!</v>
      </c>
      <c r="F448" s="48"/>
      <c r="G448" s="49" t="str">
        <f>IFERROR(VLOOKUP(F448,農林業センサス集落コード!$A$2:$E$18534,4,FALSE)," ")</f>
        <v xml:space="preserve"> </v>
      </c>
      <c r="H448" s="50" t="str">
        <f>IFERROR(VLOOKUP(F448,農林業センサス集落コード!$A$2:$E$18534,5,0),"")</f>
        <v/>
      </c>
      <c r="I448" s="48"/>
      <c r="J448" s="49" t="str">
        <f>IFERROR(VLOOKUP(I448,農林業センサス集落コード!$A$2:$E$18534,4,FALSE)," ")</f>
        <v xml:space="preserve"> </v>
      </c>
      <c r="K448" s="50" t="str">
        <f>IFERROR(VLOOKUP(I448,農林業センサス集落コード!$A$2:$E$18534,5,0),"")</f>
        <v/>
      </c>
      <c r="L448" s="48"/>
      <c r="M448" s="49" t="str">
        <f>IFERROR(VLOOKUP(L448,農林業センサス集落コード!$A$2:$E$18534,4,FALSE)," ")</f>
        <v xml:space="preserve"> </v>
      </c>
      <c r="N448" s="50" t="str">
        <f>IFERROR(VLOOKUP(L448,農林業センサス集落コード!$A$2:$E$18534,5,0),"")</f>
        <v/>
      </c>
      <c r="O448" s="48"/>
      <c r="P448" s="49" t="str">
        <f>IFERROR(VLOOKUP(O448,農林業センサス集落コード!$A$2:$E$18534,4,FALSE)," ")</f>
        <v xml:space="preserve"> </v>
      </c>
      <c r="Q448" s="50" t="str">
        <f>IFERROR(VLOOKUP(O448,農林業センサス集落コード!$A$2:$E$18534,5,0),"")</f>
        <v/>
      </c>
      <c r="R448" s="48"/>
      <c r="S448" s="49" t="str">
        <f>IFERROR(VLOOKUP(R448,農林業センサス集落コード!$A$2:$E$18534,4,FALSE)," ")</f>
        <v xml:space="preserve"> </v>
      </c>
      <c r="T448" s="50" t="str">
        <f>IFERROR(VLOOKUP(R448,農林業センサス集落コード!$A$2:$E$18534,5,0),"")</f>
        <v/>
      </c>
      <c r="U448" s="48"/>
      <c r="V448" s="49" t="str">
        <f>IFERROR(VLOOKUP(U448,農林業センサス集落コード!$A$2:$E$18534,4,FALSE)," ")</f>
        <v xml:space="preserve"> </v>
      </c>
      <c r="W448" s="50" t="str">
        <f>IFERROR(VLOOKUP(U448,農林業センサス集落コード!$A$2:$E$18534,5,0),"")</f>
        <v/>
      </c>
      <c r="X448" s="48"/>
      <c r="Y448" s="49" t="str">
        <f>IFERROR(VLOOKUP(X448,農林業センサス集落コード!$A$2:$E$18534,4,FALSE)," ")</f>
        <v xml:space="preserve"> </v>
      </c>
      <c r="Z448" s="50" t="str">
        <f>IFERROR(VLOOKUP(X448,農林業センサス集落コード!$A$2:$E$18534,5,0),"")</f>
        <v/>
      </c>
      <c r="AA448" s="48"/>
      <c r="AB448" s="49" t="str">
        <f>IFERROR(VLOOKUP(AA448,農林業センサス集落コード!$A$2:$E$18534,4,FALSE)," ")</f>
        <v xml:space="preserve"> </v>
      </c>
      <c r="AC448" s="50" t="str">
        <f>IFERROR(VLOOKUP(AA448,農林業センサス集落コード!$A$2:$E$18534,5,0),"")</f>
        <v/>
      </c>
      <c r="AD448" s="48"/>
      <c r="AE448" s="49" t="str">
        <f>IFERROR(VLOOKUP(AD448,農林業センサス集落コード!$A$2:$E$18534,4,FALSE)," ")</f>
        <v xml:space="preserve"> </v>
      </c>
      <c r="AF448" s="50" t="str">
        <f>IFERROR(VLOOKUP(AD448,農林業センサス集落コード!$A$2:$E$18534,5,0),"")</f>
        <v/>
      </c>
      <c r="AG448" s="48"/>
      <c r="AH448" s="49" t="str">
        <f>IFERROR(VLOOKUP(AG448,農林業センサス集落コード!$A$2:$E$18534,4,FALSE)," ")</f>
        <v xml:space="preserve"> </v>
      </c>
      <c r="AI448" s="50" t="str">
        <f>IFERROR(VLOOKUP(AG448,農林業センサス集落コード!$A$2:$E$18534,5,0),"")</f>
        <v/>
      </c>
      <c r="AJ448" s="48"/>
      <c r="AK448" s="49" t="str">
        <f>IFERROR(VLOOKUP(AJ448,農林業センサス集落コード!$A$2:$E$18534,4,FALSE)," ")</f>
        <v xml:space="preserve"> </v>
      </c>
      <c r="AL448" s="50" t="str">
        <f>IFERROR(VLOOKUP(AJ448,農林業センサス集落コード!$A$2:$E$18534,5,0),"")</f>
        <v/>
      </c>
      <c r="AM448" s="48"/>
      <c r="AN448" s="49" t="str">
        <f>IFERROR(VLOOKUP(AM448,農林業センサス集落コード!$A$2:$E$18534,4,FALSE)," ")</f>
        <v xml:space="preserve"> </v>
      </c>
      <c r="AO448" s="50" t="str">
        <f>IFERROR(VLOOKUP(AM448,農林業センサス集落コード!$A$2:$E$18534,5,0),"")</f>
        <v/>
      </c>
      <c r="AP448" s="48"/>
      <c r="AQ448" s="49" t="str">
        <f>IFERROR(VLOOKUP(AP448,農林業センサス集落コード!$A$2:$E$18534,4,FALSE)," ")</f>
        <v xml:space="preserve"> </v>
      </c>
      <c r="AR448" s="50" t="str">
        <f>IFERROR(VLOOKUP(AP448,農林業センサス集落コード!$A$2:$E$18534,5,0),"")</f>
        <v/>
      </c>
      <c r="AS448" s="48"/>
      <c r="AT448" s="49" t="str">
        <f>IFERROR(VLOOKUP(AS448,農林業センサス集落コード!$A$2:$E$18534,4,FALSE)," ")</f>
        <v xml:space="preserve"> </v>
      </c>
      <c r="AU448" s="50" t="str">
        <f>IFERROR(VLOOKUP(AS448,農林業センサス集落コード!$A$2:$E$18534,5,0),"")</f>
        <v/>
      </c>
      <c r="AV448" s="48"/>
      <c r="AW448" s="49" t="str">
        <f>IFERROR(VLOOKUP(AV448,農林業センサス集落コード!$A$2:$E$18534,4,FALSE)," ")</f>
        <v xml:space="preserve"> </v>
      </c>
      <c r="AX448" s="50" t="str">
        <f>IFERROR(VLOOKUP(AV448,農林業センサス集落コード!$A$2:$E$18534,5,0),"")</f>
        <v/>
      </c>
      <c r="AY448" s="48"/>
      <c r="AZ448" s="49" t="str">
        <f>IFERROR(VLOOKUP(AY448,農林業センサス集落コード!$A$2:$E$18534,4,FALSE)," ")</f>
        <v xml:space="preserve"> </v>
      </c>
      <c r="BA448" s="50" t="str">
        <f>IFERROR(VLOOKUP(AY448,農林業センサス集落コード!$A$2:$E$18534,5,0),"")</f>
        <v/>
      </c>
      <c r="BB448" s="48"/>
      <c r="BC448" s="49" t="str">
        <f>IFERROR(VLOOKUP(BB448,農林業センサス集落コード!$A$2:$E$18534,4,FALSE)," ")</f>
        <v xml:space="preserve"> </v>
      </c>
      <c r="BD448" s="50" t="str">
        <f>IFERROR(VLOOKUP(BB448,農林業センサス集落コード!$A$2:$E$18534,5,0),"")</f>
        <v/>
      </c>
      <c r="BE448" s="48"/>
      <c r="BF448" s="49" t="str">
        <f>IFERROR(VLOOKUP(BE448,農林業センサス集落コード!$A$2:$E$18534,4,FALSE)," ")</f>
        <v xml:space="preserve"> </v>
      </c>
      <c r="BG448" s="50" t="str">
        <f>IFERROR(VLOOKUP(BE448,農林業センサス集落コード!$A$2:$E$18534,5,0),"")</f>
        <v/>
      </c>
      <c r="BH448" s="48"/>
      <c r="BI448" s="49" t="str">
        <f>IFERROR(VLOOKUP(BH448,農林業センサス集落コード!$A$2:$E$18534,4,FALSE)," ")</f>
        <v xml:space="preserve"> </v>
      </c>
      <c r="BJ448" s="50" t="str">
        <f>IFERROR(VLOOKUP(BH448,農林業センサス集落コード!$A$2:$E$18534,5,0),"")</f>
        <v/>
      </c>
      <c r="BK448" s="48"/>
      <c r="BL448" s="49" t="str">
        <f>IFERROR(VLOOKUP(BK448,農林業センサス集落コード!$A$2:$E$18534,4,FALSE)," ")</f>
        <v xml:space="preserve"> </v>
      </c>
      <c r="BM448" s="50" t="str">
        <f>IFERROR(VLOOKUP(BK448,農林業センサス集落コード!$A$2:$E$18534,5,0),"")</f>
        <v/>
      </c>
    </row>
    <row r="449" spans="1:65">
      <c r="A449" s="272" t="e">
        <f>①協定識別事項②協定参加者!#REF!</f>
        <v>#REF!</v>
      </c>
      <c r="B449" s="55" t="e">
        <f>①協定識別事項②協定参加者!#REF!</f>
        <v>#REF!</v>
      </c>
      <c r="C449" s="55" t="e">
        <f>①協定識別事項②協定参加者!#REF!</f>
        <v>#REF!</v>
      </c>
      <c r="D449" s="55" t="e">
        <f>①協定識別事項②協定参加者!#REF!</f>
        <v>#REF!</v>
      </c>
      <c r="E449" s="56" t="e">
        <f>①協定識別事項②協定参加者!#REF!</f>
        <v>#REF!</v>
      </c>
      <c r="F449" s="48"/>
      <c r="G449" s="49" t="str">
        <f>IFERROR(VLOOKUP(F449,農林業センサス集落コード!$A$2:$E$18534,4,FALSE)," ")</f>
        <v xml:space="preserve"> </v>
      </c>
      <c r="H449" s="50" t="str">
        <f>IFERROR(VLOOKUP(F449,農林業センサス集落コード!$A$2:$E$18534,5,0),"")</f>
        <v/>
      </c>
      <c r="I449" s="48"/>
      <c r="J449" s="49" t="str">
        <f>IFERROR(VLOOKUP(I449,農林業センサス集落コード!$A$2:$E$18534,4,FALSE)," ")</f>
        <v xml:space="preserve"> </v>
      </c>
      <c r="K449" s="50" t="str">
        <f>IFERROR(VLOOKUP(I449,農林業センサス集落コード!$A$2:$E$18534,5,0),"")</f>
        <v/>
      </c>
      <c r="L449" s="48"/>
      <c r="M449" s="49" t="str">
        <f>IFERROR(VLOOKUP(L449,農林業センサス集落コード!$A$2:$E$18534,4,FALSE)," ")</f>
        <v xml:space="preserve"> </v>
      </c>
      <c r="N449" s="50" t="str">
        <f>IFERROR(VLOOKUP(L449,農林業センサス集落コード!$A$2:$E$18534,5,0),"")</f>
        <v/>
      </c>
      <c r="O449" s="48"/>
      <c r="P449" s="49" t="str">
        <f>IFERROR(VLOOKUP(O449,農林業センサス集落コード!$A$2:$E$18534,4,FALSE)," ")</f>
        <v xml:space="preserve"> </v>
      </c>
      <c r="Q449" s="50" t="str">
        <f>IFERROR(VLOOKUP(O449,農林業センサス集落コード!$A$2:$E$18534,5,0),"")</f>
        <v/>
      </c>
      <c r="R449" s="48"/>
      <c r="S449" s="49" t="str">
        <f>IFERROR(VLOOKUP(R449,農林業センサス集落コード!$A$2:$E$18534,4,FALSE)," ")</f>
        <v xml:space="preserve"> </v>
      </c>
      <c r="T449" s="50" t="str">
        <f>IFERROR(VLOOKUP(R449,農林業センサス集落コード!$A$2:$E$18534,5,0),"")</f>
        <v/>
      </c>
      <c r="U449" s="48"/>
      <c r="V449" s="49" t="str">
        <f>IFERROR(VLOOKUP(U449,農林業センサス集落コード!$A$2:$E$18534,4,FALSE)," ")</f>
        <v xml:space="preserve"> </v>
      </c>
      <c r="W449" s="50" t="str">
        <f>IFERROR(VLOOKUP(U449,農林業センサス集落コード!$A$2:$E$18534,5,0),"")</f>
        <v/>
      </c>
      <c r="X449" s="48"/>
      <c r="Y449" s="49" t="str">
        <f>IFERROR(VLOOKUP(X449,農林業センサス集落コード!$A$2:$E$18534,4,FALSE)," ")</f>
        <v xml:space="preserve"> </v>
      </c>
      <c r="Z449" s="50" t="str">
        <f>IFERROR(VLOOKUP(X449,農林業センサス集落コード!$A$2:$E$18534,5,0),"")</f>
        <v/>
      </c>
      <c r="AA449" s="48"/>
      <c r="AB449" s="49" t="str">
        <f>IFERROR(VLOOKUP(AA449,農林業センサス集落コード!$A$2:$E$18534,4,FALSE)," ")</f>
        <v xml:space="preserve"> </v>
      </c>
      <c r="AC449" s="50" t="str">
        <f>IFERROR(VLOOKUP(AA449,農林業センサス集落コード!$A$2:$E$18534,5,0),"")</f>
        <v/>
      </c>
      <c r="AD449" s="48"/>
      <c r="AE449" s="49" t="str">
        <f>IFERROR(VLOOKUP(AD449,農林業センサス集落コード!$A$2:$E$18534,4,FALSE)," ")</f>
        <v xml:space="preserve"> </v>
      </c>
      <c r="AF449" s="50" t="str">
        <f>IFERROR(VLOOKUP(AD449,農林業センサス集落コード!$A$2:$E$18534,5,0),"")</f>
        <v/>
      </c>
      <c r="AG449" s="48"/>
      <c r="AH449" s="49" t="str">
        <f>IFERROR(VLOOKUP(AG449,農林業センサス集落コード!$A$2:$E$18534,4,FALSE)," ")</f>
        <v xml:space="preserve"> </v>
      </c>
      <c r="AI449" s="50" t="str">
        <f>IFERROR(VLOOKUP(AG449,農林業センサス集落コード!$A$2:$E$18534,5,0),"")</f>
        <v/>
      </c>
      <c r="AJ449" s="48"/>
      <c r="AK449" s="49" t="str">
        <f>IFERROR(VLOOKUP(AJ449,農林業センサス集落コード!$A$2:$E$18534,4,FALSE)," ")</f>
        <v xml:space="preserve"> </v>
      </c>
      <c r="AL449" s="50" t="str">
        <f>IFERROR(VLOOKUP(AJ449,農林業センサス集落コード!$A$2:$E$18534,5,0),"")</f>
        <v/>
      </c>
      <c r="AM449" s="48"/>
      <c r="AN449" s="49" t="str">
        <f>IFERROR(VLOOKUP(AM449,農林業センサス集落コード!$A$2:$E$18534,4,FALSE)," ")</f>
        <v xml:space="preserve"> </v>
      </c>
      <c r="AO449" s="50" t="str">
        <f>IFERROR(VLOOKUP(AM449,農林業センサス集落コード!$A$2:$E$18534,5,0),"")</f>
        <v/>
      </c>
      <c r="AP449" s="48"/>
      <c r="AQ449" s="49" t="str">
        <f>IFERROR(VLOOKUP(AP449,農林業センサス集落コード!$A$2:$E$18534,4,FALSE)," ")</f>
        <v xml:space="preserve"> </v>
      </c>
      <c r="AR449" s="50" t="str">
        <f>IFERROR(VLOOKUP(AP449,農林業センサス集落コード!$A$2:$E$18534,5,0),"")</f>
        <v/>
      </c>
      <c r="AS449" s="48"/>
      <c r="AT449" s="49" t="str">
        <f>IFERROR(VLOOKUP(AS449,農林業センサス集落コード!$A$2:$E$18534,4,FALSE)," ")</f>
        <v xml:space="preserve"> </v>
      </c>
      <c r="AU449" s="50" t="str">
        <f>IFERROR(VLOOKUP(AS449,農林業センサス集落コード!$A$2:$E$18534,5,0),"")</f>
        <v/>
      </c>
      <c r="AV449" s="48"/>
      <c r="AW449" s="49" t="str">
        <f>IFERROR(VLOOKUP(AV449,農林業センサス集落コード!$A$2:$E$18534,4,FALSE)," ")</f>
        <v xml:space="preserve"> </v>
      </c>
      <c r="AX449" s="50" t="str">
        <f>IFERROR(VLOOKUP(AV449,農林業センサス集落コード!$A$2:$E$18534,5,0),"")</f>
        <v/>
      </c>
      <c r="AY449" s="48"/>
      <c r="AZ449" s="49" t="str">
        <f>IFERROR(VLOOKUP(AY449,農林業センサス集落コード!$A$2:$E$18534,4,FALSE)," ")</f>
        <v xml:space="preserve"> </v>
      </c>
      <c r="BA449" s="50" t="str">
        <f>IFERROR(VLOOKUP(AY449,農林業センサス集落コード!$A$2:$E$18534,5,0),"")</f>
        <v/>
      </c>
      <c r="BB449" s="48"/>
      <c r="BC449" s="49" t="str">
        <f>IFERROR(VLOOKUP(BB449,農林業センサス集落コード!$A$2:$E$18534,4,FALSE)," ")</f>
        <v xml:space="preserve"> </v>
      </c>
      <c r="BD449" s="50" t="str">
        <f>IFERROR(VLOOKUP(BB449,農林業センサス集落コード!$A$2:$E$18534,5,0),"")</f>
        <v/>
      </c>
      <c r="BE449" s="48"/>
      <c r="BF449" s="49" t="str">
        <f>IFERROR(VLOOKUP(BE449,農林業センサス集落コード!$A$2:$E$18534,4,FALSE)," ")</f>
        <v xml:space="preserve"> </v>
      </c>
      <c r="BG449" s="50" t="str">
        <f>IFERROR(VLOOKUP(BE449,農林業センサス集落コード!$A$2:$E$18534,5,0),"")</f>
        <v/>
      </c>
      <c r="BH449" s="48"/>
      <c r="BI449" s="49" t="str">
        <f>IFERROR(VLOOKUP(BH449,農林業センサス集落コード!$A$2:$E$18534,4,FALSE)," ")</f>
        <v xml:space="preserve"> </v>
      </c>
      <c r="BJ449" s="50" t="str">
        <f>IFERROR(VLOOKUP(BH449,農林業センサス集落コード!$A$2:$E$18534,5,0),"")</f>
        <v/>
      </c>
      <c r="BK449" s="48"/>
      <c r="BL449" s="49" t="str">
        <f>IFERROR(VLOOKUP(BK449,農林業センサス集落コード!$A$2:$E$18534,4,FALSE)," ")</f>
        <v xml:space="preserve"> </v>
      </c>
      <c r="BM449" s="50" t="str">
        <f>IFERROR(VLOOKUP(BK449,農林業センサス集落コード!$A$2:$E$18534,5,0),"")</f>
        <v/>
      </c>
    </row>
    <row r="450" spans="1:65">
      <c r="A450" s="272" t="e">
        <f>①協定識別事項②協定参加者!#REF!</f>
        <v>#REF!</v>
      </c>
      <c r="B450" s="55" t="e">
        <f>①協定識別事項②協定参加者!#REF!</f>
        <v>#REF!</v>
      </c>
      <c r="C450" s="55" t="e">
        <f>①協定識別事項②協定参加者!#REF!</f>
        <v>#REF!</v>
      </c>
      <c r="D450" s="55" t="e">
        <f>①協定識別事項②協定参加者!#REF!</f>
        <v>#REF!</v>
      </c>
      <c r="E450" s="56" t="e">
        <f>①協定識別事項②協定参加者!#REF!</f>
        <v>#REF!</v>
      </c>
      <c r="F450" s="48"/>
      <c r="G450" s="49" t="str">
        <f>IFERROR(VLOOKUP(F450,農林業センサス集落コード!$A$2:$E$18534,4,FALSE)," ")</f>
        <v xml:space="preserve"> </v>
      </c>
      <c r="H450" s="50" t="str">
        <f>IFERROR(VLOOKUP(F450,農林業センサス集落コード!$A$2:$E$18534,5,0),"")</f>
        <v/>
      </c>
      <c r="I450" s="48"/>
      <c r="J450" s="49" t="str">
        <f>IFERROR(VLOOKUP(I450,農林業センサス集落コード!$A$2:$E$18534,4,FALSE)," ")</f>
        <v xml:space="preserve"> </v>
      </c>
      <c r="K450" s="50" t="str">
        <f>IFERROR(VLOOKUP(I450,農林業センサス集落コード!$A$2:$E$18534,5,0),"")</f>
        <v/>
      </c>
      <c r="L450" s="48"/>
      <c r="M450" s="49" t="str">
        <f>IFERROR(VLOOKUP(L450,農林業センサス集落コード!$A$2:$E$18534,4,FALSE)," ")</f>
        <v xml:space="preserve"> </v>
      </c>
      <c r="N450" s="50" t="str">
        <f>IFERROR(VLOOKUP(L450,農林業センサス集落コード!$A$2:$E$18534,5,0),"")</f>
        <v/>
      </c>
      <c r="O450" s="48"/>
      <c r="P450" s="49" t="str">
        <f>IFERROR(VLOOKUP(O450,農林業センサス集落コード!$A$2:$E$18534,4,FALSE)," ")</f>
        <v xml:space="preserve"> </v>
      </c>
      <c r="Q450" s="50" t="str">
        <f>IFERROR(VLOOKUP(O450,農林業センサス集落コード!$A$2:$E$18534,5,0),"")</f>
        <v/>
      </c>
      <c r="R450" s="48"/>
      <c r="S450" s="49" t="str">
        <f>IFERROR(VLOOKUP(R450,農林業センサス集落コード!$A$2:$E$18534,4,FALSE)," ")</f>
        <v xml:space="preserve"> </v>
      </c>
      <c r="T450" s="50" t="str">
        <f>IFERROR(VLOOKUP(R450,農林業センサス集落コード!$A$2:$E$18534,5,0),"")</f>
        <v/>
      </c>
      <c r="U450" s="48"/>
      <c r="V450" s="49" t="str">
        <f>IFERROR(VLOOKUP(U450,農林業センサス集落コード!$A$2:$E$18534,4,FALSE)," ")</f>
        <v xml:space="preserve"> </v>
      </c>
      <c r="W450" s="50" t="str">
        <f>IFERROR(VLOOKUP(U450,農林業センサス集落コード!$A$2:$E$18534,5,0),"")</f>
        <v/>
      </c>
      <c r="X450" s="48"/>
      <c r="Y450" s="49" t="str">
        <f>IFERROR(VLOOKUP(X450,農林業センサス集落コード!$A$2:$E$18534,4,FALSE)," ")</f>
        <v xml:space="preserve"> </v>
      </c>
      <c r="Z450" s="50" t="str">
        <f>IFERROR(VLOOKUP(X450,農林業センサス集落コード!$A$2:$E$18534,5,0),"")</f>
        <v/>
      </c>
      <c r="AA450" s="48"/>
      <c r="AB450" s="49" t="str">
        <f>IFERROR(VLOOKUP(AA450,農林業センサス集落コード!$A$2:$E$18534,4,FALSE)," ")</f>
        <v xml:space="preserve"> </v>
      </c>
      <c r="AC450" s="50" t="str">
        <f>IFERROR(VLOOKUP(AA450,農林業センサス集落コード!$A$2:$E$18534,5,0),"")</f>
        <v/>
      </c>
      <c r="AD450" s="48"/>
      <c r="AE450" s="49" t="str">
        <f>IFERROR(VLOOKUP(AD450,農林業センサス集落コード!$A$2:$E$18534,4,FALSE)," ")</f>
        <v xml:space="preserve"> </v>
      </c>
      <c r="AF450" s="50" t="str">
        <f>IFERROR(VLOOKUP(AD450,農林業センサス集落コード!$A$2:$E$18534,5,0),"")</f>
        <v/>
      </c>
      <c r="AG450" s="48"/>
      <c r="AH450" s="49" t="str">
        <f>IFERROR(VLOOKUP(AG450,農林業センサス集落コード!$A$2:$E$18534,4,FALSE)," ")</f>
        <v xml:space="preserve"> </v>
      </c>
      <c r="AI450" s="50" t="str">
        <f>IFERROR(VLOOKUP(AG450,農林業センサス集落コード!$A$2:$E$18534,5,0),"")</f>
        <v/>
      </c>
      <c r="AJ450" s="48"/>
      <c r="AK450" s="49" t="str">
        <f>IFERROR(VLOOKUP(AJ450,農林業センサス集落コード!$A$2:$E$18534,4,FALSE)," ")</f>
        <v xml:space="preserve"> </v>
      </c>
      <c r="AL450" s="50" t="str">
        <f>IFERROR(VLOOKUP(AJ450,農林業センサス集落コード!$A$2:$E$18534,5,0),"")</f>
        <v/>
      </c>
      <c r="AM450" s="48"/>
      <c r="AN450" s="49" t="str">
        <f>IFERROR(VLOOKUP(AM450,農林業センサス集落コード!$A$2:$E$18534,4,FALSE)," ")</f>
        <v xml:space="preserve"> </v>
      </c>
      <c r="AO450" s="50" t="str">
        <f>IFERROR(VLOOKUP(AM450,農林業センサス集落コード!$A$2:$E$18534,5,0),"")</f>
        <v/>
      </c>
      <c r="AP450" s="48"/>
      <c r="AQ450" s="49" t="str">
        <f>IFERROR(VLOOKUP(AP450,農林業センサス集落コード!$A$2:$E$18534,4,FALSE)," ")</f>
        <v xml:space="preserve"> </v>
      </c>
      <c r="AR450" s="50" t="str">
        <f>IFERROR(VLOOKUP(AP450,農林業センサス集落コード!$A$2:$E$18534,5,0),"")</f>
        <v/>
      </c>
      <c r="AS450" s="48"/>
      <c r="AT450" s="49" t="str">
        <f>IFERROR(VLOOKUP(AS450,農林業センサス集落コード!$A$2:$E$18534,4,FALSE)," ")</f>
        <v xml:space="preserve"> </v>
      </c>
      <c r="AU450" s="50" t="str">
        <f>IFERROR(VLOOKUP(AS450,農林業センサス集落コード!$A$2:$E$18534,5,0),"")</f>
        <v/>
      </c>
      <c r="AV450" s="48"/>
      <c r="AW450" s="49" t="str">
        <f>IFERROR(VLOOKUP(AV450,農林業センサス集落コード!$A$2:$E$18534,4,FALSE)," ")</f>
        <v xml:space="preserve"> </v>
      </c>
      <c r="AX450" s="50" t="str">
        <f>IFERROR(VLOOKUP(AV450,農林業センサス集落コード!$A$2:$E$18534,5,0),"")</f>
        <v/>
      </c>
      <c r="AY450" s="48"/>
      <c r="AZ450" s="49" t="str">
        <f>IFERROR(VLOOKUP(AY450,農林業センサス集落コード!$A$2:$E$18534,4,FALSE)," ")</f>
        <v xml:space="preserve"> </v>
      </c>
      <c r="BA450" s="50" t="str">
        <f>IFERROR(VLOOKUP(AY450,農林業センサス集落コード!$A$2:$E$18534,5,0),"")</f>
        <v/>
      </c>
      <c r="BB450" s="48"/>
      <c r="BC450" s="49" t="str">
        <f>IFERROR(VLOOKUP(BB450,農林業センサス集落コード!$A$2:$E$18534,4,FALSE)," ")</f>
        <v xml:space="preserve"> </v>
      </c>
      <c r="BD450" s="50" t="str">
        <f>IFERROR(VLOOKUP(BB450,農林業センサス集落コード!$A$2:$E$18534,5,0),"")</f>
        <v/>
      </c>
      <c r="BE450" s="48"/>
      <c r="BF450" s="49" t="str">
        <f>IFERROR(VLOOKUP(BE450,農林業センサス集落コード!$A$2:$E$18534,4,FALSE)," ")</f>
        <v xml:space="preserve"> </v>
      </c>
      <c r="BG450" s="50" t="str">
        <f>IFERROR(VLOOKUP(BE450,農林業センサス集落コード!$A$2:$E$18534,5,0),"")</f>
        <v/>
      </c>
      <c r="BH450" s="48"/>
      <c r="BI450" s="49" t="str">
        <f>IFERROR(VLOOKUP(BH450,農林業センサス集落コード!$A$2:$E$18534,4,FALSE)," ")</f>
        <v xml:space="preserve"> </v>
      </c>
      <c r="BJ450" s="50" t="str">
        <f>IFERROR(VLOOKUP(BH450,農林業センサス集落コード!$A$2:$E$18534,5,0),"")</f>
        <v/>
      </c>
      <c r="BK450" s="48"/>
      <c r="BL450" s="49" t="str">
        <f>IFERROR(VLOOKUP(BK450,農林業センサス集落コード!$A$2:$E$18534,4,FALSE)," ")</f>
        <v xml:space="preserve"> </v>
      </c>
      <c r="BM450" s="50" t="str">
        <f>IFERROR(VLOOKUP(BK450,農林業センサス集落コード!$A$2:$E$18534,5,0),"")</f>
        <v/>
      </c>
    </row>
    <row r="451" spans="1:65">
      <c r="A451" s="272" t="e">
        <f>①協定識別事項②協定参加者!#REF!</f>
        <v>#REF!</v>
      </c>
      <c r="B451" s="55" t="e">
        <f>①協定識別事項②協定参加者!#REF!</f>
        <v>#REF!</v>
      </c>
      <c r="C451" s="55" t="e">
        <f>①協定識別事項②協定参加者!#REF!</f>
        <v>#REF!</v>
      </c>
      <c r="D451" s="55" t="e">
        <f>①協定識別事項②協定参加者!#REF!</f>
        <v>#REF!</v>
      </c>
      <c r="E451" s="56" t="e">
        <f>①協定識別事項②協定参加者!#REF!</f>
        <v>#REF!</v>
      </c>
      <c r="F451" s="48"/>
      <c r="G451" s="49" t="str">
        <f>IFERROR(VLOOKUP(F451,農林業センサス集落コード!$A$2:$E$18534,4,FALSE)," ")</f>
        <v xml:space="preserve"> </v>
      </c>
      <c r="H451" s="50" t="str">
        <f>IFERROR(VLOOKUP(F451,農林業センサス集落コード!$A$2:$E$18534,5,0),"")</f>
        <v/>
      </c>
      <c r="I451" s="48"/>
      <c r="J451" s="49" t="str">
        <f>IFERROR(VLOOKUP(I451,農林業センサス集落コード!$A$2:$E$18534,4,FALSE)," ")</f>
        <v xml:space="preserve"> </v>
      </c>
      <c r="K451" s="50" t="str">
        <f>IFERROR(VLOOKUP(I451,農林業センサス集落コード!$A$2:$E$18534,5,0),"")</f>
        <v/>
      </c>
      <c r="L451" s="48"/>
      <c r="M451" s="49" t="str">
        <f>IFERROR(VLOOKUP(L451,農林業センサス集落コード!$A$2:$E$18534,4,FALSE)," ")</f>
        <v xml:space="preserve"> </v>
      </c>
      <c r="N451" s="50" t="str">
        <f>IFERROR(VLOOKUP(L451,農林業センサス集落コード!$A$2:$E$18534,5,0),"")</f>
        <v/>
      </c>
      <c r="O451" s="48"/>
      <c r="P451" s="49" t="str">
        <f>IFERROR(VLOOKUP(O451,農林業センサス集落コード!$A$2:$E$18534,4,FALSE)," ")</f>
        <v xml:space="preserve"> </v>
      </c>
      <c r="Q451" s="50" t="str">
        <f>IFERROR(VLOOKUP(O451,農林業センサス集落コード!$A$2:$E$18534,5,0),"")</f>
        <v/>
      </c>
      <c r="R451" s="48"/>
      <c r="S451" s="49" t="str">
        <f>IFERROR(VLOOKUP(R451,農林業センサス集落コード!$A$2:$E$18534,4,FALSE)," ")</f>
        <v xml:space="preserve"> </v>
      </c>
      <c r="T451" s="50" t="str">
        <f>IFERROR(VLOOKUP(R451,農林業センサス集落コード!$A$2:$E$18534,5,0),"")</f>
        <v/>
      </c>
      <c r="U451" s="48"/>
      <c r="V451" s="49" t="str">
        <f>IFERROR(VLOOKUP(U451,農林業センサス集落コード!$A$2:$E$18534,4,FALSE)," ")</f>
        <v xml:space="preserve"> </v>
      </c>
      <c r="W451" s="50" t="str">
        <f>IFERROR(VLOOKUP(U451,農林業センサス集落コード!$A$2:$E$18534,5,0),"")</f>
        <v/>
      </c>
      <c r="X451" s="48"/>
      <c r="Y451" s="49" t="str">
        <f>IFERROR(VLOOKUP(X451,農林業センサス集落コード!$A$2:$E$18534,4,FALSE)," ")</f>
        <v xml:space="preserve"> </v>
      </c>
      <c r="Z451" s="50" t="str">
        <f>IFERROR(VLOOKUP(X451,農林業センサス集落コード!$A$2:$E$18534,5,0),"")</f>
        <v/>
      </c>
      <c r="AA451" s="48"/>
      <c r="AB451" s="49" t="str">
        <f>IFERROR(VLOOKUP(AA451,農林業センサス集落コード!$A$2:$E$18534,4,FALSE)," ")</f>
        <v xml:space="preserve"> </v>
      </c>
      <c r="AC451" s="50" t="str">
        <f>IFERROR(VLOOKUP(AA451,農林業センサス集落コード!$A$2:$E$18534,5,0),"")</f>
        <v/>
      </c>
      <c r="AD451" s="48"/>
      <c r="AE451" s="49" t="str">
        <f>IFERROR(VLOOKUP(AD451,農林業センサス集落コード!$A$2:$E$18534,4,FALSE)," ")</f>
        <v xml:space="preserve"> </v>
      </c>
      <c r="AF451" s="50" t="str">
        <f>IFERROR(VLOOKUP(AD451,農林業センサス集落コード!$A$2:$E$18534,5,0),"")</f>
        <v/>
      </c>
      <c r="AG451" s="48"/>
      <c r="AH451" s="49" t="str">
        <f>IFERROR(VLOOKUP(AG451,農林業センサス集落コード!$A$2:$E$18534,4,FALSE)," ")</f>
        <v xml:space="preserve"> </v>
      </c>
      <c r="AI451" s="50" t="str">
        <f>IFERROR(VLOOKUP(AG451,農林業センサス集落コード!$A$2:$E$18534,5,0),"")</f>
        <v/>
      </c>
      <c r="AJ451" s="48"/>
      <c r="AK451" s="49" t="str">
        <f>IFERROR(VLOOKUP(AJ451,農林業センサス集落コード!$A$2:$E$18534,4,FALSE)," ")</f>
        <v xml:space="preserve"> </v>
      </c>
      <c r="AL451" s="50" t="str">
        <f>IFERROR(VLOOKUP(AJ451,農林業センサス集落コード!$A$2:$E$18534,5,0),"")</f>
        <v/>
      </c>
      <c r="AM451" s="48"/>
      <c r="AN451" s="49" t="str">
        <f>IFERROR(VLOOKUP(AM451,農林業センサス集落コード!$A$2:$E$18534,4,FALSE)," ")</f>
        <v xml:space="preserve"> </v>
      </c>
      <c r="AO451" s="50" t="str">
        <f>IFERROR(VLOOKUP(AM451,農林業センサス集落コード!$A$2:$E$18534,5,0),"")</f>
        <v/>
      </c>
      <c r="AP451" s="48"/>
      <c r="AQ451" s="49" t="str">
        <f>IFERROR(VLOOKUP(AP451,農林業センサス集落コード!$A$2:$E$18534,4,FALSE)," ")</f>
        <v xml:space="preserve"> </v>
      </c>
      <c r="AR451" s="50" t="str">
        <f>IFERROR(VLOOKUP(AP451,農林業センサス集落コード!$A$2:$E$18534,5,0),"")</f>
        <v/>
      </c>
      <c r="AS451" s="48"/>
      <c r="AT451" s="49" t="str">
        <f>IFERROR(VLOOKUP(AS451,農林業センサス集落コード!$A$2:$E$18534,4,FALSE)," ")</f>
        <v xml:space="preserve"> </v>
      </c>
      <c r="AU451" s="50" t="str">
        <f>IFERROR(VLOOKUP(AS451,農林業センサス集落コード!$A$2:$E$18534,5,0),"")</f>
        <v/>
      </c>
      <c r="AV451" s="48"/>
      <c r="AW451" s="49" t="str">
        <f>IFERROR(VLOOKUP(AV451,農林業センサス集落コード!$A$2:$E$18534,4,FALSE)," ")</f>
        <v xml:space="preserve"> </v>
      </c>
      <c r="AX451" s="50" t="str">
        <f>IFERROR(VLOOKUP(AV451,農林業センサス集落コード!$A$2:$E$18534,5,0),"")</f>
        <v/>
      </c>
      <c r="AY451" s="48"/>
      <c r="AZ451" s="49" t="str">
        <f>IFERROR(VLOOKUP(AY451,農林業センサス集落コード!$A$2:$E$18534,4,FALSE)," ")</f>
        <v xml:space="preserve"> </v>
      </c>
      <c r="BA451" s="50" t="str">
        <f>IFERROR(VLOOKUP(AY451,農林業センサス集落コード!$A$2:$E$18534,5,0),"")</f>
        <v/>
      </c>
      <c r="BB451" s="48"/>
      <c r="BC451" s="49" t="str">
        <f>IFERROR(VLOOKUP(BB451,農林業センサス集落コード!$A$2:$E$18534,4,FALSE)," ")</f>
        <v xml:space="preserve"> </v>
      </c>
      <c r="BD451" s="50" t="str">
        <f>IFERROR(VLOOKUP(BB451,農林業センサス集落コード!$A$2:$E$18534,5,0),"")</f>
        <v/>
      </c>
      <c r="BE451" s="48"/>
      <c r="BF451" s="49" t="str">
        <f>IFERROR(VLOOKUP(BE451,農林業センサス集落コード!$A$2:$E$18534,4,FALSE)," ")</f>
        <v xml:space="preserve"> </v>
      </c>
      <c r="BG451" s="50" t="str">
        <f>IFERROR(VLOOKUP(BE451,農林業センサス集落コード!$A$2:$E$18534,5,0),"")</f>
        <v/>
      </c>
      <c r="BH451" s="48"/>
      <c r="BI451" s="49" t="str">
        <f>IFERROR(VLOOKUP(BH451,農林業センサス集落コード!$A$2:$E$18534,4,FALSE)," ")</f>
        <v xml:space="preserve"> </v>
      </c>
      <c r="BJ451" s="50" t="str">
        <f>IFERROR(VLOOKUP(BH451,農林業センサス集落コード!$A$2:$E$18534,5,0),"")</f>
        <v/>
      </c>
      <c r="BK451" s="48"/>
      <c r="BL451" s="49" t="str">
        <f>IFERROR(VLOOKUP(BK451,農林業センサス集落コード!$A$2:$E$18534,4,FALSE)," ")</f>
        <v xml:space="preserve"> </v>
      </c>
      <c r="BM451" s="50" t="str">
        <f>IFERROR(VLOOKUP(BK451,農林業センサス集落コード!$A$2:$E$18534,5,0),"")</f>
        <v/>
      </c>
    </row>
    <row r="452" spans="1:65">
      <c r="A452" s="272" t="e">
        <f>①協定識別事項②協定参加者!#REF!</f>
        <v>#REF!</v>
      </c>
      <c r="B452" s="55" t="e">
        <f>①協定識別事項②協定参加者!#REF!</f>
        <v>#REF!</v>
      </c>
      <c r="C452" s="55" t="e">
        <f>①協定識別事項②協定参加者!#REF!</f>
        <v>#REF!</v>
      </c>
      <c r="D452" s="55" t="e">
        <f>①協定識別事項②協定参加者!#REF!</f>
        <v>#REF!</v>
      </c>
      <c r="E452" s="56" t="e">
        <f>①協定識別事項②協定参加者!#REF!</f>
        <v>#REF!</v>
      </c>
      <c r="F452" s="48"/>
      <c r="G452" s="49" t="str">
        <f>IFERROR(VLOOKUP(F452,農林業センサス集落コード!$A$2:$E$18534,4,FALSE)," ")</f>
        <v xml:space="preserve"> </v>
      </c>
      <c r="H452" s="50" t="str">
        <f>IFERROR(VLOOKUP(F452,農林業センサス集落コード!$A$2:$E$18534,5,0),"")</f>
        <v/>
      </c>
      <c r="I452" s="48"/>
      <c r="J452" s="49" t="str">
        <f>IFERROR(VLOOKUP(I452,農林業センサス集落コード!$A$2:$E$18534,4,FALSE)," ")</f>
        <v xml:space="preserve"> </v>
      </c>
      <c r="K452" s="50" t="str">
        <f>IFERROR(VLOOKUP(I452,農林業センサス集落コード!$A$2:$E$18534,5,0),"")</f>
        <v/>
      </c>
      <c r="L452" s="48"/>
      <c r="M452" s="49" t="str">
        <f>IFERROR(VLOOKUP(L452,農林業センサス集落コード!$A$2:$E$18534,4,FALSE)," ")</f>
        <v xml:space="preserve"> </v>
      </c>
      <c r="N452" s="50" t="str">
        <f>IFERROR(VLOOKUP(L452,農林業センサス集落コード!$A$2:$E$18534,5,0),"")</f>
        <v/>
      </c>
      <c r="O452" s="48"/>
      <c r="P452" s="49" t="str">
        <f>IFERROR(VLOOKUP(O452,農林業センサス集落コード!$A$2:$E$18534,4,FALSE)," ")</f>
        <v xml:space="preserve"> </v>
      </c>
      <c r="Q452" s="50" t="str">
        <f>IFERROR(VLOOKUP(O452,農林業センサス集落コード!$A$2:$E$18534,5,0),"")</f>
        <v/>
      </c>
      <c r="R452" s="48"/>
      <c r="S452" s="49" t="str">
        <f>IFERROR(VLOOKUP(R452,農林業センサス集落コード!$A$2:$E$18534,4,FALSE)," ")</f>
        <v xml:space="preserve"> </v>
      </c>
      <c r="T452" s="50" t="str">
        <f>IFERROR(VLOOKUP(R452,農林業センサス集落コード!$A$2:$E$18534,5,0),"")</f>
        <v/>
      </c>
      <c r="U452" s="48"/>
      <c r="V452" s="49" t="str">
        <f>IFERROR(VLOOKUP(U452,農林業センサス集落コード!$A$2:$E$18534,4,FALSE)," ")</f>
        <v xml:space="preserve"> </v>
      </c>
      <c r="W452" s="50" t="str">
        <f>IFERROR(VLOOKUP(U452,農林業センサス集落コード!$A$2:$E$18534,5,0),"")</f>
        <v/>
      </c>
      <c r="X452" s="48"/>
      <c r="Y452" s="49" t="str">
        <f>IFERROR(VLOOKUP(X452,農林業センサス集落コード!$A$2:$E$18534,4,FALSE)," ")</f>
        <v xml:space="preserve"> </v>
      </c>
      <c r="Z452" s="50" t="str">
        <f>IFERROR(VLOOKUP(X452,農林業センサス集落コード!$A$2:$E$18534,5,0),"")</f>
        <v/>
      </c>
      <c r="AA452" s="48"/>
      <c r="AB452" s="49" t="str">
        <f>IFERROR(VLOOKUP(AA452,農林業センサス集落コード!$A$2:$E$18534,4,FALSE)," ")</f>
        <v xml:space="preserve"> </v>
      </c>
      <c r="AC452" s="50" t="str">
        <f>IFERROR(VLOOKUP(AA452,農林業センサス集落コード!$A$2:$E$18534,5,0),"")</f>
        <v/>
      </c>
      <c r="AD452" s="48"/>
      <c r="AE452" s="49" t="str">
        <f>IFERROR(VLOOKUP(AD452,農林業センサス集落コード!$A$2:$E$18534,4,FALSE)," ")</f>
        <v xml:space="preserve"> </v>
      </c>
      <c r="AF452" s="50" t="str">
        <f>IFERROR(VLOOKUP(AD452,農林業センサス集落コード!$A$2:$E$18534,5,0),"")</f>
        <v/>
      </c>
      <c r="AG452" s="48"/>
      <c r="AH452" s="49" t="str">
        <f>IFERROR(VLOOKUP(AG452,農林業センサス集落コード!$A$2:$E$18534,4,FALSE)," ")</f>
        <v xml:space="preserve"> </v>
      </c>
      <c r="AI452" s="50" t="str">
        <f>IFERROR(VLOOKUP(AG452,農林業センサス集落コード!$A$2:$E$18534,5,0),"")</f>
        <v/>
      </c>
      <c r="AJ452" s="48"/>
      <c r="AK452" s="49" t="str">
        <f>IFERROR(VLOOKUP(AJ452,農林業センサス集落コード!$A$2:$E$18534,4,FALSE)," ")</f>
        <v xml:space="preserve"> </v>
      </c>
      <c r="AL452" s="50" t="str">
        <f>IFERROR(VLOOKUP(AJ452,農林業センサス集落コード!$A$2:$E$18534,5,0),"")</f>
        <v/>
      </c>
      <c r="AM452" s="48"/>
      <c r="AN452" s="49" t="str">
        <f>IFERROR(VLOOKUP(AM452,農林業センサス集落コード!$A$2:$E$18534,4,FALSE)," ")</f>
        <v xml:space="preserve"> </v>
      </c>
      <c r="AO452" s="50" t="str">
        <f>IFERROR(VLOOKUP(AM452,農林業センサス集落コード!$A$2:$E$18534,5,0),"")</f>
        <v/>
      </c>
      <c r="AP452" s="48"/>
      <c r="AQ452" s="49" t="str">
        <f>IFERROR(VLOOKUP(AP452,農林業センサス集落コード!$A$2:$E$18534,4,FALSE)," ")</f>
        <v xml:space="preserve"> </v>
      </c>
      <c r="AR452" s="50" t="str">
        <f>IFERROR(VLOOKUP(AP452,農林業センサス集落コード!$A$2:$E$18534,5,0),"")</f>
        <v/>
      </c>
      <c r="AS452" s="48"/>
      <c r="AT452" s="49" t="str">
        <f>IFERROR(VLOOKUP(AS452,農林業センサス集落コード!$A$2:$E$18534,4,FALSE)," ")</f>
        <v xml:space="preserve"> </v>
      </c>
      <c r="AU452" s="50" t="str">
        <f>IFERROR(VLOOKUP(AS452,農林業センサス集落コード!$A$2:$E$18534,5,0),"")</f>
        <v/>
      </c>
      <c r="AV452" s="48"/>
      <c r="AW452" s="49" t="str">
        <f>IFERROR(VLOOKUP(AV452,農林業センサス集落コード!$A$2:$E$18534,4,FALSE)," ")</f>
        <v xml:space="preserve"> </v>
      </c>
      <c r="AX452" s="50" t="str">
        <f>IFERROR(VLOOKUP(AV452,農林業センサス集落コード!$A$2:$E$18534,5,0),"")</f>
        <v/>
      </c>
      <c r="AY452" s="48"/>
      <c r="AZ452" s="49" t="str">
        <f>IFERROR(VLOOKUP(AY452,農林業センサス集落コード!$A$2:$E$18534,4,FALSE)," ")</f>
        <v xml:space="preserve"> </v>
      </c>
      <c r="BA452" s="50" t="str">
        <f>IFERROR(VLOOKUP(AY452,農林業センサス集落コード!$A$2:$E$18534,5,0),"")</f>
        <v/>
      </c>
      <c r="BB452" s="48"/>
      <c r="BC452" s="49" t="str">
        <f>IFERROR(VLOOKUP(BB452,農林業センサス集落コード!$A$2:$E$18534,4,FALSE)," ")</f>
        <v xml:space="preserve"> </v>
      </c>
      <c r="BD452" s="50" t="str">
        <f>IFERROR(VLOOKUP(BB452,農林業センサス集落コード!$A$2:$E$18534,5,0),"")</f>
        <v/>
      </c>
      <c r="BE452" s="48"/>
      <c r="BF452" s="49" t="str">
        <f>IFERROR(VLOOKUP(BE452,農林業センサス集落コード!$A$2:$E$18534,4,FALSE)," ")</f>
        <v xml:space="preserve"> </v>
      </c>
      <c r="BG452" s="50" t="str">
        <f>IFERROR(VLOOKUP(BE452,農林業センサス集落コード!$A$2:$E$18534,5,0),"")</f>
        <v/>
      </c>
      <c r="BH452" s="48"/>
      <c r="BI452" s="49" t="str">
        <f>IFERROR(VLOOKUP(BH452,農林業センサス集落コード!$A$2:$E$18534,4,FALSE)," ")</f>
        <v xml:space="preserve"> </v>
      </c>
      <c r="BJ452" s="50" t="str">
        <f>IFERROR(VLOOKUP(BH452,農林業センサス集落コード!$A$2:$E$18534,5,0),"")</f>
        <v/>
      </c>
      <c r="BK452" s="48"/>
      <c r="BL452" s="49" t="str">
        <f>IFERROR(VLOOKUP(BK452,農林業センサス集落コード!$A$2:$E$18534,4,FALSE)," ")</f>
        <v xml:space="preserve"> </v>
      </c>
      <c r="BM452" s="50" t="str">
        <f>IFERROR(VLOOKUP(BK452,農林業センサス集落コード!$A$2:$E$18534,5,0),"")</f>
        <v/>
      </c>
    </row>
    <row r="453" spans="1:65">
      <c r="A453" s="272" t="e">
        <f>①協定識別事項②協定参加者!#REF!</f>
        <v>#REF!</v>
      </c>
      <c r="B453" s="55" t="e">
        <f>①協定識別事項②協定参加者!#REF!</f>
        <v>#REF!</v>
      </c>
      <c r="C453" s="55" t="e">
        <f>①協定識別事項②協定参加者!#REF!</f>
        <v>#REF!</v>
      </c>
      <c r="D453" s="55" t="e">
        <f>①協定識別事項②協定参加者!#REF!</f>
        <v>#REF!</v>
      </c>
      <c r="E453" s="56" t="e">
        <f>①協定識別事項②協定参加者!#REF!</f>
        <v>#REF!</v>
      </c>
      <c r="F453" s="48"/>
      <c r="G453" s="49" t="str">
        <f>IFERROR(VLOOKUP(F453,農林業センサス集落コード!$A$2:$E$18534,4,FALSE)," ")</f>
        <v xml:space="preserve"> </v>
      </c>
      <c r="H453" s="50" t="str">
        <f>IFERROR(VLOOKUP(F453,農林業センサス集落コード!$A$2:$E$18534,5,0),"")</f>
        <v/>
      </c>
      <c r="I453" s="48"/>
      <c r="J453" s="49" t="str">
        <f>IFERROR(VLOOKUP(I453,農林業センサス集落コード!$A$2:$E$18534,4,FALSE)," ")</f>
        <v xml:space="preserve"> </v>
      </c>
      <c r="K453" s="50" t="str">
        <f>IFERROR(VLOOKUP(I453,農林業センサス集落コード!$A$2:$E$18534,5,0),"")</f>
        <v/>
      </c>
      <c r="L453" s="48"/>
      <c r="M453" s="49" t="str">
        <f>IFERROR(VLOOKUP(L453,農林業センサス集落コード!$A$2:$E$18534,4,FALSE)," ")</f>
        <v xml:space="preserve"> </v>
      </c>
      <c r="N453" s="50" t="str">
        <f>IFERROR(VLOOKUP(L453,農林業センサス集落コード!$A$2:$E$18534,5,0),"")</f>
        <v/>
      </c>
      <c r="O453" s="48"/>
      <c r="P453" s="49" t="str">
        <f>IFERROR(VLOOKUP(O453,農林業センサス集落コード!$A$2:$E$18534,4,FALSE)," ")</f>
        <v xml:space="preserve"> </v>
      </c>
      <c r="Q453" s="50" t="str">
        <f>IFERROR(VLOOKUP(O453,農林業センサス集落コード!$A$2:$E$18534,5,0),"")</f>
        <v/>
      </c>
      <c r="R453" s="48"/>
      <c r="S453" s="49" t="str">
        <f>IFERROR(VLOOKUP(R453,農林業センサス集落コード!$A$2:$E$18534,4,FALSE)," ")</f>
        <v xml:space="preserve"> </v>
      </c>
      <c r="T453" s="50" t="str">
        <f>IFERROR(VLOOKUP(R453,農林業センサス集落コード!$A$2:$E$18534,5,0),"")</f>
        <v/>
      </c>
      <c r="U453" s="48"/>
      <c r="V453" s="49" t="str">
        <f>IFERROR(VLOOKUP(U453,農林業センサス集落コード!$A$2:$E$18534,4,FALSE)," ")</f>
        <v xml:space="preserve"> </v>
      </c>
      <c r="W453" s="50" t="str">
        <f>IFERROR(VLOOKUP(U453,農林業センサス集落コード!$A$2:$E$18534,5,0),"")</f>
        <v/>
      </c>
      <c r="X453" s="48"/>
      <c r="Y453" s="49" t="str">
        <f>IFERROR(VLOOKUP(X453,農林業センサス集落コード!$A$2:$E$18534,4,FALSE)," ")</f>
        <v xml:space="preserve"> </v>
      </c>
      <c r="Z453" s="50" t="str">
        <f>IFERROR(VLOOKUP(X453,農林業センサス集落コード!$A$2:$E$18534,5,0),"")</f>
        <v/>
      </c>
      <c r="AA453" s="48"/>
      <c r="AB453" s="49" t="str">
        <f>IFERROR(VLOOKUP(AA453,農林業センサス集落コード!$A$2:$E$18534,4,FALSE)," ")</f>
        <v xml:space="preserve"> </v>
      </c>
      <c r="AC453" s="50" t="str">
        <f>IFERROR(VLOOKUP(AA453,農林業センサス集落コード!$A$2:$E$18534,5,0),"")</f>
        <v/>
      </c>
      <c r="AD453" s="48"/>
      <c r="AE453" s="49" t="str">
        <f>IFERROR(VLOOKUP(AD453,農林業センサス集落コード!$A$2:$E$18534,4,FALSE)," ")</f>
        <v xml:space="preserve"> </v>
      </c>
      <c r="AF453" s="50" t="str">
        <f>IFERROR(VLOOKUP(AD453,農林業センサス集落コード!$A$2:$E$18534,5,0),"")</f>
        <v/>
      </c>
      <c r="AG453" s="48"/>
      <c r="AH453" s="49" t="str">
        <f>IFERROR(VLOOKUP(AG453,農林業センサス集落コード!$A$2:$E$18534,4,FALSE)," ")</f>
        <v xml:space="preserve"> </v>
      </c>
      <c r="AI453" s="50" t="str">
        <f>IFERROR(VLOOKUP(AG453,農林業センサス集落コード!$A$2:$E$18534,5,0),"")</f>
        <v/>
      </c>
      <c r="AJ453" s="48"/>
      <c r="AK453" s="49" t="str">
        <f>IFERROR(VLOOKUP(AJ453,農林業センサス集落コード!$A$2:$E$18534,4,FALSE)," ")</f>
        <v xml:space="preserve"> </v>
      </c>
      <c r="AL453" s="50" t="str">
        <f>IFERROR(VLOOKUP(AJ453,農林業センサス集落コード!$A$2:$E$18534,5,0),"")</f>
        <v/>
      </c>
      <c r="AM453" s="48"/>
      <c r="AN453" s="49" t="str">
        <f>IFERROR(VLOOKUP(AM453,農林業センサス集落コード!$A$2:$E$18534,4,FALSE)," ")</f>
        <v xml:space="preserve"> </v>
      </c>
      <c r="AO453" s="50" t="str">
        <f>IFERROR(VLOOKUP(AM453,農林業センサス集落コード!$A$2:$E$18534,5,0),"")</f>
        <v/>
      </c>
      <c r="AP453" s="48"/>
      <c r="AQ453" s="49" t="str">
        <f>IFERROR(VLOOKUP(AP453,農林業センサス集落コード!$A$2:$E$18534,4,FALSE)," ")</f>
        <v xml:space="preserve"> </v>
      </c>
      <c r="AR453" s="50" t="str">
        <f>IFERROR(VLOOKUP(AP453,農林業センサス集落コード!$A$2:$E$18534,5,0),"")</f>
        <v/>
      </c>
      <c r="AS453" s="48"/>
      <c r="AT453" s="49" t="str">
        <f>IFERROR(VLOOKUP(AS453,農林業センサス集落コード!$A$2:$E$18534,4,FALSE)," ")</f>
        <v xml:space="preserve"> </v>
      </c>
      <c r="AU453" s="50" t="str">
        <f>IFERROR(VLOOKUP(AS453,農林業センサス集落コード!$A$2:$E$18534,5,0),"")</f>
        <v/>
      </c>
      <c r="AV453" s="48"/>
      <c r="AW453" s="49" t="str">
        <f>IFERROR(VLOOKUP(AV453,農林業センサス集落コード!$A$2:$E$18534,4,FALSE)," ")</f>
        <v xml:space="preserve"> </v>
      </c>
      <c r="AX453" s="50" t="str">
        <f>IFERROR(VLOOKUP(AV453,農林業センサス集落コード!$A$2:$E$18534,5,0),"")</f>
        <v/>
      </c>
      <c r="AY453" s="48"/>
      <c r="AZ453" s="49" t="str">
        <f>IFERROR(VLOOKUP(AY453,農林業センサス集落コード!$A$2:$E$18534,4,FALSE)," ")</f>
        <v xml:space="preserve"> </v>
      </c>
      <c r="BA453" s="50" t="str">
        <f>IFERROR(VLOOKUP(AY453,農林業センサス集落コード!$A$2:$E$18534,5,0),"")</f>
        <v/>
      </c>
      <c r="BB453" s="48"/>
      <c r="BC453" s="49" t="str">
        <f>IFERROR(VLOOKUP(BB453,農林業センサス集落コード!$A$2:$E$18534,4,FALSE)," ")</f>
        <v xml:space="preserve"> </v>
      </c>
      <c r="BD453" s="50" t="str">
        <f>IFERROR(VLOOKUP(BB453,農林業センサス集落コード!$A$2:$E$18534,5,0),"")</f>
        <v/>
      </c>
      <c r="BE453" s="48"/>
      <c r="BF453" s="49" t="str">
        <f>IFERROR(VLOOKUP(BE453,農林業センサス集落コード!$A$2:$E$18534,4,FALSE)," ")</f>
        <v xml:space="preserve"> </v>
      </c>
      <c r="BG453" s="50" t="str">
        <f>IFERROR(VLOOKUP(BE453,農林業センサス集落コード!$A$2:$E$18534,5,0),"")</f>
        <v/>
      </c>
      <c r="BH453" s="48"/>
      <c r="BI453" s="49" t="str">
        <f>IFERROR(VLOOKUP(BH453,農林業センサス集落コード!$A$2:$E$18534,4,FALSE)," ")</f>
        <v xml:space="preserve"> </v>
      </c>
      <c r="BJ453" s="50" t="str">
        <f>IFERROR(VLOOKUP(BH453,農林業センサス集落コード!$A$2:$E$18534,5,0),"")</f>
        <v/>
      </c>
      <c r="BK453" s="48"/>
      <c r="BL453" s="49" t="str">
        <f>IFERROR(VLOOKUP(BK453,農林業センサス集落コード!$A$2:$E$18534,4,FALSE)," ")</f>
        <v xml:space="preserve"> </v>
      </c>
      <c r="BM453" s="50" t="str">
        <f>IFERROR(VLOOKUP(BK453,農林業センサス集落コード!$A$2:$E$18534,5,0),"")</f>
        <v/>
      </c>
    </row>
    <row r="454" spans="1:65">
      <c r="A454" s="272" t="e">
        <f>①協定識別事項②協定参加者!#REF!</f>
        <v>#REF!</v>
      </c>
      <c r="B454" s="55" t="e">
        <f>①協定識別事項②協定参加者!#REF!</f>
        <v>#REF!</v>
      </c>
      <c r="C454" s="55" t="e">
        <f>①協定識別事項②協定参加者!#REF!</f>
        <v>#REF!</v>
      </c>
      <c r="D454" s="55" t="e">
        <f>①協定識別事項②協定参加者!#REF!</f>
        <v>#REF!</v>
      </c>
      <c r="E454" s="56" t="e">
        <f>①協定識別事項②協定参加者!#REF!</f>
        <v>#REF!</v>
      </c>
      <c r="F454" s="48"/>
      <c r="G454" s="49" t="str">
        <f>IFERROR(VLOOKUP(F454,農林業センサス集落コード!$A$2:$E$18534,4,FALSE)," ")</f>
        <v xml:space="preserve"> </v>
      </c>
      <c r="H454" s="50" t="str">
        <f>IFERROR(VLOOKUP(F454,農林業センサス集落コード!$A$2:$E$18534,5,0),"")</f>
        <v/>
      </c>
      <c r="I454" s="48"/>
      <c r="J454" s="49" t="str">
        <f>IFERROR(VLOOKUP(I454,農林業センサス集落コード!$A$2:$E$18534,4,FALSE)," ")</f>
        <v xml:space="preserve"> </v>
      </c>
      <c r="K454" s="50" t="str">
        <f>IFERROR(VLOOKUP(I454,農林業センサス集落コード!$A$2:$E$18534,5,0),"")</f>
        <v/>
      </c>
      <c r="L454" s="48"/>
      <c r="M454" s="49" t="str">
        <f>IFERROR(VLOOKUP(L454,農林業センサス集落コード!$A$2:$E$18534,4,FALSE)," ")</f>
        <v xml:space="preserve"> </v>
      </c>
      <c r="N454" s="50" t="str">
        <f>IFERROR(VLOOKUP(L454,農林業センサス集落コード!$A$2:$E$18534,5,0),"")</f>
        <v/>
      </c>
      <c r="O454" s="48"/>
      <c r="P454" s="49" t="str">
        <f>IFERROR(VLOOKUP(O454,農林業センサス集落コード!$A$2:$E$18534,4,FALSE)," ")</f>
        <v xml:space="preserve"> </v>
      </c>
      <c r="Q454" s="50" t="str">
        <f>IFERROR(VLOOKUP(O454,農林業センサス集落コード!$A$2:$E$18534,5,0),"")</f>
        <v/>
      </c>
      <c r="R454" s="48"/>
      <c r="S454" s="49" t="str">
        <f>IFERROR(VLOOKUP(R454,農林業センサス集落コード!$A$2:$E$18534,4,FALSE)," ")</f>
        <v xml:space="preserve"> </v>
      </c>
      <c r="T454" s="50" t="str">
        <f>IFERROR(VLOOKUP(R454,農林業センサス集落コード!$A$2:$E$18534,5,0),"")</f>
        <v/>
      </c>
      <c r="U454" s="48"/>
      <c r="V454" s="49" t="str">
        <f>IFERROR(VLOOKUP(U454,農林業センサス集落コード!$A$2:$E$18534,4,FALSE)," ")</f>
        <v xml:space="preserve"> </v>
      </c>
      <c r="W454" s="50" t="str">
        <f>IFERROR(VLOOKUP(U454,農林業センサス集落コード!$A$2:$E$18534,5,0),"")</f>
        <v/>
      </c>
      <c r="X454" s="48"/>
      <c r="Y454" s="49" t="str">
        <f>IFERROR(VLOOKUP(X454,農林業センサス集落コード!$A$2:$E$18534,4,FALSE)," ")</f>
        <v xml:space="preserve"> </v>
      </c>
      <c r="Z454" s="50" t="str">
        <f>IFERROR(VLOOKUP(X454,農林業センサス集落コード!$A$2:$E$18534,5,0),"")</f>
        <v/>
      </c>
      <c r="AA454" s="48"/>
      <c r="AB454" s="49" t="str">
        <f>IFERROR(VLOOKUP(AA454,農林業センサス集落コード!$A$2:$E$18534,4,FALSE)," ")</f>
        <v xml:space="preserve"> </v>
      </c>
      <c r="AC454" s="50" t="str">
        <f>IFERROR(VLOOKUP(AA454,農林業センサス集落コード!$A$2:$E$18534,5,0),"")</f>
        <v/>
      </c>
      <c r="AD454" s="48"/>
      <c r="AE454" s="49" t="str">
        <f>IFERROR(VLOOKUP(AD454,農林業センサス集落コード!$A$2:$E$18534,4,FALSE)," ")</f>
        <v xml:space="preserve"> </v>
      </c>
      <c r="AF454" s="50" t="str">
        <f>IFERROR(VLOOKUP(AD454,農林業センサス集落コード!$A$2:$E$18534,5,0),"")</f>
        <v/>
      </c>
      <c r="AG454" s="48"/>
      <c r="AH454" s="49" t="str">
        <f>IFERROR(VLOOKUP(AG454,農林業センサス集落コード!$A$2:$E$18534,4,FALSE)," ")</f>
        <v xml:space="preserve"> </v>
      </c>
      <c r="AI454" s="50" t="str">
        <f>IFERROR(VLOOKUP(AG454,農林業センサス集落コード!$A$2:$E$18534,5,0),"")</f>
        <v/>
      </c>
      <c r="AJ454" s="48"/>
      <c r="AK454" s="49" t="str">
        <f>IFERROR(VLOOKUP(AJ454,農林業センサス集落コード!$A$2:$E$18534,4,FALSE)," ")</f>
        <v xml:space="preserve"> </v>
      </c>
      <c r="AL454" s="50" t="str">
        <f>IFERROR(VLOOKUP(AJ454,農林業センサス集落コード!$A$2:$E$18534,5,0),"")</f>
        <v/>
      </c>
      <c r="AM454" s="48"/>
      <c r="AN454" s="49" t="str">
        <f>IFERROR(VLOOKUP(AM454,農林業センサス集落コード!$A$2:$E$18534,4,FALSE)," ")</f>
        <v xml:space="preserve"> </v>
      </c>
      <c r="AO454" s="50" t="str">
        <f>IFERROR(VLOOKUP(AM454,農林業センサス集落コード!$A$2:$E$18534,5,0),"")</f>
        <v/>
      </c>
      <c r="AP454" s="48"/>
      <c r="AQ454" s="49" t="str">
        <f>IFERROR(VLOOKUP(AP454,農林業センサス集落コード!$A$2:$E$18534,4,FALSE)," ")</f>
        <v xml:space="preserve"> </v>
      </c>
      <c r="AR454" s="50" t="str">
        <f>IFERROR(VLOOKUP(AP454,農林業センサス集落コード!$A$2:$E$18534,5,0),"")</f>
        <v/>
      </c>
      <c r="AS454" s="48"/>
      <c r="AT454" s="49" t="str">
        <f>IFERROR(VLOOKUP(AS454,農林業センサス集落コード!$A$2:$E$18534,4,FALSE)," ")</f>
        <v xml:space="preserve"> </v>
      </c>
      <c r="AU454" s="50" t="str">
        <f>IFERROR(VLOOKUP(AS454,農林業センサス集落コード!$A$2:$E$18534,5,0),"")</f>
        <v/>
      </c>
      <c r="AV454" s="48"/>
      <c r="AW454" s="49" t="str">
        <f>IFERROR(VLOOKUP(AV454,農林業センサス集落コード!$A$2:$E$18534,4,FALSE)," ")</f>
        <v xml:space="preserve"> </v>
      </c>
      <c r="AX454" s="50" t="str">
        <f>IFERROR(VLOOKUP(AV454,農林業センサス集落コード!$A$2:$E$18534,5,0),"")</f>
        <v/>
      </c>
      <c r="AY454" s="48"/>
      <c r="AZ454" s="49" t="str">
        <f>IFERROR(VLOOKUP(AY454,農林業センサス集落コード!$A$2:$E$18534,4,FALSE)," ")</f>
        <v xml:space="preserve"> </v>
      </c>
      <c r="BA454" s="50" t="str">
        <f>IFERROR(VLOOKUP(AY454,農林業センサス集落コード!$A$2:$E$18534,5,0),"")</f>
        <v/>
      </c>
      <c r="BB454" s="48"/>
      <c r="BC454" s="49" t="str">
        <f>IFERROR(VLOOKUP(BB454,農林業センサス集落コード!$A$2:$E$18534,4,FALSE)," ")</f>
        <v xml:space="preserve"> </v>
      </c>
      <c r="BD454" s="50" t="str">
        <f>IFERROR(VLOOKUP(BB454,農林業センサス集落コード!$A$2:$E$18534,5,0),"")</f>
        <v/>
      </c>
      <c r="BE454" s="48"/>
      <c r="BF454" s="49" t="str">
        <f>IFERROR(VLOOKUP(BE454,農林業センサス集落コード!$A$2:$E$18534,4,FALSE)," ")</f>
        <v xml:space="preserve"> </v>
      </c>
      <c r="BG454" s="50" t="str">
        <f>IFERROR(VLOOKUP(BE454,農林業センサス集落コード!$A$2:$E$18534,5,0),"")</f>
        <v/>
      </c>
      <c r="BH454" s="48"/>
      <c r="BI454" s="49" t="str">
        <f>IFERROR(VLOOKUP(BH454,農林業センサス集落コード!$A$2:$E$18534,4,FALSE)," ")</f>
        <v xml:space="preserve"> </v>
      </c>
      <c r="BJ454" s="50" t="str">
        <f>IFERROR(VLOOKUP(BH454,農林業センサス集落コード!$A$2:$E$18534,5,0),"")</f>
        <v/>
      </c>
      <c r="BK454" s="48"/>
      <c r="BL454" s="49" t="str">
        <f>IFERROR(VLOOKUP(BK454,農林業センサス集落コード!$A$2:$E$18534,4,FALSE)," ")</f>
        <v xml:space="preserve"> </v>
      </c>
      <c r="BM454" s="50" t="str">
        <f>IFERROR(VLOOKUP(BK454,農林業センサス集落コード!$A$2:$E$18534,5,0),"")</f>
        <v/>
      </c>
    </row>
    <row r="455" spans="1:65">
      <c r="A455" s="272" t="e">
        <f>①協定識別事項②協定参加者!#REF!</f>
        <v>#REF!</v>
      </c>
      <c r="B455" s="55" t="e">
        <f>①協定識別事項②協定参加者!#REF!</f>
        <v>#REF!</v>
      </c>
      <c r="C455" s="55" t="e">
        <f>①協定識別事項②協定参加者!#REF!</f>
        <v>#REF!</v>
      </c>
      <c r="D455" s="55" t="e">
        <f>①協定識別事項②協定参加者!#REF!</f>
        <v>#REF!</v>
      </c>
      <c r="E455" s="56" t="e">
        <f>①協定識別事項②協定参加者!#REF!</f>
        <v>#REF!</v>
      </c>
      <c r="F455" s="48"/>
      <c r="G455" s="49" t="str">
        <f>IFERROR(VLOOKUP(F455,農林業センサス集落コード!$A$2:$E$18534,4,FALSE)," ")</f>
        <v xml:space="preserve"> </v>
      </c>
      <c r="H455" s="50" t="str">
        <f>IFERROR(VLOOKUP(F455,農林業センサス集落コード!$A$2:$E$18534,5,0),"")</f>
        <v/>
      </c>
      <c r="I455" s="48"/>
      <c r="J455" s="49" t="str">
        <f>IFERROR(VLOOKUP(I455,農林業センサス集落コード!$A$2:$E$18534,4,FALSE)," ")</f>
        <v xml:space="preserve"> </v>
      </c>
      <c r="K455" s="50" t="str">
        <f>IFERROR(VLOOKUP(I455,農林業センサス集落コード!$A$2:$E$18534,5,0),"")</f>
        <v/>
      </c>
      <c r="L455" s="48"/>
      <c r="M455" s="49" t="str">
        <f>IFERROR(VLOOKUP(L455,農林業センサス集落コード!$A$2:$E$18534,4,FALSE)," ")</f>
        <v xml:space="preserve"> </v>
      </c>
      <c r="N455" s="50" t="str">
        <f>IFERROR(VLOOKUP(L455,農林業センサス集落コード!$A$2:$E$18534,5,0),"")</f>
        <v/>
      </c>
      <c r="O455" s="48"/>
      <c r="P455" s="49" t="str">
        <f>IFERROR(VLOOKUP(O455,農林業センサス集落コード!$A$2:$E$18534,4,FALSE)," ")</f>
        <v xml:space="preserve"> </v>
      </c>
      <c r="Q455" s="50" t="str">
        <f>IFERROR(VLOOKUP(O455,農林業センサス集落コード!$A$2:$E$18534,5,0),"")</f>
        <v/>
      </c>
      <c r="R455" s="48"/>
      <c r="S455" s="49" t="str">
        <f>IFERROR(VLOOKUP(R455,農林業センサス集落コード!$A$2:$E$18534,4,FALSE)," ")</f>
        <v xml:space="preserve"> </v>
      </c>
      <c r="T455" s="50" t="str">
        <f>IFERROR(VLOOKUP(R455,農林業センサス集落コード!$A$2:$E$18534,5,0),"")</f>
        <v/>
      </c>
      <c r="U455" s="48"/>
      <c r="V455" s="49" t="str">
        <f>IFERROR(VLOOKUP(U455,農林業センサス集落コード!$A$2:$E$18534,4,FALSE)," ")</f>
        <v xml:space="preserve"> </v>
      </c>
      <c r="W455" s="50" t="str">
        <f>IFERROR(VLOOKUP(U455,農林業センサス集落コード!$A$2:$E$18534,5,0),"")</f>
        <v/>
      </c>
      <c r="X455" s="48"/>
      <c r="Y455" s="49" t="str">
        <f>IFERROR(VLOOKUP(X455,農林業センサス集落コード!$A$2:$E$18534,4,FALSE)," ")</f>
        <v xml:space="preserve"> </v>
      </c>
      <c r="Z455" s="50" t="str">
        <f>IFERROR(VLOOKUP(X455,農林業センサス集落コード!$A$2:$E$18534,5,0),"")</f>
        <v/>
      </c>
      <c r="AA455" s="48"/>
      <c r="AB455" s="49" t="str">
        <f>IFERROR(VLOOKUP(AA455,農林業センサス集落コード!$A$2:$E$18534,4,FALSE)," ")</f>
        <v xml:space="preserve"> </v>
      </c>
      <c r="AC455" s="50" t="str">
        <f>IFERROR(VLOOKUP(AA455,農林業センサス集落コード!$A$2:$E$18534,5,0),"")</f>
        <v/>
      </c>
      <c r="AD455" s="48"/>
      <c r="AE455" s="49" t="str">
        <f>IFERROR(VLOOKUP(AD455,農林業センサス集落コード!$A$2:$E$18534,4,FALSE)," ")</f>
        <v xml:space="preserve"> </v>
      </c>
      <c r="AF455" s="50" t="str">
        <f>IFERROR(VLOOKUP(AD455,農林業センサス集落コード!$A$2:$E$18534,5,0),"")</f>
        <v/>
      </c>
      <c r="AG455" s="48"/>
      <c r="AH455" s="49" t="str">
        <f>IFERROR(VLOOKUP(AG455,農林業センサス集落コード!$A$2:$E$18534,4,FALSE)," ")</f>
        <v xml:space="preserve"> </v>
      </c>
      <c r="AI455" s="50" t="str">
        <f>IFERROR(VLOOKUP(AG455,農林業センサス集落コード!$A$2:$E$18534,5,0),"")</f>
        <v/>
      </c>
      <c r="AJ455" s="48"/>
      <c r="AK455" s="49" t="str">
        <f>IFERROR(VLOOKUP(AJ455,農林業センサス集落コード!$A$2:$E$18534,4,FALSE)," ")</f>
        <v xml:space="preserve"> </v>
      </c>
      <c r="AL455" s="50" t="str">
        <f>IFERROR(VLOOKUP(AJ455,農林業センサス集落コード!$A$2:$E$18534,5,0),"")</f>
        <v/>
      </c>
      <c r="AM455" s="48"/>
      <c r="AN455" s="49" t="str">
        <f>IFERROR(VLOOKUP(AM455,農林業センサス集落コード!$A$2:$E$18534,4,FALSE)," ")</f>
        <v xml:space="preserve"> </v>
      </c>
      <c r="AO455" s="50" t="str">
        <f>IFERROR(VLOOKUP(AM455,農林業センサス集落コード!$A$2:$E$18534,5,0),"")</f>
        <v/>
      </c>
      <c r="AP455" s="48"/>
      <c r="AQ455" s="49" t="str">
        <f>IFERROR(VLOOKUP(AP455,農林業センサス集落コード!$A$2:$E$18534,4,FALSE)," ")</f>
        <v xml:space="preserve"> </v>
      </c>
      <c r="AR455" s="50" t="str">
        <f>IFERROR(VLOOKUP(AP455,農林業センサス集落コード!$A$2:$E$18534,5,0),"")</f>
        <v/>
      </c>
      <c r="AS455" s="48"/>
      <c r="AT455" s="49" t="str">
        <f>IFERROR(VLOOKUP(AS455,農林業センサス集落コード!$A$2:$E$18534,4,FALSE)," ")</f>
        <v xml:space="preserve"> </v>
      </c>
      <c r="AU455" s="50" t="str">
        <f>IFERROR(VLOOKUP(AS455,農林業センサス集落コード!$A$2:$E$18534,5,0),"")</f>
        <v/>
      </c>
      <c r="AV455" s="48"/>
      <c r="AW455" s="49" t="str">
        <f>IFERROR(VLOOKUP(AV455,農林業センサス集落コード!$A$2:$E$18534,4,FALSE)," ")</f>
        <v xml:space="preserve"> </v>
      </c>
      <c r="AX455" s="50" t="str">
        <f>IFERROR(VLOOKUP(AV455,農林業センサス集落コード!$A$2:$E$18534,5,0),"")</f>
        <v/>
      </c>
      <c r="AY455" s="48"/>
      <c r="AZ455" s="49" t="str">
        <f>IFERROR(VLOOKUP(AY455,農林業センサス集落コード!$A$2:$E$18534,4,FALSE)," ")</f>
        <v xml:space="preserve"> </v>
      </c>
      <c r="BA455" s="50" t="str">
        <f>IFERROR(VLOOKUP(AY455,農林業センサス集落コード!$A$2:$E$18534,5,0),"")</f>
        <v/>
      </c>
      <c r="BB455" s="48"/>
      <c r="BC455" s="49" t="str">
        <f>IFERROR(VLOOKUP(BB455,農林業センサス集落コード!$A$2:$E$18534,4,FALSE)," ")</f>
        <v xml:space="preserve"> </v>
      </c>
      <c r="BD455" s="50" t="str">
        <f>IFERROR(VLOOKUP(BB455,農林業センサス集落コード!$A$2:$E$18534,5,0),"")</f>
        <v/>
      </c>
      <c r="BE455" s="48"/>
      <c r="BF455" s="49" t="str">
        <f>IFERROR(VLOOKUP(BE455,農林業センサス集落コード!$A$2:$E$18534,4,FALSE)," ")</f>
        <v xml:space="preserve"> </v>
      </c>
      <c r="BG455" s="50" t="str">
        <f>IFERROR(VLOOKUP(BE455,農林業センサス集落コード!$A$2:$E$18534,5,0),"")</f>
        <v/>
      </c>
      <c r="BH455" s="48"/>
      <c r="BI455" s="49" t="str">
        <f>IFERROR(VLOOKUP(BH455,農林業センサス集落コード!$A$2:$E$18534,4,FALSE)," ")</f>
        <v xml:space="preserve"> </v>
      </c>
      <c r="BJ455" s="50" t="str">
        <f>IFERROR(VLOOKUP(BH455,農林業センサス集落コード!$A$2:$E$18534,5,0),"")</f>
        <v/>
      </c>
      <c r="BK455" s="48"/>
      <c r="BL455" s="49" t="str">
        <f>IFERROR(VLOOKUP(BK455,農林業センサス集落コード!$A$2:$E$18534,4,FALSE)," ")</f>
        <v xml:space="preserve"> </v>
      </c>
      <c r="BM455" s="50" t="str">
        <f>IFERROR(VLOOKUP(BK455,農林業センサス集落コード!$A$2:$E$18534,5,0),"")</f>
        <v/>
      </c>
    </row>
    <row r="456" spans="1:65">
      <c r="A456" s="272" t="e">
        <f>①協定識別事項②協定参加者!#REF!</f>
        <v>#REF!</v>
      </c>
      <c r="B456" s="55" t="e">
        <f>①協定識別事項②協定参加者!#REF!</f>
        <v>#REF!</v>
      </c>
      <c r="C456" s="55" t="e">
        <f>①協定識別事項②協定参加者!#REF!</f>
        <v>#REF!</v>
      </c>
      <c r="D456" s="55" t="e">
        <f>①協定識別事項②協定参加者!#REF!</f>
        <v>#REF!</v>
      </c>
      <c r="E456" s="56" t="e">
        <f>①協定識別事項②協定参加者!#REF!</f>
        <v>#REF!</v>
      </c>
      <c r="F456" s="48"/>
      <c r="G456" s="49" t="str">
        <f>IFERROR(VLOOKUP(F456,農林業センサス集落コード!$A$2:$E$18534,4,FALSE)," ")</f>
        <v xml:space="preserve"> </v>
      </c>
      <c r="H456" s="50" t="str">
        <f>IFERROR(VLOOKUP(F456,農林業センサス集落コード!$A$2:$E$18534,5,0),"")</f>
        <v/>
      </c>
      <c r="I456" s="48"/>
      <c r="J456" s="49" t="str">
        <f>IFERROR(VLOOKUP(I456,農林業センサス集落コード!$A$2:$E$18534,4,FALSE)," ")</f>
        <v xml:space="preserve"> </v>
      </c>
      <c r="K456" s="50" t="str">
        <f>IFERROR(VLOOKUP(I456,農林業センサス集落コード!$A$2:$E$18534,5,0),"")</f>
        <v/>
      </c>
      <c r="L456" s="48"/>
      <c r="M456" s="49" t="str">
        <f>IFERROR(VLOOKUP(L456,農林業センサス集落コード!$A$2:$E$18534,4,FALSE)," ")</f>
        <v xml:space="preserve"> </v>
      </c>
      <c r="N456" s="50" t="str">
        <f>IFERROR(VLOOKUP(L456,農林業センサス集落コード!$A$2:$E$18534,5,0),"")</f>
        <v/>
      </c>
      <c r="O456" s="48"/>
      <c r="P456" s="49" t="str">
        <f>IFERROR(VLOOKUP(O456,農林業センサス集落コード!$A$2:$E$18534,4,FALSE)," ")</f>
        <v xml:space="preserve"> </v>
      </c>
      <c r="Q456" s="50" t="str">
        <f>IFERROR(VLOOKUP(O456,農林業センサス集落コード!$A$2:$E$18534,5,0),"")</f>
        <v/>
      </c>
      <c r="R456" s="48"/>
      <c r="S456" s="49" t="str">
        <f>IFERROR(VLOOKUP(R456,農林業センサス集落コード!$A$2:$E$18534,4,FALSE)," ")</f>
        <v xml:space="preserve"> </v>
      </c>
      <c r="T456" s="50" t="str">
        <f>IFERROR(VLOOKUP(R456,農林業センサス集落コード!$A$2:$E$18534,5,0),"")</f>
        <v/>
      </c>
      <c r="U456" s="48"/>
      <c r="V456" s="49" t="str">
        <f>IFERROR(VLOOKUP(U456,農林業センサス集落コード!$A$2:$E$18534,4,FALSE)," ")</f>
        <v xml:space="preserve"> </v>
      </c>
      <c r="W456" s="50" t="str">
        <f>IFERROR(VLOOKUP(U456,農林業センサス集落コード!$A$2:$E$18534,5,0),"")</f>
        <v/>
      </c>
      <c r="X456" s="48"/>
      <c r="Y456" s="49" t="str">
        <f>IFERROR(VLOOKUP(X456,農林業センサス集落コード!$A$2:$E$18534,4,FALSE)," ")</f>
        <v xml:space="preserve"> </v>
      </c>
      <c r="Z456" s="50" t="str">
        <f>IFERROR(VLOOKUP(X456,農林業センサス集落コード!$A$2:$E$18534,5,0),"")</f>
        <v/>
      </c>
      <c r="AA456" s="48"/>
      <c r="AB456" s="49" t="str">
        <f>IFERROR(VLOOKUP(AA456,農林業センサス集落コード!$A$2:$E$18534,4,FALSE)," ")</f>
        <v xml:space="preserve"> </v>
      </c>
      <c r="AC456" s="50" t="str">
        <f>IFERROR(VLOOKUP(AA456,農林業センサス集落コード!$A$2:$E$18534,5,0),"")</f>
        <v/>
      </c>
      <c r="AD456" s="48"/>
      <c r="AE456" s="49" t="str">
        <f>IFERROR(VLOOKUP(AD456,農林業センサス集落コード!$A$2:$E$18534,4,FALSE)," ")</f>
        <v xml:space="preserve"> </v>
      </c>
      <c r="AF456" s="50" t="str">
        <f>IFERROR(VLOOKUP(AD456,農林業センサス集落コード!$A$2:$E$18534,5,0),"")</f>
        <v/>
      </c>
      <c r="AG456" s="48"/>
      <c r="AH456" s="49" t="str">
        <f>IFERROR(VLOOKUP(AG456,農林業センサス集落コード!$A$2:$E$18534,4,FALSE)," ")</f>
        <v xml:space="preserve"> </v>
      </c>
      <c r="AI456" s="50" t="str">
        <f>IFERROR(VLOOKUP(AG456,農林業センサス集落コード!$A$2:$E$18534,5,0),"")</f>
        <v/>
      </c>
      <c r="AJ456" s="48"/>
      <c r="AK456" s="49" t="str">
        <f>IFERROR(VLOOKUP(AJ456,農林業センサス集落コード!$A$2:$E$18534,4,FALSE)," ")</f>
        <v xml:space="preserve"> </v>
      </c>
      <c r="AL456" s="50" t="str">
        <f>IFERROR(VLOOKUP(AJ456,農林業センサス集落コード!$A$2:$E$18534,5,0),"")</f>
        <v/>
      </c>
      <c r="AM456" s="48"/>
      <c r="AN456" s="49" t="str">
        <f>IFERROR(VLOOKUP(AM456,農林業センサス集落コード!$A$2:$E$18534,4,FALSE)," ")</f>
        <v xml:space="preserve"> </v>
      </c>
      <c r="AO456" s="50" t="str">
        <f>IFERROR(VLOOKUP(AM456,農林業センサス集落コード!$A$2:$E$18534,5,0),"")</f>
        <v/>
      </c>
      <c r="AP456" s="48"/>
      <c r="AQ456" s="49" t="str">
        <f>IFERROR(VLOOKUP(AP456,農林業センサス集落コード!$A$2:$E$18534,4,FALSE)," ")</f>
        <v xml:space="preserve"> </v>
      </c>
      <c r="AR456" s="50" t="str">
        <f>IFERROR(VLOOKUP(AP456,農林業センサス集落コード!$A$2:$E$18534,5,0),"")</f>
        <v/>
      </c>
      <c r="AS456" s="48"/>
      <c r="AT456" s="49" t="str">
        <f>IFERROR(VLOOKUP(AS456,農林業センサス集落コード!$A$2:$E$18534,4,FALSE)," ")</f>
        <v xml:space="preserve"> </v>
      </c>
      <c r="AU456" s="50" t="str">
        <f>IFERROR(VLOOKUP(AS456,農林業センサス集落コード!$A$2:$E$18534,5,0),"")</f>
        <v/>
      </c>
      <c r="AV456" s="48"/>
      <c r="AW456" s="49" t="str">
        <f>IFERROR(VLOOKUP(AV456,農林業センサス集落コード!$A$2:$E$18534,4,FALSE)," ")</f>
        <v xml:space="preserve"> </v>
      </c>
      <c r="AX456" s="50" t="str">
        <f>IFERROR(VLOOKUP(AV456,農林業センサス集落コード!$A$2:$E$18534,5,0),"")</f>
        <v/>
      </c>
      <c r="AY456" s="48"/>
      <c r="AZ456" s="49" t="str">
        <f>IFERROR(VLOOKUP(AY456,農林業センサス集落コード!$A$2:$E$18534,4,FALSE)," ")</f>
        <v xml:space="preserve"> </v>
      </c>
      <c r="BA456" s="50" t="str">
        <f>IFERROR(VLOOKUP(AY456,農林業センサス集落コード!$A$2:$E$18534,5,0),"")</f>
        <v/>
      </c>
      <c r="BB456" s="48"/>
      <c r="BC456" s="49" t="str">
        <f>IFERROR(VLOOKUP(BB456,農林業センサス集落コード!$A$2:$E$18534,4,FALSE)," ")</f>
        <v xml:space="preserve"> </v>
      </c>
      <c r="BD456" s="50" t="str">
        <f>IFERROR(VLOOKUP(BB456,農林業センサス集落コード!$A$2:$E$18534,5,0),"")</f>
        <v/>
      </c>
      <c r="BE456" s="48"/>
      <c r="BF456" s="49" t="str">
        <f>IFERROR(VLOOKUP(BE456,農林業センサス集落コード!$A$2:$E$18534,4,FALSE)," ")</f>
        <v xml:space="preserve"> </v>
      </c>
      <c r="BG456" s="50" t="str">
        <f>IFERROR(VLOOKUP(BE456,農林業センサス集落コード!$A$2:$E$18534,5,0),"")</f>
        <v/>
      </c>
      <c r="BH456" s="48"/>
      <c r="BI456" s="49" t="str">
        <f>IFERROR(VLOOKUP(BH456,農林業センサス集落コード!$A$2:$E$18534,4,FALSE)," ")</f>
        <v xml:space="preserve"> </v>
      </c>
      <c r="BJ456" s="50" t="str">
        <f>IFERROR(VLOOKUP(BH456,農林業センサス集落コード!$A$2:$E$18534,5,0),"")</f>
        <v/>
      </c>
      <c r="BK456" s="48"/>
      <c r="BL456" s="49" t="str">
        <f>IFERROR(VLOOKUP(BK456,農林業センサス集落コード!$A$2:$E$18534,4,FALSE)," ")</f>
        <v xml:space="preserve"> </v>
      </c>
      <c r="BM456" s="50" t="str">
        <f>IFERROR(VLOOKUP(BK456,農林業センサス集落コード!$A$2:$E$18534,5,0),"")</f>
        <v/>
      </c>
    </row>
    <row r="457" spans="1:65">
      <c r="A457" s="272" t="e">
        <f>①協定識別事項②協定参加者!#REF!</f>
        <v>#REF!</v>
      </c>
      <c r="B457" s="55" t="e">
        <f>①協定識別事項②協定参加者!#REF!</f>
        <v>#REF!</v>
      </c>
      <c r="C457" s="55" t="e">
        <f>①協定識別事項②協定参加者!#REF!</f>
        <v>#REF!</v>
      </c>
      <c r="D457" s="55" t="e">
        <f>①協定識別事項②協定参加者!#REF!</f>
        <v>#REF!</v>
      </c>
      <c r="E457" s="56" t="e">
        <f>①協定識別事項②協定参加者!#REF!</f>
        <v>#REF!</v>
      </c>
      <c r="F457" s="48"/>
      <c r="G457" s="49" t="str">
        <f>IFERROR(VLOOKUP(F457,農林業センサス集落コード!$A$2:$E$18534,4,FALSE)," ")</f>
        <v xml:space="preserve"> </v>
      </c>
      <c r="H457" s="50" t="str">
        <f>IFERROR(VLOOKUP(F457,農林業センサス集落コード!$A$2:$E$18534,5,0),"")</f>
        <v/>
      </c>
      <c r="I457" s="48"/>
      <c r="J457" s="49" t="str">
        <f>IFERROR(VLOOKUP(I457,農林業センサス集落コード!$A$2:$E$18534,4,FALSE)," ")</f>
        <v xml:space="preserve"> </v>
      </c>
      <c r="K457" s="50" t="str">
        <f>IFERROR(VLOOKUP(I457,農林業センサス集落コード!$A$2:$E$18534,5,0),"")</f>
        <v/>
      </c>
      <c r="L457" s="48"/>
      <c r="M457" s="49" t="str">
        <f>IFERROR(VLOOKUP(L457,農林業センサス集落コード!$A$2:$E$18534,4,FALSE)," ")</f>
        <v xml:space="preserve"> </v>
      </c>
      <c r="N457" s="50" t="str">
        <f>IFERROR(VLOOKUP(L457,農林業センサス集落コード!$A$2:$E$18534,5,0),"")</f>
        <v/>
      </c>
      <c r="O457" s="48"/>
      <c r="P457" s="49" t="str">
        <f>IFERROR(VLOOKUP(O457,農林業センサス集落コード!$A$2:$E$18534,4,FALSE)," ")</f>
        <v xml:space="preserve"> </v>
      </c>
      <c r="Q457" s="50" t="str">
        <f>IFERROR(VLOOKUP(O457,農林業センサス集落コード!$A$2:$E$18534,5,0),"")</f>
        <v/>
      </c>
      <c r="R457" s="48"/>
      <c r="S457" s="49" t="str">
        <f>IFERROR(VLOOKUP(R457,農林業センサス集落コード!$A$2:$E$18534,4,FALSE)," ")</f>
        <v xml:space="preserve"> </v>
      </c>
      <c r="T457" s="50" t="str">
        <f>IFERROR(VLOOKUP(R457,農林業センサス集落コード!$A$2:$E$18534,5,0),"")</f>
        <v/>
      </c>
      <c r="U457" s="48"/>
      <c r="V457" s="49" t="str">
        <f>IFERROR(VLOOKUP(U457,農林業センサス集落コード!$A$2:$E$18534,4,FALSE)," ")</f>
        <v xml:space="preserve"> </v>
      </c>
      <c r="W457" s="50" t="str">
        <f>IFERROR(VLOOKUP(U457,農林業センサス集落コード!$A$2:$E$18534,5,0),"")</f>
        <v/>
      </c>
      <c r="X457" s="48"/>
      <c r="Y457" s="49" t="str">
        <f>IFERROR(VLOOKUP(X457,農林業センサス集落コード!$A$2:$E$18534,4,FALSE)," ")</f>
        <v xml:space="preserve"> </v>
      </c>
      <c r="Z457" s="50" t="str">
        <f>IFERROR(VLOOKUP(X457,農林業センサス集落コード!$A$2:$E$18534,5,0),"")</f>
        <v/>
      </c>
      <c r="AA457" s="48"/>
      <c r="AB457" s="49" t="str">
        <f>IFERROR(VLOOKUP(AA457,農林業センサス集落コード!$A$2:$E$18534,4,FALSE)," ")</f>
        <v xml:space="preserve"> </v>
      </c>
      <c r="AC457" s="50" t="str">
        <f>IFERROR(VLOOKUP(AA457,農林業センサス集落コード!$A$2:$E$18534,5,0),"")</f>
        <v/>
      </c>
      <c r="AD457" s="48"/>
      <c r="AE457" s="49" t="str">
        <f>IFERROR(VLOOKUP(AD457,農林業センサス集落コード!$A$2:$E$18534,4,FALSE)," ")</f>
        <v xml:space="preserve"> </v>
      </c>
      <c r="AF457" s="50" t="str">
        <f>IFERROR(VLOOKUP(AD457,農林業センサス集落コード!$A$2:$E$18534,5,0),"")</f>
        <v/>
      </c>
      <c r="AG457" s="48"/>
      <c r="AH457" s="49" t="str">
        <f>IFERROR(VLOOKUP(AG457,農林業センサス集落コード!$A$2:$E$18534,4,FALSE)," ")</f>
        <v xml:space="preserve"> </v>
      </c>
      <c r="AI457" s="50" t="str">
        <f>IFERROR(VLOOKUP(AG457,農林業センサス集落コード!$A$2:$E$18534,5,0),"")</f>
        <v/>
      </c>
      <c r="AJ457" s="48"/>
      <c r="AK457" s="49" t="str">
        <f>IFERROR(VLOOKUP(AJ457,農林業センサス集落コード!$A$2:$E$18534,4,FALSE)," ")</f>
        <v xml:space="preserve"> </v>
      </c>
      <c r="AL457" s="50" t="str">
        <f>IFERROR(VLOOKUP(AJ457,農林業センサス集落コード!$A$2:$E$18534,5,0),"")</f>
        <v/>
      </c>
      <c r="AM457" s="48"/>
      <c r="AN457" s="49" t="str">
        <f>IFERROR(VLOOKUP(AM457,農林業センサス集落コード!$A$2:$E$18534,4,FALSE)," ")</f>
        <v xml:space="preserve"> </v>
      </c>
      <c r="AO457" s="50" t="str">
        <f>IFERROR(VLOOKUP(AM457,農林業センサス集落コード!$A$2:$E$18534,5,0),"")</f>
        <v/>
      </c>
      <c r="AP457" s="48"/>
      <c r="AQ457" s="49" t="str">
        <f>IFERROR(VLOOKUP(AP457,農林業センサス集落コード!$A$2:$E$18534,4,FALSE)," ")</f>
        <v xml:space="preserve"> </v>
      </c>
      <c r="AR457" s="50" t="str">
        <f>IFERROR(VLOOKUP(AP457,農林業センサス集落コード!$A$2:$E$18534,5,0),"")</f>
        <v/>
      </c>
      <c r="AS457" s="48"/>
      <c r="AT457" s="49" t="str">
        <f>IFERROR(VLOOKUP(AS457,農林業センサス集落コード!$A$2:$E$18534,4,FALSE)," ")</f>
        <v xml:space="preserve"> </v>
      </c>
      <c r="AU457" s="50" t="str">
        <f>IFERROR(VLOOKUP(AS457,農林業センサス集落コード!$A$2:$E$18534,5,0),"")</f>
        <v/>
      </c>
      <c r="AV457" s="48"/>
      <c r="AW457" s="49" t="str">
        <f>IFERROR(VLOOKUP(AV457,農林業センサス集落コード!$A$2:$E$18534,4,FALSE)," ")</f>
        <v xml:space="preserve"> </v>
      </c>
      <c r="AX457" s="50" t="str">
        <f>IFERROR(VLOOKUP(AV457,農林業センサス集落コード!$A$2:$E$18534,5,0),"")</f>
        <v/>
      </c>
      <c r="AY457" s="48"/>
      <c r="AZ457" s="49" t="str">
        <f>IFERROR(VLOOKUP(AY457,農林業センサス集落コード!$A$2:$E$18534,4,FALSE)," ")</f>
        <v xml:space="preserve"> </v>
      </c>
      <c r="BA457" s="50" t="str">
        <f>IFERROR(VLOOKUP(AY457,農林業センサス集落コード!$A$2:$E$18534,5,0),"")</f>
        <v/>
      </c>
      <c r="BB457" s="48"/>
      <c r="BC457" s="49" t="str">
        <f>IFERROR(VLOOKUP(BB457,農林業センサス集落コード!$A$2:$E$18534,4,FALSE)," ")</f>
        <v xml:space="preserve"> </v>
      </c>
      <c r="BD457" s="50" t="str">
        <f>IFERROR(VLOOKUP(BB457,農林業センサス集落コード!$A$2:$E$18534,5,0),"")</f>
        <v/>
      </c>
      <c r="BE457" s="48"/>
      <c r="BF457" s="49" t="str">
        <f>IFERROR(VLOOKUP(BE457,農林業センサス集落コード!$A$2:$E$18534,4,FALSE)," ")</f>
        <v xml:space="preserve"> </v>
      </c>
      <c r="BG457" s="50" t="str">
        <f>IFERROR(VLOOKUP(BE457,農林業センサス集落コード!$A$2:$E$18534,5,0),"")</f>
        <v/>
      </c>
      <c r="BH457" s="48"/>
      <c r="BI457" s="49" t="str">
        <f>IFERROR(VLOOKUP(BH457,農林業センサス集落コード!$A$2:$E$18534,4,FALSE)," ")</f>
        <v xml:space="preserve"> </v>
      </c>
      <c r="BJ457" s="50" t="str">
        <f>IFERROR(VLOOKUP(BH457,農林業センサス集落コード!$A$2:$E$18534,5,0),"")</f>
        <v/>
      </c>
      <c r="BK457" s="48"/>
      <c r="BL457" s="49" t="str">
        <f>IFERROR(VLOOKUP(BK457,農林業センサス集落コード!$A$2:$E$18534,4,FALSE)," ")</f>
        <v xml:space="preserve"> </v>
      </c>
      <c r="BM457" s="50" t="str">
        <f>IFERROR(VLOOKUP(BK457,農林業センサス集落コード!$A$2:$E$18534,5,0),"")</f>
        <v/>
      </c>
    </row>
    <row r="458" spans="1:65">
      <c r="A458" s="272" t="e">
        <f>①協定識別事項②協定参加者!#REF!</f>
        <v>#REF!</v>
      </c>
      <c r="B458" s="55" t="e">
        <f>①協定識別事項②協定参加者!#REF!</f>
        <v>#REF!</v>
      </c>
      <c r="C458" s="55" t="e">
        <f>①協定識別事項②協定参加者!#REF!</f>
        <v>#REF!</v>
      </c>
      <c r="D458" s="55" t="e">
        <f>①協定識別事項②協定参加者!#REF!</f>
        <v>#REF!</v>
      </c>
      <c r="E458" s="56" t="e">
        <f>①協定識別事項②協定参加者!#REF!</f>
        <v>#REF!</v>
      </c>
      <c r="F458" s="48"/>
      <c r="G458" s="49" t="str">
        <f>IFERROR(VLOOKUP(F458,農林業センサス集落コード!$A$2:$E$18534,4,FALSE)," ")</f>
        <v xml:space="preserve"> </v>
      </c>
      <c r="H458" s="50" t="str">
        <f>IFERROR(VLOOKUP(F458,農林業センサス集落コード!$A$2:$E$18534,5,0),"")</f>
        <v/>
      </c>
      <c r="I458" s="48"/>
      <c r="J458" s="49" t="str">
        <f>IFERROR(VLOOKUP(I458,農林業センサス集落コード!$A$2:$E$18534,4,FALSE)," ")</f>
        <v xml:space="preserve"> </v>
      </c>
      <c r="K458" s="50" t="str">
        <f>IFERROR(VLOOKUP(I458,農林業センサス集落コード!$A$2:$E$18534,5,0),"")</f>
        <v/>
      </c>
      <c r="L458" s="48"/>
      <c r="M458" s="49" t="str">
        <f>IFERROR(VLOOKUP(L458,農林業センサス集落コード!$A$2:$E$18534,4,FALSE)," ")</f>
        <v xml:space="preserve"> </v>
      </c>
      <c r="N458" s="50" t="str">
        <f>IFERROR(VLOOKUP(L458,農林業センサス集落コード!$A$2:$E$18534,5,0),"")</f>
        <v/>
      </c>
      <c r="O458" s="48"/>
      <c r="P458" s="49" t="str">
        <f>IFERROR(VLOOKUP(O458,農林業センサス集落コード!$A$2:$E$18534,4,FALSE)," ")</f>
        <v xml:space="preserve"> </v>
      </c>
      <c r="Q458" s="50" t="str">
        <f>IFERROR(VLOOKUP(O458,農林業センサス集落コード!$A$2:$E$18534,5,0),"")</f>
        <v/>
      </c>
      <c r="R458" s="48"/>
      <c r="S458" s="49" t="str">
        <f>IFERROR(VLOOKUP(R458,農林業センサス集落コード!$A$2:$E$18534,4,FALSE)," ")</f>
        <v xml:space="preserve"> </v>
      </c>
      <c r="T458" s="50" t="str">
        <f>IFERROR(VLOOKUP(R458,農林業センサス集落コード!$A$2:$E$18534,5,0),"")</f>
        <v/>
      </c>
      <c r="U458" s="48"/>
      <c r="V458" s="49" t="str">
        <f>IFERROR(VLOOKUP(U458,農林業センサス集落コード!$A$2:$E$18534,4,FALSE)," ")</f>
        <v xml:space="preserve"> </v>
      </c>
      <c r="W458" s="50" t="str">
        <f>IFERROR(VLOOKUP(U458,農林業センサス集落コード!$A$2:$E$18534,5,0),"")</f>
        <v/>
      </c>
      <c r="X458" s="48"/>
      <c r="Y458" s="49" t="str">
        <f>IFERROR(VLOOKUP(X458,農林業センサス集落コード!$A$2:$E$18534,4,FALSE)," ")</f>
        <v xml:space="preserve"> </v>
      </c>
      <c r="Z458" s="50" t="str">
        <f>IFERROR(VLOOKUP(X458,農林業センサス集落コード!$A$2:$E$18534,5,0),"")</f>
        <v/>
      </c>
      <c r="AA458" s="48"/>
      <c r="AB458" s="49" t="str">
        <f>IFERROR(VLOOKUP(AA458,農林業センサス集落コード!$A$2:$E$18534,4,FALSE)," ")</f>
        <v xml:space="preserve"> </v>
      </c>
      <c r="AC458" s="50" t="str">
        <f>IFERROR(VLOOKUP(AA458,農林業センサス集落コード!$A$2:$E$18534,5,0),"")</f>
        <v/>
      </c>
      <c r="AD458" s="48"/>
      <c r="AE458" s="49" t="str">
        <f>IFERROR(VLOOKUP(AD458,農林業センサス集落コード!$A$2:$E$18534,4,FALSE)," ")</f>
        <v xml:space="preserve"> </v>
      </c>
      <c r="AF458" s="50" t="str">
        <f>IFERROR(VLOOKUP(AD458,農林業センサス集落コード!$A$2:$E$18534,5,0),"")</f>
        <v/>
      </c>
      <c r="AG458" s="48"/>
      <c r="AH458" s="49" t="str">
        <f>IFERROR(VLOOKUP(AG458,農林業センサス集落コード!$A$2:$E$18534,4,FALSE)," ")</f>
        <v xml:space="preserve"> </v>
      </c>
      <c r="AI458" s="50" t="str">
        <f>IFERROR(VLOOKUP(AG458,農林業センサス集落コード!$A$2:$E$18534,5,0),"")</f>
        <v/>
      </c>
      <c r="AJ458" s="48"/>
      <c r="AK458" s="49" t="str">
        <f>IFERROR(VLOOKUP(AJ458,農林業センサス集落コード!$A$2:$E$18534,4,FALSE)," ")</f>
        <v xml:space="preserve"> </v>
      </c>
      <c r="AL458" s="50" t="str">
        <f>IFERROR(VLOOKUP(AJ458,農林業センサス集落コード!$A$2:$E$18534,5,0),"")</f>
        <v/>
      </c>
      <c r="AM458" s="48"/>
      <c r="AN458" s="49" t="str">
        <f>IFERROR(VLOOKUP(AM458,農林業センサス集落コード!$A$2:$E$18534,4,FALSE)," ")</f>
        <v xml:space="preserve"> </v>
      </c>
      <c r="AO458" s="50" t="str">
        <f>IFERROR(VLOOKUP(AM458,農林業センサス集落コード!$A$2:$E$18534,5,0),"")</f>
        <v/>
      </c>
      <c r="AP458" s="48"/>
      <c r="AQ458" s="49" t="str">
        <f>IFERROR(VLOOKUP(AP458,農林業センサス集落コード!$A$2:$E$18534,4,FALSE)," ")</f>
        <v xml:space="preserve"> </v>
      </c>
      <c r="AR458" s="50" t="str">
        <f>IFERROR(VLOOKUP(AP458,農林業センサス集落コード!$A$2:$E$18534,5,0),"")</f>
        <v/>
      </c>
      <c r="AS458" s="48"/>
      <c r="AT458" s="49" t="str">
        <f>IFERROR(VLOOKUP(AS458,農林業センサス集落コード!$A$2:$E$18534,4,FALSE)," ")</f>
        <v xml:space="preserve"> </v>
      </c>
      <c r="AU458" s="50" t="str">
        <f>IFERROR(VLOOKUP(AS458,農林業センサス集落コード!$A$2:$E$18534,5,0),"")</f>
        <v/>
      </c>
      <c r="AV458" s="48"/>
      <c r="AW458" s="49" t="str">
        <f>IFERROR(VLOOKUP(AV458,農林業センサス集落コード!$A$2:$E$18534,4,FALSE)," ")</f>
        <v xml:space="preserve"> </v>
      </c>
      <c r="AX458" s="50" t="str">
        <f>IFERROR(VLOOKUP(AV458,農林業センサス集落コード!$A$2:$E$18534,5,0),"")</f>
        <v/>
      </c>
      <c r="AY458" s="48"/>
      <c r="AZ458" s="49" t="str">
        <f>IFERROR(VLOOKUP(AY458,農林業センサス集落コード!$A$2:$E$18534,4,FALSE)," ")</f>
        <v xml:space="preserve"> </v>
      </c>
      <c r="BA458" s="50" t="str">
        <f>IFERROR(VLOOKUP(AY458,農林業センサス集落コード!$A$2:$E$18534,5,0),"")</f>
        <v/>
      </c>
      <c r="BB458" s="48"/>
      <c r="BC458" s="49" t="str">
        <f>IFERROR(VLOOKUP(BB458,農林業センサス集落コード!$A$2:$E$18534,4,FALSE)," ")</f>
        <v xml:space="preserve"> </v>
      </c>
      <c r="BD458" s="50" t="str">
        <f>IFERROR(VLOOKUP(BB458,農林業センサス集落コード!$A$2:$E$18534,5,0),"")</f>
        <v/>
      </c>
      <c r="BE458" s="48"/>
      <c r="BF458" s="49" t="str">
        <f>IFERROR(VLOOKUP(BE458,農林業センサス集落コード!$A$2:$E$18534,4,FALSE)," ")</f>
        <v xml:space="preserve"> </v>
      </c>
      <c r="BG458" s="50" t="str">
        <f>IFERROR(VLOOKUP(BE458,農林業センサス集落コード!$A$2:$E$18534,5,0),"")</f>
        <v/>
      </c>
      <c r="BH458" s="48"/>
      <c r="BI458" s="49" t="str">
        <f>IFERROR(VLOOKUP(BH458,農林業センサス集落コード!$A$2:$E$18534,4,FALSE)," ")</f>
        <v xml:space="preserve"> </v>
      </c>
      <c r="BJ458" s="50" t="str">
        <f>IFERROR(VLOOKUP(BH458,農林業センサス集落コード!$A$2:$E$18534,5,0),"")</f>
        <v/>
      </c>
      <c r="BK458" s="48"/>
      <c r="BL458" s="49" t="str">
        <f>IFERROR(VLOOKUP(BK458,農林業センサス集落コード!$A$2:$E$18534,4,FALSE)," ")</f>
        <v xml:space="preserve"> </v>
      </c>
      <c r="BM458" s="50" t="str">
        <f>IFERROR(VLOOKUP(BK458,農林業センサス集落コード!$A$2:$E$18534,5,0),"")</f>
        <v/>
      </c>
    </row>
    <row r="459" spans="1:65">
      <c r="A459" s="272" t="e">
        <f>①協定識別事項②協定参加者!#REF!</f>
        <v>#REF!</v>
      </c>
      <c r="B459" s="55" t="e">
        <f>①協定識別事項②協定参加者!#REF!</f>
        <v>#REF!</v>
      </c>
      <c r="C459" s="55" t="e">
        <f>①協定識別事項②協定参加者!#REF!</f>
        <v>#REF!</v>
      </c>
      <c r="D459" s="55" t="e">
        <f>①協定識別事項②協定参加者!#REF!</f>
        <v>#REF!</v>
      </c>
      <c r="E459" s="56" t="e">
        <f>①協定識別事項②協定参加者!#REF!</f>
        <v>#REF!</v>
      </c>
      <c r="F459" s="48"/>
      <c r="G459" s="49" t="str">
        <f>IFERROR(VLOOKUP(F459,農林業センサス集落コード!$A$2:$E$18534,4,FALSE)," ")</f>
        <v xml:space="preserve"> </v>
      </c>
      <c r="H459" s="50" t="str">
        <f>IFERROR(VLOOKUP(F459,農林業センサス集落コード!$A$2:$E$18534,5,0),"")</f>
        <v/>
      </c>
      <c r="I459" s="48"/>
      <c r="J459" s="49" t="str">
        <f>IFERROR(VLOOKUP(I459,農林業センサス集落コード!$A$2:$E$18534,4,FALSE)," ")</f>
        <v xml:space="preserve"> </v>
      </c>
      <c r="K459" s="50" t="str">
        <f>IFERROR(VLOOKUP(I459,農林業センサス集落コード!$A$2:$E$18534,5,0),"")</f>
        <v/>
      </c>
      <c r="L459" s="48"/>
      <c r="M459" s="49" t="str">
        <f>IFERROR(VLOOKUP(L459,農林業センサス集落コード!$A$2:$E$18534,4,FALSE)," ")</f>
        <v xml:space="preserve"> </v>
      </c>
      <c r="N459" s="50" t="str">
        <f>IFERROR(VLOOKUP(L459,農林業センサス集落コード!$A$2:$E$18534,5,0),"")</f>
        <v/>
      </c>
      <c r="O459" s="48"/>
      <c r="P459" s="49" t="str">
        <f>IFERROR(VLOOKUP(O459,農林業センサス集落コード!$A$2:$E$18534,4,FALSE)," ")</f>
        <v xml:space="preserve"> </v>
      </c>
      <c r="Q459" s="50" t="str">
        <f>IFERROR(VLOOKUP(O459,農林業センサス集落コード!$A$2:$E$18534,5,0),"")</f>
        <v/>
      </c>
      <c r="R459" s="48"/>
      <c r="S459" s="49" t="str">
        <f>IFERROR(VLOOKUP(R459,農林業センサス集落コード!$A$2:$E$18534,4,FALSE)," ")</f>
        <v xml:space="preserve"> </v>
      </c>
      <c r="T459" s="50" t="str">
        <f>IFERROR(VLOOKUP(R459,農林業センサス集落コード!$A$2:$E$18534,5,0),"")</f>
        <v/>
      </c>
      <c r="U459" s="48"/>
      <c r="V459" s="49" t="str">
        <f>IFERROR(VLOOKUP(U459,農林業センサス集落コード!$A$2:$E$18534,4,FALSE)," ")</f>
        <v xml:space="preserve"> </v>
      </c>
      <c r="W459" s="50" t="str">
        <f>IFERROR(VLOOKUP(U459,農林業センサス集落コード!$A$2:$E$18534,5,0),"")</f>
        <v/>
      </c>
      <c r="X459" s="48"/>
      <c r="Y459" s="49" t="str">
        <f>IFERROR(VLOOKUP(X459,農林業センサス集落コード!$A$2:$E$18534,4,FALSE)," ")</f>
        <v xml:space="preserve"> </v>
      </c>
      <c r="Z459" s="50" t="str">
        <f>IFERROR(VLOOKUP(X459,農林業センサス集落コード!$A$2:$E$18534,5,0),"")</f>
        <v/>
      </c>
      <c r="AA459" s="48"/>
      <c r="AB459" s="49" t="str">
        <f>IFERROR(VLOOKUP(AA459,農林業センサス集落コード!$A$2:$E$18534,4,FALSE)," ")</f>
        <v xml:space="preserve"> </v>
      </c>
      <c r="AC459" s="50" t="str">
        <f>IFERROR(VLOOKUP(AA459,農林業センサス集落コード!$A$2:$E$18534,5,0),"")</f>
        <v/>
      </c>
      <c r="AD459" s="48"/>
      <c r="AE459" s="49" t="str">
        <f>IFERROR(VLOOKUP(AD459,農林業センサス集落コード!$A$2:$E$18534,4,FALSE)," ")</f>
        <v xml:space="preserve"> </v>
      </c>
      <c r="AF459" s="50" t="str">
        <f>IFERROR(VLOOKUP(AD459,農林業センサス集落コード!$A$2:$E$18534,5,0),"")</f>
        <v/>
      </c>
      <c r="AG459" s="48"/>
      <c r="AH459" s="49" t="str">
        <f>IFERROR(VLOOKUP(AG459,農林業センサス集落コード!$A$2:$E$18534,4,FALSE)," ")</f>
        <v xml:space="preserve"> </v>
      </c>
      <c r="AI459" s="50" t="str">
        <f>IFERROR(VLOOKUP(AG459,農林業センサス集落コード!$A$2:$E$18534,5,0),"")</f>
        <v/>
      </c>
      <c r="AJ459" s="48"/>
      <c r="AK459" s="49" t="str">
        <f>IFERROR(VLOOKUP(AJ459,農林業センサス集落コード!$A$2:$E$18534,4,FALSE)," ")</f>
        <v xml:space="preserve"> </v>
      </c>
      <c r="AL459" s="50" t="str">
        <f>IFERROR(VLOOKUP(AJ459,農林業センサス集落コード!$A$2:$E$18534,5,0),"")</f>
        <v/>
      </c>
      <c r="AM459" s="48"/>
      <c r="AN459" s="49" t="str">
        <f>IFERROR(VLOOKUP(AM459,農林業センサス集落コード!$A$2:$E$18534,4,FALSE)," ")</f>
        <v xml:space="preserve"> </v>
      </c>
      <c r="AO459" s="50" t="str">
        <f>IFERROR(VLOOKUP(AM459,農林業センサス集落コード!$A$2:$E$18534,5,0),"")</f>
        <v/>
      </c>
      <c r="AP459" s="48"/>
      <c r="AQ459" s="49" t="str">
        <f>IFERROR(VLOOKUP(AP459,農林業センサス集落コード!$A$2:$E$18534,4,FALSE)," ")</f>
        <v xml:space="preserve"> </v>
      </c>
      <c r="AR459" s="50" t="str">
        <f>IFERROR(VLOOKUP(AP459,農林業センサス集落コード!$A$2:$E$18534,5,0),"")</f>
        <v/>
      </c>
      <c r="AS459" s="48"/>
      <c r="AT459" s="49" t="str">
        <f>IFERROR(VLOOKUP(AS459,農林業センサス集落コード!$A$2:$E$18534,4,FALSE)," ")</f>
        <v xml:space="preserve"> </v>
      </c>
      <c r="AU459" s="50" t="str">
        <f>IFERROR(VLOOKUP(AS459,農林業センサス集落コード!$A$2:$E$18534,5,0),"")</f>
        <v/>
      </c>
      <c r="AV459" s="48"/>
      <c r="AW459" s="49" t="str">
        <f>IFERROR(VLOOKUP(AV459,農林業センサス集落コード!$A$2:$E$18534,4,FALSE)," ")</f>
        <v xml:space="preserve"> </v>
      </c>
      <c r="AX459" s="50" t="str">
        <f>IFERROR(VLOOKUP(AV459,農林業センサス集落コード!$A$2:$E$18534,5,0),"")</f>
        <v/>
      </c>
      <c r="AY459" s="48"/>
      <c r="AZ459" s="49" t="str">
        <f>IFERROR(VLOOKUP(AY459,農林業センサス集落コード!$A$2:$E$18534,4,FALSE)," ")</f>
        <v xml:space="preserve"> </v>
      </c>
      <c r="BA459" s="50" t="str">
        <f>IFERROR(VLOOKUP(AY459,農林業センサス集落コード!$A$2:$E$18534,5,0),"")</f>
        <v/>
      </c>
      <c r="BB459" s="48"/>
      <c r="BC459" s="49" t="str">
        <f>IFERROR(VLOOKUP(BB459,農林業センサス集落コード!$A$2:$E$18534,4,FALSE)," ")</f>
        <v xml:space="preserve"> </v>
      </c>
      <c r="BD459" s="50" t="str">
        <f>IFERROR(VLOOKUP(BB459,農林業センサス集落コード!$A$2:$E$18534,5,0),"")</f>
        <v/>
      </c>
      <c r="BE459" s="48"/>
      <c r="BF459" s="49" t="str">
        <f>IFERROR(VLOOKUP(BE459,農林業センサス集落コード!$A$2:$E$18534,4,FALSE)," ")</f>
        <v xml:space="preserve"> </v>
      </c>
      <c r="BG459" s="50" t="str">
        <f>IFERROR(VLOOKUP(BE459,農林業センサス集落コード!$A$2:$E$18534,5,0),"")</f>
        <v/>
      </c>
      <c r="BH459" s="48"/>
      <c r="BI459" s="49" t="str">
        <f>IFERROR(VLOOKUP(BH459,農林業センサス集落コード!$A$2:$E$18534,4,FALSE)," ")</f>
        <v xml:space="preserve"> </v>
      </c>
      <c r="BJ459" s="50" t="str">
        <f>IFERROR(VLOOKUP(BH459,農林業センサス集落コード!$A$2:$E$18534,5,0),"")</f>
        <v/>
      </c>
      <c r="BK459" s="48"/>
      <c r="BL459" s="49" t="str">
        <f>IFERROR(VLOOKUP(BK459,農林業センサス集落コード!$A$2:$E$18534,4,FALSE)," ")</f>
        <v xml:space="preserve"> </v>
      </c>
      <c r="BM459" s="50" t="str">
        <f>IFERROR(VLOOKUP(BK459,農林業センサス集落コード!$A$2:$E$18534,5,0),"")</f>
        <v/>
      </c>
    </row>
    <row r="460" spans="1:65">
      <c r="A460" s="272" t="e">
        <f>①協定識別事項②協定参加者!#REF!</f>
        <v>#REF!</v>
      </c>
      <c r="B460" s="55" t="e">
        <f>①協定識別事項②協定参加者!#REF!</f>
        <v>#REF!</v>
      </c>
      <c r="C460" s="55" t="e">
        <f>①協定識別事項②協定参加者!#REF!</f>
        <v>#REF!</v>
      </c>
      <c r="D460" s="55" t="e">
        <f>①協定識別事項②協定参加者!#REF!</f>
        <v>#REF!</v>
      </c>
      <c r="E460" s="56" t="e">
        <f>①協定識別事項②協定参加者!#REF!</f>
        <v>#REF!</v>
      </c>
      <c r="F460" s="48"/>
      <c r="G460" s="49" t="str">
        <f>IFERROR(VLOOKUP(F460,農林業センサス集落コード!$A$2:$E$18534,4,FALSE)," ")</f>
        <v xml:space="preserve"> </v>
      </c>
      <c r="H460" s="50" t="str">
        <f>IFERROR(VLOOKUP(F460,農林業センサス集落コード!$A$2:$E$18534,5,0),"")</f>
        <v/>
      </c>
      <c r="I460" s="48"/>
      <c r="J460" s="49" t="str">
        <f>IFERROR(VLOOKUP(I460,農林業センサス集落コード!$A$2:$E$18534,4,FALSE)," ")</f>
        <v xml:space="preserve"> </v>
      </c>
      <c r="K460" s="50" t="str">
        <f>IFERROR(VLOOKUP(I460,農林業センサス集落コード!$A$2:$E$18534,5,0),"")</f>
        <v/>
      </c>
      <c r="L460" s="48"/>
      <c r="M460" s="49" t="str">
        <f>IFERROR(VLOOKUP(L460,農林業センサス集落コード!$A$2:$E$18534,4,FALSE)," ")</f>
        <v xml:space="preserve"> </v>
      </c>
      <c r="N460" s="50" t="str">
        <f>IFERROR(VLOOKUP(L460,農林業センサス集落コード!$A$2:$E$18534,5,0),"")</f>
        <v/>
      </c>
      <c r="O460" s="48"/>
      <c r="P460" s="49" t="str">
        <f>IFERROR(VLOOKUP(O460,農林業センサス集落コード!$A$2:$E$18534,4,FALSE)," ")</f>
        <v xml:space="preserve"> </v>
      </c>
      <c r="Q460" s="50" t="str">
        <f>IFERROR(VLOOKUP(O460,農林業センサス集落コード!$A$2:$E$18534,5,0),"")</f>
        <v/>
      </c>
      <c r="R460" s="48"/>
      <c r="S460" s="49" t="str">
        <f>IFERROR(VLOOKUP(R460,農林業センサス集落コード!$A$2:$E$18534,4,FALSE)," ")</f>
        <v xml:space="preserve"> </v>
      </c>
      <c r="T460" s="50" t="str">
        <f>IFERROR(VLOOKUP(R460,農林業センサス集落コード!$A$2:$E$18534,5,0),"")</f>
        <v/>
      </c>
      <c r="U460" s="48"/>
      <c r="V460" s="49" t="str">
        <f>IFERROR(VLOOKUP(U460,農林業センサス集落コード!$A$2:$E$18534,4,FALSE)," ")</f>
        <v xml:space="preserve"> </v>
      </c>
      <c r="W460" s="50" t="str">
        <f>IFERROR(VLOOKUP(U460,農林業センサス集落コード!$A$2:$E$18534,5,0),"")</f>
        <v/>
      </c>
      <c r="X460" s="48"/>
      <c r="Y460" s="49" t="str">
        <f>IFERROR(VLOOKUP(X460,農林業センサス集落コード!$A$2:$E$18534,4,FALSE)," ")</f>
        <v xml:space="preserve"> </v>
      </c>
      <c r="Z460" s="50" t="str">
        <f>IFERROR(VLOOKUP(X460,農林業センサス集落コード!$A$2:$E$18534,5,0),"")</f>
        <v/>
      </c>
      <c r="AA460" s="48"/>
      <c r="AB460" s="49" t="str">
        <f>IFERROR(VLOOKUP(AA460,農林業センサス集落コード!$A$2:$E$18534,4,FALSE)," ")</f>
        <v xml:space="preserve"> </v>
      </c>
      <c r="AC460" s="50" t="str">
        <f>IFERROR(VLOOKUP(AA460,農林業センサス集落コード!$A$2:$E$18534,5,0),"")</f>
        <v/>
      </c>
      <c r="AD460" s="48"/>
      <c r="AE460" s="49" t="str">
        <f>IFERROR(VLOOKUP(AD460,農林業センサス集落コード!$A$2:$E$18534,4,FALSE)," ")</f>
        <v xml:space="preserve"> </v>
      </c>
      <c r="AF460" s="50" t="str">
        <f>IFERROR(VLOOKUP(AD460,農林業センサス集落コード!$A$2:$E$18534,5,0),"")</f>
        <v/>
      </c>
      <c r="AG460" s="48"/>
      <c r="AH460" s="49" t="str">
        <f>IFERROR(VLOOKUP(AG460,農林業センサス集落コード!$A$2:$E$18534,4,FALSE)," ")</f>
        <v xml:space="preserve"> </v>
      </c>
      <c r="AI460" s="50" t="str">
        <f>IFERROR(VLOOKUP(AG460,農林業センサス集落コード!$A$2:$E$18534,5,0),"")</f>
        <v/>
      </c>
      <c r="AJ460" s="48"/>
      <c r="AK460" s="49" t="str">
        <f>IFERROR(VLOOKUP(AJ460,農林業センサス集落コード!$A$2:$E$18534,4,FALSE)," ")</f>
        <v xml:space="preserve"> </v>
      </c>
      <c r="AL460" s="50" t="str">
        <f>IFERROR(VLOOKUP(AJ460,農林業センサス集落コード!$A$2:$E$18534,5,0),"")</f>
        <v/>
      </c>
      <c r="AM460" s="48"/>
      <c r="AN460" s="49" t="str">
        <f>IFERROR(VLOOKUP(AM460,農林業センサス集落コード!$A$2:$E$18534,4,FALSE)," ")</f>
        <v xml:space="preserve"> </v>
      </c>
      <c r="AO460" s="50" t="str">
        <f>IFERROR(VLOOKUP(AM460,農林業センサス集落コード!$A$2:$E$18534,5,0),"")</f>
        <v/>
      </c>
      <c r="AP460" s="48"/>
      <c r="AQ460" s="49" t="str">
        <f>IFERROR(VLOOKUP(AP460,農林業センサス集落コード!$A$2:$E$18534,4,FALSE)," ")</f>
        <v xml:space="preserve"> </v>
      </c>
      <c r="AR460" s="50" t="str">
        <f>IFERROR(VLOOKUP(AP460,農林業センサス集落コード!$A$2:$E$18534,5,0),"")</f>
        <v/>
      </c>
      <c r="AS460" s="48"/>
      <c r="AT460" s="49" t="str">
        <f>IFERROR(VLOOKUP(AS460,農林業センサス集落コード!$A$2:$E$18534,4,FALSE)," ")</f>
        <v xml:space="preserve"> </v>
      </c>
      <c r="AU460" s="50" t="str">
        <f>IFERROR(VLOOKUP(AS460,農林業センサス集落コード!$A$2:$E$18534,5,0),"")</f>
        <v/>
      </c>
      <c r="AV460" s="48"/>
      <c r="AW460" s="49" t="str">
        <f>IFERROR(VLOOKUP(AV460,農林業センサス集落コード!$A$2:$E$18534,4,FALSE)," ")</f>
        <v xml:space="preserve"> </v>
      </c>
      <c r="AX460" s="50" t="str">
        <f>IFERROR(VLOOKUP(AV460,農林業センサス集落コード!$A$2:$E$18534,5,0),"")</f>
        <v/>
      </c>
      <c r="AY460" s="48"/>
      <c r="AZ460" s="49" t="str">
        <f>IFERROR(VLOOKUP(AY460,農林業センサス集落コード!$A$2:$E$18534,4,FALSE)," ")</f>
        <v xml:space="preserve"> </v>
      </c>
      <c r="BA460" s="50" t="str">
        <f>IFERROR(VLOOKUP(AY460,農林業センサス集落コード!$A$2:$E$18534,5,0),"")</f>
        <v/>
      </c>
      <c r="BB460" s="48"/>
      <c r="BC460" s="49" t="str">
        <f>IFERROR(VLOOKUP(BB460,農林業センサス集落コード!$A$2:$E$18534,4,FALSE)," ")</f>
        <v xml:space="preserve"> </v>
      </c>
      <c r="BD460" s="50" t="str">
        <f>IFERROR(VLOOKUP(BB460,農林業センサス集落コード!$A$2:$E$18534,5,0),"")</f>
        <v/>
      </c>
      <c r="BE460" s="48"/>
      <c r="BF460" s="49" t="str">
        <f>IFERROR(VLOOKUP(BE460,農林業センサス集落コード!$A$2:$E$18534,4,FALSE)," ")</f>
        <v xml:space="preserve"> </v>
      </c>
      <c r="BG460" s="50" t="str">
        <f>IFERROR(VLOOKUP(BE460,農林業センサス集落コード!$A$2:$E$18534,5,0),"")</f>
        <v/>
      </c>
      <c r="BH460" s="48"/>
      <c r="BI460" s="49" t="str">
        <f>IFERROR(VLOOKUP(BH460,農林業センサス集落コード!$A$2:$E$18534,4,FALSE)," ")</f>
        <v xml:space="preserve"> </v>
      </c>
      <c r="BJ460" s="50" t="str">
        <f>IFERROR(VLOOKUP(BH460,農林業センサス集落コード!$A$2:$E$18534,5,0),"")</f>
        <v/>
      </c>
      <c r="BK460" s="48"/>
      <c r="BL460" s="49" t="str">
        <f>IFERROR(VLOOKUP(BK460,農林業センサス集落コード!$A$2:$E$18534,4,FALSE)," ")</f>
        <v xml:space="preserve"> </v>
      </c>
      <c r="BM460" s="50" t="str">
        <f>IFERROR(VLOOKUP(BK460,農林業センサス集落コード!$A$2:$E$18534,5,0),"")</f>
        <v/>
      </c>
    </row>
    <row r="461" spans="1:65">
      <c r="A461" s="272" t="e">
        <f>①協定識別事項②協定参加者!#REF!</f>
        <v>#REF!</v>
      </c>
      <c r="B461" s="55" t="e">
        <f>①協定識別事項②協定参加者!#REF!</f>
        <v>#REF!</v>
      </c>
      <c r="C461" s="55" t="e">
        <f>①協定識別事項②協定参加者!#REF!</f>
        <v>#REF!</v>
      </c>
      <c r="D461" s="55" t="e">
        <f>①協定識別事項②協定参加者!#REF!</f>
        <v>#REF!</v>
      </c>
      <c r="E461" s="56" t="e">
        <f>①協定識別事項②協定参加者!#REF!</f>
        <v>#REF!</v>
      </c>
      <c r="F461" s="48"/>
      <c r="G461" s="49" t="str">
        <f>IFERROR(VLOOKUP(F461,農林業センサス集落コード!$A$2:$E$18534,4,FALSE)," ")</f>
        <v xml:space="preserve"> </v>
      </c>
      <c r="H461" s="50" t="str">
        <f>IFERROR(VLOOKUP(F461,農林業センサス集落コード!$A$2:$E$18534,5,0),"")</f>
        <v/>
      </c>
      <c r="I461" s="48"/>
      <c r="J461" s="49" t="str">
        <f>IFERROR(VLOOKUP(I461,農林業センサス集落コード!$A$2:$E$18534,4,FALSE)," ")</f>
        <v xml:space="preserve"> </v>
      </c>
      <c r="K461" s="50" t="str">
        <f>IFERROR(VLOOKUP(I461,農林業センサス集落コード!$A$2:$E$18534,5,0),"")</f>
        <v/>
      </c>
      <c r="L461" s="48"/>
      <c r="M461" s="49" t="str">
        <f>IFERROR(VLOOKUP(L461,農林業センサス集落コード!$A$2:$E$18534,4,FALSE)," ")</f>
        <v xml:space="preserve"> </v>
      </c>
      <c r="N461" s="50" t="str">
        <f>IFERROR(VLOOKUP(L461,農林業センサス集落コード!$A$2:$E$18534,5,0),"")</f>
        <v/>
      </c>
      <c r="O461" s="48"/>
      <c r="P461" s="49" t="str">
        <f>IFERROR(VLOOKUP(O461,農林業センサス集落コード!$A$2:$E$18534,4,FALSE)," ")</f>
        <v xml:space="preserve"> </v>
      </c>
      <c r="Q461" s="50" t="str">
        <f>IFERROR(VLOOKUP(O461,農林業センサス集落コード!$A$2:$E$18534,5,0),"")</f>
        <v/>
      </c>
      <c r="R461" s="48"/>
      <c r="S461" s="49" t="str">
        <f>IFERROR(VLOOKUP(R461,農林業センサス集落コード!$A$2:$E$18534,4,FALSE)," ")</f>
        <v xml:space="preserve"> </v>
      </c>
      <c r="T461" s="50" t="str">
        <f>IFERROR(VLOOKUP(R461,農林業センサス集落コード!$A$2:$E$18534,5,0),"")</f>
        <v/>
      </c>
      <c r="U461" s="48"/>
      <c r="V461" s="49" t="str">
        <f>IFERROR(VLOOKUP(U461,農林業センサス集落コード!$A$2:$E$18534,4,FALSE)," ")</f>
        <v xml:space="preserve"> </v>
      </c>
      <c r="W461" s="50" t="str">
        <f>IFERROR(VLOOKUP(U461,農林業センサス集落コード!$A$2:$E$18534,5,0),"")</f>
        <v/>
      </c>
      <c r="X461" s="48"/>
      <c r="Y461" s="49" t="str">
        <f>IFERROR(VLOOKUP(X461,農林業センサス集落コード!$A$2:$E$18534,4,FALSE)," ")</f>
        <v xml:space="preserve"> </v>
      </c>
      <c r="Z461" s="50" t="str">
        <f>IFERROR(VLOOKUP(X461,農林業センサス集落コード!$A$2:$E$18534,5,0),"")</f>
        <v/>
      </c>
      <c r="AA461" s="48"/>
      <c r="AB461" s="49" t="str">
        <f>IFERROR(VLOOKUP(AA461,農林業センサス集落コード!$A$2:$E$18534,4,FALSE)," ")</f>
        <v xml:space="preserve"> </v>
      </c>
      <c r="AC461" s="50" t="str">
        <f>IFERROR(VLOOKUP(AA461,農林業センサス集落コード!$A$2:$E$18534,5,0),"")</f>
        <v/>
      </c>
      <c r="AD461" s="48"/>
      <c r="AE461" s="49" t="str">
        <f>IFERROR(VLOOKUP(AD461,農林業センサス集落コード!$A$2:$E$18534,4,FALSE)," ")</f>
        <v xml:space="preserve"> </v>
      </c>
      <c r="AF461" s="50" t="str">
        <f>IFERROR(VLOOKUP(AD461,農林業センサス集落コード!$A$2:$E$18534,5,0),"")</f>
        <v/>
      </c>
      <c r="AG461" s="48"/>
      <c r="AH461" s="49" t="str">
        <f>IFERROR(VLOOKUP(AG461,農林業センサス集落コード!$A$2:$E$18534,4,FALSE)," ")</f>
        <v xml:space="preserve"> </v>
      </c>
      <c r="AI461" s="50" t="str">
        <f>IFERROR(VLOOKUP(AG461,農林業センサス集落コード!$A$2:$E$18534,5,0),"")</f>
        <v/>
      </c>
      <c r="AJ461" s="48"/>
      <c r="AK461" s="49" t="str">
        <f>IFERROR(VLOOKUP(AJ461,農林業センサス集落コード!$A$2:$E$18534,4,FALSE)," ")</f>
        <v xml:space="preserve"> </v>
      </c>
      <c r="AL461" s="50" t="str">
        <f>IFERROR(VLOOKUP(AJ461,農林業センサス集落コード!$A$2:$E$18534,5,0),"")</f>
        <v/>
      </c>
      <c r="AM461" s="48"/>
      <c r="AN461" s="49" t="str">
        <f>IFERROR(VLOOKUP(AM461,農林業センサス集落コード!$A$2:$E$18534,4,FALSE)," ")</f>
        <v xml:space="preserve"> </v>
      </c>
      <c r="AO461" s="50" t="str">
        <f>IFERROR(VLOOKUP(AM461,農林業センサス集落コード!$A$2:$E$18534,5,0),"")</f>
        <v/>
      </c>
      <c r="AP461" s="48"/>
      <c r="AQ461" s="49" t="str">
        <f>IFERROR(VLOOKUP(AP461,農林業センサス集落コード!$A$2:$E$18534,4,FALSE)," ")</f>
        <v xml:space="preserve"> </v>
      </c>
      <c r="AR461" s="50" t="str">
        <f>IFERROR(VLOOKUP(AP461,農林業センサス集落コード!$A$2:$E$18534,5,0),"")</f>
        <v/>
      </c>
      <c r="AS461" s="48"/>
      <c r="AT461" s="49" t="str">
        <f>IFERROR(VLOOKUP(AS461,農林業センサス集落コード!$A$2:$E$18534,4,FALSE)," ")</f>
        <v xml:space="preserve"> </v>
      </c>
      <c r="AU461" s="50" t="str">
        <f>IFERROR(VLOOKUP(AS461,農林業センサス集落コード!$A$2:$E$18534,5,0),"")</f>
        <v/>
      </c>
      <c r="AV461" s="48"/>
      <c r="AW461" s="49" t="str">
        <f>IFERROR(VLOOKUP(AV461,農林業センサス集落コード!$A$2:$E$18534,4,FALSE)," ")</f>
        <v xml:space="preserve"> </v>
      </c>
      <c r="AX461" s="50" t="str">
        <f>IFERROR(VLOOKUP(AV461,農林業センサス集落コード!$A$2:$E$18534,5,0),"")</f>
        <v/>
      </c>
      <c r="AY461" s="48"/>
      <c r="AZ461" s="49" t="str">
        <f>IFERROR(VLOOKUP(AY461,農林業センサス集落コード!$A$2:$E$18534,4,FALSE)," ")</f>
        <v xml:space="preserve"> </v>
      </c>
      <c r="BA461" s="50" t="str">
        <f>IFERROR(VLOOKUP(AY461,農林業センサス集落コード!$A$2:$E$18534,5,0),"")</f>
        <v/>
      </c>
      <c r="BB461" s="48"/>
      <c r="BC461" s="49" t="str">
        <f>IFERROR(VLOOKUP(BB461,農林業センサス集落コード!$A$2:$E$18534,4,FALSE)," ")</f>
        <v xml:space="preserve"> </v>
      </c>
      <c r="BD461" s="50" t="str">
        <f>IFERROR(VLOOKUP(BB461,農林業センサス集落コード!$A$2:$E$18534,5,0),"")</f>
        <v/>
      </c>
      <c r="BE461" s="48"/>
      <c r="BF461" s="49" t="str">
        <f>IFERROR(VLOOKUP(BE461,農林業センサス集落コード!$A$2:$E$18534,4,FALSE)," ")</f>
        <v xml:space="preserve"> </v>
      </c>
      <c r="BG461" s="50" t="str">
        <f>IFERROR(VLOOKUP(BE461,農林業センサス集落コード!$A$2:$E$18534,5,0),"")</f>
        <v/>
      </c>
      <c r="BH461" s="48"/>
      <c r="BI461" s="49" t="str">
        <f>IFERROR(VLOOKUP(BH461,農林業センサス集落コード!$A$2:$E$18534,4,FALSE)," ")</f>
        <v xml:space="preserve"> </v>
      </c>
      <c r="BJ461" s="50" t="str">
        <f>IFERROR(VLOOKUP(BH461,農林業センサス集落コード!$A$2:$E$18534,5,0),"")</f>
        <v/>
      </c>
      <c r="BK461" s="48"/>
      <c r="BL461" s="49" t="str">
        <f>IFERROR(VLOOKUP(BK461,農林業センサス集落コード!$A$2:$E$18534,4,FALSE)," ")</f>
        <v xml:space="preserve"> </v>
      </c>
      <c r="BM461" s="50" t="str">
        <f>IFERROR(VLOOKUP(BK461,農林業センサス集落コード!$A$2:$E$18534,5,0),"")</f>
        <v/>
      </c>
    </row>
    <row r="462" spans="1:65">
      <c r="A462" s="272" t="e">
        <f>①協定識別事項②協定参加者!#REF!</f>
        <v>#REF!</v>
      </c>
      <c r="B462" s="55" t="e">
        <f>①協定識別事項②協定参加者!#REF!</f>
        <v>#REF!</v>
      </c>
      <c r="C462" s="55" t="e">
        <f>①協定識別事項②協定参加者!#REF!</f>
        <v>#REF!</v>
      </c>
      <c r="D462" s="55" t="e">
        <f>①協定識別事項②協定参加者!#REF!</f>
        <v>#REF!</v>
      </c>
      <c r="E462" s="56" t="e">
        <f>①協定識別事項②協定参加者!#REF!</f>
        <v>#REF!</v>
      </c>
      <c r="F462" s="48"/>
      <c r="G462" s="49" t="str">
        <f>IFERROR(VLOOKUP(F462,農林業センサス集落コード!$A$2:$E$18534,4,FALSE)," ")</f>
        <v xml:space="preserve"> </v>
      </c>
      <c r="H462" s="50" t="str">
        <f>IFERROR(VLOOKUP(F462,農林業センサス集落コード!$A$2:$E$18534,5,0),"")</f>
        <v/>
      </c>
      <c r="I462" s="48"/>
      <c r="J462" s="49" t="str">
        <f>IFERROR(VLOOKUP(I462,農林業センサス集落コード!$A$2:$E$18534,4,FALSE)," ")</f>
        <v xml:space="preserve"> </v>
      </c>
      <c r="K462" s="50" t="str">
        <f>IFERROR(VLOOKUP(I462,農林業センサス集落コード!$A$2:$E$18534,5,0),"")</f>
        <v/>
      </c>
      <c r="L462" s="48"/>
      <c r="M462" s="49" t="str">
        <f>IFERROR(VLOOKUP(L462,農林業センサス集落コード!$A$2:$E$18534,4,FALSE)," ")</f>
        <v xml:space="preserve"> </v>
      </c>
      <c r="N462" s="50" t="str">
        <f>IFERROR(VLOOKUP(L462,農林業センサス集落コード!$A$2:$E$18534,5,0),"")</f>
        <v/>
      </c>
      <c r="O462" s="48"/>
      <c r="P462" s="49" t="str">
        <f>IFERROR(VLOOKUP(O462,農林業センサス集落コード!$A$2:$E$18534,4,FALSE)," ")</f>
        <v xml:space="preserve"> </v>
      </c>
      <c r="Q462" s="50" t="str">
        <f>IFERROR(VLOOKUP(O462,農林業センサス集落コード!$A$2:$E$18534,5,0),"")</f>
        <v/>
      </c>
      <c r="R462" s="48"/>
      <c r="S462" s="49" t="str">
        <f>IFERROR(VLOOKUP(R462,農林業センサス集落コード!$A$2:$E$18534,4,FALSE)," ")</f>
        <v xml:space="preserve"> </v>
      </c>
      <c r="T462" s="50" t="str">
        <f>IFERROR(VLOOKUP(R462,農林業センサス集落コード!$A$2:$E$18534,5,0),"")</f>
        <v/>
      </c>
      <c r="U462" s="48"/>
      <c r="V462" s="49" t="str">
        <f>IFERROR(VLOOKUP(U462,農林業センサス集落コード!$A$2:$E$18534,4,FALSE)," ")</f>
        <v xml:space="preserve"> </v>
      </c>
      <c r="W462" s="50" t="str">
        <f>IFERROR(VLOOKUP(U462,農林業センサス集落コード!$A$2:$E$18534,5,0),"")</f>
        <v/>
      </c>
      <c r="X462" s="48"/>
      <c r="Y462" s="49" t="str">
        <f>IFERROR(VLOOKUP(X462,農林業センサス集落コード!$A$2:$E$18534,4,FALSE)," ")</f>
        <v xml:space="preserve"> </v>
      </c>
      <c r="Z462" s="50" t="str">
        <f>IFERROR(VLOOKUP(X462,農林業センサス集落コード!$A$2:$E$18534,5,0),"")</f>
        <v/>
      </c>
      <c r="AA462" s="48"/>
      <c r="AB462" s="49" t="str">
        <f>IFERROR(VLOOKUP(AA462,農林業センサス集落コード!$A$2:$E$18534,4,FALSE)," ")</f>
        <v xml:space="preserve"> </v>
      </c>
      <c r="AC462" s="50" t="str">
        <f>IFERROR(VLOOKUP(AA462,農林業センサス集落コード!$A$2:$E$18534,5,0),"")</f>
        <v/>
      </c>
      <c r="AD462" s="48"/>
      <c r="AE462" s="49" t="str">
        <f>IFERROR(VLOOKUP(AD462,農林業センサス集落コード!$A$2:$E$18534,4,FALSE)," ")</f>
        <v xml:space="preserve"> </v>
      </c>
      <c r="AF462" s="50" t="str">
        <f>IFERROR(VLOOKUP(AD462,農林業センサス集落コード!$A$2:$E$18534,5,0),"")</f>
        <v/>
      </c>
      <c r="AG462" s="48"/>
      <c r="AH462" s="49" t="str">
        <f>IFERROR(VLOOKUP(AG462,農林業センサス集落コード!$A$2:$E$18534,4,FALSE)," ")</f>
        <v xml:space="preserve"> </v>
      </c>
      <c r="AI462" s="50" t="str">
        <f>IFERROR(VLOOKUP(AG462,農林業センサス集落コード!$A$2:$E$18534,5,0),"")</f>
        <v/>
      </c>
      <c r="AJ462" s="48"/>
      <c r="AK462" s="49" t="str">
        <f>IFERROR(VLOOKUP(AJ462,農林業センサス集落コード!$A$2:$E$18534,4,FALSE)," ")</f>
        <v xml:space="preserve"> </v>
      </c>
      <c r="AL462" s="50" t="str">
        <f>IFERROR(VLOOKUP(AJ462,農林業センサス集落コード!$A$2:$E$18534,5,0),"")</f>
        <v/>
      </c>
      <c r="AM462" s="48"/>
      <c r="AN462" s="49" t="str">
        <f>IFERROR(VLOOKUP(AM462,農林業センサス集落コード!$A$2:$E$18534,4,FALSE)," ")</f>
        <v xml:space="preserve"> </v>
      </c>
      <c r="AO462" s="50" t="str">
        <f>IFERROR(VLOOKUP(AM462,農林業センサス集落コード!$A$2:$E$18534,5,0),"")</f>
        <v/>
      </c>
      <c r="AP462" s="48"/>
      <c r="AQ462" s="49" t="str">
        <f>IFERROR(VLOOKUP(AP462,農林業センサス集落コード!$A$2:$E$18534,4,FALSE)," ")</f>
        <v xml:space="preserve"> </v>
      </c>
      <c r="AR462" s="50" t="str">
        <f>IFERROR(VLOOKUP(AP462,農林業センサス集落コード!$A$2:$E$18534,5,0),"")</f>
        <v/>
      </c>
      <c r="AS462" s="48"/>
      <c r="AT462" s="49" t="str">
        <f>IFERROR(VLOOKUP(AS462,農林業センサス集落コード!$A$2:$E$18534,4,FALSE)," ")</f>
        <v xml:space="preserve"> </v>
      </c>
      <c r="AU462" s="50" t="str">
        <f>IFERROR(VLOOKUP(AS462,農林業センサス集落コード!$A$2:$E$18534,5,0),"")</f>
        <v/>
      </c>
      <c r="AV462" s="48"/>
      <c r="AW462" s="49" t="str">
        <f>IFERROR(VLOOKUP(AV462,農林業センサス集落コード!$A$2:$E$18534,4,FALSE)," ")</f>
        <v xml:space="preserve"> </v>
      </c>
      <c r="AX462" s="50" t="str">
        <f>IFERROR(VLOOKUP(AV462,農林業センサス集落コード!$A$2:$E$18534,5,0),"")</f>
        <v/>
      </c>
      <c r="AY462" s="48"/>
      <c r="AZ462" s="49" t="str">
        <f>IFERROR(VLOOKUP(AY462,農林業センサス集落コード!$A$2:$E$18534,4,FALSE)," ")</f>
        <v xml:space="preserve"> </v>
      </c>
      <c r="BA462" s="50" t="str">
        <f>IFERROR(VLOOKUP(AY462,農林業センサス集落コード!$A$2:$E$18534,5,0),"")</f>
        <v/>
      </c>
      <c r="BB462" s="48"/>
      <c r="BC462" s="49" t="str">
        <f>IFERROR(VLOOKUP(BB462,農林業センサス集落コード!$A$2:$E$18534,4,FALSE)," ")</f>
        <v xml:space="preserve"> </v>
      </c>
      <c r="BD462" s="50" t="str">
        <f>IFERROR(VLOOKUP(BB462,農林業センサス集落コード!$A$2:$E$18534,5,0),"")</f>
        <v/>
      </c>
      <c r="BE462" s="48"/>
      <c r="BF462" s="49" t="str">
        <f>IFERROR(VLOOKUP(BE462,農林業センサス集落コード!$A$2:$E$18534,4,FALSE)," ")</f>
        <v xml:space="preserve"> </v>
      </c>
      <c r="BG462" s="50" t="str">
        <f>IFERROR(VLOOKUP(BE462,農林業センサス集落コード!$A$2:$E$18534,5,0),"")</f>
        <v/>
      </c>
      <c r="BH462" s="48"/>
      <c r="BI462" s="49" t="str">
        <f>IFERROR(VLOOKUP(BH462,農林業センサス集落コード!$A$2:$E$18534,4,FALSE)," ")</f>
        <v xml:space="preserve"> </v>
      </c>
      <c r="BJ462" s="50" t="str">
        <f>IFERROR(VLOOKUP(BH462,農林業センサス集落コード!$A$2:$E$18534,5,0),"")</f>
        <v/>
      </c>
      <c r="BK462" s="48"/>
      <c r="BL462" s="49" t="str">
        <f>IFERROR(VLOOKUP(BK462,農林業センサス集落コード!$A$2:$E$18534,4,FALSE)," ")</f>
        <v xml:space="preserve"> </v>
      </c>
      <c r="BM462" s="50" t="str">
        <f>IFERROR(VLOOKUP(BK462,農林業センサス集落コード!$A$2:$E$18534,5,0),"")</f>
        <v/>
      </c>
    </row>
    <row r="463" spans="1:65">
      <c r="A463" s="272" t="e">
        <f>①協定識別事項②協定参加者!#REF!</f>
        <v>#REF!</v>
      </c>
      <c r="B463" s="55" t="e">
        <f>①協定識別事項②協定参加者!#REF!</f>
        <v>#REF!</v>
      </c>
      <c r="C463" s="55" t="e">
        <f>①協定識別事項②協定参加者!#REF!</f>
        <v>#REF!</v>
      </c>
      <c r="D463" s="55" t="e">
        <f>①協定識別事項②協定参加者!#REF!</f>
        <v>#REF!</v>
      </c>
      <c r="E463" s="56" t="e">
        <f>①協定識別事項②協定参加者!#REF!</f>
        <v>#REF!</v>
      </c>
      <c r="F463" s="48"/>
      <c r="G463" s="49" t="str">
        <f>IFERROR(VLOOKUP(F463,農林業センサス集落コード!$A$2:$E$18534,4,FALSE)," ")</f>
        <v xml:space="preserve"> </v>
      </c>
      <c r="H463" s="50" t="str">
        <f>IFERROR(VLOOKUP(F463,農林業センサス集落コード!$A$2:$E$18534,5,0),"")</f>
        <v/>
      </c>
      <c r="I463" s="48"/>
      <c r="J463" s="49" t="str">
        <f>IFERROR(VLOOKUP(I463,農林業センサス集落コード!$A$2:$E$18534,4,FALSE)," ")</f>
        <v xml:space="preserve"> </v>
      </c>
      <c r="K463" s="50" t="str">
        <f>IFERROR(VLOOKUP(I463,農林業センサス集落コード!$A$2:$E$18534,5,0),"")</f>
        <v/>
      </c>
      <c r="L463" s="48"/>
      <c r="M463" s="49" t="str">
        <f>IFERROR(VLOOKUP(L463,農林業センサス集落コード!$A$2:$E$18534,4,FALSE)," ")</f>
        <v xml:space="preserve"> </v>
      </c>
      <c r="N463" s="50" t="str">
        <f>IFERROR(VLOOKUP(L463,農林業センサス集落コード!$A$2:$E$18534,5,0),"")</f>
        <v/>
      </c>
      <c r="O463" s="48"/>
      <c r="P463" s="49" t="str">
        <f>IFERROR(VLOOKUP(O463,農林業センサス集落コード!$A$2:$E$18534,4,FALSE)," ")</f>
        <v xml:space="preserve"> </v>
      </c>
      <c r="Q463" s="50" t="str">
        <f>IFERROR(VLOOKUP(O463,農林業センサス集落コード!$A$2:$E$18534,5,0),"")</f>
        <v/>
      </c>
      <c r="R463" s="48"/>
      <c r="S463" s="49" t="str">
        <f>IFERROR(VLOOKUP(R463,農林業センサス集落コード!$A$2:$E$18534,4,FALSE)," ")</f>
        <v xml:space="preserve"> </v>
      </c>
      <c r="T463" s="50" t="str">
        <f>IFERROR(VLOOKUP(R463,農林業センサス集落コード!$A$2:$E$18534,5,0),"")</f>
        <v/>
      </c>
      <c r="U463" s="48"/>
      <c r="V463" s="49" t="str">
        <f>IFERROR(VLOOKUP(U463,農林業センサス集落コード!$A$2:$E$18534,4,FALSE)," ")</f>
        <v xml:space="preserve"> </v>
      </c>
      <c r="W463" s="50" t="str">
        <f>IFERROR(VLOOKUP(U463,農林業センサス集落コード!$A$2:$E$18534,5,0),"")</f>
        <v/>
      </c>
      <c r="X463" s="48"/>
      <c r="Y463" s="49" t="str">
        <f>IFERROR(VLOOKUP(X463,農林業センサス集落コード!$A$2:$E$18534,4,FALSE)," ")</f>
        <v xml:space="preserve"> </v>
      </c>
      <c r="Z463" s="50" t="str">
        <f>IFERROR(VLOOKUP(X463,農林業センサス集落コード!$A$2:$E$18534,5,0),"")</f>
        <v/>
      </c>
      <c r="AA463" s="48"/>
      <c r="AB463" s="49" t="str">
        <f>IFERROR(VLOOKUP(AA463,農林業センサス集落コード!$A$2:$E$18534,4,FALSE)," ")</f>
        <v xml:space="preserve"> </v>
      </c>
      <c r="AC463" s="50" t="str">
        <f>IFERROR(VLOOKUP(AA463,農林業センサス集落コード!$A$2:$E$18534,5,0),"")</f>
        <v/>
      </c>
      <c r="AD463" s="48"/>
      <c r="AE463" s="49" t="str">
        <f>IFERROR(VLOOKUP(AD463,農林業センサス集落コード!$A$2:$E$18534,4,FALSE)," ")</f>
        <v xml:space="preserve"> </v>
      </c>
      <c r="AF463" s="50" t="str">
        <f>IFERROR(VLOOKUP(AD463,農林業センサス集落コード!$A$2:$E$18534,5,0),"")</f>
        <v/>
      </c>
      <c r="AG463" s="48"/>
      <c r="AH463" s="49" t="str">
        <f>IFERROR(VLOOKUP(AG463,農林業センサス集落コード!$A$2:$E$18534,4,FALSE)," ")</f>
        <v xml:space="preserve"> </v>
      </c>
      <c r="AI463" s="50" t="str">
        <f>IFERROR(VLOOKUP(AG463,農林業センサス集落コード!$A$2:$E$18534,5,0),"")</f>
        <v/>
      </c>
      <c r="AJ463" s="48"/>
      <c r="AK463" s="49" t="str">
        <f>IFERROR(VLOOKUP(AJ463,農林業センサス集落コード!$A$2:$E$18534,4,FALSE)," ")</f>
        <v xml:space="preserve"> </v>
      </c>
      <c r="AL463" s="50" t="str">
        <f>IFERROR(VLOOKUP(AJ463,農林業センサス集落コード!$A$2:$E$18534,5,0),"")</f>
        <v/>
      </c>
      <c r="AM463" s="48"/>
      <c r="AN463" s="49" t="str">
        <f>IFERROR(VLOOKUP(AM463,農林業センサス集落コード!$A$2:$E$18534,4,FALSE)," ")</f>
        <v xml:space="preserve"> </v>
      </c>
      <c r="AO463" s="50" t="str">
        <f>IFERROR(VLOOKUP(AM463,農林業センサス集落コード!$A$2:$E$18534,5,0),"")</f>
        <v/>
      </c>
      <c r="AP463" s="48"/>
      <c r="AQ463" s="49" t="str">
        <f>IFERROR(VLOOKUP(AP463,農林業センサス集落コード!$A$2:$E$18534,4,FALSE)," ")</f>
        <v xml:space="preserve"> </v>
      </c>
      <c r="AR463" s="50" t="str">
        <f>IFERROR(VLOOKUP(AP463,農林業センサス集落コード!$A$2:$E$18534,5,0),"")</f>
        <v/>
      </c>
      <c r="AS463" s="48"/>
      <c r="AT463" s="49" t="str">
        <f>IFERROR(VLOOKUP(AS463,農林業センサス集落コード!$A$2:$E$18534,4,FALSE)," ")</f>
        <v xml:space="preserve"> </v>
      </c>
      <c r="AU463" s="50" t="str">
        <f>IFERROR(VLOOKUP(AS463,農林業センサス集落コード!$A$2:$E$18534,5,0),"")</f>
        <v/>
      </c>
      <c r="AV463" s="48"/>
      <c r="AW463" s="49" t="str">
        <f>IFERROR(VLOOKUP(AV463,農林業センサス集落コード!$A$2:$E$18534,4,FALSE)," ")</f>
        <v xml:space="preserve"> </v>
      </c>
      <c r="AX463" s="50" t="str">
        <f>IFERROR(VLOOKUP(AV463,農林業センサス集落コード!$A$2:$E$18534,5,0),"")</f>
        <v/>
      </c>
      <c r="AY463" s="48"/>
      <c r="AZ463" s="49" t="str">
        <f>IFERROR(VLOOKUP(AY463,農林業センサス集落コード!$A$2:$E$18534,4,FALSE)," ")</f>
        <v xml:space="preserve"> </v>
      </c>
      <c r="BA463" s="50" t="str">
        <f>IFERROR(VLOOKUP(AY463,農林業センサス集落コード!$A$2:$E$18534,5,0),"")</f>
        <v/>
      </c>
      <c r="BB463" s="48"/>
      <c r="BC463" s="49" t="str">
        <f>IFERROR(VLOOKUP(BB463,農林業センサス集落コード!$A$2:$E$18534,4,FALSE)," ")</f>
        <v xml:space="preserve"> </v>
      </c>
      <c r="BD463" s="50" t="str">
        <f>IFERROR(VLOOKUP(BB463,農林業センサス集落コード!$A$2:$E$18534,5,0),"")</f>
        <v/>
      </c>
      <c r="BE463" s="48"/>
      <c r="BF463" s="49" t="str">
        <f>IFERROR(VLOOKUP(BE463,農林業センサス集落コード!$A$2:$E$18534,4,FALSE)," ")</f>
        <v xml:space="preserve"> </v>
      </c>
      <c r="BG463" s="50" t="str">
        <f>IFERROR(VLOOKUP(BE463,農林業センサス集落コード!$A$2:$E$18534,5,0),"")</f>
        <v/>
      </c>
      <c r="BH463" s="48"/>
      <c r="BI463" s="49" t="str">
        <f>IFERROR(VLOOKUP(BH463,農林業センサス集落コード!$A$2:$E$18534,4,FALSE)," ")</f>
        <v xml:space="preserve"> </v>
      </c>
      <c r="BJ463" s="50" t="str">
        <f>IFERROR(VLOOKUP(BH463,農林業センサス集落コード!$A$2:$E$18534,5,0),"")</f>
        <v/>
      </c>
      <c r="BK463" s="48"/>
      <c r="BL463" s="49" t="str">
        <f>IFERROR(VLOOKUP(BK463,農林業センサス集落コード!$A$2:$E$18534,4,FALSE)," ")</f>
        <v xml:space="preserve"> </v>
      </c>
      <c r="BM463" s="50" t="str">
        <f>IFERROR(VLOOKUP(BK463,農林業センサス集落コード!$A$2:$E$18534,5,0),"")</f>
        <v/>
      </c>
    </row>
    <row r="464" spans="1:65">
      <c r="A464" s="272" t="e">
        <f>①協定識別事項②協定参加者!#REF!</f>
        <v>#REF!</v>
      </c>
      <c r="B464" s="55" t="e">
        <f>①協定識別事項②協定参加者!#REF!</f>
        <v>#REF!</v>
      </c>
      <c r="C464" s="55" t="e">
        <f>①協定識別事項②協定参加者!#REF!</f>
        <v>#REF!</v>
      </c>
      <c r="D464" s="55" t="e">
        <f>①協定識別事項②協定参加者!#REF!</f>
        <v>#REF!</v>
      </c>
      <c r="E464" s="56" t="e">
        <f>①協定識別事項②協定参加者!#REF!</f>
        <v>#REF!</v>
      </c>
      <c r="F464" s="48"/>
      <c r="G464" s="49" t="str">
        <f>IFERROR(VLOOKUP(F464,農林業センサス集落コード!$A$2:$E$18534,4,FALSE)," ")</f>
        <v xml:space="preserve"> </v>
      </c>
      <c r="H464" s="50" t="str">
        <f>IFERROR(VLOOKUP(F464,農林業センサス集落コード!$A$2:$E$18534,5,0),"")</f>
        <v/>
      </c>
      <c r="I464" s="48"/>
      <c r="J464" s="49" t="str">
        <f>IFERROR(VLOOKUP(I464,農林業センサス集落コード!$A$2:$E$18534,4,FALSE)," ")</f>
        <v xml:space="preserve"> </v>
      </c>
      <c r="K464" s="50" t="str">
        <f>IFERROR(VLOOKUP(I464,農林業センサス集落コード!$A$2:$E$18534,5,0),"")</f>
        <v/>
      </c>
      <c r="L464" s="48"/>
      <c r="M464" s="49" t="str">
        <f>IFERROR(VLOOKUP(L464,農林業センサス集落コード!$A$2:$E$18534,4,FALSE)," ")</f>
        <v xml:space="preserve"> </v>
      </c>
      <c r="N464" s="50" t="str">
        <f>IFERROR(VLOOKUP(L464,農林業センサス集落コード!$A$2:$E$18534,5,0),"")</f>
        <v/>
      </c>
      <c r="O464" s="48"/>
      <c r="P464" s="49" t="str">
        <f>IFERROR(VLOOKUP(O464,農林業センサス集落コード!$A$2:$E$18534,4,FALSE)," ")</f>
        <v xml:space="preserve"> </v>
      </c>
      <c r="Q464" s="50" t="str">
        <f>IFERROR(VLOOKUP(O464,農林業センサス集落コード!$A$2:$E$18534,5,0),"")</f>
        <v/>
      </c>
      <c r="R464" s="48"/>
      <c r="S464" s="49" t="str">
        <f>IFERROR(VLOOKUP(R464,農林業センサス集落コード!$A$2:$E$18534,4,FALSE)," ")</f>
        <v xml:space="preserve"> </v>
      </c>
      <c r="T464" s="50" t="str">
        <f>IFERROR(VLOOKUP(R464,農林業センサス集落コード!$A$2:$E$18534,5,0),"")</f>
        <v/>
      </c>
      <c r="U464" s="48"/>
      <c r="V464" s="49" t="str">
        <f>IFERROR(VLOOKUP(U464,農林業センサス集落コード!$A$2:$E$18534,4,FALSE)," ")</f>
        <v xml:space="preserve"> </v>
      </c>
      <c r="W464" s="50" t="str">
        <f>IFERROR(VLOOKUP(U464,農林業センサス集落コード!$A$2:$E$18534,5,0),"")</f>
        <v/>
      </c>
      <c r="X464" s="48"/>
      <c r="Y464" s="49" t="str">
        <f>IFERROR(VLOOKUP(X464,農林業センサス集落コード!$A$2:$E$18534,4,FALSE)," ")</f>
        <v xml:space="preserve"> </v>
      </c>
      <c r="Z464" s="50" t="str">
        <f>IFERROR(VLOOKUP(X464,農林業センサス集落コード!$A$2:$E$18534,5,0),"")</f>
        <v/>
      </c>
      <c r="AA464" s="48"/>
      <c r="AB464" s="49" t="str">
        <f>IFERROR(VLOOKUP(AA464,農林業センサス集落コード!$A$2:$E$18534,4,FALSE)," ")</f>
        <v xml:space="preserve"> </v>
      </c>
      <c r="AC464" s="50" t="str">
        <f>IFERROR(VLOOKUP(AA464,農林業センサス集落コード!$A$2:$E$18534,5,0),"")</f>
        <v/>
      </c>
      <c r="AD464" s="48"/>
      <c r="AE464" s="49" t="str">
        <f>IFERROR(VLOOKUP(AD464,農林業センサス集落コード!$A$2:$E$18534,4,FALSE)," ")</f>
        <v xml:space="preserve"> </v>
      </c>
      <c r="AF464" s="50" t="str">
        <f>IFERROR(VLOOKUP(AD464,農林業センサス集落コード!$A$2:$E$18534,5,0),"")</f>
        <v/>
      </c>
      <c r="AG464" s="48"/>
      <c r="AH464" s="49" t="str">
        <f>IFERROR(VLOOKUP(AG464,農林業センサス集落コード!$A$2:$E$18534,4,FALSE)," ")</f>
        <v xml:space="preserve"> </v>
      </c>
      <c r="AI464" s="50" t="str">
        <f>IFERROR(VLOOKUP(AG464,農林業センサス集落コード!$A$2:$E$18534,5,0),"")</f>
        <v/>
      </c>
      <c r="AJ464" s="48"/>
      <c r="AK464" s="49" t="str">
        <f>IFERROR(VLOOKUP(AJ464,農林業センサス集落コード!$A$2:$E$18534,4,FALSE)," ")</f>
        <v xml:space="preserve"> </v>
      </c>
      <c r="AL464" s="50" t="str">
        <f>IFERROR(VLOOKUP(AJ464,農林業センサス集落コード!$A$2:$E$18534,5,0),"")</f>
        <v/>
      </c>
      <c r="AM464" s="48"/>
      <c r="AN464" s="49" t="str">
        <f>IFERROR(VLOOKUP(AM464,農林業センサス集落コード!$A$2:$E$18534,4,FALSE)," ")</f>
        <v xml:space="preserve"> </v>
      </c>
      <c r="AO464" s="50" t="str">
        <f>IFERROR(VLOOKUP(AM464,農林業センサス集落コード!$A$2:$E$18534,5,0),"")</f>
        <v/>
      </c>
      <c r="AP464" s="48"/>
      <c r="AQ464" s="49" t="str">
        <f>IFERROR(VLOOKUP(AP464,農林業センサス集落コード!$A$2:$E$18534,4,FALSE)," ")</f>
        <v xml:space="preserve"> </v>
      </c>
      <c r="AR464" s="50" t="str">
        <f>IFERROR(VLOOKUP(AP464,農林業センサス集落コード!$A$2:$E$18534,5,0),"")</f>
        <v/>
      </c>
      <c r="AS464" s="48"/>
      <c r="AT464" s="49" t="str">
        <f>IFERROR(VLOOKUP(AS464,農林業センサス集落コード!$A$2:$E$18534,4,FALSE)," ")</f>
        <v xml:space="preserve"> </v>
      </c>
      <c r="AU464" s="50" t="str">
        <f>IFERROR(VLOOKUP(AS464,農林業センサス集落コード!$A$2:$E$18534,5,0),"")</f>
        <v/>
      </c>
      <c r="AV464" s="48"/>
      <c r="AW464" s="49" t="str">
        <f>IFERROR(VLOOKUP(AV464,農林業センサス集落コード!$A$2:$E$18534,4,FALSE)," ")</f>
        <v xml:space="preserve"> </v>
      </c>
      <c r="AX464" s="50" t="str">
        <f>IFERROR(VLOOKUP(AV464,農林業センサス集落コード!$A$2:$E$18534,5,0),"")</f>
        <v/>
      </c>
      <c r="AY464" s="48"/>
      <c r="AZ464" s="49" t="str">
        <f>IFERROR(VLOOKUP(AY464,農林業センサス集落コード!$A$2:$E$18534,4,FALSE)," ")</f>
        <v xml:space="preserve"> </v>
      </c>
      <c r="BA464" s="50" t="str">
        <f>IFERROR(VLOOKUP(AY464,農林業センサス集落コード!$A$2:$E$18534,5,0),"")</f>
        <v/>
      </c>
      <c r="BB464" s="48"/>
      <c r="BC464" s="49" t="str">
        <f>IFERROR(VLOOKUP(BB464,農林業センサス集落コード!$A$2:$E$18534,4,FALSE)," ")</f>
        <v xml:space="preserve"> </v>
      </c>
      <c r="BD464" s="50" t="str">
        <f>IFERROR(VLOOKUP(BB464,農林業センサス集落コード!$A$2:$E$18534,5,0),"")</f>
        <v/>
      </c>
      <c r="BE464" s="48"/>
      <c r="BF464" s="49" t="str">
        <f>IFERROR(VLOOKUP(BE464,農林業センサス集落コード!$A$2:$E$18534,4,FALSE)," ")</f>
        <v xml:space="preserve"> </v>
      </c>
      <c r="BG464" s="50" t="str">
        <f>IFERROR(VLOOKUP(BE464,農林業センサス集落コード!$A$2:$E$18534,5,0),"")</f>
        <v/>
      </c>
      <c r="BH464" s="48"/>
      <c r="BI464" s="49" t="str">
        <f>IFERROR(VLOOKUP(BH464,農林業センサス集落コード!$A$2:$E$18534,4,FALSE)," ")</f>
        <v xml:space="preserve"> </v>
      </c>
      <c r="BJ464" s="50" t="str">
        <f>IFERROR(VLOOKUP(BH464,農林業センサス集落コード!$A$2:$E$18534,5,0),"")</f>
        <v/>
      </c>
      <c r="BK464" s="48"/>
      <c r="BL464" s="49" t="str">
        <f>IFERROR(VLOOKUP(BK464,農林業センサス集落コード!$A$2:$E$18534,4,FALSE)," ")</f>
        <v xml:space="preserve"> </v>
      </c>
      <c r="BM464" s="50" t="str">
        <f>IFERROR(VLOOKUP(BK464,農林業センサス集落コード!$A$2:$E$18534,5,0),"")</f>
        <v/>
      </c>
    </row>
    <row r="465" spans="1:65">
      <c r="A465" s="272" t="e">
        <f>①協定識別事項②協定参加者!#REF!</f>
        <v>#REF!</v>
      </c>
      <c r="B465" s="55" t="e">
        <f>①協定識別事項②協定参加者!#REF!</f>
        <v>#REF!</v>
      </c>
      <c r="C465" s="55" t="e">
        <f>①協定識別事項②協定参加者!#REF!</f>
        <v>#REF!</v>
      </c>
      <c r="D465" s="55" t="e">
        <f>①協定識別事項②協定参加者!#REF!</f>
        <v>#REF!</v>
      </c>
      <c r="E465" s="56" t="e">
        <f>①協定識別事項②協定参加者!#REF!</f>
        <v>#REF!</v>
      </c>
      <c r="F465" s="48"/>
      <c r="G465" s="49" t="str">
        <f>IFERROR(VLOOKUP(F465,農林業センサス集落コード!$A$2:$E$18534,4,FALSE)," ")</f>
        <v xml:space="preserve"> </v>
      </c>
      <c r="H465" s="50" t="str">
        <f>IFERROR(VLOOKUP(F465,農林業センサス集落コード!$A$2:$E$18534,5,0),"")</f>
        <v/>
      </c>
      <c r="I465" s="48"/>
      <c r="J465" s="49" t="str">
        <f>IFERROR(VLOOKUP(I465,農林業センサス集落コード!$A$2:$E$18534,4,FALSE)," ")</f>
        <v xml:space="preserve"> </v>
      </c>
      <c r="K465" s="50" t="str">
        <f>IFERROR(VLOOKUP(I465,農林業センサス集落コード!$A$2:$E$18534,5,0),"")</f>
        <v/>
      </c>
      <c r="L465" s="48"/>
      <c r="M465" s="49" t="str">
        <f>IFERROR(VLOOKUP(L465,農林業センサス集落コード!$A$2:$E$18534,4,FALSE)," ")</f>
        <v xml:space="preserve"> </v>
      </c>
      <c r="N465" s="50" t="str">
        <f>IFERROR(VLOOKUP(L465,農林業センサス集落コード!$A$2:$E$18534,5,0),"")</f>
        <v/>
      </c>
      <c r="O465" s="48"/>
      <c r="P465" s="49" t="str">
        <f>IFERROR(VLOOKUP(O465,農林業センサス集落コード!$A$2:$E$18534,4,FALSE)," ")</f>
        <v xml:space="preserve"> </v>
      </c>
      <c r="Q465" s="50" t="str">
        <f>IFERROR(VLOOKUP(O465,農林業センサス集落コード!$A$2:$E$18534,5,0),"")</f>
        <v/>
      </c>
      <c r="R465" s="48"/>
      <c r="S465" s="49" t="str">
        <f>IFERROR(VLOOKUP(R465,農林業センサス集落コード!$A$2:$E$18534,4,FALSE)," ")</f>
        <v xml:space="preserve"> </v>
      </c>
      <c r="T465" s="50" t="str">
        <f>IFERROR(VLOOKUP(R465,農林業センサス集落コード!$A$2:$E$18534,5,0),"")</f>
        <v/>
      </c>
      <c r="U465" s="48"/>
      <c r="V465" s="49" t="str">
        <f>IFERROR(VLOOKUP(U465,農林業センサス集落コード!$A$2:$E$18534,4,FALSE)," ")</f>
        <v xml:space="preserve"> </v>
      </c>
      <c r="W465" s="50" t="str">
        <f>IFERROR(VLOOKUP(U465,農林業センサス集落コード!$A$2:$E$18534,5,0),"")</f>
        <v/>
      </c>
      <c r="X465" s="48"/>
      <c r="Y465" s="49" t="str">
        <f>IFERROR(VLOOKUP(X465,農林業センサス集落コード!$A$2:$E$18534,4,FALSE)," ")</f>
        <v xml:space="preserve"> </v>
      </c>
      <c r="Z465" s="50" t="str">
        <f>IFERROR(VLOOKUP(X465,農林業センサス集落コード!$A$2:$E$18534,5,0),"")</f>
        <v/>
      </c>
      <c r="AA465" s="48"/>
      <c r="AB465" s="49" t="str">
        <f>IFERROR(VLOOKUP(AA465,農林業センサス集落コード!$A$2:$E$18534,4,FALSE)," ")</f>
        <v xml:space="preserve"> </v>
      </c>
      <c r="AC465" s="50" t="str">
        <f>IFERROR(VLOOKUP(AA465,農林業センサス集落コード!$A$2:$E$18534,5,0),"")</f>
        <v/>
      </c>
      <c r="AD465" s="48"/>
      <c r="AE465" s="49" t="str">
        <f>IFERROR(VLOOKUP(AD465,農林業センサス集落コード!$A$2:$E$18534,4,FALSE)," ")</f>
        <v xml:space="preserve"> </v>
      </c>
      <c r="AF465" s="50" t="str">
        <f>IFERROR(VLOOKUP(AD465,農林業センサス集落コード!$A$2:$E$18534,5,0),"")</f>
        <v/>
      </c>
      <c r="AG465" s="48"/>
      <c r="AH465" s="49" t="str">
        <f>IFERROR(VLOOKUP(AG465,農林業センサス集落コード!$A$2:$E$18534,4,FALSE)," ")</f>
        <v xml:space="preserve"> </v>
      </c>
      <c r="AI465" s="50" t="str">
        <f>IFERROR(VLOOKUP(AG465,農林業センサス集落コード!$A$2:$E$18534,5,0),"")</f>
        <v/>
      </c>
      <c r="AJ465" s="48"/>
      <c r="AK465" s="49" t="str">
        <f>IFERROR(VLOOKUP(AJ465,農林業センサス集落コード!$A$2:$E$18534,4,FALSE)," ")</f>
        <v xml:space="preserve"> </v>
      </c>
      <c r="AL465" s="50" t="str">
        <f>IFERROR(VLOOKUP(AJ465,農林業センサス集落コード!$A$2:$E$18534,5,0),"")</f>
        <v/>
      </c>
      <c r="AM465" s="48"/>
      <c r="AN465" s="49" t="str">
        <f>IFERROR(VLOOKUP(AM465,農林業センサス集落コード!$A$2:$E$18534,4,FALSE)," ")</f>
        <v xml:space="preserve"> </v>
      </c>
      <c r="AO465" s="50" t="str">
        <f>IFERROR(VLOOKUP(AM465,農林業センサス集落コード!$A$2:$E$18534,5,0),"")</f>
        <v/>
      </c>
      <c r="AP465" s="48"/>
      <c r="AQ465" s="49" t="str">
        <f>IFERROR(VLOOKUP(AP465,農林業センサス集落コード!$A$2:$E$18534,4,FALSE)," ")</f>
        <v xml:space="preserve"> </v>
      </c>
      <c r="AR465" s="50" t="str">
        <f>IFERROR(VLOOKUP(AP465,農林業センサス集落コード!$A$2:$E$18534,5,0),"")</f>
        <v/>
      </c>
      <c r="AS465" s="48"/>
      <c r="AT465" s="49" t="str">
        <f>IFERROR(VLOOKUP(AS465,農林業センサス集落コード!$A$2:$E$18534,4,FALSE)," ")</f>
        <v xml:space="preserve"> </v>
      </c>
      <c r="AU465" s="50" t="str">
        <f>IFERROR(VLOOKUP(AS465,農林業センサス集落コード!$A$2:$E$18534,5,0),"")</f>
        <v/>
      </c>
      <c r="AV465" s="48"/>
      <c r="AW465" s="49" t="str">
        <f>IFERROR(VLOOKUP(AV465,農林業センサス集落コード!$A$2:$E$18534,4,FALSE)," ")</f>
        <v xml:space="preserve"> </v>
      </c>
      <c r="AX465" s="50" t="str">
        <f>IFERROR(VLOOKUP(AV465,農林業センサス集落コード!$A$2:$E$18534,5,0),"")</f>
        <v/>
      </c>
      <c r="AY465" s="48"/>
      <c r="AZ465" s="49" t="str">
        <f>IFERROR(VLOOKUP(AY465,農林業センサス集落コード!$A$2:$E$18534,4,FALSE)," ")</f>
        <v xml:space="preserve"> </v>
      </c>
      <c r="BA465" s="50" t="str">
        <f>IFERROR(VLOOKUP(AY465,農林業センサス集落コード!$A$2:$E$18534,5,0),"")</f>
        <v/>
      </c>
      <c r="BB465" s="48"/>
      <c r="BC465" s="49" t="str">
        <f>IFERROR(VLOOKUP(BB465,農林業センサス集落コード!$A$2:$E$18534,4,FALSE)," ")</f>
        <v xml:space="preserve"> </v>
      </c>
      <c r="BD465" s="50" t="str">
        <f>IFERROR(VLOOKUP(BB465,農林業センサス集落コード!$A$2:$E$18534,5,0),"")</f>
        <v/>
      </c>
      <c r="BE465" s="48"/>
      <c r="BF465" s="49" t="str">
        <f>IFERROR(VLOOKUP(BE465,農林業センサス集落コード!$A$2:$E$18534,4,FALSE)," ")</f>
        <v xml:space="preserve"> </v>
      </c>
      <c r="BG465" s="50" t="str">
        <f>IFERROR(VLOOKUP(BE465,農林業センサス集落コード!$A$2:$E$18534,5,0),"")</f>
        <v/>
      </c>
      <c r="BH465" s="48"/>
      <c r="BI465" s="49" t="str">
        <f>IFERROR(VLOOKUP(BH465,農林業センサス集落コード!$A$2:$E$18534,4,FALSE)," ")</f>
        <v xml:space="preserve"> </v>
      </c>
      <c r="BJ465" s="50" t="str">
        <f>IFERROR(VLOOKUP(BH465,農林業センサス集落コード!$A$2:$E$18534,5,0),"")</f>
        <v/>
      </c>
      <c r="BK465" s="48"/>
      <c r="BL465" s="49" t="str">
        <f>IFERROR(VLOOKUP(BK465,農林業センサス集落コード!$A$2:$E$18534,4,FALSE)," ")</f>
        <v xml:space="preserve"> </v>
      </c>
      <c r="BM465" s="50" t="str">
        <f>IFERROR(VLOOKUP(BK465,農林業センサス集落コード!$A$2:$E$18534,5,0),"")</f>
        <v/>
      </c>
    </row>
    <row r="466" spans="1:65">
      <c r="A466" s="272" t="e">
        <f>①協定識別事項②協定参加者!#REF!</f>
        <v>#REF!</v>
      </c>
      <c r="B466" s="55" t="e">
        <f>①協定識別事項②協定参加者!#REF!</f>
        <v>#REF!</v>
      </c>
      <c r="C466" s="55" t="e">
        <f>①協定識別事項②協定参加者!#REF!</f>
        <v>#REF!</v>
      </c>
      <c r="D466" s="55" t="e">
        <f>①協定識別事項②協定参加者!#REF!</f>
        <v>#REF!</v>
      </c>
      <c r="E466" s="56" t="e">
        <f>①協定識別事項②協定参加者!#REF!</f>
        <v>#REF!</v>
      </c>
      <c r="F466" s="48"/>
      <c r="G466" s="49" t="str">
        <f>IFERROR(VLOOKUP(F466,農林業センサス集落コード!$A$2:$E$18534,4,FALSE)," ")</f>
        <v xml:space="preserve"> </v>
      </c>
      <c r="H466" s="50" t="str">
        <f>IFERROR(VLOOKUP(F466,農林業センサス集落コード!$A$2:$E$18534,5,0),"")</f>
        <v/>
      </c>
      <c r="I466" s="48"/>
      <c r="J466" s="49" t="str">
        <f>IFERROR(VLOOKUP(I466,農林業センサス集落コード!$A$2:$E$18534,4,FALSE)," ")</f>
        <v xml:space="preserve"> </v>
      </c>
      <c r="K466" s="50" t="str">
        <f>IFERROR(VLOOKUP(I466,農林業センサス集落コード!$A$2:$E$18534,5,0),"")</f>
        <v/>
      </c>
      <c r="L466" s="48"/>
      <c r="M466" s="49" t="str">
        <f>IFERROR(VLOOKUP(L466,農林業センサス集落コード!$A$2:$E$18534,4,FALSE)," ")</f>
        <v xml:space="preserve"> </v>
      </c>
      <c r="N466" s="50" t="str">
        <f>IFERROR(VLOOKUP(L466,農林業センサス集落コード!$A$2:$E$18534,5,0),"")</f>
        <v/>
      </c>
      <c r="O466" s="48"/>
      <c r="P466" s="49" t="str">
        <f>IFERROR(VLOOKUP(O466,農林業センサス集落コード!$A$2:$E$18534,4,FALSE)," ")</f>
        <v xml:space="preserve"> </v>
      </c>
      <c r="Q466" s="50" t="str">
        <f>IFERROR(VLOOKUP(O466,農林業センサス集落コード!$A$2:$E$18534,5,0),"")</f>
        <v/>
      </c>
      <c r="R466" s="48"/>
      <c r="S466" s="49" t="str">
        <f>IFERROR(VLOOKUP(R466,農林業センサス集落コード!$A$2:$E$18534,4,FALSE)," ")</f>
        <v xml:space="preserve"> </v>
      </c>
      <c r="T466" s="50" t="str">
        <f>IFERROR(VLOOKUP(R466,農林業センサス集落コード!$A$2:$E$18534,5,0),"")</f>
        <v/>
      </c>
      <c r="U466" s="48"/>
      <c r="V466" s="49" t="str">
        <f>IFERROR(VLOOKUP(U466,農林業センサス集落コード!$A$2:$E$18534,4,FALSE)," ")</f>
        <v xml:space="preserve"> </v>
      </c>
      <c r="W466" s="50" t="str">
        <f>IFERROR(VLOOKUP(U466,農林業センサス集落コード!$A$2:$E$18534,5,0),"")</f>
        <v/>
      </c>
      <c r="X466" s="48"/>
      <c r="Y466" s="49" t="str">
        <f>IFERROR(VLOOKUP(X466,農林業センサス集落コード!$A$2:$E$18534,4,FALSE)," ")</f>
        <v xml:space="preserve"> </v>
      </c>
      <c r="Z466" s="50" t="str">
        <f>IFERROR(VLOOKUP(X466,農林業センサス集落コード!$A$2:$E$18534,5,0),"")</f>
        <v/>
      </c>
      <c r="AA466" s="48"/>
      <c r="AB466" s="49" t="str">
        <f>IFERROR(VLOOKUP(AA466,農林業センサス集落コード!$A$2:$E$18534,4,FALSE)," ")</f>
        <v xml:space="preserve"> </v>
      </c>
      <c r="AC466" s="50" t="str">
        <f>IFERROR(VLOOKUP(AA466,農林業センサス集落コード!$A$2:$E$18534,5,0),"")</f>
        <v/>
      </c>
      <c r="AD466" s="48"/>
      <c r="AE466" s="49" t="str">
        <f>IFERROR(VLOOKUP(AD466,農林業センサス集落コード!$A$2:$E$18534,4,FALSE)," ")</f>
        <v xml:space="preserve"> </v>
      </c>
      <c r="AF466" s="50" t="str">
        <f>IFERROR(VLOOKUP(AD466,農林業センサス集落コード!$A$2:$E$18534,5,0),"")</f>
        <v/>
      </c>
      <c r="AG466" s="48"/>
      <c r="AH466" s="49" t="str">
        <f>IFERROR(VLOOKUP(AG466,農林業センサス集落コード!$A$2:$E$18534,4,FALSE)," ")</f>
        <v xml:space="preserve"> </v>
      </c>
      <c r="AI466" s="50" t="str">
        <f>IFERROR(VLOOKUP(AG466,農林業センサス集落コード!$A$2:$E$18534,5,0),"")</f>
        <v/>
      </c>
      <c r="AJ466" s="48"/>
      <c r="AK466" s="49" t="str">
        <f>IFERROR(VLOOKUP(AJ466,農林業センサス集落コード!$A$2:$E$18534,4,FALSE)," ")</f>
        <v xml:space="preserve"> </v>
      </c>
      <c r="AL466" s="50" t="str">
        <f>IFERROR(VLOOKUP(AJ466,農林業センサス集落コード!$A$2:$E$18534,5,0),"")</f>
        <v/>
      </c>
      <c r="AM466" s="48"/>
      <c r="AN466" s="49" t="str">
        <f>IFERROR(VLOOKUP(AM466,農林業センサス集落コード!$A$2:$E$18534,4,FALSE)," ")</f>
        <v xml:space="preserve"> </v>
      </c>
      <c r="AO466" s="50" t="str">
        <f>IFERROR(VLOOKUP(AM466,農林業センサス集落コード!$A$2:$E$18534,5,0),"")</f>
        <v/>
      </c>
      <c r="AP466" s="48"/>
      <c r="AQ466" s="49" t="str">
        <f>IFERROR(VLOOKUP(AP466,農林業センサス集落コード!$A$2:$E$18534,4,FALSE)," ")</f>
        <v xml:space="preserve"> </v>
      </c>
      <c r="AR466" s="50" t="str">
        <f>IFERROR(VLOOKUP(AP466,農林業センサス集落コード!$A$2:$E$18534,5,0),"")</f>
        <v/>
      </c>
      <c r="AS466" s="48"/>
      <c r="AT466" s="49" t="str">
        <f>IFERROR(VLOOKUP(AS466,農林業センサス集落コード!$A$2:$E$18534,4,FALSE)," ")</f>
        <v xml:space="preserve"> </v>
      </c>
      <c r="AU466" s="50" t="str">
        <f>IFERROR(VLOOKUP(AS466,農林業センサス集落コード!$A$2:$E$18534,5,0),"")</f>
        <v/>
      </c>
      <c r="AV466" s="48"/>
      <c r="AW466" s="49" t="str">
        <f>IFERROR(VLOOKUP(AV466,農林業センサス集落コード!$A$2:$E$18534,4,FALSE)," ")</f>
        <v xml:space="preserve"> </v>
      </c>
      <c r="AX466" s="50" t="str">
        <f>IFERROR(VLOOKUP(AV466,農林業センサス集落コード!$A$2:$E$18534,5,0),"")</f>
        <v/>
      </c>
      <c r="AY466" s="48"/>
      <c r="AZ466" s="49" t="str">
        <f>IFERROR(VLOOKUP(AY466,農林業センサス集落コード!$A$2:$E$18534,4,FALSE)," ")</f>
        <v xml:space="preserve"> </v>
      </c>
      <c r="BA466" s="50" t="str">
        <f>IFERROR(VLOOKUP(AY466,農林業センサス集落コード!$A$2:$E$18534,5,0),"")</f>
        <v/>
      </c>
      <c r="BB466" s="48"/>
      <c r="BC466" s="49" t="str">
        <f>IFERROR(VLOOKUP(BB466,農林業センサス集落コード!$A$2:$E$18534,4,FALSE)," ")</f>
        <v xml:space="preserve"> </v>
      </c>
      <c r="BD466" s="50" t="str">
        <f>IFERROR(VLOOKUP(BB466,農林業センサス集落コード!$A$2:$E$18534,5,0),"")</f>
        <v/>
      </c>
      <c r="BE466" s="48"/>
      <c r="BF466" s="49" t="str">
        <f>IFERROR(VLOOKUP(BE466,農林業センサス集落コード!$A$2:$E$18534,4,FALSE)," ")</f>
        <v xml:space="preserve"> </v>
      </c>
      <c r="BG466" s="50" t="str">
        <f>IFERROR(VLOOKUP(BE466,農林業センサス集落コード!$A$2:$E$18534,5,0),"")</f>
        <v/>
      </c>
      <c r="BH466" s="48"/>
      <c r="BI466" s="49" t="str">
        <f>IFERROR(VLOOKUP(BH466,農林業センサス集落コード!$A$2:$E$18534,4,FALSE)," ")</f>
        <v xml:space="preserve"> </v>
      </c>
      <c r="BJ466" s="50" t="str">
        <f>IFERROR(VLOOKUP(BH466,農林業センサス集落コード!$A$2:$E$18534,5,0),"")</f>
        <v/>
      </c>
      <c r="BK466" s="48"/>
      <c r="BL466" s="49" t="str">
        <f>IFERROR(VLOOKUP(BK466,農林業センサス集落コード!$A$2:$E$18534,4,FALSE)," ")</f>
        <v xml:space="preserve"> </v>
      </c>
      <c r="BM466" s="50" t="str">
        <f>IFERROR(VLOOKUP(BK466,農林業センサス集落コード!$A$2:$E$18534,5,0),"")</f>
        <v/>
      </c>
    </row>
    <row r="467" spans="1:65">
      <c r="A467" s="272" t="e">
        <f>①協定識別事項②協定参加者!#REF!</f>
        <v>#REF!</v>
      </c>
      <c r="B467" s="55" t="e">
        <f>①協定識別事項②協定参加者!#REF!</f>
        <v>#REF!</v>
      </c>
      <c r="C467" s="55" t="e">
        <f>①協定識別事項②協定参加者!#REF!</f>
        <v>#REF!</v>
      </c>
      <c r="D467" s="55" t="e">
        <f>①協定識別事項②協定参加者!#REF!</f>
        <v>#REF!</v>
      </c>
      <c r="E467" s="56" t="e">
        <f>①協定識別事項②協定参加者!#REF!</f>
        <v>#REF!</v>
      </c>
      <c r="F467" s="48"/>
      <c r="G467" s="49" t="str">
        <f>IFERROR(VLOOKUP(F467,農林業センサス集落コード!$A$2:$E$18534,4,FALSE)," ")</f>
        <v xml:space="preserve"> </v>
      </c>
      <c r="H467" s="50" t="str">
        <f>IFERROR(VLOOKUP(F467,農林業センサス集落コード!$A$2:$E$18534,5,0),"")</f>
        <v/>
      </c>
      <c r="I467" s="48"/>
      <c r="J467" s="49" t="str">
        <f>IFERROR(VLOOKUP(I467,農林業センサス集落コード!$A$2:$E$18534,4,FALSE)," ")</f>
        <v xml:space="preserve"> </v>
      </c>
      <c r="K467" s="50" t="str">
        <f>IFERROR(VLOOKUP(I467,農林業センサス集落コード!$A$2:$E$18534,5,0),"")</f>
        <v/>
      </c>
      <c r="L467" s="48"/>
      <c r="M467" s="49" t="str">
        <f>IFERROR(VLOOKUP(L467,農林業センサス集落コード!$A$2:$E$18534,4,FALSE)," ")</f>
        <v xml:space="preserve"> </v>
      </c>
      <c r="N467" s="50" t="str">
        <f>IFERROR(VLOOKUP(L467,農林業センサス集落コード!$A$2:$E$18534,5,0),"")</f>
        <v/>
      </c>
      <c r="O467" s="48"/>
      <c r="P467" s="49" t="str">
        <f>IFERROR(VLOOKUP(O467,農林業センサス集落コード!$A$2:$E$18534,4,FALSE)," ")</f>
        <v xml:space="preserve"> </v>
      </c>
      <c r="Q467" s="50" t="str">
        <f>IFERROR(VLOOKUP(O467,農林業センサス集落コード!$A$2:$E$18534,5,0),"")</f>
        <v/>
      </c>
      <c r="R467" s="48"/>
      <c r="S467" s="49" t="str">
        <f>IFERROR(VLOOKUP(R467,農林業センサス集落コード!$A$2:$E$18534,4,FALSE)," ")</f>
        <v xml:space="preserve"> </v>
      </c>
      <c r="T467" s="50" t="str">
        <f>IFERROR(VLOOKUP(R467,農林業センサス集落コード!$A$2:$E$18534,5,0),"")</f>
        <v/>
      </c>
      <c r="U467" s="48"/>
      <c r="V467" s="49" t="str">
        <f>IFERROR(VLOOKUP(U467,農林業センサス集落コード!$A$2:$E$18534,4,FALSE)," ")</f>
        <v xml:space="preserve"> </v>
      </c>
      <c r="W467" s="50" t="str">
        <f>IFERROR(VLOOKUP(U467,農林業センサス集落コード!$A$2:$E$18534,5,0),"")</f>
        <v/>
      </c>
      <c r="X467" s="48"/>
      <c r="Y467" s="49" t="str">
        <f>IFERROR(VLOOKUP(X467,農林業センサス集落コード!$A$2:$E$18534,4,FALSE)," ")</f>
        <v xml:space="preserve"> </v>
      </c>
      <c r="Z467" s="50" t="str">
        <f>IFERROR(VLOOKUP(X467,農林業センサス集落コード!$A$2:$E$18534,5,0),"")</f>
        <v/>
      </c>
      <c r="AA467" s="48"/>
      <c r="AB467" s="49" t="str">
        <f>IFERROR(VLOOKUP(AA467,農林業センサス集落コード!$A$2:$E$18534,4,FALSE)," ")</f>
        <v xml:space="preserve"> </v>
      </c>
      <c r="AC467" s="50" t="str">
        <f>IFERROR(VLOOKUP(AA467,農林業センサス集落コード!$A$2:$E$18534,5,0),"")</f>
        <v/>
      </c>
      <c r="AD467" s="48"/>
      <c r="AE467" s="49" t="str">
        <f>IFERROR(VLOOKUP(AD467,農林業センサス集落コード!$A$2:$E$18534,4,FALSE)," ")</f>
        <v xml:space="preserve"> </v>
      </c>
      <c r="AF467" s="50" t="str">
        <f>IFERROR(VLOOKUP(AD467,農林業センサス集落コード!$A$2:$E$18534,5,0),"")</f>
        <v/>
      </c>
      <c r="AG467" s="48"/>
      <c r="AH467" s="49" t="str">
        <f>IFERROR(VLOOKUP(AG467,農林業センサス集落コード!$A$2:$E$18534,4,FALSE)," ")</f>
        <v xml:space="preserve"> </v>
      </c>
      <c r="AI467" s="50" t="str">
        <f>IFERROR(VLOOKUP(AG467,農林業センサス集落コード!$A$2:$E$18534,5,0),"")</f>
        <v/>
      </c>
      <c r="AJ467" s="48"/>
      <c r="AK467" s="49" t="str">
        <f>IFERROR(VLOOKUP(AJ467,農林業センサス集落コード!$A$2:$E$18534,4,FALSE)," ")</f>
        <v xml:space="preserve"> </v>
      </c>
      <c r="AL467" s="50" t="str">
        <f>IFERROR(VLOOKUP(AJ467,農林業センサス集落コード!$A$2:$E$18534,5,0),"")</f>
        <v/>
      </c>
      <c r="AM467" s="48"/>
      <c r="AN467" s="49" t="str">
        <f>IFERROR(VLOOKUP(AM467,農林業センサス集落コード!$A$2:$E$18534,4,FALSE)," ")</f>
        <v xml:space="preserve"> </v>
      </c>
      <c r="AO467" s="50" t="str">
        <f>IFERROR(VLOOKUP(AM467,農林業センサス集落コード!$A$2:$E$18534,5,0),"")</f>
        <v/>
      </c>
      <c r="AP467" s="48"/>
      <c r="AQ467" s="49" t="str">
        <f>IFERROR(VLOOKUP(AP467,農林業センサス集落コード!$A$2:$E$18534,4,FALSE)," ")</f>
        <v xml:space="preserve"> </v>
      </c>
      <c r="AR467" s="50" t="str">
        <f>IFERROR(VLOOKUP(AP467,農林業センサス集落コード!$A$2:$E$18534,5,0),"")</f>
        <v/>
      </c>
      <c r="AS467" s="48"/>
      <c r="AT467" s="49" t="str">
        <f>IFERROR(VLOOKUP(AS467,農林業センサス集落コード!$A$2:$E$18534,4,FALSE)," ")</f>
        <v xml:space="preserve"> </v>
      </c>
      <c r="AU467" s="50" t="str">
        <f>IFERROR(VLOOKUP(AS467,農林業センサス集落コード!$A$2:$E$18534,5,0),"")</f>
        <v/>
      </c>
      <c r="AV467" s="48"/>
      <c r="AW467" s="49" t="str">
        <f>IFERROR(VLOOKUP(AV467,農林業センサス集落コード!$A$2:$E$18534,4,FALSE)," ")</f>
        <v xml:space="preserve"> </v>
      </c>
      <c r="AX467" s="50" t="str">
        <f>IFERROR(VLOOKUP(AV467,農林業センサス集落コード!$A$2:$E$18534,5,0),"")</f>
        <v/>
      </c>
      <c r="AY467" s="48"/>
      <c r="AZ467" s="49" t="str">
        <f>IFERROR(VLOOKUP(AY467,農林業センサス集落コード!$A$2:$E$18534,4,FALSE)," ")</f>
        <v xml:space="preserve"> </v>
      </c>
      <c r="BA467" s="50" t="str">
        <f>IFERROR(VLOOKUP(AY467,農林業センサス集落コード!$A$2:$E$18534,5,0),"")</f>
        <v/>
      </c>
      <c r="BB467" s="48"/>
      <c r="BC467" s="49" t="str">
        <f>IFERROR(VLOOKUP(BB467,農林業センサス集落コード!$A$2:$E$18534,4,FALSE)," ")</f>
        <v xml:space="preserve"> </v>
      </c>
      <c r="BD467" s="50" t="str">
        <f>IFERROR(VLOOKUP(BB467,農林業センサス集落コード!$A$2:$E$18534,5,0),"")</f>
        <v/>
      </c>
      <c r="BE467" s="48"/>
      <c r="BF467" s="49" t="str">
        <f>IFERROR(VLOOKUP(BE467,農林業センサス集落コード!$A$2:$E$18534,4,FALSE)," ")</f>
        <v xml:space="preserve"> </v>
      </c>
      <c r="BG467" s="50" t="str">
        <f>IFERROR(VLOOKUP(BE467,農林業センサス集落コード!$A$2:$E$18534,5,0),"")</f>
        <v/>
      </c>
      <c r="BH467" s="48"/>
      <c r="BI467" s="49" t="str">
        <f>IFERROR(VLOOKUP(BH467,農林業センサス集落コード!$A$2:$E$18534,4,FALSE)," ")</f>
        <v xml:space="preserve"> </v>
      </c>
      <c r="BJ467" s="50" t="str">
        <f>IFERROR(VLOOKUP(BH467,農林業センサス集落コード!$A$2:$E$18534,5,0),"")</f>
        <v/>
      </c>
      <c r="BK467" s="48"/>
      <c r="BL467" s="49" t="str">
        <f>IFERROR(VLOOKUP(BK467,農林業センサス集落コード!$A$2:$E$18534,4,FALSE)," ")</f>
        <v xml:space="preserve"> </v>
      </c>
      <c r="BM467" s="50" t="str">
        <f>IFERROR(VLOOKUP(BK467,農林業センサス集落コード!$A$2:$E$18534,5,0),"")</f>
        <v/>
      </c>
    </row>
    <row r="468" spans="1:65">
      <c r="A468" s="272" t="e">
        <f>①協定識別事項②協定参加者!#REF!</f>
        <v>#REF!</v>
      </c>
      <c r="B468" s="55" t="e">
        <f>①協定識別事項②協定参加者!#REF!</f>
        <v>#REF!</v>
      </c>
      <c r="C468" s="55" t="e">
        <f>①協定識別事項②協定参加者!#REF!</f>
        <v>#REF!</v>
      </c>
      <c r="D468" s="55" t="e">
        <f>①協定識別事項②協定参加者!#REF!</f>
        <v>#REF!</v>
      </c>
      <c r="E468" s="56" t="e">
        <f>①協定識別事項②協定参加者!#REF!</f>
        <v>#REF!</v>
      </c>
      <c r="F468" s="48"/>
      <c r="G468" s="49" t="str">
        <f>IFERROR(VLOOKUP(F468,農林業センサス集落コード!$A$2:$E$18534,4,FALSE)," ")</f>
        <v xml:space="preserve"> </v>
      </c>
      <c r="H468" s="50" t="str">
        <f>IFERROR(VLOOKUP(F468,農林業センサス集落コード!$A$2:$E$18534,5,0),"")</f>
        <v/>
      </c>
      <c r="I468" s="48"/>
      <c r="J468" s="49" t="str">
        <f>IFERROR(VLOOKUP(I468,農林業センサス集落コード!$A$2:$E$18534,4,FALSE)," ")</f>
        <v xml:space="preserve"> </v>
      </c>
      <c r="K468" s="50" t="str">
        <f>IFERROR(VLOOKUP(I468,農林業センサス集落コード!$A$2:$E$18534,5,0),"")</f>
        <v/>
      </c>
      <c r="L468" s="48"/>
      <c r="M468" s="49" t="str">
        <f>IFERROR(VLOOKUP(L468,農林業センサス集落コード!$A$2:$E$18534,4,FALSE)," ")</f>
        <v xml:space="preserve"> </v>
      </c>
      <c r="N468" s="50" t="str">
        <f>IFERROR(VLOOKUP(L468,農林業センサス集落コード!$A$2:$E$18534,5,0),"")</f>
        <v/>
      </c>
      <c r="O468" s="48"/>
      <c r="P468" s="49" t="str">
        <f>IFERROR(VLOOKUP(O468,農林業センサス集落コード!$A$2:$E$18534,4,FALSE)," ")</f>
        <v xml:space="preserve"> </v>
      </c>
      <c r="Q468" s="50" t="str">
        <f>IFERROR(VLOOKUP(O468,農林業センサス集落コード!$A$2:$E$18534,5,0),"")</f>
        <v/>
      </c>
      <c r="R468" s="48"/>
      <c r="S468" s="49" t="str">
        <f>IFERROR(VLOOKUP(R468,農林業センサス集落コード!$A$2:$E$18534,4,FALSE)," ")</f>
        <v xml:space="preserve"> </v>
      </c>
      <c r="T468" s="50" t="str">
        <f>IFERROR(VLOOKUP(R468,農林業センサス集落コード!$A$2:$E$18534,5,0),"")</f>
        <v/>
      </c>
      <c r="U468" s="48"/>
      <c r="V468" s="49" t="str">
        <f>IFERROR(VLOOKUP(U468,農林業センサス集落コード!$A$2:$E$18534,4,FALSE)," ")</f>
        <v xml:space="preserve"> </v>
      </c>
      <c r="W468" s="50" t="str">
        <f>IFERROR(VLOOKUP(U468,農林業センサス集落コード!$A$2:$E$18534,5,0),"")</f>
        <v/>
      </c>
      <c r="X468" s="48"/>
      <c r="Y468" s="49" t="str">
        <f>IFERROR(VLOOKUP(X468,農林業センサス集落コード!$A$2:$E$18534,4,FALSE)," ")</f>
        <v xml:space="preserve"> </v>
      </c>
      <c r="Z468" s="50" t="str">
        <f>IFERROR(VLOOKUP(X468,農林業センサス集落コード!$A$2:$E$18534,5,0),"")</f>
        <v/>
      </c>
      <c r="AA468" s="48"/>
      <c r="AB468" s="49" t="str">
        <f>IFERROR(VLOOKUP(AA468,農林業センサス集落コード!$A$2:$E$18534,4,FALSE)," ")</f>
        <v xml:space="preserve"> </v>
      </c>
      <c r="AC468" s="50" t="str">
        <f>IFERROR(VLOOKUP(AA468,農林業センサス集落コード!$A$2:$E$18534,5,0),"")</f>
        <v/>
      </c>
      <c r="AD468" s="48"/>
      <c r="AE468" s="49" t="str">
        <f>IFERROR(VLOOKUP(AD468,農林業センサス集落コード!$A$2:$E$18534,4,FALSE)," ")</f>
        <v xml:space="preserve"> </v>
      </c>
      <c r="AF468" s="50" t="str">
        <f>IFERROR(VLOOKUP(AD468,農林業センサス集落コード!$A$2:$E$18534,5,0),"")</f>
        <v/>
      </c>
      <c r="AG468" s="48"/>
      <c r="AH468" s="49" t="str">
        <f>IFERROR(VLOOKUP(AG468,農林業センサス集落コード!$A$2:$E$18534,4,FALSE)," ")</f>
        <v xml:space="preserve"> </v>
      </c>
      <c r="AI468" s="50" t="str">
        <f>IFERROR(VLOOKUP(AG468,農林業センサス集落コード!$A$2:$E$18534,5,0),"")</f>
        <v/>
      </c>
      <c r="AJ468" s="48"/>
      <c r="AK468" s="49" t="str">
        <f>IFERROR(VLOOKUP(AJ468,農林業センサス集落コード!$A$2:$E$18534,4,FALSE)," ")</f>
        <v xml:space="preserve"> </v>
      </c>
      <c r="AL468" s="50" t="str">
        <f>IFERROR(VLOOKUP(AJ468,農林業センサス集落コード!$A$2:$E$18534,5,0),"")</f>
        <v/>
      </c>
      <c r="AM468" s="48"/>
      <c r="AN468" s="49" t="str">
        <f>IFERROR(VLOOKUP(AM468,農林業センサス集落コード!$A$2:$E$18534,4,FALSE)," ")</f>
        <v xml:space="preserve"> </v>
      </c>
      <c r="AO468" s="50" t="str">
        <f>IFERROR(VLOOKUP(AM468,農林業センサス集落コード!$A$2:$E$18534,5,0),"")</f>
        <v/>
      </c>
      <c r="AP468" s="48"/>
      <c r="AQ468" s="49" t="str">
        <f>IFERROR(VLOOKUP(AP468,農林業センサス集落コード!$A$2:$E$18534,4,FALSE)," ")</f>
        <v xml:space="preserve"> </v>
      </c>
      <c r="AR468" s="50" t="str">
        <f>IFERROR(VLOOKUP(AP468,農林業センサス集落コード!$A$2:$E$18534,5,0),"")</f>
        <v/>
      </c>
      <c r="AS468" s="48"/>
      <c r="AT468" s="49" t="str">
        <f>IFERROR(VLOOKUP(AS468,農林業センサス集落コード!$A$2:$E$18534,4,FALSE)," ")</f>
        <v xml:space="preserve"> </v>
      </c>
      <c r="AU468" s="50" t="str">
        <f>IFERROR(VLOOKUP(AS468,農林業センサス集落コード!$A$2:$E$18534,5,0),"")</f>
        <v/>
      </c>
      <c r="AV468" s="48"/>
      <c r="AW468" s="49" t="str">
        <f>IFERROR(VLOOKUP(AV468,農林業センサス集落コード!$A$2:$E$18534,4,FALSE)," ")</f>
        <v xml:space="preserve"> </v>
      </c>
      <c r="AX468" s="50" t="str">
        <f>IFERROR(VLOOKUP(AV468,農林業センサス集落コード!$A$2:$E$18534,5,0),"")</f>
        <v/>
      </c>
      <c r="AY468" s="48"/>
      <c r="AZ468" s="49" t="str">
        <f>IFERROR(VLOOKUP(AY468,農林業センサス集落コード!$A$2:$E$18534,4,FALSE)," ")</f>
        <v xml:space="preserve"> </v>
      </c>
      <c r="BA468" s="50" t="str">
        <f>IFERROR(VLOOKUP(AY468,農林業センサス集落コード!$A$2:$E$18534,5,0),"")</f>
        <v/>
      </c>
      <c r="BB468" s="48"/>
      <c r="BC468" s="49" t="str">
        <f>IFERROR(VLOOKUP(BB468,農林業センサス集落コード!$A$2:$E$18534,4,FALSE)," ")</f>
        <v xml:space="preserve"> </v>
      </c>
      <c r="BD468" s="50" t="str">
        <f>IFERROR(VLOOKUP(BB468,農林業センサス集落コード!$A$2:$E$18534,5,0),"")</f>
        <v/>
      </c>
      <c r="BE468" s="48"/>
      <c r="BF468" s="49" t="str">
        <f>IFERROR(VLOOKUP(BE468,農林業センサス集落コード!$A$2:$E$18534,4,FALSE)," ")</f>
        <v xml:space="preserve"> </v>
      </c>
      <c r="BG468" s="50" t="str">
        <f>IFERROR(VLOOKUP(BE468,農林業センサス集落コード!$A$2:$E$18534,5,0),"")</f>
        <v/>
      </c>
      <c r="BH468" s="48"/>
      <c r="BI468" s="49" t="str">
        <f>IFERROR(VLOOKUP(BH468,農林業センサス集落コード!$A$2:$E$18534,4,FALSE)," ")</f>
        <v xml:space="preserve"> </v>
      </c>
      <c r="BJ468" s="50" t="str">
        <f>IFERROR(VLOOKUP(BH468,農林業センサス集落コード!$A$2:$E$18534,5,0),"")</f>
        <v/>
      </c>
      <c r="BK468" s="48"/>
      <c r="BL468" s="49" t="str">
        <f>IFERROR(VLOOKUP(BK468,農林業センサス集落コード!$A$2:$E$18534,4,FALSE)," ")</f>
        <v xml:space="preserve"> </v>
      </c>
      <c r="BM468" s="50" t="str">
        <f>IFERROR(VLOOKUP(BK468,農林業センサス集落コード!$A$2:$E$18534,5,0),"")</f>
        <v/>
      </c>
    </row>
    <row r="469" spans="1:65">
      <c r="A469" s="272" t="e">
        <f>①協定識別事項②協定参加者!#REF!</f>
        <v>#REF!</v>
      </c>
      <c r="B469" s="55" t="e">
        <f>①協定識別事項②協定参加者!#REF!</f>
        <v>#REF!</v>
      </c>
      <c r="C469" s="55" t="e">
        <f>①協定識別事項②協定参加者!#REF!</f>
        <v>#REF!</v>
      </c>
      <c r="D469" s="55" t="e">
        <f>①協定識別事項②協定参加者!#REF!</f>
        <v>#REF!</v>
      </c>
      <c r="E469" s="56" t="e">
        <f>①協定識別事項②協定参加者!#REF!</f>
        <v>#REF!</v>
      </c>
      <c r="F469" s="48"/>
      <c r="G469" s="49" t="str">
        <f>IFERROR(VLOOKUP(F469,農林業センサス集落コード!$A$2:$E$18534,4,FALSE)," ")</f>
        <v xml:space="preserve"> </v>
      </c>
      <c r="H469" s="50" t="str">
        <f>IFERROR(VLOOKUP(F469,農林業センサス集落コード!$A$2:$E$18534,5,0),"")</f>
        <v/>
      </c>
      <c r="I469" s="48"/>
      <c r="J469" s="49" t="str">
        <f>IFERROR(VLOOKUP(I469,農林業センサス集落コード!$A$2:$E$18534,4,FALSE)," ")</f>
        <v xml:space="preserve"> </v>
      </c>
      <c r="K469" s="50" t="str">
        <f>IFERROR(VLOOKUP(I469,農林業センサス集落コード!$A$2:$E$18534,5,0),"")</f>
        <v/>
      </c>
      <c r="L469" s="48"/>
      <c r="M469" s="49" t="str">
        <f>IFERROR(VLOOKUP(L469,農林業センサス集落コード!$A$2:$E$18534,4,FALSE)," ")</f>
        <v xml:space="preserve"> </v>
      </c>
      <c r="N469" s="50" t="str">
        <f>IFERROR(VLOOKUP(L469,農林業センサス集落コード!$A$2:$E$18534,5,0),"")</f>
        <v/>
      </c>
      <c r="O469" s="48"/>
      <c r="P469" s="49" t="str">
        <f>IFERROR(VLOOKUP(O469,農林業センサス集落コード!$A$2:$E$18534,4,FALSE)," ")</f>
        <v xml:space="preserve"> </v>
      </c>
      <c r="Q469" s="50" t="str">
        <f>IFERROR(VLOOKUP(O469,農林業センサス集落コード!$A$2:$E$18534,5,0),"")</f>
        <v/>
      </c>
      <c r="R469" s="48"/>
      <c r="S469" s="49" t="str">
        <f>IFERROR(VLOOKUP(R469,農林業センサス集落コード!$A$2:$E$18534,4,FALSE)," ")</f>
        <v xml:space="preserve"> </v>
      </c>
      <c r="T469" s="50" t="str">
        <f>IFERROR(VLOOKUP(R469,農林業センサス集落コード!$A$2:$E$18534,5,0),"")</f>
        <v/>
      </c>
      <c r="U469" s="48"/>
      <c r="V469" s="49" t="str">
        <f>IFERROR(VLOOKUP(U469,農林業センサス集落コード!$A$2:$E$18534,4,FALSE)," ")</f>
        <v xml:space="preserve"> </v>
      </c>
      <c r="W469" s="50" t="str">
        <f>IFERROR(VLOOKUP(U469,農林業センサス集落コード!$A$2:$E$18534,5,0),"")</f>
        <v/>
      </c>
      <c r="X469" s="48"/>
      <c r="Y469" s="49" t="str">
        <f>IFERROR(VLOOKUP(X469,農林業センサス集落コード!$A$2:$E$18534,4,FALSE)," ")</f>
        <v xml:space="preserve"> </v>
      </c>
      <c r="Z469" s="50" t="str">
        <f>IFERROR(VLOOKUP(X469,農林業センサス集落コード!$A$2:$E$18534,5,0),"")</f>
        <v/>
      </c>
      <c r="AA469" s="48"/>
      <c r="AB469" s="49" t="str">
        <f>IFERROR(VLOOKUP(AA469,農林業センサス集落コード!$A$2:$E$18534,4,FALSE)," ")</f>
        <v xml:space="preserve"> </v>
      </c>
      <c r="AC469" s="50" t="str">
        <f>IFERROR(VLOOKUP(AA469,農林業センサス集落コード!$A$2:$E$18534,5,0),"")</f>
        <v/>
      </c>
      <c r="AD469" s="48"/>
      <c r="AE469" s="49" t="str">
        <f>IFERROR(VLOOKUP(AD469,農林業センサス集落コード!$A$2:$E$18534,4,FALSE)," ")</f>
        <v xml:space="preserve"> </v>
      </c>
      <c r="AF469" s="50" t="str">
        <f>IFERROR(VLOOKUP(AD469,農林業センサス集落コード!$A$2:$E$18534,5,0),"")</f>
        <v/>
      </c>
      <c r="AG469" s="48"/>
      <c r="AH469" s="49" t="str">
        <f>IFERROR(VLOOKUP(AG469,農林業センサス集落コード!$A$2:$E$18534,4,FALSE)," ")</f>
        <v xml:space="preserve"> </v>
      </c>
      <c r="AI469" s="50" t="str">
        <f>IFERROR(VLOOKUP(AG469,農林業センサス集落コード!$A$2:$E$18534,5,0),"")</f>
        <v/>
      </c>
      <c r="AJ469" s="48"/>
      <c r="AK469" s="49" t="str">
        <f>IFERROR(VLOOKUP(AJ469,農林業センサス集落コード!$A$2:$E$18534,4,FALSE)," ")</f>
        <v xml:space="preserve"> </v>
      </c>
      <c r="AL469" s="50" t="str">
        <f>IFERROR(VLOOKUP(AJ469,農林業センサス集落コード!$A$2:$E$18534,5,0),"")</f>
        <v/>
      </c>
      <c r="AM469" s="48"/>
      <c r="AN469" s="49" t="str">
        <f>IFERROR(VLOOKUP(AM469,農林業センサス集落コード!$A$2:$E$18534,4,FALSE)," ")</f>
        <v xml:space="preserve"> </v>
      </c>
      <c r="AO469" s="50" t="str">
        <f>IFERROR(VLOOKUP(AM469,農林業センサス集落コード!$A$2:$E$18534,5,0),"")</f>
        <v/>
      </c>
      <c r="AP469" s="48"/>
      <c r="AQ469" s="49" t="str">
        <f>IFERROR(VLOOKUP(AP469,農林業センサス集落コード!$A$2:$E$18534,4,FALSE)," ")</f>
        <v xml:space="preserve"> </v>
      </c>
      <c r="AR469" s="50" t="str">
        <f>IFERROR(VLOOKUP(AP469,農林業センサス集落コード!$A$2:$E$18534,5,0),"")</f>
        <v/>
      </c>
      <c r="AS469" s="48"/>
      <c r="AT469" s="49" t="str">
        <f>IFERROR(VLOOKUP(AS469,農林業センサス集落コード!$A$2:$E$18534,4,FALSE)," ")</f>
        <v xml:space="preserve"> </v>
      </c>
      <c r="AU469" s="50" t="str">
        <f>IFERROR(VLOOKUP(AS469,農林業センサス集落コード!$A$2:$E$18534,5,0),"")</f>
        <v/>
      </c>
      <c r="AV469" s="48"/>
      <c r="AW469" s="49" t="str">
        <f>IFERROR(VLOOKUP(AV469,農林業センサス集落コード!$A$2:$E$18534,4,FALSE)," ")</f>
        <v xml:space="preserve"> </v>
      </c>
      <c r="AX469" s="50" t="str">
        <f>IFERROR(VLOOKUP(AV469,農林業センサス集落コード!$A$2:$E$18534,5,0),"")</f>
        <v/>
      </c>
      <c r="AY469" s="48"/>
      <c r="AZ469" s="49" t="str">
        <f>IFERROR(VLOOKUP(AY469,農林業センサス集落コード!$A$2:$E$18534,4,FALSE)," ")</f>
        <v xml:space="preserve"> </v>
      </c>
      <c r="BA469" s="50" t="str">
        <f>IFERROR(VLOOKUP(AY469,農林業センサス集落コード!$A$2:$E$18534,5,0),"")</f>
        <v/>
      </c>
      <c r="BB469" s="48"/>
      <c r="BC469" s="49" t="str">
        <f>IFERROR(VLOOKUP(BB469,農林業センサス集落コード!$A$2:$E$18534,4,FALSE)," ")</f>
        <v xml:space="preserve"> </v>
      </c>
      <c r="BD469" s="50" t="str">
        <f>IFERROR(VLOOKUP(BB469,農林業センサス集落コード!$A$2:$E$18534,5,0),"")</f>
        <v/>
      </c>
      <c r="BE469" s="48"/>
      <c r="BF469" s="49" t="str">
        <f>IFERROR(VLOOKUP(BE469,農林業センサス集落コード!$A$2:$E$18534,4,FALSE)," ")</f>
        <v xml:space="preserve"> </v>
      </c>
      <c r="BG469" s="50" t="str">
        <f>IFERROR(VLOOKUP(BE469,農林業センサス集落コード!$A$2:$E$18534,5,0),"")</f>
        <v/>
      </c>
      <c r="BH469" s="48"/>
      <c r="BI469" s="49" t="str">
        <f>IFERROR(VLOOKUP(BH469,農林業センサス集落コード!$A$2:$E$18534,4,FALSE)," ")</f>
        <v xml:space="preserve"> </v>
      </c>
      <c r="BJ469" s="50" t="str">
        <f>IFERROR(VLOOKUP(BH469,農林業センサス集落コード!$A$2:$E$18534,5,0),"")</f>
        <v/>
      </c>
      <c r="BK469" s="48"/>
      <c r="BL469" s="49" t="str">
        <f>IFERROR(VLOOKUP(BK469,農林業センサス集落コード!$A$2:$E$18534,4,FALSE)," ")</f>
        <v xml:space="preserve"> </v>
      </c>
      <c r="BM469" s="50" t="str">
        <f>IFERROR(VLOOKUP(BK469,農林業センサス集落コード!$A$2:$E$18534,5,0),"")</f>
        <v/>
      </c>
    </row>
    <row r="470" spans="1:65">
      <c r="A470" s="272" t="e">
        <f>①協定識別事項②協定参加者!#REF!</f>
        <v>#REF!</v>
      </c>
      <c r="B470" s="55" t="e">
        <f>①協定識別事項②協定参加者!#REF!</f>
        <v>#REF!</v>
      </c>
      <c r="C470" s="55" t="e">
        <f>①協定識別事項②協定参加者!#REF!</f>
        <v>#REF!</v>
      </c>
      <c r="D470" s="55" t="e">
        <f>①協定識別事項②協定参加者!#REF!</f>
        <v>#REF!</v>
      </c>
      <c r="E470" s="56" t="e">
        <f>①協定識別事項②協定参加者!#REF!</f>
        <v>#REF!</v>
      </c>
      <c r="F470" s="48"/>
      <c r="G470" s="49" t="str">
        <f>IFERROR(VLOOKUP(F470,農林業センサス集落コード!$A$2:$E$18534,4,FALSE)," ")</f>
        <v xml:space="preserve"> </v>
      </c>
      <c r="H470" s="50" t="str">
        <f>IFERROR(VLOOKUP(F470,農林業センサス集落コード!$A$2:$E$18534,5,0),"")</f>
        <v/>
      </c>
      <c r="I470" s="48"/>
      <c r="J470" s="49" t="str">
        <f>IFERROR(VLOOKUP(I470,農林業センサス集落コード!$A$2:$E$18534,4,FALSE)," ")</f>
        <v xml:space="preserve"> </v>
      </c>
      <c r="K470" s="50" t="str">
        <f>IFERROR(VLOOKUP(I470,農林業センサス集落コード!$A$2:$E$18534,5,0),"")</f>
        <v/>
      </c>
      <c r="L470" s="48"/>
      <c r="M470" s="49" t="str">
        <f>IFERROR(VLOOKUP(L470,農林業センサス集落コード!$A$2:$E$18534,4,FALSE)," ")</f>
        <v xml:space="preserve"> </v>
      </c>
      <c r="N470" s="50" t="str">
        <f>IFERROR(VLOOKUP(L470,農林業センサス集落コード!$A$2:$E$18534,5,0),"")</f>
        <v/>
      </c>
      <c r="O470" s="48"/>
      <c r="P470" s="49" t="str">
        <f>IFERROR(VLOOKUP(O470,農林業センサス集落コード!$A$2:$E$18534,4,FALSE)," ")</f>
        <v xml:space="preserve"> </v>
      </c>
      <c r="Q470" s="50" t="str">
        <f>IFERROR(VLOOKUP(O470,農林業センサス集落コード!$A$2:$E$18534,5,0),"")</f>
        <v/>
      </c>
      <c r="R470" s="48"/>
      <c r="S470" s="49" t="str">
        <f>IFERROR(VLOOKUP(R470,農林業センサス集落コード!$A$2:$E$18534,4,FALSE)," ")</f>
        <v xml:space="preserve"> </v>
      </c>
      <c r="T470" s="50" t="str">
        <f>IFERROR(VLOOKUP(R470,農林業センサス集落コード!$A$2:$E$18534,5,0),"")</f>
        <v/>
      </c>
      <c r="U470" s="48"/>
      <c r="V470" s="49" t="str">
        <f>IFERROR(VLOOKUP(U470,農林業センサス集落コード!$A$2:$E$18534,4,FALSE)," ")</f>
        <v xml:space="preserve"> </v>
      </c>
      <c r="W470" s="50" t="str">
        <f>IFERROR(VLOOKUP(U470,農林業センサス集落コード!$A$2:$E$18534,5,0),"")</f>
        <v/>
      </c>
      <c r="X470" s="48"/>
      <c r="Y470" s="49" t="str">
        <f>IFERROR(VLOOKUP(X470,農林業センサス集落コード!$A$2:$E$18534,4,FALSE)," ")</f>
        <v xml:space="preserve"> </v>
      </c>
      <c r="Z470" s="50" t="str">
        <f>IFERROR(VLOOKUP(X470,農林業センサス集落コード!$A$2:$E$18534,5,0),"")</f>
        <v/>
      </c>
      <c r="AA470" s="48"/>
      <c r="AB470" s="49" t="str">
        <f>IFERROR(VLOOKUP(AA470,農林業センサス集落コード!$A$2:$E$18534,4,FALSE)," ")</f>
        <v xml:space="preserve"> </v>
      </c>
      <c r="AC470" s="50" t="str">
        <f>IFERROR(VLOOKUP(AA470,農林業センサス集落コード!$A$2:$E$18534,5,0),"")</f>
        <v/>
      </c>
      <c r="AD470" s="48"/>
      <c r="AE470" s="49" t="str">
        <f>IFERROR(VLOOKUP(AD470,農林業センサス集落コード!$A$2:$E$18534,4,FALSE)," ")</f>
        <v xml:space="preserve"> </v>
      </c>
      <c r="AF470" s="50" t="str">
        <f>IFERROR(VLOOKUP(AD470,農林業センサス集落コード!$A$2:$E$18534,5,0),"")</f>
        <v/>
      </c>
      <c r="AG470" s="48"/>
      <c r="AH470" s="49" t="str">
        <f>IFERROR(VLOOKUP(AG470,農林業センサス集落コード!$A$2:$E$18534,4,FALSE)," ")</f>
        <v xml:space="preserve"> </v>
      </c>
      <c r="AI470" s="50" t="str">
        <f>IFERROR(VLOOKUP(AG470,農林業センサス集落コード!$A$2:$E$18534,5,0),"")</f>
        <v/>
      </c>
      <c r="AJ470" s="48"/>
      <c r="AK470" s="49" t="str">
        <f>IFERROR(VLOOKUP(AJ470,農林業センサス集落コード!$A$2:$E$18534,4,FALSE)," ")</f>
        <v xml:space="preserve"> </v>
      </c>
      <c r="AL470" s="50" t="str">
        <f>IFERROR(VLOOKUP(AJ470,農林業センサス集落コード!$A$2:$E$18534,5,0),"")</f>
        <v/>
      </c>
      <c r="AM470" s="48"/>
      <c r="AN470" s="49" t="str">
        <f>IFERROR(VLOOKUP(AM470,農林業センサス集落コード!$A$2:$E$18534,4,FALSE)," ")</f>
        <v xml:space="preserve"> </v>
      </c>
      <c r="AO470" s="50" t="str">
        <f>IFERROR(VLOOKUP(AM470,農林業センサス集落コード!$A$2:$E$18534,5,0),"")</f>
        <v/>
      </c>
      <c r="AP470" s="48"/>
      <c r="AQ470" s="49" t="str">
        <f>IFERROR(VLOOKUP(AP470,農林業センサス集落コード!$A$2:$E$18534,4,FALSE)," ")</f>
        <v xml:space="preserve"> </v>
      </c>
      <c r="AR470" s="50" t="str">
        <f>IFERROR(VLOOKUP(AP470,農林業センサス集落コード!$A$2:$E$18534,5,0),"")</f>
        <v/>
      </c>
      <c r="AS470" s="48"/>
      <c r="AT470" s="49" t="str">
        <f>IFERROR(VLOOKUP(AS470,農林業センサス集落コード!$A$2:$E$18534,4,FALSE)," ")</f>
        <v xml:space="preserve"> </v>
      </c>
      <c r="AU470" s="50" t="str">
        <f>IFERROR(VLOOKUP(AS470,農林業センサス集落コード!$A$2:$E$18534,5,0),"")</f>
        <v/>
      </c>
      <c r="AV470" s="48"/>
      <c r="AW470" s="49" t="str">
        <f>IFERROR(VLOOKUP(AV470,農林業センサス集落コード!$A$2:$E$18534,4,FALSE)," ")</f>
        <v xml:space="preserve"> </v>
      </c>
      <c r="AX470" s="50" t="str">
        <f>IFERROR(VLOOKUP(AV470,農林業センサス集落コード!$A$2:$E$18534,5,0),"")</f>
        <v/>
      </c>
      <c r="AY470" s="48"/>
      <c r="AZ470" s="49" t="str">
        <f>IFERROR(VLOOKUP(AY470,農林業センサス集落コード!$A$2:$E$18534,4,FALSE)," ")</f>
        <v xml:space="preserve"> </v>
      </c>
      <c r="BA470" s="50" t="str">
        <f>IFERROR(VLOOKUP(AY470,農林業センサス集落コード!$A$2:$E$18534,5,0),"")</f>
        <v/>
      </c>
      <c r="BB470" s="48"/>
      <c r="BC470" s="49" t="str">
        <f>IFERROR(VLOOKUP(BB470,農林業センサス集落コード!$A$2:$E$18534,4,FALSE)," ")</f>
        <v xml:space="preserve"> </v>
      </c>
      <c r="BD470" s="50" t="str">
        <f>IFERROR(VLOOKUP(BB470,農林業センサス集落コード!$A$2:$E$18534,5,0),"")</f>
        <v/>
      </c>
      <c r="BE470" s="48"/>
      <c r="BF470" s="49" t="str">
        <f>IFERROR(VLOOKUP(BE470,農林業センサス集落コード!$A$2:$E$18534,4,FALSE)," ")</f>
        <v xml:space="preserve"> </v>
      </c>
      <c r="BG470" s="50" t="str">
        <f>IFERROR(VLOOKUP(BE470,農林業センサス集落コード!$A$2:$E$18534,5,0),"")</f>
        <v/>
      </c>
      <c r="BH470" s="48"/>
      <c r="BI470" s="49" t="str">
        <f>IFERROR(VLOOKUP(BH470,農林業センサス集落コード!$A$2:$E$18534,4,FALSE)," ")</f>
        <v xml:space="preserve"> </v>
      </c>
      <c r="BJ470" s="50" t="str">
        <f>IFERROR(VLOOKUP(BH470,農林業センサス集落コード!$A$2:$E$18534,5,0),"")</f>
        <v/>
      </c>
      <c r="BK470" s="48"/>
      <c r="BL470" s="49" t="str">
        <f>IFERROR(VLOOKUP(BK470,農林業センサス集落コード!$A$2:$E$18534,4,FALSE)," ")</f>
        <v xml:space="preserve"> </v>
      </c>
      <c r="BM470" s="50" t="str">
        <f>IFERROR(VLOOKUP(BK470,農林業センサス集落コード!$A$2:$E$18534,5,0),"")</f>
        <v/>
      </c>
    </row>
    <row r="471" spans="1:65">
      <c r="A471" s="272" t="e">
        <f>①協定識別事項②協定参加者!#REF!</f>
        <v>#REF!</v>
      </c>
      <c r="B471" s="55" t="e">
        <f>①協定識別事項②協定参加者!#REF!</f>
        <v>#REF!</v>
      </c>
      <c r="C471" s="55" t="e">
        <f>①協定識別事項②協定参加者!#REF!</f>
        <v>#REF!</v>
      </c>
      <c r="D471" s="55" t="e">
        <f>①協定識別事項②協定参加者!#REF!</f>
        <v>#REF!</v>
      </c>
      <c r="E471" s="56" t="e">
        <f>①協定識別事項②協定参加者!#REF!</f>
        <v>#REF!</v>
      </c>
      <c r="F471" s="48"/>
      <c r="G471" s="49" t="str">
        <f>IFERROR(VLOOKUP(F471,農林業センサス集落コード!$A$2:$E$18534,4,FALSE)," ")</f>
        <v xml:space="preserve"> </v>
      </c>
      <c r="H471" s="50" t="str">
        <f>IFERROR(VLOOKUP(F471,農林業センサス集落コード!$A$2:$E$18534,5,0),"")</f>
        <v/>
      </c>
      <c r="I471" s="48"/>
      <c r="J471" s="49" t="str">
        <f>IFERROR(VLOOKUP(I471,農林業センサス集落コード!$A$2:$E$18534,4,FALSE)," ")</f>
        <v xml:space="preserve"> </v>
      </c>
      <c r="K471" s="50" t="str">
        <f>IFERROR(VLOOKUP(I471,農林業センサス集落コード!$A$2:$E$18534,5,0),"")</f>
        <v/>
      </c>
      <c r="L471" s="48"/>
      <c r="M471" s="49" t="str">
        <f>IFERROR(VLOOKUP(L471,農林業センサス集落コード!$A$2:$E$18534,4,FALSE)," ")</f>
        <v xml:space="preserve"> </v>
      </c>
      <c r="N471" s="50" t="str">
        <f>IFERROR(VLOOKUP(L471,農林業センサス集落コード!$A$2:$E$18534,5,0),"")</f>
        <v/>
      </c>
      <c r="O471" s="48"/>
      <c r="P471" s="49" t="str">
        <f>IFERROR(VLOOKUP(O471,農林業センサス集落コード!$A$2:$E$18534,4,FALSE)," ")</f>
        <v xml:space="preserve"> </v>
      </c>
      <c r="Q471" s="50" t="str">
        <f>IFERROR(VLOOKUP(O471,農林業センサス集落コード!$A$2:$E$18534,5,0),"")</f>
        <v/>
      </c>
      <c r="R471" s="48"/>
      <c r="S471" s="49" t="str">
        <f>IFERROR(VLOOKUP(R471,農林業センサス集落コード!$A$2:$E$18534,4,FALSE)," ")</f>
        <v xml:space="preserve"> </v>
      </c>
      <c r="T471" s="50" t="str">
        <f>IFERROR(VLOOKUP(R471,農林業センサス集落コード!$A$2:$E$18534,5,0),"")</f>
        <v/>
      </c>
      <c r="U471" s="48"/>
      <c r="V471" s="49" t="str">
        <f>IFERROR(VLOOKUP(U471,農林業センサス集落コード!$A$2:$E$18534,4,FALSE)," ")</f>
        <v xml:space="preserve"> </v>
      </c>
      <c r="W471" s="50" t="str">
        <f>IFERROR(VLOOKUP(U471,農林業センサス集落コード!$A$2:$E$18534,5,0),"")</f>
        <v/>
      </c>
      <c r="X471" s="48"/>
      <c r="Y471" s="49" t="str">
        <f>IFERROR(VLOOKUP(X471,農林業センサス集落コード!$A$2:$E$18534,4,FALSE)," ")</f>
        <v xml:space="preserve"> </v>
      </c>
      <c r="Z471" s="50" t="str">
        <f>IFERROR(VLOOKUP(X471,農林業センサス集落コード!$A$2:$E$18534,5,0),"")</f>
        <v/>
      </c>
      <c r="AA471" s="48"/>
      <c r="AB471" s="49" t="str">
        <f>IFERROR(VLOOKUP(AA471,農林業センサス集落コード!$A$2:$E$18534,4,FALSE)," ")</f>
        <v xml:space="preserve"> </v>
      </c>
      <c r="AC471" s="50" t="str">
        <f>IFERROR(VLOOKUP(AA471,農林業センサス集落コード!$A$2:$E$18534,5,0),"")</f>
        <v/>
      </c>
      <c r="AD471" s="48"/>
      <c r="AE471" s="49" t="str">
        <f>IFERROR(VLOOKUP(AD471,農林業センサス集落コード!$A$2:$E$18534,4,FALSE)," ")</f>
        <v xml:space="preserve"> </v>
      </c>
      <c r="AF471" s="50" t="str">
        <f>IFERROR(VLOOKUP(AD471,農林業センサス集落コード!$A$2:$E$18534,5,0),"")</f>
        <v/>
      </c>
      <c r="AG471" s="48"/>
      <c r="AH471" s="49" t="str">
        <f>IFERROR(VLOOKUP(AG471,農林業センサス集落コード!$A$2:$E$18534,4,FALSE)," ")</f>
        <v xml:space="preserve"> </v>
      </c>
      <c r="AI471" s="50" t="str">
        <f>IFERROR(VLOOKUP(AG471,農林業センサス集落コード!$A$2:$E$18534,5,0),"")</f>
        <v/>
      </c>
      <c r="AJ471" s="48"/>
      <c r="AK471" s="49" t="str">
        <f>IFERROR(VLOOKUP(AJ471,農林業センサス集落コード!$A$2:$E$18534,4,FALSE)," ")</f>
        <v xml:space="preserve"> </v>
      </c>
      <c r="AL471" s="50" t="str">
        <f>IFERROR(VLOOKUP(AJ471,農林業センサス集落コード!$A$2:$E$18534,5,0),"")</f>
        <v/>
      </c>
      <c r="AM471" s="48"/>
      <c r="AN471" s="49" t="str">
        <f>IFERROR(VLOOKUP(AM471,農林業センサス集落コード!$A$2:$E$18534,4,FALSE)," ")</f>
        <v xml:space="preserve"> </v>
      </c>
      <c r="AO471" s="50" t="str">
        <f>IFERROR(VLOOKUP(AM471,農林業センサス集落コード!$A$2:$E$18534,5,0),"")</f>
        <v/>
      </c>
      <c r="AP471" s="48"/>
      <c r="AQ471" s="49" t="str">
        <f>IFERROR(VLOOKUP(AP471,農林業センサス集落コード!$A$2:$E$18534,4,FALSE)," ")</f>
        <v xml:space="preserve"> </v>
      </c>
      <c r="AR471" s="50" t="str">
        <f>IFERROR(VLOOKUP(AP471,農林業センサス集落コード!$A$2:$E$18534,5,0),"")</f>
        <v/>
      </c>
      <c r="AS471" s="48"/>
      <c r="AT471" s="49" t="str">
        <f>IFERROR(VLOOKUP(AS471,農林業センサス集落コード!$A$2:$E$18534,4,FALSE)," ")</f>
        <v xml:space="preserve"> </v>
      </c>
      <c r="AU471" s="50" t="str">
        <f>IFERROR(VLOOKUP(AS471,農林業センサス集落コード!$A$2:$E$18534,5,0),"")</f>
        <v/>
      </c>
      <c r="AV471" s="48"/>
      <c r="AW471" s="49" t="str">
        <f>IFERROR(VLOOKUP(AV471,農林業センサス集落コード!$A$2:$E$18534,4,FALSE)," ")</f>
        <v xml:space="preserve"> </v>
      </c>
      <c r="AX471" s="50" t="str">
        <f>IFERROR(VLOOKUP(AV471,農林業センサス集落コード!$A$2:$E$18534,5,0),"")</f>
        <v/>
      </c>
      <c r="AY471" s="48"/>
      <c r="AZ471" s="49" t="str">
        <f>IFERROR(VLOOKUP(AY471,農林業センサス集落コード!$A$2:$E$18534,4,FALSE)," ")</f>
        <v xml:space="preserve"> </v>
      </c>
      <c r="BA471" s="50" t="str">
        <f>IFERROR(VLOOKUP(AY471,農林業センサス集落コード!$A$2:$E$18534,5,0),"")</f>
        <v/>
      </c>
      <c r="BB471" s="48"/>
      <c r="BC471" s="49" t="str">
        <f>IFERROR(VLOOKUP(BB471,農林業センサス集落コード!$A$2:$E$18534,4,FALSE)," ")</f>
        <v xml:space="preserve"> </v>
      </c>
      <c r="BD471" s="50" t="str">
        <f>IFERROR(VLOOKUP(BB471,農林業センサス集落コード!$A$2:$E$18534,5,0),"")</f>
        <v/>
      </c>
      <c r="BE471" s="48"/>
      <c r="BF471" s="49" t="str">
        <f>IFERROR(VLOOKUP(BE471,農林業センサス集落コード!$A$2:$E$18534,4,FALSE)," ")</f>
        <v xml:space="preserve"> </v>
      </c>
      <c r="BG471" s="50" t="str">
        <f>IFERROR(VLOOKUP(BE471,農林業センサス集落コード!$A$2:$E$18534,5,0),"")</f>
        <v/>
      </c>
      <c r="BH471" s="48"/>
      <c r="BI471" s="49" t="str">
        <f>IFERROR(VLOOKUP(BH471,農林業センサス集落コード!$A$2:$E$18534,4,FALSE)," ")</f>
        <v xml:space="preserve"> </v>
      </c>
      <c r="BJ471" s="50" t="str">
        <f>IFERROR(VLOOKUP(BH471,農林業センサス集落コード!$A$2:$E$18534,5,0),"")</f>
        <v/>
      </c>
      <c r="BK471" s="48"/>
      <c r="BL471" s="49" t="str">
        <f>IFERROR(VLOOKUP(BK471,農林業センサス集落コード!$A$2:$E$18534,4,FALSE)," ")</f>
        <v xml:space="preserve"> </v>
      </c>
      <c r="BM471" s="50" t="str">
        <f>IFERROR(VLOOKUP(BK471,農林業センサス集落コード!$A$2:$E$18534,5,0),"")</f>
        <v/>
      </c>
    </row>
    <row r="472" spans="1:65">
      <c r="A472" s="272" t="e">
        <f>①協定識別事項②協定参加者!#REF!</f>
        <v>#REF!</v>
      </c>
      <c r="B472" s="55" t="e">
        <f>①協定識別事項②協定参加者!#REF!</f>
        <v>#REF!</v>
      </c>
      <c r="C472" s="55" t="e">
        <f>①協定識別事項②協定参加者!#REF!</f>
        <v>#REF!</v>
      </c>
      <c r="D472" s="55" t="e">
        <f>①協定識別事項②協定参加者!#REF!</f>
        <v>#REF!</v>
      </c>
      <c r="E472" s="56" t="e">
        <f>①協定識別事項②協定参加者!#REF!</f>
        <v>#REF!</v>
      </c>
      <c r="F472" s="48"/>
      <c r="G472" s="49" t="str">
        <f>IFERROR(VLOOKUP(F472,農林業センサス集落コード!$A$2:$E$18534,4,FALSE)," ")</f>
        <v xml:space="preserve"> </v>
      </c>
      <c r="H472" s="50" t="str">
        <f>IFERROR(VLOOKUP(F472,農林業センサス集落コード!$A$2:$E$18534,5,0),"")</f>
        <v/>
      </c>
      <c r="I472" s="48"/>
      <c r="J472" s="49" t="str">
        <f>IFERROR(VLOOKUP(I472,農林業センサス集落コード!$A$2:$E$18534,4,FALSE)," ")</f>
        <v xml:space="preserve"> </v>
      </c>
      <c r="K472" s="50" t="str">
        <f>IFERROR(VLOOKUP(I472,農林業センサス集落コード!$A$2:$E$18534,5,0),"")</f>
        <v/>
      </c>
      <c r="L472" s="48"/>
      <c r="M472" s="49" t="str">
        <f>IFERROR(VLOOKUP(L472,農林業センサス集落コード!$A$2:$E$18534,4,FALSE)," ")</f>
        <v xml:space="preserve"> </v>
      </c>
      <c r="N472" s="50" t="str">
        <f>IFERROR(VLOOKUP(L472,農林業センサス集落コード!$A$2:$E$18534,5,0),"")</f>
        <v/>
      </c>
      <c r="O472" s="48"/>
      <c r="P472" s="49" t="str">
        <f>IFERROR(VLOOKUP(O472,農林業センサス集落コード!$A$2:$E$18534,4,FALSE)," ")</f>
        <v xml:space="preserve"> </v>
      </c>
      <c r="Q472" s="50" t="str">
        <f>IFERROR(VLOOKUP(O472,農林業センサス集落コード!$A$2:$E$18534,5,0),"")</f>
        <v/>
      </c>
      <c r="R472" s="48"/>
      <c r="S472" s="49" t="str">
        <f>IFERROR(VLOOKUP(R472,農林業センサス集落コード!$A$2:$E$18534,4,FALSE)," ")</f>
        <v xml:space="preserve"> </v>
      </c>
      <c r="T472" s="50" t="str">
        <f>IFERROR(VLOOKUP(R472,農林業センサス集落コード!$A$2:$E$18534,5,0),"")</f>
        <v/>
      </c>
      <c r="U472" s="48"/>
      <c r="V472" s="49" t="str">
        <f>IFERROR(VLOOKUP(U472,農林業センサス集落コード!$A$2:$E$18534,4,FALSE)," ")</f>
        <v xml:space="preserve"> </v>
      </c>
      <c r="W472" s="50" t="str">
        <f>IFERROR(VLOOKUP(U472,農林業センサス集落コード!$A$2:$E$18534,5,0),"")</f>
        <v/>
      </c>
      <c r="X472" s="48"/>
      <c r="Y472" s="49" t="str">
        <f>IFERROR(VLOOKUP(X472,農林業センサス集落コード!$A$2:$E$18534,4,FALSE)," ")</f>
        <v xml:space="preserve"> </v>
      </c>
      <c r="Z472" s="50" t="str">
        <f>IFERROR(VLOOKUP(X472,農林業センサス集落コード!$A$2:$E$18534,5,0),"")</f>
        <v/>
      </c>
      <c r="AA472" s="48"/>
      <c r="AB472" s="49" t="str">
        <f>IFERROR(VLOOKUP(AA472,農林業センサス集落コード!$A$2:$E$18534,4,FALSE)," ")</f>
        <v xml:space="preserve"> </v>
      </c>
      <c r="AC472" s="50" t="str">
        <f>IFERROR(VLOOKUP(AA472,農林業センサス集落コード!$A$2:$E$18534,5,0),"")</f>
        <v/>
      </c>
      <c r="AD472" s="48"/>
      <c r="AE472" s="49" t="str">
        <f>IFERROR(VLOOKUP(AD472,農林業センサス集落コード!$A$2:$E$18534,4,FALSE)," ")</f>
        <v xml:space="preserve"> </v>
      </c>
      <c r="AF472" s="50" t="str">
        <f>IFERROR(VLOOKUP(AD472,農林業センサス集落コード!$A$2:$E$18534,5,0),"")</f>
        <v/>
      </c>
      <c r="AG472" s="48"/>
      <c r="AH472" s="49" t="str">
        <f>IFERROR(VLOOKUP(AG472,農林業センサス集落コード!$A$2:$E$18534,4,FALSE)," ")</f>
        <v xml:space="preserve"> </v>
      </c>
      <c r="AI472" s="50" t="str">
        <f>IFERROR(VLOOKUP(AG472,農林業センサス集落コード!$A$2:$E$18534,5,0),"")</f>
        <v/>
      </c>
      <c r="AJ472" s="48"/>
      <c r="AK472" s="49" t="str">
        <f>IFERROR(VLOOKUP(AJ472,農林業センサス集落コード!$A$2:$E$18534,4,FALSE)," ")</f>
        <v xml:space="preserve"> </v>
      </c>
      <c r="AL472" s="50" t="str">
        <f>IFERROR(VLOOKUP(AJ472,農林業センサス集落コード!$A$2:$E$18534,5,0),"")</f>
        <v/>
      </c>
      <c r="AM472" s="48"/>
      <c r="AN472" s="49" t="str">
        <f>IFERROR(VLOOKUP(AM472,農林業センサス集落コード!$A$2:$E$18534,4,FALSE)," ")</f>
        <v xml:space="preserve"> </v>
      </c>
      <c r="AO472" s="50" t="str">
        <f>IFERROR(VLOOKUP(AM472,農林業センサス集落コード!$A$2:$E$18534,5,0),"")</f>
        <v/>
      </c>
      <c r="AP472" s="48"/>
      <c r="AQ472" s="49" t="str">
        <f>IFERROR(VLOOKUP(AP472,農林業センサス集落コード!$A$2:$E$18534,4,FALSE)," ")</f>
        <v xml:space="preserve"> </v>
      </c>
      <c r="AR472" s="50" t="str">
        <f>IFERROR(VLOOKUP(AP472,農林業センサス集落コード!$A$2:$E$18534,5,0),"")</f>
        <v/>
      </c>
      <c r="AS472" s="48"/>
      <c r="AT472" s="49" t="str">
        <f>IFERROR(VLOOKUP(AS472,農林業センサス集落コード!$A$2:$E$18534,4,FALSE)," ")</f>
        <v xml:space="preserve"> </v>
      </c>
      <c r="AU472" s="50" t="str">
        <f>IFERROR(VLOOKUP(AS472,農林業センサス集落コード!$A$2:$E$18534,5,0),"")</f>
        <v/>
      </c>
      <c r="AV472" s="48"/>
      <c r="AW472" s="49" t="str">
        <f>IFERROR(VLOOKUP(AV472,農林業センサス集落コード!$A$2:$E$18534,4,FALSE)," ")</f>
        <v xml:space="preserve"> </v>
      </c>
      <c r="AX472" s="50" t="str">
        <f>IFERROR(VLOOKUP(AV472,農林業センサス集落コード!$A$2:$E$18534,5,0),"")</f>
        <v/>
      </c>
      <c r="AY472" s="48"/>
      <c r="AZ472" s="49" t="str">
        <f>IFERROR(VLOOKUP(AY472,農林業センサス集落コード!$A$2:$E$18534,4,FALSE)," ")</f>
        <v xml:space="preserve"> </v>
      </c>
      <c r="BA472" s="50" t="str">
        <f>IFERROR(VLOOKUP(AY472,農林業センサス集落コード!$A$2:$E$18534,5,0),"")</f>
        <v/>
      </c>
      <c r="BB472" s="48"/>
      <c r="BC472" s="49" t="str">
        <f>IFERROR(VLOOKUP(BB472,農林業センサス集落コード!$A$2:$E$18534,4,FALSE)," ")</f>
        <v xml:space="preserve"> </v>
      </c>
      <c r="BD472" s="50" t="str">
        <f>IFERROR(VLOOKUP(BB472,農林業センサス集落コード!$A$2:$E$18534,5,0),"")</f>
        <v/>
      </c>
      <c r="BE472" s="48"/>
      <c r="BF472" s="49" t="str">
        <f>IFERROR(VLOOKUP(BE472,農林業センサス集落コード!$A$2:$E$18534,4,FALSE)," ")</f>
        <v xml:space="preserve"> </v>
      </c>
      <c r="BG472" s="50" t="str">
        <f>IFERROR(VLOOKUP(BE472,農林業センサス集落コード!$A$2:$E$18534,5,0),"")</f>
        <v/>
      </c>
      <c r="BH472" s="48"/>
      <c r="BI472" s="49" t="str">
        <f>IFERROR(VLOOKUP(BH472,農林業センサス集落コード!$A$2:$E$18534,4,FALSE)," ")</f>
        <v xml:space="preserve"> </v>
      </c>
      <c r="BJ472" s="50" t="str">
        <f>IFERROR(VLOOKUP(BH472,農林業センサス集落コード!$A$2:$E$18534,5,0),"")</f>
        <v/>
      </c>
      <c r="BK472" s="48"/>
      <c r="BL472" s="49" t="str">
        <f>IFERROR(VLOOKUP(BK472,農林業センサス集落コード!$A$2:$E$18534,4,FALSE)," ")</f>
        <v xml:space="preserve"> </v>
      </c>
      <c r="BM472" s="50" t="str">
        <f>IFERROR(VLOOKUP(BK472,農林業センサス集落コード!$A$2:$E$18534,5,0),"")</f>
        <v/>
      </c>
    </row>
    <row r="473" spans="1:65">
      <c r="A473" s="272" t="e">
        <f>①協定識別事項②協定参加者!#REF!</f>
        <v>#REF!</v>
      </c>
      <c r="B473" s="55" t="e">
        <f>①協定識別事項②協定参加者!#REF!</f>
        <v>#REF!</v>
      </c>
      <c r="C473" s="55" t="e">
        <f>①協定識別事項②協定参加者!#REF!</f>
        <v>#REF!</v>
      </c>
      <c r="D473" s="55" t="e">
        <f>①協定識別事項②協定参加者!#REF!</f>
        <v>#REF!</v>
      </c>
      <c r="E473" s="56" t="e">
        <f>①協定識別事項②協定参加者!#REF!</f>
        <v>#REF!</v>
      </c>
      <c r="F473" s="48"/>
      <c r="G473" s="49" t="str">
        <f>IFERROR(VLOOKUP(F473,農林業センサス集落コード!$A$2:$E$18534,4,FALSE)," ")</f>
        <v xml:space="preserve"> </v>
      </c>
      <c r="H473" s="50" t="str">
        <f>IFERROR(VLOOKUP(F473,農林業センサス集落コード!$A$2:$E$18534,5,0),"")</f>
        <v/>
      </c>
      <c r="I473" s="48"/>
      <c r="J473" s="49" t="str">
        <f>IFERROR(VLOOKUP(I473,農林業センサス集落コード!$A$2:$E$18534,4,FALSE)," ")</f>
        <v xml:space="preserve"> </v>
      </c>
      <c r="K473" s="50" t="str">
        <f>IFERROR(VLOOKUP(I473,農林業センサス集落コード!$A$2:$E$18534,5,0),"")</f>
        <v/>
      </c>
      <c r="L473" s="48"/>
      <c r="M473" s="49" t="str">
        <f>IFERROR(VLOOKUP(L473,農林業センサス集落コード!$A$2:$E$18534,4,FALSE)," ")</f>
        <v xml:space="preserve"> </v>
      </c>
      <c r="N473" s="50" t="str">
        <f>IFERROR(VLOOKUP(L473,農林業センサス集落コード!$A$2:$E$18534,5,0),"")</f>
        <v/>
      </c>
      <c r="O473" s="48"/>
      <c r="P473" s="49" t="str">
        <f>IFERROR(VLOOKUP(O473,農林業センサス集落コード!$A$2:$E$18534,4,FALSE)," ")</f>
        <v xml:space="preserve"> </v>
      </c>
      <c r="Q473" s="50" t="str">
        <f>IFERROR(VLOOKUP(O473,農林業センサス集落コード!$A$2:$E$18534,5,0),"")</f>
        <v/>
      </c>
      <c r="R473" s="48"/>
      <c r="S473" s="49" t="str">
        <f>IFERROR(VLOOKUP(R473,農林業センサス集落コード!$A$2:$E$18534,4,FALSE)," ")</f>
        <v xml:space="preserve"> </v>
      </c>
      <c r="T473" s="50" t="str">
        <f>IFERROR(VLOOKUP(R473,農林業センサス集落コード!$A$2:$E$18534,5,0),"")</f>
        <v/>
      </c>
      <c r="U473" s="48"/>
      <c r="V473" s="49" t="str">
        <f>IFERROR(VLOOKUP(U473,農林業センサス集落コード!$A$2:$E$18534,4,FALSE)," ")</f>
        <v xml:space="preserve"> </v>
      </c>
      <c r="W473" s="50" t="str">
        <f>IFERROR(VLOOKUP(U473,農林業センサス集落コード!$A$2:$E$18534,5,0),"")</f>
        <v/>
      </c>
      <c r="X473" s="48"/>
      <c r="Y473" s="49" t="str">
        <f>IFERROR(VLOOKUP(X473,農林業センサス集落コード!$A$2:$E$18534,4,FALSE)," ")</f>
        <v xml:space="preserve"> </v>
      </c>
      <c r="Z473" s="50" t="str">
        <f>IFERROR(VLOOKUP(X473,農林業センサス集落コード!$A$2:$E$18534,5,0),"")</f>
        <v/>
      </c>
      <c r="AA473" s="48"/>
      <c r="AB473" s="49" t="str">
        <f>IFERROR(VLOOKUP(AA473,農林業センサス集落コード!$A$2:$E$18534,4,FALSE)," ")</f>
        <v xml:space="preserve"> </v>
      </c>
      <c r="AC473" s="50" t="str">
        <f>IFERROR(VLOOKUP(AA473,農林業センサス集落コード!$A$2:$E$18534,5,0),"")</f>
        <v/>
      </c>
      <c r="AD473" s="48"/>
      <c r="AE473" s="49" t="str">
        <f>IFERROR(VLOOKUP(AD473,農林業センサス集落コード!$A$2:$E$18534,4,FALSE)," ")</f>
        <v xml:space="preserve"> </v>
      </c>
      <c r="AF473" s="50" t="str">
        <f>IFERROR(VLOOKUP(AD473,農林業センサス集落コード!$A$2:$E$18534,5,0),"")</f>
        <v/>
      </c>
      <c r="AG473" s="48"/>
      <c r="AH473" s="49" t="str">
        <f>IFERROR(VLOOKUP(AG473,農林業センサス集落コード!$A$2:$E$18534,4,FALSE)," ")</f>
        <v xml:space="preserve"> </v>
      </c>
      <c r="AI473" s="50" t="str">
        <f>IFERROR(VLOOKUP(AG473,農林業センサス集落コード!$A$2:$E$18534,5,0),"")</f>
        <v/>
      </c>
      <c r="AJ473" s="48"/>
      <c r="AK473" s="49" t="str">
        <f>IFERROR(VLOOKUP(AJ473,農林業センサス集落コード!$A$2:$E$18534,4,FALSE)," ")</f>
        <v xml:space="preserve"> </v>
      </c>
      <c r="AL473" s="50" t="str">
        <f>IFERROR(VLOOKUP(AJ473,農林業センサス集落コード!$A$2:$E$18534,5,0),"")</f>
        <v/>
      </c>
      <c r="AM473" s="48"/>
      <c r="AN473" s="49" t="str">
        <f>IFERROR(VLOOKUP(AM473,農林業センサス集落コード!$A$2:$E$18534,4,FALSE)," ")</f>
        <v xml:space="preserve"> </v>
      </c>
      <c r="AO473" s="50" t="str">
        <f>IFERROR(VLOOKUP(AM473,農林業センサス集落コード!$A$2:$E$18534,5,0),"")</f>
        <v/>
      </c>
      <c r="AP473" s="48"/>
      <c r="AQ473" s="49" t="str">
        <f>IFERROR(VLOOKUP(AP473,農林業センサス集落コード!$A$2:$E$18534,4,FALSE)," ")</f>
        <v xml:space="preserve"> </v>
      </c>
      <c r="AR473" s="50" t="str">
        <f>IFERROR(VLOOKUP(AP473,農林業センサス集落コード!$A$2:$E$18534,5,0),"")</f>
        <v/>
      </c>
      <c r="AS473" s="48"/>
      <c r="AT473" s="49" t="str">
        <f>IFERROR(VLOOKUP(AS473,農林業センサス集落コード!$A$2:$E$18534,4,FALSE)," ")</f>
        <v xml:space="preserve"> </v>
      </c>
      <c r="AU473" s="50" t="str">
        <f>IFERROR(VLOOKUP(AS473,農林業センサス集落コード!$A$2:$E$18534,5,0),"")</f>
        <v/>
      </c>
      <c r="AV473" s="48"/>
      <c r="AW473" s="49" t="str">
        <f>IFERROR(VLOOKUP(AV473,農林業センサス集落コード!$A$2:$E$18534,4,FALSE)," ")</f>
        <v xml:space="preserve"> </v>
      </c>
      <c r="AX473" s="50" t="str">
        <f>IFERROR(VLOOKUP(AV473,農林業センサス集落コード!$A$2:$E$18534,5,0),"")</f>
        <v/>
      </c>
      <c r="AY473" s="48"/>
      <c r="AZ473" s="49" t="str">
        <f>IFERROR(VLOOKUP(AY473,農林業センサス集落コード!$A$2:$E$18534,4,FALSE)," ")</f>
        <v xml:space="preserve"> </v>
      </c>
      <c r="BA473" s="50" t="str">
        <f>IFERROR(VLOOKUP(AY473,農林業センサス集落コード!$A$2:$E$18534,5,0),"")</f>
        <v/>
      </c>
      <c r="BB473" s="48"/>
      <c r="BC473" s="49" t="str">
        <f>IFERROR(VLOOKUP(BB473,農林業センサス集落コード!$A$2:$E$18534,4,FALSE)," ")</f>
        <v xml:space="preserve"> </v>
      </c>
      <c r="BD473" s="50" t="str">
        <f>IFERROR(VLOOKUP(BB473,農林業センサス集落コード!$A$2:$E$18534,5,0),"")</f>
        <v/>
      </c>
      <c r="BE473" s="48"/>
      <c r="BF473" s="49" t="str">
        <f>IFERROR(VLOOKUP(BE473,農林業センサス集落コード!$A$2:$E$18534,4,FALSE)," ")</f>
        <v xml:space="preserve"> </v>
      </c>
      <c r="BG473" s="50" t="str">
        <f>IFERROR(VLOOKUP(BE473,農林業センサス集落コード!$A$2:$E$18534,5,0),"")</f>
        <v/>
      </c>
      <c r="BH473" s="48"/>
      <c r="BI473" s="49" t="str">
        <f>IFERROR(VLOOKUP(BH473,農林業センサス集落コード!$A$2:$E$18534,4,FALSE)," ")</f>
        <v xml:space="preserve"> </v>
      </c>
      <c r="BJ473" s="50" t="str">
        <f>IFERROR(VLOOKUP(BH473,農林業センサス集落コード!$A$2:$E$18534,5,0),"")</f>
        <v/>
      </c>
      <c r="BK473" s="48"/>
      <c r="BL473" s="49" t="str">
        <f>IFERROR(VLOOKUP(BK473,農林業センサス集落コード!$A$2:$E$18534,4,FALSE)," ")</f>
        <v xml:space="preserve"> </v>
      </c>
      <c r="BM473" s="50" t="str">
        <f>IFERROR(VLOOKUP(BK473,農林業センサス集落コード!$A$2:$E$18534,5,0),"")</f>
        <v/>
      </c>
    </row>
    <row r="474" spans="1:65">
      <c r="A474" s="272" t="e">
        <f>①協定識別事項②協定参加者!#REF!</f>
        <v>#REF!</v>
      </c>
      <c r="B474" s="55" t="e">
        <f>①協定識別事項②協定参加者!#REF!</f>
        <v>#REF!</v>
      </c>
      <c r="C474" s="55" t="e">
        <f>①協定識別事項②協定参加者!#REF!</f>
        <v>#REF!</v>
      </c>
      <c r="D474" s="55" t="e">
        <f>①協定識別事項②協定参加者!#REF!</f>
        <v>#REF!</v>
      </c>
      <c r="E474" s="56" t="e">
        <f>①協定識別事項②協定参加者!#REF!</f>
        <v>#REF!</v>
      </c>
      <c r="F474" s="48"/>
      <c r="G474" s="49" t="str">
        <f>IFERROR(VLOOKUP(F474,農林業センサス集落コード!$A$2:$E$18534,4,FALSE)," ")</f>
        <v xml:space="preserve"> </v>
      </c>
      <c r="H474" s="50" t="str">
        <f>IFERROR(VLOOKUP(F474,農林業センサス集落コード!$A$2:$E$18534,5,0),"")</f>
        <v/>
      </c>
      <c r="I474" s="48"/>
      <c r="J474" s="49" t="str">
        <f>IFERROR(VLOOKUP(I474,農林業センサス集落コード!$A$2:$E$18534,4,FALSE)," ")</f>
        <v xml:space="preserve"> </v>
      </c>
      <c r="K474" s="50" t="str">
        <f>IFERROR(VLOOKUP(I474,農林業センサス集落コード!$A$2:$E$18534,5,0),"")</f>
        <v/>
      </c>
      <c r="L474" s="48"/>
      <c r="M474" s="49" t="str">
        <f>IFERROR(VLOOKUP(L474,農林業センサス集落コード!$A$2:$E$18534,4,FALSE)," ")</f>
        <v xml:space="preserve"> </v>
      </c>
      <c r="N474" s="50" t="str">
        <f>IFERROR(VLOOKUP(L474,農林業センサス集落コード!$A$2:$E$18534,5,0),"")</f>
        <v/>
      </c>
      <c r="O474" s="48"/>
      <c r="P474" s="49" t="str">
        <f>IFERROR(VLOOKUP(O474,農林業センサス集落コード!$A$2:$E$18534,4,FALSE)," ")</f>
        <v xml:space="preserve"> </v>
      </c>
      <c r="Q474" s="50" t="str">
        <f>IFERROR(VLOOKUP(O474,農林業センサス集落コード!$A$2:$E$18534,5,0),"")</f>
        <v/>
      </c>
      <c r="R474" s="48"/>
      <c r="S474" s="49" t="str">
        <f>IFERROR(VLOOKUP(R474,農林業センサス集落コード!$A$2:$E$18534,4,FALSE)," ")</f>
        <v xml:space="preserve"> </v>
      </c>
      <c r="T474" s="50" t="str">
        <f>IFERROR(VLOOKUP(R474,農林業センサス集落コード!$A$2:$E$18534,5,0),"")</f>
        <v/>
      </c>
      <c r="U474" s="48"/>
      <c r="V474" s="49" t="str">
        <f>IFERROR(VLOOKUP(U474,農林業センサス集落コード!$A$2:$E$18534,4,FALSE)," ")</f>
        <v xml:space="preserve"> </v>
      </c>
      <c r="W474" s="50" t="str">
        <f>IFERROR(VLOOKUP(U474,農林業センサス集落コード!$A$2:$E$18534,5,0),"")</f>
        <v/>
      </c>
      <c r="X474" s="48"/>
      <c r="Y474" s="49" t="str">
        <f>IFERROR(VLOOKUP(X474,農林業センサス集落コード!$A$2:$E$18534,4,FALSE)," ")</f>
        <v xml:space="preserve"> </v>
      </c>
      <c r="Z474" s="50" t="str">
        <f>IFERROR(VLOOKUP(X474,農林業センサス集落コード!$A$2:$E$18534,5,0),"")</f>
        <v/>
      </c>
      <c r="AA474" s="48"/>
      <c r="AB474" s="49" t="str">
        <f>IFERROR(VLOOKUP(AA474,農林業センサス集落コード!$A$2:$E$18534,4,FALSE)," ")</f>
        <v xml:space="preserve"> </v>
      </c>
      <c r="AC474" s="50" t="str">
        <f>IFERROR(VLOOKUP(AA474,農林業センサス集落コード!$A$2:$E$18534,5,0),"")</f>
        <v/>
      </c>
      <c r="AD474" s="48"/>
      <c r="AE474" s="49" t="str">
        <f>IFERROR(VLOOKUP(AD474,農林業センサス集落コード!$A$2:$E$18534,4,FALSE)," ")</f>
        <v xml:space="preserve"> </v>
      </c>
      <c r="AF474" s="50" t="str">
        <f>IFERROR(VLOOKUP(AD474,農林業センサス集落コード!$A$2:$E$18534,5,0),"")</f>
        <v/>
      </c>
      <c r="AG474" s="48"/>
      <c r="AH474" s="49" t="str">
        <f>IFERROR(VLOOKUP(AG474,農林業センサス集落コード!$A$2:$E$18534,4,FALSE)," ")</f>
        <v xml:space="preserve"> </v>
      </c>
      <c r="AI474" s="50" t="str">
        <f>IFERROR(VLOOKUP(AG474,農林業センサス集落コード!$A$2:$E$18534,5,0),"")</f>
        <v/>
      </c>
      <c r="AJ474" s="48"/>
      <c r="AK474" s="49" t="str">
        <f>IFERROR(VLOOKUP(AJ474,農林業センサス集落コード!$A$2:$E$18534,4,FALSE)," ")</f>
        <v xml:space="preserve"> </v>
      </c>
      <c r="AL474" s="50" t="str">
        <f>IFERROR(VLOOKUP(AJ474,農林業センサス集落コード!$A$2:$E$18534,5,0),"")</f>
        <v/>
      </c>
      <c r="AM474" s="48"/>
      <c r="AN474" s="49" t="str">
        <f>IFERROR(VLOOKUP(AM474,農林業センサス集落コード!$A$2:$E$18534,4,FALSE)," ")</f>
        <v xml:space="preserve"> </v>
      </c>
      <c r="AO474" s="50" t="str">
        <f>IFERROR(VLOOKUP(AM474,農林業センサス集落コード!$A$2:$E$18534,5,0),"")</f>
        <v/>
      </c>
      <c r="AP474" s="48"/>
      <c r="AQ474" s="49" t="str">
        <f>IFERROR(VLOOKUP(AP474,農林業センサス集落コード!$A$2:$E$18534,4,FALSE)," ")</f>
        <v xml:space="preserve"> </v>
      </c>
      <c r="AR474" s="50" t="str">
        <f>IFERROR(VLOOKUP(AP474,農林業センサス集落コード!$A$2:$E$18534,5,0),"")</f>
        <v/>
      </c>
      <c r="AS474" s="48"/>
      <c r="AT474" s="49" t="str">
        <f>IFERROR(VLOOKUP(AS474,農林業センサス集落コード!$A$2:$E$18534,4,FALSE)," ")</f>
        <v xml:space="preserve"> </v>
      </c>
      <c r="AU474" s="50" t="str">
        <f>IFERROR(VLOOKUP(AS474,農林業センサス集落コード!$A$2:$E$18534,5,0),"")</f>
        <v/>
      </c>
      <c r="AV474" s="48"/>
      <c r="AW474" s="49" t="str">
        <f>IFERROR(VLOOKUP(AV474,農林業センサス集落コード!$A$2:$E$18534,4,FALSE)," ")</f>
        <v xml:space="preserve"> </v>
      </c>
      <c r="AX474" s="50" t="str">
        <f>IFERROR(VLOOKUP(AV474,農林業センサス集落コード!$A$2:$E$18534,5,0),"")</f>
        <v/>
      </c>
      <c r="AY474" s="48"/>
      <c r="AZ474" s="49" t="str">
        <f>IFERROR(VLOOKUP(AY474,農林業センサス集落コード!$A$2:$E$18534,4,FALSE)," ")</f>
        <v xml:space="preserve"> </v>
      </c>
      <c r="BA474" s="50" t="str">
        <f>IFERROR(VLOOKUP(AY474,農林業センサス集落コード!$A$2:$E$18534,5,0),"")</f>
        <v/>
      </c>
      <c r="BB474" s="48"/>
      <c r="BC474" s="49" t="str">
        <f>IFERROR(VLOOKUP(BB474,農林業センサス集落コード!$A$2:$E$18534,4,FALSE)," ")</f>
        <v xml:space="preserve"> </v>
      </c>
      <c r="BD474" s="50" t="str">
        <f>IFERROR(VLOOKUP(BB474,農林業センサス集落コード!$A$2:$E$18534,5,0),"")</f>
        <v/>
      </c>
      <c r="BE474" s="48"/>
      <c r="BF474" s="49" t="str">
        <f>IFERROR(VLOOKUP(BE474,農林業センサス集落コード!$A$2:$E$18534,4,FALSE)," ")</f>
        <v xml:space="preserve"> </v>
      </c>
      <c r="BG474" s="50" t="str">
        <f>IFERROR(VLOOKUP(BE474,農林業センサス集落コード!$A$2:$E$18534,5,0),"")</f>
        <v/>
      </c>
      <c r="BH474" s="48"/>
      <c r="BI474" s="49" t="str">
        <f>IFERROR(VLOOKUP(BH474,農林業センサス集落コード!$A$2:$E$18534,4,FALSE)," ")</f>
        <v xml:space="preserve"> </v>
      </c>
      <c r="BJ474" s="50" t="str">
        <f>IFERROR(VLOOKUP(BH474,農林業センサス集落コード!$A$2:$E$18534,5,0),"")</f>
        <v/>
      </c>
      <c r="BK474" s="48"/>
      <c r="BL474" s="49" t="str">
        <f>IFERROR(VLOOKUP(BK474,農林業センサス集落コード!$A$2:$E$18534,4,FALSE)," ")</f>
        <v xml:space="preserve"> </v>
      </c>
      <c r="BM474" s="50" t="str">
        <f>IFERROR(VLOOKUP(BK474,農林業センサス集落コード!$A$2:$E$18534,5,0),"")</f>
        <v/>
      </c>
    </row>
    <row r="475" spans="1:65">
      <c r="A475" s="272" t="e">
        <f>①協定識別事項②協定参加者!#REF!</f>
        <v>#REF!</v>
      </c>
      <c r="B475" s="55" t="e">
        <f>①協定識別事項②協定参加者!#REF!</f>
        <v>#REF!</v>
      </c>
      <c r="C475" s="55" t="e">
        <f>①協定識別事項②協定参加者!#REF!</f>
        <v>#REF!</v>
      </c>
      <c r="D475" s="55" t="e">
        <f>①協定識別事項②協定参加者!#REF!</f>
        <v>#REF!</v>
      </c>
      <c r="E475" s="56" t="e">
        <f>①協定識別事項②協定参加者!#REF!</f>
        <v>#REF!</v>
      </c>
      <c r="F475" s="48"/>
      <c r="G475" s="49" t="str">
        <f>IFERROR(VLOOKUP(F475,農林業センサス集落コード!$A$2:$E$18534,4,FALSE)," ")</f>
        <v xml:space="preserve"> </v>
      </c>
      <c r="H475" s="50" t="str">
        <f>IFERROR(VLOOKUP(F475,農林業センサス集落コード!$A$2:$E$18534,5,0),"")</f>
        <v/>
      </c>
      <c r="I475" s="48"/>
      <c r="J475" s="49" t="str">
        <f>IFERROR(VLOOKUP(I475,農林業センサス集落コード!$A$2:$E$18534,4,FALSE)," ")</f>
        <v xml:space="preserve"> </v>
      </c>
      <c r="K475" s="50" t="str">
        <f>IFERROR(VLOOKUP(I475,農林業センサス集落コード!$A$2:$E$18534,5,0),"")</f>
        <v/>
      </c>
      <c r="L475" s="48"/>
      <c r="M475" s="49" t="str">
        <f>IFERROR(VLOOKUP(L475,農林業センサス集落コード!$A$2:$E$18534,4,FALSE)," ")</f>
        <v xml:space="preserve"> </v>
      </c>
      <c r="N475" s="50" t="str">
        <f>IFERROR(VLOOKUP(L475,農林業センサス集落コード!$A$2:$E$18534,5,0),"")</f>
        <v/>
      </c>
      <c r="O475" s="48"/>
      <c r="P475" s="49" t="str">
        <f>IFERROR(VLOOKUP(O475,農林業センサス集落コード!$A$2:$E$18534,4,FALSE)," ")</f>
        <v xml:space="preserve"> </v>
      </c>
      <c r="Q475" s="50" t="str">
        <f>IFERROR(VLOOKUP(O475,農林業センサス集落コード!$A$2:$E$18534,5,0),"")</f>
        <v/>
      </c>
      <c r="R475" s="48"/>
      <c r="S475" s="49" t="str">
        <f>IFERROR(VLOOKUP(R475,農林業センサス集落コード!$A$2:$E$18534,4,FALSE)," ")</f>
        <v xml:space="preserve"> </v>
      </c>
      <c r="T475" s="50" t="str">
        <f>IFERROR(VLOOKUP(R475,農林業センサス集落コード!$A$2:$E$18534,5,0),"")</f>
        <v/>
      </c>
      <c r="U475" s="48"/>
      <c r="V475" s="49" t="str">
        <f>IFERROR(VLOOKUP(U475,農林業センサス集落コード!$A$2:$E$18534,4,FALSE)," ")</f>
        <v xml:space="preserve"> </v>
      </c>
      <c r="W475" s="50" t="str">
        <f>IFERROR(VLOOKUP(U475,農林業センサス集落コード!$A$2:$E$18534,5,0),"")</f>
        <v/>
      </c>
      <c r="X475" s="48"/>
      <c r="Y475" s="49" t="str">
        <f>IFERROR(VLOOKUP(X475,農林業センサス集落コード!$A$2:$E$18534,4,FALSE)," ")</f>
        <v xml:space="preserve"> </v>
      </c>
      <c r="Z475" s="50" t="str">
        <f>IFERROR(VLOOKUP(X475,農林業センサス集落コード!$A$2:$E$18534,5,0),"")</f>
        <v/>
      </c>
      <c r="AA475" s="48"/>
      <c r="AB475" s="49" t="str">
        <f>IFERROR(VLOOKUP(AA475,農林業センサス集落コード!$A$2:$E$18534,4,FALSE)," ")</f>
        <v xml:space="preserve"> </v>
      </c>
      <c r="AC475" s="50" t="str">
        <f>IFERROR(VLOOKUP(AA475,農林業センサス集落コード!$A$2:$E$18534,5,0),"")</f>
        <v/>
      </c>
      <c r="AD475" s="48"/>
      <c r="AE475" s="49" t="str">
        <f>IFERROR(VLOOKUP(AD475,農林業センサス集落コード!$A$2:$E$18534,4,FALSE)," ")</f>
        <v xml:space="preserve"> </v>
      </c>
      <c r="AF475" s="50" t="str">
        <f>IFERROR(VLOOKUP(AD475,農林業センサス集落コード!$A$2:$E$18534,5,0),"")</f>
        <v/>
      </c>
      <c r="AG475" s="48"/>
      <c r="AH475" s="49" t="str">
        <f>IFERROR(VLOOKUP(AG475,農林業センサス集落コード!$A$2:$E$18534,4,FALSE)," ")</f>
        <v xml:space="preserve"> </v>
      </c>
      <c r="AI475" s="50" t="str">
        <f>IFERROR(VLOOKUP(AG475,農林業センサス集落コード!$A$2:$E$18534,5,0),"")</f>
        <v/>
      </c>
      <c r="AJ475" s="48"/>
      <c r="AK475" s="49" t="str">
        <f>IFERROR(VLOOKUP(AJ475,農林業センサス集落コード!$A$2:$E$18534,4,FALSE)," ")</f>
        <v xml:space="preserve"> </v>
      </c>
      <c r="AL475" s="50" t="str">
        <f>IFERROR(VLOOKUP(AJ475,農林業センサス集落コード!$A$2:$E$18534,5,0),"")</f>
        <v/>
      </c>
      <c r="AM475" s="48"/>
      <c r="AN475" s="49" t="str">
        <f>IFERROR(VLOOKUP(AM475,農林業センサス集落コード!$A$2:$E$18534,4,FALSE)," ")</f>
        <v xml:space="preserve"> </v>
      </c>
      <c r="AO475" s="50" t="str">
        <f>IFERROR(VLOOKUP(AM475,農林業センサス集落コード!$A$2:$E$18534,5,0),"")</f>
        <v/>
      </c>
      <c r="AP475" s="48"/>
      <c r="AQ475" s="49" t="str">
        <f>IFERROR(VLOOKUP(AP475,農林業センサス集落コード!$A$2:$E$18534,4,FALSE)," ")</f>
        <v xml:space="preserve"> </v>
      </c>
      <c r="AR475" s="50" t="str">
        <f>IFERROR(VLOOKUP(AP475,農林業センサス集落コード!$A$2:$E$18534,5,0),"")</f>
        <v/>
      </c>
      <c r="AS475" s="48"/>
      <c r="AT475" s="49" t="str">
        <f>IFERROR(VLOOKUP(AS475,農林業センサス集落コード!$A$2:$E$18534,4,FALSE)," ")</f>
        <v xml:space="preserve"> </v>
      </c>
      <c r="AU475" s="50" t="str">
        <f>IFERROR(VLOOKUP(AS475,農林業センサス集落コード!$A$2:$E$18534,5,0),"")</f>
        <v/>
      </c>
      <c r="AV475" s="48"/>
      <c r="AW475" s="49" t="str">
        <f>IFERROR(VLOOKUP(AV475,農林業センサス集落コード!$A$2:$E$18534,4,FALSE)," ")</f>
        <v xml:space="preserve"> </v>
      </c>
      <c r="AX475" s="50" t="str">
        <f>IFERROR(VLOOKUP(AV475,農林業センサス集落コード!$A$2:$E$18534,5,0),"")</f>
        <v/>
      </c>
      <c r="AY475" s="48"/>
      <c r="AZ475" s="49" t="str">
        <f>IFERROR(VLOOKUP(AY475,農林業センサス集落コード!$A$2:$E$18534,4,FALSE)," ")</f>
        <v xml:space="preserve"> </v>
      </c>
      <c r="BA475" s="50" t="str">
        <f>IFERROR(VLOOKUP(AY475,農林業センサス集落コード!$A$2:$E$18534,5,0),"")</f>
        <v/>
      </c>
      <c r="BB475" s="48"/>
      <c r="BC475" s="49" t="str">
        <f>IFERROR(VLOOKUP(BB475,農林業センサス集落コード!$A$2:$E$18534,4,FALSE)," ")</f>
        <v xml:space="preserve"> </v>
      </c>
      <c r="BD475" s="50" t="str">
        <f>IFERROR(VLOOKUP(BB475,農林業センサス集落コード!$A$2:$E$18534,5,0),"")</f>
        <v/>
      </c>
      <c r="BE475" s="48"/>
      <c r="BF475" s="49" t="str">
        <f>IFERROR(VLOOKUP(BE475,農林業センサス集落コード!$A$2:$E$18534,4,FALSE)," ")</f>
        <v xml:space="preserve"> </v>
      </c>
      <c r="BG475" s="50" t="str">
        <f>IFERROR(VLOOKUP(BE475,農林業センサス集落コード!$A$2:$E$18534,5,0),"")</f>
        <v/>
      </c>
      <c r="BH475" s="48"/>
      <c r="BI475" s="49" t="str">
        <f>IFERROR(VLOOKUP(BH475,農林業センサス集落コード!$A$2:$E$18534,4,FALSE)," ")</f>
        <v xml:space="preserve"> </v>
      </c>
      <c r="BJ475" s="50" t="str">
        <f>IFERROR(VLOOKUP(BH475,農林業センサス集落コード!$A$2:$E$18534,5,0),"")</f>
        <v/>
      </c>
      <c r="BK475" s="48"/>
      <c r="BL475" s="49" t="str">
        <f>IFERROR(VLOOKUP(BK475,農林業センサス集落コード!$A$2:$E$18534,4,FALSE)," ")</f>
        <v xml:space="preserve"> </v>
      </c>
      <c r="BM475" s="50" t="str">
        <f>IFERROR(VLOOKUP(BK475,農林業センサス集落コード!$A$2:$E$18534,5,0),"")</f>
        <v/>
      </c>
    </row>
    <row r="476" spans="1:65">
      <c r="A476" s="272" t="e">
        <f>①協定識別事項②協定参加者!#REF!</f>
        <v>#REF!</v>
      </c>
      <c r="B476" s="55" t="e">
        <f>①協定識別事項②協定参加者!#REF!</f>
        <v>#REF!</v>
      </c>
      <c r="C476" s="55" t="e">
        <f>①協定識別事項②協定参加者!#REF!</f>
        <v>#REF!</v>
      </c>
      <c r="D476" s="55" t="e">
        <f>①協定識別事項②協定参加者!#REF!</f>
        <v>#REF!</v>
      </c>
      <c r="E476" s="56" t="e">
        <f>①協定識別事項②協定参加者!#REF!</f>
        <v>#REF!</v>
      </c>
      <c r="F476" s="48"/>
      <c r="G476" s="49" t="str">
        <f>IFERROR(VLOOKUP(F476,農林業センサス集落コード!$A$2:$E$18534,4,FALSE)," ")</f>
        <v xml:space="preserve"> </v>
      </c>
      <c r="H476" s="50" t="str">
        <f>IFERROR(VLOOKUP(F476,農林業センサス集落コード!$A$2:$E$18534,5,0),"")</f>
        <v/>
      </c>
      <c r="I476" s="48"/>
      <c r="J476" s="49" t="str">
        <f>IFERROR(VLOOKUP(I476,農林業センサス集落コード!$A$2:$E$18534,4,FALSE)," ")</f>
        <v xml:space="preserve"> </v>
      </c>
      <c r="K476" s="50" t="str">
        <f>IFERROR(VLOOKUP(I476,農林業センサス集落コード!$A$2:$E$18534,5,0),"")</f>
        <v/>
      </c>
      <c r="L476" s="48"/>
      <c r="M476" s="49" t="str">
        <f>IFERROR(VLOOKUP(L476,農林業センサス集落コード!$A$2:$E$18534,4,FALSE)," ")</f>
        <v xml:space="preserve"> </v>
      </c>
      <c r="N476" s="50" t="str">
        <f>IFERROR(VLOOKUP(L476,農林業センサス集落コード!$A$2:$E$18534,5,0),"")</f>
        <v/>
      </c>
      <c r="O476" s="48"/>
      <c r="P476" s="49" t="str">
        <f>IFERROR(VLOOKUP(O476,農林業センサス集落コード!$A$2:$E$18534,4,FALSE)," ")</f>
        <v xml:space="preserve"> </v>
      </c>
      <c r="Q476" s="50" t="str">
        <f>IFERROR(VLOOKUP(O476,農林業センサス集落コード!$A$2:$E$18534,5,0),"")</f>
        <v/>
      </c>
      <c r="R476" s="48"/>
      <c r="S476" s="49" t="str">
        <f>IFERROR(VLOOKUP(R476,農林業センサス集落コード!$A$2:$E$18534,4,FALSE)," ")</f>
        <v xml:space="preserve"> </v>
      </c>
      <c r="T476" s="50" t="str">
        <f>IFERROR(VLOOKUP(R476,農林業センサス集落コード!$A$2:$E$18534,5,0),"")</f>
        <v/>
      </c>
      <c r="U476" s="48"/>
      <c r="V476" s="49" t="str">
        <f>IFERROR(VLOOKUP(U476,農林業センサス集落コード!$A$2:$E$18534,4,FALSE)," ")</f>
        <v xml:space="preserve"> </v>
      </c>
      <c r="W476" s="50" t="str">
        <f>IFERROR(VLOOKUP(U476,農林業センサス集落コード!$A$2:$E$18534,5,0),"")</f>
        <v/>
      </c>
      <c r="X476" s="48"/>
      <c r="Y476" s="49" t="str">
        <f>IFERROR(VLOOKUP(X476,農林業センサス集落コード!$A$2:$E$18534,4,FALSE)," ")</f>
        <v xml:space="preserve"> </v>
      </c>
      <c r="Z476" s="50" t="str">
        <f>IFERROR(VLOOKUP(X476,農林業センサス集落コード!$A$2:$E$18534,5,0),"")</f>
        <v/>
      </c>
      <c r="AA476" s="48"/>
      <c r="AB476" s="49" t="str">
        <f>IFERROR(VLOOKUP(AA476,農林業センサス集落コード!$A$2:$E$18534,4,FALSE)," ")</f>
        <v xml:space="preserve"> </v>
      </c>
      <c r="AC476" s="50" t="str">
        <f>IFERROR(VLOOKUP(AA476,農林業センサス集落コード!$A$2:$E$18534,5,0),"")</f>
        <v/>
      </c>
      <c r="AD476" s="48"/>
      <c r="AE476" s="49" t="str">
        <f>IFERROR(VLOOKUP(AD476,農林業センサス集落コード!$A$2:$E$18534,4,FALSE)," ")</f>
        <v xml:space="preserve"> </v>
      </c>
      <c r="AF476" s="50" t="str">
        <f>IFERROR(VLOOKUP(AD476,農林業センサス集落コード!$A$2:$E$18534,5,0),"")</f>
        <v/>
      </c>
      <c r="AG476" s="48"/>
      <c r="AH476" s="49" t="str">
        <f>IFERROR(VLOOKUP(AG476,農林業センサス集落コード!$A$2:$E$18534,4,FALSE)," ")</f>
        <v xml:space="preserve"> </v>
      </c>
      <c r="AI476" s="50" t="str">
        <f>IFERROR(VLOOKUP(AG476,農林業センサス集落コード!$A$2:$E$18534,5,0),"")</f>
        <v/>
      </c>
      <c r="AJ476" s="48"/>
      <c r="AK476" s="49" t="str">
        <f>IFERROR(VLOOKUP(AJ476,農林業センサス集落コード!$A$2:$E$18534,4,FALSE)," ")</f>
        <v xml:space="preserve"> </v>
      </c>
      <c r="AL476" s="50" t="str">
        <f>IFERROR(VLOOKUP(AJ476,農林業センサス集落コード!$A$2:$E$18534,5,0),"")</f>
        <v/>
      </c>
      <c r="AM476" s="48"/>
      <c r="AN476" s="49" t="str">
        <f>IFERROR(VLOOKUP(AM476,農林業センサス集落コード!$A$2:$E$18534,4,FALSE)," ")</f>
        <v xml:space="preserve"> </v>
      </c>
      <c r="AO476" s="50" t="str">
        <f>IFERROR(VLOOKUP(AM476,農林業センサス集落コード!$A$2:$E$18534,5,0),"")</f>
        <v/>
      </c>
      <c r="AP476" s="48"/>
      <c r="AQ476" s="49" t="str">
        <f>IFERROR(VLOOKUP(AP476,農林業センサス集落コード!$A$2:$E$18534,4,FALSE)," ")</f>
        <v xml:space="preserve"> </v>
      </c>
      <c r="AR476" s="50" t="str">
        <f>IFERROR(VLOOKUP(AP476,農林業センサス集落コード!$A$2:$E$18534,5,0),"")</f>
        <v/>
      </c>
      <c r="AS476" s="48"/>
      <c r="AT476" s="49" t="str">
        <f>IFERROR(VLOOKUP(AS476,農林業センサス集落コード!$A$2:$E$18534,4,FALSE)," ")</f>
        <v xml:space="preserve"> </v>
      </c>
      <c r="AU476" s="50" t="str">
        <f>IFERROR(VLOOKUP(AS476,農林業センサス集落コード!$A$2:$E$18534,5,0),"")</f>
        <v/>
      </c>
      <c r="AV476" s="48"/>
      <c r="AW476" s="49" t="str">
        <f>IFERROR(VLOOKUP(AV476,農林業センサス集落コード!$A$2:$E$18534,4,FALSE)," ")</f>
        <v xml:space="preserve"> </v>
      </c>
      <c r="AX476" s="50" t="str">
        <f>IFERROR(VLOOKUP(AV476,農林業センサス集落コード!$A$2:$E$18534,5,0),"")</f>
        <v/>
      </c>
      <c r="AY476" s="48"/>
      <c r="AZ476" s="49" t="str">
        <f>IFERROR(VLOOKUP(AY476,農林業センサス集落コード!$A$2:$E$18534,4,FALSE)," ")</f>
        <v xml:space="preserve"> </v>
      </c>
      <c r="BA476" s="50" t="str">
        <f>IFERROR(VLOOKUP(AY476,農林業センサス集落コード!$A$2:$E$18534,5,0),"")</f>
        <v/>
      </c>
      <c r="BB476" s="48"/>
      <c r="BC476" s="49" t="str">
        <f>IFERROR(VLOOKUP(BB476,農林業センサス集落コード!$A$2:$E$18534,4,FALSE)," ")</f>
        <v xml:space="preserve"> </v>
      </c>
      <c r="BD476" s="50" t="str">
        <f>IFERROR(VLOOKUP(BB476,農林業センサス集落コード!$A$2:$E$18534,5,0),"")</f>
        <v/>
      </c>
      <c r="BE476" s="48"/>
      <c r="BF476" s="49" t="str">
        <f>IFERROR(VLOOKUP(BE476,農林業センサス集落コード!$A$2:$E$18534,4,FALSE)," ")</f>
        <v xml:space="preserve"> </v>
      </c>
      <c r="BG476" s="50" t="str">
        <f>IFERROR(VLOOKUP(BE476,農林業センサス集落コード!$A$2:$E$18534,5,0),"")</f>
        <v/>
      </c>
      <c r="BH476" s="48"/>
      <c r="BI476" s="49" t="str">
        <f>IFERROR(VLOOKUP(BH476,農林業センサス集落コード!$A$2:$E$18534,4,FALSE)," ")</f>
        <v xml:space="preserve"> </v>
      </c>
      <c r="BJ476" s="50" t="str">
        <f>IFERROR(VLOOKUP(BH476,農林業センサス集落コード!$A$2:$E$18534,5,0),"")</f>
        <v/>
      </c>
      <c r="BK476" s="48"/>
      <c r="BL476" s="49" t="str">
        <f>IFERROR(VLOOKUP(BK476,農林業センサス集落コード!$A$2:$E$18534,4,FALSE)," ")</f>
        <v xml:space="preserve"> </v>
      </c>
      <c r="BM476" s="50" t="str">
        <f>IFERROR(VLOOKUP(BK476,農林業センサス集落コード!$A$2:$E$18534,5,0),"")</f>
        <v/>
      </c>
    </row>
    <row r="477" spans="1:65">
      <c r="A477" s="272" t="e">
        <f>①協定識別事項②協定参加者!#REF!</f>
        <v>#REF!</v>
      </c>
      <c r="B477" s="55" t="e">
        <f>①協定識別事項②協定参加者!#REF!</f>
        <v>#REF!</v>
      </c>
      <c r="C477" s="55" t="e">
        <f>①協定識別事項②協定参加者!#REF!</f>
        <v>#REF!</v>
      </c>
      <c r="D477" s="55" t="e">
        <f>①協定識別事項②協定参加者!#REF!</f>
        <v>#REF!</v>
      </c>
      <c r="E477" s="56" t="e">
        <f>①協定識別事項②協定参加者!#REF!</f>
        <v>#REF!</v>
      </c>
      <c r="F477" s="48"/>
      <c r="G477" s="49" t="str">
        <f>IFERROR(VLOOKUP(F477,農林業センサス集落コード!$A$2:$E$18534,4,FALSE)," ")</f>
        <v xml:space="preserve"> </v>
      </c>
      <c r="H477" s="50" t="str">
        <f>IFERROR(VLOOKUP(F477,農林業センサス集落コード!$A$2:$E$18534,5,0),"")</f>
        <v/>
      </c>
      <c r="I477" s="48"/>
      <c r="J477" s="49" t="str">
        <f>IFERROR(VLOOKUP(I477,農林業センサス集落コード!$A$2:$E$18534,4,FALSE)," ")</f>
        <v xml:space="preserve"> </v>
      </c>
      <c r="K477" s="50" t="str">
        <f>IFERROR(VLOOKUP(I477,農林業センサス集落コード!$A$2:$E$18534,5,0),"")</f>
        <v/>
      </c>
      <c r="L477" s="48"/>
      <c r="M477" s="49" t="str">
        <f>IFERROR(VLOOKUP(L477,農林業センサス集落コード!$A$2:$E$18534,4,FALSE)," ")</f>
        <v xml:space="preserve"> </v>
      </c>
      <c r="N477" s="50" t="str">
        <f>IFERROR(VLOOKUP(L477,農林業センサス集落コード!$A$2:$E$18534,5,0),"")</f>
        <v/>
      </c>
      <c r="O477" s="48"/>
      <c r="P477" s="49" t="str">
        <f>IFERROR(VLOOKUP(O477,農林業センサス集落コード!$A$2:$E$18534,4,FALSE)," ")</f>
        <v xml:space="preserve"> </v>
      </c>
      <c r="Q477" s="50" t="str">
        <f>IFERROR(VLOOKUP(O477,農林業センサス集落コード!$A$2:$E$18534,5,0),"")</f>
        <v/>
      </c>
      <c r="R477" s="48"/>
      <c r="S477" s="49" t="str">
        <f>IFERROR(VLOOKUP(R477,農林業センサス集落コード!$A$2:$E$18534,4,FALSE)," ")</f>
        <v xml:space="preserve"> </v>
      </c>
      <c r="T477" s="50" t="str">
        <f>IFERROR(VLOOKUP(R477,農林業センサス集落コード!$A$2:$E$18534,5,0),"")</f>
        <v/>
      </c>
      <c r="U477" s="48"/>
      <c r="V477" s="49" t="str">
        <f>IFERROR(VLOOKUP(U477,農林業センサス集落コード!$A$2:$E$18534,4,FALSE)," ")</f>
        <v xml:space="preserve"> </v>
      </c>
      <c r="W477" s="50" t="str">
        <f>IFERROR(VLOOKUP(U477,農林業センサス集落コード!$A$2:$E$18534,5,0),"")</f>
        <v/>
      </c>
      <c r="X477" s="48"/>
      <c r="Y477" s="49" t="str">
        <f>IFERROR(VLOOKUP(X477,農林業センサス集落コード!$A$2:$E$18534,4,FALSE)," ")</f>
        <v xml:space="preserve"> </v>
      </c>
      <c r="Z477" s="50" t="str">
        <f>IFERROR(VLOOKUP(X477,農林業センサス集落コード!$A$2:$E$18534,5,0),"")</f>
        <v/>
      </c>
      <c r="AA477" s="48"/>
      <c r="AB477" s="49" t="str">
        <f>IFERROR(VLOOKUP(AA477,農林業センサス集落コード!$A$2:$E$18534,4,FALSE)," ")</f>
        <v xml:space="preserve"> </v>
      </c>
      <c r="AC477" s="50" t="str">
        <f>IFERROR(VLOOKUP(AA477,農林業センサス集落コード!$A$2:$E$18534,5,0),"")</f>
        <v/>
      </c>
      <c r="AD477" s="48"/>
      <c r="AE477" s="49" t="str">
        <f>IFERROR(VLOOKUP(AD477,農林業センサス集落コード!$A$2:$E$18534,4,FALSE)," ")</f>
        <v xml:space="preserve"> </v>
      </c>
      <c r="AF477" s="50" t="str">
        <f>IFERROR(VLOOKUP(AD477,農林業センサス集落コード!$A$2:$E$18534,5,0),"")</f>
        <v/>
      </c>
      <c r="AG477" s="48"/>
      <c r="AH477" s="49" t="str">
        <f>IFERROR(VLOOKUP(AG477,農林業センサス集落コード!$A$2:$E$18534,4,FALSE)," ")</f>
        <v xml:space="preserve"> </v>
      </c>
      <c r="AI477" s="50" t="str">
        <f>IFERROR(VLOOKUP(AG477,農林業センサス集落コード!$A$2:$E$18534,5,0),"")</f>
        <v/>
      </c>
      <c r="AJ477" s="48"/>
      <c r="AK477" s="49" t="str">
        <f>IFERROR(VLOOKUP(AJ477,農林業センサス集落コード!$A$2:$E$18534,4,FALSE)," ")</f>
        <v xml:space="preserve"> </v>
      </c>
      <c r="AL477" s="50" t="str">
        <f>IFERROR(VLOOKUP(AJ477,農林業センサス集落コード!$A$2:$E$18534,5,0),"")</f>
        <v/>
      </c>
      <c r="AM477" s="48"/>
      <c r="AN477" s="49" t="str">
        <f>IFERROR(VLOOKUP(AM477,農林業センサス集落コード!$A$2:$E$18534,4,FALSE)," ")</f>
        <v xml:space="preserve"> </v>
      </c>
      <c r="AO477" s="50" t="str">
        <f>IFERROR(VLOOKUP(AM477,農林業センサス集落コード!$A$2:$E$18534,5,0),"")</f>
        <v/>
      </c>
      <c r="AP477" s="48"/>
      <c r="AQ477" s="49" t="str">
        <f>IFERROR(VLOOKUP(AP477,農林業センサス集落コード!$A$2:$E$18534,4,FALSE)," ")</f>
        <v xml:space="preserve"> </v>
      </c>
      <c r="AR477" s="50" t="str">
        <f>IFERROR(VLOOKUP(AP477,農林業センサス集落コード!$A$2:$E$18534,5,0),"")</f>
        <v/>
      </c>
      <c r="AS477" s="48"/>
      <c r="AT477" s="49" t="str">
        <f>IFERROR(VLOOKUP(AS477,農林業センサス集落コード!$A$2:$E$18534,4,FALSE)," ")</f>
        <v xml:space="preserve"> </v>
      </c>
      <c r="AU477" s="50" t="str">
        <f>IFERROR(VLOOKUP(AS477,農林業センサス集落コード!$A$2:$E$18534,5,0),"")</f>
        <v/>
      </c>
      <c r="AV477" s="48"/>
      <c r="AW477" s="49" t="str">
        <f>IFERROR(VLOOKUP(AV477,農林業センサス集落コード!$A$2:$E$18534,4,FALSE)," ")</f>
        <v xml:space="preserve"> </v>
      </c>
      <c r="AX477" s="50" t="str">
        <f>IFERROR(VLOOKUP(AV477,農林業センサス集落コード!$A$2:$E$18534,5,0),"")</f>
        <v/>
      </c>
      <c r="AY477" s="48"/>
      <c r="AZ477" s="49" t="str">
        <f>IFERROR(VLOOKUP(AY477,農林業センサス集落コード!$A$2:$E$18534,4,FALSE)," ")</f>
        <v xml:space="preserve"> </v>
      </c>
      <c r="BA477" s="50" t="str">
        <f>IFERROR(VLOOKUP(AY477,農林業センサス集落コード!$A$2:$E$18534,5,0),"")</f>
        <v/>
      </c>
      <c r="BB477" s="48"/>
      <c r="BC477" s="49" t="str">
        <f>IFERROR(VLOOKUP(BB477,農林業センサス集落コード!$A$2:$E$18534,4,FALSE)," ")</f>
        <v xml:space="preserve"> </v>
      </c>
      <c r="BD477" s="50" t="str">
        <f>IFERROR(VLOOKUP(BB477,農林業センサス集落コード!$A$2:$E$18534,5,0),"")</f>
        <v/>
      </c>
      <c r="BE477" s="48"/>
      <c r="BF477" s="49" t="str">
        <f>IFERROR(VLOOKUP(BE477,農林業センサス集落コード!$A$2:$E$18534,4,FALSE)," ")</f>
        <v xml:space="preserve"> </v>
      </c>
      <c r="BG477" s="50" t="str">
        <f>IFERROR(VLOOKUP(BE477,農林業センサス集落コード!$A$2:$E$18534,5,0),"")</f>
        <v/>
      </c>
      <c r="BH477" s="48"/>
      <c r="BI477" s="49" t="str">
        <f>IFERROR(VLOOKUP(BH477,農林業センサス集落コード!$A$2:$E$18534,4,FALSE)," ")</f>
        <v xml:space="preserve"> </v>
      </c>
      <c r="BJ477" s="50" t="str">
        <f>IFERROR(VLOOKUP(BH477,農林業センサス集落コード!$A$2:$E$18534,5,0),"")</f>
        <v/>
      </c>
      <c r="BK477" s="48"/>
      <c r="BL477" s="49" t="str">
        <f>IFERROR(VLOOKUP(BK477,農林業センサス集落コード!$A$2:$E$18534,4,FALSE)," ")</f>
        <v xml:space="preserve"> </v>
      </c>
      <c r="BM477" s="50" t="str">
        <f>IFERROR(VLOOKUP(BK477,農林業センサス集落コード!$A$2:$E$18534,5,0),"")</f>
        <v/>
      </c>
    </row>
    <row r="478" spans="1:65">
      <c r="A478" s="272" t="e">
        <f>①協定識別事項②協定参加者!#REF!</f>
        <v>#REF!</v>
      </c>
      <c r="B478" s="55" t="e">
        <f>①協定識別事項②協定参加者!#REF!</f>
        <v>#REF!</v>
      </c>
      <c r="C478" s="55" t="e">
        <f>①協定識別事項②協定参加者!#REF!</f>
        <v>#REF!</v>
      </c>
      <c r="D478" s="55" t="e">
        <f>①協定識別事項②協定参加者!#REF!</f>
        <v>#REF!</v>
      </c>
      <c r="E478" s="56" t="e">
        <f>①協定識別事項②協定参加者!#REF!</f>
        <v>#REF!</v>
      </c>
      <c r="F478" s="48"/>
      <c r="G478" s="49" t="str">
        <f>IFERROR(VLOOKUP(F478,農林業センサス集落コード!$A$2:$E$18534,4,FALSE)," ")</f>
        <v xml:space="preserve"> </v>
      </c>
      <c r="H478" s="50" t="str">
        <f>IFERROR(VLOOKUP(F478,農林業センサス集落コード!$A$2:$E$18534,5,0),"")</f>
        <v/>
      </c>
      <c r="I478" s="48"/>
      <c r="J478" s="49" t="str">
        <f>IFERROR(VLOOKUP(I478,農林業センサス集落コード!$A$2:$E$18534,4,FALSE)," ")</f>
        <v xml:space="preserve"> </v>
      </c>
      <c r="K478" s="50" t="str">
        <f>IFERROR(VLOOKUP(I478,農林業センサス集落コード!$A$2:$E$18534,5,0),"")</f>
        <v/>
      </c>
      <c r="L478" s="48"/>
      <c r="M478" s="49" t="str">
        <f>IFERROR(VLOOKUP(L478,農林業センサス集落コード!$A$2:$E$18534,4,FALSE)," ")</f>
        <v xml:space="preserve"> </v>
      </c>
      <c r="N478" s="50" t="str">
        <f>IFERROR(VLOOKUP(L478,農林業センサス集落コード!$A$2:$E$18534,5,0),"")</f>
        <v/>
      </c>
      <c r="O478" s="48"/>
      <c r="P478" s="49" t="str">
        <f>IFERROR(VLOOKUP(O478,農林業センサス集落コード!$A$2:$E$18534,4,FALSE)," ")</f>
        <v xml:space="preserve"> </v>
      </c>
      <c r="Q478" s="50" t="str">
        <f>IFERROR(VLOOKUP(O478,農林業センサス集落コード!$A$2:$E$18534,5,0),"")</f>
        <v/>
      </c>
      <c r="R478" s="48"/>
      <c r="S478" s="49" t="str">
        <f>IFERROR(VLOOKUP(R478,農林業センサス集落コード!$A$2:$E$18534,4,FALSE)," ")</f>
        <v xml:space="preserve"> </v>
      </c>
      <c r="T478" s="50" t="str">
        <f>IFERROR(VLOOKUP(R478,農林業センサス集落コード!$A$2:$E$18534,5,0),"")</f>
        <v/>
      </c>
      <c r="U478" s="48"/>
      <c r="V478" s="49" t="str">
        <f>IFERROR(VLOOKUP(U478,農林業センサス集落コード!$A$2:$E$18534,4,FALSE)," ")</f>
        <v xml:space="preserve"> </v>
      </c>
      <c r="W478" s="50" t="str">
        <f>IFERROR(VLOOKUP(U478,農林業センサス集落コード!$A$2:$E$18534,5,0),"")</f>
        <v/>
      </c>
      <c r="X478" s="48"/>
      <c r="Y478" s="49" t="str">
        <f>IFERROR(VLOOKUP(X478,農林業センサス集落コード!$A$2:$E$18534,4,FALSE)," ")</f>
        <v xml:space="preserve"> </v>
      </c>
      <c r="Z478" s="50" t="str">
        <f>IFERROR(VLOOKUP(X478,農林業センサス集落コード!$A$2:$E$18534,5,0),"")</f>
        <v/>
      </c>
      <c r="AA478" s="48"/>
      <c r="AB478" s="49" t="str">
        <f>IFERROR(VLOOKUP(AA478,農林業センサス集落コード!$A$2:$E$18534,4,FALSE)," ")</f>
        <v xml:space="preserve"> </v>
      </c>
      <c r="AC478" s="50" t="str">
        <f>IFERROR(VLOOKUP(AA478,農林業センサス集落コード!$A$2:$E$18534,5,0),"")</f>
        <v/>
      </c>
      <c r="AD478" s="48"/>
      <c r="AE478" s="49" t="str">
        <f>IFERROR(VLOOKUP(AD478,農林業センサス集落コード!$A$2:$E$18534,4,FALSE)," ")</f>
        <v xml:space="preserve"> </v>
      </c>
      <c r="AF478" s="50" t="str">
        <f>IFERROR(VLOOKUP(AD478,農林業センサス集落コード!$A$2:$E$18534,5,0),"")</f>
        <v/>
      </c>
      <c r="AG478" s="48"/>
      <c r="AH478" s="49" t="str">
        <f>IFERROR(VLOOKUP(AG478,農林業センサス集落コード!$A$2:$E$18534,4,FALSE)," ")</f>
        <v xml:space="preserve"> </v>
      </c>
      <c r="AI478" s="50" t="str">
        <f>IFERROR(VLOOKUP(AG478,農林業センサス集落コード!$A$2:$E$18534,5,0),"")</f>
        <v/>
      </c>
      <c r="AJ478" s="48"/>
      <c r="AK478" s="49" t="str">
        <f>IFERROR(VLOOKUP(AJ478,農林業センサス集落コード!$A$2:$E$18534,4,FALSE)," ")</f>
        <v xml:space="preserve"> </v>
      </c>
      <c r="AL478" s="50" t="str">
        <f>IFERROR(VLOOKUP(AJ478,農林業センサス集落コード!$A$2:$E$18534,5,0),"")</f>
        <v/>
      </c>
      <c r="AM478" s="48"/>
      <c r="AN478" s="49" t="str">
        <f>IFERROR(VLOOKUP(AM478,農林業センサス集落コード!$A$2:$E$18534,4,FALSE)," ")</f>
        <v xml:space="preserve"> </v>
      </c>
      <c r="AO478" s="50" t="str">
        <f>IFERROR(VLOOKUP(AM478,農林業センサス集落コード!$A$2:$E$18534,5,0),"")</f>
        <v/>
      </c>
      <c r="AP478" s="48"/>
      <c r="AQ478" s="49" t="str">
        <f>IFERROR(VLOOKUP(AP478,農林業センサス集落コード!$A$2:$E$18534,4,FALSE)," ")</f>
        <v xml:space="preserve"> </v>
      </c>
      <c r="AR478" s="50" t="str">
        <f>IFERROR(VLOOKUP(AP478,農林業センサス集落コード!$A$2:$E$18534,5,0),"")</f>
        <v/>
      </c>
      <c r="AS478" s="48"/>
      <c r="AT478" s="49" t="str">
        <f>IFERROR(VLOOKUP(AS478,農林業センサス集落コード!$A$2:$E$18534,4,FALSE)," ")</f>
        <v xml:space="preserve"> </v>
      </c>
      <c r="AU478" s="50" t="str">
        <f>IFERROR(VLOOKUP(AS478,農林業センサス集落コード!$A$2:$E$18534,5,0),"")</f>
        <v/>
      </c>
      <c r="AV478" s="48"/>
      <c r="AW478" s="49" t="str">
        <f>IFERROR(VLOOKUP(AV478,農林業センサス集落コード!$A$2:$E$18534,4,FALSE)," ")</f>
        <v xml:space="preserve"> </v>
      </c>
      <c r="AX478" s="50" t="str">
        <f>IFERROR(VLOOKUP(AV478,農林業センサス集落コード!$A$2:$E$18534,5,0),"")</f>
        <v/>
      </c>
      <c r="AY478" s="48"/>
      <c r="AZ478" s="49" t="str">
        <f>IFERROR(VLOOKUP(AY478,農林業センサス集落コード!$A$2:$E$18534,4,FALSE)," ")</f>
        <v xml:space="preserve"> </v>
      </c>
      <c r="BA478" s="50" t="str">
        <f>IFERROR(VLOOKUP(AY478,農林業センサス集落コード!$A$2:$E$18534,5,0),"")</f>
        <v/>
      </c>
      <c r="BB478" s="48"/>
      <c r="BC478" s="49" t="str">
        <f>IFERROR(VLOOKUP(BB478,農林業センサス集落コード!$A$2:$E$18534,4,FALSE)," ")</f>
        <v xml:space="preserve"> </v>
      </c>
      <c r="BD478" s="50" t="str">
        <f>IFERROR(VLOOKUP(BB478,農林業センサス集落コード!$A$2:$E$18534,5,0),"")</f>
        <v/>
      </c>
      <c r="BE478" s="48"/>
      <c r="BF478" s="49" t="str">
        <f>IFERROR(VLOOKUP(BE478,農林業センサス集落コード!$A$2:$E$18534,4,FALSE)," ")</f>
        <v xml:space="preserve"> </v>
      </c>
      <c r="BG478" s="50" t="str">
        <f>IFERROR(VLOOKUP(BE478,農林業センサス集落コード!$A$2:$E$18534,5,0),"")</f>
        <v/>
      </c>
      <c r="BH478" s="48"/>
      <c r="BI478" s="49" t="str">
        <f>IFERROR(VLOOKUP(BH478,農林業センサス集落コード!$A$2:$E$18534,4,FALSE)," ")</f>
        <v xml:space="preserve"> </v>
      </c>
      <c r="BJ478" s="50" t="str">
        <f>IFERROR(VLOOKUP(BH478,農林業センサス集落コード!$A$2:$E$18534,5,0),"")</f>
        <v/>
      </c>
      <c r="BK478" s="48"/>
      <c r="BL478" s="49" t="str">
        <f>IFERROR(VLOOKUP(BK478,農林業センサス集落コード!$A$2:$E$18534,4,FALSE)," ")</f>
        <v xml:space="preserve"> </v>
      </c>
      <c r="BM478" s="50" t="str">
        <f>IFERROR(VLOOKUP(BK478,農林業センサス集落コード!$A$2:$E$18534,5,0),"")</f>
        <v/>
      </c>
    </row>
    <row r="479" spans="1:65">
      <c r="A479" s="272" t="e">
        <f>①協定識別事項②協定参加者!#REF!</f>
        <v>#REF!</v>
      </c>
      <c r="B479" s="55" t="e">
        <f>①協定識別事項②協定参加者!#REF!</f>
        <v>#REF!</v>
      </c>
      <c r="C479" s="55" t="e">
        <f>①協定識別事項②協定参加者!#REF!</f>
        <v>#REF!</v>
      </c>
      <c r="D479" s="55" t="e">
        <f>①協定識別事項②協定参加者!#REF!</f>
        <v>#REF!</v>
      </c>
      <c r="E479" s="56" t="e">
        <f>①協定識別事項②協定参加者!#REF!</f>
        <v>#REF!</v>
      </c>
      <c r="F479" s="48"/>
      <c r="G479" s="49" t="str">
        <f>IFERROR(VLOOKUP(F479,農林業センサス集落コード!$A$2:$E$18534,4,FALSE)," ")</f>
        <v xml:space="preserve"> </v>
      </c>
      <c r="H479" s="50" t="str">
        <f>IFERROR(VLOOKUP(F479,農林業センサス集落コード!$A$2:$E$18534,5,0),"")</f>
        <v/>
      </c>
      <c r="I479" s="48"/>
      <c r="J479" s="49" t="str">
        <f>IFERROR(VLOOKUP(I479,農林業センサス集落コード!$A$2:$E$18534,4,FALSE)," ")</f>
        <v xml:space="preserve"> </v>
      </c>
      <c r="K479" s="50" t="str">
        <f>IFERROR(VLOOKUP(I479,農林業センサス集落コード!$A$2:$E$18534,5,0),"")</f>
        <v/>
      </c>
      <c r="L479" s="48"/>
      <c r="M479" s="49" t="str">
        <f>IFERROR(VLOOKUP(L479,農林業センサス集落コード!$A$2:$E$18534,4,FALSE)," ")</f>
        <v xml:space="preserve"> </v>
      </c>
      <c r="N479" s="50" t="str">
        <f>IFERROR(VLOOKUP(L479,農林業センサス集落コード!$A$2:$E$18534,5,0),"")</f>
        <v/>
      </c>
      <c r="O479" s="48"/>
      <c r="P479" s="49" t="str">
        <f>IFERROR(VLOOKUP(O479,農林業センサス集落コード!$A$2:$E$18534,4,FALSE)," ")</f>
        <v xml:space="preserve"> </v>
      </c>
      <c r="Q479" s="50" t="str">
        <f>IFERROR(VLOOKUP(O479,農林業センサス集落コード!$A$2:$E$18534,5,0),"")</f>
        <v/>
      </c>
      <c r="R479" s="48"/>
      <c r="S479" s="49" t="str">
        <f>IFERROR(VLOOKUP(R479,農林業センサス集落コード!$A$2:$E$18534,4,FALSE)," ")</f>
        <v xml:space="preserve"> </v>
      </c>
      <c r="T479" s="50" t="str">
        <f>IFERROR(VLOOKUP(R479,農林業センサス集落コード!$A$2:$E$18534,5,0),"")</f>
        <v/>
      </c>
      <c r="U479" s="48"/>
      <c r="V479" s="49" t="str">
        <f>IFERROR(VLOOKUP(U479,農林業センサス集落コード!$A$2:$E$18534,4,FALSE)," ")</f>
        <v xml:space="preserve"> </v>
      </c>
      <c r="W479" s="50" t="str">
        <f>IFERROR(VLOOKUP(U479,農林業センサス集落コード!$A$2:$E$18534,5,0),"")</f>
        <v/>
      </c>
      <c r="X479" s="48"/>
      <c r="Y479" s="49" t="str">
        <f>IFERROR(VLOOKUP(X479,農林業センサス集落コード!$A$2:$E$18534,4,FALSE)," ")</f>
        <v xml:space="preserve"> </v>
      </c>
      <c r="Z479" s="50" t="str">
        <f>IFERROR(VLOOKUP(X479,農林業センサス集落コード!$A$2:$E$18534,5,0),"")</f>
        <v/>
      </c>
      <c r="AA479" s="48"/>
      <c r="AB479" s="49" t="str">
        <f>IFERROR(VLOOKUP(AA479,農林業センサス集落コード!$A$2:$E$18534,4,FALSE)," ")</f>
        <v xml:space="preserve"> </v>
      </c>
      <c r="AC479" s="50" t="str">
        <f>IFERROR(VLOOKUP(AA479,農林業センサス集落コード!$A$2:$E$18534,5,0),"")</f>
        <v/>
      </c>
      <c r="AD479" s="48"/>
      <c r="AE479" s="49" t="str">
        <f>IFERROR(VLOOKUP(AD479,農林業センサス集落コード!$A$2:$E$18534,4,FALSE)," ")</f>
        <v xml:space="preserve"> </v>
      </c>
      <c r="AF479" s="50" t="str">
        <f>IFERROR(VLOOKUP(AD479,農林業センサス集落コード!$A$2:$E$18534,5,0),"")</f>
        <v/>
      </c>
      <c r="AG479" s="48"/>
      <c r="AH479" s="49" t="str">
        <f>IFERROR(VLOOKUP(AG479,農林業センサス集落コード!$A$2:$E$18534,4,FALSE)," ")</f>
        <v xml:space="preserve"> </v>
      </c>
      <c r="AI479" s="50" t="str">
        <f>IFERROR(VLOOKUP(AG479,農林業センサス集落コード!$A$2:$E$18534,5,0),"")</f>
        <v/>
      </c>
      <c r="AJ479" s="48"/>
      <c r="AK479" s="49" t="str">
        <f>IFERROR(VLOOKUP(AJ479,農林業センサス集落コード!$A$2:$E$18534,4,FALSE)," ")</f>
        <v xml:space="preserve"> </v>
      </c>
      <c r="AL479" s="50" t="str">
        <f>IFERROR(VLOOKUP(AJ479,農林業センサス集落コード!$A$2:$E$18534,5,0),"")</f>
        <v/>
      </c>
      <c r="AM479" s="48"/>
      <c r="AN479" s="49" t="str">
        <f>IFERROR(VLOOKUP(AM479,農林業センサス集落コード!$A$2:$E$18534,4,FALSE)," ")</f>
        <v xml:space="preserve"> </v>
      </c>
      <c r="AO479" s="50" t="str">
        <f>IFERROR(VLOOKUP(AM479,農林業センサス集落コード!$A$2:$E$18534,5,0),"")</f>
        <v/>
      </c>
      <c r="AP479" s="48"/>
      <c r="AQ479" s="49" t="str">
        <f>IFERROR(VLOOKUP(AP479,農林業センサス集落コード!$A$2:$E$18534,4,FALSE)," ")</f>
        <v xml:space="preserve"> </v>
      </c>
      <c r="AR479" s="50" t="str">
        <f>IFERROR(VLOOKUP(AP479,農林業センサス集落コード!$A$2:$E$18534,5,0),"")</f>
        <v/>
      </c>
      <c r="AS479" s="48"/>
      <c r="AT479" s="49" t="str">
        <f>IFERROR(VLOOKUP(AS479,農林業センサス集落コード!$A$2:$E$18534,4,FALSE)," ")</f>
        <v xml:space="preserve"> </v>
      </c>
      <c r="AU479" s="50" t="str">
        <f>IFERROR(VLOOKUP(AS479,農林業センサス集落コード!$A$2:$E$18534,5,0),"")</f>
        <v/>
      </c>
      <c r="AV479" s="48"/>
      <c r="AW479" s="49" t="str">
        <f>IFERROR(VLOOKUP(AV479,農林業センサス集落コード!$A$2:$E$18534,4,FALSE)," ")</f>
        <v xml:space="preserve"> </v>
      </c>
      <c r="AX479" s="50" t="str">
        <f>IFERROR(VLOOKUP(AV479,農林業センサス集落コード!$A$2:$E$18534,5,0),"")</f>
        <v/>
      </c>
      <c r="AY479" s="48"/>
      <c r="AZ479" s="49" t="str">
        <f>IFERROR(VLOOKUP(AY479,農林業センサス集落コード!$A$2:$E$18534,4,FALSE)," ")</f>
        <v xml:space="preserve"> </v>
      </c>
      <c r="BA479" s="50" t="str">
        <f>IFERROR(VLOOKUP(AY479,農林業センサス集落コード!$A$2:$E$18534,5,0),"")</f>
        <v/>
      </c>
      <c r="BB479" s="48"/>
      <c r="BC479" s="49" t="str">
        <f>IFERROR(VLOOKUP(BB479,農林業センサス集落コード!$A$2:$E$18534,4,FALSE)," ")</f>
        <v xml:space="preserve"> </v>
      </c>
      <c r="BD479" s="50" t="str">
        <f>IFERROR(VLOOKUP(BB479,農林業センサス集落コード!$A$2:$E$18534,5,0),"")</f>
        <v/>
      </c>
      <c r="BE479" s="48"/>
      <c r="BF479" s="49" t="str">
        <f>IFERROR(VLOOKUP(BE479,農林業センサス集落コード!$A$2:$E$18534,4,FALSE)," ")</f>
        <v xml:space="preserve"> </v>
      </c>
      <c r="BG479" s="50" t="str">
        <f>IFERROR(VLOOKUP(BE479,農林業センサス集落コード!$A$2:$E$18534,5,0),"")</f>
        <v/>
      </c>
      <c r="BH479" s="48"/>
      <c r="BI479" s="49" t="str">
        <f>IFERROR(VLOOKUP(BH479,農林業センサス集落コード!$A$2:$E$18534,4,FALSE)," ")</f>
        <v xml:space="preserve"> </v>
      </c>
      <c r="BJ479" s="50" t="str">
        <f>IFERROR(VLOOKUP(BH479,農林業センサス集落コード!$A$2:$E$18534,5,0),"")</f>
        <v/>
      </c>
      <c r="BK479" s="48"/>
      <c r="BL479" s="49" t="str">
        <f>IFERROR(VLOOKUP(BK479,農林業センサス集落コード!$A$2:$E$18534,4,FALSE)," ")</f>
        <v xml:space="preserve"> </v>
      </c>
      <c r="BM479" s="50" t="str">
        <f>IFERROR(VLOOKUP(BK479,農林業センサス集落コード!$A$2:$E$18534,5,0),"")</f>
        <v/>
      </c>
    </row>
    <row r="480" spans="1:65">
      <c r="A480" s="272" t="e">
        <f>①協定識別事項②協定参加者!#REF!</f>
        <v>#REF!</v>
      </c>
      <c r="B480" s="55" t="e">
        <f>①協定識別事項②協定参加者!#REF!</f>
        <v>#REF!</v>
      </c>
      <c r="C480" s="55" t="e">
        <f>①協定識別事項②協定参加者!#REF!</f>
        <v>#REF!</v>
      </c>
      <c r="D480" s="55" t="e">
        <f>①協定識別事項②協定参加者!#REF!</f>
        <v>#REF!</v>
      </c>
      <c r="E480" s="56" t="e">
        <f>①協定識別事項②協定参加者!#REF!</f>
        <v>#REF!</v>
      </c>
      <c r="F480" s="48"/>
      <c r="G480" s="49" t="str">
        <f>IFERROR(VLOOKUP(F480,農林業センサス集落コード!$A$2:$E$18534,4,FALSE)," ")</f>
        <v xml:space="preserve"> </v>
      </c>
      <c r="H480" s="50" t="str">
        <f>IFERROR(VLOOKUP(F480,農林業センサス集落コード!$A$2:$E$18534,5,0),"")</f>
        <v/>
      </c>
      <c r="I480" s="48"/>
      <c r="J480" s="49" t="str">
        <f>IFERROR(VLOOKUP(I480,農林業センサス集落コード!$A$2:$E$18534,4,FALSE)," ")</f>
        <v xml:space="preserve"> </v>
      </c>
      <c r="K480" s="50" t="str">
        <f>IFERROR(VLOOKUP(I480,農林業センサス集落コード!$A$2:$E$18534,5,0),"")</f>
        <v/>
      </c>
      <c r="L480" s="48"/>
      <c r="M480" s="49" t="str">
        <f>IFERROR(VLOOKUP(L480,農林業センサス集落コード!$A$2:$E$18534,4,FALSE)," ")</f>
        <v xml:space="preserve"> </v>
      </c>
      <c r="N480" s="50" t="str">
        <f>IFERROR(VLOOKUP(L480,農林業センサス集落コード!$A$2:$E$18534,5,0),"")</f>
        <v/>
      </c>
      <c r="O480" s="48"/>
      <c r="P480" s="49" t="str">
        <f>IFERROR(VLOOKUP(O480,農林業センサス集落コード!$A$2:$E$18534,4,FALSE)," ")</f>
        <v xml:space="preserve"> </v>
      </c>
      <c r="Q480" s="50" t="str">
        <f>IFERROR(VLOOKUP(O480,農林業センサス集落コード!$A$2:$E$18534,5,0),"")</f>
        <v/>
      </c>
      <c r="R480" s="48"/>
      <c r="S480" s="49" t="str">
        <f>IFERROR(VLOOKUP(R480,農林業センサス集落コード!$A$2:$E$18534,4,FALSE)," ")</f>
        <v xml:space="preserve"> </v>
      </c>
      <c r="T480" s="50" t="str">
        <f>IFERROR(VLOOKUP(R480,農林業センサス集落コード!$A$2:$E$18534,5,0),"")</f>
        <v/>
      </c>
      <c r="U480" s="48"/>
      <c r="V480" s="49" t="str">
        <f>IFERROR(VLOOKUP(U480,農林業センサス集落コード!$A$2:$E$18534,4,FALSE)," ")</f>
        <v xml:space="preserve"> </v>
      </c>
      <c r="W480" s="50" t="str">
        <f>IFERROR(VLOOKUP(U480,農林業センサス集落コード!$A$2:$E$18534,5,0),"")</f>
        <v/>
      </c>
      <c r="X480" s="48"/>
      <c r="Y480" s="49" t="str">
        <f>IFERROR(VLOOKUP(X480,農林業センサス集落コード!$A$2:$E$18534,4,FALSE)," ")</f>
        <v xml:space="preserve"> </v>
      </c>
      <c r="Z480" s="50" t="str">
        <f>IFERROR(VLOOKUP(X480,農林業センサス集落コード!$A$2:$E$18534,5,0),"")</f>
        <v/>
      </c>
      <c r="AA480" s="48"/>
      <c r="AB480" s="49" t="str">
        <f>IFERROR(VLOOKUP(AA480,農林業センサス集落コード!$A$2:$E$18534,4,FALSE)," ")</f>
        <v xml:space="preserve"> </v>
      </c>
      <c r="AC480" s="50" t="str">
        <f>IFERROR(VLOOKUP(AA480,農林業センサス集落コード!$A$2:$E$18534,5,0),"")</f>
        <v/>
      </c>
      <c r="AD480" s="48"/>
      <c r="AE480" s="49" t="str">
        <f>IFERROR(VLOOKUP(AD480,農林業センサス集落コード!$A$2:$E$18534,4,FALSE)," ")</f>
        <v xml:space="preserve"> </v>
      </c>
      <c r="AF480" s="50" t="str">
        <f>IFERROR(VLOOKUP(AD480,農林業センサス集落コード!$A$2:$E$18534,5,0),"")</f>
        <v/>
      </c>
      <c r="AG480" s="48"/>
      <c r="AH480" s="49" t="str">
        <f>IFERROR(VLOOKUP(AG480,農林業センサス集落コード!$A$2:$E$18534,4,FALSE)," ")</f>
        <v xml:space="preserve"> </v>
      </c>
      <c r="AI480" s="50" t="str">
        <f>IFERROR(VLOOKUP(AG480,農林業センサス集落コード!$A$2:$E$18534,5,0),"")</f>
        <v/>
      </c>
      <c r="AJ480" s="48"/>
      <c r="AK480" s="49" t="str">
        <f>IFERROR(VLOOKUP(AJ480,農林業センサス集落コード!$A$2:$E$18534,4,FALSE)," ")</f>
        <v xml:space="preserve"> </v>
      </c>
      <c r="AL480" s="50" t="str">
        <f>IFERROR(VLOOKUP(AJ480,農林業センサス集落コード!$A$2:$E$18534,5,0),"")</f>
        <v/>
      </c>
      <c r="AM480" s="48"/>
      <c r="AN480" s="49" t="str">
        <f>IFERROR(VLOOKUP(AM480,農林業センサス集落コード!$A$2:$E$18534,4,FALSE)," ")</f>
        <v xml:space="preserve"> </v>
      </c>
      <c r="AO480" s="50" t="str">
        <f>IFERROR(VLOOKUP(AM480,農林業センサス集落コード!$A$2:$E$18534,5,0),"")</f>
        <v/>
      </c>
      <c r="AP480" s="48"/>
      <c r="AQ480" s="49" t="str">
        <f>IFERROR(VLOOKUP(AP480,農林業センサス集落コード!$A$2:$E$18534,4,FALSE)," ")</f>
        <v xml:space="preserve"> </v>
      </c>
      <c r="AR480" s="50" t="str">
        <f>IFERROR(VLOOKUP(AP480,農林業センサス集落コード!$A$2:$E$18534,5,0),"")</f>
        <v/>
      </c>
      <c r="AS480" s="48"/>
      <c r="AT480" s="49" t="str">
        <f>IFERROR(VLOOKUP(AS480,農林業センサス集落コード!$A$2:$E$18534,4,FALSE)," ")</f>
        <v xml:space="preserve"> </v>
      </c>
      <c r="AU480" s="50" t="str">
        <f>IFERROR(VLOOKUP(AS480,農林業センサス集落コード!$A$2:$E$18534,5,0),"")</f>
        <v/>
      </c>
      <c r="AV480" s="48"/>
      <c r="AW480" s="49" t="str">
        <f>IFERROR(VLOOKUP(AV480,農林業センサス集落コード!$A$2:$E$18534,4,FALSE)," ")</f>
        <v xml:space="preserve"> </v>
      </c>
      <c r="AX480" s="50" t="str">
        <f>IFERROR(VLOOKUP(AV480,農林業センサス集落コード!$A$2:$E$18534,5,0),"")</f>
        <v/>
      </c>
      <c r="AY480" s="48"/>
      <c r="AZ480" s="49" t="str">
        <f>IFERROR(VLOOKUP(AY480,農林業センサス集落コード!$A$2:$E$18534,4,FALSE)," ")</f>
        <v xml:space="preserve"> </v>
      </c>
      <c r="BA480" s="50" t="str">
        <f>IFERROR(VLOOKUP(AY480,農林業センサス集落コード!$A$2:$E$18534,5,0),"")</f>
        <v/>
      </c>
      <c r="BB480" s="48"/>
      <c r="BC480" s="49" t="str">
        <f>IFERROR(VLOOKUP(BB480,農林業センサス集落コード!$A$2:$E$18534,4,FALSE)," ")</f>
        <v xml:space="preserve"> </v>
      </c>
      <c r="BD480" s="50" t="str">
        <f>IFERROR(VLOOKUP(BB480,農林業センサス集落コード!$A$2:$E$18534,5,0),"")</f>
        <v/>
      </c>
      <c r="BE480" s="48"/>
      <c r="BF480" s="49" t="str">
        <f>IFERROR(VLOOKUP(BE480,農林業センサス集落コード!$A$2:$E$18534,4,FALSE)," ")</f>
        <v xml:space="preserve"> </v>
      </c>
      <c r="BG480" s="50" t="str">
        <f>IFERROR(VLOOKUP(BE480,農林業センサス集落コード!$A$2:$E$18534,5,0),"")</f>
        <v/>
      </c>
      <c r="BH480" s="48"/>
      <c r="BI480" s="49" t="str">
        <f>IFERROR(VLOOKUP(BH480,農林業センサス集落コード!$A$2:$E$18534,4,FALSE)," ")</f>
        <v xml:space="preserve"> </v>
      </c>
      <c r="BJ480" s="50" t="str">
        <f>IFERROR(VLOOKUP(BH480,農林業センサス集落コード!$A$2:$E$18534,5,0),"")</f>
        <v/>
      </c>
      <c r="BK480" s="48"/>
      <c r="BL480" s="49" t="str">
        <f>IFERROR(VLOOKUP(BK480,農林業センサス集落コード!$A$2:$E$18534,4,FALSE)," ")</f>
        <v xml:space="preserve"> </v>
      </c>
      <c r="BM480" s="50" t="str">
        <f>IFERROR(VLOOKUP(BK480,農林業センサス集落コード!$A$2:$E$18534,5,0),"")</f>
        <v/>
      </c>
    </row>
    <row r="481" spans="1:65">
      <c r="A481" s="272" t="e">
        <f>①協定識別事項②協定参加者!#REF!</f>
        <v>#REF!</v>
      </c>
      <c r="B481" s="55" t="e">
        <f>①協定識別事項②協定参加者!#REF!</f>
        <v>#REF!</v>
      </c>
      <c r="C481" s="55" t="e">
        <f>①協定識別事項②協定参加者!#REF!</f>
        <v>#REF!</v>
      </c>
      <c r="D481" s="55" t="e">
        <f>①協定識別事項②協定参加者!#REF!</f>
        <v>#REF!</v>
      </c>
      <c r="E481" s="56" t="e">
        <f>①協定識別事項②協定参加者!#REF!</f>
        <v>#REF!</v>
      </c>
      <c r="F481" s="48"/>
      <c r="G481" s="49" t="str">
        <f>IFERROR(VLOOKUP(F481,農林業センサス集落コード!$A$2:$E$18534,4,FALSE)," ")</f>
        <v xml:space="preserve"> </v>
      </c>
      <c r="H481" s="50" t="str">
        <f>IFERROR(VLOOKUP(F481,農林業センサス集落コード!$A$2:$E$18534,5,0),"")</f>
        <v/>
      </c>
      <c r="I481" s="48"/>
      <c r="J481" s="49" t="str">
        <f>IFERROR(VLOOKUP(I481,農林業センサス集落コード!$A$2:$E$18534,4,FALSE)," ")</f>
        <v xml:space="preserve"> </v>
      </c>
      <c r="K481" s="50" t="str">
        <f>IFERROR(VLOOKUP(I481,農林業センサス集落コード!$A$2:$E$18534,5,0),"")</f>
        <v/>
      </c>
      <c r="L481" s="48"/>
      <c r="M481" s="49" t="str">
        <f>IFERROR(VLOOKUP(L481,農林業センサス集落コード!$A$2:$E$18534,4,FALSE)," ")</f>
        <v xml:space="preserve"> </v>
      </c>
      <c r="N481" s="50" t="str">
        <f>IFERROR(VLOOKUP(L481,農林業センサス集落コード!$A$2:$E$18534,5,0),"")</f>
        <v/>
      </c>
      <c r="O481" s="48"/>
      <c r="P481" s="49" t="str">
        <f>IFERROR(VLOOKUP(O481,農林業センサス集落コード!$A$2:$E$18534,4,FALSE)," ")</f>
        <v xml:space="preserve"> </v>
      </c>
      <c r="Q481" s="50" t="str">
        <f>IFERROR(VLOOKUP(O481,農林業センサス集落コード!$A$2:$E$18534,5,0),"")</f>
        <v/>
      </c>
      <c r="R481" s="48"/>
      <c r="S481" s="49" t="str">
        <f>IFERROR(VLOOKUP(R481,農林業センサス集落コード!$A$2:$E$18534,4,FALSE)," ")</f>
        <v xml:space="preserve"> </v>
      </c>
      <c r="T481" s="50" t="str">
        <f>IFERROR(VLOOKUP(R481,農林業センサス集落コード!$A$2:$E$18534,5,0),"")</f>
        <v/>
      </c>
      <c r="U481" s="48"/>
      <c r="V481" s="49" t="str">
        <f>IFERROR(VLOOKUP(U481,農林業センサス集落コード!$A$2:$E$18534,4,FALSE)," ")</f>
        <v xml:space="preserve"> </v>
      </c>
      <c r="W481" s="50" t="str">
        <f>IFERROR(VLOOKUP(U481,農林業センサス集落コード!$A$2:$E$18534,5,0),"")</f>
        <v/>
      </c>
      <c r="X481" s="48"/>
      <c r="Y481" s="49" t="str">
        <f>IFERROR(VLOOKUP(X481,農林業センサス集落コード!$A$2:$E$18534,4,FALSE)," ")</f>
        <v xml:space="preserve"> </v>
      </c>
      <c r="Z481" s="50" t="str">
        <f>IFERROR(VLOOKUP(X481,農林業センサス集落コード!$A$2:$E$18534,5,0),"")</f>
        <v/>
      </c>
      <c r="AA481" s="48"/>
      <c r="AB481" s="49" t="str">
        <f>IFERROR(VLOOKUP(AA481,農林業センサス集落コード!$A$2:$E$18534,4,FALSE)," ")</f>
        <v xml:space="preserve"> </v>
      </c>
      <c r="AC481" s="50" t="str">
        <f>IFERROR(VLOOKUP(AA481,農林業センサス集落コード!$A$2:$E$18534,5,0),"")</f>
        <v/>
      </c>
      <c r="AD481" s="48"/>
      <c r="AE481" s="49" t="str">
        <f>IFERROR(VLOOKUP(AD481,農林業センサス集落コード!$A$2:$E$18534,4,FALSE)," ")</f>
        <v xml:space="preserve"> </v>
      </c>
      <c r="AF481" s="50" t="str">
        <f>IFERROR(VLOOKUP(AD481,農林業センサス集落コード!$A$2:$E$18534,5,0),"")</f>
        <v/>
      </c>
      <c r="AG481" s="48"/>
      <c r="AH481" s="49" t="str">
        <f>IFERROR(VLOOKUP(AG481,農林業センサス集落コード!$A$2:$E$18534,4,FALSE)," ")</f>
        <v xml:space="preserve"> </v>
      </c>
      <c r="AI481" s="50" t="str">
        <f>IFERROR(VLOOKUP(AG481,農林業センサス集落コード!$A$2:$E$18534,5,0),"")</f>
        <v/>
      </c>
      <c r="AJ481" s="48"/>
      <c r="AK481" s="49" t="str">
        <f>IFERROR(VLOOKUP(AJ481,農林業センサス集落コード!$A$2:$E$18534,4,FALSE)," ")</f>
        <v xml:space="preserve"> </v>
      </c>
      <c r="AL481" s="50" t="str">
        <f>IFERROR(VLOOKUP(AJ481,農林業センサス集落コード!$A$2:$E$18534,5,0),"")</f>
        <v/>
      </c>
      <c r="AM481" s="48"/>
      <c r="AN481" s="49" t="str">
        <f>IFERROR(VLOOKUP(AM481,農林業センサス集落コード!$A$2:$E$18534,4,FALSE)," ")</f>
        <v xml:space="preserve"> </v>
      </c>
      <c r="AO481" s="50" t="str">
        <f>IFERROR(VLOOKUP(AM481,農林業センサス集落コード!$A$2:$E$18534,5,0),"")</f>
        <v/>
      </c>
      <c r="AP481" s="48"/>
      <c r="AQ481" s="49" t="str">
        <f>IFERROR(VLOOKUP(AP481,農林業センサス集落コード!$A$2:$E$18534,4,FALSE)," ")</f>
        <v xml:space="preserve"> </v>
      </c>
      <c r="AR481" s="50" t="str">
        <f>IFERROR(VLOOKUP(AP481,農林業センサス集落コード!$A$2:$E$18534,5,0),"")</f>
        <v/>
      </c>
      <c r="AS481" s="48"/>
      <c r="AT481" s="49" t="str">
        <f>IFERROR(VLOOKUP(AS481,農林業センサス集落コード!$A$2:$E$18534,4,FALSE)," ")</f>
        <v xml:space="preserve"> </v>
      </c>
      <c r="AU481" s="50" t="str">
        <f>IFERROR(VLOOKUP(AS481,農林業センサス集落コード!$A$2:$E$18534,5,0),"")</f>
        <v/>
      </c>
      <c r="AV481" s="48"/>
      <c r="AW481" s="49" t="str">
        <f>IFERROR(VLOOKUP(AV481,農林業センサス集落コード!$A$2:$E$18534,4,FALSE)," ")</f>
        <v xml:space="preserve"> </v>
      </c>
      <c r="AX481" s="50" t="str">
        <f>IFERROR(VLOOKUP(AV481,農林業センサス集落コード!$A$2:$E$18534,5,0),"")</f>
        <v/>
      </c>
      <c r="AY481" s="48"/>
      <c r="AZ481" s="49" t="str">
        <f>IFERROR(VLOOKUP(AY481,農林業センサス集落コード!$A$2:$E$18534,4,FALSE)," ")</f>
        <v xml:space="preserve"> </v>
      </c>
      <c r="BA481" s="50" t="str">
        <f>IFERROR(VLOOKUP(AY481,農林業センサス集落コード!$A$2:$E$18534,5,0),"")</f>
        <v/>
      </c>
      <c r="BB481" s="48"/>
      <c r="BC481" s="49" t="str">
        <f>IFERROR(VLOOKUP(BB481,農林業センサス集落コード!$A$2:$E$18534,4,FALSE)," ")</f>
        <v xml:space="preserve"> </v>
      </c>
      <c r="BD481" s="50" t="str">
        <f>IFERROR(VLOOKUP(BB481,農林業センサス集落コード!$A$2:$E$18534,5,0),"")</f>
        <v/>
      </c>
      <c r="BE481" s="48"/>
      <c r="BF481" s="49" t="str">
        <f>IFERROR(VLOOKUP(BE481,農林業センサス集落コード!$A$2:$E$18534,4,FALSE)," ")</f>
        <v xml:space="preserve"> </v>
      </c>
      <c r="BG481" s="50" t="str">
        <f>IFERROR(VLOOKUP(BE481,農林業センサス集落コード!$A$2:$E$18534,5,0),"")</f>
        <v/>
      </c>
      <c r="BH481" s="48"/>
      <c r="BI481" s="49" t="str">
        <f>IFERROR(VLOOKUP(BH481,農林業センサス集落コード!$A$2:$E$18534,4,FALSE)," ")</f>
        <v xml:space="preserve"> </v>
      </c>
      <c r="BJ481" s="50" t="str">
        <f>IFERROR(VLOOKUP(BH481,農林業センサス集落コード!$A$2:$E$18534,5,0),"")</f>
        <v/>
      </c>
      <c r="BK481" s="48"/>
      <c r="BL481" s="49" t="str">
        <f>IFERROR(VLOOKUP(BK481,農林業センサス集落コード!$A$2:$E$18534,4,FALSE)," ")</f>
        <v xml:space="preserve"> </v>
      </c>
      <c r="BM481" s="50" t="str">
        <f>IFERROR(VLOOKUP(BK481,農林業センサス集落コード!$A$2:$E$18534,5,0),"")</f>
        <v/>
      </c>
    </row>
    <row r="482" spans="1:65">
      <c r="A482" s="272" t="e">
        <f>①協定識別事項②協定参加者!#REF!</f>
        <v>#REF!</v>
      </c>
      <c r="B482" s="55" t="e">
        <f>①協定識別事項②協定参加者!#REF!</f>
        <v>#REF!</v>
      </c>
      <c r="C482" s="55" t="e">
        <f>①協定識別事項②協定参加者!#REF!</f>
        <v>#REF!</v>
      </c>
      <c r="D482" s="55" t="e">
        <f>①協定識別事項②協定参加者!#REF!</f>
        <v>#REF!</v>
      </c>
      <c r="E482" s="56" t="e">
        <f>①協定識別事項②協定参加者!#REF!</f>
        <v>#REF!</v>
      </c>
      <c r="F482" s="48"/>
      <c r="G482" s="49" t="str">
        <f>IFERROR(VLOOKUP(F482,農林業センサス集落コード!$A$2:$E$18534,4,FALSE)," ")</f>
        <v xml:space="preserve"> </v>
      </c>
      <c r="H482" s="50" t="str">
        <f>IFERROR(VLOOKUP(F482,農林業センサス集落コード!$A$2:$E$18534,5,0),"")</f>
        <v/>
      </c>
      <c r="I482" s="48"/>
      <c r="J482" s="49" t="str">
        <f>IFERROR(VLOOKUP(I482,農林業センサス集落コード!$A$2:$E$18534,4,FALSE)," ")</f>
        <v xml:space="preserve"> </v>
      </c>
      <c r="K482" s="50" t="str">
        <f>IFERROR(VLOOKUP(I482,農林業センサス集落コード!$A$2:$E$18534,5,0),"")</f>
        <v/>
      </c>
      <c r="L482" s="48"/>
      <c r="M482" s="49" t="str">
        <f>IFERROR(VLOOKUP(L482,農林業センサス集落コード!$A$2:$E$18534,4,FALSE)," ")</f>
        <v xml:space="preserve"> </v>
      </c>
      <c r="N482" s="50" t="str">
        <f>IFERROR(VLOOKUP(L482,農林業センサス集落コード!$A$2:$E$18534,5,0),"")</f>
        <v/>
      </c>
      <c r="O482" s="48"/>
      <c r="P482" s="49" t="str">
        <f>IFERROR(VLOOKUP(O482,農林業センサス集落コード!$A$2:$E$18534,4,FALSE)," ")</f>
        <v xml:space="preserve"> </v>
      </c>
      <c r="Q482" s="50" t="str">
        <f>IFERROR(VLOOKUP(O482,農林業センサス集落コード!$A$2:$E$18534,5,0),"")</f>
        <v/>
      </c>
      <c r="R482" s="48"/>
      <c r="S482" s="49" t="str">
        <f>IFERROR(VLOOKUP(R482,農林業センサス集落コード!$A$2:$E$18534,4,FALSE)," ")</f>
        <v xml:space="preserve"> </v>
      </c>
      <c r="T482" s="50" t="str">
        <f>IFERROR(VLOOKUP(R482,農林業センサス集落コード!$A$2:$E$18534,5,0),"")</f>
        <v/>
      </c>
      <c r="U482" s="48"/>
      <c r="V482" s="49" t="str">
        <f>IFERROR(VLOOKUP(U482,農林業センサス集落コード!$A$2:$E$18534,4,FALSE)," ")</f>
        <v xml:space="preserve"> </v>
      </c>
      <c r="W482" s="50" t="str">
        <f>IFERROR(VLOOKUP(U482,農林業センサス集落コード!$A$2:$E$18534,5,0),"")</f>
        <v/>
      </c>
      <c r="X482" s="48"/>
      <c r="Y482" s="49" t="str">
        <f>IFERROR(VLOOKUP(X482,農林業センサス集落コード!$A$2:$E$18534,4,FALSE)," ")</f>
        <v xml:space="preserve"> </v>
      </c>
      <c r="Z482" s="50" t="str">
        <f>IFERROR(VLOOKUP(X482,農林業センサス集落コード!$A$2:$E$18534,5,0),"")</f>
        <v/>
      </c>
      <c r="AA482" s="48"/>
      <c r="AB482" s="49" t="str">
        <f>IFERROR(VLOOKUP(AA482,農林業センサス集落コード!$A$2:$E$18534,4,FALSE)," ")</f>
        <v xml:space="preserve"> </v>
      </c>
      <c r="AC482" s="50" t="str">
        <f>IFERROR(VLOOKUP(AA482,農林業センサス集落コード!$A$2:$E$18534,5,0),"")</f>
        <v/>
      </c>
      <c r="AD482" s="48"/>
      <c r="AE482" s="49" t="str">
        <f>IFERROR(VLOOKUP(AD482,農林業センサス集落コード!$A$2:$E$18534,4,FALSE)," ")</f>
        <v xml:space="preserve"> </v>
      </c>
      <c r="AF482" s="50" t="str">
        <f>IFERROR(VLOOKUP(AD482,農林業センサス集落コード!$A$2:$E$18534,5,0),"")</f>
        <v/>
      </c>
      <c r="AG482" s="48"/>
      <c r="AH482" s="49" t="str">
        <f>IFERROR(VLOOKUP(AG482,農林業センサス集落コード!$A$2:$E$18534,4,FALSE)," ")</f>
        <v xml:space="preserve"> </v>
      </c>
      <c r="AI482" s="50" t="str">
        <f>IFERROR(VLOOKUP(AG482,農林業センサス集落コード!$A$2:$E$18534,5,0),"")</f>
        <v/>
      </c>
      <c r="AJ482" s="48"/>
      <c r="AK482" s="49" t="str">
        <f>IFERROR(VLOOKUP(AJ482,農林業センサス集落コード!$A$2:$E$18534,4,FALSE)," ")</f>
        <v xml:space="preserve"> </v>
      </c>
      <c r="AL482" s="50" t="str">
        <f>IFERROR(VLOOKUP(AJ482,農林業センサス集落コード!$A$2:$E$18534,5,0),"")</f>
        <v/>
      </c>
      <c r="AM482" s="48"/>
      <c r="AN482" s="49" t="str">
        <f>IFERROR(VLOOKUP(AM482,農林業センサス集落コード!$A$2:$E$18534,4,FALSE)," ")</f>
        <v xml:space="preserve"> </v>
      </c>
      <c r="AO482" s="50" t="str">
        <f>IFERROR(VLOOKUP(AM482,農林業センサス集落コード!$A$2:$E$18534,5,0),"")</f>
        <v/>
      </c>
      <c r="AP482" s="48"/>
      <c r="AQ482" s="49" t="str">
        <f>IFERROR(VLOOKUP(AP482,農林業センサス集落コード!$A$2:$E$18534,4,FALSE)," ")</f>
        <v xml:space="preserve"> </v>
      </c>
      <c r="AR482" s="50" t="str">
        <f>IFERROR(VLOOKUP(AP482,農林業センサス集落コード!$A$2:$E$18534,5,0),"")</f>
        <v/>
      </c>
      <c r="AS482" s="48"/>
      <c r="AT482" s="49" t="str">
        <f>IFERROR(VLOOKUP(AS482,農林業センサス集落コード!$A$2:$E$18534,4,FALSE)," ")</f>
        <v xml:space="preserve"> </v>
      </c>
      <c r="AU482" s="50" t="str">
        <f>IFERROR(VLOOKUP(AS482,農林業センサス集落コード!$A$2:$E$18534,5,0),"")</f>
        <v/>
      </c>
      <c r="AV482" s="48"/>
      <c r="AW482" s="49" t="str">
        <f>IFERROR(VLOOKUP(AV482,農林業センサス集落コード!$A$2:$E$18534,4,FALSE)," ")</f>
        <v xml:space="preserve"> </v>
      </c>
      <c r="AX482" s="50" t="str">
        <f>IFERROR(VLOOKUP(AV482,農林業センサス集落コード!$A$2:$E$18534,5,0),"")</f>
        <v/>
      </c>
      <c r="AY482" s="48"/>
      <c r="AZ482" s="49" t="str">
        <f>IFERROR(VLOOKUP(AY482,農林業センサス集落コード!$A$2:$E$18534,4,FALSE)," ")</f>
        <v xml:space="preserve"> </v>
      </c>
      <c r="BA482" s="50" t="str">
        <f>IFERROR(VLOOKUP(AY482,農林業センサス集落コード!$A$2:$E$18534,5,0),"")</f>
        <v/>
      </c>
      <c r="BB482" s="48"/>
      <c r="BC482" s="49" t="str">
        <f>IFERROR(VLOOKUP(BB482,農林業センサス集落コード!$A$2:$E$18534,4,FALSE)," ")</f>
        <v xml:space="preserve"> </v>
      </c>
      <c r="BD482" s="50" t="str">
        <f>IFERROR(VLOOKUP(BB482,農林業センサス集落コード!$A$2:$E$18534,5,0),"")</f>
        <v/>
      </c>
      <c r="BE482" s="48"/>
      <c r="BF482" s="49" t="str">
        <f>IFERROR(VLOOKUP(BE482,農林業センサス集落コード!$A$2:$E$18534,4,FALSE)," ")</f>
        <v xml:space="preserve"> </v>
      </c>
      <c r="BG482" s="50" t="str">
        <f>IFERROR(VLOOKUP(BE482,農林業センサス集落コード!$A$2:$E$18534,5,0),"")</f>
        <v/>
      </c>
      <c r="BH482" s="48"/>
      <c r="BI482" s="49" t="str">
        <f>IFERROR(VLOOKUP(BH482,農林業センサス集落コード!$A$2:$E$18534,4,FALSE)," ")</f>
        <v xml:space="preserve"> </v>
      </c>
      <c r="BJ482" s="50" t="str">
        <f>IFERROR(VLOOKUP(BH482,農林業センサス集落コード!$A$2:$E$18534,5,0),"")</f>
        <v/>
      </c>
      <c r="BK482" s="48"/>
      <c r="BL482" s="49" t="str">
        <f>IFERROR(VLOOKUP(BK482,農林業センサス集落コード!$A$2:$E$18534,4,FALSE)," ")</f>
        <v xml:space="preserve"> </v>
      </c>
      <c r="BM482" s="50" t="str">
        <f>IFERROR(VLOOKUP(BK482,農林業センサス集落コード!$A$2:$E$18534,5,0),"")</f>
        <v/>
      </c>
    </row>
    <row r="483" spans="1:65">
      <c r="A483" s="272" t="e">
        <f>①協定識別事項②協定参加者!#REF!</f>
        <v>#REF!</v>
      </c>
      <c r="B483" s="55" t="e">
        <f>①協定識別事項②協定参加者!#REF!</f>
        <v>#REF!</v>
      </c>
      <c r="C483" s="55" t="e">
        <f>①協定識別事項②協定参加者!#REF!</f>
        <v>#REF!</v>
      </c>
      <c r="D483" s="55" t="e">
        <f>①協定識別事項②協定参加者!#REF!</f>
        <v>#REF!</v>
      </c>
      <c r="E483" s="56" t="e">
        <f>①協定識別事項②協定参加者!#REF!</f>
        <v>#REF!</v>
      </c>
      <c r="F483" s="48"/>
      <c r="G483" s="49" t="str">
        <f>IFERROR(VLOOKUP(F483,農林業センサス集落コード!$A$2:$E$18534,4,FALSE)," ")</f>
        <v xml:space="preserve"> </v>
      </c>
      <c r="H483" s="50" t="str">
        <f>IFERROR(VLOOKUP(F483,農林業センサス集落コード!$A$2:$E$18534,5,0),"")</f>
        <v/>
      </c>
      <c r="I483" s="48"/>
      <c r="J483" s="49" t="str">
        <f>IFERROR(VLOOKUP(I483,農林業センサス集落コード!$A$2:$E$18534,4,FALSE)," ")</f>
        <v xml:space="preserve"> </v>
      </c>
      <c r="K483" s="50" t="str">
        <f>IFERROR(VLOOKUP(I483,農林業センサス集落コード!$A$2:$E$18534,5,0),"")</f>
        <v/>
      </c>
      <c r="L483" s="48"/>
      <c r="M483" s="49" t="str">
        <f>IFERROR(VLOOKUP(L483,農林業センサス集落コード!$A$2:$E$18534,4,FALSE)," ")</f>
        <v xml:space="preserve"> </v>
      </c>
      <c r="N483" s="50" t="str">
        <f>IFERROR(VLOOKUP(L483,農林業センサス集落コード!$A$2:$E$18534,5,0),"")</f>
        <v/>
      </c>
      <c r="O483" s="48"/>
      <c r="P483" s="49" t="str">
        <f>IFERROR(VLOOKUP(O483,農林業センサス集落コード!$A$2:$E$18534,4,FALSE)," ")</f>
        <v xml:space="preserve"> </v>
      </c>
      <c r="Q483" s="50" t="str">
        <f>IFERROR(VLOOKUP(O483,農林業センサス集落コード!$A$2:$E$18534,5,0),"")</f>
        <v/>
      </c>
      <c r="R483" s="48"/>
      <c r="S483" s="49" t="str">
        <f>IFERROR(VLOOKUP(R483,農林業センサス集落コード!$A$2:$E$18534,4,FALSE)," ")</f>
        <v xml:space="preserve"> </v>
      </c>
      <c r="T483" s="50" t="str">
        <f>IFERROR(VLOOKUP(R483,農林業センサス集落コード!$A$2:$E$18534,5,0),"")</f>
        <v/>
      </c>
      <c r="U483" s="48"/>
      <c r="V483" s="49" t="str">
        <f>IFERROR(VLOOKUP(U483,農林業センサス集落コード!$A$2:$E$18534,4,FALSE)," ")</f>
        <v xml:space="preserve"> </v>
      </c>
      <c r="W483" s="50" t="str">
        <f>IFERROR(VLOOKUP(U483,農林業センサス集落コード!$A$2:$E$18534,5,0),"")</f>
        <v/>
      </c>
      <c r="X483" s="48"/>
      <c r="Y483" s="49" t="str">
        <f>IFERROR(VLOOKUP(X483,農林業センサス集落コード!$A$2:$E$18534,4,FALSE)," ")</f>
        <v xml:space="preserve"> </v>
      </c>
      <c r="Z483" s="50" t="str">
        <f>IFERROR(VLOOKUP(X483,農林業センサス集落コード!$A$2:$E$18534,5,0),"")</f>
        <v/>
      </c>
      <c r="AA483" s="48"/>
      <c r="AB483" s="49" t="str">
        <f>IFERROR(VLOOKUP(AA483,農林業センサス集落コード!$A$2:$E$18534,4,FALSE)," ")</f>
        <v xml:space="preserve"> </v>
      </c>
      <c r="AC483" s="50" t="str">
        <f>IFERROR(VLOOKUP(AA483,農林業センサス集落コード!$A$2:$E$18534,5,0),"")</f>
        <v/>
      </c>
      <c r="AD483" s="48"/>
      <c r="AE483" s="49" t="str">
        <f>IFERROR(VLOOKUP(AD483,農林業センサス集落コード!$A$2:$E$18534,4,FALSE)," ")</f>
        <v xml:space="preserve"> </v>
      </c>
      <c r="AF483" s="50" t="str">
        <f>IFERROR(VLOOKUP(AD483,農林業センサス集落コード!$A$2:$E$18534,5,0),"")</f>
        <v/>
      </c>
      <c r="AG483" s="48"/>
      <c r="AH483" s="49" t="str">
        <f>IFERROR(VLOOKUP(AG483,農林業センサス集落コード!$A$2:$E$18534,4,FALSE)," ")</f>
        <v xml:space="preserve"> </v>
      </c>
      <c r="AI483" s="50" t="str">
        <f>IFERROR(VLOOKUP(AG483,農林業センサス集落コード!$A$2:$E$18534,5,0),"")</f>
        <v/>
      </c>
      <c r="AJ483" s="48"/>
      <c r="AK483" s="49" t="str">
        <f>IFERROR(VLOOKUP(AJ483,農林業センサス集落コード!$A$2:$E$18534,4,FALSE)," ")</f>
        <v xml:space="preserve"> </v>
      </c>
      <c r="AL483" s="50" t="str">
        <f>IFERROR(VLOOKUP(AJ483,農林業センサス集落コード!$A$2:$E$18534,5,0),"")</f>
        <v/>
      </c>
      <c r="AM483" s="48"/>
      <c r="AN483" s="49" t="str">
        <f>IFERROR(VLOOKUP(AM483,農林業センサス集落コード!$A$2:$E$18534,4,FALSE)," ")</f>
        <v xml:space="preserve"> </v>
      </c>
      <c r="AO483" s="50" t="str">
        <f>IFERROR(VLOOKUP(AM483,農林業センサス集落コード!$A$2:$E$18534,5,0),"")</f>
        <v/>
      </c>
      <c r="AP483" s="48"/>
      <c r="AQ483" s="49" t="str">
        <f>IFERROR(VLOOKUP(AP483,農林業センサス集落コード!$A$2:$E$18534,4,FALSE)," ")</f>
        <v xml:space="preserve"> </v>
      </c>
      <c r="AR483" s="50" t="str">
        <f>IFERROR(VLOOKUP(AP483,農林業センサス集落コード!$A$2:$E$18534,5,0),"")</f>
        <v/>
      </c>
      <c r="AS483" s="48"/>
      <c r="AT483" s="49" t="str">
        <f>IFERROR(VLOOKUP(AS483,農林業センサス集落コード!$A$2:$E$18534,4,FALSE)," ")</f>
        <v xml:space="preserve"> </v>
      </c>
      <c r="AU483" s="50" t="str">
        <f>IFERROR(VLOOKUP(AS483,農林業センサス集落コード!$A$2:$E$18534,5,0),"")</f>
        <v/>
      </c>
      <c r="AV483" s="48"/>
      <c r="AW483" s="49" t="str">
        <f>IFERROR(VLOOKUP(AV483,農林業センサス集落コード!$A$2:$E$18534,4,FALSE)," ")</f>
        <v xml:space="preserve"> </v>
      </c>
      <c r="AX483" s="50" t="str">
        <f>IFERROR(VLOOKUP(AV483,農林業センサス集落コード!$A$2:$E$18534,5,0),"")</f>
        <v/>
      </c>
      <c r="AY483" s="48"/>
      <c r="AZ483" s="49" t="str">
        <f>IFERROR(VLOOKUP(AY483,農林業センサス集落コード!$A$2:$E$18534,4,FALSE)," ")</f>
        <v xml:space="preserve"> </v>
      </c>
      <c r="BA483" s="50" t="str">
        <f>IFERROR(VLOOKUP(AY483,農林業センサス集落コード!$A$2:$E$18534,5,0),"")</f>
        <v/>
      </c>
      <c r="BB483" s="48"/>
      <c r="BC483" s="49" t="str">
        <f>IFERROR(VLOOKUP(BB483,農林業センサス集落コード!$A$2:$E$18534,4,FALSE)," ")</f>
        <v xml:space="preserve"> </v>
      </c>
      <c r="BD483" s="50" t="str">
        <f>IFERROR(VLOOKUP(BB483,農林業センサス集落コード!$A$2:$E$18534,5,0),"")</f>
        <v/>
      </c>
      <c r="BE483" s="48"/>
      <c r="BF483" s="49" t="str">
        <f>IFERROR(VLOOKUP(BE483,農林業センサス集落コード!$A$2:$E$18534,4,FALSE)," ")</f>
        <v xml:space="preserve"> </v>
      </c>
      <c r="BG483" s="50" t="str">
        <f>IFERROR(VLOOKUP(BE483,農林業センサス集落コード!$A$2:$E$18534,5,0),"")</f>
        <v/>
      </c>
      <c r="BH483" s="48"/>
      <c r="BI483" s="49" t="str">
        <f>IFERROR(VLOOKUP(BH483,農林業センサス集落コード!$A$2:$E$18534,4,FALSE)," ")</f>
        <v xml:space="preserve"> </v>
      </c>
      <c r="BJ483" s="50" t="str">
        <f>IFERROR(VLOOKUP(BH483,農林業センサス集落コード!$A$2:$E$18534,5,0),"")</f>
        <v/>
      </c>
      <c r="BK483" s="48"/>
      <c r="BL483" s="49" t="str">
        <f>IFERROR(VLOOKUP(BK483,農林業センサス集落コード!$A$2:$E$18534,4,FALSE)," ")</f>
        <v xml:space="preserve"> </v>
      </c>
      <c r="BM483" s="50" t="str">
        <f>IFERROR(VLOOKUP(BK483,農林業センサス集落コード!$A$2:$E$18534,5,0),"")</f>
        <v/>
      </c>
    </row>
    <row r="484" spans="1:65">
      <c r="A484" s="272" t="e">
        <f>①協定識別事項②協定参加者!#REF!</f>
        <v>#REF!</v>
      </c>
      <c r="B484" s="55" t="e">
        <f>①協定識別事項②協定参加者!#REF!</f>
        <v>#REF!</v>
      </c>
      <c r="C484" s="55" t="e">
        <f>①協定識別事項②協定参加者!#REF!</f>
        <v>#REF!</v>
      </c>
      <c r="D484" s="55" t="e">
        <f>①協定識別事項②協定参加者!#REF!</f>
        <v>#REF!</v>
      </c>
      <c r="E484" s="56" t="e">
        <f>①協定識別事項②協定参加者!#REF!</f>
        <v>#REF!</v>
      </c>
      <c r="F484" s="48"/>
      <c r="G484" s="49" t="str">
        <f>IFERROR(VLOOKUP(F484,農林業センサス集落コード!$A$2:$E$18534,4,FALSE)," ")</f>
        <v xml:space="preserve"> </v>
      </c>
      <c r="H484" s="50" t="str">
        <f>IFERROR(VLOOKUP(F484,農林業センサス集落コード!$A$2:$E$18534,5,0),"")</f>
        <v/>
      </c>
      <c r="I484" s="48"/>
      <c r="J484" s="49" t="str">
        <f>IFERROR(VLOOKUP(I484,農林業センサス集落コード!$A$2:$E$18534,4,FALSE)," ")</f>
        <v xml:space="preserve"> </v>
      </c>
      <c r="K484" s="50" t="str">
        <f>IFERROR(VLOOKUP(I484,農林業センサス集落コード!$A$2:$E$18534,5,0),"")</f>
        <v/>
      </c>
      <c r="L484" s="48"/>
      <c r="M484" s="49" t="str">
        <f>IFERROR(VLOOKUP(L484,農林業センサス集落コード!$A$2:$E$18534,4,FALSE)," ")</f>
        <v xml:space="preserve"> </v>
      </c>
      <c r="N484" s="50" t="str">
        <f>IFERROR(VLOOKUP(L484,農林業センサス集落コード!$A$2:$E$18534,5,0),"")</f>
        <v/>
      </c>
      <c r="O484" s="48"/>
      <c r="P484" s="49" t="str">
        <f>IFERROR(VLOOKUP(O484,農林業センサス集落コード!$A$2:$E$18534,4,FALSE)," ")</f>
        <v xml:space="preserve"> </v>
      </c>
      <c r="Q484" s="50" t="str">
        <f>IFERROR(VLOOKUP(O484,農林業センサス集落コード!$A$2:$E$18534,5,0),"")</f>
        <v/>
      </c>
      <c r="R484" s="48"/>
      <c r="S484" s="49" t="str">
        <f>IFERROR(VLOOKUP(R484,農林業センサス集落コード!$A$2:$E$18534,4,FALSE)," ")</f>
        <v xml:space="preserve"> </v>
      </c>
      <c r="T484" s="50" t="str">
        <f>IFERROR(VLOOKUP(R484,農林業センサス集落コード!$A$2:$E$18534,5,0),"")</f>
        <v/>
      </c>
      <c r="U484" s="48"/>
      <c r="V484" s="49" t="str">
        <f>IFERROR(VLOOKUP(U484,農林業センサス集落コード!$A$2:$E$18534,4,FALSE)," ")</f>
        <v xml:space="preserve"> </v>
      </c>
      <c r="W484" s="50" t="str">
        <f>IFERROR(VLOOKUP(U484,農林業センサス集落コード!$A$2:$E$18534,5,0),"")</f>
        <v/>
      </c>
      <c r="X484" s="48"/>
      <c r="Y484" s="49" t="str">
        <f>IFERROR(VLOOKUP(X484,農林業センサス集落コード!$A$2:$E$18534,4,FALSE)," ")</f>
        <v xml:space="preserve"> </v>
      </c>
      <c r="Z484" s="50" t="str">
        <f>IFERROR(VLOOKUP(X484,農林業センサス集落コード!$A$2:$E$18534,5,0),"")</f>
        <v/>
      </c>
      <c r="AA484" s="48"/>
      <c r="AB484" s="49" t="str">
        <f>IFERROR(VLOOKUP(AA484,農林業センサス集落コード!$A$2:$E$18534,4,FALSE)," ")</f>
        <v xml:space="preserve"> </v>
      </c>
      <c r="AC484" s="50" t="str">
        <f>IFERROR(VLOOKUP(AA484,農林業センサス集落コード!$A$2:$E$18534,5,0),"")</f>
        <v/>
      </c>
      <c r="AD484" s="48"/>
      <c r="AE484" s="49" t="str">
        <f>IFERROR(VLOOKUP(AD484,農林業センサス集落コード!$A$2:$E$18534,4,FALSE)," ")</f>
        <v xml:space="preserve"> </v>
      </c>
      <c r="AF484" s="50" t="str">
        <f>IFERROR(VLOOKUP(AD484,農林業センサス集落コード!$A$2:$E$18534,5,0),"")</f>
        <v/>
      </c>
      <c r="AG484" s="48"/>
      <c r="AH484" s="49" t="str">
        <f>IFERROR(VLOOKUP(AG484,農林業センサス集落コード!$A$2:$E$18534,4,FALSE)," ")</f>
        <v xml:space="preserve"> </v>
      </c>
      <c r="AI484" s="50" t="str">
        <f>IFERROR(VLOOKUP(AG484,農林業センサス集落コード!$A$2:$E$18534,5,0),"")</f>
        <v/>
      </c>
      <c r="AJ484" s="48"/>
      <c r="AK484" s="49" t="str">
        <f>IFERROR(VLOOKUP(AJ484,農林業センサス集落コード!$A$2:$E$18534,4,FALSE)," ")</f>
        <v xml:space="preserve"> </v>
      </c>
      <c r="AL484" s="50" t="str">
        <f>IFERROR(VLOOKUP(AJ484,農林業センサス集落コード!$A$2:$E$18534,5,0),"")</f>
        <v/>
      </c>
      <c r="AM484" s="48"/>
      <c r="AN484" s="49" t="str">
        <f>IFERROR(VLOOKUP(AM484,農林業センサス集落コード!$A$2:$E$18534,4,FALSE)," ")</f>
        <v xml:space="preserve"> </v>
      </c>
      <c r="AO484" s="50" t="str">
        <f>IFERROR(VLOOKUP(AM484,農林業センサス集落コード!$A$2:$E$18534,5,0),"")</f>
        <v/>
      </c>
      <c r="AP484" s="48"/>
      <c r="AQ484" s="49" t="str">
        <f>IFERROR(VLOOKUP(AP484,農林業センサス集落コード!$A$2:$E$18534,4,FALSE)," ")</f>
        <v xml:space="preserve"> </v>
      </c>
      <c r="AR484" s="50" t="str">
        <f>IFERROR(VLOOKUP(AP484,農林業センサス集落コード!$A$2:$E$18534,5,0),"")</f>
        <v/>
      </c>
      <c r="AS484" s="48"/>
      <c r="AT484" s="49" t="str">
        <f>IFERROR(VLOOKUP(AS484,農林業センサス集落コード!$A$2:$E$18534,4,FALSE)," ")</f>
        <v xml:space="preserve"> </v>
      </c>
      <c r="AU484" s="50" t="str">
        <f>IFERROR(VLOOKUP(AS484,農林業センサス集落コード!$A$2:$E$18534,5,0),"")</f>
        <v/>
      </c>
      <c r="AV484" s="48"/>
      <c r="AW484" s="49" t="str">
        <f>IFERROR(VLOOKUP(AV484,農林業センサス集落コード!$A$2:$E$18534,4,FALSE)," ")</f>
        <v xml:space="preserve"> </v>
      </c>
      <c r="AX484" s="50" t="str">
        <f>IFERROR(VLOOKUP(AV484,農林業センサス集落コード!$A$2:$E$18534,5,0),"")</f>
        <v/>
      </c>
      <c r="AY484" s="48"/>
      <c r="AZ484" s="49" t="str">
        <f>IFERROR(VLOOKUP(AY484,農林業センサス集落コード!$A$2:$E$18534,4,FALSE)," ")</f>
        <v xml:space="preserve"> </v>
      </c>
      <c r="BA484" s="50" t="str">
        <f>IFERROR(VLOOKUP(AY484,農林業センサス集落コード!$A$2:$E$18534,5,0),"")</f>
        <v/>
      </c>
      <c r="BB484" s="48"/>
      <c r="BC484" s="49" t="str">
        <f>IFERROR(VLOOKUP(BB484,農林業センサス集落コード!$A$2:$E$18534,4,FALSE)," ")</f>
        <v xml:space="preserve"> </v>
      </c>
      <c r="BD484" s="50" t="str">
        <f>IFERROR(VLOOKUP(BB484,農林業センサス集落コード!$A$2:$E$18534,5,0),"")</f>
        <v/>
      </c>
      <c r="BE484" s="48"/>
      <c r="BF484" s="49" t="str">
        <f>IFERROR(VLOOKUP(BE484,農林業センサス集落コード!$A$2:$E$18534,4,FALSE)," ")</f>
        <v xml:space="preserve"> </v>
      </c>
      <c r="BG484" s="50" t="str">
        <f>IFERROR(VLOOKUP(BE484,農林業センサス集落コード!$A$2:$E$18534,5,0),"")</f>
        <v/>
      </c>
      <c r="BH484" s="48"/>
      <c r="BI484" s="49" t="str">
        <f>IFERROR(VLOOKUP(BH484,農林業センサス集落コード!$A$2:$E$18534,4,FALSE)," ")</f>
        <v xml:space="preserve"> </v>
      </c>
      <c r="BJ484" s="50" t="str">
        <f>IFERROR(VLOOKUP(BH484,農林業センサス集落コード!$A$2:$E$18534,5,0),"")</f>
        <v/>
      </c>
      <c r="BK484" s="48"/>
      <c r="BL484" s="49" t="str">
        <f>IFERROR(VLOOKUP(BK484,農林業センサス集落コード!$A$2:$E$18534,4,FALSE)," ")</f>
        <v xml:space="preserve"> </v>
      </c>
      <c r="BM484" s="50" t="str">
        <f>IFERROR(VLOOKUP(BK484,農林業センサス集落コード!$A$2:$E$18534,5,0),"")</f>
        <v/>
      </c>
    </row>
    <row r="485" spans="1:65">
      <c r="A485" s="272" t="e">
        <f>①協定識別事項②協定参加者!#REF!</f>
        <v>#REF!</v>
      </c>
      <c r="B485" s="55" t="e">
        <f>①協定識別事項②協定参加者!#REF!</f>
        <v>#REF!</v>
      </c>
      <c r="C485" s="55" t="e">
        <f>①協定識別事項②協定参加者!#REF!</f>
        <v>#REF!</v>
      </c>
      <c r="D485" s="55" t="e">
        <f>①協定識別事項②協定参加者!#REF!</f>
        <v>#REF!</v>
      </c>
      <c r="E485" s="56" t="e">
        <f>①協定識別事項②協定参加者!#REF!</f>
        <v>#REF!</v>
      </c>
      <c r="F485" s="48"/>
      <c r="G485" s="49" t="str">
        <f>IFERROR(VLOOKUP(F485,農林業センサス集落コード!$A$2:$E$18534,4,FALSE)," ")</f>
        <v xml:space="preserve"> </v>
      </c>
      <c r="H485" s="50" t="str">
        <f>IFERROR(VLOOKUP(F485,農林業センサス集落コード!$A$2:$E$18534,5,0),"")</f>
        <v/>
      </c>
      <c r="I485" s="48"/>
      <c r="J485" s="49" t="str">
        <f>IFERROR(VLOOKUP(I485,農林業センサス集落コード!$A$2:$E$18534,4,FALSE)," ")</f>
        <v xml:space="preserve"> </v>
      </c>
      <c r="K485" s="50" t="str">
        <f>IFERROR(VLOOKUP(I485,農林業センサス集落コード!$A$2:$E$18534,5,0),"")</f>
        <v/>
      </c>
      <c r="L485" s="48"/>
      <c r="M485" s="49" t="str">
        <f>IFERROR(VLOOKUP(L485,農林業センサス集落コード!$A$2:$E$18534,4,FALSE)," ")</f>
        <v xml:space="preserve"> </v>
      </c>
      <c r="N485" s="50" t="str">
        <f>IFERROR(VLOOKUP(L485,農林業センサス集落コード!$A$2:$E$18534,5,0),"")</f>
        <v/>
      </c>
      <c r="O485" s="48"/>
      <c r="P485" s="49" t="str">
        <f>IFERROR(VLOOKUP(O485,農林業センサス集落コード!$A$2:$E$18534,4,FALSE)," ")</f>
        <v xml:space="preserve"> </v>
      </c>
      <c r="Q485" s="50" t="str">
        <f>IFERROR(VLOOKUP(O485,農林業センサス集落コード!$A$2:$E$18534,5,0),"")</f>
        <v/>
      </c>
      <c r="R485" s="48"/>
      <c r="S485" s="49" t="str">
        <f>IFERROR(VLOOKUP(R485,農林業センサス集落コード!$A$2:$E$18534,4,FALSE)," ")</f>
        <v xml:space="preserve"> </v>
      </c>
      <c r="T485" s="50" t="str">
        <f>IFERROR(VLOOKUP(R485,農林業センサス集落コード!$A$2:$E$18534,5,0),"")</f>
        <v/>
      </c>
      <c r="U485" s="48"/>
      <c r="V485" s="49" t="str">
        <f>IFERROR(VLOOKUP(U485,農林業センサス集落コード!$A$2:$E$18534,4,FALSE)," ")</f>
        <v xml:space="preserve"> </v>
      </c>
      <c r="W485" s="50" t="str">
        <f>IFERROR(VLOOKUP(U485,農林業センサス集落コード!$A$2:$E$18534,5,0),"")</f>
        <v/>
      </c>
      <c r="X485" s="48"/>
      <c r="Y485" s="49" t="str">
        <f>IFERROR(VLOOKUP(X485,農林業センサス集落コード!$A$2:$E$18534,4,FALSE)," ")</f>
        <v xml:space="preserve"> </v>
      </c>
      <c r="Z485" s="50" t="str">
        <f>IFERROR(VLOOKUP(X485,農林業センサス集落コード!$A$2:$E$18534,5,0),"")</f>
        <v/>
      </c>
      <c r="AA485" s="48"/>
      <c r="AB485" s="49" t="str">
        <f>IFERROR(VLOOKUP(AA485,農林業センサス集落コード!$A$2:$E$18534,4,FALSE)," ")</f>
        <v xml:space="preserve"> </v>
      </c>
      <c r="AC485" s="50" t="str">
        <f>IFERROR(VLOOKUP(AA485,農林業センサス集落コード!$A$2:$E$18534,5,0),"")</f>
        <v/>
      </c>
      <c r="AD485" s="48"/>
      <c r="AE485" s="49" t="str">
        <f>IFERROR(VLOOKUP(AD485,農林業センサス集落コード!$A$2:$E$18534,4,FALSE)," ")</f>
        <v xml:space="preserve"> </v>
      </c>
      <c r="AF485" s="50" t="str">
        <f>IFERROR(VLOOKUP(AD485,農林業センサス集落コード!$A$2:$E$18534,5,0),"")</f>
        <v/>
      </c>
      <c r="AG485" s="48"/>
      <c r="AH485" s="49" t="str">
        <f>IFERROR(VLOOKUP(AG485,農林業センサス集落コード!$A$2:$E$18534,4,FALSE)," ")</f>
        <v xml:space="preserve"> </v>
      </c>
      <c r="AI485" s="50" t="str">
        <f>IFERROR(VLOOKUP(AG485,農林業センサス集落コード!$A$2:$E$18534,5,0),"")</f>
        <v/>
      </c>
      <c r="AJ485" s="48"/>
      <c r="AK485" s="49" t="str">
        <f>IFERROR(VLOOKUP(AJ485,農林業センサス集落コード!$A$2:$E$18534,4,FALSE)," ")</f>
        <v xml:space="preserve"> </v>
      </c>
      <c r="AL485" s="50" t="str">
        <f>IFERROR(VLOOKUP(AJ485,農林業センサス集落コード!$A$2:$E$18534,5,0),"")</f>
        <v/>
      </c>
      <c r="AM485" s="48"/>
      <c r="AN485" s="49" t="str">
        <f>IFERROR(VLOOKUP(AM485,農林業センサス集落コード!$A$2:$E$18534,4,FALSE)," ")</f>
        <v xml:space="preserve"> </v>
      </c>
      <c r="AO485" s="50" t="str">
        <f>IFERROR(VLOOKUP(AM485,農林業センサス集落コード!$A$2:$E$18534,5,0),"")</f>
        <v/>
      </c>
      <c r="AP485" s="48"/>
      <c r="AQ485" s="49" t="str">
        <f>IFERROR(VLOOKUP(AP485,農林業センサス集落コード!$A$2:$E$18534,4,FALSE)," ")</f>
        <v xml:space="preserve"> </v>
      </c>
      <c r="AR485" s="50" t="str">
        <f>IFERROR(VLOOKUP(AP485,農林業センサス集落コード!$A$2:$E$18534,5,0),"")</f>
        <v/>
      </c>
      <c r="AS485" s="48"/>
      <c r="AT485" s="49" t="str">
        <f>IFERROR(VLOOKUP(AS485,農林業センサス集落コード!$A$2:$E$18534,4,FALSE)," ")</f>
        <v xml:space="preserve"> </v>
      </c>
      <c r="AU485" s="50" t="str">
        <f>IFERROR(VLOOKUP(AS485,農林業センサス集落コード!$A$2:$E$18534,5,0),"")</f>
        <v/>
      </c>
      <c r="AV485" s="48"/>
      <c r="AW485" s="49" t="str">
        <f>IFERROR(VLOOKUP(AV485,農林業センサス集落コード!$A$2:$E$18534,4,FALSE)," ")</f>
        <v xml:space="preserve"> </v>
      </c>
      <c r="AX485" s="50" t="str">
        <f>IFERROR(VLOOKUP(AV485,農林業センサス集落コード!$A$2:$E$18534,5,0),"")</f>
        <v/>
      </c>
      <c r="AY485" s="48"/>
      <c r="AZ485" s="49" t="str">
        <f>IFERROR(VLOOKUP(AY485,農林業センサス集落コード!$A$2:$E$18534,4,FALSE)," ")</f>
        <v xml:space="preserve"> </v>
      </c>
      <c r="BA485" s="50" t="str">
        <f>IFERROR(VLOOKUP(AY485,農林業センサス集落コード!$A$2:$E$18534,5,0),"")</f>
        <v/>
      </c>
      <c r="BB485" s="48"/>
      <c r="BC485" s="49" t="str">
        <f>IFERROR(VLOOKUP(BB485,農林業センサス集落コード!$A$2:$E$18534,4,FALSE)," ")</f>
        <v xml:space="preserve"> </v>
      </c>
      <c r="BD485" s="50" t="str">
        <f>IFERROR(VLOOKUP(BB485,農林業センサス集落コード!$A$2:$E$18534,5,0),"")</f>
        <v/>
      </c>
      <c r="BE485" s="48"/>
      <c r="BF485" s="49" t="str">
        <f>IFERROR(VLOOKUP(BE485,農林業センサス集落コード!$A$2:$E$18534,4,FALSE)," ")</f>
        <v xml:space="preserve"> </v>
      </c>
      <c r="BG485" s="50" t="str">
        <f>IFERROR(VLOOKUP(BE485,農林業センサス集落コード!$A$2:$E$18534,5,0),"")</f>
        <v/>
      </c>
      <c r="BH485" s="48"/>
      <c r="BI485" s="49" t="str">
        <f>IFERROR(VLOOKUP(BH485,農林業センサス集落コード!$A$2:$E$18534,4,FALSE)," ")</f>
        <v xml:space="preserve"> </v>
      </c>
      <c r="BJ485" s="50" t="str">
        <f>IFERROR(VLOOKUP(BH485,農林業センサス集落コード!$A$2:$E$18534,5,0),"")</f>
        <v/>
      </c>
      <c r="BK485" s="48"/>
      <c r="BL485" s="49" t="str">
        <f>IFERROR(VLOOKUP(BK485,農林業センサス集落コード!$A$2:$E$18534,4,FALSE)," ")</f>
        <v xml:space="preserve"> </v>
      </c>
      <c r="BM485" s="50" t="str">
        <f>IFERROR(VLOOKUP(BK485,農林業センサス集落コード!$A$2:$E$18534,5,0),"")</f>
        <v/>
      </c>
    </row>
    <row r="486" spans="1:65">
      <c r="A486" s="272" t="e">
        <f>①協定識別事項②協定参加者!#REF!</f>
        <v>#REF!</v>
      </c>
      <c r="B486" s="55" t="e">
        <f>①協定識別事項②協定参加者!#REF!</f>
        <v>#REF!</v>
      </c>
      <c r="C486" s="55" t="e">
        <f>①協定識別事項②協定参加者!#REF!</f>
        <v>#REF!</v>
      </c>
      <c r="D486" s="55" t="e">
        <f>①協定識別事項②協定参加者!#REF!</f>
        <v>#REF!</v>
      </c>
      <c r="E486" s="56" t="e">
        <f>①協定識別事項②協定参加者!#REF!</f>
        <v>#REF!</v>
      </c>
      <c r="F486" s="48"/>
      <c r="G486" s="49" t="str">
        <f>IFERROR(VLOOKUP(F486,農林業センサス集落コード!$A$2:$E$18534,4,FALSE)," ")</f>
        <v xml:space="preserve"> </v>
      </c>
      <c r="H486" s="50" t="str">
        <f>IFERROR(VLOOKUP(F486,農林業センサス集落コード!$A$2:$E$18534,5,0),"")</f>
        <v/>
      </c>
      <c r="I486" s="48"/>
      <c r="J486" s="49" t="str">
        <f>IFERROR(VLOOKUP(I486,農林業センサス集落コード!$A$2:$E$18534,4,FALSE)," ")</f>
        <v xml:space="preserve"> </v>
      </c>
      <c r="K486" s="50" t="str">
        <f>IFERROR(VLOOKUP(I486,農林業センサス集落コード!$A$2:$E$18534,5,0),"")</f>
        <v/>
      </c>
      <c r="L486" s="48"/>
      <c r="M486" s="49" t="str">
        <f>IFERROR(VLOOKUP(L486,農林業センサス集落コード!$A$2:$E$18534,4,FALSE)," ")</f>
        <v xml:space="preserve"> </v>
      </c>
      <c r="N486" s="50" t="str">
        <f>IFERROR(VLOOKUP(L486,農林業センサス集落コード!$A$2:$E$18534,5,0),"")</f>
        <v/>
      </c>
      <c r="O486" s="48"/>
      <c r="P486" s="49" t="str">
        <f>IFERROR(VLOOKUP(O486,農林業センサス集落コード!$A$2:$E$18534,4,FALSE)," ")</f>
        <v xml:space="preserve"> </v>
      </c>
      <c r="Q486" s="50" t="str">
        <f>IFERROR(VLOOKUP(O486,農林業センサス集落コード!$A$2:$E$18534,5,0),"")</f>
        <v/>
      </c>
      <c r="R486" s="48"/>
      <c r="S486" s="49" t="str">
        <f>IFERROR(VLOOKUP(R486,農林業センサス集落コード!$A$2:$E$18534,4,FALSE)," ")</f>
        <v xml:space="preserve"> </v>
      </c>
      <c r="T486" s="50" t="str">
        <f>IFERROR(VLOOKUP(R486,農林業センサス集落コード!$A$2:$E$18534,5,0),"")</f>
        <v/>
      </c>
      <c r="U486" s="48"/>
      <c r="V486" s="49" t="str">
        <f>IFERROR(VLOOKUP(U486,農林業センサス集落コード!$A$2:$E$18534,4,FALSE)," ")</f>
        <v xml:space="preserve"> </v>
      </c>
      <c r="W486" s="50" t="str">
        <f>IFERROR(VLOOKUP(U486,農林業センサス集落コード!$A$2:$E$18534,5,0),"")</f>
        <v/>
      </c>
      <c r="X486" s="48"/>
      <c r="Y486" s="49" t="str">
        <f>IFERROR(VLOOKUP(X486,農林業センサス集落コード!$A$2:$E$18534,4,FALSE)," ")</f>
        <v xml:space="preserve"> </v>
      </c>
      <c r="Z486" s="50" t="str">
        <f>IFERROR(VLOOKUP(X486,農林業センサス集落コード!$A$2:$E$18534,5,0),"")</f>
        <v/>
      </c>
      <c r="AA486" s="48"/>
      <c r="AB486" s="49" t="str">
        <f>IFERROR(VLOOKUP(AA486,農林業センサス集落コード!$A$2:$E$18534,4,FALSE)," ")</f>
        <v xml:space="preserve"> </v>
      </c>
      <c r="AC486" s="50" t="str">
        <f>IFERROR(VLOOKUP(AA486,農林業センサス集落コード!$A$2:$E$18534,5,0),"")</f>
        <v/>
      </c>
      <c r="AD486" s="48"/>
      <c r="AE486" s="49" t="str">
        <f>IFERROR(VLOOKUP(AD486,農林業センサス集落コード!$A$2:$E$18534,4,FALSE)," ")</f>
        <v xml:space="preserve"> </v>
      </c>
      <c r="AF486" s="50" t="str">
        <f>IFERROR(VLOOKUP(AD486,農林業センサス集落コード!$A$2:$E$18534,5,0),"")</f>
        <v/>
      </c>
      <c r="AG486" s="48"/>
      <c r="AH486" s="49" t="str">
        <f>IFERROR(VLOOKUP(AG486,農林業センサス集落コード!$A$2:$E$18534,4,FALSE)," ")</f>
        <v xml:space="preserve"> </v>
      </c>
      <c r="AI486" s="50" t="str">
        <f>IFERROR(VLOOKUP(AG486,農林業センサス集落コード!$A$2:$E$18534,5,0),"")</f>
        <v/>
      </c>
      <c r="AJ486" s="48"/>
      <c r="AK486" s="49" t="str">
        <f>IFERROR(VLOOKUP(AJ486,農林業センサス集落コード!$A$2:$E$18534,4,FALSE)," ")</f>
        <v xml:space="preserve"> </v>
      </c>
      <c r="AL486" s="50" t="str">
        <f>IFERROR(VLOOKUP(AJ486,農林業センサス集落コード!$A$2:$E$18534,5,0),"")</f>
        <v/>
      </c>
      <c r="AM486" s="48"/>
      <c r="AN486" s="49" t="str">
        <f>IFERROR(VLOOKUP(AM486,農林業センサス集落コード!$A$2:$E$18534,4,FALSE)," ")</f>
        <v xml:space="preserve"> </v>
      </c>
      <c r="AO486" s="50" t="str">
        <f>IFERROR(VLOOKUP(AM486,農林業センサス集落コード!$A$2:$E$18534,5,0),"")</f>
        <v/>
      </c>
      <c r="AP486" s="48"/>
      <c r="AQ486" s="49" t="str">
        <f>IFERROR(VLOOKUP(AP486,農林業センサス集落コード!$A$2:$E$18534,4,FALSE)," ")</f>
        <v xml:space="preserve"> </v>
      </c>
      <c r="AR486" s="50" t="str">
        <f>IFERROR(VLOOKUP(AP486,農林業センサス集落コード!$A$2:$E$18534,5,0),"")</f>
        <v/>
      </c>
      <c r="AS486" s="48"/>
      <c r="AT486" s="49" t="str">
        <f>IFERROR(VLOOKUP(AS486,農林業センサス集落コード!$A$2:$E$18534,4,FALSE)," ")</f>
        <v xml:space="preserve"> </v>
      </c>
      <c r="AU486" s="50" t="str">
        <f>IFERROR(VLOOKUP(AS486,農林業センサス集落コード!$A$2:$E$18534,5,0),"")</f>
        <v/>
      </c>
      <c r="AV486" s="48"/>
      <c r="AW486" s="49" t="str">
        <f>IFERROR(VLOOKUP(AV486,農林業センサス集落コード!$A$2:$E$18534,4,FALSE)," ")</f>
        <v xml:space="preserve"> </v>
      </c>
      <c r="AX486" s="50" t="str">
        <f>IFERROR(VLOOKUP(AV486,農林業センサス集落コード!$A$2:$E$18534,5,0),"")</f>
        <v/>
      </c>
      <c r="AY486" s="48"/>
      <c r="AZ486" s="49" t="str">
        <f>IFERROR(VLOOKUP(AY486,農林業センサス集落コード!$A$2:$E$18534,4,FALSE)," ")</f>
        <v xml:space="preserve"> </v>
      </c>
      <c r="BA486" s="50" t="str">
        <f>IFERROR(VLOOKUP(AY486,農林業センサス集落コード!$A$2:$E$18534,5,0),"")</f>
        <v/>
      </c>
      <c r="BB486" s="48"/>
      <c r="BC486" s="49" t="str">
        <f>IFERROR(VLOOKUP(BB486,農林業センサス集落コード!$A$2:$E$18534,4,FALSE)," ")</f>
        <v xml:space="preserve"> </v>
      </c>
      <c r="BD486" s="50" t="str">
        <f>IFERROR(VLOOKUP(BB486,農林業センサス集落コード!$A$2:$E$18534,5,0),"")</f>
        <v/>
      </c>
      <c r="BE486" s="48"/>
      <c r="BF486" s="49" t="str">
        <f>IFERROR(VLOOKUP(BE486,農林業センサス集落コード!$A$2:$E$18534,4,FALSE)," ")</f>
        <v xml:space="preserve"> </v>
      </c>
      <c r="BG486" s="50" t="str">
        <f>IFERROR(VLOOKUP(BE486,農林業センサス集落コード!$A$2:$E$18534,5,0),"")</f>
        <v/>
      </c>
      <c r="BH486" s="48"/>
      <c r="BI486" s="49" t="str">
        <f>IFERROR(VLOOKUP(BH486,農林業センサス集落コード!$A$2:$E$18534,4,FALSE)," ")</f>
        <v xml:space="preserve"> </v>
      </c>
      <c r="BJ486" s="50" t="str">
        <f>IFERROR(VLOOKUP(BH486,農林業センサス集落コード!$A$2:$E$18534,5,0),"")</f>
        <v/>
      </c>
      <c r="BK486" s="48"/>
      <c r="BL486" s="49" t="str">
        <f>IFERROR(VLOOKUP(BK486,農林業センサス集落コード!$A$2:$E$18534,4,FALSE)," ")</f>
        <v xml:space="preserve"> </v>
      </c>
      <c r="BM486" s="50" t="str">
        <f>IFERROR(VLOOKUP(BK486,農林業センサス集落コード!$A$2:$E$18534,5,0),"")</f>
        <v/>
      </c>
    </row>
    <row r="487" spans="1:65">
      <c r="A487" s="272" t="e">
        <f>①協定識別事項②協定参加者!#REF!</f>
        <v>#REF!</v>
      </c>
      <c r="B487" s="55" t="e">
        <f>①協定識別事項②協定参加者!#REF!</f>
        <v>#REF!</v>
      </c>
      <c r="C487" s="55" t="e">
        <f>①協定識別事項②協定参加者!#REF!</f>
        <v>#REF!</v>
      </c>
      <c r="D487" s="55" t="e">
        <f>①協定識別事項②協定参加者!#REF!</f>
        <v>#REF!</v>
      </c>
      <c r="E487" s="56" t="e">
        <f>①協定識別事項②協定参加者!#REF!</f>
        <v>#REF!</v>
      </c>
      <c r="F487" s="48"/>
      <c r="G487" s="49" t="str">
        <f>IFERROR(VLOOKUP(F487,農林業センサス集落コード!$A$2:$E$18534,4,FALSE)," ")</f>
        <v xml:space="preserve"> </v>
      </c>
      <c r="H487" s="50" t="str">
        <f>IFERROR(VLOOKUP(F487,農林業センサス集落コード!$A$2:$E$18534,5,0),"")</f>
        <v/>
      </c>
      <c r="I487" s="48"/>
      <c r="J487" s="49" t="str">
        <f>IFERROR(VLOOKUP(I487,農林業センサス集落コード!$A$2:$E$18534,4,FALSE)," ")</f>
        <v xml:space="preserve"> </v>
      </c>
      <c r="K487" s="50" t="str">
        <f>IFERROR(VLOOKUP(I487,農林業センサス集落コード!$A$2:$E$18534,5,0),"")</f>
        <v/>
      </c>
      <c r="L487" s="48"/>
      <c r="M487" s="49" t="str">
        <f>IFERROR(VLOOKUP(L487,農林業センサス集落コード!$A$2:$E$18534,4,FALSE)," ")</f>
        <v xml:space="preserve"> </v>
      </c>
      <c r="N487" s="50" t="str">
        <f>IFERROR(VLOOKUP(L487,農林業センサス集落コード!$A$2:$E$18534,5,0),"")</f>
        <v/>
      </c>
      <c r="O487" s="48"/>
      <c r="P487" s="49" t="str">
        <f>IFERROR(VLOOKUP(O487,農林業センサス集落コード!$A$2:$E$18534,4,FALSE)," ")</f>
        <v xml:space="preserve"> </v>
      </c>
      <c r="Q487" s="50" t="str">
        <f>IFERROR(VLOOKUP(O487,農林業センサス集落コード!$A$2:$E$18534,5,0),"")</f>
        <v/>
      </c>
      <c r="R487" s="48"/>
      <c r="S487" s="49" t="str">
        <f>IFERROR(VLOOKUP(R487,農林業センサス集落コード!$A$2:$E$18534,4,FALSE)," ")</f>
        <v xml:space="preserve"> </v>
      </c>
      <c r="T487" s="50" t="str">
        <f>IFERROR(VLOOKUP(R487,農林業センサス集落コード!$A$2:$E$18534,5,0),"")</f>
        <v/>
      </c>
      <c r="U487" s="48"/>
      <c r="V487" s="49" t="str">
        <f>IFERROR(VLOOKUP(U487,農林業センサス集落コード!$A$2:$E$18534,4,FALSE)," ")</f>
        <v xml:space="preserve"> </v>
      </c>
      <c r="W487" s="50" t="str">
        <f>IFERROR(VLOOKUP(U487,農林業センサス集落コード!$A$2:$E$18534,5,0),"")</f>
        <v/>
      </c>
      <c r="X487" s="48"/>
      <c r="Y487" s="49" t="str">
        <f>IFERROR(VLOOKUP(X487,農林業センサス集落コード!$A$2:$E$18534,4,FALSE)," ")</f>
        <v xml:space="preserve"> </v>
      </c>
      <c r="Z487" s="50" t="str">
        <f>IFERROR(VLOOKUP(X487,農林業センサス集落コード!$A$2:$E$18534,5,0),"")</f>
        <v/>
      </c>
      <c r="AA487" s="48"/>
      <c r="AB487" s="49" t="str">
        <f>IFERROR(VLOOKUP(AA487,農林業センサス集落コード!$A$2:$E$18534,4,FALSE)," ")</f>
        <v xml:space="preserve"> </v>
      </c>
      <c r="AC487" s="50" t="str">
        <f>IFERROR(VLOOKUP(AA487,農林業センサス集落コード!$A$2:$E$18534,5,0),"")</f>
        <v/>
      </c>
      <c r="AD487" s="48"/>
      <c r="AE487" s="49" t="str">
        <f>IFERROR(VLOOKUP(AD487,農林業センサス集落コード!$A$2:$E$18534,4,FALSE)," ")</f>
        <v xml:space="preserve"> </v>
      </c>
      <c r="AF487" s="50" t="str">
        <f>IFERROR(VLOOKUP(AD487,農林業センサス集落コード!$A$2:$E$18534,5,0),"")</f>
        <v/>
      </c>
      <c r="AG487" s="48"/>
      <c r="AH487" s="49" t="str">
        <f>IFERROR(VLOOKUP(AG487,農林業センサス集落コード!$A$2:$E$18534,4,FALSE)," ")</f>
        <v xml:space="preserve"> </v>
      </c>
      <c r="AI487" s="50" t="str">
        <f>IFERROR(VLOOKUP(AG487,農林業センサス集落コード!$A$2:$E$18534,5,0),"")</f>
        <v/>
      </c>
      <c r="AJ487" s="48"/>
      <c r="AK487" s="49" t="str">
        <f>IFERROR(VLOOKUP(AJ487,農林業センサス集落コード!$A$2:$E$18534,4,FALSE)," ")</f>
        <v xml:space="preserve"> </v>
      </c>
      <c r="AL487" s="50" t="str">
        <f>IFERROR(VLOOKUP(AJ487,農林業センサス集落コード!$A$2:$E$18534,5,0),"")</f>
        <v/>
      </c>
      <c r="AM487" s="48"/>
      <c r="AN487" s="49" t="str">
        <f>IFERROR(VLOOKUP(AM487,農林業センサス集落コード!$A$2:$E$18534,4,FALSE)," ")</f>
        <v xml:space="preserve"> </v>
      </c>
      <c r="AO487" s="50" t="str">
        <f>IFERROR(VLOOKUP(AM487,農林業センサス集落コード!$A$2:$E$18534,5,0),"")</f>
        <v/>
      </c>
      <c r="AP487" s="48"/>
      <c r="AQ487" s="49" t="str">
        <f>IFERROR(VLOOKUP(AP487,農林業センサス集落コード!$A$2:$E$18534,4,FALSE)," ")</f>
        <v xml:space="preserve"> </v>
      </c>
      <c r="AR487" s="50" t="str">
        <f>IFERROR(VLOOKUP(AP487,農林業センサス集落コード!$A$2:$E$18534,5,0),"")</f>
        <v/>
      </c>
      <c r="AS487" s="48"/>
      <c r="AT487" s="49" t="str">
        <f>IFERROR(VLOOKUP(AS487,農林業センサス集落コード!$A$2:$E$18534,4,FALSE)," ")</f>
        <v xml:space="preserve"> </v>
      </c>
      <c r="AU487" s="50" t="str">
        <f>IFERROR(VLOOKUP(AS487,農林業センサス集落コード!$A$2:$E$18534,5,0),"")</f>
        <v/>
      </c>
      <c r="AV487" s="48"/>
      <c r="AW487" s="49" t="str">
        <f>IFERROR(VLOOKUP(AV487,農林業センサス集落コード!$A$2:$E$18534,4,FALSE)," ")</f>
        <v xml:space="preserve"> </v>
      </c>
      <c r="AX487" s="50" t="str">
        <f>IFERROR(VLOOKUP(AV487,農林業センサス集落コード!$A$2:$E$18534,5,0),"")</f>
        <v/>
      </c>
      <c r="AY487" s="48"/>
      <c r="AZ487" s="49" t="str">
        <f>IFERROR(VLOOKUP(AY487,農林業センサス集落コード!$A$2:$E$18534,4,FALSE)," ")</f>
        <v xml:space="preserve"> </v>
      </c>
      <c r="BA487" s="50" t="str">
        <f>IFERROR(VLOOKUP(AY487,農林業センサス集落コード!$A$2:$E$18534,5,0),"")</f>
        <v/>
      </c>
      <c r="BB487" s="48"/>
      <c r="BC487" s="49" t="str">
        <f>IFERROR(VLOOKUP(BB487,農林業センサス集落コード!$A$2:$E$18534,4,FALSE)," ")</f>
        <v xml:space="preserve"> </v>
      </c>
      <c r="BD487" s="50" t="str">
        <f>IFERROR(VLOOKUP(BB487,農林業センサス集落コード!$A$2:$E$18534,5,0),"")</f>
        <v/>
      </c>
      <c r="BE487" s="48"/>
      <c r="BF487" s="49" t="str">
        <f>IFERROR(VLOOKUP(BE487,農林業センサス集落コード!$A$2:$E$18534,4,FALSE)," ")</f>
        <v xml:space="preserve"> </v>
      </c>
      <c r="BG487" s="50" t="str">
        <f>IFERROR(VLOOKUP(BE487,農林業センサス集落コード!$A$2:$E$18534,5,0),"")</f>
        <v/>
      </c>
      <c r="BH487" s="48"/>
      <c r="BI487" s="49" t="str">
        <f>IFERROR(VLOOKUP(BH487,農林業センサス集落コード!$A$2:$E$18534,4,FALSE)," ")</f>
        <v xml:space="preserve"> </v>
      </c>
      <c r="BJ487" s="50" t="str">
        <f>IFERROR(VLOOKUP(BH487,農林業センサス集落コード!$A$2:$E$18534,5,0),"")</f>
        <v/>
      </c>
      <c r="BK487" s="48"/>
      <c r="BL487" s="49" t="str">
        <f>IFERROR(VLOOKUP(BK487,農林業センサス集落コード!$A$2:$E$18534,4,FALSE)," ")</f>
        <v xml:space="preserve"> </v>
      </c>
      <c r="BM487" s="50" t="str">
        <f>IFERROR(VLOOKUP(BK487,農林業センサス集落コード!$A$2:$E$18534,5,0),"")</f>
        <v/>
      </c>
    </row>
    <row r="488" spans="1:65">
      <c r="A488" s="272" t="e">
        <f>①協定識別事項②協定参加者!#REF!</f>
        <v>#REF!</v>
      </c>
      <c r="B488" s="55" t="e">
        <f>①協定識別事項②協定参加者!#REF!</f>
        <v>#REF!</v>
      </c>
      <c r="C488" s="55" t="e">
        <f>①協定識別事項②協定参加者!#REF!</f>
        <v>#REF!</v>
      </c>
      <c r="D488" s="55" t="e">
        <f>①協定識別事項②協定参加者!#REF!</f>
        <v>#REF!</v>
      </c>
      <c r="E488" s="56" t="e">
        <f>①協定識別事項②協定参加者!#REF!</f>
        <v>#REF!</v>
      </c>
      <c r="F488" s="48"/>
      <c r="G488" s="49" t="str">
        <f>IFERROR(VLOOKUP(F488,農林業センサス集落コード!$A$2:$E$18534,4,FALSE)," ")</f>
        <v xml:space="preserve"> </v>
      </c>
      <c r="H488" s="50" t="str">
        <f>IFERROR(VLOOKUP(F488,農林業センサス集落コード!$A$2:$E$18534,5,0),"")</f>
        <v/>
      </c>
      <c r="I488" s="48"/>
      <c r="J488" s="49" t="str">
        <f>IFERROR(VLOOKUP(I488,農林業センサス集落コード!$A$2:$E$18534,4,FALSE)," ")</f>
        <v xml:space="preserve"> </v>
      </c>
      <c r="K488" s="50" t="str">
        <f>IFERROR(VLOOKUP(I488,農林業センサス集落コード!$A$2:$E$18534,5,0),"")</f>
        <v/>
      </c>
      <c r="L488" s="48"/>
      <c r="M488" s="49" t="str">
        <f>IFERROR(VLOOKUP(L488,農林業センサス集落コード!$A$2:$E$18534,4,FALSE)," ")</f>
        <v xml:space="preserve"> </v>
      </c>
      <c r="N488" s="50" t="str">
        <f>IFERROR(VLOOKUP(L488,農林業センサス集落コード!$A$2:$E$18534,5,0),"")</f>
        <v/>
      </c>
      <c r="O488" s="48"/>
      <c r="P488" s="49" t="str">
        <f>IFERROR(VLOOKUP(O488,農林業センサス集落コード!$A$2:$E$18534,4,FALSE)," ")</f>
        <v xml:space="preserve"> </v>
      </c>
      <c r="Q488" s="50" t="str">
        <f>IFERROR(VLOOKUP(O488,農林業センサス集落コード!$A$2:$E$18534,5,0),"")</f>
        <v/>
      </c>
      <c r="R488" s="48"/>
      <c r="S488" s="49" t="str">
        <f>IFERROR(VLOOKUP(R488,農林業センサス集落コード!$A$2:$E$18534,4,FALSE)," ")</f>
        <v xml:space="preserve"> </v>
      </c>
      <c r="T488" s="50" t="str">
        <f>IFERROR(VLOOKUP(R488,農林業センサス集落コード!$A$2:$E$18534,5,0),"")</f>
        <v/>
      </c>
      <c r="U488" s="48"/>
      <c r="V488" s="49" t="str">
        <f>IFERROR(VLOOKUP(U488,農林業センサス集落コード!$A$2:$E$18534,4,FALSE)," ")</f>
        <v xml:space="preserve"> </v>
      </c>
      <c r="W488" s="50" t="str">
        <f>IFERROR(VLOOKUP(U488,農林業センサス集落コード!$A$2:$E$18534,5,0),"")</f>
        <v/>
      </c>
      <c r="X488" s="48"/>
      <c r="Y488" s="49" t="str">
        <f>IFERROR(VLOOKUP(X488,農林業センサス集落コード!$A$2:$E$18534,4,FALSE)," ")</f>
        <v xml:space="preserve"> </v>
      </c>
      <c r="Z488" s="50" t="str">
        <f>IFERROR(VLOOKUP(X488,農林業センサス集落コード!$A$2:$E$18534,5,0),"")</f>
        <v/>
      </c>
      <c r="AA488" s="48"/>
      <c r="AB488" s="49" t="str">
        <f>IFERROR(VLOOKUP(AA488,農林業センサス集落コード!$A$2:$E$18534,4,FALSE)," ")</f>
        <v xml:space="preserve"> </v>
      </c>
      <c r="AC488" s="50" t="str">
        <f>IFERROR(VLOOKUP(AA488,農林業センサス集落コード!$A$2:$E$18534,5,0),"")</f>
        <v/>
      </c>
      <c r="AD488" s="48"/>
      <c r="AE488" s="49" t="str">
        <f>IFERROR(VLOOKUP(AD488,農林業センサス集落コード!$A$2:$E$18534,4,FALSE)," ")</f>
        <v xml:space="preserve"> </v>
      </c>
      <c r="AF488" s="50" t="str">
        <f>IFERROR(VLOOKUP(AD488,農林業センサス集落コード!$A$2:$E$18534,5,0),"")</f>
        <v/>
      </c>
      <c r="AG488" s="48"/>
      <c r="AH488" s="49" t="str">
        <f>IFERROR(VLOOKUP(AG488,農林業センサス集落コード!$A$2:$E$18534,4,FALSE)," ")</f>
        <v xml:space="preserve"> </v>
      </c>
      <c r="AI488" s="50" t="str">
        <f>IFERROR(VLOOKUP(AG488,農林業センサス集落コード!$A$2:$E$18534,5,0),"")</f>
        <v/>
      </c>
      <c r="AJ488" s="48"/>
      <c r="AK488" s="49" t="str">
        <f>IFERROR(VLOOKUP(AJ488,農林業センサス集落コード!$A$2:$E$18534,4,FALSE)," ")</f>
        <v xml:space="preserve"> </v>
      </c>
      <c r="AL488" s="50" t="str">
        <f>IFERROR(VLOOKUP(AJ488,農林業センサス集落コード!$A$2:$E$18534,5,0),"")</f>
        <v/>
      </c>
      <c r="AM488" s="48"/>
      <c r="AN488" s="49" t="str">
        <f>IFERROR(VLOOKUP(AM488,農林業センサス集落コード!$A$2:$E$18534,4,FALSE)," ")</f>
        <v xml:space="preserve"> </v>
      </c>
      <c r="AO488" s="50" t="str">
        <f>IFERROR(VLOOKUP(AM488,農林業センサス集落コード!$A$2:$E$18534,5,0),"")</f>
        <v/>
      </c>
      <c r="AP488" s="48"/>
      <c r="AQ488" s="49" t="str">
        <f>IFERROR(VLOOKUP(AP488,農林業センサス集落コード!$A$2:$E$18534,4,FALSE)," ")</f>
        <v xml:space="preserve"> </v>
      </c>
      <c r="AR488" s="50" t="str">
        <f>IFERROR(VLOOKUP(AP488,農林業センサス集落コード!$A$2:$E$18534,5,0),"")</f>
        <v/>
      </c>
      <c r="AS488" s="48"/>
      <c r="AT488" s="49" t="str">
        <f>IFERROR(VLOOKUP(AS488,農林業センサス集落コード!$A$2:$E$18534,4,FALSE)," ")</f>
        <v xml:space="preserve"> </v>
      </c>
      <c r="AU488" s="50" t="str">
        <f>IFERROR(VLOOKUP(AS488,農林業センサス集落コード!$A$2:$E$18534,5,0),"")</f>
        <v/>
      </c>
      <c r="AV488" s="48"/>
      <c r="AW488" s="49" t="str">
        <f>IFERROR(VLOOKUP(AV488,農林業センサス集落コード!$A$2:$E$18534,4,FALSE)," ")</f>
        <v xml:space="preserve"> </v>
      </c>
      <c r="AX488" s="50" t="str">
        <f>IFERROR(VLOOKUP(AV488,農林業センサス集落コード!$A$2:$E$18534,5,0),"")</f>
        <v/>
      </c>
      <c r="AY488" s="48"/>
      <c r="AZ488" s="49" t="str">
        <f>IFERROR(VLOOKUP(AY488,農林業センサス集落コード!$A$2:$E$18534,4,FALSE)," ")</f>
        <v xml:space="preserve"> </v>
      </c>
      <c r="BA488" s="50" t="str">
        <f>IFERROR(VLOOKUP(AY488,農林業センサス集落コード!$A$2:$E$18534,5,0),"")</f>
        <v/>
      </c>
      <c r="BB488" s="48"/>
      <c r="BC488" s="49" t="str">
        <f>IFERROR(VLOOKUP(BB488,農林業センサス集落コード!$A$2:$E$18534,4,FALSE)," ")</f>
        <v xml:space="preserve"> </v>
      </c>
      <c r="BD488" s="50" t="str">
        <f>IFERROR(VLOOKUP(BB488,農林業センサス集落コード!$A$2:$E$18534,5,0),"")</f>
        <v/>
      </c>
      <c r="BE488" s="48"/>
      <c r="BF488" s="49" t="str">
        <f>IFERROR(VLOOKUP(BE488,農林業センサス集落コード!$A$2:$E$18534,4,FALSE)," ")</f>
        <v xml:space="preserve"> </v>
      </c>
      <c r="BG488" s="50" t="str">
        <f>IFERROR(VLOOKUP(BE488,農林業センサス集落コード!$A$2:$E$18534,5,0),"")</f>
        <v/>
      </c>
      <c r="BH488" s="48"/>
      <c r="BI488" s="49" t="str">
        <f>IFERROR(VLOOKUP(BH488,農林業センサス集落コード!$A$2:$E$18534,4,FALSE)," ")</f>
        <v xml:space="preserve"> </v>
      </c>
      <c r="BJ488" s="50" t="str">
        <f>IFERROR(VLOOKUP(BH488,農林業センサス集落コード!$A$2:$E$18534,5,0),"")</f>
        <v/>
      </c>
      <c r="BK488" s="48"/>
      <c r="BL488" s="49" t="str">
        <f>IFERROR(VLOOKUP(BK488,農林業センサス集落コード!$A$2:$E$18534,4,FALSE)," ")</f>
        <v xml:space="preserve"> </v>
      </c>
      <c r="BM488" s="50" t="str">
        <f>IFERROR(VLOOKUP(BK488,農林業センサス集落コード!$A$2:$E$18534,5,0),"")</f>
        <v/>
      </c>
    </row>
    <row r="489" spans="1:65">
      <c r="A489" s="272" t="e">
        <f>①協定識別事項②協定参加者!#REF!</f>
        <v>#REF!</v>
      </c>
      <c r="B489" s="55" t="e">
        <f>①協定識別事項②協定参加者!#REF!</f>
        <v>#REF!</v>
      </c>
      <c r="C489" s="55" t="e">
        <f>①協定識別事項②協定参加者!#REF!</f>
        <v>#REF!</v>
      </c>
      <c r="D489" s="55" t="e">
        <f>①協定識別事項②協定参加者!#REF!</f>
        <v>#REF!</v>
      </c>
      <c r="E489" s="56" t="e">
        <f>①協定識別事項②協定参加者!#REF!</f>
        <v>#REF!</v>
      </c>
      <c r="F489" s="48"/>
      <c r="G489" s="49" t="str">
        <f>IFERROR(VLOOKUP(F489,農林業センサス集落コード!$A$2:$E$18534,4,FALSE)," ")</f>
        <v xml:space="preserve"> </v>
      </c>
      <c r="H489" s="50" t="str">
        <f>IFERROR(VLOOKUP(F489,農林業センサス集落コード!$A$2:$E$18534,5,0),"")</f>
        <v/>
      </c>
      <c r="I489" s="48"/>
      <c r="J489" s="49" t="str">
        <f>IFERROR(VLOOKUP(I489,農林業センサス集落コード!$A$2:$E$18534,4,FALSE)," ")</f>
        <v xml:space="preserve"> </v>
      </c>
      <c r="K489" s="50" t="str">
        <f>IFERROR(VLOOKUP(I489,農林業センサス集落コード!$A$2:$E$18534,5,0),"")</f>
        <v/>
      </c>
      <c r="L489" s="48"/>
      <c r="M489" s="49" t="str">
        <f>IFERROR(VLOOKUP(L489,農林業センサス集落コード!$A$2:$E$18534,4,FALSE)," ")</f>
        <v xml:space="preserve"> </v>
      </c>
      <c r="N489" s="50" t="str">
        <f>IFERROR(VLOOKUP(L489,農林業センサス集落コード!$A$2:$E$18534,5,0),"")</f>
        <v/>
      </c>
      <c r="O489" s="48"/>
      <c r="P489" s="49" t="str">
        <f>IFERROR(VLOOKUP(O489,農林業センサス集落コード!$A$2:$E$18534,4,FALSE)," ")</f>
        <v xml:space="preserve"> </v>
      </c>
      <c r="Q489" s="50" t="str">
        <f>IFERROR(VLOOKUP(O489,農林業センサス集落コード!$A$2:$E$18534,5,0),"")</f>
        <v/>
      </c>
      <c r="R489" s="48"/>
      <c r="S489" s="49" t="str">
        <f>IFERROR(VLOOKUP(R489,農林業センサス集落コード!$A$2:$E$18534,4,FALSE)," ")</f>
        <v xml:space="preserve"> </v>
      </c>
      <c r="T489" s="50" t="str">
        <f>IFERROR(VLOOKUP(R489,農林業センサス集落コード!$A$2:$E$18534,5,0),"")</f>
        <v/>
      </c>
      <c r="U489" s="48"/>
      <c r="V489" s="49" t="str">
        <f>IFERROR(VLOOKUP(U489,農林業センサス集落コード!$A$2:$E$18534,4,FALSE)," ")</f>
        <v xml:space="preserve"> </v>
      </c>
      <c r="W489" s="50" t="str">
        <f>IFERROR(VLOOKUP(U489,農林業センサス集落コード!$A$2:$E$18534,5,0),"")</f>
        <v/>
      </c>
      <c r="X489" s="48"/>
      <c r="Y489" s="49" t="str">
        <f>IFERROR(VLOOKUP(X489,農林業センサス集落コード!$A$2:$E$18534,4,FALSE)," ")</f>
        <v xml:space="preserve"> </v>
      </c>
      <c r="Z489" s="50" t="str">
        <f>IFERROR(VLOOKUP(X489,農林業センサス集落コード!$A$2:$E$18534,5,0),"")</f>
        <v/>
      </c>
      <c r="AA489" s="48"/>
      <c r="AB489" s="49" t="str">
        <f>IFERROR(VLOOKUP(AA489,農林業センサス集落コード!$A$2:$E$18534,4,FALSE)," ")</f>
        <v xml:space="preserve"> </v>
      </c>
      <c r="AC489" s="50" t="str">
        <f>IFERROR(VLOOKUP(AA489,農林業センサス集落コード!$A$2:$E$18534,5,0),"")</f>
        <v/>
      </c>
      <c r="AD489" s="48"/>
      <c r="AE489" s="49" t="str">
        <f>IFERROR(VLOOKUP(AD489,農林業センサス集落コード!$A$2:$E$18534,4,FALSE)," ")</f>
        <v xml:space="preserve"> </v>
      </c>
      <c r="AF489" s="50" t="str">
        <f>IFERROR(VLOOKUP(AD489,農林業センサス集落コード!$A$2:$E$18534,5,0),"")</f>
        <v/>
      </c>
      <c r="AG489" s="48"/>
      <c r="AH489" s="49" t="str">
        <f>IFERROR(VLOOKUP(AG489,農林業センサス集落コード!$A$2:$E$18534,4,FALSE)," ")</f>
        <v xml:space="preserve"> </v>
      </c>
      <c r="AI489" s="50" t="str">
        <f>IFERROR(VLOOKUP(AG489,農林業センサス集落コード!$A$2:$E$18534,5,0),"")</f>
        <v/>
      </c>
      <c r="AJ489" s="48"/>
      <c r="AK489" s="49" t="str">
        <f>IFERROR(VLOOKUP(AJ489,農林業センサス集落コード!$A$2:$E$18534,4,FALSE)," ")</f>
        <v xml:space="preserve"> </v>
      </c>
      <c r="AL489" s="50" t="str">
        <f>IFERROR(VLOOKUP(AJ489,農林業センサス集落コード!$A$2:$E$18534,5,0),"")</f>
        <v/>
      </c>
      <c r="AM489" s="48"/>
      <c r="AN489" s="49" t="str">
        <f>IFERROR(VLOOKUP(AM489,農林業センサス集落コード!$A$2:$E$18534,4,FALSE)," ")</f>
        <v xml:space="preserve"> </v>
      </c>
      <c r="AO489" s="50" t="str">
        <f>IFERROR(VLOOKUP(AM489,農林業センサス集落コード!$A$2:$E$18534,5,0),"")</f>
        <v/>
      </c>
      <c r="AP489" s="48"/>
      <c r="AQ489" s="49" t="str">
        <f>IFERROR(VLOOKUP(AP489,農林業センサス集落コード!$A$2:$E$18534,4,FALSE)," ")</f>
        <v xml:space="preserve"> </v>
      </c>
      <c r="AR489" s="50" t="str">
        <f>IFERROR(VLOOKUP(AP489,農林業センサス集落コード!$A$2:$E$18534,5,0),"")</f>
        <v/>
      </c>
      <c r="AS489" s="48"/>
      <c r="AT489" s="49" t="str">
        <f>IFERROR(VLOOKUP(AS489,農林業センサス集落コード!$A$2:$E$18534,4,FALSE)," ")</f>
        <v xml:space="preserve"> </v>
      </c>
      <c r="AU489" s="50" t="str">
        <f>IFERROR(VLOOKUP(AS489,農林業センサス集落コード!$A$2:$E$18534,5,0),"")</f>
        <v/>
      </c>
      <c r="AV489" s="48"/>
      <c r="AW489" s="49" t="str">
        <f>IFERROR(VLOOKUP(AV489,農林業センサス集落コード!$A$2:$E$18534,4,FALSE)," ")</f>
        <v xml:space="preserve"> </v>
      </c>
      <c r="AX489" s="50" t="str">
        <f>IFERROR(VLOOKUP(AV489,農林業センサス集落コード!$A$2:$E$18534,5,0),"")</f>
        <v/>
      </c>
      <c r="AY489" s="48"/>
      <c r="AZ489" s="49" t="str">
        <f>IFERROR(VLOOKUP(AY489,農林業センサス集落コード!$A$2:$E$18534,4,FALSE)," ")</f>
        <v xml:space="preserve"> </v>
      </c>
      <c r="BA489" s="50" t="str">
        <f>IFERROR(VLOOKUP(AY489,農林業センサス集落コード!$A$2:$E$18534,5,0),"")</f>
        <v/>
      </c>
      <c r="BB489" s="48"/>
      <c r="BC489" s="49" t="str">
        <f>IFERROR(VLOOKUP(BB489,農林業センサス集落コード!$A$2:$E$18534,4,FALSE)," ")</f>
        <v xml:space="preserve"> </v>
      </c>
      <c r="BD489" s="50" t="str">
        <f>IFERROR(VLOOKUP(BB489,農林業センサス集落コード!$A$2:$E$18534,5,0),"")</f>
        <v/>
      </c>
      <c r="BE489" s="48"/>
      <c r="BF489" s="49" t="str">
        <f>IFERROR(VLOOKUP(BE489,農林業センサス集落コード!$A$2:$E$18534,4,FALSE)," ")</f>
        <v xml:space="preserve"> </v>
      </c>
      <c r="BG489" s="50" t="str">
        <f>IFERROR(VLOOKUP(BE489,農林業センサス集落コード!$A$2:$E$18534,5,0),"")</f>
        <v/>
      </c>
      <c r="BH489" s="48"/>
      <c r="BI489" s="49" t="str">
        <f>IFERROR(VLOOKUP(BH489,農林業センサス集落コード!$A$2:$E$18534,4,FALSE)," ")</f>
        <v xml:space="preserve"> </v>
      </c>
      <c r="BJ489" s="50" t="str">
        <f>IFERROR(VLOOKUP(BH489,農林業センサス集落コード!$A$2:$E$18534,5,0),"")</f>
        <v/>
      </c>
      <c r="BK489" s="48"/>
      <c r="BL489" s="49" t="str">
        <f>IFERROR(VLOOKUP(BK489,農林業センサス集落コード!$A$2:$E$18534,4,FALSE)," ")</f>
        <v xml:space="preserve"> </v>
      </c>
      <c r="BM489" s="50" t="str">
        <f>IFERROR(VLOOKUP(BK489,農林業センサス集落コード!$A$2:$E$18534,5,0),"")</f>
        <v/>
      </c>
    </row>
    <row r="490" spans="1:65">
      <c r="A490" s="272" t="e">
        <f>①協定識別事項②協定参加者!#REF!</f>
        <v>#REF!</v>
      </c>
      <c r="B490" s="55" t="e">
        <f>①協定識別事項②協定参加者!#REF!</f>
        <v>#REF!</v>
      </c>
      <c r="C490" s="55" t="e">
        <f>①協定識別事項②協定参加者!#REF!</f>
        <v>#REF!</v>
      </c>
      <c r="D490" s="55" t="e">
        <f>①協定識別事項②協定参加者!#REF!</f>
        <v>#REF!</v>
      </c>
      <c r="E490" s="56" t="e">
        <f>①協定識別事項②協定参加者!#REF!</f>
        <v>#REF!</v>
      </c>
      <c r="F490" s="48"/>
      <c r="G490" s="49" t="str">
        <f>IFERROR(VLOOKUP(F490,農林業センサス集落コード!$A$2:$E$18534,4,FALSE)," ")</f>
        <v xml:space="preserve"> </v>
      </c>
      <c r="H490" s="50" t="str">
        <f>IFERROR(VLOOKUP(F490,農林業センサス集落コード!$A$2:$E$18534,5,0),"")</f>
        <v/>
      </c>
      <c r="I490" s="48"/>
      <c r="J490" s="49" t="str">
        <f>IFERROR(VLOOKUP(I490,農林業センサス集落コード!$A$2:$E$18534,4,FALSE)," ")</f>
        <v xml:space="preserve"> </v>
      </c>
      <c r="K490" s="50" t="str">
        <f>IFERROR(VLOOKUP(I490,農林業センサス集落コード!$A$2:$E$18534,5,0),"")</f>
        <v/>
      </c>
      <c r="L490" s="48"/>
      <c r="M490" s="49" t="str">
        <f>IFERROR(VLOOKUP(L490,農林業センサス集落コード!$A$2:$E$18534,4,FALSE)," ")</f>
        <v xml:space="preserve"> </v>
      </c>
      <c r="N490" s="50" t="str">
        <f>IFERROR(VLOOKUP(L490,農林業センサス集落コード!$A$2:$E$18534,5,0),"")</f>
        <v/>
      </c>
      <c r="O490" s="48"/>
      <c r="P490" s="49" t="str">
        <f>IFERROR(VLOOKUP(O490,農林業センサス集落コード!$A$2:$E$18534,4,FALSE)," ")</f>
        <v xml:space="preserve"> </v>
      </c>
      <c r="Q490" s="50" t="str">
        <f>IFERROR(VLOOKUP(O490,農林業センサス集落コード!$A$2:$E$18534,5,0),"")</f>
        <v/>
      </c>
      <c r="R490" s="48"/>
      <c r="S490" s="49" t="str">
        <f>IFERROR(VLOOKUP(R490,農林業センサス集落コード!$A$2:$E$18534,4,FALSE)," ")</f>
        <v xml:space="preserve"> </v>
      </c>
      <c r="T490" s="50" t="str">
        <f>IFERROR(VLOOKUP(R490,農林業センサス集落コード!$A$2:$E$18534,5,0),"")</f>
        <v/>
      </c>
      <c r="U490" s="48"/>
      <c r="V490" s="49" t="str">
        <f>IFERROR(VLOOKUP(U490,農林業センサス集落コード!$A$2:$E$18534,4,FALSE)," ")</f>
        <v xml:space="preserve"> </v>
      </c>
      <c r="W490" s="50" t="str">
        <f>IFERROR(VLOOKUP(U490,農林業センサス集落コード!$A$2:$E$18534,5,0),"")</f>
        <v/>
      </c>
      <c r="X490" s="48"/>
      <c r="Y490" s="49" t="str">
        <f>IFERROR(VLOOKUP(X490,農林業センサス集落コード!$A$2:$E$18534,4,FALSE)," ")</f>
        <v xml:space="preserve"> </v>
      </c>
      <c r="Z490" s="50" t="str">
        <f>IFERROR(VLOOKUP(X490,農林業センサス集落コード!$A$2:$E$18534,5,0),"")</f>
        <v/>
      </c>
      <c r="AA490" s="48"/>
      <c r="AB490" s="49" t="str">
        <f>IFERROR(VLOOKUP(AA490,農林業センサス集落コード!$A$2:$E$18534,4,FALSE)," ")</f>
        <v xml:space="preserve"> </v>
      </c>
      <c r="AC490" s="50" t="str">
        <f>IFERROR(VLOOKUP(AA490,農林業センサス集落コード!$A$2:$E$18534,5,0),"")</f>
        <v/>
      </c>
      <c r="AD490" s="48"/>
      <c r="AE490" s="49" t="str">
        <f>IFERROR(VLOOKUP(AD490,農林業センサス集落コード!$A$2:$E$18534,4,FALSE)," ")</f>
        <v xml:space="preserve"> </v>
      </c>
      <c r="AF490" s="50" t="str">
        <f>IFERROR(VLOOKUP(AD490,農林業センサス集落コード!$A$2:$E$18534,5,0),"")</f>
        <v/>
      </c>
      <c r="AG490" s="48"/>
      <c r="AH490" s="49" t="str">
        <f>IFERROR(VLOOKUP(AG490,農林業センサス集落コード!$A$2:$E$18534,4,FALSE)," ")</f>
        <v xml:space="preserve"> </v>
      </c>
      <c r="AI490" s="50" t="str">
        <f>IFERROR(VLOOKUP(AG490,農林業センサス集落コード!$A$2:$E$18534,5,0),"")</f>
        <v/>
      </c>
      <c r="AJ490" s="48"/>
      <c r="AK490" s="49" t="str">
        <f>IFERROR(VLOOKUP(AJ490,農林業センサス集落コード!$A$2:$E$18534,4,FALSE)," ")</f>
        <v xml:space="preserve"> </v>
      </c>
      <c r="AL490" s="50" t="str">
        <f>IFERROR(VLOOKUP(AJ490,農林業センサス集落コード!$A$2:$E$18534,5,0),"")</f>
        <v/>
      </c>
      <c r="AM490" s="48"/>
      <c r="AN490" s="49" t="str">
        <f>IFERROR(VLOOKUP(AM490,農林業センサス集落コード!$A$2:$E$18534,4,FALSE)," ")</f>
        <v xml:space="preserve"> </v>
      </c>
      <c r="AO490" s="50" t="str">
        <f>IFERROR(VLOOKUP(AM490,農林業センサス集落コード!$A$2:$E$18534,5,0),"")</f>
        <v/>
      </c>
      <c r="AP490" s="48"/>
      <c r="AQ490" s="49" t="str">
        <f>IFERROR(VLOOKUP(AP490,農林業センサス集落コード!$A$2:$E$18534,4,FALSE)," ")</f>
        <v xml:space="preserve"> </v>
      </c>
      <c r="AR490" s="50" t="str">
        <f>IFERROR(VLOOKUP(AP490,農林業センサス集落コード!$A$2:$E$18534,5,0),"")</f>
        <v/>
      </c>
      <c r="AS490" s="48"/>
      <c r="AT490" s="49" t="str">
        <f>IFERROR(VLOOKUP(AS490,農林業センサス集落コード!$A$2:$E$18534,4,FALSE)," ")</f>
        <v xml:space="preserve"> </v>
      </c>
      <c r="AU490" s="50" t="str">
        <f>IFERROR(VLOOKUP(AS490,農林業センサス集落コード!$A$2:$E$18534,5,0),"")</f>
        <v/>
      </c>
      <c r="AV490" s="48"/>
      <c r="AW490" s="49" t="str">
        <f>IFERROR(VLOOKUP(AV490,農林業センサス集落コード!$A$2:$E$18534,4,FALSE)," ")</f>
        <v xml:space="preserve"> </v>
      </c>
      <c r="AX490" s="50" t="str">
        <f>IFERROR(VLOOKUP(AV490,農林業センサス集落コード!$A$2:$E$18534,5,0),"")</f>
        <v/>
      </c>
      <c r="AY490" s="48"/>
      <c r="AZ490" s="49" t="str">
        <f>IFERROR(VLOOKUP(AY490,農林業センサス集落コード!$A$2:$E$18534,4,FALSE)," ")</f>
        <v xml:space="preserve"> </v>
      </c>
      <c r="BA490" s="50" t="str">
        <f>IFERROR(VLOOKUP(AY490,農林業センサス集落コード!$A$2:$E$18534,5,0),"")</f>
        <v/>
      </c>
      <c r="BB490" s="48"/>
      <c r="BC490" s="49" t="str">
        <f>IFERROR(VLOOKUP(BB490,農林業センサス集落コード!$A$2:$E$18534,4,FALSE)," ")</f>
        <v xml:space="preserve"> </v>
      </c>
      <c r="BD490" s="50" t="str">
        <f>IFERROR(VLOOKUP(BB490,農林業センサス集落コード!$A$2:$E$18534,5,0),"")</f>
        <v/>
      </c>
      <c r="BE490" s="48"/>
      <c r="BF490" s="49" t="str">
        <f>IFERROR(VLOOKUP(BE490,農林業センサス集落コード!$A$2:$E$18534,4,FALSE)," ")</f>
        <v xml:space="preserve"> </v>
      </c>
      <c r="BG490" s="50" t="str">
        <f>IFERROR(VLOOKUP(BE490,農林業センサス集落コード!$A$2:$E$18534,5,0),"")</f>
        <v/>
      </c>
      <c r="BH490" s="48"/>
      <c r="BI490" s="49" t="str">
        <f>IFERROR(VLOOKUP(BH490,農林業センサス集落コード!$A$2:$E$18534,4,FALSE)," ")</f>
        <v xml:space="preserve"> </v>
      </c>
      <c r="BJ490" s="50" t="str">
        <f>IFERROR(VLOOKUP(BH490,農林業センサス集落コード!$A$2:$E$18534,5,0),"")</f>
        <v/>
      </c>
      <c r="BK490" s="48"/>
      <c r="BL490" s="49" t="str">
        <f>IFERROR(VLOOKUP(BK490,農林業センサス集落コード!$A$2:$E$18534,4,FALSE)," ")</f>
        <v xml:space="preserve"> </v>
      </c>
      <c r="BM490" s="50" t="str">
        <f>IFERROR(VLOOKUP(BK490,農林業センサス集落コード!$A$2:$E$18534,5,0),"")</f>
        <v/>
      </c>
    </row>
    <row r="491" spans="1:65">
      <c r="A491" s="272" t="e">
        <f>①協定識別事項②協定参加者!#REF!</f>
        <v>#REF!</v>
      </c>
      <c r="B491" s="55" t="e">
        <f>①協定識別事項②協定参加者!#REF!</f>
        <v>#REF!</v>
      </c>
      <c r="C491" s="55" t="e">
        <f>①協定識別事項②協定参加者!#REF!</f>
        <v>#REF!</v>
      </c>
      <c r="D491" s="55" t="e">
        <f>①協定識別事項②協定参加者!#REF!</f>
        <v>#REF!</v>
      </c>
      <c r="E491" s="56" t="e">
        <f>①協定識別事項②協定参加者!#REF!</f>
        <v>#REF!</v>
      </c>
      <c r="F491" s="48"/>
      <c r="G491" s="49" t="str">
        <f>IFERROR(VLOOKUP(F491,農林業センサス集落コード!$A$2:$E$18534,4,FALSE)," ")</f>
        <v xml:space="preserve"> </v>
      </c>
      <c r="H491" s="50" t="str">
        <f>IFERROR(VLOOKUP(F491,農林業センサス集落コード!$A$2:$E$18534,5,0),"")</f>
        <v/>
      </c>
      <c r="I491" s="48"/>
      <c r="J491" s="49" t="str">
        <f>IFERROR(VLOOKUP(I491,農林業センサス集落コード!$A$2:$E$18534,4,FALSE)," ")</f>
        <v xml:space="preserve"> </v>
      </c>
      <c r="K491" s="50" t="str">
        <f>IFERROR(VLOOKUP(I491,農林業センサス集落コード!$A$2:$E$18534,5,0),"")</f>
        <v/>
      </c>
      <c r="L491" s="48"/>
      <c r="M491" s="49" t="str">
        <f>IFERROR(VLOOKUP(L491,農林業センサス集落コード!$A$2:$E$18534,4,FALSE)," ")</f>
        <v xml:space="preserve"> </v>
      </c>
      <c r="N491" s="50" t="str">
        <f>IFERROR(VLOOKUP(L491,農林業センサス集落コード!$A$2:$E$18534,5,0),"")</f>
        <v/>
      </c>
      <c r="O491" s="48"/>
      <c r="P491" s="49" t="str">
        <f>IFERROR(VLOOKUP(O491,農林業センサス集落コード!$A$2:$E$18534,4,FALSE)," ")</f>
        <v xml:space="preserve"> </v>
      </c>
      <c r="Q491" s="50" t="str">
        <f>IFERROR(VLOOKUP(O491,農林業センサス集落コード!$A$2:$E$18534,5,0),"")</f>
        <v/>
      </c>
      <c r="R491" s="48"/>
      <c r="S491" s="49" t="str">
        <f>IFERROR(VLOOKUP(R491,農林業センサス集落コード!$A$2:$E$18534,4,FALSE)," ")</f>
        <v xml:space="preserve"> </v>
      </c>
      <c r="T491" s="50" t="str">
        <f>IFERROR(VLOOKUP(R491,農林業センサス集落コード!$A$2:$E$18534,5,0),"")</f>
        <v/>
      </c>
      <c r="U491" s="48"/>
      <c r="V491" s="49" t="str">
        <f>IFERROR(VLOOKUP(U491,農林業センサス集落コード!$A$2:$E$18534,4,FALSE)," ")</f>
        <v xml:space="preserve"> </v>
      </c>
      <c r="W491" s="50" t="str">
        <f>IFERROR(VLOOKUP(U491,農林業センサス集落コード!$A$2:$E$18534,5,0),"")</f>
        <v/>
      </c>
      <c r="X491" s="48"/>
      <c r="Y491" s="49" t="str">
        <f>IFERROR(VLOOKUP(X491,農林業センサス集落コード!$A$2:$E$18534,4,FALSE)," ")</f>
        <v xml:space="preserve"> </v>
      </c>
      <c r="Z491" s="50" t="str">
        <f>IFERROR(VLOOKUP(X491,農林業センサス集落コード!$A$2:$E$18534,5,0),"")</f>
        <v/>
      </c>
      <c r="AA491" s="48"/>
      <c r="AB491" s="49" t="str">
        <f>IFERROR(VLOOKUP(AA491,農林業センサス集落コード!$A$2:$E$18534,4,FALSE)," ")</f>
        <v xml:space="preserve"> </v>
      </c>
      <c r="AC491" s="50" t="str">
        <f>IFERROR(VLOOKUP(AA491,農林業センサス集落コード!$A$2:$E$18534,5,0),"")</f>
        <v/>
      </c>
      <c r="AD491" s="48"/>
      <c r="AE491" s="49" t="str">
        <f>IFERROR(VLOOKUP(AD491,農林業センサス集落コード!$A$2:$E$18534,4,FALSE)," ")</f>
        <v xml:space="preserve"> </v>
      </c>
      <c r="AF491" s="50" t="str">
        <f>IFERROR(VLOOKUP(AD491,農林業センサス集落コード!$A$2:$E$18534,5,0),"")</f>
        <v/>
      </c>
      <c r="AG491" s="48"/>
      <c r="AH491" s="49" t="str">
        <f>IFERROR(VLOOKUP(AG491,農林業センサス集落コード!$A$2:$E$18534,4,FALSE)," ")</f>
        <v xml:space="preserve"> </v>
      </c>
      <c r="AI491" s="50" t="str">
        <f>IFERROR(VLOOKUP(AG491,農林業センサス集落コード!$A$2:$E$18534,5,0),"")</f>
        <v/>
      </c>
      <c r="AJ491" s="48"/>
      <c r="AK491" s="49" t="str">
        <f>IFERROR(VLOOKUP(AJ491,農林業センサス集落コード!$A$2:$E$18534,4,FALSE)," ")</f>
        <v xml:space="preserve"> </v>
      </c>
      <c r="AL491" s="50" t="str">
        <f>IFERROR(VLOOKUP(AJ491,農林業センサス集落コード!$A$2:$E$18534,5,0),"")</f>
        <v/>
      </c>
      <c r="AM491" s="48"/>
      <c r="AN491" s="49" t="str">
        <f>IFERROR(VLOOKUP(AM491,農林業センサス集落コード!$A$2:$E$18534,4,FALSE)," ")</f>
        <v xml:space="preserve"> </v>
      </c>
      <c r="AO491" s="50" t="str">
        <f>IFERROR(VLOOKUP(AM491,農林業センサス集落コード!$A$2:$E$18534,5,0),"")</f>
        <v/>
      </c>
      <c r="AP491" s="48"/>
      <c r="AQ491" s="49" t="str">
        <f>IFERROR(VLOOKUP(AP491,農林業センサス集落コード!$A$2:$E$18534,4,FALSE)," ")</f>
        <v xml:space="preserve"> </v>
      </c>
      <c r="AR491" s="50" t="str">
        <f>IFERROR(VLOOKUP(AP491,農林業センサス集落コード!$A$2:$E$18534,5,0),"")</f>
        <v/>
      </c>
      <c r="AS491" s="48"/>
      <c r="AT491" s="49" t="str">
        <f>IFERROR(VLOOKUP(AS491,農林業センサス集落コード!$A$2:$E$18534,4,FALSE)," ")</f>
        <v xml:space="preserve"> </v>
      </c>
      <c r="AU491" s="50" t="str">
        <f>IFERROR(VLOOKUP(AS491,農林業センサス集落コード!$A$2:$E$18534,5,0),"")</f>
        <v/>
      </c>
      <c r="AV491" s="48"/>
      <c r="AW491" s="49" t="str">
        <f>IFERROR(VLOOKUP(AV491,農林業センサス集落コード!$A$2:$E$18534,4,FALSE)," ")</f>
        <v xml:space="preserve"> </v>
      </c>
      <c r="AX491" s="50" t="str">
        <f>IFERROR(VLOOKUP(AV491,農林業センサス集落コード!$A$2:$E$18534,5,0),"")</f>
        <v/>
      </c>
      <c r="AY491" s="48"/>
      <c r="AZ491" s="49" t="str">
        <f>IFERROR(VLOOKUP(AY491,農林業センサス集落コード!$A$2:$E$18534,4,FALSE)," ")</f>
        <v xml:space="preserve"> </v>
      </c>
      <c r="BA491" s="50" t="str">
        <f>IFERROR(VLOOKUP(AY491,農林業センサス集落コード!$A$2:$E$18534,5,0),"")</f>
        <v/>
      </c>
      <c r="BB491" s="48"/>
      <c r="BC491" s="49" t="str">
        <f>IFERROR(VLOOKUP(BB491,農林業センサス集落コード!$A$2:$E$18534,4,FALSE)," ")</f>
        <v xml:space="preserve"> </v>
      </c>
      <c r="BD491" s="50" t="str">
        <f>IFERROR(VLOOKUP(BB491,農林業センサス集落コード!$A$2:$E$18534,5,0),"")</f>
        <v/>
      </c>
      <c r="BE491" s="48"/>
      <c r="BF491" s="49" t="str">
        <f>IFERROR(VLOOKUP(BE491,農林業センサス集落コード!$A$2:$E$18534,4,FALSE)," ")</f>
        <v xml:space="preserve"> </v>
      </c>
      <c r="BG491" s="50" t="str">
        <f>IFERROR(VLOOKUP(BE491,農林業センサス集落コード!$A$2:$E$18534,5,0),"")</f>
        <v/>
      </c>
      <c r="BH491" s="48"/>
      <c r="BI491" s="49" t="str">
        <f>IFERROR(VLOOKUP(BH491,農林業センサス集落コード!$A$2:$E$18534,4,FALSE)," ")</f>
        <v xml:space="preserve"> </v>
      </c>
      <c r="BJ491" s="50" t="str">
        <f>IFERROR(VLOOKUP(BH491,農林業センサス集落コード!$A$2:$E$18534,5,0),"")</f>
        <v/>
      </c>
      <c r="BK491" s="48"/>
      <c r="BL491" s="49" t="str">
        <f>IFERROR(VLOOKUP(BK491,農林業センサス集落コード!$A$2:$E$18534,4,FALSE)," ")</f>
        <v xml:space="preserve"> </v>
      </c>
      <c r="BM491" s="50" t="str">
        <f>IFERROR(VLOOKUP(BK491,農林業センサス集落コード!$A$2:$E$18534,5,0),"")</f>
        <v/>
      </c>
    </row>
    <row r="492" spans="1:65">
      <c r="A492" s="272" t="e">
        <f>①協定識別事項②協定参加者!#REF!</f>
        <v>#REF!</v>
      </c>
      <c r="B492" s="55" t="e">
        <f>①協定識別事項②協定参加者!#REF!</f>
        <v>#REF!</v>
      </c>
      <c r="C492" s="55" t="e">
        <f>①協定識別事項②協定参加者!#REF!</f>
        <v>#REF!</v>
      </c>
      <c r="D492" s="55" t="e">
        <f>①協定識別事項②協定参加者!#REF!</f>
        <v>#REF!</v>
      </c>
      <c r="E492" s="56" t="e">
        <f>①協定識別事項②協定参加者!#REF!</f>
        <v>#REF!</v>
      </c>
      <c r="F492" s="48"/>
      <c r="G492" s="49" t="str">
        <f>IFERROR(VLOOKUP(F492,農林業センサス集落コード!$A$2:$E$18534,4,FALSE)," ")</f>
        <v xml:space="preserve"> </v>
      </c>
      <c r="H492" s="50" t="str">
        <f>IFERROR(VLOOKUP(F492,農林業センサス集落コード!$A$2:$E$18534,5,0),"")</f>
        <v/>
      </c>
      <c r="I492" s="48"/>
      <c r="J492" s="49" t="str">
        <f>IFERROR(VLOOKUP(I492,農林業センサス集落コード!$A$2:$E$18534,4,FALSE)," ")</f>
        <v xml:space="preserve"> </v>
      </c>
      <c r="K492" s="50" t="str">
        <f>IFERROR(VLOOKUP(I492,農林業センサス集落コード!$A$2:$E$18534,5,0),"")</f>
        <v/>
      </c>
      <c r="L492" s="48"/>
      <c r="M492" s="49" t="str">
        <f>IFERROR(VLOOKUP(L492,農林業センサス集落コード!$A$2:$E$18534,4,FALSE)," ")</f>
        <v xml:space="preserve"> </v>
      </c>
      <c r="N492" s="50" t="str">
        <f>IFERROR(VLOOKUP(L492,農林業センサス集落コード!$A$2:$E$18534,5,0),"")</f>
        <v/>
      </c>
      <c r="O492" s="48"/>
      <c r="P492" s="49" t="str">
        <f>IFERROR(VLOOKUP(O492,農林業センサス集落コード!$A$2:$E$18534,4,FALSE)," ")</f>
        <v xml:space="preserve"> </v>
      </c>
      <c r="Q492" s="50" t="str">
        <f>IFERROR(VLOOKUP(O492,農林業センサス集落コード!$A$2:$E$18534,5,0),"")</f>
        <v/>
      </c>
      <c r="R492" s="48"/>
      <c r="S492" s="49" t="str">
        <f>IFERROR(VLOOKUP(R492,農林業センサス集落コード!$A$2:$E$18534,4,FALSE)," ")</f>
        <v xml:space="preserve"> </v>
      </c>
      <c r="T492" s="50" t="str">
        <f>IFERROR(VLOOKUP(R492,農林業センサス集落コード!$A$2:$E$18534,5,0),"")</f>
        <v/>
      </c>
      <c r="U492" s="48"/>
      <c r="V492" s="49" t="str">
        <f>IFERROR(VLOOKUP(U492,農林業センサス集落コード!$A$2:$E$18534,4,FALSE)," ")</f>
        <v xml:space="preserve"> </v>
      </c>
      <c r="W492" s="50" t="str">
        <f>IFERROR(VLOOKUP(U492,農林業センサス集落コード!$A$2:$E$18534,5,0),"")</f>
        <v/>
      </c>
      <c r="X492" s="48"/>
      <c r="Y492" s="49" t="str">
        <f>IFERROR(VLOOKUP(X492,農林業センサス集落コード!$A$2:$E$18534,4,FALSE)," ")</f>
        <v xml:space="preserve"> </v>
      </c>
      <c r="Z492" s="50" t="str">
        <f>IFERROR(VLOOKUP(X492,農林業センサス集落コード!$A$2:$E$18534,5,0),"")</f>
        <v/>
      </c>
      <c r="AA492" s="48"/>
      <c r="AB492" s="49" t="str">
        <f>IFERROR(VLOOKUP(AA492,農林業センサス集落コード!$A$2:$E$18534,4,FALSE)," ")</f>
        <v xml:space="preserve"> </v>
      </c>
      <c r="AC492" s="50" t="str">
        <f>IFERROR(VLOOKUP(AA492,農林業センサス集落コード!$A$2:$E$18534,5,0),"")</f>
        <v/>
      </c>
      <c r="AD492" s="48"/>
      <c r="AE492" s="49" t="str">
        <f>IFERROR(VLOOKUP(AD492,農林業センサス集落コード!$A$2:$E$18534,4,FALSE)," ")</f>
        <v xml:space="preserve"> </v>
      </c>
      <c r="AF492" s="50" t="str">
        <f>IFERROR(VLOOKUP(AD492,農林業センサス集落コード!$A$2:$E$18534,5,0),"")</f>
        <v/>
      </c>
      <c r="AG492" s="48"/>
      <c r="AH492" s="49" t="str">
        <f>IFERROR(VLOOKUP(AG492,農林業センサス集落コード!$A$2:$E$18534,4,FALSE)," ")</f>
        <v xml:space="preserve"> </v>
      </c>
      <c r="AI492" s="50" t="str">
        <f>IFERROR(VLOOKUP(AG492,農林業センサス集落コード!$A$2:$E$18534,5,0),"")</f>
        <v/>
      </c>
      <c r="AJ492" s="48"/>
      <c r="AK492" s="49" t="str">
        <f>IFERROR(VLOOKUP(AJ492,農林業センサス集落コード!$A$2:$E$18534,4,FALSE)," ")</f>
        <v xml:space="preserve"> </v>
      </c>
      <c r="AL492" s="50" t="str">
        <f>IFERROR(VLOOKUP(AJ492,農林業センサス集落コード!$A$2:$E$18534,5,0),"")</f>
        <v/>
      </c>
      <c r="AM492" s="48"/>
      <c r="AN492" s="49" t="str">
        <f>IFERROR(VLOOKUP(AM492,農林業センサス集落コード!$A$2:$E$18534,4,FALSE)," ")</f>
        <v xml:space="preserve"> </v>
      </c>
      <c r="AO492" s="50" t="str">
        <f>IFERROR(VLOOKUP(AM492,農林業センサス集落コード!$A$2:$E$18534,5,0),"")</f>
        <v/>
      </c>
      <c r="AP492" s="48"/>
      <c r="AQ492" s="49" t="str">
        <f>IFERROR(VLOOKUP(AP492,農林業センサス集落コード!$A$2:$E$18534,4,FALSE)," ")</f>
        <v xml:space="preserve"> </v>
      </c>
      <c r="AR492" s="50" t="str">
        <f>IFERROR(VLOOKUP(AP492,農林業センサス集落コード!$A$2:$E$18534,5,0),"")</f>
        <v/>
      </c>
      <c r="AS492" s="48"/>
      <c r="AT492" s="49" t="str">
        <f>IFERROR(VLOOKUP(AS492,農林業センサス集落コード!$A$2:$E$18534,4,FALSE)," ")</f>
        <v xml:space="preserve"> </v>
      </c>
      <c r="AU492" s="50" t="str">
        <f>IFERROR(VLOOKUP(AS492,農林業センサス集落コード!$A$2:$E$18534,5,0),"")</f>
        <v/>
      </c>
      <c r="AV492" s="48"/>
      <c r="AW492" s="49" t="str">
        <f>IFERROR(VLOOKUP(AV492,農林業センサス集落コード!$A$2:$E$18534,4,FALSE)," ")</f>
        <v xml:space="preserve"> </v>
      </c>
      <c r="AX492" s="50" t="str">
        <f>IFERROR(VLOOKUP(AV492,農林業センサス集落コード!$A$2:$E$18534,5,0),"")</f>
        <v/>
      </c>
      <c r="AY492" s="48"/>
      <c r="AZ492" s="49" t="str">
        <f>IFERROR(VLOOKUP(AY492,農林業センサス集落コード!$A$2:$E$18534,4,FALSE)," ")</f>
        <v xml:space="preserve"> </v>
      </c>
      <c r="BA492" s="50" t="str">
        <f>IFERROR(VLOOKUP(AY492,農林業センサス集落コード!$A$2:$E$18534,5,0),"")</f>
        <v/>
      </c>
      <c r="BB492" s="48"/>
      <c r="BC492" s="49" t="str">
        <f>IFERROR(VLOOKUP(BB492,農林業センサス集落コード!$A$2:$E$18534,4,FALSE)," ")</f>
        <v xml:space="preserve"> </v>
      </c>
      <c r="BD492" s="50" t="str">
        <f>IFERROR(VLOOKUP(BB492,農林業センサス集落コード!$A$2:$E$18534,5,0),"")</f>
        <v/>
      </c>
      <c r="BE492" s="48"/>
      <c r="BF492" s="49" t="str">
        <f>IFERROR(VLOOKUP(BE492,農林業センサス集落コード!$A$2:$E$18534,4,FALSE)," ")</f>
        <v xml:space="preserve"> </v>
      </c>
      <c r="BG492" s="50" t="str">
        <f>IFERROR(VLOOKUP(BE492,農林業センサス集落コード!$A$2:$E$18534,5,0),"")</f>
        <v/>
      </c>
      <c r="BH492" s="48"/>
      <c r="BI492" s="49" t="str">
        <f>IFERROR(VLOOKUP(BH492,農林業センサス集落コード!$A$2:$E$18534,4,FALSE)," ")</f>
        <v xml:space="preserve"> </v>
      </c>
      <c r="BJ492" s="50" t="str">
        <f>IFERROR(VLOOKUP(BH492,農林業センサス集落コード!$A$2:$E$18534,5,0),"")</f>
        <v/>
      </c>
      <c r="BK492" s="48"/>
      <c r="BL492" s="49" t="str">
        <f>IFERROR(VLOOKUP(BK492,農林業センサス集落コード!$A$2:$E$18534,4,FALSE)," ")</f>
        <v xml:space="preserve"> </v>
      </c>
      <c r="BM492" s="50" t="str">
        <f>IFERROR(VLOOKUP(BK492,農林業センサス集落コード!$A$2:$E$18534,5,0),"")</f>
        <v/>
      </c>
    </row>
    <row r="493" spans="1:65">
      <c r="A493" s="272" t="e">
        <f>①協定識別事項②協定参加者!#REF!</f>
        <v>#REF!</v>
      </c>
      <c r="B493" s="55" t="e">
        <f>①協定識別事項②協定参加者!#REF!</f>
        <v>#REF!</v>
      </c>
      <c r="C493" s="55" t="e">
        <f>①協定識別事項②協定参加者!#REF!</f>
        <v>#REF!</v>
      </c>
      <c r="D493" s="55" t="e">
        <f>①協定識別事項②協定参加者!#REF!</f>
        <v>#REF!</v>
      </c>
      <c r="E493" s="56" t="e">
        <f>①協定識別事項②協定参加者!#REF!</f>
        <v>#REF!</v>
      </c>
      <c r="F493" s="48"/>
      <c r="G493" s="49" t="str">
        <f>IFERROR(VLOOKUP(F493,農林業センサス集落コード!$A$2:$E$18534,4,FALSE)," ")</f>
        <v xml:space="preserve"> </v>
      </c>
      <c r="H493" s="50" t="str">
        <f>IFERROR(VLOOKUP(F493,農林業センサス集落コード!$A$2:$E$18534,5,0),"")</f>
        <v/>
      </c>
      <c r="I493" s="48"/>
      <c r="J493" s="49" t="str">
        <f>IFERROR(VLOOKUP(I493,農林業センサス集落コード!$A$2:$E$18534,4,FALSE)," ")</f>
        <v xml:space="preserve"> </v>
      </c>
      <c r="K493" s="50" t="str">
        <f>IFERROR(VLOOKUP(I493,農林業センサス集落コード!$A$2:$E$18534,5,0),"")</f>
        <v/>
      </c>
      <c r="L493" s="48"/>
      <c r="M493" s="49" t="str">
        <f>IFERROR(VLOOKUP(L493,農林業センサス集落コード!$A$2:$E$18534,4,FALSE)," ")</f>
        <v xml:space="preserve"> </v>
      </c>
      <c r="N493" s="50" t="str">
        <f>IFERROR(VLOOKUP(L493,農林業センサス集落コード!$A$2:$E$18534,5,0),"")</f>
        <v/>
      </c>
      <c r="O493" s="48"/>
      <c r="P493" s="49" t="str">
        <f>IFERROR(VLOOKUP(O493,農林業センサス集落コード!$A$2:$E$18534,4,FALSE)," ")</f>
        <v xml:space="preserve"> </v>
      </c>
      <c r="Q493" s="50" t="str">
        <f>IFERROR(VLOOKUP(O493,農林業センサス集落コード!$A$2:$E$18534,5,0),"")</f>
        <v/>
      </c>
      <c r="R493" s="48"/>
      <c r="S493" s="49" t="str">
        <f>IFERROR(VLOOKUP(R493,農林業センサス集落コード!$A$2:$E$18534,4,FALSE)," ")</f>
        <v xml:space="preserve"> </v>
      </c>
      <c r="T493" s="50" t="str">
        <f>IFERROR(VLOOKUP(R493,農林業センサス集落コード!$A$2:$E$18534,5,0),"")</f>
        <v/>
      </c>
      <c r="U493" s="48"/>
      <c r="V493" s="49" t="str">
        <f>IFERROR(VLOOKUP(U493,農林業センサス集落コード!$A$2:$E$18534,4,FALSE)," ")</f>
        <v xml:space="preserve"> </v>
      </c>
      <c r="W493" s="50" t="str">
        <f>IFERROR(VLOOKUP(U493,農林業センサス集落コード!$A$2:$E$18534,5,0),"")</f>
        <v/>
      </c>
      <c r="X493" s="48"/>
      <c r="Y493" s="49" t="str">
        <f>IFERROR(VLOOKUP(X493,農林業センサス集落コード!$A$2:$E$18534,4,FALSE)," ")</f>
        <v xml:space="preserve"> </v>
      </c>
      <c r="Z493" s="50" t="str">
        <f>IFERROR(VLOOKUP(X493,農林業センサス集落コード!$A$2:$E$18534,5,0),"")</f>
        <v/>
      </c>
      <c r="AA493" s="48"/>
      <c r="AB493" s="49" t="str">
        <f>IFERROR(VLOOKUP(AA493,農林業センサス集落コード!$A$2:$E$18534,4,FALSE)," ")</f>
        <v xml:space="preserve"> </v>
      </c>
      <c r="AC493" s="50" t="str">
        <f>IFERROR(VLOOKUP(AA493,農林業センサス集落コード!$A$2:$E$18534,5,0),"")</f>
        <v/>
      </c>
      <c r="AD493" s="48"/>
      <c r="AE493" s="49" t="str">
        <f>IFERROR(VLOOKUP(AD493,農林業センサス集落コード!$A$2:$E$18534,4,FALSE)," ")</f>
        <v xml:space="preserve"> </v>
      </c>
      <c r="AF493" s="50" t="str">
        <f>IFERROR(VLOOKUP(AD493,農林業センサス集落コード!$A$2:$E$18534,5,0),"")</f>
        <v/>
      </c>
      <c r="AG493" s="48"/>
      <c r="AH493" s="49" t="str">
        <f>IFERROR(VLOOKUP(AG493,農林業センサス集落コード!$A$2:$E$18534,4,FALSE)," ")</f>
        <v xml:space="preserve"> </v>
      </c>
      <c r="AI493" s="50" t="str">
        <f>IFERROR(VLOOKUP(AG493,農林業センサス集落コード!$A$2:$E$18534,5,0),"")</f>
        <v/>
      </c>
      <c r="AJ493" s="48"/>
      <c r="AK493" s="49" t="str">
        <f>IFERROR(VLOOKUP(AJ493,農林業センサス集落コード!$A$2:$E$18534,4,FALSE)," ")</f>
        <v xml:space="preserve"> </v>
      </c>
      <c r="AL493" s="50" t="str">
        <f>IFERROR(VLOOKUP(AJ493,農林業センサス集落コード!$A$2:$E$18534,5,0),"")</f>
        <v/>
      </c>
      <c r="AM493" s="48"/>
      <c r="AN493" s="49" t="str">
        <f>IFERROR(VLOOKUP(AM493,農林業センサス集落コード!$A$2:$E$18534,4,FALSE)," ")</f>
        <v xml:space="preserve"> </v>
      </c>
      <c r="AO493" s="50" t="str">
        <f>IFERROR(VLOOKUP(AM493,農林業センサス集落コード!$A$2:$E$18534,5,0),"")</f>
        <v/>
      </c>
      <c r="AP493" s="48"/>
      <c r="AQ493" s="49" t="str">
        <f>IFERROR(VLOOKUP(AP493,農林業センサス集落コード!$A$2:$E$18534,4,FALSE)," ")</f>
        <v xml:space="preserve"> </v>
      </c>
      <c r="AR493" s="50" t="str">
        <f>IFERROR(VLOOKUP(AP493,農林業センサス集落コード!$A$2:$E$18534,5,0),"")</f>
        <v/>
      </c>
      <c r="AS493" s="48"/>
      <c r="AT493" s="49" t="str">
        <f>IFERROR(VLOOKUP(AS493,農林業センサス集落コード!$A$2:$E$18534,4,FALSE)," ")</f>
        <v xml:space="preserve"> </v>
      </c>
      <c r="AU493" s="50" t="str">
        <f>IFERROR(VLOOKUP(AS493,農林業センサス集落コード!$A$2:$E$18534,5,0),"")</f>
        <v/>
      </c>
      <c r="AV493" s="48"/>
      <c r="AW493" s="49" t="str">
        <f>IFERROR(VLOOKUP(AV493,農林業センサス集落コード!$A$2:$E$18534,4,FALSE)," ")</f>
        <v xml:space="preserve"> </v>
      </c>
      <c r="AX493" s="50" t="str">
        <f>IFERROR(VLOOKUP(AV493,農林業センサス集落コード!$A$2:$E$18534,5,0),"")</f>
        <v/>
      </c>
      <c r="AY493" s="48"/>
      <c r="AZ493" s="49" t="str">
        <f>IFERROR(VLOOKUP(AY493,農林業センサス集落コード!$A$2:$E$18534,4,FALSE)," ")</f>
        <v xml:space="preserve"> </v>
      </c>
      <c r="BA493" s="50" t="str">
        <f>IFERROR(VLOOKUP(AY493,農林業センサス集落コード!$A$2:$E$18534,5,0),"")</f>
        <v/>
      </c>
      <c r="BB493" s="48"/>
      <c r="BC493" s="49" t="str">
        <f>IFERROR(VLOOKUP(BB493,農林業センサス集落コード!$A$2:$E$18534,4,FALSE)," ")</f>
        <v xml:space="preserve"> </v>
      </c>
      <c r="BD493" s="50" t="str">
        <f>IFERROR(VLOOKUP(BB493,農林業センサス集落コード!$A$2:$E$18534,5,0),"")</f>
        <v/>
      </c>
      <c r="BE493" s="48"/>
      <c r="BF493" s="49" t="str">
        <f>IFERROR(VLOOKUP(BE493,農林業センサス集落コード!$A$2:$E$18534,4,FALSE)," ")</f>
        <v xml:space="preserve"> </v>
      </c>
      <c r="BG493" s="50" t="str">
        <f>IFERROR(VLOOKUP(BE493,農林業センサス集落コード!$A$2:$E$18534,5,0),"")</f>
        <v/>
      </c>
      <c r="BH493" s="48"/>
      <c r="BI493" s="49" t="str">
        <f>IFERROR(VLOOKUP(BH493,農林業センサス集落コード!$A$2:$E$18534,4,FALSE)," ")</f>
        <v xml:space="preserve"> </v>
      </c>
      <c r="BJ493" s="50" t="str">
        <f>IFERROR(VLOOKUP(BH493,農林業センサス集落コード!$A$2:$E$18534,5,0),"")</f>
        <v/>
      </c>
      <c r="BK493" s="48"/>
      <c r="BL493" s="49" t="str">
        <f>IFERROR(VLOOKUP(BK493,農林業センサス集落コード!$A$2:$E$18534,4,FALSE)," ")</f>
        <v xml:space="preserve"> </v>
      </c>
      <c r="BM493" s="50" t="str">
        <f>IFERROR(VLOOKUP(BK493,農林業センサス集落コード!$A$2:$E$18534,5,0),"")</f>
        <v/>
      </c>
    </row>
    <row r="494" spans="1:65">
      <c r="A494" s="272" t="e">
        <f>①協定識別事項②協定参加者!#REF!</f>
        <v>#REF!</v>
      </c>
      <c r="B494" s="55" t="e">
        <f>①協定識別事項②協定参加者!#REF!</f>
        <v>#REF!</v>
      </c>
      <c r="C494" s="55" t="e">
        <f>①協定識別事項②協定参加者!#REF!</f>
        <v>#REF!</v>
      </c>
      <c r="D494" s="55" t="e">
        <f>①協定識別事項②協定参加者!#REF!</f>
        <v>#REF!</v>
      </c>
      <c r="E494" s="56" t="e">
        <f>①協定識別事項②協定参加者!#REF!</f>
        <v>#REF!</v>
      </c>
      <c r="F494" s="48"/>
      <c r="G494" s="49" t="str">
        <f>IFERROR(VLOOKUP(F494,農林業センサス集落コード!$A$2:$E$18534,4,FALSE)," ")</f>
        <v xml:space="preserve"> </v>
      </c>
      <c r="H494" s="50" t="str">
        <f>IFERROR(VLOOKUP(F494,農林業センサス集落コード!$A$2:$E$18534,5,0),"")</f>
        <v/>
      </c>
      <c r="I494" s="48"/>
      <c r="J494" s="49" t="str">
        <f>IFERROR(VLOOKUP(I494,農林業センサス集落コード!$A$2:$E$18534,4,FALSE)," ")</f>
        <v xml:space="preserve"> </v>
      </c>
      <c r="K494" s="50" t="str">
        <f>IFERROR(VLOOKUP(I494,農林業センサス集落コード!$A$2:$E$18534,5,0),"")</f>
        <v/>
      </c>
      <c r="L494" s="48"/>
      <c r="M494" s="49" t="str">
        <f>IFERROR(VLOOKUP(L494,農林業センサス集落コード!$A$2:$E$18534,4,FALSE)," ")</f>
        <v xml:space="preserve"> </v>
      </c>
      <c r="N494" s="50" t="str">
        <f>IFERROR(VLOOKUP(L494,農林業センサス集落コード!$A$2:$E$18534,5,0),"")</f>
        <v/>
      </c>
      <c r="O494" s="48"/>
      <c r="P494" s="49" t="str">
        <f>IFERROR(VLOOKUP(O494,農林業センサス集落コード!$A$2:$E$18534,4,FALSE)," ")</f>
        <v xml:space="preserve"> </v>
      </c>
      <c r="Q494" s="50" t="str">
        <f>IFERROR(VLOOKUP(O494,農林業センサス集落コード!$A$2:$E$18534,5,0),"")</f>
        <v/>
      </c>
      <c r="R494" s="48"/>
      <c r="S494" s="49" t="str">
        <f>IFERROR(VLOOKUP(R494,農林業センサス集落コード!$A$2:$E$18534,4,FALSE)," ")</f>
        <v xml:space="preserve"> </v>
      </c>
      <c r="T494" s="50" t="str">
        <f>IFERROR(VLOOKUP(R494,農林業センサス集落コード!$A$2:$E$18534,5,0),"")</f>
        <v/>
      </c>
      <c r="U494" s="48"/>
      <c r="V494" s="49" t="str">
        <f>IFERROR(VLOOKUP(U494,農林業センサス集落コード!$A$2:$E$18534,4,FALSE)," ")</f>
        <v xml:space="preserve"> </v>
      </c>
      <c r="W494" s="50" t="str">
        <f>IFERROR(VLOOKUP(U494,農林業センサス集落コード!$A$2:$E$18534,5,0),"")</f>
        <v/>
      </c>
      <c r="X494" s="48"/>
      <c r="Y494" s="49" t="str">
        <f>IFERROR(VLOOKUP(X494,農林業センサス集落コード!$A$2:$E$18534,4,FALSE)," ")</f>
        <v xml:space="preserve"> </v>
      </c>
      <c r="Z494" s="50" t="str">
        <f>IFERROR(VLOOKUP(X494,農林業センサス集落コード!$A$2:$E$18534,5,0),"")</f>
        <v/>
      </c>
      <c r="AA494" s="48"/>
      <c r="AB494" s="49" t="str">
        <f>IFERROR(VLOOKUP(AA494,農林業センサス集落コード!$A$2:$E$18534,4,FALSE)," ")</f>
        <v xml:space="preserve"> </v>
      </c>
      <c r="AC494" s="50" t="str">
        <f>IFERROR(VLOOKUP(AA494,農林業センサス集落コード!$A$2:$E$18534,5,0),"")</f>
        <v/>
      </c>
      <c r="AD494" s="48"/>
      <c r="AE494" s="49" t="str">
        <f>IFERROR(VLOOKUP(AD494,農林業センサス集落コード!$A$2:$E$18534,4,FALSE)," ")</f>
        <v xml:space="preserve"> </v>
      </c>
      <c r="AF494" s="50" t="str">
        <f>IFERROR(VLOOKUP(AD494,農林業センサス集落コード!$A$2:$E$18534,5,0),"")</f>
        <v/>
      </c>
      <c r="AG494" s="48"/>
      <c r="AH494" s="49" t="str">
        <f>IFERROR(VLOOKUP(AG494,農林業センサス集落コード!$A$2:$E$18534,4,FALSE)," ")</f>
        <v xml:space="preserve"> </v>
      </c>
      <c r="AI494" s="50" t="str">
        <f>IFERROR(VLOOKUP(AG494,農林業センサス集落コード!$A$2:$E$18534,5,0),"")</f>
        <v/>
      </c>
      <c r="AJ494" s="48"/>
      <c r="AK494" s="49" t="str">
        <f>IFERROR(VLOOKUP(AJ494,農林業センサス集落コード!$A$2:$E$18534,4,FALSE)," ")</f>
        <v xml:space="preserve"> </v>
      </c>
      <c r="AL494" s="50" t="str">
        <f>IFERROR(VLOOKUP(AJ494,農林業センサス集落コード!$A$2:$E$18534,5,0),"")</f>
        <v/>
      </c>
      <c r="AM494" s="48"/>
      <c r="AN494" s="49" t="str">
        <f>IFERROR(VLOOKUP(AM494,農林業センサス集落コード!$A$2:$E$18534,4,FALSE)," ")</f>
        <v xml:space="preserve"> </v>
      </c>
      <c r="AO494" s="50" t="str">
        <f>IFERROR(VLOOKUP(AM494,農林業センサス集落コード!$A$2:$E$18534,5,0),"")</f>
        <v/>
      </c>
      <c r="AP494" s="48"/>
      <c r="AQ494" s="49" t="str">
        <f>IFERROR(VLOOKUP(AP494,農林業センサス集落コード!$A$2:$E$18534,4,FALSE)," ")</f>
        <v xml:space="preserve"> </v>
      </c>
      <c r="AR494" s="50" t="str">
        <f>IFERROR(VLOOKUP(AP494,農林業センサス集落コード!$A$2:$E$18534,5,0),"")</f>
        <v/>
      </c>
      <c r="AS494" s="48"/>
      <c r="AT494" s="49" t="str">
        <f>IFERROR(VLOOKUP(AS494,農林業センサス集落コード!$A$2:$E$18534,4,FALSE)," ")</f>
        <v xml:space="preserve"> </v>
      </c>
      <c r="AU494" s="50" t="str">
        <f>IFERROR(VLOOKUP(AS494,農林業センサス集落コード!$A$2:$E$18534,5,0),"")</f>
        <v/>
      </c>
      <c r="AV494" s="48"/>
      <c r="AW494" s="49" t="str">
        <f>IFERROR(VLOOKUP(AV494,農林業センサス集落コード!$A$2:$E$18534,4,FALSE)," ")</f>
        <v xml:space="preserve"> </v>
      </c>
      <c r="AX494" s="50" t="str">
        <f>IFERROR(VLOOKUP(AV494,農林業センサス集落コード!$A$2:$E$18534,5,0),"")</f>
        <v/>
      </c>
      <c r="AY494" s="48"/>
      <c r="AZ494" s="49" t="str">
        <f>IFERROR(VLOOKUP(AY494,農林業センサス集落コード!$A$2:$E$18534,4,FALSE)," ")</f>
        <v xml:space="preserve"> </v>
      </c>
      <c r="BA494" s="50" t="str">
        <f>IFERROR(VLOOKUP(AY494,農林業センサス集落コード!$A$2:$E$18534,5,0),"")</f>
        <v/>
      </c>
      <c r="BB494" s="48"/>
      <c r="BC494" s="49" t="str">
        <f>IFERROR(VLOOKUP(BB494,農林業センサス集落コード!$A$2:$E$18534,4,FALSE)," ")</f>
        <v xml:space="preserve"> </v>
      </c>
      <c r="BD494" s="50" t="str">
        <f>IFERROR(VLOOKUP(BB494,農林業センサス集落コード!$A$2:$E$18534,5,0),"")</f>
        <v/>
      </c>
      <c r="BE494" s="48"/>
      <c r="BF494" s="49" t="str">
        <f>IFERROR(VLOOKUP(BE494,農林業センサス集落コード!$A$2:$E$18534,4,FALSE)," ")</f>
        <v xml:space="preserve"> </v>
      </c>
      <c r="BG494" s="50" t="str">
        <f>IFERROR(VLOOKUP(BE494,農林業センサス集落コード!$A$2:$E$18534,5,0),"")</f>
        <v/>
      </c>
      <c r="BH494" s="48"/>
      <c r="BI494" s="49" t="str">
        <f>IFERROR(VLOOKUP(BH494,農林業センサス集落コード!$A$2:$E$18534,4,FALSE)," ")</f>
        <v xml:space="preserve"> </v>
      </c>
      <c r="BJ494" s="50" t="str">
        <f>IFERROR(VLOOKUP(BH494,農林業センサス集落コード!$A$2:$E$18534,5,0),"")</f>
        <v/>
      </c>
      <c r="BK494" s="48"/>
      <c r="BL494" s="49" t="str">
        <f>IFERROR(VLOOKUP(BK494,農林業センサス集落コード!$A$2:$E$18534,4,FALSE)," ")</f>
        <v xml:space="preserve"> </v>
      </c>
      <c r="BM494" s="50" t="str">
        <f>IFERROR(VLOOKUP(BK494,農林業センサス集落コード!$A$2:$E$18534,5,0),"")</f>
        <v/>
      </c>
    </row>
    <row r="495" spans="1:65">
      <c r="A495" s="272" t="e">
        <f>①協定識別事項②協定参加者!#REF!</f>
        <v>#REF!</v>
      </c>
      <c r="B495" s="55" t="e">
        <f>①協定識別事項②協定参加者!#REF!</f>
        <v>#REF!</v>
      </c>
      <c r="C495" s="55" t="e">
        <f>①協定識別事項②協定参加者!#REF!</f>
        <v>#REF!</v>
      </c>
      <c r="D495" s="55" t="e">
        <f>①協定識別事項②協定参加者!#REF!</f>
        <v>#REF!</v>
      </c>
      <c r="E495" s="56" t="e">
        <f>①協定識別事項②協定参加者!#REF!</f>
        <v>#REF!</v>
      </c>
      <c r="F495" s="48"/>
      <c r="G495" s="49" t="str">
        <f>IFERROR(VLOOKUP(F495,農林業センサス集落コード!$A$2:$E$18534,4,FALSE)," ")</f>
        <v xml:space="preserve"> </v>
      </c>
      <c r="H495" s="50" t="str">
        <f>IFERROR(VLOOKUP(F495,農林業センサス集落コード!$A$2:$E$18534,5,0),"")</f>
        <v/>
      </c>
      <c r="I495" s="48"/>
      <c r="J495" s="49" t="str">
        <f>IFERROR(VLOOKUP(I495,農林業センサス集落コード!$A$2:$E$18534,4,FALSE)," ")</f>
        <v xml:space="preserve"> </v>
      </c>
      <c r="K495" s="50" t="str">
        <f>IFERROR(VLOOKUP(I495,農林業センサス集落コード!$A$2:$E$18534,5,0),"")</f>
        <v/>
      </c>
      <c r="L495" s="48"/>
      <c r="M495" s="49" t="str">
        <f>IFERROR(VLOOKUP(L495,農林業センサス集落コード!$A$2:$E$18534,4,FALSE)," ")</f>
        <v xml:space="preserve"> </v>
      </c>
      <c r="N495" s="50" t="str">
        <f>IFERROR(VLOOKUP(L495,農林業センサス集落コード!$A$2:$E$18534,5,0),"")</f>
        <v/>
      </c>
      <c r="O495" s="48"/>
      <c r="P495" s="49" t="str">
        <f>IFERROR(VLOOKUP(O495,農林業センサス集落コード!$A$2:$E$18534,4,FALSE)," ")</f>
        <v xml:space="preserve"> </v>
      </c>
      <c r="Q495" s="50" t="str">
        <f>IFERROR(VLOOKUP(O495,農林業センサス集落コード!$A$2:$E$18534,5,0),"")</f>
        <v/>
      </c>
      <c r="R495" s="48"/>
      <c r="S495" s="49" t="str">
        <f>IFERROR(VLOOKUP(R495,農林業センサス集落コード!$A$2:$E$18534,4,FALSE)," ")</f>
        <v xml:space="preserve"> </v>
      </c>
      <c r="T495" s="50" t="str">
        <f>IFERROR(VLOOKUP(R495,農林業センサス集落コード!$A$2:$E$18534,5,0),"")</f>
        <v/>
      </c>
      <c r="U495" s="48"/>
      <c r="V495" s="49" t="str">
        <f>IFERROR(VLOOKUP(U495,農林業センサス集落コード!$A$2:$E$18534,4,FALSE)," ")</f>
        <v xml:space="preserve"> </v>
      </c>
      <c r="W495" s="50" t="str">
        <f>IFERROR(VLOOKUP(U495,農林業センサス集落コード!$A$2:$E$18534,5,0),"")</f>
        <v/>
      </c>
      <c r="X495" s="48"/>
      <c r="Y495" s="49" t="str">
        <f>IFERROR(VLOOKUP(X495,農林業センサス集落コード!$A$2:$E$18534,4,FALSE)," ")</f>
        <v xml:space="preserve"> </v>
      </c>
      <c r="Z495" s="50" t="str">
        <f>IFERROR(VLOOKUP(X495,農林業センサス集落コード!$A$2:$E$18534,5,0),"")</f>
        <v/>
      </c>
      <c r="AA495" s="48"/>
      <c r="AB495" s="49" t="str">
        <f>IFERROR(VLOOKUP(AA495,農林業センサス集落コード!$A$2:$E$18534,4,FALSE)," ")</f>
        <v xml:space="preserve"> </v>
      </c>
      <c r="AC495" s="50" t="str">
        <f>IFERROR(VLOOKUP(AA495,農林業センサス集落コード!$A$2:$E$18534,5,0),"")</f>
        <v/>
      </c>
      <c r="AD495" s="48"/>
      <c r="AE495" s="49" t="str">
        <f>IFERROR(VLOOKUP(AD495,農林業センサス集落コード!$A$2:$E$18534,4,FALSE)," ")</f>
        <v xml:space="preserve"> </v>
      </c>
      <c r="AF495" s="50" t="str">
        <f>IFERROR(VLOOKUP(AD495,農林業センサス集落コード!$A$2:$E$18534,5,0),"")</f>
        <v/>
      </c>
      <c r="AG495" s="48"/>
      <c r="AH495" s="49" t="str">
        <f>IFERROR(VLOOKUP(AG495,農林業センサス集落コード!$A$2:$E$18534,4,FALSE)," ")</f>
        <v xml:space="preserve"> </v>
      </c>
      <c r="AI495" s="50" t="str">
        <f>IFERROR(VLOOKUP(AG495,農林業センサス集落コード!$A$2:$E$18534,5,0),"")</f>
        <v/>
      </c>
      <c r="AJ495" s="48"/>
      <c r="AK495" s="49" t="str">
        <f>IFERROR(VLOOKUP(AJ495,農林業センサス集落コード!$A$2:$E$18534,4,FALSE)," ")</f>
        <v xml:space="preserve"> </v>
      </c>
      <c r="AL495" s="50" t="str">
        <f>IFERROR(VLOOKUP(AJ495,農林業センサス集落コード!$A$2:$E$18534,5,0),"")</f>
        <v/>
      </c>
      <c r="AM495" s="48"/>
      <c r="AN495" s="49" t="str">
        <f>IFERROR(VLOOKUP(AM495,農林業センサス集落コード!$A$2:$E$18534,4,FALSE)," ")</f>
        <v xml:space="preserve"> </v>
      </c>
      <c r="AO495" s="50" t="str">
        <f>IFERROR(VLOOKUP(AM495,農林業センサス集落コード!$A$2:$E$18534,5,0),"")</f>
        <v/>
      </c>
      <c r="AP495" s="48"/>
      <c r="AQ495" s="49" t="str">
        <f>IFERROR(VLOOKUP(AP495,農林業センサス集落コード!$A$2:$E$18534,4,FALSE)," ")</f>
        <v xml:space="preserve"> </v>
      </c>
      <c r="AR495" s="50" t="str">
        <f>IFERROR(VLOOKUP(AP495,農林業センサス集落コード!$A$2:$E$18534,5,0),"")</f>
        <v/>
      </c>
      <c r="AS495" s="48"/>
      <c r="AT495" s="49" t="str">
        <f>IFERROR(VLOOKUP(AS495,農林業センサス集落コード!$A$2:$E$18534,4,FALSE)," ")</f>
        <v xml:space="preserve"> </v>
      </c>
      <c r="AU495" s="50" t="str">
        <f>IFERROR(VLOOKUP(AS495,農林業センサス集落コード!$A$2:$E$18534,5,0),"")</f>
        <v/>
      </c>
      <c r="AV495" s="48"/>
      <c r="AW495" s="49" t="str">
        <f>IFERROR(VLOOKUP(AV495,農林業センサス集落コード!$A$2:$E$18534,4,FALSE)," ")</f>
        <v xml:space="preserve"> </v>
      </c>
      <c r="AX495" s="50" t="str">
        <f>IFERROR(VLOOKUP(AV495,農林業センサス集落コード!$A$2:$E$18534,5,0),"")</f>
        <v/>
      </c>
      <c r="AY495" s="48"/>
      <c r="AZ495" s="49" t="str">
        <f>IFERROR(VLOOKUP(AY495,農林業センサス集落コード!$A$2:$E$18534,4,FALSE)," ")</f>
        <v xml:space="preserve"> </v>
      </c>
      <c r="BA495" s="50" t="str">
        <f>IFERROR(VLOOKUP(AY495,農林業センサス集落コード!$A$2:$E$18534,5,0),"")</f>
        <v/>
      </c>
      <c r="BB495" s="48"/>
      <c r="BC495" s="49" t="str">
        <f>IFERROR(VLOOKUP(BB495,農林業センサス集落コード!$A$2:$E$18534,4,FALSE)," ")</f>
        <v xml:space="preserve"> </v>
      </c>
      <c r="BD495" s="50" t="str">
        <f>IFERROR(VLOOKUP(BB495,農林業センサス集落コード!$A$2:$E$18534,5,0),"")</f>
        <v/>
      </c>
      <c r="BE495" s="48"/>
      <c r="BF495" s="49" t="str">
        <f>IFERROR(VLOOKUP(BE495,農林業センサス集落コード!$A$2:$E$18534,4,FALSE)," ")</f>
        <v xml:space="preserve"> </v>
      </c>
      <c r="BG495" s="50" t="str">
        <f>IFERROR(VLOOKUP(BE495,農林業センサス集落コード!$A$2:$E$18534,5,0),"")</f>
        <v/>
      </c>
      <c r="BH495" s="48"/>
      <c r="BI495" s="49" t="str">
        <f>IFERROR(VLOOKUP(BH495,農林業センサス集落コード!$A$2:$E$18534,4,FALSE)," ")</f>
        <v xml:space="preserve"> </v>
      </c>
      <c r="BJ495" s="50" t="str">
        <f>IFERROR(VLOOKUP(BH495,農林業センサス集落コード!$A$2:$E$18534,5,0),"")</f>
        <v/>
      </c>
      <c r="BK495" s="48"/>
      <c r="BL495" s="49" t="str">
        <f>IFERROR(VLOOKUP(BK495,農林業センサス集落コード!$A$2:$E$18534,4,FALSE)," ")</f>
        <v xml:space="preserve"> </v>
      </c>
      <c r="BM495" s="50" t="str">
        <f>IFERROR(VLOOKUP(BK495,農林業センサス集落コード!$A$2:$E$18534,5,0),"")</f>
        <v/>
      </c>
    </row>
    <row r="496" spans="1:65">
      <c r="A496" s="272" t="e">
        <f>①協定識別事項②協定参加者!#REF!</f>
        <v>#REF!</v>
      </c>
      <c r="B496" s="55" t="e">
        <f>①協定識別事項②協定参加者!#REF!</f>
        <v>#REF!</v>
      </c>
      <c r="C496" s="55" t="e">
        <f>①協定識別事項②協定参加者!#REF!</f>
        <v>#REF!</v>
      </c>
      <c r="D496" s="55" t="e">
        <f>①協定識別事項②協定参加者!#REF!</f>
        <v>#REF!</v>
      </c>
      <c r="E496" s="56" t="e">
        <f>①協定識別事項②協定参加者!#REF!</f>
        <v>#REF!</v>
      </c>
      <c r="F496" s="48"/>
      <c r="G496" s="49" t="str">
        <f>IFERROR(VLOOKUP(F496,農林業センサス集落コード!$A$2:$E$18534,4,FALSE)," ")</f>
        <v xml:space="preserve"> </v>
      </c>
      <c r="H496" s="50" t="str">
        <f>IFERROR(VLOOKUP(F496,農林業センサス集落コード!$A$2:$E$18534,5,0),"")</f>
        <v/>
      </c>
      <c r="I496" s="48"/>
      <c r="J496" s="49" t="str">
        <f>IFERROR(VLOOKUP(I496,農林業センサス集落コード!$A$2:$E$18534,4,FALSE)," ")</f>
        <v xml:space="preserve"> </v>
      </c>
      <c r="K496" s="50" t="str">
        <f>IFERROR(VLOOKUP(I496,農林業センサス集落コード!$A$2:$E$18534,5,0),"")</f>
        <v/>
      </c>
      <c r="L496" s="48"/>
      <c r="M496" s="49" t="str">
        <f>IFERROR(VLOOKUP(L496,農林業センサス集落コード!$A$2:$E$18534,4,FALSE)," ")</f>
        <v xml:space="preserve"> </v>
      </c>
      <c r="N496" s="50" t="str">
        <f>IFERROR(VLOOKUP(L496,農林業センサス集落コード!$A$2:$E$18534,5,0),"")</f>
        <v/>
      </c>
      <c r="O496" s="48"/>
      <c r="P496" s="49" t="str">
        <f>IFERROR(VLOOKUP(O496,農林業センサス集落コード!$A$2:$E$18534,4,FALSE)," ")</f>
        <v xml:space="preserve"> </v>
      </c>
      <c r="Q496" s="50" t="str">
        <f>IFERROR(VLOOKUP(O496,農林業センサス集落コード!$A$2:$E$18534,5,0),"")</f>
        <v/>
      </c>
      <c r="R496" s="48"/>
      <c r="S496" s="49" t="str">
        <f>IFERROR(VLOOKUP(R496,農林業センサス集落コード!$A$2:$E$18534,4,FALSE)," ")</f>
        <v xml:space="preserve"> </v>
      </c>
      <c r="T496" s="50" t="str">
        <f>IFERROR(VLOOKUP(R496,農林業センサス集落コード!$A$2:$E$18534,5,0),"")</f>
        <v/>
      </c>
      <c r="U496" s="48"/>
      <c r="V496" s="49" t="str">
        <f>IFERROR(VLOOKUP(U496,農林業センサス集落コード!$A$2:$E$18534,4,FALSE)," ")</f>
        <v xml:space="preserve"> </v>
      </c>
      <c r="W496" s="50" t="str">
        <f>IFERROR(VLOOKUP(U496,農林業センサス集落コード!$A$2:$E$18534,5,0),"")</f>
        <v/>
      </c>
      <c r="X496" s="48"/>
      <c r="Y496" s="49" t="str">
        <f>IFERROR(VLOOKUP(X496,農林業センサス集落コード!$A$2:$E$18534,4,FALSE)," ")</f>
        <v xml:space="preserve"> </v>
      </c>
      <c r="Z496" s="50" t="str">
        <f>IFERROR(VLOOKUP(X496,農林業センサス集落コード!$A$2:$E$18534,5,0),"")</f>
        <v/>
      </c>
      <c r="AA496" s="48"/>
      <c r="AB496" s="49" t="str">
        <f>IFERROR(VLOOKUP(AA496,農林業センサス集落コード!$A$2:$E$18534,4,FALSE)," ")</f>
        <v xml:space="preserve"> </v>
      </c>
      <c r="AC496" s="50" t="str">
        <f>IFERROR(VLOOKUP(AA496,農林業センサス集落コード!$A$2:$E$18534,5,0),"")</f>
        <v/>
      </c>
      <c r="AD496" s="48"/>
      <c r="AE496" s="49" t="str">
        <f>IFERROR(VLOOKUP(AD496,農林業センサス集落コード!$A$2:$E$18534,4,FALSE)," ")</f>
        <v xml:space="preserve"> </v>
      </c>
      <c r="AF496" s="50" t="str">
        <f>IFERROR(VLOOKUP(AD496,農林業センサス集落コード!$A$2:$E$18534,5,0),"")</f>
        <v/>
      </c>
      <c r="AG496" s="48"/>
      <c r="AH496" s="49" t="str">
        <f>IFERROR(VLOOKUP(AG496,農林業センサス集落コード!$A$2:$E$18534,4,FALSE)," ")</f>
        <v xml:space="preserve"> </v>
      </c>
      <c r="AI496" s="50" t="str">
        <f>IFERROR(VLOOKUP(AG496,農林業センサス集落コード!$A$2:$E$18534,5,0),"")</f>
        <v/>
      </c>
      <c r="AJ496" s="48"/>
      <c r="AK496" s="49" t="str">
        <f>IFERROR(VLOOKUP(AJ496,農林業センサス集落コード!$A$2:$E$18534,4,FALSE)," ")</f>
        <v xml:space="preserve"> </v>
      </c>
      <c r="AL496" s="50" t="str">
        <f>IFERROR(VLOOKUP(AJ496,農林業センサス集落コード!$A$2:$E$18534,5,0),"")</f>
        <v/>
      </c>
      <c r="AM496" s="48"/>
      <c r="AN496" s="49" t="str">
        <f>IFERROR(VLOOKUP(AM496,農林業センサス集落コード!$A$2:$E$18534,4,FALSE)," ")</f>
        <v xml:space="preserve"> </v>
      </c>
      <c r="AO496" s="50" t="str">
        <f>IFERROR(VLOOKUP(AM496,農林業センサス集落コード!$A$2:$E$18534,5,0),"")</f>
        <v/>
      </c>
      <c r="AP496" s="48"/>
      <c r="AQ496" s="49" t="str">
        <f>IFERROR(VLOOKUP(AP496,農林業センサス集落コード!$A$2:$E$18534,4,FALSE)," ")</f>
        <v xml:space="preserve"> </v>
      </c>
      <c r="AR496" s="50" t="str">
        <f>IFERROR(VLOOKUP(AP496,農林業センサス集落コード!$A$2:$E$18534,5,0),"")</f>
        <v/>
      </c>
      <c r="AS496" s="48"/>
      <c r="AT496" s="49" t="str">
        <f>IFERROR(VLOOKUP(AS496,農林業センサス集落コード!$A$2:$E$18534,4,FALSE)," ")</f>
        <v xml:space="preserve"> </v>
      </c>
      <c r="AU496" s="50" t="str">
        <f>IFERROR(VLOOKUP(AS496,農林業センサス集落コード!$A$2:$E$18534,5,0),"")</f>
        <v/>
      </c>
      <c r="AV496" s="48"/>
      <c r="AW496" s="49" t="str">
        <f>IFERROR(VLOOKUP(AV496,農林業センサス集落コード!$A$2:$E$18534,4,FALSE)," ")</f>
        <v xml:space="preserve"> </v>
      </c>
      <c r="AX496" s="50" t="str">
        <f>IFERROR(VLOOKUP(AV496,農林業センサス集落コード!$A$2:$E$18534,5,0),"")</f>
        <v/>
      </c>
      <c r="AY496" s="48"/>
      <c r="AZ496" s="49" t="str">
        <f>IFERROR(VLOOKUP(AY496,農林業センサス集落コード!$A$2:$E$18534,4,FALSE)," ")</f>
        <v xml:space="preserve"> </v>
      </c>
      <c r="BA496" s="50" t="str">
        <f>IFERROR(VLOOKUP(AY496,農林業センサス集落コード!$A$2:$E$18534,5,0),"")</f>
        <v/>
      </c>
      <c r="BB496" s="48"/>
      <c r="BC496" s="49" t="str">
        <f>IFERROR(VLOOKUP(BB496,農林業センサス集落コード!$A$2:$E$18534,4,FALSE)," ")</f>
        <v xml:space="preserve"> </v>
      </c>
      <c r="BD496" s="50" t="str">
        <f>IFERROR(VLOOKUP(BB496,農林業センサス集落コード!$A$2:$E$18534,5,0),"")</f>
        <v/>
      </c>
      <c r="BE496" s="48"/>
      <c r="BF496" s="49" t="str">
        <f>IFERROR(VLOOKUP(BE496,農林業センサス集落コード!$A$2:$E$18534,4,FALSE)," ")</f>
        <v xml:space="preserve"> </v>
      </c>
      <c r="BG496" s="50" t="str">
        <f>IFERROR(VLOOKUP(BE496,農林業センサス集落コード!$A$2:$E$18534,5,0),"")</f>
        <v/>
      </c>
      <c r="BH496" s="48"/>
      <c r="BI496" s="49" t="str">
        <f>IFERROR(VLOOKUP(BH496,農林業センサス集落コード!$A$2:$E$18534,4,FALSE)," ")</f>
        <v xml:space="preserve"> </v>
      </c>
      <c r="BJ496" s="50" t="str">
        <f>IFERROR(VLOOKUP(BH496,農林業センサス集落コード!$A$2:$E$18534,5,0),"")</f>
        <v/>
      </c>
      <c r="BK496" s="48"/>
      <c r="BL496" s="49" t="str">
        <f>IFERROR(VLOOKUP(BK496,農林業センサス集落コード!$A$2:$E$18534,4,FALSE)," ")</f>
        <v xml:space="preserve"> </v>
      </c>
      <c r="BM496" s="50" t="str">
        <f>IFERROR(VLOOKUP(BK496,農林業センサス集落コード!$A$2:$E$18534,5,0),"")</f>
        <v/>
      </c>
    </row>
    <row r="497" spans="1:65">
      <c r="A497" s="272" t="e">
        <f>①協定識別事項②協定参加者!#REF!</f>
        <v>#REF!</v>
      </c>
      <c r="B497" s="55" t="e">
        <f>①協定識別事項②協定参加者!#REF!</f>
        <v>#REF!</v>
      </c>
      <c r="C497" s="55" t="e">
        <f>①協定識別事項②協定参加者!#REF!</f>
        <v>#REF!</v>
      </c>
      <c r="D497" s="55" t="e">
        <f>①協定識別事項②協定参加者!#REF!</f>
        <v>#REF!</v>
      </c>
      <c r="E497" s="56" t="e">
        <f>①協定識別事項②協定参加者!#REF!</f>
        <v>#REF!</v>
      </c>
      <c r="F497" s="48"/>
      <c r="G497" s="49" t="str">
        <f>IFERROR(VLOOKUP(F497,農林業センサス集落コード!$A$2:$E$18534,4,FALSE)," ")</f>
        <v xml:space="preserve"> </v>
      </c>
      <c r="H497" s="50" t="str">
        <f>IFERROR(VLOOKUP(F497,農林業センサス集落コード!$A$2:$E$18534,5,0),"")</f>
        <v/>
      </c>
      <c r="I497" s="48"/>
      <c r="J497" s="49" t="str">
        <f>IFERROR(VLOOKUP(I497,農林業センサス集落コード!$A$2:$E$18534,4,FALSE)," ")</f>
        <v xml:space="preserve"> </v>
      </c>
      <c r="K497" s="50" t="str">
        <f>IFERROR(VLOOKUP(I497,農林業センサス集落コード!$A$2:$E$18534,5,0),"")</f>
        <v/>
      </c>
      <c r="L497" s="48"/>
      <c r="M497" s="49" t="str">
        <f>IFERROR(VLOOKUP(L497,農林業センサス集落コード!$A$2:$E$18534,4,FALSE)," ")</f>
        <v xml:space="preserve"> </v>
      </c>
      <c r="N497" s="50" t="str">
        <f>IFERROR(VLOOKUP(L497,農林業センサス集落コード!$A$2:$E$18534,5,0),"")</f>
        <v/>
      </c>
      <c r="O497" s="48"/>
      <c r="P497" s="49" t="str">
        <f>IFERROR(VLOOKUP(O497,農林業センサス集落コード!$A$2:$E$18534,4,FALSE)," ")</f>
        <v xml:space="preserve"> </v>
      </c>
      <c r="Q497" s="50" t="str">
        <f>IFERROR(VLOOKUP(O497,農林業センサス集落コード!$A$2:$E$18534,5,0),"")</f>
        <v/>
      </c>
      <c r="R497" s="48"/>
      <c r="S497" s="49" t="str">
        <f>IFERROR(VLOOKUP(R497,農林業センサス集落コード!$A$2:$E$18534,4,FALSE)," ")</f>
        <v xml:space="preserve"> </v>
      </c>
      <c r="T497" s="50" t="str">
        <f>IFERROR(VLOOKUP(R497,農林業センサス集落コード!$A$2:$E$18534,5,0),"")</f>
        <v/>
      </c>
      <c r="U497" s="48"/>
      <c r="V497" s="49" t="str">
        <f>IFERROR(VLOOKUP(U497,農林業センサス集落コード!$A$2:$E$18534,4,FALSE)," ")</f>
        <v xml:space="preserve"> </v>
      </c>
      <c r="W497" s="50" t="str">
        <f>IFERROR(VLOOKUP(U497,農林業センサス集落コード!$A$2:$E$18534,5,0),"")</f>
        <v/>
      </c>
      <c r="X497" s="48"/>
      <c r="Y497" s="49" t="str">
        <f>IFERROR(VLOOKUP(X497,農林業センサス集落コード!$A$2:$E$18534,4,FALSE)," ")</f>
        <v xml:space="preserve"> </v>
      </c>
      <c r="Z497" s="50" t="str">
        <f>IFERROR(VLOOKUP(X497,農林業センサス集落コード!$A$2:$E$18534,5,0),"")</f>
        <v/>
      </c>
      <c r="AA497" s="48"/>
      <c r="AB497" s="49" t="str">
        <f>IFERROR(VLOOKUP(AA497,農林業センサス集落コード!$A$2:$E$18534,4,FALSE)," ")</f>
        <v xml:space="preserve"> </v>
      </c>
      <c r="AC497" s="50" t="str">
        <f>IFERROR(VLOOKUP(AA497,農林業センサス集落コード!$A$2:$E$18534,5,0),"")</f>
        <v/>
      </c>
      <c r="AD497" s="48"/>
      <c r="AE497" s="49" t="str">
        <f>IFERROR(VLOOKUP(AD497,農林業センサス集落コード!$A$2:$E$18534,4,FALSE)," ")</f>
        <v xml:space="preserve"> </v>
      </c>
      <c r="AF497" s="50" t="str">
        <f>IFERROR(VLOOKUP(AD497,農林業センサス集落コード!$A$2:$E$18534,5,0),"")</f>
        <v/>
      </c>
      <c r="AG497" s="48"/>
      <c r="AH497" s="49" t="str">
        <f>IFERROR(VLOOKUP(AG497,農林業センサス集落コード!$A$2:$E$18534,4,FALSE)," ")</f>
        <v xml:space="preserve"> </v>
      </c>
      <c r="AI497" s="50" t="str">
        <f>IFERROR(VLOOKUP(AG497,農林業センサス集落コード!$A$2:$E$18534,5,0),"")</f>
        <v/>
      </c>
      <c r="AJ497" s="48"/>
      <c r="AK497" s="49" t="str">
        <f>IFERROR(VLOOKUP(AJ497,農林業センサス集落コード!$A$2:$E$18534,4,FALSE)," ")</f>
        <v xml:space="preserve"> </v>
      </c>
      <c r="AL497" s="50" t="str">
        <f>IFERROR(VLOOKUP(AJ497,農林業センサス集落コード!$A$2:$E$18534,5,0),"")</f>
        <v/>
      </c>
      <c r="AM497" s="48"/>
      <c r="AN497" s="49" t="str">
        <f>IFERROR(VLOOKUP(AM497,農林業センサス集落コード!$A$2:$E$18534,4,FALSE)," ")</f>
        <v xml:space="preserve"> </v>
      </c>
      <c r="AO497" s="50" t="str">
        <f>IFERROR(VLOOKUP(AM497,農林業センサス集落コード!$A$2:$E$18534,5,0),"")</f>
        <v/>
      </c>
      <c r="AP497" s="48"/>
      <c r="AQ497" s="49" t="str">
        <f>IFERROR(VLOOKUP(AP497,農林業センサス集落コード!$A$2:$E$18534,4,FALSE)," ")</f>
        <v xml:space="preserve"> </v>
      </c>
      <c r="AR497" s="50" t="str">
        <f>IFERROR(VLOOKUP(AP497,農林業センサス集落コード!$A$2:$E$18534,5,0),"")</f>
        <v/>
      </c>
      <c r="AS497" s="48"/>
      <c r="AT497" s="49" t="str">
        <f>IFERROR(VLOOKUP(AS497,農林業センサス集落コード!$A$2:$E$18534,4,FALSE)," ")</f>
        <v xml:space="preserve"> </v>
      </c>
      <c r="AU497" s="50" t="str">
        <f>IFERROR(VLOOKUP(AS497,農林業センサス集落コード!$A$2:$E$18534,5,0),"")</f>
        <v/>
      </c>
      <c r="AV497" s="48"/>
      <c r="AW497" s="49" t="str">
        <f>IFERROR(VLOOKUP(AV497,農林業センサス集落コード!$A$2:$E$18534,4,FALSE)," ")</f>
        <v xml:space="preserve"> </v>
      </c>
      <c r="AX497" s="50" t="str">
        <f>IFERROR(VLOOKUP(AV497,農林業センサス集落コード!$A$2:$E$18534,5,0),"")</f>
        <v/>
      </c>
      <c r="AY497" s="48"/>
      <c r="AZ497" s="49" t="str">
        <f>IFERROR(VLOOKUP(AY497,農林業センサス集落コード!$A$2:$E$18534,4,FALSE)," ")</f>
        <v xml:space="preserve"> </v>
      </c>
      <c r="BA497" s="50" t="str">
        <f>IFERROR(VLOOKUP(AY497,農林業センサス集落コード!$A$2:$E$18534,5,0),"")</f>
        <v/>
      </c>
      <c r="BB497" s="48"/>
      <c r="BC497" s="49" t="str">
        <f>IFERROR(VLOOKUP(BB497,農林業センサス集落コード!$A$2:$E$18534,4,FALSE)," ")</f>
        <v xml:space="preserve"> </v>
      </c>
      <c r="BD497" s="50" t="str">
        <f>IFERROR(VLOOKUP(BB497,農林業センサス集落コード!$A$2:$E$18534,5,0),"")</f>
        <v/>
      </c>
      <c r="BE497" s="48"/>
      <c r="BF497" s="49" t="str">
        <f>IFERROR(VLOOKUP(BE497,農林業センサス集落コード!$A$2:$E$18534,4,FALSE)," ")</f>
        <v xml:space="preserve"> </v>
      </c>
      <c r="BG497" s="50" t="str">
        <f>IFERROR(VLOOKUP(BE497,農林業センサス集落コード!$A$2:$E$18534,5,0),"")</f>
        <v/>
      </c>
      <c r="BH497" s="48"/>
      <c r="BI497" s="49" t="str">
        <f>IFERROR(VLOOKUP(BH497,農林業センサス集落コード!$A$2:$E$18534,4,FALSE)," ")</f>
        <v xml:space="preserve"> </v>
      </c>
      <c r="BJ497" s="50" t="str">
        <f>IFERROR(VLOOKUP(BH497,農林業センサス集落コード!$A$2:$E$18534,5,0),"")</f>
        <v/>
      </c>
      <c r="BK497" s="48"/>
      <c r="BL497" s="49" t="str">
        <f>IFERROR(VLOOKUP(BK497,農林業センサス集落コード!$A$2:$E$18534,4,FALSE)," ")</f>
        <v xml:space="preserve"> </v>
      </c>
      <c r="BM497" s="50" t="str">
        <f>IFERROR(VLOOKUP(BK497,農林業センサス集落コード!$A$2:$E$18534,5,0),"")</f>
        <v/>
      </c>
    </row>
    <row r="498" spans="1:65">
      <c r="A498" s="272" t="e">
        <f>①協定識別事項②協定参加者!#REF!</f>
        <v>#REF!</v>
      </c>
      <c r="B498" s="55" t="e">
        <f>①協定識別事項②協定参加者!#REF!</f>
        <v>#REF!</v>
      </c>
      <c r="C498" s="55" t="e">
        <f>①協定識別事項②協定参加者!#REF!</f>
        <v>#REF!</v>
      </c>
      <c r="D498" s="55" t="e">
        <f>①協定識別事項②協定参加者!#REF!</f>
        <v>#REF!</v>
      </c>
      <c r="E498" s="56" t="e">
        <f>①協定識別事項②協定参加者!#REF!</f>
        <v>#REF!</v>
      </c>
      <c r="F498" s="48"/>
      <c r="G498" s="49" t="str">
        <f>IFERROR(VLOOKUP(F498,農林業センサス集落コード!$A$2:$E$18534,4,FALSE)," ")</f>
        <v xml:space="preserve"> </v>
      </c>
      <c r="H498" s="50" t="str">
        <f>IFERROR(VLOOKUP(F498,農林業センサス集落コード!$A$2:$E$18534,5,0),"")</f>
        <v/>
      </c>
      <c r="I498" s="48"/>
      <c r="J498" s="49" t="str">
        <f>IFERROR(VLOOKUP(I498,農林業センサス集落コード!$A$2:$E$18534,4,FALSE)," ")</f>
        <v xml:space="preserve"> </v>
      </c>
      <c r="K498" s="50" t="str">
        <f>IFERROR(VLOOKUP(I498,農林業センサス集落コード!$A$2:$E$18534,5,0),"")</f>
        <v/>
      </c>
      <c r="L498" s="48"/>
      <c r="M498" s="49" t="str">
        <f>IFERROR(VLOOKUP(L498,農林業センサス集落コード!$A$2:$E$18534,4,FALSE)," ")</f>
        <v xml:space="preserve"> </v>
      </c>
      <c r="N498" s="50" t="str">
        <f>IFERROR(VLOOKUP(L498,農林業センサス集落コード!$A$2:$E$18534,5,0),"")</f>
        <v/>
      </c>
      <c r="O498" s="48"/>
      <c r="P498" s="49" t="str">
        <f>IFERROR(VLOOKUP(O498,農林業センサス集落コード!$A$2:$E$18534,4,FALSE)," ")</f>
        <v xml:space="preserve"> </v>
      </c>
      <c r="Q498" s="50" t="str">
        <f>IFERROR(VLOOKUP(O498,農林業センサス集落コード!$A$2:$E$18534,5,0),"")</f>
        <v/>
      </c>
      <c r="R498" s="48"/>
      <c r="S498" s="49" t="str">
        <f>IFERROR(VLOOKUP(R498,農林業センサス集落コード!$A$2:$E$18534,4,FALSE)," ")</f>
        <v xml:space="preserve"> </v>
      </c>
      <c r="T498" s="50" t="str">
        <f>IFERROR(VLOOKUP(R498,農林業センサス集落コード!$A$2:$E$18534,5,0),"")</f>
        <v/>
      </c>
      <c r="U498" s="48"/>
      <c r="V498" s="49" t="str">
        <f>IFERROR(VLOOKUP(U498,農林業センサス集落コード!$A$2:$E$18534,4,FALSE)," ")</f>
        <v xml:space="preserve"> </v>
      </c>
      <c r="W498" s="50" t="str">
        <f>IFERROR(VLOOKUP(U498,農林業センサス集落コード!$A$2:$E$18534,5,0),"")</f>
        <v/>
      </c>
      <c r="X498" s="48"/>
      <c r="Y498" s="49" t="str">
        <f>IFERROR(VLOOKUP(X498,農林業センサス集落コード!$A$2:$E$18534,4,FALSE)," ")</f>
        <v xml:space="preserve"> </v>
      </c>
      <c r="Z498" s="50" t="str">
        <f>IFERROR(VLOOKUP(X498,農林業センサス集落コード!$A$2:$E$18534,5,0),"")</f>
        <v/>
      </c>
      <c r="AA498" s="48"/>
      <c r="AB498" s="49" t="str">
        <f>IFERROR(VLOOKUP(AA498,農林業センサス集落コード!$A$2:$E$18534,4,FALSE)," ")</f>
        <v xml:space="preserve"> </v>
      </c>
      <c r="AC498" s="50" t="str">
        <f>IFERROR(VLOOKUP(AA498,農林業センサス集落コード!$A$2:$E$18534,5,0),"")</f>
        <v/>
      </c>
      <c r="AD498" s="48"/>
      <c r="AE498" s="49" t="str">
        <f>IFERROR(VLOOKUP(AD498,農林業センサス集落コード!$A$2:$E$18534,4,FALSE)," ")</f>
        <v xml:space="preserve"> </v>
      </c>
      <c r="AF498" s="50" t="str">
        <f>IFERROR(VLOOKUP(AD498,農林業センサス集落コード!$A$2:$E$18534,5,0),"")</f>
        <v/>
      </c>
      <c r="AG498" s="48"/>
      <c r="AH498" s="49" t="str">
        <f>IFERROR(VLOOKUP(AG498,農林業センサス集落コード!$A$2:$E$18534,4,FALSE)," ")</f>
        <v xml:space="preserve"> </v>
      </c>
      <c r="AI498" s="50" t="str">
        <f>IFERROR(VLOOKUP(AG498,農林業センサス集落コード!$A$2:$E$18534,5,0),"")</f>
        <v/>
      </c>
      <c r="AJ498" s="48"/>
      <c r="AK498" s="49" t="str">
        <f>IFERROR(VLOOKUP(AJ498,農林業センサス集落コード!$A$2:$E$18534,4,FALSE)," ")</f>
        <v xml:space="preserve"> </v>
      </c>
      <c r="AL498" s="50" t="str">
        <f>IFERROR(VLOOKUP(AJ498,農林業センサス集落コード!$A$2:$E$18534,5,0),"")</f>
        <v/>
      </c>
      <c r="AM498" s="48"/>
      <c r="AN498" s="49" t="str">
        <f>IFERROR(VLOOKUP(AM498,農林業センサス集落コード!$A$2:$E$18534,4,FALSE)," ")</f>
        <v xml:space="preserve"> </v>
      </c>
      <c r="AO498" s="50" t="str">
        <f>IFERROR(VLOOKUP(AM498,農林業センサス集落コード!$A$2:$E$18534,5,0),"")</f>
        <v/>
      </c>
      <c r="AP498" s="48"/>
      <c r="AQ498" s="49" t="str">
        <f>IFERROR(VLOOKUP(AP498,農林業センサス集落コード!$A$2:$E$18534,4,FALSE)," ")</f>
        <v xml:space="preserve"> </v>
      </c>
      <c r="AR498" s="50" t="str">
        <f>IFERROR(VLOOKUP(AP498,農林業センサス集落コード!$A$2:$E$18534,5,0),"")</f>
        <v/>
      </c>
      <c r="AS498" s="48"/>
      <c r="AT498" s="49" t="str">
        <f>IFERROR(VLOOKUP(AS498,農林業センサス集落コード!$A$2:$E$18534,4,FALSE)," ")</f>
        <v xml:space="preserve"> </v>
      </c>
      <c r="AU498" s="50" t="str">
        <f>IFERROR(VLOOKUP(AS498,農林業センサス集落コード!$A$2:$E$18534,5,0),"")</f>
        <v/>
      </c>
      <c r="AV498" s="48"/>
      <c r="AW498" s="49" t="str">
        <f>IFERROR(VLOOKUP(AV498,農林業センサス集落コード!$A$2:$E$18534,4,FALSE)," ")</f>
        <v xml:space="preserve"> </v>
      </c>
      <c r="AX498" s="50" t="str">
        <f>IFERROR(VLOOKUP(AV498,農林業センサス集落コード!$A$2:$E$18534,5,0),"")</f>
        <v/>
      </c>
      <c r="AY498" s="48"/>
      <c r="AZ498" s="49" t="str">
        <f>IFERROR(VLOOKUP(AY498,農林業センサス集落コード!$A$2:$E$18534,4,FALSE)," ")</f>
        <v xml:space="preserve"> </v>
      </c>
      <c r="BA498" s="50" t="str">
        <f>IFERROR(VLOOKUP(AY498,農林業センサス集落コード!$A$2:$E$18534,5,0),"")</f>
        <v/>
      </c>
      <c r="BB498" s="48"/>
      <c r="BC498" s="49" t="str">
        <f>IFERROR(VLOOKUP(BB498,農林業センサス集落コード!$A$2:$E$18534,4,FALSE)," ")</f>
        <v xml:space="preserve"> </v>
      </c>
      <c r="BD498" s="50" t="str">
        <f>IFERROR(VLOOKUP(BB498,農林業センサス集落コード!$A$2:$E$18534,5,0),"")</f>
        <v/>
      </c>
      <c r="BE498" s="48"/>
      <c r="BF498" s="49" t="str">
        <f>IFERROR(VLOOKUP(BE498,農林業センサス集落コード!$A$2:$E$18534,4,FALSE)," ")</f>
        <v xml:space="preserve"> </v>
      </c>
      <c r="BG498" s="50" t="str">
        <f>IFERROR(VLOOKUP(BE498,農林業センサス集落コード!$A$2:$E$18534,5,0),"")</f>
        <v/>
      </c>
      <c r="BH498" s="48"/>
      <c r="BI498" s="49" t="str">
        <f>IFERROR(VLOOKUP(BH498,農林業センサス集落コード!$A$2:$E$18534,4,FALSE)," ")</f>
        <v xml:space="preserve"> </v>
      </c>
      <c r="BJ498" s="50" t="str">
        <f>IFERROR(VLOOKUP(BH498,農林業センサス集落コード!$A$2:$E$18534,5,0),"")</f>
        <v/>
      </c>
      <c r="BK498" s="48"/>
      <c r="BL498" s="49" t="str">
        <f>IFERROR(VLOOKUP(BK498,農林業センサス集落コード!$A$2:$E$18534,4,FALSE)," ")</f>
        <v xml:space="preserve"> </v>
      </c>
      <c r="BM498" s="50" t="str">
        <f>IFERROR(VLOOKUP(BK498,農林業センサス集落コード!$A$2:$E$18534,5,0),"")</f>
        <v/>
      </c>
    </row>
    <row r="499" spans="1:65">
      <c r="A499" s="272" t="e">
        <f>①協定識別事項②協定参加者!#REF!</f>
        <v>#REF!</v>
      </c>
      <c r="B499" s="55" t="e">
        <f>①協定識別事項②協定参加者!#REF!</f>
        <v>#REF!</v>
      </c>
      <c r="C499" s="55" t="e">
        <f>①協定識別事項②協定参加者!#REF!</f>
        <v>#REF!</v>
      </c>
      <c r="D499" s="55" t="e">
        <f>①協定識別事項②協定参加者!#REF!</f>
        <v>#REF!</v>
      </c>
      <c r="E499" s="56" t="e">
        <f>①協定識別事項②協定参加者!#REF!</f>
        <v>#REF!</v>
      </c>
      <c r="F499" s="48"/>
      <c r="G499" s="49" t="str">
        <f>IFERROR(VLOOKUP(F499,農林業センサス集落コード!$A$2:$E$18534,4,FALSE)," ")</f>
        <v xml:space="preserve"> </v>
      </c>
      <c r="H499" s="50" t="str">
        <f>IFERROR(VLOOKUP(F499,農林業センサス集落コード!$A$2:$E$18534,5,0),"")</f>
        <v/>
      </c>
      <c r="I499" s="48"/>
      <c r="J499" s="49" t="str">
        <f>IFERROR(VLOOKUP(I499,農林業センサス集落コード!$A$2:$E$18534,4,FALSE)," ")</f>
        <v xml:space="preserve"> </v>
      </c>
      <c r="K499" s="50" t="str">
        <f>IFERROR(VLOOKUP(I499,農林業センサス集落コード!$A$2:$E$18534,5,0),"")</f>
        <v/>
      </c>
      <c r="L499" s="48"/>
      <c r="M499" s="49" t="str">
        <f>IFERROR(VLOOKUP(L499,農林業センサス集落コード!$A$2:$E$18534,4,FALSE)," ")</f>
        <v xml:space="preserve"> </v>
      </c>
      <c r="N499" s="50" t="str">
        <f>IFERROR(VLOOKUP(L499,農林業センサス集落コード!$A$2:$E$18534,5,0),"")</f>
        <v/>
      </c>
      <c r="O499" s="48"/>
      <c r="P499" s="49" t="str">
        <f>IFERROR(VLOOKUP(O499,農林業センサス集落コード!$A$2:$E$18534,4,FALSE)," ")</f>
        <v xml:space="preserve"> </v>
      </c>
      <c r="Q499" s="50" t="str">
        <f>IFERROR(VLOOKUP(O499,農林業センサス集落コード!$A$2:$E$18534,5,0),"")</f>
        <v/>
      </c>
      <c r="R499" s="48"/>
      <c r="S499" s="49" t="str">
        <f>IFERROR(VLOOKUP(R499,農林業センサス集落コード!$A$2:$E$18534,4,FALSE)," ")</f>
        <v xml:space="preserve"> </v>
      </c>
      <c r="T499" s="50" t="str">
        <f>IFERROR(VLOOKUP(R499,農林業センサス集落コード!$A$2:$E$18534,5,0),"")</f>
        <v/>
      </c>
      <c r="U499" s="48"/>
      <c r="V499" s="49" t="str">
        <f>IFERROR(VLOOKUP(U499,農林業センサス集落コード!$A$2:$E$18534,4,FALSE)," ")</f>
        <v xml:space="preserve"> </v>
      </c>
      <c r="W499" s="50" t="str">
        <f>IFERROR(VLOOKUP(U499,農林業センサス集落コード!$A$2:$E$18534,5,0),"")</f>
        <v/>
      </c>
      <c r="X499" s="48"/>
      <c r="Y499" s="49" t="str">
        <f>IFERROR(VLOOKUP(X499,農林業センサス集落コード!$A$2:$E$18534,4,FALSE)," ")</f>
        <v xml:space="preserve"> </v>
      </c>
      <c r="Z499" s="50" t="str">
        <f>IFERROR(VLOOKUP(X499,農林業センサス集落コード!$A$2:$E$18534,5,0),"")</f>
        <v/>
      </c>
      <c r="AA499" s="48"/>
      <c r="AB499" s="49" t="str">
        <f>IFERROR(VLOOKUP(AA499,農林業センサス集落コード!$A$2:$E$18534,4,FALSE)," ")</f>
        <v xml:space="preserve"> </v>
      </c>
      <c r="AC499" s="50" t="str">
        <f>IFERROR(VLOOKUP(AA499,農林業センサス集落コード!$A$2:$E$18534,5,0),"")</f>
        <v/>
      </c>
      <c r="AD499" s="48"/>
      <c r="AE499" s="49" t="str">
        <f>IFERROR(VLOOKUP(AD499,農林業センサス集落コード!$A$2:$E$18534,4,FALSE)," ")</f>
        <v xml:space="preserve"> </v>
      </c>
      <c r="AF499" s="50" t="str">
        <f>IFERROR(VLOOKUP(AD499,農林業センサス集落コード!$A$2:$E$18534,5,0),"")</f>
        <v/>
      </c>
      <c r="AG499" s="48"/>
      <c r="AH499" s="49" t="str">
        <f>IFERROR(VLOOKUP(AG499,農林業センサス集落コード!$A$2:$E$18534,4,FALSE)," ")</f>
        <v xml:space="preserve"> </v>
      </c>
      <c r="AI499" s="50" t="str">
        <f>IFERROR(VLOOKUP(AG499,農林業センサス集落コード!$A$2:$E$18534,5,0),"")</f>
        <v/>
      </c>
      <c r="AJ499" s="48"/>
      <c r="AK499" s="49" t="str">
        <f>IFERROR(VLOOKUP(AJ499,農林業センサス集落コード!$A$2:$E$18534,4,FALSE)," ")</f>
        <v xml:space="preserve"> </v>
      </c>
      <c r="AL499" s="50" t="str">
        <f>IFERROR(VLOOKUP(AJ499,農林業センサス集落コード!$A$2:$E$18534,5,0),"")</f>
        <v/>
      </c>
      <c r="AM499" s="48"/>
      <c r="AN499" s="49" t="str">
        <f>IFERROR(VLOOKUP(AM499,農林業センサス集落コード!$A$2:$E$18534,4,FALSE)," ")</f>
        <v xml:space="preserve"> </v>
      </c>
      <c r="AO499" s="50" t="str">
        <f>IFERROR(VLOOKUP(AM499,農林業センサス集落コード!$A$2:$E$18534,5,0),"")</f>
        <v/>
      </c>
      <c r="AP499" s="48"/>
      <c r="AQ499" s="49" t="str">
        <f>IFERROR(VLOOKUP(AP499,農林業センサス集落コード!$A$2:$E$18534,4,FALSE)," ")</f>
        <v xml:space="preserve"> </v>
      </c>
      <c r="AR499" s="50" t="str">
        <f>IFERROR(VLOOKUP(AP499,農林業センサス集落コード!$A$2:$E$18534,5,0),"")</f>
        <v/>
      </c>
      <c r="AS499" s="48"/>
      <c r="AT499" s="49" t="str">
        <f>IFERROR(VLOOKUP(AS499,農林業センサス集落コード!$A$2:$E$18534,4,FALSE)," ")</f>
        <v xml:space="preserve"> </v>
      </c>
      <c r="AU499" s="50" t="str">
        <f>IFERROR(VLOOKUP(AS499,農林業センサス集落コード!$A$2:$E$18534,5,0),"")</f>
        <v/>
      </c>
      <c r="AV499" s="48"/>
      <c r="AW499" s="49" t="str">
        <f>IFERROR(VLOOKUP(AV499,農林業センサス集落コード!$A$2:$E$18534,4,FALSE)," ")</f>
        <v xml:space="preserve"> </v>
      </c>
      <c r="AX499" s="50" t="str">
        <f>IFERROR(VLOOKUP(AV499,農林業センサス集落コード!$A$2:$E$18534,5,0),"")</f>
        <v/>
      </c>
      <c r="AY499" s="48"/>
      <c r="AZ499" s="49" t="str">
        <f>IFERROR(VLOOKUP(AY499,農林業センサス集落コード!$A$2:$E$18534,4,FALSE)," ")</f>
        <v xml:space="preserve"> </v>
      </c>
      <c r="BA499" s="50" t="str">
        <f>IFERROR(VLOOKUP(AY499,農林業センサス集落コード!$A$2:$E$18534,5,0),"")</f>
        <v/>
      </c>
      <c r="BB499" s="48"/>
      <c r="BC499" s="49" t="str">
        <f>IFERROR(VLOOKUP(BB499,農林業センサス集落コード!$A$2:$E$18534,4,FALSE)," ")</f>
        <v xml:space="preserve"> </v>
      </c>
      <c r="BD499" s="50" t="str">
        <f>IFERROR(VLOOKUP(BB499,農林業センサス集落コード!$A$2:$E$18534,5,0),"")</f>
        <v/>
      </c>
      <c r="BE499" s="48"/>
      <c r="BF499" s="49" t="str">
        <f>IFERROR(VLOOKUP(BE499,農林業センサス集落コード!$A$2:$E$18534,4,FALSE)," ")</f>
        <v xml:space="preserve"> </v>
      </c>
      <c r="BG499" s="50" t="str">
        <f>IFERROR(VLOOKUP(BE499,農林業センサス集落コード!$A$2:$E$18534,5,0),"")</f>
        <v/>
      </c>
      <c r="BH499" s="48"/>
      <c r="BI499" s="49" t="str">
        <f>IFERROR(VLOOKUP(BH499,農林業センサス集落コード!$A$2:$E$18534,4,FALSE)," ")</f>
        <v xml:space="preserve"> </v>
      </c>
      <c r="BJ499" s="50" t="str">
        <f>IFERROR(VLOOKUP(BH499,農林業センサス集落コード!$A$2:$E$18534,5,0),"")</f>
        <v/>
      </c>
      <c r="BK499" s="48"/>
      <c r="BL499" s="49" t="str">
        <f>IFERROR(VLOOKUP(BK499,農林業センサス集落コード!$A$2:$E$18534,4,FALSE)," ")</f>
        <v xml:space="preserve"> </v>
      </c>
      <c r="BM499" s="50" t="str">
        <f>IFERROR(VLOOKUP(BK499,農林業センサス集落コード!$A$2:$E$18534,5,0),"")</f>
        <v/>
      </c>
    </row>
    <row r="500" spans="1:65">
      <c r="A500" s="272" t="e">
        <f>①協定識別事項②協定参加者!#REF!</f>
        <v>#REF!</v>
      </c>
      <c r="B500" s="55" t="e">
        <f>①協定識別事項②協定参加者!#REF!</f>
        <v>#REF!</v>
      </c>
      <c r="C500" s="55" t="e">
        <f>①協定識別事項②協定参加者!#REF!</f>
        <v>#REF!</v>
      </c>
      <c r="D500" s="55" t="e">
        <f>①協定識別事項②協定参加者!#REF!</f>
        <v>#REF!</v>
      </c>
      <c r="E500" s="56" t="e">
        <f>①協定識別事項②協定参加者!#REF!</f>
        <v>#REF!</v>
      </c>
      <c r="F500" s="48"/>
      <c r="G500" s="49" t="str">
        <f>IFERROR(VLOOKUP(F500,農林業センサス集落コード!$A$2:$E$18534,4,FALSE)," ")</f>
        <v xml:space="preserve"> </v>
      </c>
      <c r="H500" s="50" t="str">
        <f>IFERROR(VLOOKUP(F500,農林業センサス集落コード!$A$2:$E$18534,5,0),"")</f>
        <v/>
      </c>
      <c r="I500" s="48"/>
      <c r="J500" s="49" t="str">
        <f>IFERROR(VLOOKUP(I500,農林業センサス集落コード!$A$2:$E$18534,4,FALSE)," ")</f>
        <v xml:space="preserve"> </v>
      </c>
      <c r="K500" s="50" t="str">
        <f>IFERROR(VLOOKUP(I500,農林業センサス集落コード!$A$2:$E$18534,5,0),"")</f>
        <v/>
      </c>
      <c r="L500" s="48"/>
      <c r="M500" s="49" t="str">
        <f>IFERROR(VLOOKUP(L500,農林業センサス集落コード!$A$2:$E$18534,4,FALSE)," ")</f>
        <v xml:space="preserve"> </v>
      </c>
      <c r="N500" s="50" t="str">
        <f>IFERROR(VLOOKUP(L500,農林業センサス集落コード!$A$2:$E$18534,5,0),"")</f>
        <v/>
      </c>
      <c r="O500" s="48"/>
      <c r="P500" s="49" t="str">
        <f>IFERROR(VLOOKUP(O500,農林業センサス集落コード!$A$2:$E$18534,4,FALSE)," ")</f>
        <v xml:space="preserve"> </v>
      </c>
      <c r="Q500" s="50" t="str">
        <f>IFERROR(VLOOKUP(O500,農林業センサス集落コード!$A$2:$E$18534,5,0),"")</f>
        <v/>
      </c>
      <c r="R500" s="48"/>
      <c r="S500" s="49" t="str">
        <f>IFERROR(VLOOKUP(R500,農林業センサス集落コード!$A$2:$E$18534,4,FALSE)," ")</f>
        <v xml:space="preserve"> </v>
      </c>
      <c r="T500" s="50" t="str">
        <f>IFERROR(VLOOKUP(R500,農林業センサス集落コード!$A$2:$E$18534,5,0),"")</f>
        <v/>
      </c>
      <c r="U500" s="48"/>
      <c r="V500" s="49" t="str">
        <f>IFERROR(VLOOKUP(U500,農林業センサス集落コード!$A$2:$E$18534,4,FALSE)," ")</f>
        <v xml:space="preserve"> </v>
      </c>
      <c r="W500" s="50" t="str">
        <f>IFERROR(VLOOKUP(U500,農林業センサス集落コード!$A$2:$E$18534,5,0),"")</f>
        <v/>
      </c>
      <c r="X500" s="48"/>
      <c r="Y500" s="49" t="str">
        <f>IFERROR(VLOOKUP(X500,農林業センサス集落コード!$A$2:$E$18534,4,FALSE)," ")</f>
        <v xml:space="preserve"> </v>
      </c>
      <c r="Z500" s="50" t="str">
        <f>IFERROR(VLOOKUP(X500,農林業センサス集落コード!$A$2:$E$18534,5,0),"")</f>
        <v/>
      </c>
      <c r="AA500" s="48"/>
      <c r="AB500" s="49" t="str">
        <f>IFERROR(VLOOKUP(AA500,農林業センサス集落コード!$A$2:$E$18534,4,FALSE)," ")</f>
        <v xml:space="preserve"> </v>
      </c>
      <c r="AC500" s="50" t="str">
        <f>IFERROR(VLOOKUP(AA500,農林業センサス集落コード!$A$2:$E$18534,5,0),"")</f>
        <v/>
      </c>
      <c r="AD500" s="48"/>
      <c r="AE500" s="49" t="str">
        <f>IFERROR(VLOOKUP(AD500,農林業センサス集落コード!$A$2:$E$18534,4,FALSE)," ")</f>
        <v xml:space="preserve"> </v>
      </c>
      <c r="AF500" s="50" t="str">
        <f>IFERROR(VLOOKUP(AD500,農林業センサス集落コード!$A$2:$E$18534,5,0),"")</f>
        <v/>
      </c>
      <c r="AG500" s="48"/>
      <c r="AH500" s="49" t="str">
        <f>IFERROR(VLOOKUP(AG500,農林業センサス集落コード!$A$2:$E$18534,4,FALSE)," ")</f>
        <v xml:space="preserve"> </v>
      </c>
      <c r="AI500" s="50" t="str">
        <f>IFERROR(VLOOKUP(AG500,農林業センサス集落コード!$A$2:$E$18534,5,0),"")</f>
        <v/>
      </c>
      <c r="AJ500" s="48"/>
      <c r="AK500" s="49" t="str">
        <f>IFERROR(VLOOKUP(AJ500,農林業センサス集落コード!$A$2:$E$18534,4,FALSE)," ")</f>
        <v xml:space="preserve"> </v>
      </c>
      <c r="AL500" s="50" t="str">
        <f>IFERROR(VLOOKUP(AJ500,農林業センサス集落コード!$A$2:$E$18534,5,0),"")</f>
        <v/>
      </c>
      <c r="AM500" s="48"/>
      <c r="AN500" s="49" t="str">
        <f>IFERROR(VLOOKUP(AM500,農林業センサス集落コード!$A$2:$E$18534,4,FALSE)," ")</f>
        <v xml:space="preserve"> </v>
      </c>
      <c r="AO500" s="50" t="str">
        <f>IFERROR(VLOOKUP(AM500,農林業センサス集落コード!$A$2:$E$18534,5,0),"")</f>
        <v/>
      </c>
      <c r="AP500" s="48"/>
      <c r="AQ500" s="49" t="str">
        <f>IFERROR(VLOOKUP(AP500,農林業センサス集落コード!$A$2:$E$18534,4,FALSE)," ")</f>
        <v xml:space="preserve"> </v>
      </c>
      <c r="AR500" s="50" t="str">
        <f>IFERROR(VLOOKUP(AP500,農林業センサス集落コード!$A$2:$E$18534,5,0),"")</f>
        <v/>
      </c>
      <c r="AS500" s="48"/>
      <c r="AT500" s="49" t="str">
        <f>IFERROR(VLOOKUP(AS500,農林業センサス集落コード!$A$2:$E$18534,4,FALSE)," ")</f>
        <v xml:space="preserve"> </v>
      </c>
      <c r="AU500" s="50" t="str">
        <f>IFERROR(VLOOKUP(AS500,農林業センサス集落コード!$A$2:$E$18534,5,0),"")</f>
        <v/>
      </c>
      <c r="AV500" s="48"/>
      <c r="AW500" s="49" t="str">
        <f>IFERROR(VLOOKUP(AV500,農林業センサス集落コード!$A$2:$E$18534,4,FALSE)," ")</f>
        <v xml:space="preserve"> </v>
      </c>
      <c r="AX500" s="50" t="str">
        <f>IFERROR(VLOOKUP(AV500,農林業センサス集落コード!$A$2:$E$18534,5,0),"")</f>
        <v/>
      </c>
      <c r="AY500" s="48"/>
      <c r="AZ500" s="49" t="str">
        <f>IFERROR(VLOOKUP(AY500,農林業センサス集落コード!$A$2:$E$18534,4,FALSE)," ")</f>
        <v xml:space="preserve"> </v>
      </c>
      <c r="BA500" s="50" t="str">
        <f>IFERROR(VLOOKUP(AY500,農林業センサス集落コード!$A$2:$E$18534,5,0),"")</f>
        <v/>
      </c>
      <c r="BB500" s="48"/>
      <c r="BC500" s="49" t="str">
        <f>IFERROR(VLOOKUP(BB500,農林業センサス集落コード!$A$2:$E$18534,4,FALSE)," ")</f>
        <v xml:space="preserve"> </v>
      </c>
      <c r="BD500" s="50" t="str">
        <f>IFERROR(VLOOKUP(BB500,農林業センサス集落コード!$A$2:$E$18534,5,0),"")</f>
        <v/>
      </c>
      <c r="BE500" s="48"/>
      <c r="BF500" s="49" t="str">
        <f>IFERROR(VLOOKUP(BE500,農林業センサス集落コード!$A$2:$E$18534,4,FALSE)," ")</f>
        <v xml:space="preserve"> </v>
      </c>
      <c r="BG500" s="50" t="str">
        <f>IFERROR(VLOOKUP(BE500,農林業センサス集落コード!$A$2:$E$18534,5,0),"")</f>
        <v/>
      </c>
      <c r="BH500" s="48"/>
      <c r="BI500" s="49" t="str">
        <f>IFERROR(VLOOKUP(BH500,農林業センサス集落コード!$A$2:$E$18534,4,FALSE)," ")</f>
        <v xml:space="preserve"> </v>
      </c>
      <c r="BJ500" s="50" t="str">
        <f>IFERROR(VLOOKUP(BH500,農林業センサス集落コード!$A$2:$E$18534,5,0),"")</f>
        <v/>
      </c>
      <c r="BK500" s="48"/>
      <c r="BL500" s="49" t="str">
        <f>IFERROR(VLOOKUP(BK500,農林業センサス集落コード!$A$2:$E$18534,4,FALSE)," ")</f>
        <v xml:space="preserve"> </v>
      </c>
      <c r="BM500" s="50" t="str">
        <f>IFERROR(VLOOKUP(BK500,農林業センサス集落コード!$A$2:$E$18534,5,0),"")</f>
        <v/>
      </c>
    </row>
    <row r="501" spans="1:65">
      <c r="A501" s="272" t="e">
        <f>①協定識別事項②協定参加者!#REF!</f>
        <v>#REF!</v>
      </c>
      <c r="B501" s="55" t="e">
        <f>①協定識別事項②協定参加者!#REF!</f>
        <v>#REF!</v>
      </c>
      <c r="C501" s="55" t="e">
        <f>①協定識別事項②協定参加者!#REF!</f>
        <v>#REF!</v>
      </c>
      <c r="D501" s="55" t="e">
        <f>①協定識別事項②協定参加者!#REF!</f>
        <v>#REF!</v>
      </c>
      <c r="E501" s="56" t="e">
        <f>①協定識別事項②協定参加者!#REF!</f>
        <v>#REF!</v>
      </c>
      <c r="F501" s="48"/>
      <c r="G501" s="49" t="str">
        <f>IFERROR(VLOOKUP(F501,農林業センサス集落コード!$A$2:$E$18534,4,FALSE)," ")</f>
        <v xml:space="preserve"> </v>
      </c>
      <c r="H501" s="50" t="str">
        <f>IFERROR(VLOOKUP(F501,農林業センサス集落コード!$A$2:$E$18534,5,0),"")</f>
        <v/>
      </c>
      <c r="I501" s="48"/>
      <c r="J501" s="49" t="str">
        <f>IFERROR(VLOOKUP(I501,農林業センサス集落コード!$A$2:$E$18534,4,FALSE)," ")</f>
        <v xml:space="preserve"> </v>
      </c>
      <c r="K501" s="50" t="str">
        <f>IFERROR(VLOOKUP(I501,農林業センサス集落コード!$A$2:$E$18534,5,0),"")</f>
        <v/>
      </c>
      <c r="L501" s="48"/>
      <c r="M501" s="49" t="str">
        <f>IFERROR(VLOOKUP(L501,農林業センサス集落コード!$A$2:$E$18534,4,FALSE)," ")</f>
        <v xml:space="preserve"> </v>
      </c>
      <c r="N501" s="50" t="str">
        <f>IFERROR(VLOOKUP(L501,農林業センサス集落コード!$A$2:$E$18534,5,0),"")</f>
        <v/>
      </c>
      <c r="O501" s="48"/>
      <c r="P501" s="49" t="str">
        <f>IFERROR(VLOOKUP(O501,農林業センサス集落コード!$A$2:$E$18534,4,FALSE)," ")</f>
        <v xml:space="preserve"> </v>
      </c>
      <c r="Q501" s="50" t="str">
        <f>IFERROR(VLOOKUP(O501,農林業センサス集落コード!$A$2:$E$18534,5,0),"")</f>
        <v/>
      </c>
      <c r="R501" s="48"/>
      <c r="S501" s="49" t="str">
        <f>IFERROR(VLOOKUP(R501,農林業センサス集落コード!$A$2:$E$18534,4,FALSE)," ")</f>
        <v xml:space="preserve"> </v>
      </c>
      <c r="T501" s="50" t="str">
        <f>IFERROR(VLOOKUP(R501,農林業センサス集落コード!$A$2:$E$18534,5,0),"")</f>
        <v/>
      </c>
      <c r="U501" s="48"/>
      <c r="V501" s="49" t="str">
        <f>IFERROR(VLOOKUP(U501,農林業センサス集落コード!$A$2:$E$18534,4,FALSE)," ")</f>
        <v xml:space="preserve"> </v>
      </c>
      <c r="W501" s="50" t="str">
        <f>IFERROR(VLOOKUP(U501,農林業センサス集落コード!$A$2:$E$18534,5,0),"")</f>
        <v/>
      </c>
      <c r="X501" s="48"/>
      <c r="Y501" s="49" t="str">
        <f>IFERROR(VLOOKUP(X501,農林業センサス集落コード!$A$2:$E$18534,4,FALSE)," ")</f>
        <v xml:space="preserve"> </v>
      </c>
      <c r="Z501" s="50" t="str">
        <f>IFERROR(VLOOKUP(X501,農林業センサス集落コード!$A$2:$E$18534,5,0),"")</f>
        <v/>
      </c>
      <c r="AA501" s="48"/>
      <c r="AB501" s="49" t="str">
        <f>IFERROR(VLOOKUP(AA501,農林業センサス集落コード!$A$2:$E$18534,4,FALSE)," ")</f>
        <v xml:space="preserve"> </v>
      </c>
      <c r="AC501" s="50" t="str">
        <f>IFERROR(VLOOKUP(AA501,農林業センサス集落コード!$A$2:$E$18534,5,0),"")</f>
        <v/>
      </c>
      <c r="AD501" s="48"/>
      <c r="AE501" s="49" t="str">
        <f>IFERROR(VLOOKUP(AD501,農林業センサス集落コード!$A$2:$E$18534,4,FALSE)," ")</f>
        <v xml:space="preserve"> </v>
      </c>
      <c r="AF501" s="50" t="str">
        <f>IFERROR(VLOOKUP(AD501,農林業センサス集落コード!$A$2:$E$18534,5,0),"")</f>
        <v/>
      </c>
      <c r="AG501" s="48"/>
      <c r="AH501" s="49" t="str">
        <f>IFERROR(VLOOKUP(AG501,農林業センサス集落コード!$A$2:$E$18534,4,FALSE)," ")</f>
        <v xml:space="preserve"> </v>
      </c>
      <c r="AI501" s="50" t="str">
        <f>IFERROR(VLOOKUP(AG501,農林業センサス集落コード!$A$2:$E$18534,5,0),"")</f>
        <v/>
      </c>
      <c r="AJ501" s="48"/>
      <c r="AK501" s="49" t="str">
        <f>IFERROR(VLOOKUP(AJ501,農林業センサス集落コード!$A$2:$E$18534,4,FALSE)," ")</f>
        <v xml:space="preserve"> </v>
      </c>
      <c r="AL501" s="50" t="str">
        <f>IFERROR(VLOOKUP(AJ501,農林業センサス集落コード!$A$2:$E$18534,5,0),"")</f>
        <v/>
      </c>
      <c r="AM501" s="48"/>
      <c r="AN501" s="49" t="str">
        <f>IFERROR(VLOOKUP(AM501,農林業センサス集落コード!$A$2:$E$18534,4,FALSE)," ")</f>
        <v xml:space="preserve"> </v>
      </c>
      <c r="AO501" s="50" t="str">
        <f>IFERROR(VLOOKUP(AM501,農林業センサス集落コード!$A$2:$E$18534,5,0),"")</f>
        <v/>
      </c>
      <c r="AP501" s="48"/>
      <c r="AQ501" s="49" t="str">
        <f>IFERROR(VLOOKUP(AP501,農林業センサス集落コード!$A$2:$E$18534,4,FALSE)," ")</f>
        <v xml:space="preserve"> </v>
      </c>
      <c r="AR501" s="50" t="str">
        <f>IFERROR(VLOOKUP(AP501,農林業センサス集落コード!$A$2:$E$18534,5,0),"")</f>
        <v/>
      </c>
      <c r="AS501" s="48"/>
      <c r="AT501" s="49" t="str">
        <f>IFERROR(VLOOKUP(AS501,農林業センサス集落コード!$A$2:$E$18534,4,FALSE)," ")</f>
        <v xml:space="preserve"> </v>
      </c>
      <c r="AU501" s="50" t="str">
        <f>IFERROR(VLOOKUP(AS501,農林業センサス集落コード!$A$2:$E$18534,5,0),"")</f>
        <v/>
      </c>
      <c r="AV501" s="48"/>
      <c r="AW501" s="49" t="str">
        <f>IFERROR(VLOOKUP(AV501,農林業センサス集落コード!$A$2:$E$18534,4,FALSE)," ")</f>
        <v xml:space="preserve"> </v>
      </c>
      <c r="AX501" s="50" t="str">
        <f>IFERROR(VLOOKUP(AV501,農林業センサス集落コード!$A$2:$E$18534,5,0),"")</f>
        <v/>
      </c>
      <c r="AY501" s="48"/>
      <c r="AZ501" s="49" t="str">
        <f>IFERROR(VLOOKUP(AY501,農林業センサス集落コード!$A$2:$E$18534,4,FALSE)," ")</f>
        <v xml:space="preserve"> </v>
      </c>
      <c r="BA501" s="50" t="str">
        <f>IFERROR(VLOOKUP(AY501,農林業センサス集落コード!$A$2:$E$18534,5,0),"")</f>
        <v/>
      </c>
      <c r="BB501" s="48"/>
      <c r="BC501" s="49" t="str">
        <f>IFERROR(VLOOKUP(BB501,農林業センサス集落コード!$A$2:$E$18534,4,FALSE)," ")</f>
        <v xml:space="preserve"> </v>
      </c>
      <c r="BD501" s="50" t="str">
        <f>IFERROR(VLOOKUP(BB501,農林業センサス集落コード!$A$2:$E$18534,5,0),"")</f>
        <v/>
      </c>
      <c r="BE501" s="48"/>
      <c r="BF501" s="49" t="str">
        <f>IFERROR(VLOOKUP(BE501,農林業センサス集落コード!$A$2:$E$18534,4,FALSE)," ")</f>
        <v xml:space="preserve"> </v>
      </c>
      <c r="BG501" s="50" t="str">
        <f>IFERROR(VLOOKUP(BE501,農林業センサス集落コード!$A$2:$E$18534,5,0),"")</f>
        <v/>
      </c>
      <c r="BH501" s="48"/>
      <c r="BI501" s="49" t="str">
        <f>IFERROR(VLOOKUP(BH501,農林業センサス集落コード!$A$2:$E$18534,4,FALSE)," ")</f>
        <v xml:space="preserve"> </v>
      </c>
      <c r="BJ501" s="50" t="str">
        <f>IFERROR(VLOOKUP(BH501,農林業センサス集落コード!$A$2:$E$18534,5,0),"")</f>
        <v/>
      </c>
      <c r="BK501" s="48"/>
      <c r="BL501" s="49" t="str">
        <f>IFERROR(VLOOKUP(BK501,農林業センサス集落コード!$A$2:$E$18534,4,FALSE)," ")</f>
        <v xml:space="preserve"> </v>
      </c>
      <c r="BM501" s="50" t="str">
        <f>IFERROR(VLOOKUP(BK501,農林業センサス集落コード!$A$2:$E$18534,5,0),"")</f>
        <v/>
      </c>
    </row>
    <row r="502" spans="1:65">
      <c r="A502" s="272" t="e">
        <f>①協定識別事項②協定参加者!#REF!</f>
        <v>#REF!</v>
      </c>
      <c r="B502" s="55" t="e">
        <f>①協定識別事項②協定参加者!#REF!</f>
        <v>#REF!</v>
      </c>
      <c r="C502" s="55" t="e">
        <f>①協定識別事項②協定参加者!#REF!</f>
        <v>#REF!</v>
      </c>
      <c r="D502" s="55" t="e">
        <f>①協定識別事項②協定参加者!#REF!</f>
        <v>#REF!</v>
      </c>
      <c r="E502" s="56" t="e">
        <f>①協定識別事項②協定参加者!#REF!</f>
        <v>#REF!</v>
      </c>
      <c r="F502" s="48"/>
      <c r="G502" s="49" t="str">
        <f>IFERROR(VLOOKUP(F502,農林業センサス集落コード!$A$2:$E$18534,4,FALSE)," ")</f>
        <v xml:space="preserve"> </v>
      </c>
      <c r="H502" s="50" t="str">
        <f>IFERROR(VLOOKUP(F502,農林業センサス集落コード!$A$2:$E$18534,5,0),"")</f>
        <v/>
      </c>
      <c r="I502" s="48"/>
      <c r="J502" s="49" t="str">
        <f>IFERROR(VLOOKUP(I502,農林業センサス集落コード!$A$2:$E$18534,4,FALSE)," ")</f>
        <v xml:space="preserve"> </v>
      </c>
      <c r="K502" s="50" t="str">
        <f>IFERROR(VLOOKUP(I502,農林業センサス集落コード!$A$2:$E$18534,5,0),"")</f>
        <v/>
      </c>
      <c r="L502" s="48"/>
      <c r="M502" s="49" t="str">
        <f>IFERROR(VLOOKUP(L502,農林業センサス集落コード!$A$2:$E$18534,4,FALSE)," ")</f>
        <v xml:space="preserve"> </v>
      </c>
      <c r="N502" s="50" t="str">
        <f>IFERROR(VLOOKUP(L502,農林業センサス集落コード!$A$2:$E$18534,5,0),"")</f>
        <v/>
      </c>
      <c r="O502" s="48"/>
      <c r="P502" s="49" t="str">
        <f>IFERROR(VLOOKUP(O502,農林業センサス集落コード!$A$2:$E$18534,4,FALSE)," ")</f>
        <v xml:space="preserve"> </v>
      </c>
      <c r="Q502" s="50" t="str">
        <f>IFERROR(VLOOKUP(O502,農林業センサス集落コード!$A$2:$E$18534,5,0),"")</f>
        <v/>
      </c>
      <c r="R502" s="48"/>
      <c r="S502" s="49" t="str">
        <f>IFERROR(VLOOKUP(R502,農林業センサス集落コード!$A$2:$E$18534,4,FALSE)," ")</f>
        <v xml:space="preserve"> </v>
      </c>
      <c r="T502" s="50" t="str">
        <f>IFERROR(VLOOKUP(R502,農林業センサス集落コード!$A$2:$E$18534,5,0),"")</f>
        <v/>
      </c>
      <c r="U502" s="48"/>
      <c r="V502" s="49" t="str">
        <f>IFERROR(VLOOKUP(U502,農林業センサス集落コード!$A$2:$E$18534,4,FALSE)," ")</f>
        <v xml:space="preserve"> </v>
      </c>
      <c r="W502" s="50" t="str">
        <f>IFERROR(VLOOKUP(U502,農林業センサス集落コード!$A$2:$E$18534,5,0),"")</f>
        <v/>
      </c>
      <c r="X502" s="48"/>
      <c r="Y502" s="49" t="str">
        <f>IFERROR(VLOOKUP(X502,農林業センサス集落コード!$A$2:$E$18534,4,FALSE)," ")</f>
        <v xml:space="preserve"> </v>
      </c>
      <c r="Z502" s="50" t="str">
        <f>IFERROR(VLOOKUP(X502,農林業センサス集落コード!$A$2:$E$18534,5,0),"")</f>
        <v/>
      </c>
      <c r="AA502" s="48"/>
      <c r="AB502" s="49" t="str">
        <f>IFERROR(VLOOKUP(AA502,農林業センサス集落コード!$A$2:$E$18534,4,FALSE)," ")</f>
        <v xml:space="preserve"> </v>
      </c>
      <c r="AC502" s="50" t="str">
        <f>IFERROR(VLOOKUP(AA502,農林業センサス集落コード!$A$2:$E$18534,5,0),"")</f>
        <v/>
      </c>
      <c r="AD502" s="48"/>
      <c r="AE502" s="49" t="str">
        <f>IFERROR(VLOOKUP(AD502,農林業センサス集落コード!$A$2:$E$18534,4,FALSE)," ")</f>
        <v xml:space="preserve"> </v>
      </c>
      <c r="AF502" s="50" t="str">
        <f>IFERROR(VLOOKUP(AD502,農林業センサス集落コード!$A$2:$E$18534,5,0),"")</f>
        <v/>
      </c>
      <c r="AG502" s="48"/>
      <c r="AH502" s="49" t="str">
        <f>IFERROR(VLOOKUP(AG502,農林業センサス集落コード!$A$2:$E$18534,4,FALSE)," ")</f>
        <v xml:space="preserve"> </v>
      </c>
      <c r="AI502" s="50" t="str">
        <f>IFERROR(VLOOKUP(AG502,農林業センサス集落コード!$A$2:$E$18534,5,0),"")</f>
        <v/>
      </c>
      <c r="AJ502" s="48"/>
      <c r="AK502" s="49" t="str">
        <f>IFERROR(VLOOKUP(AJ502,農林業センサス集落コード!$A$2:$E$18534,4,FALSE)," ")</f>
        <v xml:space="preserve"> </v>
      </c>
      <c r="AL502" s="50" t="str">
        <f>IFERROR(VLOOKUP(AJ502,農林業センサス集落コード!$A$2:$E$18534,5,0),"")</f>
        <v/>
      </c>
      <c r="AM502" s="48"/>
      <c r="AN502" s="49" t="str">
        <f>IFERROR(VLOOKUP(AM502,農林業センサス集落コード!$A$2:$E$18534,4,FALSE)," ")</f>
        <v xml:space="preserve"> </v>
      </c>
      <c r="AO502" s="50" t="str">
        <f>IFERROR(VLOOKUP(AM502,農林業センサス集落コード!$A$2:$E$18534,5,0),"")</f>
        <v/>
      </c>
      <c r="AP502" s="48"/>
      <c r="AQ502" s="49" t="str">
        <f>IFERROR(VLOOKUP(AP502,農林業センサス集落コード!$A$2:$E$18534,4,FALSE)," ")</f>
        <v xml:space="preserve"> </v>
      </c>
      <c r="AR502" s="50" t="str">
        <f>IFERROR(VLOOKUP(AP502,農林業センサス集落コード!$A$2:$E$18534,5,0),"")</f>
        <v/>
      </c>
      <c r="AS502" s="48"/>
      <c r="AT502" s="49" t="str">
        <f>IFERROR(VLOOKUP(AS502,農林業センサス集落コード!$A$2:$E$18534,4,FALSE)," ")</f>
        <v xml:space="preserve"> </v>
      </c>
      <c r="AU502" s="50" t="str">
        <f>IFERROR(VLOOKUP(AS502,農林業センサス集落コード!$A$2:$E$18534,5,0),"")</f>
        <v/>
      </c>
      <c r="AV502" s="48"/>
      <c r="AW502" s="49" t="str">
        <f>IFERROR(VLOOKUP(AV502,農林業センサス集落コード!$A$2:$E$18534,4,FALSE)," ")</f>
        <v xml:space="preserve"> </v>
      </c>
      <c r="AX502" s="50" t="str">
        <f>IFERROR(VLOOKUP(AV502,農林業センサス集落コード!$A$2:$E$18534,5,0),"")</f>
        <v/>
      </c>
      <c r="AY502" s="48"/>
      <c r="AZ502" s="49" t="str">
        <f>IFERROR(VLOOKUP(AY502,農林業センサス集落コード!$A$2:$E$18534,4,FALSE)," ")</f>
        <v xml:space="preserve"> </v>
      </c>
      <c r="BA502" s="50" t="str">
        <f>IFERROR(VLOOKUP(AY502,農林業センサス集落コード!$A$2:$E$18534,5,0),"")</f>
        <v/>
      </c>
      <c r="BB502" s="48"/>
      <c r="BC502" s="49" t="str">
        <f>IFERROR(VLOOKUP(BB502,農林業センサス集落コード!$A$2:$E$18534,4,FALSE)," ")</f>
        <v xml:space="preserve"> </v>
      </c>
      <c r="BD502" s="50" t="str">
        <f>IFERROR(VLOOKUP(BB502,農林業センサス集落コード!$A$2:$E$18534,5,0),"")</f>
        <v/>
      </c>
      <c r="BE502" s="48"/>
      <c r="BF502" s="49" t="str">
        <f>IFERROR(VLOOKUP(BE502,農林業センサス集落コード!$A$2:$E$18534,4,FALSE)," ")</f>
        <v xml:space="preserve"> </v>
      </c>
      <c r="BG502" s="50" t="str">
        <f>IFERROR(VLOOKUP(BE502,農林業センサス集落コード!$A$2:$E$18534,5,0),"")</f>
        <v/>
      </c>
      <c r="BH502" s="48"/>
      <c r="BI502" s="49" t="str">
        <f>IFERROR(VLOOKUP(BH502,農林業センサス集落コード!$A$2:$E$18534,4,FALSE)," ")</f>
        <v xml:space="preserve"> </v>
      </c>
      <c r="BJ502" s="50" t="str">
        <f>IFERROR(VLOOKUP(BH502,農林業センサス集落コード!$A$2:$E$18534,5,0),"")</f>
        <v/>
      </c>
      <c r="BK502" s="48"/>
      <c r="BL502" s="49" t="str">
        <f>IFERROR(VLOOKUP(BK502,農林業センサス集落コード!$A$2:$E$18534,4,FALSE)," ")</f>
        <v xml:space="preserve"> </v>
      </c>
      <c r="BM502" s="50" t="str">
        <f>IFERROR(VLOOKUP(BK502,農林業センサス集落コード!$A$2:$E$18534,5,0),"")</f>
        <v/>
      </c>
    </row>
    <row r="503" spans="1:65">
      <c r="A503" s="272" t="e">
        <f>①協定識別事項②協定参加者!#REF!</f>
        <v>#REF!</v>
      </c>
      <c r="B503" s="55" t="e">
        <f>①協定識別事項②協定参加者!#REF!</f>
        <v>#REF!</v>
      </c>
      <c r="C503" s="55" t="e">
        <f>①協定識別事項②協定参加者!#REF!</f>
        <v>#REF!</v>
      </c>
      <c r="D503" s="55" t="e">
        <f>①協定識別事項②協定参加者!#REF!</f>
        <v>#REF!</v>
      </c>
      <c r="E503" s="56" t="e">
        <f>①協定識別事項②協定参加者!#REF!</f>
        <v>#REF!</v>
      </c>
      <c r="F503" s="48"/>
      <c r="G503" s="49" t="str">
        <f>IFERROR(VLOOKUP(F503,農林業センサス集落コード!$A$2:$E$18534,4,FALSE)," ")</f>
        <v xml:space="preserve"> </v>
      </c>
      <c r="H503" s="50" t="str">
        <f>IFERROR(VLOOKUP(F503,農林業センサス集落コード!$A$2:$E$18534,5,0),"")</f>
        <v/>
      </c>
      <c r="I503" s="48"/>
      <c r="J503" s="49" t="str">
        <f>IFERROR(VLOOKUP(I503,農林業センサス集落コード!$A$2:$E$18534,4,FALSE)," ")</f>
        <v xml:space="preserve"> </v>
      </c>
      <c r="K503" s="50" t="str">
        <f>IFERROR(VLOOKUP(I503,農林業センサス集落コード!$A$2:$E$18534,5,0),"")</f>
        <v/>
      </c>
      <c r="L503" s="48"/>
      <c r="M503" s="49" t="str">
        <f>IFERROR(VLOOKUP(L503,農林業センサス集落コード!$A$2:$E$18534,4,FALSE)," ")</f>
        <v xml:space="preserve"> </v>
      </c>
      <c r="N503" s="50" t="str">
        <f>IFERROR(VLOOKUP(L503,農林業センサス集落コード!$A$2:$E$18534,5,0),"")</f>
        <v/>
      </c>
      <c r="O503" s="48"/>
      <c r="P503" s="49" t="str">
        <f>IFERROR(VLOOKUP(O503,農林業センサス集落コード!$A$2:$E$18534,4,FALSE)," ")</f>
        <v xml:space="preserve"> </v>
      </c>
      <c r="Q503" s="50" t="str">
        <f>IFERROR(VLOOKUP(O503,農林業センサス集落コード!$A$2:$E$18534,5,0),"")</f>
        <v/>
      </c>
      <c r="R503" s="48"/>
      <c r="S503" s="49" t="str">
        <f>IFERROR(VLOOKUP(R503,農林業センサス集落コード!$A$2:$E$18534,4,FALSE)," ")</f>
        <v xml:space="preserve"> </v>
      </c>
      <c r="T503" s="50" t="str">
        <f>IFERROR(VLOOKUP(R503,農林業センサス集落コード!$A$2:$E$18534,5,0),"")</f>
        <v/>
      </c>
      <c r="U503" s="48"/>
      <c r="V503" s="49" t="str">
        <f>IFERROR(VLOOKUP(U503,農林業センサス集落コード!$A$2:$E$18534,4,FALSE)," ")</f>
        <v xml:space="preserve"> </v>
      </c>
      <c r="W503" s="50" t="str">
        <f>IFERROR(VLOOKUP(U503,農林業センサス集落コード!$A$2:$E$18534,5,0),"")</f>
        <v/>
      </c>
      <c r="X503" s="48"/>
      <c r="Y503" s="49" t="str">
        <f>IFERROR(VLOOKUP(X503,農林業センサス集落コード!$A$2:$E$18534,4,FALSE)," ")</f>
        <v xml:space="preserve"> </v>
      </c>
      <c r="Z503" s="50" t="str">
        <f>IFERROR(VLOOKUP(X503,農林業センサス集落コード!$A$2:$E$18534,5,0),"")</f>
        <v/>
      </c>
      <c r="AA503" s="48"/>
      <c r="AB503" s="49" t="str">
        <f>IFERROR(VLOOKUP(AA503,農林業センサス集落コード!$A$2:$E$18534,4,FALSE)," ")</f>
        <v xml:space="preserve"> </v>
      </c>
      <c r="AC503" s="50" t="str">
        <f>IFERROR(VLOOKUP(AA503,農林業センサス集落コード!$A$2:$E$18534,5,0),"")</f>
        <v/>
      </c>
      <c r="AD503" s="48"/>
      <c r="AE503" s="49" t="str">
        <f>IFERROR(VLOOKUP(AD503,農林業センサス集落コード!$A$2:$E$18534,4,FALSE)," ")</f>
        <v xml:space="preserve"> </v>
      </c>
      <c r="AF503" s="50" t="str">
        <f>IFERROR(VLOOKUP(AD503,農林業センサス集落コード!$A$2:$E$18534,5,0),"")</f>
        <v/>
      </c>
      <c r="AG503" s="48"/>
      <c r="AH503" s="49" t="str">
        <f>IFERROR(VLOOKUP(AG503,農林業センサス集落コード!$A$2:$E$18534,4,FALSE)," ")</f>
        <v xml:space="preserve"> </v>
      </c>
      <c r="AI503" s="50" t="str">
        <f>IFERROR(VLOOKUP(AG503,農林業センサス集落コード!$A$2:$E$18534,5,0),"")</f>
        <v/>
      </c>
      <c r="AJ503" s="48"/>
      <c r="AK503" s="49" t="str">
        <f>IFERROR(VLOOKUP(AJ503,農林業センサス集落コード!$A$2:$E$18534,4,FALSE)," ")</f>
        <v xml:space="preserve"> </v>
      </c>
      <c r="AL503" s="50" t="str">
        <f>IFERROR(VLOOKUP(AJ503,農林業センサス集落コード!$A$2:$E$18534,5,0),"")</f>
        <v/>
      </c>
      <c r="AM503" s="48"/>
      <c r="AN503" s="49" t="str">
        <f>IFERROR(VLOOKUP(AM503,農林業センサス集落コード!$A$2:$E$18534,4,FALSE)," ")</f>
        <v xml:space="preserve"> </v>
      </c>
      <c r="AO503" s="50" t="str">
        <f>IFERROR(VLOOKUP(AM503,農林業センサス集落コード!$A$2:$E$18534,5,0),"")</f>
        <v/>
      </c>
      <c r="AP503" s="48"/>
      <c r="AQ503" s="49" t="str">
        <f>IFERROR(VLOOKUP(AP503,農林業センサス集落コード!$A$2:$E$18534,4,FALSE)," ")</f>
        <v xml:space="preserve"> </v>
      </c>
      <c r="AR503" s="50" t="str">
        <f>IFERROR(VLOOKUP(AP503,農林業センサス集落コード!$A$2:$E$18534,5,0),"")</f>
        <v/>
      </c>
      <c r="AS503" s="48"/>
      <c r="AT503" s="49" t="str">
        <f>IFERROR(VLOOKUP(AS503,農林業センサス集落コード!$A$2:$E$18534,4,FALSE)," ")</f>
        <v xml:space="preserve"> </v>
      </c>
      <c r="AU503" s="50" t="str">
        <f>IFERROR(VLOOKUP(AS503,農林業センサス集落コード!$A$2:$E$18534,5,0),"")</f>
        <v/>
      </c>
      <c r="AV503" s="48"/>
      <c r="AW503" s="49" t="str">
        <f>IFERROR(VLOOKUP(AV503,農林業センサス集落コード!$A$2:$E$18534,4,FALSE)," ")</f>
        <v xml:space="preserve"> </v>
      </c>
      <c r="AX503" s="50" t="str">
        <f>IFERROR(VLOOKUP(AV503,農林業センサス集落コード!$A$2:$E$18534,5,0),"")</f>
        <v/>
      </c>
      <c r="AY503" s="48"/>
      <c r="AZ503" s="49" t="str">
        <f>IFERROR(VLOOKUP(AY503,農林業センサス集落コード!$A$2:$E$18534,4,FALSE)," ")</f>
        <v xml:space="preserve"> </v>
      </c>
      <c r="BA503" s="50" t="str">
        <f>IFERROR(VLOOKUP(AY503,農林業センサス集落コード!$A$2:$E$18534,5,0),"")</f>
        <v/>
      </c>
      <c r="BB503" s="48"/>
      <c r="BC503" s="49" t="str">
        <f>IFERROR(VLOOKUP(BB503,農林業センサス集落コード!$A$2:$E$18534,4,FALSE)," ")</f>
        <v xml:space="preserve"> </v>
      </c>
      <c r="BD503" s="50" t="str">
        <f>IFERROR(VLOOKUP(BB503,農林業センサス集落コード!$A$2:$E$18534,5,0),"")</f>
        <v/>
      </c>
      <c r="BE503" s="48"/>
      <c r="BF503" s="49" t="str">
        <f>IFERROR(VLOOKUP(BE503,農林業センサス集落コード!$A$2:$E$18534,4,FALSE)," ")</f>
        <v xml:space="preserve"> </v>
      </c>
      <c r="BG503" s="50" t="str">
        <f>IFERROR(VLOOKUP(BE503,農林業センサス集落コード!$A$2:$E$18534,5,0),"")</f>
        <v/>
      </c>
      <c r="BH503" s="48"/>
      <c r="BI503" s="49" t="str">
        <f>IFERROR(VLOOKUP(BH503,農林業センサス集落コード!$A$2:$E$18534,4,FALSE)," ")</f>
        <v xml:space="preserve"> </v>
      </c>
      <c r="BJ503" s="50" t="str">
        <f>IFERROR(VLOOKUP(BH503,農林業センサス集落コード!$A$2:$E$18534,5,0),"")</f>
        <v/>
      </c>
      <c r="BK503" s="48"/>
      <c r="BL503" s="49" t="str">
        <f>IFERROR(VLOOKUP(BK503,農林業センサス集落コード!$A$2:$E$18534,4,FALSE)," ")</f>
        <v xml:space="preserve"> </v>
      </c>
      <c r="BM503" s="50" t="str">
        <f>IFERROR(VLOOKUP(BK503,農林業センサス集落コード!$A$2:$E$18534,5,0),"")</f>
        <v/>
      </c>
    </row>
    <row r="504" spans="1:65">
      <c r="A504" s="272" t="e">
        <f>①協定識別事項②協定参加者!#REF!</f>
        <v>#REF!</v>
      </c>
      <c r="B504" s="55" t="e">
        <f>①協定識別事項②協定参加者!#REF!</f>
        <v>#REF!</v>
      </c>
      <c r="C504" s="55" t="e">
        <f>①協定識別事項②協定参加者!#REF!</f>
        <v>#REF!</v>
      </c>
      <c r="D504" s="55" t="e">
        <f>①協定識別事項②協定参加者!#REF!</f>
        <v>#REF!</v>
      </c>
      <c r="E504" s="56" t="e">
        <f>①協定識別事項②協定参加者!#REF!</f>
        <v>#REF!</v>
      </c>
      <c r="F504" s="48"/>
      <c r="G504" s="49" t="str">
        <f>IFERROR(VLOOKUP(F504,農林業センサス集落コード!$A$2:$E$18534,4,FALSE)," ")</f>
        <v xml:space="preserve"> </v>
      </c>
      <c r="H504" s="50" t="str">
        <f>IFERROR(VLOOKUP(F504,農林業センサス集落コード!$A$2:$E$18534,5,0),"")</f>
        <v/>
      </c>
      <c r="I504" s="48"/>
      <c r="J504" s="49" t="str">
        <f>IFERROR(VLOOKUP(I504,農林業センサス集落コード!$A$2:$E$18534,4,FALSE)," ")</f>
        <v xml:space="preserve"> </v>
      </c>
      <c r="K504" s="50" t="str">
        <f>IFERROR(VLOOKUP(I504,農林業センサス集落コード!$A$2:$E$18534,5,0),"")</f>
        <v/>
      </c>
      <c r="L504" s="48"/>
      <c r="M504" s="49" t="str">
        <f>IFERROR(VLOOKUP(L504,農林業センサス集落コード!$A$2:$E$18534,4,FALSE)," ")</f>
        <v xml:space="preserve"> </v>
      </c>
      <c r="N504" s="50" t="str">
        <f>IFERROR(VLOOKUP(L504,農林業センサス集落コード!$A$2:$E$18534,5,0),"")</f>
        <v/>
      </c>
      <c r="O504" s="48"/>
      <c r="P504" s="49" t="str">
        <f>IFERROR(VLOOKUP(O504,農林業センサス集落コード!$A$2:$E$18534,4,FALSE)," ")</f>
        <v xml:space="preserve"> </v>
      </c>
      <c r="Q504" s="50" t="str">
        <f>IFERROR(VLOOKUP(O504,農林業センサス集落コード!$A$2:$E$18534,5,0),"")</f>
        <v/>
      </c>
      <c r="R504" s="48"/>
      <c r="S504" s="49" t="str">
        <f>IFERROR(VLOOKUP(R504,農林業センサス集落コード!$A$2:$E$18534,4,FALSE)," ")</f>
        <v xml:space="preserve"> </v>
      </c>
      <c r="T504" s="50" t="str">
        <f>IFERROR(VLOOKUP(R504,農林業センサス集落コード!$A$2:$E$18534,5,0),"")</f>
        <v/>
      </c>
      <c r="U504" s="48"/>
      <c r="V504" s="49" t="str">
        <f>IFERROR(VLOOKUP(U504,農林業センサス集落コード!$A$2:$E$18534,4,FALSE)," ")</f>
        <v xml:space="preserve"> </v>
      </c>
      <c r="W504" s="50" t="str">
        <f>IFERROR(VLOOKUP(U504,農林業センサス集落コード!$A$2:$E$18534,5,0),"")</f>
        <v/>
      </c>
      <c r="X504" s="48"/>
      <c r="Y504" s="49" t="str">
        <f>IFERROR(VLOOKUP(X504,農林業センサス集落コード!$A$2:$E$18534,4,FALSE)," ")</f>
        <v xml:space="preserve"> </v>
      </c>
      <c r="Z504" s="50" t="str">
        <f>IFERROR(VLOOKUP(X504,農林業センサス集落コード!$A$2:$E$18534,5,0),"")</f>
        <v/>
      </c>
      <c r="AA504" s="48"/>
      <c r="AB504" s="49" t="str">
        <f>IFERROR(VLOOKUP(AA504,農林業センサス集落コード!$A$2:$E$18534,4,FALSE)," ")</f>
        <v xml:space="preserve"> </v>
      </c>
      <c r="AC504" s="50" t="str">
        <f>IFERROR(VLOOKUP(AA504,農林業センサス集落コード!$A$2:$E$18534,5,0),"")</f>
        <v/>
      </c>
      <c r="AD504" s="48"/>
      <c r="AE504" s="49" t="str">
        <f>IFERROR(VLOOKUP(AD504,農林業センサス集落コード!$A$2:$E$18534,4,FALSE)," ")</f>
        <v xml:space="preserve"> </v>
      </c>
      <c r="AF504" s="50" t="str">
        <f>IFERROR(VLOOKUP(AD504,農林業センサス集落コード!$A$2:$E$18534,5,0),"")</f>
        <v/>
      </c>
      <c r="AG504" s="48"/>
      <c r="AH504" s="49" t="str">
        <f>IFERROR(VLOOKUP(AG504,農林業センサス集落コード!$A$2:$E$18534,4,FALSE)," ")</f>
        <v xml:space="preserve"> </v>
      </c>
      <c r="AI504" s="50" t="str">
        <f>IFERROR(VLOOKUP(AG504,農林業センサス集落コード!$A$2:$E$18534,5,0),"")</f>
        <v/>
      </c>
      <c r="AJ504" s="48"/>
      <c r="AK504" s="49" t="str">
        <f>IFERROR(VLOOKUP(AJ504,農林業センサス集落コード!$A$2:$E$18534,4,FALSE)," ")</f>
        <v xml:space="preserve"> </v>
      </c>
      <c r="AL504" s="50" t="str">
        <f>IFERROR(VLOOKUP(AJ504,農林業センサス集落コード!$A$2:$E$18534,5,0),"")</f>
        <v/>
      </c>
      <c r="AM504" s="48"/>
      <c r="AN504" s="49" t="str">
        <f>IFERROR(VLOOKUP(AM504,農林業センサス集落コード!$A$2:$E$18534,4,FALSE)," ")</f>
        <v xml:space="preserve"> </v>
      </c>
      <c r="AO504" s="50" t="str">
        <f>IFERROR(VLOOKUP(AM504,農林業センサス集落コード!$A$2:$E$18534,5,0),"")</f>
        <v/>
      </c>
      <c r="AP504" s="48"/>
      <c r="AQ504" s="49" t="str">
        <f>IFERROR(VLOOKUP(AP504,農林業センサス集落コード!$A$2:$E$18534,4,FALSE)," ")</f>
        <v xml:space="preserve"> </v>
      </c>
      <c r="AR504" s="50" t="str">
        <f>IFERROR(VLOOKUP(AP504,農林業センサス集落コード!$A$2:$E$18534,5,0),"")</f>
        <v/>
      </c>
      <c r="AS504" s="48"/>
      <c r="AT504" s="49" t="str">
        <f>IFERROR(VLOOKUP(AS504,農林業センサス集落コード!$A$2:$E$18534,4,FALSE)," ")</f>
        <v xml:space="preserve"> </v>
      </c>
      <c r="AU504" s="50" t="str">
        <f>IFERROR(VLOOKUP(AS504,農林業センサス集落コード!$A$2:$E$18534,5,0),"")</f>
        <v/>
      </c>
      <c r="AV504" s="48"/>
      <c r="AW504" s="49" t="str">
        <f>IFERROR(VLOOKUP(AV504,農林業センサス集落コード!$A$2:$E$18534,4,FALSE)," ")</f>
        <v xml:space="preserve"> </v>
      </c>
      <c r="AX504" s="50" t="str">
        <f>IFERROR(VLOOKUP(AV504,農林業センサス集落コード!$A$2:$E$18534,5,0),"")</f>
        <v/>
      </c>
      <c r="AY504" s="48"/>
      <c r="AZ504" s="49" t="str">
        <f>IFERROR(VLOOKUP(AY504,農林業センサス集落コード!$A$2:$E$18534,4,FALSE)," ")</f>
        <v xml:space="preserve"> </v>
      </c>
      <c r="BA504" s="50" t="str">
        <f>IFERROR(VLOOKUP(AY504,農林業センサス集落コード!$A$2:$E$18534,5,0),"")</f>
        <v/>
      </c>
      <c r="BB504" s="48"/>
      <c r="BC504" s="49" t="str">
        <f>IFERROR(VLOOKUP(BB504,農林業センサス集落コード!$A$2:$E$18534,4,FALSE)," ")</f>
        <v xml:space="preserve"> </v>
      </c>
      <c r="BD504" s="50" t="str">
        <f>IFERROR(VLOOKUP(BB504,農林業センサス集落コード!$A$2:$E$18534,5,0),"")</f>
        <v/>
      </c>
      <c r="BE504" s="48"/>
      <c r="BF504" s="49" t="str">
        <f>IFERROR(VLOOKUP(BE504,農林業センサス集落コード!$A$2:$E$18534,4,FALSE)," ")</f>
        <v xml:space="preserve"> </v>
      </c>
      <c r="BG504" s="50" t="str">
        <f>IFERROR(VLOOKUP(BE504,農林業センサス集落コード!$A$2:$E$18534,5,0),"")</f>
        <v/>
      </c>
      <c r="BH504" s="48"/>
      <c r="BI504" s="49" t="str">
        <f>IFERROR(VLOOKUP(BH504,農林業センサス集落コード!$A$2:$E$18534,4,FALSE)," ")</f>
        <v xml:space="preserve"> </v>
      </c>
      <c r="BJ504" s="50" t="str">
        <f>IFERROR(VLOOKUP(BH504,農林業センサス集落コード!$A$2:$E$18534,5,0),"")</f>
        <v/>
      </c>
      <c r="BK504" s="48"/>
      <c r="BL504" s="49" t="str">
        <f>IFERROR(VLOOKUP(BK504,農林業センサス集落コード!$A$2:$E$18534,4,FALSE)," ")</f>
        <v xml:space="preserve"> </v>
      </c>
      <c r="BM504" s="50" t="str">
        <f>IFERROR(VLOOKUP(BK504,農林業センサス集落コード!$A$2:$E$18534,5,0),"")</f>
        <v/>
      </c>
    </row>
    <row r="505" spans="1:65">
      <c r="A505" s="272" t="e">
        <f>①協定識別事項②協定参加者!#REF!</f>
        <v>#REF!</v>
      </c>
      <c r="B505" s="55" t="e">
        <f>①協定識別事項②協定参加者!#REF!</f>
        <v>#REF!</v>
      </c>
      <c r="C505" s="55" t="e">
        <f>①協定識別事項②協定参加者!#REF!</f>
        <v>#REF!</v>
      </c>
      <c r="D505" s="55" t="e">
        <f>①協定識別事項②協定参加者!#REF!</f>
        <v>#REF!</v>
      </c>
      <c r="E505" s="56" t="e">
        <f>①協定識別事項②協定参加者!#REF!</f>
        <v>#REF!</v>
      </c>
      <c r="F505" s="48"/>
      <c r="G505" s="49" t="str">
        <f>IFERROR(VLOOKUP(F505,農林業センサス集落コード!$A$2:$E$18534,4,FALSE)," ")</f>
        <v xml:space="preserve"> </v>
      </c>
      <c r="H505" s="50" t="str">
        <f>IFERROR(VLOOKUP(F505,農林業センサス集落コード!$A$2:$E$18534,5,0),"")</f>
        <v/>
      </c>
      <c r="I505" s="48"/>
      <c r="J505" s="49" t="str">
        <f>IFERROR(VLOOKUP(I505,農林業センサス集落コード!$A$2:$E$18534,4,FALSE)," ")</f>
        <v xml:space="preserve"> </v>
      </c>
      <c r="K505" s="50" t="str">
        <f>IFERROR(VLOOKUP(I505,農林業センサス集落コード!$A$2:$E$18534,5,0),"")</f>
        <v/>
      </c>
      <c r="L505" s="48"/>
      <c r="M505" s="49" t="str">
        <f>IFERROR(VLOOKUP(L505,農林業センサス集落コード!$A$2:$E$18534,4,FALSE)," ")</f>
        <v xml:space="preserve"> </v>
      </c>
      <c r="N505" s="50" t="str">
        <f>IFERROR(VLOOKUP(L505,農林業センサス集落コード!$A$2:$E$18534,5,0),"")</f>
        <v/>
      </c>
      <c r="O505" s="48"/>
      <c r="P505" s="49" t="str">
        <f>IFERROR(VLOOKUP(O505,農林業センサス集落コード!$A$2:$E$18534,4,FALSE)," ")</f>
        <v xml:space="preserve"> </v>
      </c>
      <c r="Q505" s="50" t="str">
        <f>IFERROR(VLOOKUP(O505,農林業センサス集落コード!$A$2:$E$18534,5,0),"")</f>
        <v/>
      </c>
      <c r="R505" s="48"/>
      <c r="S505" s="49" t="str">
        <f>IFERROR(VLOOKUP(R505,農林業センサス集落コード!$A$2:$E$18534,4,FALSE)," ")</f>
        <v xml:space="preserve"> </v>
      </c>
      <c r="T505" s="50" t="str">
        <f>IFERROR(VLOOKUP(R505,農林業センサス集落コード!$A$2:$E$18534,5,0),"")</f>
        <v/>
      </c>
      <c r="U505" s="48"/>
      <c r="V505" s="49" t="str">
        <f>IFERROR(VLOOKUP(U505,農林業センサス集落コード!$A$2:$E$18534,4,FALSE)," ")</f>
        <v xml:space="preserve"> </v>
      </c>
      <c r="W505" s="50" t="str">
        <f>IFERROR(VLOOKUP(U505,農林業センサス集落コード!$A$2:$E$18534,5,0),"")</f>
        <v/>
      </c>
      <c r="X505" s="48"/>
      <c r="Y505" s="49" t="str">
        <f>IFERROR(VLOOKUP(X505,農林業センサス集落コード!$A$2:$E$18534,4,FALSE)," ")</f>
        <v xml:space="preserve"> </v>
      </c>
      <c r="Z505" s="50" t="str">
        <f>IFERROR(VLOOKUP(X505,農林業センサス集落コード!$A$2:$E$18534,5,0),"")</f>
        <v/>
      </c>
      <c r="AA505" s="48"/>
      <c r="AB505" s="49" t="str">
        <f>IFERROR(VLOOKUP(AA505,農林業センサス集落コード!$A$2:$E$18534,4,FALSE)," ")</f>
        <v xml:space="preserve"> </v>
      </c>
      <c r="AC505" s="50" t="str">
        <f>IFERROR(VLOOKUP(AA505,農林業センサス集落コード!$A$2:$E$18534,5,0),"")</f>
        <v/>
      </c>
      <c r="AD505" s="48"/>
      <c r="AE505" s="49" t="str">
        <f>IFERROR(VLOOKUP(AD505,農林業センサス集落コード!$A$2:$E$18534,4,FALSE)," ")</f>
        <v xml:space="preserve"> </v>
      </c>
      <c r="AF505" s="50" t="str">
        <f>IFERROR(VLOOKUP(AD505,農林業センサス集落コード!$A$2:$E$18534,5,0),"")</f>
        <v/>
      </c>
      <c r="AG505" s="48"/>
      <c r="AH505" s="49" t="str">
        <f>IFERROR(VLOOKUP(AG505,農林業センサス集落コード!$A$2:$E$18534,4,FALSE)," ")</f>
        <v xml:space="preserve"> </v>
      </c>
      <c r="AI505" s="50" t="str">
        <f>IFERROR(VLOOKUP(AG505,農林業センサス集落コード!$A$2:$E$18534,5,0),"")</f>
        <v/>
      </c>
      <c r="AJ505" s="48"/>
      <c r="AK505" s="49" t="str">
        <f>IFERROR(VLOOKUP(AJ505,農林業センサス集落コード!$A$2:$E$18534,4,FALSE)," ")</f>
        <v xml:space="preserve"> </v>
      </c>
      <c r="AL505" s="50" t="str">
        <f>IFERROR(VLOOKUP(AJ505,農林業センサス集落コード!$A$2:$E$18534,5,0),"")</f>
        <v/>
      </c>
      <c r="AM505" s="48"/>
      <c r="AN505" s="49" t="str">
        <f>IFERROR(VLOOKUP(AM505,農林業センサス集落コード!$A$2:$E$18534,4,FALSE)," ")</f>
        <v xml:space="preserve"> </v>
      </c>
      <c r="AO505" s="50" t="str">
        <f>IFERROR(VLOOKUP(AM505,農林業センサス集落コード!$A$2:$E$18534,5,0),"")</f>
        <v/>
      </c>
      <c r="AP505" s="48"/>
      <c r="AQ505" s="49" t="str">
        <f>IFERROR(VLOOKUP(AP505,農林業センサス集落コード!$A$2:$E$18534,4,FALSE)," ")</f>
        <v xml:space="preserve"> </v>
      </c>
      <c r="AR505" s="50" t="str">
        <f>IFERROR(VLOOKUP(AP505,農林業センサス集落コード!$A$2:$E$18534,5,0),"")</f>
        <v/>
      </c>
      <c r="AS505" s="48"/>
      <c r="AT505" s="49" t="str">
        <f>IFERROR(VLOOKUP(AS505,農林業センサス集落コード!$A$2:$E$18534,4,FALSE)," ")</f>
        <v xml:space="preserve"> </v>
      </c>
      <c r="AU505" s="50" t="str">
        <f>IFERROR(VLOOKUP(AS505,農林業センサス集落コード!$A$2:$E$18534,5,0),"")</f>
        <v/>
      </c>
      <c r="AV505" s="48"/>
      <c r="AW505" s="49" t="str">
        <f>IFERROR(VLOOKUP(AV505,農林業センサス集落コード!$A$2:$E$18534,4,FALSE)," ")</f>
        <v xml:space="preserve"> </v>
      </c>
      <c r="AX505" s="50" t="str">
        <f>IFERROR(VLOOKUP(AV505,農林業センサス集落コード!$A$2:$E$18534,5,0),"")</f>
        <v/>
      </c>
      <c r="AY505" s="48"/>
      <c r="AZ505" s="49" t="str">
        <f>IFERROR(VLOOKUP(AY505,農林業センサス集落コード!$A$2:$E$18534,4,FALSE)," ")</f>
        <v xml:space="preserve"> </v>
      </c>
      <c r="BA505" s="50" t="str">
        <f>IFERROR(VLOOKUP(AY505,農林業センサス集落コード!$A$2:$E$18534,5,0),"")</f>
        <v/>
      </c>
      <c r="BB505" s="48"/>
      <c r="BC505" s="49" t="str">
        <f>IFERROR(VLOOKUP(BB505,農林業センサス集落コード!$A$2:$E$18534,4,FALSE)," ")</f>
        <v xml:space="preserve"> </v>
      </c>
      <c r="BD505" s="50" t="str">
        <f>IFERROR(VLOOKUP(BB505,農林業センサス集落コード!$A$2:$E$18534,5,0),"")</f>
        <v/>
      </c>
      <c r="BE505" s="48"/>
      <c r="BF505" s="49" t="str">
        <f>IFERROR(VLOOKUP(BE505,農林業センサス集落コード!$A$2:$E$18534,4,FALSE)," ")</f>
        <v xml:space="preserve"> </v>
      </c>
      <c r="BG505" s="50" t="str">
        <f>IFERROR(VLOOKUP(BE505,農林業センサス集落コード!$A$2:$E$18534,5,0),"")</f>
        <v/>
      </c>
      <c r="BH505" s="48"/>
      <c r="BI505" s="49" t="str">
        <f>IFERROR(VLOOKUP(BH505,農林業センサス集落コード!$A$2:$E$18534,4,FALSE)," ")</f>
        <v xml:space="preserve"> </v>
      </c>
      <c r="BJ505" s="50" t="str">
        <f>IFERROR(VLOOKUP(BH505,農林業センサス集落コード!$A$2:$E$18534,5,0),"")</f>
        <v/>
      </c>
      <c r="BK505" s="48"/>
      <c r="BL505" s="49" t="str">
        <f>IFERROR(VLOOKUP(BK505,農林業センサス集落コード!$A$2:$E$18534,4,FALSE)," ")</f>
        <v xml:space="preserve"> </v>
      </c>
      <c r="BM505" s="50" t="str">
        <f>IFERROR(VLOOKUP(BK505,農林業センサス集落コード!$A$2:$E$18534,5,0),"")</f>
        <v/>
      </c>
    </row>
    <row r="506" spans="1:65">
      <c r="A506" s="272" t="e">
        <f>①協定識別事項②協定参加者!#REF!</f>
        <v>#REF!</v>
      </c>
      <c r="B506" s="55" t="e">
        <f>①協定識別事項②協定参加者!#REF!</f>
        <v>#REF!</v>
      </c>
      <c r="C506" s="55" t="e">
        <f>①協定識別事項②協定参加者!#REF!</f>
        <v>#REF!</v>
      </c>
      <c r="D506" s="55" t="e">
        <f>①協定識別事項②協定参加者!#REF!</f>
        <v>#REF!</v>
      </c>
      <c r="E506" s="56" t="e">
        <f>①協定識別事項②協定参加者!#REF!</f>
        <v>#REF!</v>
      </c>
      <c r="F506" s="48"/>
      <c r="G506" s="49" t="str">
        <f>IFERROR(VLOOKUP(F506,農林業センサス集落コード!$A$2:$E$18534,4,FALSE)," ")</f>
        <v xml:space="preserve"> </v>
      </c>
      <c r="H506" s="50" t="str">
        <f>IFERROR(VLOOKUP(F506,農林業センサス集落コード!$A$2:$E$18534,5,0),"")</f>
        <v/>
      </c>
      <c r="I506" s="48"/>
      <c r="J506" s="49" t="str">
        <f>IFERROR(VLOOKUP(I506,農林業センサス集落コード!$A$2:$E$18534,4,FALSE)," ")</f>
        <v xml:space="preserve"> </v>
      </c>
      <c r="K506" s="50" t="str">
        <f>IFERROR(VLOOKUP(I506,農林業センサス集落コード!$A$2:$E$18534,5,0),"")</f>
        <v/>
      </c>
      <c r="L506" s="48"/>
      <c r="M506" s="49" t="str">
        <f>IFERROR(VLOOKUP(L506,農林業センサス集落コード!$A$2:$E$18534,4,FALSE)," ")</f>
        <v xml:space="preserve"> </v>
      </c>
      <c r="N506" s="50" t="str">
        <f>IFERROR(VLOOKUP(L506,農林業センサス集落コード!$A$2:$E$18534,5,0),"")</f>
        <v/>
      </c>
      <c r="O506" s="48"/>
      <c r="P506" s="49" t="str">
        <f>IFERROR(VLOOKUP(O506,農林業センサス集落コード!$A$2:$E$18534,4,FALSE)," ")</f>
        <v xml:space="preserve"> </v>
      </c>
      <c r="Q506" s="50" t="str">
        <f>IFERROR(VLOOKUP(O506,農林業センサス集落コード!$A$2:$E$18534,5,0),"")</f>
        <v/>
      </c>
      <c r="R506" s="48"/>
      <c r="S506" s="49" t="str">
        <f>IFERROR(VLOOKUP(R506,農林業センサス集落コード!$A$2:$E$18534,4,FALSE)," ")</f>
        <v xml:space="preserve"> </v>
      </c>
      <c r="T506" s="50" t="str">
        <f>IFERROR(VLOOKUP(R506,農林業センサス集落コード!$A$2:$E$18534,5,0),"")</f>
        <v/>
      </c>
      <c r="U506" s="48"/>
      <c r="V506" s="49" t="str">
        <f>IFERROR(VLOOKUP(U506,農林業センサス集落コード!$A$2:$E$18534,4,FALSE)," ")</f>
        <v xml:space="preserve"> </v>
      </c>
      <c r="W506" s="50" t="str">
        <f>IFERROR(VLOOKUP(U506,農林業センサス集落コード!$A$2:$E$18534,5,0),"")</f>
        <v/>
      </c>
      <c r="X506" s="48"/>
      <c r="Y506" s="49" t="str">
        <f>IFERROR(VLOOKUP(X506,農林業センサス集落コード!$A$2:$E$18534,4,FALSE)," ")</f>
        <v xml:space="preserve"> </v>
      </c>
      <c r="Z506" s="50" t="str">
        <f>IFERROR(VLOOKUP(X506,農林業センサス集落コード!$A$2:$E$18534,5,0),"")</f>
        <v/>
      </c>
      <c r="AA506" s="48"/>
      <c r="AB506" s="49" t="str">
        <f>IFERROR(VLOOKUP(AA506,農林業センサス集落コード!$A$2:$E$18534,4,FALSE)," ")</f>
        <v xml:space="preserve"> </v>
      </c>
      <c r="AC506" s="50" t="str">
        <f>IFERROR(VLOOKUP(AA506,農林業センサス集落コード!$A$2:$E$18534,5,0),"")</f>
        <v/>
      </c>
      <c r="AD506" s="48"/>
      <c r="AE506" s="49" t="str">
        <f>IFERROR(VLOOKUP(AD506,農林業センサス集落コード!$A$2:$E$18534,4,FALSE)," ")</f>
        <v xml:space="preserve"> </v>
      </c>
      <c r="AF506" s="50" t="str">
        <f>IFERROR(VLOOKUP(AD506,農林業センサス集落コード!$A$2:$E$18534,5,0),"")</f>
        <v/>
      </c>
      <c r="AG506" s="48"/>
      <c r="AH506" s="49" t="str">
        <f>IFERROR(VLOOKUP(AG506,農林業センサス集落コード!$A$2:$E$18534,4,FALSE)," ")</f>
        <v xml:space="preserve"> </v>
      </c>
      <c r="AI506" s="50" t="str">
        <f>IFERROR(VLOOKUP(AG506,農林業センサス集落コード!$A$2:$E$18534,5,0),"")</f>
        <v/>
      </c>
      <c r="AJ506" s="48"/>
      <c r="AK506" s="49" t="str">
        <f>IFERROR(VLOOKUP(AJ506,農林業センサス集落コード!$A$2:$E$18534,4,FALSE)," ")</f>
        <v xml:space="preserve"> </v>
      </c>
      <c r="AL506" s="50" t="str">
        <f>IFERROR(VLOOKUP(AJ506,農林業センサス集落コード!$A$2:$E$18534,5,0),"")</f>
        <v/>
      </c>
      <c r="AM506" s="48"/>
      <c r="AN506" s="49" t="str">
        <f>IFERROR(VLOOKUP(AM506,農林業センサス集落コード!$A$2:$E$18534,4,FALSE)," ")</f>
        <v xml:space="preserve"> </v>
      </c>
      <c r="AO506" s="50" t="str">
        <f>IFERROR(VLOOKUP(AM506,農林業センサス集落コード!$A$2:$E$18534,5,0),"")</f>
        <v/>
      </c>
      <c r="AP506" s="48"/>
      <c r="AQ506" s="49" t="str">
        <f>IFERROR(VLOOKUP(AP506,農林業センサス集落コード!$A$2:$E$18534,4,FALSE)," ")</f>
        <v xml:space="preserve"> </v>
      </c>
      <c r="AR506" s="50" t="str">
        <f>IFERROR(VLOOKUP(AP506,農林業センサス集落コード!$A$2:$E$18534,5,0),"")</f>
        <v/>
      </c>
      <c r="AS506" s="48"/>
      <c r="AT506" s="49" t="str">
        <f>IFERROR(VLOOKUP(AS506,農林業センサス集落コード!$A$2:$E$18534,4,FALSE)," ")</f>
        <v xml:space="preserve"> </v>
      </c>
      <c r="AU506" s="50" t="str">
        <f>IFERROR(VLOOKUP(AS506,農林業センサス集落コード!$A$2:$E$18534,5,0),"")</f>
        <v/>
      </c>
      <c r="AV506" s="48"/>
      <c r="AW506" s="49" t="str">
        <f>IFERROR(VLOOKUP(AV506,農林業センサス集落コード!$A$2:$E$18534,4,FALSE)," ")</f>
        <v xml:space="preserve"> </v>
      </c>
      <c r="AX506" s="50" t="str">
        <f>IFERROR(VLOOKUP(AV506,農林業センサス集落コード!$A$2:$E$18534,5,0),"")</f>
        <v/>
      </c>
      <c r="AY506" s="48"/>
      <c r="AZ506" s="49" t="str">
        <f>IFERROR(VLOOKUP(AY506,農林業センサス集落コード!$A$2:$E$18534,4,FALSE)," ")</f>
        <v xml:space="preserve"> </v>
      </c>
      <c r="BA506" s="50" t="str">
        <f>IFERROR(VLOOKUP(AY506,農林業センサス集落コード!$A$2:$E$18534,5,0),"")</f>
        <v/>
      </c>
      <c r="BB506" s="48"/>
      <c r="BC506" s="49" t="str">
        <f>IFERROR(VLOOKUP(BB506,農林業センサス集落コード!$A$2:$E$18534,4,FALSE)," ")</f>
        <v xml:space="preserve"> </v>
      </c>
      <c r="BD506" s="50" t="str">
        <f>IFERROR(VLOOKUP(BB506,農林業センサス集落コード!$A$2:$E$18534,5,0),"")</f>
        <v/>
      </c>
      <c r="BE506" s="48"/>
      <c r="BF506" s="49" t="str">
        <f>IFERROR(VLOOKUP(BE506,農林業センサス集落コード!$A$2:$E$18534,4,FALSE)," ")</f>
        <v xml:space="preserve"> </v>
      </c>
      <c r="BG506" s="50" t="str">
        <f>IFERROR(VLOOKUP(BE506,農林業センサス集落コード!$A$2:$E$18534,5,0),"")</f>
        <v/>
      </c>
      <c r="BH506" s="48"/>
      <c r="BI506" s="49" t="str">
        <f>IFERROR(VLOOKUP(BH506,農林業センサス集落コード!$A$2:$E$18534,4,FALSE)," ")</f>
        <v xml:space="preserve"> </v>
      </c>
      <c r="BJ506" s="50" t="str">
        <f>IFERROR(VLOOKUP(BH506,農林業センサス集落コード!$A$2:$E$18534,5,0),"")</f>
        <v/>
      </c>
      <c r="BK506" s="48"/>
      <c r="BL506" s="49" t="str">
        <f>IFERROR(VLOOKUP(BK506,農林業センサス集落コード!$A$2:$E$18534,4,FALSE)," ")</f>
        <v xml:space="preserve"> </v>
      </c>
      <c r="BM506" s="50" t="str">
        <f>IFERROR(VLOOKUP(BK506,農林業センサス集落コード!$A$2:$E$18534,5,0),"")</f>
        <v/>
      </c>
    </row>
    <row r="507" spans="1:65">
      <c r="A507" s="272" t="e">
        <f>①協定識別事項②協定参加者!#REF!</f>
        <v>#REF!</v>
      </c>
      <c r="B507" s="55" t="e">
        <f>①協定識別事項②協定参加者!#REF!</f>
        <v>#REF!</v>
      </c>
      <c r="C507" s="55" t="e">
        <f>①協定識別事項②協定参加者!#REF!</f>
        <v>#REF!</v>
      </c>
      <c r="D507" s="55" t="e">
        <f>①協定識別事項②協定参加者!#REF!</f>
        <v>#REF!</v>
      </c>
      <c r="E507" s="56" t="e">
        <f>①協定識別事項②協定参加者!#REF!</f>
        <v>#REF!</v>
      </c>
      <c r="F507" s="48"/>
      <c r="G507" s="49" t="str">
        <f>IFERROR(VLOOKUP(F507,農林業センサス集落コード!$A$2:$E$18534,4,FALSE)," ")</f>
        <v xml:space="preserve"> </v>
      </c>
      <c r="H507" s="50" t="str">
        <f>IFERROR(VLOOKUP(F507,農林業センサス集落コード!$A$2:$E$18534,5,0),"")</f>
        <v/>
      </c>
      <c r="I507" s="48"/>
      <c r="J507" s="49" t="str">
        <f>IFERROR(VLOOKUP(I507,農林業センサス集落コード!$A$2:$E$18534,4,FALSE)," ")</f>
        <v xml:space="preserve"> </v>
      </c>
      <c r="K507" s="50" t="str">
        <f>IFERROR(VLOOKUP(I507,農林業センサス集落コード!$A$2:$E$18534,5,0),"")</f>
        <v/>
      </c>
      <c r="L507" s="48"/>
      <c r="M507" s="49" t="str">
        <f>IFERROR(VLOOKUP(L507,農林業センサス集落コード!$A$2:$E$18534,4,FALSE)," ")</f>
        <v xml:space="preserve"> </v>
      </c>
      <c r="N507" s="50" t="str">
        <f>IFERROR(VLOOKUP(L507,農林業センサス集落コード!$A$2:$E$18534,5,0),"")</f>
        <v/>
      </c>
      <c r="O507" s="48"/>
      <c r="P507" s="49" t="str">
        <f>IFERROR(VLOOKUP(O507,農林業センサス集落コード!$A$2:$E$18534,4,FALSE)," ")</f>
        <v xml:space="preserve"> </v>
      </c>
      <c r="Q507" s="50" t="str">
        <f>IFERROR(VLOOKUP(O507,農林業センサス集落コード!$A$2:$E$18534,5,0),"")</f>
        <v/>
      </c>
      <c r="R507" s="48"/>
      <c r="S507" s="49" t="str">
        <f>IFERROR(VLOOKUP(R507,農林業センサス集落コード!$A$2:$E$18534,4,FALSE)," ")</f>
        <v xml:space="preserve"> </v>
      </c>
      <c r="T507" s="50" t="str">
        <f>IFERROR(VLOOKUP(R507,農林業センサス集落コード!$A$2:$E$18534,5,0),"")</f>
        <v/>
      </c>
      <c r="U507" s="48"/>
      <c r="V507" s="49" t="str">
        <f>IFERROR(VLOOKUP(U507,農林業センサス集落コード!$A$2:$E$18534,4,FALSE)," ")</f>
        <v xml:space="preserve"> </v>
      </c>
      <c r="W507" s="50" t="str">
        <f>IFERROR(VLOOKUP(U507,農林業センサス集落コード!$A$2:$E$18534,5,0),"")</f>
        <v/>
      </c>
      <c r="X507" s="48"/>
      <c r="Y507" s="49" t="str">
        <f>IFERROR(VLOOKUP(X507,農林業センサス集落コード!$A$2:$E$18534,4,FALSE)," ")</f>
        <v xml:space="preserve"> </v>
      </c>
      <c r="Z507" s="50" t="str">
        <f>IFERROR(VLOOKUP(X507,農林業センサス集落コード!$A$2:$E$18534,5,0),"")</f>
        <v/>
      </c>
      <c r="AA507" s="48"/>
      <c r="AB507" s="49" t="str">
        <f>IFERROR(VLOOKUP(AA507,農林業センサス集落コード!$A$2:$E$18534,4,FALSE)," ")</f>
        <v xml:space="preserve"> </v>
      </c>
      <c r="AC507" s="50" t="str">
        <f>IFERROR(VLOOKUP(AA507,農林業センサス集落コード!$A$2:$E$18534,5,0),"")</f>
        <v/>
      </c>
      <c r="AD507" s="48"/>
      <c r="AE507" s="49" t="str">
        <f>IFERROR(VLOOKUP(AD507,農林業センサス集落コード!$A$2:$E$18534,4,FALSE)," ")</f>
        <v xml:space="preserve"> </v>
      </c>
      <c r="AF507" s="50" t="str">
        <f>IFERROR(VLOOKUP(AD507,農林業センサス集落コード!$A$2:$E$18534,5,0),"")</f>
        <v/>
      </c>
      <c r="AG507" s="48"/>
      <c r="AH507" s="49" t="str">
        <f>IFERROR(VLOOKUP(AG507,農林業センサス集落コード!$A$2:$E$18534,4,FALSE)," ")</f>
        <v xml:space="preserve"> </v>
      </c>
      <c r="AI507" s="50" t="str">
        <f>IFERROR(VLOOKUP(AG507,農林業センサス集落コード!$A$2:$E$18534,5,0),"")</f>
        <v/>
      </c>
      <c r="AJ507" s="48"/>
      <c r="AK507" s="49" t="str">
        <f>IFERROR(VLOOKUP(AJ507,農林業センサス集落コード!$A$2:$E$18534,4,FALSE)," ")</f>
        <v xml:space="preserve"> </v>
      </c>
      <c r="AL507" s="50" t="str">
        <f>IFERROR(VLOOKUP(AJ507,農林業センサス集落コード!$A$2:$E$18534,5,0),"")</f>
        <v/>
      </c>
      <c r="AM507" s="48"/>
      <c r="AN507" s="49" t="str">
        <f>IFERROR(VLOOKUP(AM507,農林業センサス集落コード!$A$2:$E$18534,4,FALSE)," ")</f>
        <v xml:space="preserve"> </v>
      </c>
      <c r="AO507" s="50" t="str">
        <f>IFERROR(VLOOKUP(AM507,農林業センサス集落コード!$A$2:$E$18534,5,0),"")</f>
        <v/>
      </c>
      <c r="AP507" s="48"/>
      <c r="AQ507" s="49" t="str">
        <f>IFERROR(VLOOKUP(AP507,農林業センサス集落コード!$A$2:$E$18534,4,FALSE)," ")</f>
        <v xml:space="preserve"> </v>
      </c>
      <c r="AR507" s="50" t="str">
        <f>IFERROR(VLOOKUP(AP507,農林業センサス集落コード!$A$2:$E$18534,5,0),"")</f>
        <v/>
      </c>
      <c r="AS507" s="48"/>
      <c r="AT507" s="49" t="str">
        <f>IFERROR(VLOOKUP(AS507,農林業センサス集落コード!$A$2:$E$18534,4,FALSE)," ")</f>
        <v xml:space="preserve"> </v>
      </c>
      <c r="AU507" s="50" t="str">
        <f>IFERROR(VLOOKUP(AS507,農林業センサス集落コード!$A$2:$E$18534,5,0),"")</f>
        <v/>
      </c>
      <c r="AV507" s="48"/>
      <c r="AW507" s="49" t="str">
        <f>IFERROR(VLOOKUP(AV507,農林業センサス集落コード!$A$2:$E$18534,4,FALSE)," ")</f>
        <v xml:space="preserve"> </v>
      </c>
      <c r="AX507" s="50" t="str">
        <f>IFERROR(VLOOKUP(AV507,農林業センサス集落コード!$A$2:$E$18534,5,0),"")</f>
        <v/>
      </c>
      <c r="AY507" s="48"/>
      <c r="AZ507" s="49" t="str">
        <f>IFERROR(VLOOKUP(AY507,農林業センサス集落コード!$A$2:$E$18534,4,FALSE)," ")</f>
        <v xml:space="preserve"> </v>
      </c>
      <c r="BA507" s="50" t="str">
        <f>IFERROR(VLOOKUP(AY507,農林業センサス集落コード!$A$2:$E$18534,5,0),"")</f>
        <v/>
      </c>
      <c r="BB507" s="48"/>
      <c r="BC507" s="49" t="str">
        <f>IFERROR(VLOOKUP(BB507,農林業センサス集落コード!$A$2:$E$18534,4,FALSE)," ")</f>
        <v xml:space="preserve"> </v>
      </c>
      <c r="BD507" s="50" t="str">
        <f>IFERROR(VLOOKUP(BB507,農林業センサス集落コード!$A$2:$E$18534,5,0),"")</f>
        <v/>
      </c>
      <c r="BE507" s="48"/>
      <c r="BF507" s="49" t="str">
        <f>IFERROR(VLOOKUP(BE507,農林業センサス集落コード!$A$2:$E$18534,4,FALSE)," ")</f>
        <v xml:space="preserve"> </v>
      </c>
      <c r="BG507" s="50" t="str">
        <f>IFERROR(VLOOKUP(BE507,農林業センサス集落コード!$A$2:$E$18534,5,0),"")</f>
        <v/>
      </c>
      <c r="BH507" s="48"/>
      <c r="BI507" s="49" t="str">
        <f>IFERROR(VLOOKUP(BH507,農林業センサス集落コード!$A$2:$E$18534,4,FALSE)," ")</f>
        <v xml:space="preserve"> </v>
      </c>
      <c r="BJ507" s="50" t="str">
        <f>IFERROR(VLOOKUP(BH507,農林業センサス集落コード!$A$2:$E$18534,5,0),"")</f>
        <v/>
      </c>
      <c r="BK507" s="48"/>
      <c r="BL507" s="49" t="str">
        <f>IFERROR(VLOOKUP(BK507,農林業センサス集落コード!$A$2:$E$18534,4,FALSE)," ")</f>
        <v xml:space="preserve"> </v>
      </c>
      <c r="BM507" s="50" t="str">
        <f>IFERROR(VLOOKUP(BK507,農林業センサス集落コード!$A$2:$E$18534,5,0),"")</f>
        <v/>
      </c>
    </row>
    <row r="508" spans="1:65">
      <c r="A508" s="272" t="e">
        <f>①協定識別事項②協定参加者!#REF!</f>
        <v>#REF!</v>
      </c>
      <c r="B508" s="55" t="e">
        <f>①協定識別事項②協定参加者!#REF!</f>
        <v>#REF!</v>
      </c>
      <c r="C508" s="55" t="e">
        <f>①協定識別事項②協定参加者!#REF!</f>
        <v>#REF!</v>
      </c>
      <c r="D508" s="55" t="e">
        <f>①協定識別事項②協定参加者!#REF!</f>
        <v>#REF!</v>
      </c>
      <c r="E508" s="56" t="e">
        <f>①協定識別事項②協定参加者!#REF!</f>
        <v>#REF!</v>
      </c>
      <c r="F508" s="48"/>
      <c r="G508" s="49" t="str">
        <f>IFERROR(VLOOKUP(F508,農林業センサス集落コード!$A$2:$E$18534,4,FALSE)," ")</f>
        <v xml:space="preserve"> </v>
      </c>
      <c r="H508" s="50" t="str">
        <f>IFERROR(VLOOKUP(F508,農林業センサス集落コード!$A$2:$E$18534,5,0),"")</f>
        <v/>
      </c>
      <c r="I508" s="48"/>
      <c r="J508" s="49" t="str">
        <f>IFERROR(VLOOKUP(I508,農林業センサス集落コード!$A$2:$E$18534,4,FALSE)," ")</f>
        <v xml:space="preserve"> </v>
      </c>
      <c r="K508" s="50" t="str">
        <f>IFERROR(VLOOKUP(I508,農林業センサス集落コード!$A$2:$E$18534,5,0),"")</f>
        <v/>
      </c>
      <c r="L508" s="48"/>
      <c r="M508" s="49" t="str">
        <f>IFERROR(VLOOKUP(L508,農林業センサス集落コード!$A$2:$E$18534,4,FALSE)," ")</f>
        <v xml:space="preserve"> </v>
      </c>
      <c r="N508" s="50" t="str">
        <f>IFERROR(VLOOKUP(L508,農林業センサス集落コード!$A$2:$E$18534,5,0),"")</f>
        <v/>
      </c>
      <c r="O508" s="48"/>
      <c r="P508" s="49" t="str">
        <f>IFERROR(VLOOKUP(O508,農林業センサス集落コード!$A$2:$E$18534,4,FALSE)," ")</f>
        <v xml:space="preserve"> </v>
      </c>
      <c r="Q508" s="50" t="str">
        <f>IFERROR(VLOOKUP(O508,農林業センサス集落コード!$A$2:$E$18534,5,0),"")</f>
        <v/>
      </c>
      <c r="R508" s="48"/>
      <c r="S508" s="49" t="str">
        <f>IFERROR(VLOOKUP(R508,農林業センサス集落コード!$A$2:$E$18534,4,FALSE)," ")</f>
        <v xml:space="preserve"> </v>
      </c>
      <c r="T508" s="50" t="str">
        <f>IFERROR(VLOOKUP(R508,農林業センサス集落コード!$A$2:$E$18534,5,0),"")</f>
        <v/>
      </c>
      <c r="U508" s="48"/>
      <c r="V508" s="49" t="str">
        <f>IFERROR(VLOOKUP(U508,農林業センサス集落コード!$A$2:$E$18534,4,FALSE)," ")</f>
        <v xml:space="preserve"> </v>
      </c>
      <c r="W508" s="50" t="str">
        <f>IFERROR(VLOOKUP(U508,農林業センサス集落コード!$A$2:$E$18534,5,0),"")</f>
        <v/>
      </c>
      <c r="X508" s="48"/>
      <c r="Y508" s="49" t="str">
        <f>IFERROR(VLOOKUP(X508,農林業センサス集落コード!$A$2:$E$18534,4,FALSE)," ")</f>
        <v xml:space="preserve"> </v>
      </c>
      <c r="Z508" s="50" t="str">
        <f>IFERROR(VLOOKUP(X508,農林業センサス集落コード!$A$2:$E$18534,5,0),"")</f>
        <v/>
      </c>
      <c r="AA508" s="48"/>
      <c r="AB508" s="49" t="str">
        <f>IFERROR(VLOOKUP(AA508,農林業センサス集落コード!$A$2:$E$18534,4,FALSE)," ")</f>
        <v xml:space="preserve"> </v>
      </c>
      <c r="AC508" s="50" t="str">
        <f>IFERROR(VLOOKUP(AA508,農林業センサス集落コード!$A$2:$E$18534,5,0),"")</f>
        <v/>
      </c>
      <c r="AD508" s="48"/>
      <c r="AE508" s="49" t="str">
        <f>IFERROR(VLOOKUP(AD508,農林業センサス集落コード!$A$2:$E$18534,4,FALSE)," ")</f>
        <v xml:space="preserve"> </v>
      </c>
      <c r="AF508" s="50" t="str">
        <f>IFERROR(VLOOKUP(AD508,農林業センサス集落コード!$A$2:$E$18534,5,0),"")</f>
        <v/>
      </c>
      <c r="AG508" s="48"/>
      <c r="AH508" s="49" t="str">
        <f>IFERROR(VLOOKUP(AG508,農林業センサス集落コード!$A$2:$E$18534,4,FALSE)," ")</f>
        <v xml:space="preserve"> </v>
      </c>
      <c r="AI508" s="50" t="str">
        <f>IFERROR(VLOOKUP(AG508,農林業センサス集落コード!$A$2:$E$18534,5,0),"")</f>
        <v/>
      </c>
      <c r="AJ508" s="48"/>
      <c r="AK508" s="49" t="str">
        <f>IFERROR(VLOOKUP(AJ508,農林業センサス集落コード!$A$2:$E$18534,4,FALSE)," ")</f>
        <v xml:space="preserve"> </v>
      </c>
      <c r="AL508" s="50" t="str">
        <f>IFERROR(VLOOKUP(AJ508,農林業センサス集落コード!$A$2:$E$18534,5,0),"")</f>
        <v/>
      </c>
      <c r="AM508" s="48"/>
      <c r="AN508" s="49" t="str">
        <f>IFERROR(VLOOKUP(AM508,農林業センサス集落コード!$A$2:$E$18534,4,FALSE)," ")</f>
        <v xml:space="preserve"> </v>
      </c>
      <c r="AO508" s="50" t="str">
        <f>IFERROR(VLOOKUP(AM508,農林業センサス集落コード!$A$2:$E$18534,5,0),"")</f>
        <v/>
      </c>
      <c r="AP508" s="48"/>
      <c r="AQ508" s="49" t="str">
        <f>IFERROR(VLOOKUP(AP508,農林業センサス集落コード!$A$2:$E$18534,4,FALSE)," ")</f>
        <v xml:space="preserve"> </v>
      </c>
      <c r="AR508" s="50" t="str">
        <f>IFERROR(VLOOKUP(AP508,農林業センサス集落コード!$A$2:$E$18534,5,0),"")</f>
        <v/>
      </c>
      <c r="AS508" s="48"/>
      <c r="AT508" s="49" t="str">
        <f>IFERROR(VLOOKUP(AS508,農林業センサス集落コード!$A$2:$E$18534,4,FALSE)," ")</f>
        <v xml:space="preserve"> </v>
      </c>
      <c r="AU508" s="50" t="str">
        <f>IFERROR(VLOOKUP(AS508,農林業センサス集落コード!$A$2:$E$18534,5,0),"")</f>
        <v/>
      </c>
      <c r="AV508" s="48"/>
      <c r="AW508" s="49" t="str">
        <f>IFERROR(VLOOKUP(AV508,農林業センサス集落コード!$A$2:$E$18534,4,FALSE)," ")</f>
        <v xml:space="preserve"> </v>
      </c>
      <c r="AX508" s="50" t="str">
        <f>IFERROR(VLOOKUP(AV508,農林業センサス集落コード!$A$2:$E$18534,5,0),"")</f>
        <v/>
      </c>
      <c r="AY508" s="48"/>
      <c r="AZ508" s="49" t="str">
        <f>IFERROR(VLOOKUP(AY508,農林業センサス集落コード!$A$2:$E$18534,4,FALSE)," ")</f>
        <v xml:space="preserve"> </v>
      </c>
      <c r="BA508" s="50" t="str">
        <f>IFERROR(VLOOKUP(AY508,農林業センサス集落コード!$A$2:$E$18534,5,0),"")</f>
        <v/>
      </c>
      <c r="BB508" s="48"/>
      <c r="BC508" s="49" t="str">
        <f>IFERROR(VLOOKUP(BB508,農林業センサス集落コード!$A$2:$E$18534,4,FALSE)," ")</f>
        <v xml:space="preserve"> </v>
      </c>
      <c r="BD508" s="50" t="str">
        <f>IFERROR(VLOOKUP(BB508,農林業センサス集落コード!$A$2:$E$18534,5,0),"")</f>
        <v/>
      </c>
      <c r="BE508" s="48"/>
      <c r="BF508" s="49" t="str">
        <f>IFERROR(VLOOKUP(BE508,農林業センサス集落コード!$A$2:$E$18534,4,FALSE)," ")</f>
        <v xml:space="preserve"> </v>
      </c>
      <c r="BG508" s="50" t="str">
        <f>IFERROR(VLOOKUP(BE508,農林業センサス集落コード!$A$2:$E$18534,5,0),"")</f>
        <v/>
      </c>
      <c r="BH508" s="48"/>
      <c r="BI508" s="49" t="str">
        <f>IFERROR(VLOOKUP(BH508,農林業センサス集落コード!$A$2:$E$18534,4,FALSE)," ")</f>
        <v xml:space="preserve"> </v>
      </c>
      <c r="BJ508" s="50" t="str">
        <f>IFERROR(VLOOKUP(BH508,農林業センサス集落コード!$A$2:$E$18534,5,0),"")</f>
        <v/>
      </c>
      <c r="BK508" s="48"/>
      <c r="BL508" s="49" t="str">
        <f>IFERROR(VLOOKUP(BK508,農林業センサス集落コード!$A$2:$E$18534,4,FALSE)," ")</f>
        <v xml:space="preserve"> </v>
      </c>
      <c r="BM508" s="50" t="str">
        <f>IFERROR(VLOOKUP(BK508,農林業センサス集落コード!$A$2:$E$18534,5,0),"")</f>
        <v/>
      </c>
    </row>
    <row r="509" spans="1:65">
      <c r="A509" s="272" t="e">
        <f>①協定識別事項②協定参加者!#REF!</f>
        <v>#REF!</v>
      </c>
      <c r="B509" s="55" t="e">
        <f>①協定識別事項②協定参加者!#REF!</f>
        <v>#REF!</v>
      </c>
      <c r="C509" s="55" t="e">
        <f>①協定識別事項②協定参加者!#REF!</f>
        <v>#REF!</v>
      </c>
      <c r="D509" s="55" t="e">
        <f>①協定識別事項②協定参加者!#REF!</f>
        <v>#REF!</v>
      </c>
      <c r="E509" s="56" t="e">
        <f>①協定識別事項②協定参加者!#REF!</f>
        <v>#REF!</v>
      </c>
      <c r="F509" s="48"/>
      <c r="G509" s="49" t="str">
        <f>IFERROR(VLOOKUP(F509,農林業センサス集落コード!$A$2:$E$18534,4,FALSE)," ")</f>
        <v xml:space="preserve"> </v>
      </c>
      <c r="H509" s="50" t="str">
        <f>IFERROR(VLOOKUP(F509,農林業センサス集落コード!$A$2:$E$18534,5,0),"")</f>
        <v/>
      </c>
      <c r="I509" s="48"/>
      <c r="J509" s="49" t="str">
        <f>IFERROR(VLOOKUP(I509,農林業センサス集落コード!$A$2:$E$18534,4,FALSE)," ")</f>
        <v xml:space="preserve"> </v>
      </c>
      <c r="K509" s="50" t="str">
        <f>IFERROR(VLOOKUP(I509,農林業センサス集落コード!$A$2:$E$18534,5,0),"")</f>
        <v/>
      </c>
      <c r="L509" s="48"/>
      <c r="M509" s="49" t="str">
        <f>IFERROR(VLOOKUP(L509,農林業センサス集落コード!$A$2:$E$18534,4,FALSE)," ")</f>
        <v xml:space="preserve"> </v>
      </c>
      <c r="N509" s="50" t="str">
        <f>IFERROR(VLOOKUP(L509,農林業センサス集落コード!$A$2:$E$18534,5,0),"")</f>
        <v/>
      </c>
      <c r="O509" s="48"/>
      <c r="P509" s="49" t="str">
        <f>IFERROR(VLOOKUP(O509,農林業センサス集落コード!$A$2:$E$18534,4,FALSE)," ")</f>
        <v xml:space="preserve"> </v>
      </c>
      <c r="Q509" s="50" t="str">
        <f>IFERROR(VLOOKUP(O509,農林業センサス集落コード!$A$2:$E$18534,5,0),"")</f>
        <v/>
      </c>
      <c r="R509" s="48"/>
      <c r="S509" s="49" t="str">
        <f>IFERROR(VLOOKUP(R509,農林業センサス集落コード!$A$2:$E$18534,4,FALSE)," ")</f>
        <v xml:space="preserve"> </v>
      </c>
      <c r="T509" s="50" t="str">
        <f>IFERROR(VLOOKUP(R509,農林業センサス集落コード!$A$2:$E$18534,5,0),"")</f>
        <v/>
      </c>
      <c r="U509" s="48"/>
      <c r="V509" s="49" t="str">
        <f>IFERROR(VLOOKUP(U509,農林業センサス集落コード!$A$2:$E$18534,4,FALSE)," ")</f>
        <v xml:space="preserve"> </v>
      </c>
      <c r="W509" s="50" t="str">
        <f>IFERROR(VLOOKUP(U509,農林業センサス集落コード!$A$2:$E$18534,5,0),"")</f>
        <v/>
      </c>
      <c r="X509" s="48"/>
      <c r="Y509" s="49" t="str">
        <f>IFERROR(VLOOKUP(X509,農林業センサス集落コード!$A$2:$E$18534,4,FALSE)," ")</f>
        <v xml:space="preserve"> </v>
      </c>
      <c r="Z509" s="50" t="str">
        <f>IFERROR(VLOOKUP(X509,農林業センサス集落コード!$A$2:$E$18534,5,0),"")</f>
        <v/>
      </c>
      <c r="AA509" s="48"/>
      <c r="AB509" s="49" t="str">
        <f>IFERROR(VLOOKUP(AA509,農林業センサス集落コード!$A$2:$E$18534,4,FALSE)," ")</f>
        <v xml:space="preserve"> </v>
      </c>
      <c r="AC509" s="50" t="str">
        <f>IFERROR(VLOOKUP(AA509,農林業センサス集落コード!$A$2:$E$18534,5,0),"")</f>
        <v/>
      </c>
      <c r="AD509" s="48"/>
      <c r="AE509" s="49" t="str">
        <f>IFERROR(VLOOKUP(AD509,農林業センサス集落コード!$A$2:$E$18534,4,FALSE)," ")</f>
        <v xml:space="preserve"> </v>
      </c>
      <c r="AF509" s="50" t="str">
        <f>IFERROR(VLOOKUP(AD509,農林業センサス集落コード!$A$2:$E$18534,5,0),"")</f>
        <v/>
      </c>
      <c r="AG509" s="48"/>
      <c r="AH509" s="49" t="str">
        <f>IFERROR(VLOOKUP(AG509,農林業センサス集落コード!$A$2:$E$18534,4,FALSE)," ")</f>
        <v xml:space="preserve"> </v>
      </c>
      <c r="AI509" s="50" t="str">
        <f>IFERROR(VLOOKUP(AG509,農林業センサス集落コード!$A$2:$E$18534,5,0),"")</f>
        <v/>
      </c>
      <c r="AJ509" s="48"/>
      <c r="AK509" s="49" t="str">
        <f>IFERROR(VLOOKUP(AJ509,農林業センサス集落コード!$A$2:$E$18534,4,FALSE)," ")</f>
        <v xml:space="preserve"> </v>
      </c>
      <c r="AL509" s="50" t="str">
        <f>IFERROR(VLOOKUP(AJ509,農林業センサス集落コード!$A$2:$E$18534,5,0),"")</f>
        <v/>
      </c>
      <c r="AM509" s="48"/>
      <c r="AN509" s="49" t="str">
        <f>IFERROR(VLOOKUP(AM509,農林業センサス集落コード!$A$2:$E$18534,4,FALSE)," ")</f>
        <v xml:space="preserve"> </v>
      </c>
      <c r="AO509" s="50" t="str">
        <f>IFERROR(VLOOKUP(AM509,農林業センサス集落コード!$A$2:$E$18534,5,0),"")</f>
        <v/>
      </c>
      <c r="AP509" s="48"/>
      <c r="AQ509" s="49" t="str">
        <f>IFERROR(VLOOKUP(AP509,農林業センサス集落コード!$A$2:$E$18534,4,FALSE)," ")</f>
        <v xml:space="preserve"> </v>
      </c>
      <c r="AR509" s="50" t="str">
        <f>IFERROR(VLOOKUP(AP509,農林業センサス集落コード!$A$2:$E$18534,5,0),"")</f>
        <v/>
      </c>
      <c r="AS509" s="48"/>
      <c r="AT509" s="49" t="str">
        <f>IFERROR(VLOOKUP(AS509,農林業センサス集落コード!$A$2:$E$18534,4,FALSE)," ")</f>
        <v xml:space="preserve"> </v>
      </c>
      <c r="AU509" s="50" t="str">
        <f>IFERROR(VLOOKUP(AS509,農林業センサス集落コード!$A$2:$E$18534,5,0),"")</f>
        <v/>
      </c>
      <c r="AV509" s="48"/>
      <c r="AW509" s="49" t="str">
        <f>IFERROR(VLOOKUP(AV509,農林業センサス集落コード!$A$2:$E$18534,4,FALSE)," ")</f>
        <v xml:space="preserve"> </v>
      </c>
      <c r="AX509" s="50" t="str">
        <f>IFERROR(VLOOKUP(AV509,農林業センサス集落コード!$A$2:$E$18534,5,0),"")</f>
        <v/>
      </c>
      <c r="AY509" s="48"/>
      <c r="AZ509" s="49" t="str">
        <f>IFERROR(VLOOKUP(AY509,農林業センサス集落コード!$A$2:$E$18534,4,FALSE)," ")</f>
        <v xml:space="preserve"> </v>
      </c>
      <c r="BA509" s="50" t="str">
        <f>IFERROR(VLOOKUP(AY509,農林業センサス集落コード!$A$2:$E$18534,5,0),"")</f>
        <v/>
      </c>
      <c r="BB509" s="48"/>
      <c r="BC509" s="49" t="str">
        <f>IFERROR(VLOOKUP(BB509,農林業センサス集落コード!$A$2:$E$18534,4,FALSE)," ")</f>
        <v xml:space="preserve"> </v>
      </c>
      <c r="BD509" s="50" t="str">
        <f>IFERROR(VLOOKUP(BB509,農林業センサス集落コード!$A$2:$E$18534,5,0),"")</f>
        <v/>
      </c>
      <c r="BE509" s="48"/>
      <c r="BF509" s="49" t="str">
        <f>IFERROR(VLOOKUP(BE509,農林業センサス集落コード!$A$2:$E$18534,4,FALSE)," ")</f>
        <v xml:space="preserve"> </v>
      </c>
      <c r="BG509" s="50" t="str">
        <f>IFERROR(VLOOKUP(BE509,農林業センサス集落コード!$A$2:$E$18534,5,0),"")</f>
        <v/>
      </c>
      <c r="BH509" s="48"/>
      <c r="BI509" s="49" t="str">
        <f>IFERROR(VLOOKUP(BH509,農林業センサス集落コード!$A$2:$E$18534,4,FALSE)," ")</f>
        <v xml:space="preserve"> </v>
      </c>
      <c r="BJ509" s="50" t="str">
        <f>IFERROR(VLOOKUP(BH509,農林業センサス集落コード!$A$2:$E$18534,5,0),"")</f>
        <v/>
      </c>
      <c r="BK509" s="48"/>
      <c r="BL509" s="49" t="str">
        <f>IFERROR(VLOOKUP(BK509,農林業センサス集落コード!$A$2:$E$18534,4,FALSE)," ")</f>
        <v xml:space="preserve"> </v>
      </c>
      <c r="BM509" s="50" t="str">
        <f>IFERROR(VLOOKUP(BK509,農林業センサス集落コード!$A$2:$E$18534,5,0),"")</f>
        <v/>
      </c>
    </row>
    <row r="510" spans="1:65">
      <c r="A510" s="272" t="e">
        <f>①協定識別事項②協定参加者!#REF!</f>
        <v>#REF!</v>
      </c>
      <c r="B510" s="55" t="e">
        <f>①協定識別事項②協定参加者!#REF!</f>
        <v>#REF!</v>
      </c>
      <c r="C510" s="55" t="e">
        <f>①協定識別事項②協定参加者!#REF!</f>
        <v>#REF!</v>
      </c>
      <c r="D510" s="55" t="e">
        <f>①協定識別事項②協定参加者!#REF!</f>
        <v>#REF!</v>
      </c>
      <c r="E510" s="56" t="e">
        <f>①協定識別事項②協定参加者!#REF!</f>
        <v>#REF!</v>
      </c>
      <c r="F510" s="48"/>
      <c r="G510" s="49" t="str">
        <f>IFERROR(VLOOKUP(F510,農林業センサス集落コード!$A$2:$E$18534,4,FALSE)," ")</f>
        <v xml:space="preserve"> </v>
      </c>
      <c r="H510" s="50" t="str">
        <f>IFERROR(VLOOKUP(F510,農林業センサス集落コード!$A$2:$E$18534,5,0),"")</f>
        <v/>
      </c>
      <c r="I510" s="48"/>
      <c r="J510" s="49" t="str">
        <f>IFERROR(VLOOKUP(I510,農林業センサス集落コード!$A$2:$E$18534,4,FALSE)," ")</f>
        <v xml:space="preserve"> </v>
      </c>
      <c r="K510" s="50" t="str">
        <f>IFERROR(VLOOKUP(I510,農林業センサス集落コード!$A$2:$E$18534,5,0),"")</f>
        <v/>
      </c>
      <c r="L510" s="48"/>
      <c r="M510" s="49" t="str">
        <f>IFERROR(VLOOKUP(L510,農林業センサス集落コード!$A$2:$E$18534,4,FALSE)," ")</f>
        <v xml:space="preserve"> </v>
      </c>
      <c r="N510" s="50" t="str">
        <f>IFERROR(VLOOKUP(L510,農林業センサス集落コード!$A$2:$E$18534,5,0),"")</f>
        <v/>
      </c>
      <c r="O510" s="48"/>
      <c r="P510" s="49" t="str">
        <f>IFERROR(VLOOKUP(O510,農林業センサス集落コード!$A$2:$E$18534,4,FALSE)," ")</f>
        <v xml:space="preserve"> </v>
      </c>
      <c r="Q510" s="50" t="str">
        <f>IFERROR(VLOOKUP(O510,農林業センサス集落コード!$A$2:$E$18534,5,0),"")</f>
        <v/>
      </c>
      <c r="R510" s="48"/>
      <c r="S510" s="49" t="str">
        <f>IFERROR(VLOOKUP(R510,農林業センサス集落コード!$A$2:$E$18534,4,FALSE)," ")</f>
        <v xml:space="preserve"> </v>
      </c>
      <c r="T510" s="50" t="str">
        <f>IFERROR(VLOOKUP(R510,農林業センサス集落コード!$A$2:$E$18534,5,0),"")</f>
        <v/>
      </c>
      <c r="U510" s="48"/>
      <c r="V510" s="49" t="str">
        <f>IFERROR(VLOOKUP(U510,農林業センサス集落コード!$A$2:$E$18534,4,FALSE)," ")</f>
        <v xml:space="preserve"> </v>
      </c>
      <c r="W510" s="50" t="str">
        <f>IFERROR(VLOOKUP(U510,農林業センサス集落コード!$A$2:$E$18534,5,0),"")</f>
        <v/>
      </c>
      <c r="X510" s="48"/>
      <c r="Y510" s="49" t="str">
        <f>IFERROR(VLOOKUP(X510,農林業センサス集落コード!$A$2:$E$18534,4,FALSE)," ")</f>
        <v xml:space="preserve"> </v>
      </c>
      <c r="Z510" s="50" t="str">
        <f>IFERROR(VLOOKUP(X510,農林業センサス集落コード!$A$2:$E$18534,5,0),"")</f>
        <v/>
      </c>
      <c r="AA510" s="48"/>
      <c r="AB510" s="49" t="str">
        <f>IFERROR(VLOOKUP(AA510,農林業センサス集落コード!$A$2:$E$18534,4,FALSE)," ")</f>
        <v xml:space="preserve"> </v>
      </c>
      <c r="AC510" s="50" t="str">
        <f>IFERROR(VLOOKUP(AA510,農林業センサス集落コード!$A$2:$E$18534,5,0),"")</f>
        <v/>
      </c>
      <c r="AD510" s="48"/>
      <c r="AE510" s="49" t="str">
        <f>IFERROR(VLOOKUP(AD510,農林業センサス集落コード!$A$2:$E$18534,4,FALSE)," ")</f>
        <v xml:space="preserve"> </v>
      </c>
      <c r="AF510" s="50" t="str">
        <f>IFERROR(VLOOKUP(AD510,農林業センサス集落コード!$A$2:$E$18534,5,0),"")</f>
        <v/>
      </c>
      <c r="AG510" s="48"/>
      <c r="AH510" s="49" t="str">
        <f>IFERROR(VLOOKUP(AG510,農林業センサス集落コード!$A$2:$E$18534,4,FALSE)," ")</f>
        <v xml:space="preserve"> </v>
      </c>
      <c r="AI510" s="50" t="str">
        <f>IFERROR(VLOOKUP(AG510,農林業センサス集落コード!$A$2:$E$18534,5,0),"")</f>
        <v/>
      </c>
      <c r="AJ510" s="48"/>
      <c r="AK510" s="49" t="str">
        <f>IFERROR(VLOOKUP(AJ510,農林業センサス集落コード!$A$2:$E$18534,4,FALSE)," ")</f>
        <v xml:space="preserve"> </v>
      </c>
      <c r="AL510" s="50" t="str">
        <f>IFERROR(VLOOKUP(AJ510,農林業センサス集落コード!$A$2:$E$18534,5,0),"")</f>
        <v/>
      </c>
      <c r="AM510" s="48"/>
      <c r="AN510" s="49" t="str">
        <f>IFERROR(VLOOKUP(AM510,農林業センサス集落コード!$A$2:$E$18534,4,FALSE)," ")</f>
        <v xml:space="preserve"> </v>
      </c>
      <c r="AO510" s="50" t="str">
        <f>IFERROR(VLOOKUP(AM510,農林業センサス集落コード!$A$2:$E$18534,5,0),"")</f>
        <v/>
      </c>
      <c r="AP510" s="48"/>
      <c r="AQ510" s="49" t="str">
        <f>IFERROR(VLOOKUP(AP510,農林業センサス集落コード!$A$2:$E$18534,4,FALSE)," ")</f>
        <v xml:space="preserve"> </v>
      </c>
      <c r="AR510" s="50" t="str">
        <f>IFERROR(VLOOKUP(AP510,農林業センサス集落コード!$A$2:$E$18534,5,0),"")</f>
        <v/>
      </c>
      <c r="AS510" s="48"/>
      <c r="AT510" s="49" t="str">
        <f>IFERROR(VLOOKUP(AS510,農林業センサス集落コード!$A$2:$E$18534,4,FALSE)," ")</f>
        <v xml:space="preserve"> </v>
      </c>
      <c r="AU510" s="50" t="str">
        <f>IFERROR(VLOOKUP(AS510,農林業センサス集落コード!$A$2:$E$18534,5,0),"")</f>
        <v/>
      </c>
      <c r="AV510" s="48"/>
      <c r="AW510" s="49" t="str">
        <f>IFERROR(VLOOKUP(AV510,農林業センサス集落コード!$A$2:$E$18534,4,FALSE)," ")</f>
        <v xml:space="preserve"> </v>
      </c>
      <c r="AX510" s="50" t="str">
        <f>IFERROR(VLOOKUP(AV510,農林業センサス集落コード!$A$2:$E$18534,5,0),"")</f>
        <v/>
      </c>
      <c r="AY510" s="48"/>
      <c r="AZ510" s="49" t="str">
        <f>IFERROR(VLOOKUP(AY510,農林業センサス集落コード!$A$2:$E$18534,4,FALSE)," ")</f>
        <v xml:space="preserve"> </v>
      </c>
      <c r="BA510" s="50" t="str">
        <f>IFERROR(VLOOKUP(AY510,農林業センサス集落コード!$A$2:$E$18534,5,0),"")</f>
        <v/>
      </c>
      <c r="BB510" s="48"/>
      <c r="BC510" s="49" t="str">
        <f>IFERROR(VLOOKUP(BB510,農林業センサス集落コード!$A$2:$E$18534,4,FALSE)," ")</f>
        <v xml:space="preserve"> </v>
      </c>
      <c r="BD510" s="50" t="str">
        <f>IFERROR(VLOOKUP(BB510,農林業センサス集落コード!$A$2:$E$18534,5,0),"")</f>
        <v/>
      </c>
      <c r="BE510" s="48"/>
      <c r="BF510" s="49" t="str">
        <f>IFERROR(VLOOKUP(BE510,農林業センサス集落コード!$A$2:$E$18534,4,FALSE)," ")</f>
        <v xml:space="preserve"> </v>
      </c>
      <c r="BG510" s="50" t="str">
        <f>IFERROR(VLOOKUP(BE510,農林業センサス集落コード!$A$2:$E$18534,5,0),"")</f>
        <v/>
      </c>
      <c r="BH510" s="48"/>
      <c r="BI510" s="49" t="str">
        <f>IFERROR(VLOOKUP(BH510,農林業センサス集落コード!$A$2:$E$18534,4,FALSE)," ")</f>
        <v xml:space="preserve"> </v>
      </c>
      <c r="BJ510" s="50" t="str">
        <f>IFERROR(VLOOKUP(BH510,農林業センサス集落コード!$A$2:$E$18534,5,0),"")</f>
        <v/>
      </c>
      <c r="BK510" s="48"/>
      <c r="BL510" s="49" t="str">
        <f>IFERROR(VLOOKUP(BK510,農林業センサス集落コード!$A$2:$E$18534,4,FALSE)," ")</f>
        <v xml:space="preserve"> </v>
      </c>
      <c r="BM510" s="50" t="str">
        <f>IFERROR(VLOOKUP(BK510,農林業センサス集落コード!$A$2:$E$18534,5,0),"")</f>
        <v/>
      </c>
    </row>
    <row r="511" spans="1:65">
      <c r="A511" s="272" t="e">
        <f>①協定識別事項②協定参加者!#REF!</f>
        <v>#REF!</v>
      </c>
      <c r="B511" s="55" t="e">
        <f>①協定識別事項②協定参加者!#REF!</f>
        <v>#REF!</v>
      </c>
      <c r="C511" s="55" t="e">
        <f>①協定識別事項②協定参加者!#REF!</f>
        <v>#REF!</v>
      </c>
      <c r="D511" s="55" t="e">
        <f>①協定識別事項②協定参加者!#REF!</f>
        <v>#REF!</v>
      </c>
      <c r="E511" s="56" t="e">
        <f>①協定識別事項②協定参加者!#REF!</f>
        <v>#REF!</v>
      </c>
      <c r="F511" s="48"/>
      <c r="G511" s="49" t="str">
        <f>IFERROR(VLOOKUP(F511,農林業センサス集落コード!$A$2:$E$18534,4,FALSE)," ")</f>
        <v xml:space="preserve"> </v>
      </c>
      <c r="H511" s="50" t="str">
        <f>IFERROR(VLOOKUP(F511,農林業センサス集落コード!$A$2:$E$18534,5,0),"")</f>
        <v/>
      </c>
      <c r="I511" s="48"/>
      <c r="J511" s="49" t="str">
        <f>IFERROR(VLOOKUP(I511,農林業センサス集落コード!$A$2:$E$18534,4,FALSE)," ")</f>
        <v xml:space="preserve"> </v>
      </c>
      <c r="K511" s="50" t="str">
        <f>IFERROR(VLOOKUP(I511,農林業センサス集落コード!$A$2:$E$18534,5,0),"")</f>
        <v/>
      </c>
      <c r="L511" s="48"/>
      <c r="M511" s="49" t="str">
        <f>IFERROR(VLOOKUP(L511,農林業センサス集落コード!$A$2:$E$18534,4,FALSE)," ")</f>
        <v xml:space="preserve"> </v>
      </c>
      <c r="N511" s="50" t="str">
        <f>IFERROR(VLOOKUP(L511,農林業センサス集落コード!$A$2:$E$18534,5,0),"")</f>
        <v/>
      </c>
      <c r="O511" s="48"/>
      <c r="P511" s="49" t="str">
        <f>IFERROR(VLOOKUP(O511,農林業センサス集落コード!$A$2:$E$18534,4,FALSE)," ")</f>
        <v xml:space="preserve"> </v>
      </c>
      <c r="Q511" s="50" t="str">
        <f>IFERROR(VLOOKUP(O511,農林業センサス集落コード!$A$2:$E$18534,5,0),"")</f>
        <v/>
      </c>
      <c r="R511" s="48"/>
      <c r="S511" s="49" t="str">
        <f>IFERROR(VLOOKUP(R511,農林業センサス集落コード!$A$2:$E$18534,4,FALSE)," ")</f>
        <v xml:space="preserve"> </v>
      </c>
      <c r="T511" s="50" t="str">
        <f>IFERROR(VLOOKUP(R511,農林業センサス集落コード!$A$2:$E$18534,5,0),"")</f>
        <v/>
      </c>
      <c r="U511" s="48"/>
      <c r="V511" s="49" t="str">
        <f>IFERROR(VLOOKUP(U511,農林業センサス集落コード!$A$2:$E$18534,4,FALSE)," ")</f>
        <v xml:space="preserve"> </v>
      </c>
      <c r="W511" s="50" t="str">
        <f>IFERROR(VLOOKUP(U511,農林業センサス集落コード!$A$2:$E$18534,5,0),"")</f>
        <v/>
      </c>
      <c r="X511" s="48"/>
      <c r="Y511" s="49" t="str">
        <f>IFERROR(VLOOKUP(X511,農林業センサス集落コード!$A$2:$E$18534,4,FALSE)," ")</f>
        <v xml:space="preserve"> </v>
      </c>
      <c r="Z511" s="50" t="str">
        <f>IFERROR(VLOOKUP(X511,農林業センサス集落コード!$A$2:$E$18534,5,0),"")</f>
        <v/>
      </c>
      <c r="AA511" s="48"/>
      <c r="AB511" s="49" t="str">
        <f>IFERROR(VLOOKUP(AA511,農林業センサス集落コード!$A$2:$E$18534,4,FALSE)," ")</f>
        <v xml:space="preserve"> </v>
      </c>
      <c r="AC511" s="50" t="str">
        <f>IFERROR(VLOOKUP(AA511,農林業センサス集落コード!$A$2:$E$18534,5,0),"")</f>
        <v/>
      </c>
      <c r="AD511" s="48"/>
      <c r="AE511" s="49" t="str">
        <f>IFERROR(VLOOKUP(AD511,農林業センサス集落コード!$A$2:$E$18534,4,FALSE)," ")</f>
        <v xml:space="preserve"> </v>
      </c>
      <c r="AF511" s="50" t="str">
        <f>IFERROR(VLOOKUP(AD511,農林業センサス集落コード!$A$2:$E$18534,5,0),"")</f>
        <v/>
      </c>
      <c r="AG511" s="48"/>
      <c r="AH511" s="49" t="str">
        <f>IFERROR(VLOOKUP(AG511,農林業センサス集落コード!$A$2:$E$18534,4,FALSE)," ")</f>
        <v xml:space="preserve"> </v>
      </c>
      <c r="AI511" s="50" t="str">
        <f>IFERROR(VLOOKUP(AG511,農林業センサス集落コード!$A$2:$E$18534,5,0),"")</f>
        <v/>
      </c>
      <c r="AJ511" s="48"/>
      <c r="AK511" s="49" t="str">
        <f>IFERROR(VLOOKUP(AJ511,農林業センサス集落コード!$A$2:$E$18534,4,FALSE)," ")</f>
        <v xml:space="preserve"> </v>
      </c>
      <c r="AL511" s="50" t="str">
        <f>IFERROR(VLOOKUP(AJ511,農林業センサス集落コード!$A$2:$E$18534,5,0),"")</f>
        <v/>
      </c>
      <c r="AM511" s="48"/>
      <c r="AN511" s="49" t="str">
        <f>IFERROR(VLOOKUP(AM511,農林業センサス集落コード!$A$2:$E$18534,4,FALSE)," ")</f>
        <v xml:space="preserve"> </v>
      </c>
      <c r="AO511" s="50" t="str">
        <f>IFERROR(VLOOKUP(AM511,農林業センサス集落コード!$A$2:$E$18534,5,0),"")</f>
        <v/>
      </c>
      <c r="AP511" s="48"/>
      <c r="AQ511" s="49" t="str">
        <f>IFERROR(VLOOKUP(AP511,農林業センサス集落コード!$A$2:$E$18534,4,FALSE)," ")</f>
        <v xml:space="preserve"> </v>
      </c>
      <c r="AR511" s="50" t="str">
        <f>IFERROR(VLOOKUP(AP511,農林業センサス集落コード!$A$2:$E$18534,5,0),"")</f>
        <v/>
      </c>
      <c r="AS511" s="48"/>
      <c r="AT511" s="49" t="str">
        <f>IFERROR(VLOOKUP(AS511,農林業センサス集落コード!$A$2:$E$18534,4,FALSE)," ")</f>
        <v xml:space="preserve"> </v>
      </c>
      <c r="AU511" s="50" t="str">
        <f>IFERROR(VLOOKUP(AS511,農林業センサス集落コード!$A$2:$E$18534,5,0),"")</f>
        <v/>
      </c>
      <c r="AV511" s="48"/>
      <c r="AW511" s="49" t="str">
        <f>IFERROR(VLOOKUP(AV511,農林業センサス集落コード!$A$2:$E$18534,4,FALSE)," ")</f>
        <v xml:space="preserve"> </v>
      </c>
      <c r="AX511" s="50" t="str">
        <f>IFERROR(VLOOKUP(AV511,農林業センサス集落コード!$A$2:$E$18534,5,0),"")</f>
        <v/>
      </c>
      <c r="AY511" s="48"/>
      <c r="AZ511" s="49" t="str">
        <f>IFERROR(VLOOKUP(AY511,農林業センサス集落コード!$A$2:$E$18534,4,FALSE)," ")</f>
        <v xml:space="preserve"> </v>
      </c>
      <c r="BA511" s="50" t="str">
        <f>IFERROR(VLOOKUP(AY511,農林業センサス集落コード!$A$2:$E$18534,5,0),"")</f>
        <v/>
      </c>
      <c r="BB511" s="48"/>
      <c r="BC511" s="49" t="str">
        <f>IFERROR(VLOOKUP(BB511,農林業センサス集落コード!$A$2:$E$18534,4,FALSE)," ")</f>
        <v xml:space="preserve"> </v>
      </c>
      <c r="BD511" s="50" t="str">
        <f>IFERROR(VLOOKUP(BB511,農林業センサス集落コード!$A$2:$E$18534,5,0),"")</f>
        <v/>
      </c>
      <c r="BE511" s="48"/>
      <c r="BF511" s="49" t="str">
        <f>IFERROR(VLOOKUP(BE511,農林業センサス集落コード!$A$2:$E$18534,4,FALSE)," ")</f>
        <v xml:space="preserve"> </v>
      </c>
      <c r="BG511" s="50" t="str">
        <f>IFERROR(VLOOKUP(BE511,農林業センサス集落コード!$A$2:$E$18534,5,0),"")</f>
        <v/>
      </c>
      <c r="BH511" s="48"/>
      <c r="BI511" s="49" t="str">
        <f>IFERROR(VLOOKUP(BH511,農林業センサス集落コード!$A$2:$E$18534,4,FALSE)," ")</f>
        <v xml:space="preserve"> </v>
      </c>
      <c r="BJ511" s="50" t="str">
        <f>IFERROR(VLOOKUP(BH511,農林業センサス集落コード!$A$2:$E$18534,5,0),"")</f>
        <v/>
      </c>
      <c r="BK511" s="48"/>
      <c r="BL511" s="49" t="str">
        <f>IFERROR(VLOOKUP(BK511,農林業センサス集落コード!$A$2:$E$18534,4,FALSE)," ")</f>
        <v xml:space="preserve"> </v>
      </c>
      <c r="BM511" s="50" t="str">
        <f>IFERROR(VLOOKUP(BK511,農林業センサス集落コード!$A$2:$E$18534,5,0),"")</f>
        <v/>
      </c>
    </row>
    <row r="512" spans="1:65">
      <c r="A512" s="272" t="e">
        <f>①協定識別事項②協定参加者!#REF!</f>
        <v>#REF!</v>
      </c>
      <c r="B512" s="55" t="e">
        <f>①協定識別事項②協定参加者!#REF!</f>
        <v>#REF!</v>
      </c>
      <c r="C512" s="55" t="e">
        <f>①協定識別事項②協定参加者!#REF!</f>
        <v>#REF!</v>
      </c>
      <c r="D512" s="55" t="e">
        <f>①協定識別事項②協定参加者!#REF!</f>
        <v>#REF!</v>
      </c>
      <c r="E512" s="56" t="e">
        <f>①協定識別事項②協定参加者!#REF!</f>
        <v>#REF!</v>
      </c>
      <c r="F512" s="48"/>
      <c r="G512" s="49" t="str">
        <f>IFERROR(VLOOKUP(F512,農林業センサス集落コード!$A$2:$E$18534,4,FALSE)," ")</f>
        <v xml:space="preserve"> </v>
      </c>
      <c r="H512" s="50" t="str">
        <f>IFERROR(VLOOKUP(F512,農林業センサス集落コード!$A$2:$E$18534,5,0),"")</f>
        <v/>
      </c>
      <c r="I512" s="48"/>
      <c r="J512" s="49" t="str">
        <f>IFERROR(VLOOKUP(I512,農林業センサス集落コード!$A$2:$E$18534,4,FALSE)," ")</f>
        <v xml:space="preserve"> </v>
      </c>
      <c r="K512" s="50" t="str">
        <f>IFERROR(VLOOKUP(I512,農林業センサス集落コード!$A$2:$E$18534,5,0),"")</f>
        <v/>
      </c>
      <c r="L512" s="48"/>
      <c r="M512" s="49" t="str">
        <f>IFERROR(VLOOKUP(L512,農林業センサス集落コード!$A$2:$E$18534,4,FALSE)," ")</f>
        <v xml:space="preserve"> </v>
      </c>
      <c r="N512" s="50" t="str">
        <f>IFERROR(VLOOKUP(L512,農林業センサス集落コード!$A$2:$E$18534,5,0),"")</f>
        <v/>
      </c>
      <c r="O512" s="48"/>
      <c r="P512" s="49" t="str">
        <f>IFERROR(VLOOKUP(O512,農林業センサス集落コード!$A$2:$E$18534,4,FALSE)," ")</f>
        <v xml:space="preserve"> </v>
      </c>
      <c r="Q512" s="50" t="str">
        <f>IFERROR(VLOOKUP(O512,農林業センサス集落コード!$A$2:$E$18534,5,0),"")</f>
        <v/>
      </c>
      <c r="R512" s="48"/>
      <c r="S512" s="49" t="str">
        <f>IFERROR(VLOOKUP(R512,農林業センサス集落コード!$A$2:$E$18534,4,FALSE)," ")</f>
        <v xml:space="preserve"> </v>
      </c>
      <c r="T512" s="50" t="str">
        <f>IFERROR(VLOOKUP(R512,農林業センサス集落コード!$A$2:$E$18534,5,0),"")</f>
        <v/>
      </c>
      <c r="U512" s="48"/>
      <c r="V512" s="49" t="str">
        <f>IFERROR(VLOOKUP(U512,農林業センサス集落コード!$A$2:$E$18534,4,FALSE)," ")</f>
        <v xml:space="preserve"> </v>
      </c>
      <c r="W512" s="50" t="str">
        <f>IFERROR(VLOOKUP(U512,農林業センサス集落コード!$A$2:$E$18534,5,0),"")</f>
        <v/>
      </c>
      <c r="X512" s="48"/>
      <c r="Y512" s="49" t="str">
        <f>IFERROR(VLOOKUP(X512,農林業センサス集落コード!$A$2:$E$18534,4,FALSE)," ")</f>
        <v xml:space="preserve"> </v>
      </c>
      <c r="Z512" s="50" t="str">
        <f>IFERROR(VLOOKUP(X512,農林業センサス集落コード!$A$2:$E$18534,5,0),"")</f>
        <v/>
      </c>
      <c r="AA512" s="48"/>
      <c r="AB512" s="49" t="str">
        <f>IFERROR(VLOOKUP(AA512,農林業センサス集落コード!$A$2:$E$18534,4,FALSE)," ")</f>
        <v xml:space="preserve"> </v>
      </c>
      <c r="AC512" s="50" t="str">
        <f>IFERROR(VLOOKUP(AA512,農林業センサス集落コード!$A$2:$E$18534,5,0),"")</f>
        <v/>
      </c>
      <c r="AD512" s="48"/>
      <c r="AE512" s="49" t="str">
        <f>IFERROR(VLOOKUP(AD512,農林業センサス集落コード!$A$2:$E$18534,4,FALSE)," ")</f>
        <v xml:space="preserve"> </v>
      </c>
      <c r="AF512" s="50" t="str">
        <f>IFERROR(VLOOKUP(AD512,農林業センサス集落コード!$A$2:$E$18534,5,0),"")</f>
        <v/>
      </c>
      <c r="AG512" s="48"/>
      <c r="AH512" s="49" t="str">
        <f>IFERROR(VLOOKUP(AG512,農林業センサス集落コード!$A$2:$E$18534,4,FALSE)," ")</f>
        <v xml:space="preserve"> </v>
      </c>
      <c r="AI512" s="50" t="str">
        <f>IFERROR(VLOOKUP(AG512,農林業センサス集落コード!$A$2:$E$18534,5,0),"")</f>
        <v/>
      </c>
      <c r="AJ512" s="48"/>
      <c r="AK512" s="49" t="str">
        <f>IFERROR(VLOOKUP(AJ512,農林業センサス集落コード!$A$2:$E$18534,4,FALSE)," ")</f>
        <v xml:space="preserve"> </v>
      </c>
      <c r="AL512" s="50" t="str">
        <f>IFERROR(VLOOKUP(AJ512,農林業センサス集落コード!$A$2:$E$18534,5,0),"")</f>
        <v/>
      </c>
      <c r="AM512" s="48"/>
      <c r="AN512" s="49" t="str">
        <f>IFERROR(VLOOKUP(AM512,農林業センサス集落コード!$A$2:$E$18534,4,FALSE)," ")</f>
        <v xml:space="preserve"> </v>
      </c>
      <c r="AO512" s="50" t="str">
        <f>IFERROR(VLOOKUP(AM512,農林業センサス集落コード!$A$2:$E$18534,5,0),"")</f>
        <v/>
      </c>
      <c r="AP512" s="48"/>
      <c r="AQ512" s="49" t="str">
        <f>IFERROR(VLOOKUP(AP512,農林業センサス集落コード!$A$2:$E$18534,4,FALSE)," ")</f>
        <v xml:space="preserve"> </v>
      </c>
      <c r="AR512" s="50" t="str">
        <f>IFERROR(VLOOKUP(AP512,農林業センサス集落コード!$A$2:$E$18534,5,0),"")</f>
        <v/>
      </c>
      <c r="AS512" s="48"/>
      <c r="AT512" s="49" t="str">
        <f>IFERROR(VLOOKUP(AS512,農林業センサス集落コード!$A$2:$E$18534,4,FALSE)," ")</f>
        <v xml:space="preserve"> </v>
      </c>
      <c r="AU512" s="50" t="str">
        <f>IFERROR(VLOOKUP(AS512,農林業センサス集落コード!$A$2:$E$18534,5,0),"")</f>
        <v/>
      </c>
      <c r="AV512" s="48"/>
      <c r="AW512" s="49" t="str">
        <f>IFERROR(VLOOKUP(AV512,農林業センサス集落コード!$A$2:$E$18534,4,FALSE)," ")</f>
        <v xml:space="preserve"> </v>
      </c>
      <c r="AX512" s="50" t="str">
        <f>IFERROR(VLOOKUP(AV512,農林業センサス集落コード!$A$2:$E$18534,5,0),"")</f>
        <v/>
      </c>
      <c r="AY512" s="48"/>
      <c r="AZ512" s="49" t="str">
        <f>IFERROR(VLOOKUP(AY512,農林業センサス集落コード!$A$2:$E$18534,4,FALSE)," ")</f>
        <v xml:space="preserve"> </v>
      </c>
      <c r="BA512" s="50" t="str">
        <f>IFERROR(VLOOKUP(AY512,農林業センサス集落コード!$A$2:$E$18534,5,0),"")</f>
        <v/>
      </c>
      <c r="BB512" s="48"/>
      <c r="BC512" s="49" t="str">
        <f>IFERROR(VLOOKUP(BB512,農林業センサス集落コード!$A$2:$E$18534,4,FALSE)," ")</f>
        <v xml:space="preserve"> </v>
      </c>
      <c r="BD512" s="50" t="str">
        <f>IFERROR(VLOOKUP(BB512,農林業センサス集落コード!$A$2:$E$18534,5,0),"")</f>
        <v/>
      </c>
      <c r="BE512" s="48"/>
      <c r="BF512" s="49" t="str">
        <f>IFERROR(VLOOKUP(BE512,農林業センサス集落コード!$A$2:$E$18534,4,FALSE)," ")</f>
        <v xml:space="preserve"> </v>
      </c>
      <c r="BG512" s="50" t="str">
        <f>IFERROR(VLOOKUP(BE512,農林業センサス集落コード!$A$2:$E$18534,5,0),"")</f>
        <v/>
      </c>
      <c r="BH512" s="48"/>
      <c r="BI512" s="49" t="str">
        <f>IFERROR(VLOOKUP(BH512,農林業センサス集落コード!$A$2:$E$18534,4,FALSE)," ")</f>
        <v xml:space="preserve"> </v>
      </c>
      <c r="BJ512" s="50" t="str">
        <f>IFERROR(VLOOKUP(BH512,農林業センサス集落コード!$A$2:$E$18534,5,0),"")</f>
        <v/>
      </c>
      <c r="BK512" s="48"/>
      <c r="BL512" s="49" t="str">
        <f>IFERROR(VLOOKUP(BK512,農林業センサス集落コード!$A$2:$E$18534,4,FALSE)," ")</f>
        <v xml:space="preserve"> </v>
      </c>
      <c r="BM512" s="50" t="str">
        <f>IFERROR(VLOOKUP(BK512,農林業センサス集落コード!$A$2:$E$18534,5,0),"")</f>
        <v/>
      </c>
    </row>
    <row r="513" spans="1:65">
      <c r="A513" s="272" t="e">
        <f>①協定識別事項②協定参加者!#REF!</f>
        <v>#REF!</v>
      </c>
      <c r="B513" s="55" t="e">
        <f>①協定識別事項②協定参加者!#REF!</f>
        <v>#REF!</v>
      </c>
      <c r="C513" s="55" t="e">
        <f>①協定識別事項②協定参加者!#REF!</f>
        <v>#REF!</v>
      </c>
      <c r="D513" s="55" t="e">
        <f>①協定識別事項②協定参加者!#REF!</f>
        <v>#REF!</v>
      </c>
      <c r="E513" s="56" t="e">
        <f>①協定識別事項②協定参加者!#REF!</f>
        <v>#REF!</v>
      </c>
      <c r="F513" s="48"/>
      <c r="G513" s="49" t="str">
        <f>IFERROR(VLOOKUP(F513,農林業センサス集落コード!$A$2:$E$18534,4,FALSE)," ")</f>
        <v xml:space="preserve"> </v>
      </c>
      <c r="H513" s="50" t="str">
        <f>IFERROR(VLOOKUP(F513,農林業センサス集落コード!$A$2:$E$18534,5,0),"")</f>
        <v/>
      </c>
      <c r="I513" s="48"/>
      <c r="J513" s="49" t="str">
        <f>IFERROR(VLOOKUP(I513,農林業センサス集落コード!$A$2:$E$18534,4,FALSE)," ")</f>
        <v xml:space="preserve"> </v>
      </c>
      <c r="K513" s="50" t="str">
        <f>IFERROR(VLOOKUP(I513,農林業センサス集落コード!$A$2:$E$18534,5,0),"")</f>
        <v/>
      </c>
      <c r="L513" s="48"/>
      <c r="M513" s="49" t="str">
        <f>IFERROR(VLOOKUP(L513,農林業センサス集落コード!$A$2:$E$18534,4,FALSE)," ")</f>
        <v xml:space="preserve"> </v>
      </c>
      <c r="N513" s="50" t="str">
        <f>IFERROR(VLOOKUP(L513,農林業センサス集落コード!$A$2:$E$18534,5,0),"")</f>
        <v/>
      </c>
      <c r="O513" s="48"/>
      <c r="P513" s="49" t="str">
        <f>IFERROR(VLOOKUP(O513,農林業センサス集落コード!$A$2:$E$18534,4,FALSE)," ")</f>
        <v xml:space="preserve"> </v>
      </c>
      <c r="Q513" s="50" t="str">
        <f>IFERROR(VLOOKUP(O513,農林業センサス集落コード!$A$2:$E$18534,5,0),"")</f>
        <v/>
      </c>
      <c r="R513" s="48"/>
      <c r="S513" s="49" t="str">
        <f>IFERROR(VLOOKUP(R513,農林業センサス集落コード!$A$2:$E$18534,4,FALSE)," ")</f>
        <v xml:space="preserve"> </v>
      </c>
      <c r="T513" s="50" t="str">
        <f>IFERROR(VLOOKUP(R513,農林業センサス集落コード!$A$2:$E$18534,5,0),"")</f>
        <v/>
      </c>
      <c r="U513" s="48"/>
      <c r="V513" s="49" t="str">
        <f>IFERROR(VLOOKUP(U513,農林業センサス集落コード!$A$2:$E$18534,4,FALSE)," ")</f>
        <v xml:space="preserve"> </v>
      </c>
      <c r="W513" s="50" t="str">
        <f>IFERROR(VLOOKUP(U513,農林業センサス集落コード!$A$2:$E$18534,5,0),"")</f>
        <v/>
      </c>
      <c r="X513" s="48"/>
      <c r="Y513" s="49" t="str">
        <f>IFERROR(VLOOKUP(X513,農林業センサス集落コード!$A$2:$E$18534,4,FALSE)," ")</f>
        <v xml:space="preserve"> </v>
      </c>
      <c r="Z513" s="50" t="str">
        <f>IFERROR(VLOOKUP(X513,農林業センサス集落コード!$A$2:$E$18534,5,0),"")</f>
        <v/>
      </c>
      <c r="AA513" s="48"/>
      <c r="AB513" s="49" t="str">
        <f>IFERROR(VLOOKUP(AA513,農林業センサス集落コード!$A$2:$E$18534,4,FALSE)," ")</f>
        <v xml:space="preserve"> </v>
      </c>
      <c r="AC513" s="50" t="str">
        <f>IFERROR(VLOOKUP(AA513,農林業センサス集落コード!$A$2:$E$18534,5,0),"")</f>
        <v/>
      </c>
      <c r="AD513" s="48"/>
      <c r="AE513" s="49" t="str">
        <f>IFERROR(VLOOKUP(AD513,農林業センサス集落コード!$A$2:$E$18534,4,FALSE)," ")</f>
        <v xml:space="preserve"> </v>
      </c>
      <c r="AF513" s="50" t="str">
        <f>IFERROR(VLOOKUP(AD513,農林業センサス集落コード!$A$2:$E$18534,5,0),"")</f>
        <v/>
      </c>
      <c r="AG513" s="48"/>
      <c r="AH513" s="49" t="str">
        <f>IFERROR(VLOOKUP(AG513,農林業センサス集落コード!$A$2:$E$18534,4,FALSE)," ")</f>
        <v xml:space="preserve"> </v>
      </c>
      <c r="AI513" s="50" t="str">
        <f>IFERROR(VLOOKUP(AG513,農林業センサス集落コード!$A$2:$E$18534,5,0),"")</f>
        <v/>
      </c>
      <c r="AJ513" s="48"/>
      <c r="AK513" s="49" t="str">
        <f>IFERROR(VLOOKUP(AJ513,農林業センサス集落コード!$A$2:$E$18534,4,FALSE)," ")</f>
        <v xml:space="preserve"> </v>
      </c>
      <c r="AL513" s="50" t="str">
        <f>IFERROR(VLOOKUP(AJ513,農林業センサス集落コード!$A$2:$E$18534,5,0),"")</f>
        <v/>
      </c>
      <c r="AM513" s="48"/>
      <c r="AN513" s="49" t="str">
        <f>IFERROR(VLOOKUP(AM513,農林業センサス集落コード!$A$2:$E$18534,4,FALSE)," ")</f>
        <v xml:space="preserve"> </v>
      </c>
      <c r="AO513" s="50" t="str">
        <f>IFERROR(VLOOKUP(AM513,農林業センサス集落コード!$A$2:$E$18534,5,0),"")</f>
        <v/>
      </c>
      <c r="AP513" s="48"/>
      <c r="AQ513" s="49" t="str">
        <f>IFERROR(VLOOKUP(AP513,農林業センサス集落コード!$A$2:$E$18534,4,FALSE)," ")</f>
        <v xml:space="preserve"> </v>
      </c>
      <c r="AR513" s="50" t="str">
        <f>IFERROR(VLOOKUP(AP513,農林業センサス集落コード!$A$2:$E$18534,5,0),"")</f>
        <v/>
      </c>
      <c r="AS513" s="48"/>
      <c r="AT513" s="49" t="str">
        <f>IFERROR(VLOOKUP(AS513,農林業センサス集落コード!$A$2:$E$18534,4,FALSE)," ")</f>
        <v xml:space="preserve"> </v>
      </c>
      <c r="AU513" s="50" t="str">
        <f>IFERROR(VLOOKUP(AS513,農林業センサス集落コード!$A$2:$E$18534,5,0),"")</f>
        <v/>
      </c>
      <c r="AV513" s="48"/>
      <c r="AW513" s="49" t="str">
        <f>IFERROR(VLOOKUP(AV513,農林業センサス集落コード!$A$2:$E$18534,4,FALSE)," ")</f>
        <v xml:space="preserve"> </v>
      </c>
      <c r="AX513" s="50" t="str">
        <f>IFERROR(VLOOKUP(AV513,農林業センサス集落コード!$A$2:$E$18534,5,0),"")</f>
        <v/>
      </c>
      <c r="AY513" s="48"/>
      <c r="AZ513" s="49" t="str">
        <f>IFERROR(VLOOKUP(AY513,農林業センサス集落コード!$A$2:$E$18534,4,FALSE)," ")</f>
        <v xml:space="preserve"> </v>
      </c>
      <c r="BA513" s="50" t="str">
        <f>IFERROR(VLOOKUP(AY513,農林業センサス集落コード!$A$2:$E$18534,5,0),"")</f>
        <v/>
      </c>
      <c r="BB513" s="48"/>
      <c r="BC513" s="49" t="str">
        <f>IFERROR(VLOOKUP(BB513,農林業センサス集落コード!$A$2:$E$18534,4,FALSE)," ")</f>
        <v xml:space="preserve"> </v>
      </c>
      <c r="BD513" s="50" t="str">
        <f>IFERROR(VLOOKUP(BB513,農林業センサス集落コード!$A$2:$E$18534,5,0),"")</f>
        <v/>
      </c>
      <c r="BE513" s="48"/>
      <c r="BF513" s="49" t="str">
        <f>IFERROR(VLOOKUP(BE513,農林業センサス集落コード!$A$2:$E$18534,4,FALSE)," ")</f>
        <v xml:space="preserve"> </v>
      </c>
      <c r="BG513" s="50" t="str">
        <f>IFERROR(VLOOKUP(BE513,農林業センサス集落コード!$A$2:$E$18534,5,0),"")</f>
        <v/>
      </c>
      <c r="BH513" s="48"/>
      <c r="BI513" s="49" t="str">
        <f>IFERROR(VLOOKUP(BH513,農林業センサス集落コード!$A$2:$E$18534,4,FALSE)," ")</f>
        <v xml:space="preserve"> </v>
      </c>
      <c r="BJ513" s="50" t="str">
        <f>IFERROR(VLOOKUP(BH513,農林業センサス集落コード!$A$2:$E$18534,5,0),"")</f>
        <v/>
      </c>
      <c r="BK513" s="48"/>
      <c r="BL513" s="49" t="str">
        <f>IFERROR(VLOOKUP(BK513,農林業センサス集落コード!$A$2:$E$18534,4,FALSE)," ")</f>
        <v xml:space="preserve"> </v>
      </c>
      <c r="BM513" s="50" t="str">
        <f>IFERROR(VLOOKUP(BK513,農林業センサス集落コード!$A$2:$E$18534,5,0),"")</f>
        <v/>
      </c>
    </row>
    <row r="514" spans="1:65">
      <c r="A514" s="272" t="e">
        <f>①協定識別事項②協定参加者!#REF!</f>
        <v>#REF!</v>
      </c>
      <c r="B514" s="55" t="e">
        <f>①協定識別事項②協定参加者!#REF!</f>
        <v>#REF!</v>
      </c>
      <c r="C514" s="55" t="e">
        <f>①協定識別事項②協定参加者!#REF!</f>
        <v>#REF!</v>
      </c>
      <c r="D514" s="55" t="e">
        <f>①協定識別事項②協定参加者!#REF!</f>
        <v>#REF!</v>
      </c>
      <c r="E514" s="56" t="e">
        <f>①協定識別事項②協定参加者!#REF!</f>
        <v>#REF!</v>
      </c>
      <c r="F514" s="48"/>
      <c r="G514" s="49" t="str">
        <f>IFERROR(VLOOKUP(F514,農林業センサス集落コード!$A$2:$E$18534,4,FALSE)," ")</f>
        <v xml:space="preserve"> </v>
      </c>
      <c r="H514" s="50" t="str">
        <f>IFERROR(VLOOKUP(F514,農林業センサス集落コード!$A$2:$E$18534,5,0),"")</f>
        <v/>
      </c>
      <c r="I514" s="48"/>
      <c r="J514" s="49" t="str">
        <f>IFERROR(VLOOKUP(I514,農林業センサス集落コード!$A$2:$E$18534,4,FALSE)," ")</f>
        <v xml:space="preserve"> </v>
      </c>
      <c r="K514" s="50" t="str">
        <f>IFERROR(VLOOKUP(I514,農林業センサス集落コード!$A$2:$E$18534,5,0),"")</f>
        <v/>
      </c>
      <c r="L514" s="48"/>
      <c r="M514" s="49" t="str">
        <f>IFERROR(VLOOKUP(L514,農林業センサス集落コード!$A$2:$E$18534,4,FALSE)," ")</f>
        <v xml:space="preserve"> </v>
      </c>
      <c r="N514" s="50" t="str">
        <f>IFERROR(VLOOKUP(L514,農林業センサス集落コード!$A$2:$E$18534,5,0),"")</f>
        <v/>
      </c>
      <c r="O514" s="48"/>
      <c r="P514" s="49" t="str">
        <f>IFERROR(VLOOKUP(O514,農林業センサス集落コード!$A$2:$E$18534,4,FALSE)," ")</f>
        <v xml:space="preserve"> </v>
      </c>
      <c r="Q514" s="50" t="str">
        <f>IFERROR(VLOOKUP(O514,農林業センサス集落コード!$A$2:$E$18534,5,0),"")</f>
        <v/>
      </c>
      <c r="R514" s="48"/>
      <c r="S514" s="49" t="str">
        <f>IFERROR(VLOOKUP(R514,農林業センサス集落コード!$A$2:$E$18534,4,FALSE)," ")</f>
        <v xml:space="preserve"> </v>
      </c>
      <c r="T514" s="50" t="str">
        <f>IFERROR(VLOOKUP(R514,農林業センサス集落コード!$A$2:$E$18534,5,0),"")</f>
        <v/>
      </c>
      <c r="U514" s="48"/>
      <c r="V514" s="49" t="str">
        <f>IFERROR(VLOOKUP(U514,農林業センサス集落コード!$A$2:$E$18534,4,FALSE)," ")</f>
        <v xml:space="preserve"> </v>
      </c>
      <c r="W514" s="50" t="str">
        <f>IFERROR(VLOOKUP(U514,農林業センサス集落コード!$A$2:$E$18534,5,0),"")</f>
        <v/>
      </c>
      <c r="X514" s="48"/>
      <c r="Y514" s="49" t="str">
        <f>IFERROR(VLOOKUP(X514,農林業センサス集落コード!$A$2:$E$18534,4,FALSE)," ")</f>
        <v xml:space="preserve"> </v>
      </c>
      <c r="Z514" s="50" t="str">
        <f>IFERROR(VLOOKUP(X514,農林業センサス集落コード!$A$2:$E$18534,5,0),"")</f>
        <v/>
      </c>
      <c r="AA514" s="48"/>
      <c r="AB514" s="49" t="str">
        <f>IFERROR(VLOOKUP(AA514,農林業センサス集落コード!$A$2:$E$18534,4,FALSE)," ")</f>
        <v xml:space="preserve"> </v>
      </c>
      <c r="AC514" s="50" t="str">
        <f>IFERROR(VLOOKUP(AA514,農林業センサス集落コード!$A$2:$E$18534,5,0),"")</f>
        <v/>
      </c>
      <c r="AD514" s="48"/>
      <c r="AE514" s="49" t="str">
        <f>IFERROR(VLOOKUP(AD514,農林業センサス集落コード!$A$2:$E$18534,4,FALSE)," ")</f>
        <v xml:space="preserve"> </v>
      </c>
      <c r="AF514" s="50" t="str">
        <f>IFERROR(VLOOKUP(AD514,農林業センサス集落コード!$A$2:$E$18534,5,0),"")</f>
        <v/>
      </c>
      <c r="AG514" s="48"/>
      <c r="AH514" s="49" t="str">
        <f>IFERROR(VLOOKUP(AG514,農林業センサス集落コード!$A$2:$E$18534,4,FALSE)," ")</f>
        <v xml:space="preserve"> </v>
      </c>
      <c r="AI514" s="50" t="str">
        <f>IFERROR(VLOOKUP(AG514,農林業センサス集落コード!$A$2:$E$18534,5,0),"")</f>
        <v/>
      </c>
      <c r="AJ514" s="48"/>
      <c r="AK514" s="49" t="str">
        <f>IFERROR(VLOOKUP(AJ514,農林業センサス集落コード!$A$2:$E$18534,4,FALSE)," ")</f>
        <v xml:space="preserve"> </v>
      </c>
      <c r="AL514" s="50" t="str">
        <f>IFERROR(VLOOKUP(AJ514,農林業センサス集落コード!$A$2:$E$18534,5,0),"")</f>
        <v/>
      </c>
      <c r="AM514" s="48"/>
      <c r="AN514" s="49" t="str">
        <f>IFERROR(VLOOKUP(AM514,農林業センサス集落コード!$A$2:$E$18534,4,FALSE)," ")</f>
        <v xml:space="preserve"> </v>
      </c>
      <c r="AO514" s="50" t="str">
        <f>IFERROR(VLOOKUP(AM514,農林業センサス集落コード!$A$2:$E$18534,5,0),"")</f>
        <v/>
      </c>
      <c r="AP514" s="48"/>
      <c r="AQ514" s="49" t="str">
        <f>IFERROR(VLOOKUP(AP514,農林業センサス集落コード!$A$2:$E$18534,4,FALSE)," ")</f>
        <v xml:space="preserve"> </v>
      </c>
      <c r="AR514" s="50" t="str">
        <f>IFERROR(VLOOKUP(AP514,農林業センサス集落コード!$A$2:$E$18534,5,0),"")</f>
        <v/>
      </c>
      <c r="AS514" s="48"/>
      <c r="AT514" s="49" t="str">
        <f>IFERROR(VLOOKUP(AS514,農林業センサス集落コード!$A$2:$E$18534,4,FALSE)," ")</f>
        <v xml:space="preserve"> </v>
      </c>
      <c r="AU514" s="50" t="str">
        <f>IFERROR(VLOOKUP(AS514,農林業センサス集落コード!$A$2:$E$18534,5,0),"")</f>
        <v/>
      </c>
      <c r="AV514" s="48"/>
      <c r="AW514" s="49" t="str">
        <f>IFERROR(VLOOKUP(AV514,農林業センサス集落コード!$A$2:$E$18534,4,FALSE)," ")</f>
        <v xml:space="preserve"> </v>
      </c>
      <c r="AX514" s="50" t="str">
        <f>IFERROR(VLOOKUP(AV514,農林業センサス集落コード!$A$2:$E$18534,5,0),"")</f>
        <v/>
      </c>
      <c r="AY514" s="48"/>
      <c r="AZ514" s="49" t="str">
        <f>IFERROR(VLOOKUP(AY514,農林業センサス集落コード!$A$2:$E$18534,4,FALSE)," ")</f>
        <v xml:space="preserve"> </v>
      </c>
      <c r="BA514" s="50" t="str">
        <f>IFERROR(VLOOKUP(AY514,農林業センサス集落コード!$A$2:$E$18534,5,0),"")</f>
        <v/>
      </c>
      <c r="BB514" s="48"/>
      <c r="BC514" s="49" t="str">
        <f>IFERROR(VLOOKUP(BB514,農林業センサス集落コード!$A$2:$E$18534,4,FALSE)," ")</f>
        <v xml:space="preserve"> </v>
      </c>
      <c r="BD514" s="50" t="str">
        <f>IFERROR(VLOOKUP(BB514,農林業センサス集落コード!$A$2:$E$18534,5,0),"")</f>
        <v/>
      </c>
      <c r="BE514" s="48"/>
      <c r="BF514" s="49" t="str">
        <f>IFERROR(VLOOKUP(BE514,農林業センサス集落コード!$A$2:$E$18534,4,FALSE)," ")</f>
        <v xml:space="preserve"> </v>
      </c>
      <c r="BG514" s="50" t="str">
        <f>IFERROR(VLOOKUP(BE514,農林業センサス集落コード!$A$2:$E$18534,5,0),"")</f>
        <v/>
      </c>
      <c r="BH514" s="48"/>
      <c r="BI514" s="49" t="str">
        <f>IFERROR(VLOOKUP(BH514,農林業センサス集落コード!$A$2:$E$18534,4,FALSE)," ")</f>
        <v xml:space="preserve"> </v>
      </c>
      <c r="BJ514" s="50" t="str">
        <f>IFERROR(VLOOKUP(BH514,農林業センサス集落コード!$A$2:$E$18534,5,0),"")</f>
        <v/>
      </c>
      <c r="BK514" s="48"/>
      <c r="BL514" s="49" t="str">
        <f>IFERROR(VLOOKUP(BK514,農林業センサス集落コード!$A$2:$E$18534,4,FALSE)," ")</f>
        <v xml:space="preserve"> </v>
      </c>
      <c r="BM514" s="50" t="str">
        <f>IFERROR(VLOOKUP(BK514,農林業センサス集落コード!$A$2:$E$18534,5,0),"")</f>
        <v/>
      </c>
    </row>
    <row r="515" spans="1:65">
      <c r="A515" s="272" t="e">
        <f>①協定識別事項②協定参加者!#REF!</f>
        <v>#REF!</v>
      </c>
      <c r="B515" s="55" t="e">
        <f>①協定識別事項②協定参加者!#REF!</f>
        <v>#REF!</v>
      </c>
      <c r="C515" s="55" t="e">
        <f>①協定識別事項②協定参加者!#REF!</f>
        <v>#REF!</v>
      </c>
      <c r="D515" s="55" t="e">
        <f>①協定識別事項②協定参加者!#REF!</f>
        <v>#REF!</v>
      </c>
      <c r="E515" s="56" t="e">
        <f>①協定識別事項②協定参加者!#REF!</f>
        <v>#REF!</v>
      </c>
      <c r="F515" s="48"/>
      <c r="G515" s="49" t="str">
        <f>IFERROR(VLOOKUP(F515,農林業センサス集落コード!$A$2:$E$18534,4,FALSE)," ")</f>
        <v xml:space="preserve"> </v>
      </c>
      <c r="H515" s="50" t="str">
        <f>IFERROR(VLOOKUP(F515,農林業センサス集落コード!$A$2:$E$18534,5,0),"")</f>
        <v/>
      </c>
      <c r="I515" s="48"/>
      <c r="J515" s="49" t="str">
        <f>IFERROR(VLOOKUP(I515,農林業センサス集落コード!$A$2:$E$18534,4,FALSE)," ")</f>
        <v xml:space="preserve"> </v>
      </c>
      <c r="K515" s="50" t="str">
        <f>IFERROR(VLOOKUP(I515,農林業センサス集落コード!$A$2:$E$18534,5,0),"")</f>
        <v/>
      </c>
      <c r="L515" s="48"/>
      <c r="M515" s="49" t="str">
        <f>IFERROR(VLOOKUP(L515,農林業センサス集落コード!$A$2:$E$18534,4,FALSE)," ")</f>
        <v xml:space="preserve"> </v>
      </c>
      <c r="N515" s="50" t="str">
        <f>IFERROR(VLOOKUP(L515,農林業センサス集落コード!$A$2:$E$18534,5,0),"")</f>
        <v/>
      </c>
      <c r="O515" s="48"/>
      <c r="P515" s="49" t="str">
        <f>IFERROR(VLOOKUP(O515,農林業センサス集落コード!$A$2:$E$18534,4,FALSE)," ")</f>
        <v xml:space="preserve"> </v>
      </c>
      <c r="Q515" s="50" t="str">
        <f>IFERROR(VLOOKUP(O515,農林業センサス集落コード!$A$2:$E$18534,5,0),"")</f>
        <v/>
      </c>
      <c r="R515" s="48"/>
      <c r="S515" s="49" t="str">
        <f>IFERROR(VLOOKUP(R515,農林業センサス集落コード!$A$2:$E$18534,4,FALSE)," ")</f>
        <v xml:space="preserve"> </v>
      </c>
      <c r="T515" s="50" t="str">
        <f>IFERROR(VLOOKUP(R515,農林業センサス集落コード!$A$2:$E$18534,5,0),"")</f>
        <v/>
      </c>
      <c r="U515" s="48"/>
      <c r="V515" s="49" t="str">
        <f>IFERROR(VLOOKUP(U515,農林業センサス集落コード!$A$2:$E$18534,4,FALSE)," ")</f>
        <v xml:space="preserve"> </v>
      </c>
      <c r="W515" s="50" t="str">
        <f>IFERROR(VLOOKUP(U515,農林業センサス集落コード!$A$2:$E$18534,5,0),"")</f>
        <v/>
      </c>
      <c r="X515" s="48"/>
      <c r="Y515" s="49" t="str">
        <f>IFERROR(VLOOKUP(X515,農林業センサス集落コード!$A$2:$E$18534,4,FALSE)," ")</f>
        <v xml:space="preserve"> </v>
      </c>
      <c r="Z515" s="50" t="str">
        <f>IFERROR(VLOOKUP(X515,農林業センサス集落コード!$A$2:$E$18534,5,0),"")</f>
        <v/>
      </c>
      <c r="AA515" s="48"/>
      <c r="AB515" s="49" t="str">
        <f>IFERROR(VLOOKUP(AA515,農林業センサス集落コード!$A$2:$E$18534,4,FALSE)," ")</f>
        <v xml:space="preserve"> </v>
      </c>
      <c r="AC515" s="50" t="str">
        <f>IFERROR(VLOOKUP(AA515,農林業センサス集落コード!$A$2:$E$18534,5,0),"")</f>
        <v/>
      </c>
      <c r="AD515" s="48"/>
      <c r="AE515" s="49" t="str">
        <f>IFERROR(VLOOKUP(AD515,農林業センサス集落コード!$A$2:$E$18534,4,FALSE)," ")</f>
        <v xml:space="preserve"> </v>
      </c>
      <c r="AF515" s="50" t="str">
        <f>IFERROR(VLOOKUP(AD515,農林業センサス集落コード!$A$2:$E$18534,5,0),"")</f>
        <v/>
      </c>
      <c r="AG515" s="48"/>
      <c r="AH515" s="49" t="str">
        <f>IFERROR(VLOOKUP(AG515,農林業センサス集落コード!$A$2:$E$18534,4,FALSE)," ")</f>
        <v xml:space="preserve"> </v>
      </c>
      <c r="AI515" s="50" t="str">
        <f>IFERROR(VLOOKUP(AG515,農林業センサス集落コード!$A$2:$E$18534,5,0),"")</f>
        <v/>
      </c>
      <c r="AJ515" s="48"/>
      <c r="AK515" s="49" t="str">
        <f>IFERROR(VLOOKUP(AJ515,農林業センサス集落コード!$A$2:$E$18534,4,FALSE)," ")</f>
        <v xml:space="preserve"> </v>
      </c>
      <c r="AL515" s="50" t="str">
        <f>IFERROR(VLOOKUP(AJ515,農林業センサス集落コード!$A$2:$E$18534,5,0),"")</f>
        <v/>
      </c>
      <c r="AM515" s="48"/>
      <c r="AN515" s="49" t="str">
        <f>IFERROR(VLOOKUP(AM515,農林業センサス集落コード!$A$2:$E$18534,4,FALSE)," ")</f>
        <v xml:space="preserve"> </v>
      </c>
      <c r="AO515" s="50" t="str">
        <f>IFERROR(VLOOKUP(AM515,農林業センサス集落コード!$A$2:$E$18534,5,0),"")</f>
        <v/>
      </c>
      <c r="AP515" s="48"/>
      <c r="AQ515" s="49" t="str">
        <f>IFERROR(VLOOKUP(AP515,農林業センサス集落コード!$A$2:$E$18534,4,FALSE)," ")</f>
        <v xml:space="preserve"> </v>
      </c>
      <c r="AR515" s="50" t="str">
        <f>IFERROR(VLOOKUP(AP515,農林業センサス集落コード!$A$2:$E$18534,5,0),"")</f>
        <v/>
      </c>
      <c r="AS515" s="48"/>
      <c r="AT515" s="49" t="str">
        <f>IFERROR(VLOOKUP(AS515,農林業センサス集落コード!$A$2:$E$18534,4,FALSE)," ")</f>
        <v xml:space="preserve"> </v>
      </c>
      <c r="AU515" s="50" t="str">
        <f>IFERROR(VLOOKUP(AS515,農林業センサス集落コード!$A$2:$E$18534,5,0),"")</f>
        <v/>
      </c>
      <c r="AV515" s="48"/>
      <c r="AW515" s="49" t="str">
        <f>IFERROR(VLOOKUP(AV515,農林業センサス集落コード!$A$2:$E$18534,4,FALSE)," ")</f>
        <v xml:space="preserve"> </v>
      </c>
      <c r="AX515" s="50" t="str">
        <f>IFERROR(VLOOKUP(AV515,農林業センサス集落コード!$A$2:$E$18534,5,0),"")</f>
        <v/>
      </c>
      <c r="AY515" s="48"/>
      <c r="AZ515" s="49" t="str">
        <f>IFERROR(VLOOKUP(AY515,農林業センサス集落コード!$A$2:$E$18534,4,FALSE)," ")</f>
        <v xml:space="preserve"> </v>
      </c>
      <c r="BA515" s="50" t="str">
        <f>IFERROR(VLOOKUP(AY515,農林業センサス集落コード!$A$2:$E$18534,5,0),"")</f>
        <v/>
      </c>
      <c r="BB515" s="48"/>
      <c r="BC515" s="49" t="str">
        <f>IFERROR(VLOOKUP(BB515,農林業センサス集落コード!$A$2:$E$18534,4,FALSE)," ")</f>
        <v xml:space="preserve"> </v>
      </c>
      <c r="BD515" s="50" t="str">
        <f>IFERROR(VLOOKUP(BB515,農林業センサス集落コード!$A$2:$E$18534,5,0),"")</f>
        <v/>
      </c>
      <c r="BE515" s="48"/>
      <c r="BF515" s="49" t="str">
        <f>IFERROR(VLOOKUP(BE515,農林業センサス集落コード!$A$2:$E$18534,4,FALSE)," ")</f>
        <v xml:space="preserve"> </v>
      </c>
      <c r="BG515" s="50" t="str">
        <f>IFERROR(VLOOKUP(BE515,農林業センサス集落コード!$A$2:$E$18534,5,0),"")</f>
        <v/>
      </c>
      <c r="BH515" s="48"/>
      <c r="BI515" s="49" t="str">
        <f>IFERROR(VLOOKUP(BH515,農林業センサス集落コード!$A$2:$E$18534,4,FALSE)," ")</f>
        <v xml:space="preserve"> </v>
      </c>
      <c r="BJ515" s="50" t="str">
        <f>IFERROR(VLOOKUP(BH515,農林業センサス集落コード!$A$2:$E$18534,5,0),"")</f>
        <v/>
      </c>
      <c r="BK515" s="48"/>
      <c r="BL515" s="49" t="str">
        <f>IFERROR(VLOOKUP(BK515,農林業センサス集落コード!$A$2:$E$18534,4,FALSE)," ")</f>
        <v xml:space="preserve"> </v>
      </c>
      <c r="BM515" s="50" t="str">
        <f>IFERROR(VLOOKUP(BK515,農林業センサス集落コード!$A$2:$E$18534,5,0),"")</f>
        <v/>
      </c>
    </row>
    <row r="516" spans="1:65">
      <c r="A516" s="272" t="e">
        <f>①協定識別事項②協定参加者!#REF!</f>
        <v>#REF!</v>
      </c>
      <c r="B516" s="55" t="e">
        <f>①協定識別事項②協定参加者!#REF!</f>
        <v>#REF!</v>
      </c>
      <c r="C516" s="55" t="e">
        <f>①協定識別事項②協定参加者!#REF!</f>
        <v>#REF!</v>
      </c>
      <c r="D516" s="55" t="e">
        <f>①協定識別事項②協定参加者!#REF!</f>
        <v>#REF!</v>
      </c>
      <c r="E516" s="56" t="e">
        <f>①協定識別事項②協定参加者!#REF!</f>
        <v>#REF!</v>
      </c>
      <c r="F516" s="48"/>
      <c r="G516" s="49" t="str">
        <f>IFERROR(VLOOKUP(F516,農林業センサス集落コード!$A$2:$E$18534,4,FALSE)," ")</f>
        <v xml:space="preserve"> </v>
      </c>
      <c r="H516" s="50" t="str">
        <f>IFERROR(VLOOKUP(F516,農林業センサス集落コード!$A$2:$E$18534,5,0),"")</f>
        <v/>
      </c>
      <c r="I516" s="48"/>
      <c r="J516" s="49" t="str">
        <f>IFERROR(VLOOKUP(I516,農林業センサス集落コード!$A$2:$E$18534,4,FALSE)," ")</f>
        <v xml:space="preserve"> </v>
      </c>
      <c r="K516" s="50" t="str">
        <f>IFERROR(VLOOKUP(I516,農林業センサス集落コード!$A$2:$E$18534,5,0),"")</f>
        <v/>
      </c>
      <c r="L516" s="48"/>
      <c r="M516" s="49" t="str">
        <f>IFERROR(VLOOKUP(L516,農林業センサス集落コード!$A$2:$E$18534,4,FALSE)," ")</f>
        <v xml:space="preserve"> </v>
      </c>
      <c r="N516" s="50" t="str">
        <f>IFERROR(VLOOKUP(L516,農林業センサス集落コード!$A$2:$E$18534,5,0),"")</f>
        <v/>
      </c>
      <c r="O516" s="48"/>
      <c r="P516" s="49" t="str">
        <f>IFERROR(VLOOKUP(O516,農林業センサス集落コード!$A$2:$E$18534,4,FALSE)," ")</f>
        <v xml:space="preserve"> </v>
      </c>
      <c r="Q516" s="50" t="str">
        <f>IFERROR(VLOOKUP(O516,農林業センサス集落コード!$A$2:$E$18534,5,0),"")</f>
        <v/>
      </c>
      <c r="R516" s="48"/>
      <c r="S516" s="49" t="str">
        <f>IFERROR(VLOOKUP(R516,農林業センサス集落コード!$A$2:$E$18534,4,FALSE)," ")</f>
        <v xml:space="preserve"> </v>
      </c>
      <c r="T516" s="50" t="str">
        <f>IFERROR(VLOOKUP(R516,農林業センサス集落コード!$A$2:$E$18534,5,0),"")</f>
        <v/>
      </c>
      <c r="U516" s="48"/>
      <c r="V516" s="49" t="str">
        <f>IFERROR(VLOOKUP(U516,農林業センサス集落コード!$A$2:$E$18534,4,FALSE)," ")</f>
        <v xml:space="preserve"> </v>
      </c>
      <c r="W516" s="50" t="str">
        <f>IFERROR(VLOOKUP(U516,農林業センサス集落コード!$A$2:$E$18534,5,0),"")</f>
        <v/>
      </c>
      <c r="X516" s="48"/>
      <c r="Y516" s="49" t="str">
        <f>IFERROR(VLOOKUP(X516,農林業センサス集落コード!$A$2:$E$18534,4,FALSE)," ")</f>
        <v xml:space="preserve"> </v>
      </c>
      <c r="Z516" s="50" t="str">
        <f>IFERROR(VLOOKUP(X516,農林業センサス集落コード!$A$2:$E$18534,5,0),"")</f>
        <v/>
      </c>
      <c r="AA516" s="48"/>
      <c r="AB516" s="49" t="str">
        <f>IFERROR(VLOOKUP(AA516,農林業センサス集落コード!$A$2:$E$18534,4,FALSE)," ")</f>
        <v xml:space="preserve"> </v>
      </c>
      <c r="AC516" s="50" t="str">
        <f>IFERROR(VLOOKUP(AA516,農林業センサス集落コード!$A$2:$E$18534,5,0),"")</f>
        <v/>
      </c>
      <c r="AD516" s="48"/>
      <c r="AE516" s="49" t="str">
        <f>IFERROR(VLOOKUP(AD516,農林業センサス集落コード!$A$2:$E$18534,4,FALSE)," ")</f>
        <v xml:space="preserve"> </v>
      </c>
      <c r="AF516" s="50" t="str">
        <f>IFERROR(VLOOKUP(AD516,農林業センサス集落コード!$A$2:$E$18534,5,0),"")</f>
        <v/>
      </c>
      <c r="AG516" s="48"/>
      <c r="AH516" s="49" t="str">
        <f>IFERROR(VLOOKUP(AG516,農林業センサス集落コード!$A$2:$E$18534,4,FALSE)," ")</f>
        <v xml:space="preserve"> </v>
      </c>
      <c r="AI516" s="50" t="str">
        <f>IFERROR(VLOOKUP(AG516,農林業センサス集落コード!$A$2:$E$18534,5,0),"")</f>
        <v/>
      </c>
      <c r="AJ516" s="48"/>
      <c r="AK516" s="49" t="str">
        <f>IFERROR(VLOOKUP(AJ516,農林業センサス集落コード!$A$2:$E$18534,4,FALSE)," ")</f>
        <v xml:space="preserve"> </v>
      </c>
      <c r="AL516" s="50" t="str">
        <f>IFERROR(VLOOKUP(AJ516,農林業センサス集落コード!$A$2:$E$18534,5,0),"")</f>
        <v/>
      </c>
      <c r="AM516" s="48"/>
      <c r="AN516" s="49" t="str">
        <f>IFERROR(VLOOKUP(AM516,農林業センサス集落コード!$A$2:$E$18534,4,FALSE)," ")</f>
        <v xml:space="preserve"> </v>
      </c>
      <c r="AO516" s="50" t="str">
        <f>IFERROR(VLOOKUP(AM516,農林業センサス集落コード!$A$2:$E$18534,5,0),"")</f>
        <v/>
      </c>
      <c r="AP516" s="48"/>
      <c r="AQ516" s="49" t="str">
        <f>IFERROR(VLOOKUP(AP516,農林業センサス集落コード!$A$2:$E$18534,4,FALSE)," ")</f>
        <v xml:space="preserve"> </v>
      </c>
      <c r="AR516" s="50" t="str">
        <f>IFERROR(VLOOKUP(AP516,農林業センサス集落コード!$A$2:$E$18534,5,0),"")</f>
        <v/>
      </c>
      <c r="AS516" s="48"/>
      <c r="AT516" s="49" t="str">
        <f>IFERROR(VLOOKUP(AS516,農林業センサス集落コード!$A$2:$E$18534,4,FALSE)," ")</f>
        <v xml:space="preserve"> </v>
      </c>
      <c r="AU516" s="50" t="str">
        <f>IFERROR(VLOOKUP(AS516,農林業センサス集落コード!$A$2:$E$18534,5,0),"")</f>
        <v/>
      </c>
      <c r="AV516" s="48"/>
      <c r="AW516" s="49" t="str">
        <f>IFERROR(VLOOKUP(AV516,農林業センサス集落コード!$A$2:$E$18534,4,FALSE)," ")</f>
        <v xml:space="preserve"> </v>
      </c>
      <c r="AX516" s="50" t="str">
        <f>IFERROR(VLOOKUP(AV516,農林業センサス集落コード!$A$2:$E$18534,5,0),"")</f>
        <v/>
      </c>
      <c r="AY516" s="48"/>
      <c r="AZ516" s="49" t="str">
        <f>IFERROR(VLOOKUP(AY516,農林業センサス集落コード!$A$2:$E$18534,4,FALSE)," ")</f>
        <v xml:space="preserve"> </v>
      </c>
      <c r="BA516" s="50" t="str">
        <f>IFERROR(VLOOKUP(AY516,農林業センサス集落コード!$A$2:$E$18534,5,0),"")</f>
        <v/>
      </c>
      <c r="BB516" s="48"/>
      <c r="BC516" s="49" t="str">
        <f>IFERROR(VLOOKUP(BB516,農林業センサス集落コード!$A$2:$E$18534,4,FALSE)," ")</f>
        <v xml:space="preserve"> </v>
      </c>
      <c r="BD516" s="50" t="str">
        <f>IFERROR(VLOOKUP(BB516,農林業センサス集落コード!$A$2:$E$18534,5,0),"")</f>
        <v/>
      </c>
      <c r="BE516" s="48"/>
      <c r="BF516" s="49" t="str">
        <f>IFERROR(VLOOKUP(BE516,農林業センサス集落コード!$A$2:$E$18534,4,FALSE)," ")</f>
        <v xml:space="preserve"> </v>
      </c>
      <c r="BG516" s="50" t="str">
        <f>IFERROR(VLOOKUP(BE516,農林業センサス集落コード!$A$2:$E$18534,5,0),"")</f>
        <v/>
      </c>
      <c r="BH516" s="48"/>
      <c r="BI516" s="49" t="str">
        <f>IFERROR(VLOOKUP(BH516,農林業センサス集落コード!$A$2:$E$18534,4,FALSE)," ")</f>
        <v xml:space="preserve"> </v>
      </c>
      <c r="BJ516" s="50" t="str">
        <f>IFERROR(VLOOKUP(BH516,農林業センサス集落コード!$A$2:$E$18534,5,0),"")</f>
        <v/>
      </c>
      <c r="BK516" s="48"/>
      <c r="BL516" s="49" t="str">
        <f>IFERROR(VLOOKUP(BK516,農林業センサス集落コード!$A$2:$E$18534,4,FALSE)," ")</f>
        <v xml:space="preserve"> </v>
      </c>
      <c r="BM516" s="50" t="str">
        <f>IFERROR(VLOOKUP(BK516,農林業センサス集落コード!$A$2:$E$18534,5,0),"")</f>
        <v/>
      </c>
    </row>
    <row r="517" spans="1:65">
      <c r="A517" s="272" t="e">
        <f>①協定識別事項②協定参加者!#REF!</f>
        <v>#REF!</v>
      </c>
      <c r="B517" s="55" t="e">
        <f>①協定識別事項②協定参加者!#REF!</f>
        <v>#REF!</v>
      </c>
      <c r="C517" s="55" t="e">
        <f>①協定識別事項②協定参加者!#REF!</f>
        <v>#REF!</v>
      </c>
      <c r="D517" s="55" t="e">
        <f>①協定識別事項②協定参加者!#REF!</f>
        <v>#REF!</v>
      </c>
      <c r="E517" s="56" t="e">
        <f>①協定識別事項②協定参加者!#REF!</f>
        <v>#REF!</v>
      </c>
      <c r="F517" s="48"/>
      <c r="G517" s="49" t="str">
        <f>IFERROR(VLOOKUP(F517,農林業センサス集落コード!$A$2:$E$18534,4,FALSE)," ")</f>
        <v xml:space="preserve"> </v>
      </c>
      <c r="H517" s="50" t="str">
        <f>IFERROR(VLOOKUP(F517,農林業センサス集落コード!$A$2:$E$18534,5,0),"")</f>
        <v/>
      </c>
      <c r="I517" s="48"/>
      <c r="J517" s="49" t="str">
        <f>IFERROR(VLOOKUP(I517,農林業センサス集落コード!$A$2:$E$18534,4,FALSE)," ")</f>
        <v xml:space="preserve"> </v>
      </c>
      <c r="K517" s="50" t="str">
        <f>IFERROR(VLOOKUP(I517,農林業センサス集落コード!$A$2:$E$18534,5,0),"")</f>
        <v/>
      </c>
      <c r="L517" s="48"/>
      <c r="M517" s="49" t="str">
        <f>IFERROR(VLOOKUP(L517,農林業センサス集落コード!$A$2:$E$18534,4,FALSE)," ")</f>
        <v xml:space="preserve"> </v>
      </c>
      <c r="N517" s="50" t="str">
        <f>IFERROR(VLOOKUP(L517,農林業センサス集落コード!$A$2:$E$18534,5,0),"")</f>
        <v/>
      </c>
      <c r="O517" s="48"/>
      <c r="P517" s="49" t="str">
        <f>IFERROR(VLOOKUP(O517,農林業センサス集落コード!$A$2:$E$18534,4,FALSE)," ")</f>
        <v xml:space="preserve"> </v>
      </c>
      <c r="Q517" s="50" t="str">
        <f>IFERROR(VLOOKUP(O517,農林業センサス集落コード!$A$2:$E$18534,5,0),"")</f>
        <v/>
      </c>
      <c r="R517" s="48"/>
      <c r="S517" s="49" t="str">
        <f>IFERROR(VLOOKUP(R517,農林業センサス集落コード!$A$2:$E$18534,4,FALSE)," ")</f>
        <v xml:space="preserve"> </v>
      </c>
      <c r="T517" s="50" t="str">
        <f>IFERROR(VLOOKUP(R517,農林業センサス集落コード!$A$2:$E$18534,5,0),"")</f>
        <v/>
      </c>
      <c r="U517" s="48"/>
      <c r="V517" s="49" t="str">
        <f>IFERROR(VLOOKUP(U517,農林業センサス集落コード!$A$2:$E$18534,4,FALSE)," ")</f>
        <v xml:space="preserve"> </v>
      </c>
      <c r="W517" s="50" t="str">
        <f>IFERROR(VLOOKUP(U517,農林業センサス集落コード!$A$2:$E$18534,5,0),"")</f>
        <v/>
      </c>
      <c r="X517" s="48"/>
      <c r="Y517" s="49" t="str">
        <f>IFERROR(VLOOKUP(X517,農林業センサス集落コード!$A$2:$E$18534,4,FALSE)," ")</f>
        <v xml:space="preserve"> </v>
      </c>
      <c r="Z517" s="50" t="str">
        <f>IFERROR(VLOOKUP(X517,農林業センサス集落コード!$A$2:$E$18534,5,0),"")</f>
        <v/>
      </c>
      <c r="AA517" s="48"/>
      <c r="AB517" s="49" t="str">
        <f>IFERROR(VLOOKUP(AA517,農林業センサス集落コード!$A$2:$E$18534,4,FALSE)," ")</f>
        <v xml:space="preserve"> </v>
      </c>
      <c r="AC517" s="50" t="str">
        <f>IFERROR(VLOOKUP(AA517,農林業センサス集落コード!$A$2:$E$18534,5,0),"")</f>
        <v/>
      </c>
      <c r="AD517" s="48"/>
      <c r="AE517" s="49" t="str">
        <f>IFERROR(VLOOKUP(AD517,農林業センサス集落コード!$A$2:$E$18534,4,FALSE)," ")</f>
        <v xml:space="preserve"> </v>
      </c>
      <c r="AF517" s="50" t="str">
        <f>IFERROR(VLOOKUP(AD517,農林業センサス集落コード!$A$2:$E$18534,5,0),"")</f>
        <v/>
      </c>
      <c r="AG517" s="48"/>
      <c r="AH517" s="49" t="str">
        <f>IFERROR(VLOOKUP(AG517,農林業センサス集落コード!$A$2:$E$18534,4,FALSE)," ")</f>
        <v xml:space="preserve"> </v>
      </c>
      <c r="AI517" s="50" t="str">
        <f>IFERROR(VLOOKUP(AG517,農林業センサス集落コード!$A$2:$E$18534,5,0),"")</f>
        <v/>
      </c>
      <c r="AJ517" s="48"/>
      <c r="AK517" s="49" t="str">
        <f>IFERROR(VLOOKUP(AJ517,農林業センサス集落コード!$A$2:$E$18534,4,FALSE)," ")</f>
        <v xml:space="preserve"> </v>
      </c>
      <c r="AL517" s="50" t="str">
        <f>IFERROR(VLOOKUP(AJ517,農林業センサス集落コード!$A$2:$E$18534,5,0),"")</f>
        <v/>
      </c>
      <c r="AM517" s="48"/>
      <c r="AN517" s="49" t="str">
        <f>IFERROR(VLOOKUP(AM517,農林業センサス集落コード!$A$2:$E$18534,4,FALSE)," ")</f>
        <v xml:space="preserve"> </v>
      </c>
      <c r="AO517" s="50" t="str">
        <f>IFERROR(VLOOKUP(AM517,農林業センサス集落コード!$A$2:$E$18534,5,0),"")</f>
        <v/>
      </c>
      <c r="AP517" s="48"/>
      <c r="AQ517" s="49" t="str">
        <f>IFERROR(VLOOKUP(AP517,農林業センサス集落コード!$A$2:$E$18534,4,FALSE)," ")</f>
        <v xml:space="preserve"> </v>
      </c>
      <c r="AR517" s="50" t="str">
        <f>IFERROR(VLOOKUP(AP517,農林業センサス集落コード!$A$2:$E$18534,5,0),"")</f>
        <v/>
      </c>
      <c r="AS517" s="48"/>
      <c r="AT517" s="49" t="str">
        <f>IFERROR(VLOOKUP(AS517,農林業センサス集落コード!$A$2:$E$18534,4,FALSE)," ")</f>
        <v xml:space="preserve"> </v>
      </c>
      <c r="AU517" s="50" t="str">
        <f>IFERROR(VLOOKUP(AS517,農林業センサス集落コード!$A$2:$E$18534,5,0),"")</f>
        <v/>
      </c>
      <c r="AV517" s="48"/>
      <c r="AW517" s="49" t="str">
        <f>IFERROR(VLOOKUP(AV517,農林業センサス集落コード!$A$2:$E$18534,4,FALSE)," ")</f>
        <v xml:space="preserve"> </v>
      </c>
      <c r="AX517" s="50" t="str">
        <f>IFERROR(VLOOKUP(AV517,農林業センサス集落コード!$A$2:$E$18534,5,0),"")</f>
        <v/>
      </c>
      <c r="AY517" s="48"/>
      <c r="AZ517" s="49" t="str">
        <f>IFERROR(VLOOKUP(AY517,農林業センサス集落コード!$A$2:$E$18534,4,FALSE)," ")</f>
        <v xml:space="preserve"> </v>
      </c>
      <c r="BA517" s="50" t="str">
        <f>IFERROR(VLOOKUP(AY517,農林業センサス集落コード!$A$2:$E$18534,5,0),"")</f>
        <v/>
      </c>
      <c r="BB517" s="48"/>
      <c r="BC517" s="49" t="str">
        <f>IFERROR(VLOOKUP(BB517,農林業センサス集落コード!$A$2:$E$18534,4,FALSE)," ")</f>
        <v xml:space="preserve"> </v>
      </c>
      <c r="BD517" s="50" t="str">
        <f>IFERROR(VLOOKUP(BB517,農林業センサス集落コード!$A$2:$E$18534,5,0),"")</f>
        <v/>
      </c>
      <c r="BE517" s="48"/>
      <c r="BF517" s="49" t="str">
        <f>IFERROR(VLOOKUP(BE517,農林業センサス集落コード!$A$2:$E$18534,4,FALSE)," ")</f>
        <v xml:space="preserve"> </v>
      </c>
      <c r="BG517" s="50" t="str">
        <f>IFERROR(VLOOKUP(BE517,農林業センサス集落コード!$A$2:$E$18534,5,0),"")</f>
        <v/>
      </c>
      <c r="BH517" s="48"/>
      <c r="BI517" s="49" t="str">
        <f>IFERROR(VLOOKUP(BH517,農林業センサス集落コード!$A$2:$E$18534,4,FALSE)," ")</f>
        <v xml:space="preserve"> </v>
      </c>
      <c r="BJ517" s="50" t="str">
        <f>IFERROR(VLOOKUP(BH517,農林業センサス集落コード!$A$2:$E$18534,5,0),"")</f>
        <v/>
      </c>
      <c r="BK517" s="48"/>
      <c r="BL517" s="49" t="str">
        <f>IFERROR(VLOOKUP(BK517,農林業センサス集落コード!$A$2:$E$18534,4,FALSE)," ")</f>
        <v xml:space="preserve"> </v>
      </c>
      <c r="BM517" s="50" t="str">
        <f>IFERROR(VLOOKUP(BK517,農林業センサス集落コード!$A$2:$E$18534,5,0),"")</f>
        <v/>
      </c>
    </row>
    <row r="518" spans="1:65">
      <c r="A518" s="272" t="e">
        <f>①協定識別事項②協定参加者!#REF!</f>
        <v>#REF!</v>
      </c>
      <c r="B518" s="55" t="e">
        <f>①協定識別事項②協定参加者!#REF!</f>
        <v>#REF!</v>
      </c>
      <c r="C518" s="55" t="e">
        <f>①協定識別事項②協定参加者!#REF!</f>
        <v>#REF!</v>
      </c>
      <c r="D518" s="55" t="e">
        <f>①協定識別事項②協定参加者!#REF!</f>
        <v>#REF!</v>
      </c>
      <c r="E518" s="56" t="e">
        <f>①協定識別事項②協定参加者!#REF!</f>
        <v>#REF!</v>
      </c>
      <c r="F518" s="48"/>
      <c r="G518" s="49" t="str">
        <f>IFERROR(VLOOKUP(F518,農林業センサス集落コード!$A$2:$E$18534,4,FALSE)," ")</f>
        <v xml:space="preserve"> </v>
      </c>
      <c r="H518" s="50" t="str">
        <f>IFERROR(VLOOKUP(F518,農林業センサス集落コード!$A$2:$E$18534,5,0),"")</f>
        <v/>
      </c>
      <c r="I518" s="48"/>
      <c r="J518" s="49" t="str">
        <f>IFERROR(VLOOKUP(I518,農林業センサス集落コード!$A$2:$E$18534,4,FALSE)," ")</f>
        <v xml:space="preserve"> </v>
      </c>
      <c r="K518" s="50" t="str">
        <f>IFERROR(VLOOKUP(I518,農林業センサス集落コード!$A$2:$E$18534,5,0),"")</f>
        <v/>
      </c>
      <c r="L518" s="48"/>
      <c r="M518" s="49" t="str">
        <f>IFERROR(VLOOKUP(L518,農林業センサス集落コード!$A$2:$E$18534,4,FALSE)," ")</f>
        <v xml:space="preserve"> </v>
      </c>
      <c r="N518" s="50" t="str">
        <f>IFERROR(VLOOKUP(L518,農林業センサス集落コード!$A$2:$E$18534,5,0),"")</f>
        <v/>
      </c>
      <c r="O518" s="48"/>
      <c r="P518" s="49" t="str">
        <f>IFERROR(VLOOKUP(O518,農林業センサス集落コード!$A$2:$E$18534,4,FALSE)," ")</f>
        <v xml:space="preserve"> </v>
      </c>
      <c r="Q518" s="50" t="str">
        <f>IFERROR(VLOOKUP(O518,農林業センサス集落コード!$A$2:$E$18534,5,0),"")</f>
        <v/>
      </c>
      <c r="R518" s="48"/>
      <c r="S518" s="49" t="str">
        <f>IFERROR(VLOOKUP(R518,農林業センサス集落コード!$A$2:$E$18534,4,FALSE)," ")</f>
        <v xml:space="preserve"> </v>
      </c>
      <c r="T518" s="50" t="str">
        <f>IFERROR(VLOOKUP(R518,農林業センサス集落コード!$A$2:$E$18534,5,0),"")</f>
        <v/>
      </c>
      <c r="U518" s="48"/>
      <c r="V518" s="49" t="str">
        <f>IFERROR(VLOOKUP(U518,農林業センサス集落コード!$A$2:$E$18534,4,FALSE)," ")</f>
        <v xml:space="preserve"> </v>
      </c>
      <c r="W518" s="50" t="str">
        <f>IFERROR(VLOOKUP(U518,農林業センサス集落コード!$A$2:$E$18534,5,0),"")</f>
        <v/>
      </c>
      <c r="X518" s="48"/>
      <c r="Y518" s="49" t="str">
        <f>IFERROR(VLOOKUP(X518,農林業センサス集落コード!$A$2:$E$18534,4,FALSE)," ")</f>
        <v xml:space="preserve"> </v>
      </c>
      <c r="Z518" s="50" t="str">
        <f>IFERROR(VLOOKUP(X518,農林業センサス集落コード!$A$2:$E$18534,5,0),"")</f>
        <v/>
      </c>
      <c r="AA518" s="48"/>
      <c r="AB518" s="49" t="str">
        <f>IFERROR(VLOOKUP(AA518,農林業センサス集落コード!$A$2:$E$18534,4,FALSE)," ")</f>
        <v xml:space="preserve"> </v>
      </c>
      <c r="AC518" s="50" t="str">
        <f>IFERROR(VLOOKUP(AA518,農林業センサス集落コード!$A$2:$E$18534,5,0),"")</f>
        <v/>
      </c>
      <c r="AD518" s="48"/>
      <c r="AE518" s="49" t="str">
        <f>IFERROR(VLOOKUP(AD518,農林業センサス集落コード!$A$2:$E$18534,4,FALSE)," ")</f>
        <v xml:space="preserve"> </v>
      </c>
      <c r="AF518" s="50" t="str">
        <f>IFERROR(VLOOKUP(AD518,農林業センサス集落コード!$A$2:$E$18534,5,0),"")</f>
        <v/>
      </c>
      <c r="AG518" s="48"/>
      <c r="AH518" s="49" t="str">
        <f>IFERROR(VLOOKUP(AG518,農林業センサス集落コード!$A$2:$E$18534,4,FALSE)," ")</f>
        <v xml:space="preserve"> </v>
      </c>
      <c r="AI518" s="50" t="str">
        <f>IFERROR(VLOOKUP(AG518,農林業センサス集落コード!$A$2:$E$18534,5,0),"")</f>
        <v/>
      </c>
      <c r="AJ518" s="48"/>
      <c r="AK518" s="49" t="str">
        <f>IFERROR(VLOOKUP(AJ518,農林業センサス集落コード!$A$2:$E$18534,4,FALSE)," ")</f>
        <v xml:space="preserve"> </v>
      </c>
      <c r="AL518" s="50" t="str">
        <f>IFERROR(VLOOKUP(AJ518,農林業センサス集落コード!$A$2:$E$18534,5,0),"")</f>
        <v/>
      </c>
      <c r="AM518" s="48"/>
      <c r="AN518" s="49" t="str">
        <f>IFERROR(VLOOKUP(AM518,農林業センサス集落コード!$A$2:$E$18534,4,FALSE)," ")</f>
        <v xml:space="preserve"> </v>
      </c>
      <c r="AO518" s="50" t="str">
        <f>IFERROR(VLOOKUP(AM518,農林業センサス集落コード!$A$2:$E$18534,5,0),"")</f>
        <v/>
      </c>
      <c r="AP518" s="48"/>
      <c r="AQ518" s="49" t="str">
        <f>IFERROR(VLOOKUP(AP518,農林業センサス集落コード!$A$2:$E$18534,4,FALSE)," ")</f>
        <v xml:space="preserve"> </v>
      </c>
      <c r="AR518" s="50" t="str">
        <f>IFERROR(VLOOKUP(AP518,農林業センサス集落コード!$A$2:$E$18534,5,0),"")</f>
        <v/>
      </c>
      <c r="AS518" s="48"/>
      <c r="AT518" s="49" t="str">
        <f>IFERROR(VLOOKUP(AS518,農林業センサス集落コード!$A$2:$E$18534,4,FALSE)," ")</f>
        <v xml:space="preserve"> </v>
      </c>
      <c r="AU518" s="50" t="str">
        <f>IFERROR(VLOOKUP(AS518,農林業センサス集落コード!$A$2:$E$18534,5,0),"")</f>
        <v/>
      </c>
      <c r="AV518" s="48"/>
      <c r="AW518" s="49" t="str">
        <f>IFERROR(VLOOKUP(AV518,農林業センサス集落コード!$A$2:$E$18534,4,FALSE)," ")</f>
        <v xml:space="preserve"> </v>
      </c>
      <c r="AX518" s="50" t="str">
        <f>IFERROR(VLOOKUP(AV518,農林業センサス集落コード!$A$2:$E$18534,5,0),"")</f>
        <v/>
      </c>
      <c r="AY518" s="48"/>
      <c r="AZ518" s="49" t="str">
        <f>IFERROR(VLOOKUP(AY518,農林業センサス集落コード!$A$2:$E$18534,4,FALSE)," ")</f>
        <v xml:space="preserve"> </v>
      </c>
      <c r="BA518" s="50" t="str">
        <f>IFERROR(VLOOKUP(AY518,農林業センサス集落コード!$A$2:$E$18534,5,0),"")</f>
        <v/>
      </c>
      <c r="BB518" s="48"/>
      <c r="BC518" s="49" t="str">
        <f>IFERROR(VLOOKUP(BB518,農林業センサス集落コード!$A$2:$E$18534,4,FALSE)," ")</f>
        <v xml:space="preserve"> </v>
      </c>
      <c r="BD518" s="50" t="str">
        <f>IFERROR(VLOOKUP(BB518,農林業センサス集落コード!$A$2:$E$18534,5,0),"")</f>
        <v/>
      </c>
      <c r="BE518" s="48"/>
      <c r="BF518" s="49" t="str">
        <f>IFERROR(VLOOKUP(BE518,農林業センサス集落コード!$A$2:$E$18534,4,FALSE)," ")</f>
        <v xml:space="preserve"> </v>
      </c>
      <c r="BG518" s="50" t="str">
        <f>IFERROR(VLOOKUP(BE518,農林業センサス集落コード!$A$2:$E$18534,5,0),"")</f>
        <v/>
      </c>
      <c r="BH518" s="48"/>
      <c r="BI518" s="49" t="str">
        <f>IFERROR(VLOOKUP(BH518,農林業センサス集落コード!$A$2:$E$18534,4,FALSE)," ")</f>
        <v xml:space="preserve"> </v>
      </c>
      <c r="BJ518" s="50" t="str">
        <f>IFERROR(VLOOKUP(BH518,農林業センサス集落コード!$A$2:$E$18534,5,0),"")</f>
        <v/>
      </c>
      <c r="BK518" s="48"/>
      <c r="BL518" s="49" t="str">
        <f>IFERROR(VLOOKUP(BK518,農林業センサス集落コード!$A$2:$E$18534,4,FALSE)," ")</f>
        <v xml:space="preserve"> </v>
      </c>
      <c r="BM518" s="50" t="str">
        <f>IFERROR(VLOOKUP(BK518,農林業センサス集落コード!$A$2:$E$18534,5,0),"")</f>
        <v/>
      </c>
    </row>
    <row r="519" spans="1:65">
      <c r="A519" s="272" t="e">
        <f>①協定識別事項②協定参加者!#REF!</f>
        <v>#REF!</v>
      </c>
      <c r="B519" s="55" t="e">
        <f>①協定識別事項②協定参加者!#REF!</f>
        <v>#REF!</v>
      </c>
      <c r="C519" s="55" t="e">
        <f>①協定識別事項②協定参加者!#REF!</f>
        <v>#REF!</v>
      </c>
      <c r="D519" s="55" t="e">
        <f>①協定識別事項②協定参加者!#REF!</f>
        <v>#REF!</v>
      </c>
      <c r="E519" s="56" t="e">
        <f>①協定識別事項②協定参加者!#REF!</f>
        <v>#REF!</v>
      </c>
      <c r="F519" s="48"/>
      <c r="G519" s="49" t="str">
        <f>IFERROR(VLOOKUP(F519,農林業センサス集落コード!$A$2:$E$18534,4,FALSE)," ")</f>
        <v xml:space="preserve"> </v>
      </c>
      <c r="H519" s="50" t="str">
        <f>IFERROR(VLOOKUP(F519,農林業センサス集落コード!$A$2:$E$18534,5,0),"")</f>
        <v/>
      </c>
      <c r="I519" s="48"/>
      <c r="J519" s="49" t="str">
        <f>IFERROR(VLOOKUP(I519,農林業センサス集落コード!$A$2:$E$18534,4,FALSE)," ")</f>
        <v xml:space="preserve"> </v>
      </c>
      <c r="K519" s="50" t="str">
        <f>IFERROR(VLOOKUP(I519,農林業センサス集落コード!$A$2:$E$18534,5,0),"")</f>
        <v/>
      </c>
      <c r="L519" s="48"/>
      <c r="M519" s="49" t="str">
        <f>IFERROR(VLOOKUP(L519,農林業センサス集落コード!$A$2:$E$18534,4,FALSE)," ")</f>
        <v xml:space="preserve"> </v>
      </c>
      <c r="N519" s="50" t="str">
        <f>IFERROR(VLOOKUP(L519,農林業センサス集落コード!$A$2:$E$18534,5,0),"")</f>
        <v/>
      </c>
      <c r="O519" s="48"/>
      <c r="P519" s="49" t="str">
        <f>IFERROR(VLOOKUP(O519,農林業センサス集落コード!$A$2:$E$18534,4,FALSE)," ")</f>
        <v xml:space="preserve"> </v>
      </c>
      <c r="Q519" s="50" t="str">
        <f>IFERROR(VLOOKUP(O519,農林業センサス集落コード!$A$2:$E$18534,5,0),"")</f>
        <v/>
      </c>
      <c r="R519" s="48"/>
      <c r="S519" s="49" t="str">
        <f>IFERROR(VLOOKUP(R519,農林業センサス集落コード!$A$2:$E$18534,4,FALSE)," ")</f>
        <v xml:space="preserve"> </v>
      </c>
      <c r="T519" s="50" t="str">
        <f>IFERROR(VLOOKUP(R519,農林業センサス集落コード!$A$2:$E$18534,5,0),"")</f>
        <v/>
      </c>
      <c r="U519" s="48"/>
      <c r="V519" s="49" t="str">
        <f>IFERROR(VLOOKUP(U519,農林業センサス集落コード!$A$2:$E$18534,4,FALSE)," ")</f>
        <v xml:space="preserve"> </v>
      </c>
      <c r="W519" s="50" t="str">
        <f>IFERROR(VLOOKUP(U519,農林業センサス集落コード!$A$2:$E$18534,5,0),"")</f>
        <v/>
      </c>
      <c r="X519" s="48"/>
      <c r="Y519" s="49" t="str">
        <f>IFERROR(VLOOKUP(X519,農林業センサス集落コード!$A$2:$E$18534,4,FALSE)," ")</f>
        <v xml:space="preserve"> </v>
      </c>
      <c r="Z519" s="50" t="str">
        <f>IFERROR(VLOOKUP(X519,農林業センサス集落コード!$A$2:$E$18534,5,0),"")</f>
        <v/>
      </c>
      <c r="AA519" s="48"/>
      <c r="AB519" s="49" t="str">
        <f>IFERROR(VLOOKUP(AA519,農林業センサス集落コード!$A$2:$E$18534,4,FALSE)," ")</f>
        <v xml:space="preserve"> </v>
      </c>
      <c r="AC519" s="50" t="str">
        <f>IFERROR(VLOOKUP(AA519,農林業センサス集落コード!$A$2:$E$18534,5,0),"")</f>
        <v/>
      </c>
      <c r="AD519" s="48"/>
      <c r="AE519" s="49" t="str">
        <f>IFERROR(VLOOKUP(AD519,農林業センサス集落コード!$A$2:$E$18534,4,FALSE)," ")</f>
        <v xml:space="preserve"> </v>
      </c>
      <c r="AF519" s="50" t="str">
        <f>IFERROR(VLOOKUP(AD519,農林業センサス集落コード!$A$2:$E$18534,5,0),"")</f>
        <v/>
      </c>
      <c r="AG519" s="48"/>
      <c r="AH519" s="49" t="str">
        <f>IFERROR(VLOOKUP(AG519,農林業センサス集落コード!$A$2:$E$18534,4,FALSE)," ")</f>
        <v xml:space="preserve"> </v>
      </c>
      <c r="AI519" s="50" t="str">
        <f>IFERROR(VLOOKUP(AG519,農林業センサス集落コード!$A$2:$E$18534,5,0),"")</f>
        <v/>
      </c>
      <c r="AJ519" s="48"/>
      <c r="AK519" s="49" t="str">
        <f>IFERROR(VLOOKUP(AJ519,農林業センサス集落コード!$A$2:$E$18534,4,FALSE)," ")</f>
        <v xml:space="preserve"> </v>
      </c>
      <c r="AL519" s="50" t="str">
        <f>IFERROR(VLOOKUP(AJ519,農林業センサス集落コード!$A$2:$E$18534,5,0),"")</f>
        <v/>
      </c>
      <c r="AM519" s="48"/>
      <c r="AN519" s="49" t="str">
        <f>IFERROR(VLOOKUP(AM519,農林業センサス集落コード!$A$2:$E$18534,4,FALSE)," ")</f>
        <v xml:space="preserve"> </v>
      </c>
      <c r="AO519" s="50" t="str">
        <f>IFERROR(VLOOKUP(AM519,農林業センサス集落コード!$A$2:$E$18534,5,0),"")</f>
        <v/>
      </c>
      <c r="AP519" s="48"/>
      <c r="AQ519" s="49" t="str">
        <f>IFERROR(VLOOKUP(AP519,農林業センサス集落コード!$A$2:$E$18534,4,FALSE)," ")</f>
        <v xml:space="preserve"> </v>
      </c>
      <c r="AR519" s="50" t="str">
        <f>IFERROR(VLOOKUP(AP519,農林業センサス集落コード!$A$2:$E$18534,5,0),"")</f>
        <v/>
      </c>
      <c r="AS519" s="48"/>
      <c r="AT519" s="49" t="str">
        <f>IFERROR(VLOOKUP(AS519,農林業センサス集落コード!$A$2:$E$18534,4,FALSE)," ")</f>
        <v xml:space="preserve"> </v>
      </c>
      <c r="AU519" s="50" t="str">
        <f>IFERROR(VLOOKUP(AS519,農林業センサス集落コード!$A$2:$E$18534,5,0),"")</f>
        <v/>
      </c>
      <c r="AV519" s="48"/>
      <c r="AW519" s="49" t="str">
        <f>IFERROR(VLOOKUP(AV519,農林業センサス集落コード!$A$2:$E$18534,4,FALSE)," ")</f>
        <v xml:space="preserve"> </v>
      </c>
      <c r="AX519" s="50" t="str">
        <f>IFERROR(VLOOKUP(AV519,農林業センサス集落コード!$A$2:$E$18534,5,0),"")</f>
        <v/>
      </c>
      <c r="AY519" s="48"/>
      <c r="AZ519" s="49" t="str">
        <f>IFERROR(VLOOKUP(AY519,農林業センサス集落コード!$A$2:$E$18534,4,FALSE)," ")</f>
        <v xml:space="preserve"> </v>
      </c>
      <c r="BA519" s="50" t="str">
        <f>IFERROR(VLOOKUP(AY519,農林業センサス集落コード!$A$2:$E$18534,5,0),"")</f>
        <v/>
      </c>
      <c r="BB519" s="48"/>
      <c r="BC519" s="49" t="str">
        <f>IFERROR(VLOOKUP(BB519,農林業センサス集落コード!$A$2:$E$18534,4,FALSE)," ")</f>
        <v xml:space="preserve"> </v>
      </c>
      <c r="BD519" s="50" t="str">
        <f>IFERROR(VLOOKUP(BB519,農林業センサス集落コード!$A$2:$E$18534,5,0),"")</f>
        <v/>
      </c>
      <c r="BE519" s="48"/>
      <c r="BF519" s="49" t="str">
        <f>IFERROR(VLOOKUP(BE519,農林業センサス集落コード!$A$2:$E$18534,4,FALSE)," ")</f>
        <v xml:space="preserve"> </v>
      </c>
      <c r="BG519" s="50" t="str">
        <f>IFERROR(VLOOKUP(BE519,農林業センサス集落コード!$A$2:$E$18534,5,0),"")</f>
        <v/>
      </c>
      <c r="BH519" s="48"/>
      <c r="BI519" s="49" t="str">
        <f>IFERROR(VLOOKUP(BH519,農林業センサス集落コード!$A$2:$E$18534,4,FALSE)," ")</f>
        <v xml:space="preserve"> </v>
      </c>
      <c r="BJ519" s="50" t="str">
        <f>IFERROR(VLOOKUP(BH519,農林業センサス集落コード!$A$2:$E$18534,5,0),"")</f>
        <v/>
      </c>
      <c r="BK519" s="48"/>
      <c r="BL519" s="49" t="str">
        <f>IFERROR(VLOOKUP(BK519,農林業センサス集落コード!$A$2:$E$18534,4,FALSE)," ")</f>
        <v xml:space="preserve"> </v>
      </c>
      <c r="BM519" s="50" t="str">
        <f>IFERROR(VLOOKUP(BK519,農林業センサス集落コード!$A$2:$E$18534,5,0),"")</f>
        <v/>
      </c>
    </row>
    <row r="520" spans="1:65">
      <c r="A520" s="272" t="e">
        <f>①協定識別事項②協定参加者!#REF!</f>
        <v>#REF!</v>
      </c>
      <c r="B520" s="55" t="e">
        <f>①協定識別事項②協定参加者!#REF!</f>
        <v>#REF!</v>
      </c>
      <c r="C520" s="55" t="e">
        <f>①協定識別事項②協定参加者!#REF!</f>
        <v>#REF!</v>
      </c>
      <c r="D520" s="55" t="e">
        <f>①協定識別事項②協定参加者!#REF!</f>
        <v>#REF!</v>
      </c>
      <c r="E520" s="56" t="e">
        <f>①協定識別事項②協定参加者!#REF!</f>
        <v>#REF!</v>
      </c>
      <c r="F520" s="48"/>
      <c r="G520" s="49" t="str">
        <f>IFERROR(VLOOKUP(F520,農林業センサス集落コード!$A$2:$E$18534,4,FALSE)," ")</f>
        <v xml:space="preserve"> </v>
      </c>
      <c r="H520" s="50" t="str">
        <f>IFERROR(VLOOKUP(F520,農林業センサス集落コード!$A$2:$E$18534,5,0),"")</f>
        <v/>
      </c>
      <c r="I520" s="48"/>
      <c r="J520" s="49" t="str">
        <f>IFERROR(VLOOKUP(I520,農林業センサス集落コード!$A$2:$E$18534,4,FALSE)," ")</f>
        <v xml:space="preserve"> </v>
      </c>
      <c r="K520" s="50" t="str">
        <f>IFERROR(VLOOKUP(I520,農林業センサス集落コード!$A$2:$E$18534,5,0),"")</f>
        <v/>
      </c>
      <c r="L520" s="48"/>
      <c r="M520" s="49" t="str">
        <f>IFERROR(VLOOKUP(L520,農林業センサス集落コード!$A$2:$E$18534,4,FALSE)," ")</f>
        <v xml:space="preserve"> </v>
      </c>
      <c r="N520" s="50" t="str">
        <f>IFERROR(VLOOKUP(L520,農林業センサス集落コード!$A$2:$E$18534,5,0),"")</f>
        <v/>
      </c>
      <c r="O520" s="48"/>
      <c r="P520" s="49" t="str">
        <f>IFERROR(VLOOKUP(O520,農林業センサス集落コード!$A$2:$E$18534,4,FALSE)," ")</f>
        <v xml:space="preserve"> </v>
      </c>
      <c r="Q520" s="50" t="str">
        <f>IFERROR(VLOOKUP(O520,農林業センサス集落コード!$A$2:$E$18534,5,0),"")</f>
        <v/>
      </c>
      <c r="R520" s="48"/>
      <c r="S520" s="49" t="str">
        <f>IFERROR(VLOOKUP(R520,農林業センサス集落コード!$A$2:$E$18534,4,FALSE)," ")</f>
        <v xml:space="preserve"> </v>
      </c>
      <c r="T520" s="50" t="str">
        <f>IFERROR(VLOOKUP(R520,農林業センサス集落コード!$A$2:$E$18534,5,0),"")</f>
        <v/>
      </c>
      <c r="U520" s="48"/>
      <c r="V520" s="49" t="str">
        <f>IFERROR(VLOOKUP(U520,農林業センサス集落コード!$A$2:$E$18534,4,FALSE)," ")</f>
        <v xml:space="preserve"> </v>
      </c>
      <c r="W520" s="50" t="str">
        <f>IFERROR(VLOOKUP(U520,農林業センサス集落コード!$A$2:$E$18534,5,0),"")</f>
        <v/>
      </c>
      <c r="X520" s="48"/>
      <c r="Y520" s="49" t="str">
        <f>IFERROR(VLOOKUP(X520,農林業センサス集落コード!$A$2:$E$18534,4,FALSE)," ")</f>
        <v xml:space="preserve"> </v>
      </c>
      <c r="Z520" s="50" t="str">
        <f>IFERROR(VLOOKUP(X520,農林業センサス集落コード!$A$2:$E$18534,5,0),"")</f>
        <v/>
      </c>
      <c r="AA520" s="48"/>
      <c r="AB520" s="49" t="str">
        <f>IFERROR(VLOOKUP(AA520,農林業センサス集落コード!$A$2:$E$18534,4,FALSE)," ")</f>
        <v xml:space="preserve"> </v>
      </c>
      <c r="AC520" s="50" t="str">
        <f>IFERROR(VLOOKUP(AA520,農林業センサス集落コード!$A$2:$E$18534,5,0),"")</f>
        <v/>
      </c>
      <c r="AD520" s="48"/>
      <c r="AE520" s="49" t="str">
        <f>IFERROR(VLOOKUP(AD520,農林業センサス集落コード!$A$2:$E$18534,4,FALSE)," ")</f>
        <v xml:space="preserve"> </v>
      </c>
      <c r="AF520" s="50" t="str">
        <f>IFERROR(VLOOKUP(AD520,農林業センサス集落コード!$A$2:$E$18534,5,0),"")</f>
        <v/>
      </c>
      <c r="AG520" s="48"/>
      <c r="AH520" s="49" t="str">
        <f>IFERROR(VLOOKUP(AG520,農林業センサス集落コード!$A$2:$E$18534,4,FALSE)," ")</f>
        <v xml:space="preserve"> </v>
      </c>
      <c r="AI520" s="50" t="str">
        <f>IFERROR(VLOOKUP(AG520,農林業センサス集落コード!$A$2:$E$18534,5,0),"")</f>
        <v/>
      </c>
      <c r="AJ520" s="48"/>
      <c r="AK520" s="49" t="str">
        <f>IFERROR(VLOOKUP(AJ520,農林業センサス集落コード!$A$2:$E$18534,4,FALSE)," ")</f>
        <v xml:space="preserve"> </v>
      </c>
      <c r="AL520" s="50" t="str">
        <f>IFERROR(VLOOKUP(AJ520,農林業センサス集落コード!$A$2:$E$18534,5,0),"")</f>
        <v/>
      </c>
      <c r="AM520" s="48"/>
      <c r="AN520" s="49" t="str">
        <f>IFERROR(VLOOKUP(AM520,農林業センサス集落コード!$A$2:$E$18534,4,FALSE)," ")</f>
        <v xml:space="preserve"> </v>
      </c>
      <c r="AO520" s="50" t="str">
        <f>IFERROR(VLOOKUP(AM520,農林業センサス集落コード!$A$2:$E$18534,5,0),"")</f>
        <v/>
      </c>
      <c r="AP520" s="48"/>
      <c r="AQ520" s="49" t="str">
        <f>IFERROR(VLOOKUP(AP520,農林業センサス集落コード!$A$2:$E$18534,4,FALSE)," ")</f>
        <v xml:space="preserve"> </v>
      </c>
      <c r="AR520" s="50" t="str">
        <f>IFERROR(VLOOKUP(AP520,農林業センサス集落コード!$A$2:$E$18534,5,0),"")</f>
        <v/>
      </c>
      <c r="AS520" s="48"/>
      <c r="AT520" s="49" t="str">
        <f>IFERROR(VLOOKUP(AS520,農林業センサス集落コード!$A$2:$E$18534,4,FALSE)," ")</f>
        <v xml:space="preserve"> </v>
      </c>
      <c r="AU520" s="50" t="str">
        <f>IFERROR(VLOOKUP(AS520,農林業センサス集落コード!$A$2:$E$18534,5,0),"")</f>
        <v/>
      </c>
      <c r="AV520" s="48"/>
      <c r="AW520" s="49" t="str">
        <f>IFERROR(VLOOKUP(AV520,農林業センサス集落コード!$A$2:$E$18534,4,FALSE)," ")</f>
        <v xml:space="preserve"> </v>
      </c>
      <c r="AX520" s="50" t="str">
        <f>IFERROR(VLOOKUP(AV520,農林業センサス集落コード!$A$2:$E$18534,5,0),"")</f>
        <v/>
      </c>
      <c r="AY520" s="48"/>
      <c r="AZ520" s="49" t="str">
        <f>IFERROR(VLOOKUP(AY520,農林業センサス集落コード!$A$2:$E$18534,4,FALSE)," ")</f>
        <v xml:space="preserve"> </v>
      </c>
      <c r="BA520" s="50" t="str">
        <f>IFERROR(VLOOKUP(AY520,農林業センサス集落コード!$A$2:$E$18534,5,0),"")</f>
        <v/>
      </c>
      <c r="BB520" s="48"/>
      <c r="BC520" s="49" t="str">
        <f>IFERROR(VLOOKUP(BB520,農林業センサス集落コード!$A$2:$E$18534,4,FALSE)," ")</f>
        <v xml:space="preserve"> </v>
      </c>
      <c r="BD520" s="50" t="str">
        <f>IFERROR(VLOOKUP(BB520,農林業センサス集落コード!$A$2:$E$18534,5,0),"")</f>
        <v/>
      </c>
      <c r="BE520" s="48"/>
      <c r="BF520" s="49" t="str">
        <f>IFERROR(VLOOKUP(BE520,農林業センサス集落コード!$A$2:$E$18534,4,FALSE)," ")</f>
        <v xml:space="preserve"> </v>
      </c>
      <c r="BG520" s="50" t="str">
        <f>IFERROR(VLOOKUP(BE520,農林業センサス集落コード!$A$2:$E$18534,5,0),"")</f>
        <v/>
      </c>
      <c r="BH520" s="48"/>
      <c r="BI520" s="49" t="str">
        <f>IFERROR(VLOOKUP(BH520,農林業センサス集落コード!$A$2:$E$18534,4,FALSE)," ")</f>
        <v xml:space="preserve"> </v>
      </c>
      <c r="BJ520" s="50" t="str">
        <f>IFERROR(VLOOKUP(BH520,農林業センサス集落コード!$A$2:$E$18534,5,0),"")</f>
        <v/>
      </c>
      <c r="BK520" s="48"/>
      <c r="BL520" s="49" t="str">
        <f>IFERROR(VLOOKUP(BK520,農林業センサス集落コード!$A$2:$E$18534,4,FALSE)," ")</f>
        <v xml:space="preserve"> </v>
      </c>
      <c r="BM520" s="50" t="str">
        <f>IFERROR(VLOOKUP(BK520,農林業センサス集落コード!$A$2:$E$18534,5,0),"")</f>
        <v/>
      </c>
    </row>
    <row r="521" spans="1:65">
      <c r="A521" s="272" t="e">
        <f>①協定識別事項②協定参加者!#REF!</f>
        <v>#REF!</v>
      </c>
      <c r="B521" s="55" t="e">
        <f>①協定識別事項②協定参加者!#REF!</f>
        <v>#REF!</v>
      </c>
      <c r="C521" s="55" t="e">
        <f>①協定識別事項②協定参加者!#REF!</f>
        <v>#REF!</v>
      </c>
      <c r="D521" s="55" t="e">
        <f>①協定識別事項②協定参加者!#REF!</f>
        <v>#REF!</v>
      </c>
      <c r="E521" s="56" t="e">
        <f>①協定識別事項②協定参加者!#REF!</f>
        <v>#REF!</v>
      </c>
      <c r="F521" s="48"/>
      <c r="G521" s="49" t="str">
        <f>IFERROR(VLOOKUP(F521,農林業センサス集落コード!$A$2:$E$18534,4,FALSE)," ")</f>
        <v xml:space="preserve"> </v>
      </c>
      <c r="H521" s="50" t="str">
        <f>IFERROR(VLOOKUP(F521,農林業センサス集落コード!$A$2:$E$18534,5,0),"")</f>
        <v/>
      </c>
      <c r="I521" s="48"/>
      <c r="J521" s="49" t="str">
        <f>IFERROR(VLOOKUP(I521,農林業センサス集落コード!$A$2:$E$18534,4,FALSE)," ")</f>
        <v xml:space="preserve"> </v>
      </c>
      <c r="K521" s="50" t="str">
        <f>IFERROR(VLOOKUP(I521,農林業センサス集落コード!$A$2:$E$18534,5,0),"")</f>
        <v/>
      </c>
      <c r="L521" s="48"/>
      <c r="M521" s="49" t="str">
        <f>IFERROR(VLOOKUP(L521,農林業センサス集落コード!$A$2:$E$18534,4,FALSE)," ")</f>
        <v xml:space="preserve"> </v>
      </c>
      <c r="N521" s="50" t="str">
        <f>IFERROR(VLOOKUP(L521,農林業センサス集落コード!$A$2:$E$18534,5,0),"")</f>
        <v/>
      </c>
      <c r="O521" s="48"/>
      <c r="P521" s="49" t="str">
        <f>IFERROR(VLOOKUP(O521,農林業センサス集落コード!$A$2:$E$18534,4,FALSE)," ")</f>
        <v xml:space="preserve"> </v>
      </c>
      <c r="Q521" s="50" t="str">
        <f>IFERROR(VLOOKUP(O521,農林業センサス集落コード!$A$2:$E$18534,5,0),"")</f>
        <v/>
      </c>
      <c r="R521" s="48"/>
      <c r="S521" s="49" t="str">
        <f>IFERROR(VLOOKUP(R521,農林業センサス集落コード!$A$2:$E$18534,4,FALSE)," ")</f>
        <v xml:space="preserve"> </v>
      </c>
      <c r="T521" s="50" t="str">
        <f>IFERROR(VLOOKUP(R521,農林業センサス集落コード!$A$2:$E$18534,5,0),"")</f>
        <v/>
      </c>
      <c r="U521" s="48"/>
      <c r="V521" s="49" t="str">
        <f>IFERROR(VLOOKUP(U521,農林業センサス集落コード!$A$2:$E$18534,4,FALSE)," ")</f>
        <v xml:space="preserve"> </v>
      </c>
      <c r="W521" s="50" t="str">
        <f>IFERROR(VLOOKUP(U521,農林業センサス集落コード!$A$2:$E$18534,5,0),"")</f>
        <v/>
      </c>
      <c r="X521" s="48"/>
      <c r="Y521" s="49" t="str">
        <f>IFERROR(VLOOKUP(X521,農林業センサス集落コード!$A$2:$E$18534,4,FALSE)," ")</f>
        <v xml:space="preserve"> </v>
      </c>
      <c r="Z521" s="50" t="str">
        <f>IFERROR(VLOOKUP(X521,農林業センサス集落コード!$A$2:$E$18534,5,0),"")</f>
        <v/>
      </c>
      <c r="AA521" s="48"/>
      <c r="AB521" s="49" t="str">
        <f>IFERROR(VLOOKUP(AA521,農林業センサス集落コード!$A$2:$E$18534,4,FALSE)," ")</f>
        <v xml:space="preserve"> </v>
      </c>
      <c r="AC521" s="50" t="str">
        <f>IFERROR(VLOOKUP(AA521,農林業センサス集落コード!$A$2:$E$18534,5,0),"")</f>
        <v/>
      </c>
      <c r="AD521" s="48"/>
      <c r="AE521" s="49" t="str">
        <f>IFERROR(VLOOKUP(AD521,農林業センサス集落コード!$A$2:$E$18534,4,FALSE)," ")</f>
        <v xml:space="preserve"> </v>
      </c>
      <c r="AF521" s="50" t="str">
        <f>IFERROR(VLOOKUP(AD521,農林業センサス集落コード!$A$2:$E$18534,5,0),"")</f>
        <v/>
      </c>
      <c r="AG521" s="48"/>
      <c r="AH521" s="49" t="str">
        <f>IFERROR(VLOOKUP(AG521,農林業センサス集落コード!$A$2:$E$18534,4,FALSE)," ")</f>
        <v xml:space="preserve"> </v>
      </c>
      <c r="AI521" s="50" t="str">
        <f>IFERROR(VLOOKUP(AG521,農林業センサス集落コード!$A$2:$E$18534,5,0),"")</f>
        <v/>
      </c>
      <c r="AJ521" s="48"/>
      <c r="AK521" s="49" t="str">
        <f>IFERROR(VLOOKUP(AJ521,農林業センサス集落コード!$A$2:$E$18534,4,FALSE)," ")</f>
        <v xml:space="preserve"> </v>
      </c>
      <c r="AL521" s="50" t="str">
        <f>IFERROR(VLOOKUP(AJ521,農林業センサス集落コード!$A$2:$E$18534,5,0),"")</f>
        <v/>
      </c>
      <c r="AM521" s="48"/>
      <c r="AN521" s="49" t="str">
        <f>IFERROR(VLOOKUP(AM521,農林業センサス集落コード!$A$2:$E$18534,4,FALSE)," ")</f>
        <v xml:space="preserve"> </v>
      </c>
      <c r="AO521" s="50" t="str">
        <f>IFERROR(VLOOKUP(AM521,農林業センサス集落コード!$A$2:$E$18534,5,0),"")</f>
        <v/>
      </c>
      <c r="AP521" s="48"/>
      <c r="AQ521" s="49" t="str">
        <f>IFERROR(VLOOKUP(AP521,農林業センサス集落コード!$A$2:$E$18534,4,FALSE)," ")</f>
        <v xml:space="preserve"> </v>
      </c>
      <c r="AR521" s="50" t="str">
        <f>IFERROR(VLOOKUP(AP521,農林業センサス集落コード!$A$2:$E$18534,5,0),"")</f>
        <v/>
      </c>
      <c r="AS521" s="48"/>
      <c r="AT521" s="49" t="str">
        <f>IFERROR(VLOOKUP(AS521,農林業センサス集落コード!$A$2:$E$18534,4,FALSE)," ")</f>
        <v xml:space="preserve"> </v>
      </c>
      <c r="AU521" s="50" t="str">
        <f>IFERROR(VLOOKUP(AS521,農林業センサス集落コード!$A$2:$E$18534,5,0),"")</f>
        <v/>
      </c>
      <c r="AV521" s="48"/>
      <c r="AW521" s="49" t="str">
        <f>IFERROR(VLOOKUP(AV521,農林業センサス集落コード!$A$2:$E$18534,4,FALSE)," ")</f>
        <v xml:space="preserve"> </v>
      </c>
      <c r="AX521" s="50" t="str">
        <f>IFERROR(VLOOKUP(AV521,農林業センサス集落コード!$A$2:$E$18534,5,0),"")</f>
        <v/>
      </c>
      <c r="AY521" s="48"/>
      <c r="AZ521" s="49" t="str">
        <f>IFERROR(VLOOKUP(AY521,農林業センサス集落コード!$A$2:$E$18534,4,FALSE)," ")</f>
        <v xml:space="preserve"> </v>
      </c>
      <c r="BA521" s="50" t="str">
        <f>IFERROR(VLOOKUP(AY521,農林業センサス集落コード!$A$2:$E$18534,5,0),"")</f>
        <v/>
      </c>
      <c r="BB521" s="48"/>
      <c r="BC521" s="49" t="str">
        <f>IFERROR(VLOOKUP(BB521,農林業センサス集落コード!$A$2:$E$18534,4,FALSE)," ")</f>
        <v xml:space="preserve"> </v>
      </c>
      <c r="BD521" s="50" t="str">
        <f>IFERROR(VLOOKUP(BB521,農林業センサス集落コード!$A$2:$E$18534,5,0),"")</f>
        <v/>
      </c>
      <c r="BE521" s="48"/>
      <c r="BF521" s="49" t="str">
        <f>IFERROR(VLOOKUP(BE521,農林業センサス集落コード!$A$2:$E$18534,4,FALSE)," ")</f>
        <v xml:space="preserve"> </v>
      </c>
      <c r="BG521" s="50" t="str">
        <f>IFERROR(VLOOKUP(BE521,農林業センサス集落コード!$A$2:$E$18534,5,0),"")</f>
        <v/>
      </c>
      <c r="BH521" s="48"/>
      <c r="BI521" s="49" t="str">
        <f>IFERROR(VLOOKUP(BH521,農林業センサス集落コード!$A$2:$E$18534,4,FALSE)," ")</f>
        <v xml:space="preserve"> </v>
      </c>
      <c r="BJ521" s="50" t="str">
        <f>IFERROR(VLOOKUP(BH521,農林業センサス集落コード!$A$2:$E$18534,5,0),"")</f>
        <v/>
      </c>
      <c r="BK521" s="48"/>
      <c r="BL521" s="49" t="str">
        <f>IFERROR(VLOOKUP(BK521,農林業センサス集落コード!$A$2:$E$18534,4,FALSE)," ")</f>
        <v xml:space="preserve"> </v>
      </c>
      <c r="BM521" s="50" t="str">
        <f>IFERROR(VLOOKUP(BK521,農林業センサス集落コード!$A$2:$E$18534,5,0),"")</f>
        <v/>
      </c>
    </row>
    <row r="522" spans="1:65">
      <c r="A522" s="272" t="e">
        <f>①協定識別事項②協定参加者!#REF!</f>
        <v>#REF!</v>
      </c>
      <c r="B522" s="55" t="e">
        <f>①協定識別事項②協定参加者!#REF!</f>
        <v>#REF!</v>
      </c>
      <c r="C522" s="55" t="e">
        <f>①協定識別事項②協定参加者!#REF!</f>
        <v>#REF!</v>
      </c>
      <c r="D522" s="55" t="e">
        <f>①協定識別事項②協定参加者!#REF!</f>
        <v>#REF!</v>
      </c>
      <c r="E522" s="56" t="e">
        <f>①協定識別事項②協定参加者!#REF!</f>
        <v>#REF!</v>
      </c>
      <c r="F522" s="48"/>
      <c r="G522" s="49" t="str">
        <f>IFERROR(VLOOKUP(F522,農林業センサス集落コード!$A$2:$E$18534,4,FALSE)," ")</f>
        <v xml:space="preserve"> </v>
      </c>
      <c r="H522" s="50" t="str">
        <f>IFERROR(VLOOKUP(F522,農林業センサス集落コード!$A$2:$E$18534,5,0),"")</f>
        <v/>
      </c>
      <c r="I522" s="48"/>
      <c r="J522" s="49" t="str">
        <f>IFERROR(VLOOKUP(I522,農林業センサス集落コード!$A$2:$E$18534,4,FALSE)," ")</f>
        <v xml:space="preserve"> </v>
      </c>
      <c r="K522" s="50" t="str">
        <f>IFERROR(VLOOKUP(I522,農林業センサス集落コード!$A$2:$E$18534,5,0),"")</f>
        <v/>
      </c>
      <c r="L522" s="48"/>
      <c r="M522" s="49" t="str">
        <f>IFERROR(VLOOKUP(L522,農林業センサス集落コード!$A$2:$E$18534,4,FALSE)," ")</f>
        <v xml:space="preserve"> </v>
      </c>
      <c r="N522" s="50" t="str">
        <f>IFERROR(VLOOKUP(L522,農林業センサス集落コード!$A$2:$E$18534,5,0),"")</f>
        <v/>
      </c>
      <c r="O522" s="48"/>
      <c r="P522" s="49" t="str">
        <f>IFERROR(VLOOKUP(O522,農林業センサス集落コード!$A$2:$E$18534,4,FALSE)," ")</f>
        <v xml:space="preserve"> </v>
      </c>
      <c r="Q522" s="50" t="str">
        <f>IFERROR(VLOOKUP(O522,農林業センサス集落コード!$A$2:$E$18534,5,0),"")</f>
        <v/>
      </c>
      <c r="R522" s="48"/>
      <c r="S522" s="49" t="str">
        <f>IFERROR(VLOOKUP(R522,農林業センサス集落コード!$A$2:$E$18534,4,FALSE)," ")</f>
        <v xml:space="preserve"> </v>
      </c>
      <c r="T522" s="50" t="str">
        <f>IFERROR(VLOOKUP(R522,農林業センサス集落コード!$A$2:$E$18534,5,0),"")</f>
        <v/>
      </c>
      <c r="U522" s="48"/>
      <c r="V522" s="49" t="str">
        <f>IFERROR(VLOOKUP(U522,農林業センサス集落コード!$A$2:$E$18534,4,FALSE)," ")</f>
        <v xml:space="preserve"> </v>
      </c>
      <c r="W522" s="50" t="str">
        <f>IFERROR(VLOOKUP(U522,農林業センサス集落コード!$A$2:$E$18534,5,0),"")</f>
        <v/>
      </c>
      <c r="X522" s="48"/>
      <c r="Y522" s="49" t="str">
        <f>IFERROR(VLOOKUP(X522,農林業センサス集落コード!$A$2:$E$18534,4,FALSE)," ")</f>
        <v xml:space="preserve"> </v>
      </c>
      <c r="Z522" s="50" t="str">
        <f>IFERROR(VLOOKUP(X522,農林業センサス集落コード!$A$2:$E$18534,5,0),"")</f>
        <v/>
      </c>
      <c r="AA522" s="48"/>
      <c r="AB522" s="49" t="str">
        <f>IFERROR(VLOOKUP(AA522,農林業センサス集落コード!$A$2:$E$18534,4,FALSE)," ")</f>
        <v xml:space="preserve"> </v>
      </c>
      <c r="AC522" s="50" t="str">
        <f>IFERROR(VLOOKUP(AA522,農林業センサス集落コード!$A$2:$E$18534,5,0),"")</f>
        <v/>
      </c>
      <c r="AD522" s="48"/>
      <c r="AE522" s="49" t="str">
        <f>IFERROR(VLOOKUP(AD522,農林業センサス集落コード!$A$2:$E$18534,4,FALSE)," ")</f>
        <v xml:space="preserve"> </v>
      </c>
      <c r="AF522" s="50" t="str">
        <f>IFERROR(VLOOKUP(AD522,農林業センサス集落コード!$A$2:$E$18534,5,0),"")</f>
        <v/>
      </c>
      <c r="AG522" s="48"/>
      <c r="AH522" s="49" t="str">
        <f>IFERROR(VLOOKUP(AG522,農林業センサス集落コード!$A$2:$E$18534,4,FALSE)," ")</f>
        <v xml:space="preserve"> </v>
      </c>
      <c r="AI522" s="50" t="str">
        <f>IFERROR(VLOOKUP(AG522,農林業センサス集落コード!$A$2:$E$18534,5,0),"")</f>
        <v/>
      </c>
      <c r="AJ522" s="48"/>
      <c r="AK522" s="49" t="str">
        <f>IFERROR(VLOOKUP(AJ522,農林業センサス集落コード!$A$2:$E$18534,4,FALSE)," ")</f>
        <v xml:space="preserve"> </v>
      </c>
      <c r="AL522" s="50" t="str">
        <f>IFERROR(VLOOKUP(AJ522,農林業センサス集落コード!$A$2:$E$18534,5,0),"")</f>
        <v/>
      </c>
      <c r="AM522" s="48"/>
      <c r="AN522" s="49" t="str">
        <f>IFERROR(VLOOKUP(AM522,農林業センサス集落コード!$A$2:$E$18534,4,FALSE)," ")</f>
        <v xml:space="preserve"> </v>
      </c>
      <c r="AO522" s="50" t="str">
        <f>IFERROR(VLOOKUP(AM522,農林業センサス集落コード!$A$2:$E$18534,5,0),"")</f>
        <v/>
      </c>
      <c r="AP522" s="48"/>
      <c r="AQ522" s="49" t="str">
        <f>IFERROR(VLOOKUP(AP522,農林業センサス集落コード!$A$2:$E$18534,4,FALSE)," ")</f>
        <v xml:space="preserve"> </v>
      </c>
      <c r="AR522" s="50" t="str">
        <f>IFERROR(VLOOKUP(AP522,農林業センサス集落コード!$A$2:$E$18534,5,0),"")</f>
        <v/>
      </c>
      <c r="AS522" s="48"/>
      <c r="AT522" s="49" t="str">
        <f>IFERROR(VLOOKUP(AS522,農林業センサス集落コード!$A$2:$E$18534,4,FALSE)," ")</f>
        <v xml:space="preserve"> </v>
      </c>
      <c r="AU522" s="50" t="str">
        <f>IFERROR(VLOOKUP(AS522,農林業センサス集落コード!$A$2:$E$18534,5,0),"")</f>
        <v/>
      </c>
      <c r="AV522" s="48"/>
      <c r="AW522" s="49" t="str">
        <f>IFERROR(VLOOKUP(AV522,農林業センサス集落コード!$A$2:$E$18534,4,FALSE)," ")</f>
        <v xml:space="preserve"> </v>
      </c>
      <c r="AX522" s="50" t="str">
        <f>IFERROR(VLOOKUP(AV522,農林業センサス集落コード!$A$2:$E$18534,5,0),"")</f>
        <v/>
      </c>
      <c r="AY522" s="48"/>
      <c r="AZ522" s="49" t="str">
        <f>IFERROR(VLOOKUP(AY522,農林業センサス集落コード!$A$2:$E$18534,4,FALSE)," ")</f>
        <v xml:space="preserve"> </v>
      </c>
      <c r="BA522" s="50" t="str">
        <f>IFERROR(VLOOKUP(AY522,農林業センサス集落コード!$A$2:$E$18534,5,0),"")</f>
        <v/>
      </c>
      <c r="BB522" s="48"/>
      <c r="BC522" s="49" t="str">
        <f>IFERROR(VLOOKUP(BB522,農林業センサス集落コード!$A$2:$E$18534,4,FALSE)," ")</f>
        <v xml:space="preserve"> </v>
      </c>
      <c r="BD522" s="50" t="str">
        <f>IFERROR(VLOOKUP(BB522,農林業センサス集落コード!$A$2:$E$18534,5,0),"")</f>
        <v/>
      </c>
      <c r="BE522" s="48"/>
      <c r="BF522" s="49" t="str">
        <f>IFERROR(VLOOKUP(BE522,農林業センサス集落コード!$A$2:$E$18534,4,FALSE)," ")</f>
        <v xml:space="preserve"> </v>
      </c>
      <c r="BG522" s="50" t="str">
        <f>IFERROR(VLOOKUP(BE522,農林業センサス集落コード!$A$2:$E$18534,5,0),"")</f>
        <v/>
      </c>
      <c r="BH522" s="48"/>
      <c r="BI522" s="49" t="str">
        <f>IFERROR(VLOOKUP(BH522,農林業センサス集落コード!$A$2:$E$18534,4,FALSE)," ")</f>
        <v xml:space="preserve"> </v>
      </c>
      <c r="BJ522" s="50" t="str">
        <f>IFERROR(VLOOKUP(BH522,農林業センサス集落コード!$A$2:$E$18534,5,0),"")</f>
        <v/>
      </c>
      <c r="BK522" s="48"/>
      <c r="BL522" s="49" t="str">
        <f>IFERROR(VLOOKUP(BK522,農林業センサス集落コード!$A$2:$E$18534,4,FALSE)," ")</f>
        <v xml:space="preserve"> </v>
      </c>
      <c r="BM522" s="50" t="str">
        <f>IFERROR(VLOOKUP(BK522,農林業センサス集落コード!$A$2:$E$18534,5,0),"")</f>
        <v/>
      </c>
    </row>
    <row r="523" spans="1:65">
      <c r="A523" s="272" t="e">
        <f>①協定識別事項②協定参加者!#REF!</f>
        <v>#REF!</v>
      </c>
      <c r="B523" s="55" t="e">
        <f>①協定識別事項②協定参加者!#REF!</f>
        <v>#REF!</v>
      </c>
      <c r="C523" s="55" t="e">
        <f>①協定識別事項②協定参加者!#REF!</f>
        <v>#REF!</v>
      </c>
      <c r="D523" s="55" t="e">
        <f>①協定識別事項②協定参加者!#REF!</f>
        <v>#REF!</v>
      </c>
      <c r="E523" s="56" t="e">
        <f>①協定識別事項②協定参加者!#REF!</f>
        <v>#REF!</v>
      </c>
      <c r="F523" s="48"/>
      <c r="G523" s="49" t="str">
        <f>IFERROR(VLOOKUP(F523,農林業センサス集落コード!$A$2:$E$18534,4,FALSE)," ")</f>
        <v xml:space="preserve"> </v>
      </c>
      <c r="H523" s="50" t="str">
        <f>IFERROR(VLOOKUP(F523,農林業センサス集落コード!$A$2:$E$18534,5,0),"")</f>
        <v/>
      </c>
      <c r="I523" s="48"/>
      <c r="J523" s="49" t="str">
        <f>IFERROR(VLOOKUP(I523,農林業センサス集落コード!$A$2:$E$18534,4,FALSE)," ")</f>
        <v xml:space="preserve"> </v>
      </c>
      <c r="K523" s="50" t="str">
        <f>IFERROR(VLOOKUP(I523,農林業センサス集落コード!$A$2:$E$18534,5,0),"")</f>
        <v/>
      </c>
      <c r="L523" s="48"/>
      <c r="M523" s="49" t="str">
        <f>IFERROR(VLOOKUP(L523,農林業センサス集落コード!$A$2:$E$18534,4,FALSE)," ")</f>
        <v xml:space="preserve"> </v>
      </c>
      <c r="N523" s="50" t="str">
        <f>IFERROR(VLOOKUP(L523,農林業センサス集落コード!$A$2:$E$18534,5,0),"")</f>
        <v/>
      </c>
      <c r="O523" s="48"/>
      <c r="P523" s="49" t="str">
        <f>IFERROR(VLOOKUP(O523,農林業センサス集落コード!$A$2:$E$18534,4,FALSE)," ")</f>
        <v xml:space="preserve"> </v>
      </c>
      <c r="Q523" s="50" t="str">
        <f>IFERROR(VLOOKUP(O523,農林業センサス集落コード!$A$2:$E$18534,5,0),"")</f>
        <v/>
      </c>
      <c r="R523" s="48"/>
      <c r="S523" s="49" t="str">
        <f>IFERROR(VLOOKUP(R523,農林業センサス集落コード!$A$2:$E$18534,4,FALSE)," ")</f>
        <v xml:space="preserve"> </v>
      </c>
      <c r="T523" s="50" t="str">
        <f>IFERROR(VLOOKUP(R523,農林業センサス集落コード!$A$2:$E$18534,5,0),"")</f>
        <v/>
      </c>
      <c r="U523" s="48"/>
      <c r="V523" s="49" t="str">
        <f>IFERROR(VLOOKUP(U523,農林業センサス集落コード!$A$2:$E$18534,4,FALSE)," ")</f>
        <v xml:space="preserve"> </v>
      </c>
      <c r="W523" s="50" t="str">
        <f>IFERROR(VLOOKUP(U523,農林業センサス集落コード!$A$2:$E$18534,5,0),"")</f>
        <v/>
      </c>
      <c r="X523" s="48"/>
      <c r="Y523" s="49" t="str">
        <f>IFERROR(VLOOKUP(X523,農林業センサス集落コード!$A$2:$E$18534,4,FALSE)," ")</f>
        <v xml:space="preserve"> </v>
      </c>
      <c r="Z523" s="50" t="str">
        <f>IFERROR(VLOOKUP(X523,農林業センサス集落コード!$A$2:$E$18534,5,0),"")</f>
        <v/>
      </c>
      <c r="AA523" s="48"/>
      <c r="AB523" s="49" t="str">
        <f>IFERROR(VLOOKUP(AA523,農林業センサス集落コード!$A$2:$E$18534,4,FALSE)," ")</f>
        <v xml:space="preserve"> </v>
      </c>
      <c r="AC523" s="50" t="str">
        <f>IFERROR(VLOOKUP(AA523,農林業センサス集落コード!$A$2:$E$18534,5,0),"")</f>
        <v/>
      </c>
      <c r="AD523" s="48"/>
      <c r="AE523" s="49" t="str">
        <f>IFERROR(VLOOKUP(AD523,農林業センサス集落コード!$A$2:$E$18534,4,FALSE)," ")</f>
        <v xml:space="preserve"> </v>
      </c>
      <c r="AF523" s="50" t="str">
        <f>IFERROR(VLOOKUP(AD523,農林業センサス集落コード!$A$2:$E$18534,5,0),"")</f>
        <v/>
      </c>
      <c r="AG523" s="48"/>
      <c r="AH523" s="49" t="str">
        <f>IFERROR(VLOOKUP(AG523,農林業センサス集落コード!$A$2:$E$18534,4,FALSE)," ")</f>
        <v xml:space="preserve"> </v>
      </c>
      <c r="AI523" s="50" t="str">
        <f>IFERROR(VLOOKUP(AG523,農林業センサス集落コード!$A$2:$E$18534,5,0),"")</f>
        <v/>
      </c>
      <c r="AJ523" s="48"/>
      <c r="AK523" s="49" t="str">
        <f>IFERROR(VLOOKUP(AJ523,農林業センサス集落コード!$A$2:$E$18534,4,FALSE)," ")</f>
        <v xml:space="preserve"> </v>
      </c>
      <c r="AL523" s="50" t="str">
        <f>IFERROR(VLOOKUP(AJ523,農林業センサス集落コード!$A$2:$E$18534,5,0),"")</f>
        <v/>
      </c>
      <c r="AM523" s="48"/>
      <c r="AN523" s="49" t="str">
        <f>IFERROR(VLOOKUP(AM523,農林業センサス集落コード!$A$2:$E$18534,4,FALSE)," ")</f>
        <v xml:space="preserve"> </v>
      </c>
      <c r="AO523" s="50" t="str">
        <f>IFERROR(VLOOKUP(AM523,農林業センサス集落コード!$A$2:$E$18534,5,0),"")</f>
        <v/>
      </c>
      <c r="AP523" s="48"/>
      <c r="AQ523" s="49" t="str">
        <f>IFERROR(VLOOKUP(AP523,農林業センサス集落コード!$A$2:$E$18534,4,FALSE)," ")</f>
        <v xml:space="preserve"> </v>
      </c>
      <c r="AR523" s="50" t="str">
        <f>IFERROR(VLOOKUP(AP523,農林業センサス集落コード!$A$2:$E$18534,5,0),"")</f>
        <v/>
      </c>
      <c r="AS523" s="48"/>
      <c r="AT523" s="49" t="str">
        <f>IFERROR(VLOOKUP(AS523,農林業センサス集落コード!$A$2:$E$18534,4,FALSE)," ")</f>
        <v xml:space="preserve"> </v>
      </c>
      <c r="AU523" s="50" t="str">
        <f>IFERROR(VLOOKUP(AS523,農林業センサス集落コード!$A$2:$E$18534,5,0),"")</f>
        <v/>
      </c>
      <c r="AV523" s="48"/>
      <c r="AW523" s="49" t="str">
        <f>IFERROR(VLOOKUP(AV523,農林業センサス集落コード!$A$2:$E$18534,4,FALSE)," ")</f>
        <v xml:space="preserve"> </v>
      </c>
      <c r="AX523" s="50" t="str">
        <f>IFERROR(VLOOKUP(AV523,農林業センサス集落コード!$A$2:$E$18534,5,0),"")</f>
        <v/>
      </c>
      <c r="AY523" s="48"/>
      <c r="AZ523" s="49" t="str">
        <f>IFERROR(VLOOKUP(AY523,農林業センサス集落コード!$A$2:$E$18534,4,FALSE)," ")</f>
        <v xml:space="preserve"> </v>
      </c>
      <c r="BA523" s="50" t="str">
        <f>IFERROR(VLOOKUP(AY523,農林業センサス集落コード!$A$2:$E$18534,5,0),"")</f>
        <v/>
      </c>
      <c r="BB523" s="48"/>
      <c r="BC523" s="49" t="str">
        <f>IFERROR(VLOOKUP(BB523,農林業センサス集落コード!$A$2:$E$18534,4,FALSE)," ")</f>
        <v xml:space="preserve"> </v>
      </c>
      <c r="BD523" s="50" t="str">
        <f>IFERROR(VLOOKUP(BB523,農林業センサス集落コード!$A$2:$E$18534,5,0),"")</f>
        <v/>
      </c>
      <c r="BE523" s="48"/>
      <c r="BF523" s="49" t="str">
        <f>IFERROR(VLOOKUP(BE523,農林業センサス集落コード!$A$2:$E$18534,4,FALSE)," ")</f>
        <v xml:space="preserve"> </v>
      </c>
      <c r="BG523" s="50" t="str">
        <f>IFERROR(VLOOKUP(BE523,農林業センサス集落コード!$A$2:$E$18534,5,0),"")</f>
        <v/>
      </c>
      <c r="BH523" s="48"/>
      <c r="BI523" s="49" t="str">
        <f>IFERROR(VLOOKUP(BH523,農林業センサス集落コード!$A$2:$E$18534,4,FALSE)," ")</f>
        <v xml:space="preserve"> </v>
      </c>
      <c r="BJ523" s="50" t="str">
        <f>IFERROR(VLOOKUP(BH523,農林業センサス集落コード!$A$2:$E$18534,5,0),"")</f>
        <v/>
      </c>
      <c r="BK523" s="48"/>
      <c r="BL523" s="49" t="str">
        <f>IFERROR(VLOOKUP(BK523,農林業センサス集落コード!$A$2:$E$18534,4,FALSE)," ")</f>
        <v xml:space="preserve"> </v>
      </c>
      <c r="BM523" s="50" t="str">
        <f>IFERROR(VLOOKUP(BK523,農林業センサス集落コード!$A$2:$E$18534,5,0),"")</f>
        <v/>
      </c>
    </row>
    <row r="524" spans="1:65">
      <c r="A524" s="272" t="e">
        <f>①協定識別事項②協定参加者!#REF!</f>
        <v>#REF!</v>
      </c>
      <c r="B524" s="55" t="e">
        <f>①協定識別事項②協定参加者!#REF!</f>
        <v>#REF!</v>
      </c>
      <c r="C524" s="55" t="e">
        <f>①協定識別事項②協定参加者!#REF!</f>
        <v>#REF!</v>
      </c>
      <c r="D524" s="55" t="e">
        <f>①協定識別事項②協定参加者!#REF!</f>
        <v>#REF!</v>
      </c>
      <c r="E524" s="56" t="e">
        <f>①協定識別事項②協定参加者!#REF!</f>
        <v>#REF!</v>
      </c>
      <c r="F524" s="48"/>
      <c r="G524" s="49" t="str">
        <f>IFERROR(VLOOKUP(F524,農林業センサス集落コード!$A$2:$E$18534,4,FALSE)," ")</f>
        <v xml:space="preserve"> </v>
      </c>
      <c r="H524" s="50" t="str">
        <f>IFERROR(VLOOKUP(F524,農林業センサス集落コード!$A$2:$E$18534,5,0),"")</f>
        <v/>
      </c>
      <c r="I524" s="48"/>
      <c r="J524" s="49" t="str">
        <f>IFERROR(VLOOKUP(I524,農林業センサス集落コード!$A$2:$E$18534,4,FALSE)," ")</f>
        <v xml:space="preserve"> </v>
      </c>
      <c r="K524" s="50" t="str">
        <f>IFERROR(VLOOKUP(I524,農林業センサス集落コード!$A$2:$E$18534,5,0),"")</f>
        <v/>
      </c>
      <c r="L524" s="48"/>
      <c r="M524" s="49" t="str">
        <f>IFERROR(VLOOKUP(L524,農林業センサス集落コード!$A$2:$E$18534,4,FALSE)," ")</f>
        <v xml:space="preserve"> </v>
      </c>
      <c r="N524" s="50" t="str">
        <f>IFERROR(VLOOKUP(L524,農林業センサス集落コード!$A$2:$E$18534,5,0),"")</f>
        <v/>
      </c>
      <c r="O524" s="48"/>
      <c r="P524" s="49" t="str">
        <f>IFERROR(VLOOKUP(O524,農林業センサス集落コード!$A$2:$E$18534,4,FALSE)," ")</f>
        <v xml:space="preserve"> </v>
      </c>
      <c r="Q524" s="50" t="str">
        <f>IFERROR(VLOOKUP(O524,農林業センサス集落コード!$A$2:$E$18534,5,0),"")</f>
        <v/>
      </c>
      <c r="R524" s="48"/>
      <c r="S524" s="49" t="str">
        <f>IFERROR(VLOOKUP(R524,農林業センサス集落コード!$A$2:$E$18534,4,FALSE)," ")</f>
        <v xml:space="preserve"> </v>
      </c>
      <c r="T524" s="50" t="str">
        <f>IFERROR(VLOOKUP(R524,農林業センサス集落コード!$A$2:$E$18534,5,0),"")</f>
        <v/>
      </c>
      <c r="U524" s="48"/>
      <c r="V524" s="49" t="str">
        <f>IFERROR(VLOOKUP(U524,農林業センサス集落コード!$A$2:$E$18534,4,FALSE)," ")</f>
        <v xml:space="preserve"> </v>
      </c>
      <c r="W524" s="50" t="str">
        <f>IFERROR(VLOOKUP(U524,農林業センサス集落コード!$A$2:$E$18534,5,0),"")</f>
        <v/>
      </c>
      <c r="X524" s="48"/>
      <c r="Y524" s="49" t="str">
        <f>IFERROR(VLOOKUP(X524,農林業センサス集落コード!$A$2:$E$18534,4,FALSE)," ")</f>
        <v xml:space="preserve"> </v>
      </c>
      <c r="Z524" s="50" t="str">
        <f>IFERROR(VLOOKUP(X524,農林業センサス集落コード!$A$2:$E$18534,5,0),"")</f>
        <v/>
      </c>
      <c r="AA524" s="48"/>
      <c r="AB524" s="49" t="str">
        <f>IFERROR(VLOOKUP(AA524,農林業センサス集落コード!$A$2:$E$18534,4,FALSE)," ")</f>
        <v xml:space="preserve"> </v>
      </c>
      <c r="AC524" s="50" t="str">
        <f>IFERROR(VLOOKUP(AA524,農林業センサス集落コード!$A$2:$E$18534,5,0),"")</f>
        <v/>
      </c>
      <c r="AD524" s="48"/>
      <c r="AE524" s="49" t="str">
        <f>IFERROR(VLOOKUP(AD524,農林業センサス集落コード!$A$2:$E$18534,4,FALSE)," ")</f>
        <v xml:space="preserve"> </v>
      </c>
      <c r="AF524" s="50" t="str">
        <f>IFERROR(VLOOKUP(AD524,農林業センサス集落コード!$A$2:$E$18534,5,0),"")</f>
        <v/>
      </c>
      <c r="AG524" s="48"/>
      <c r="AH524" s="49" t="str">
        <f>IFERROR(VLOOKUP(AG524,農林業センサス集落コード!$A$2:$E$18534,4,FALSE)," ")</f>
        <v xml:space="preserve"> </v>
      </c>
      <c r="AI524" s="50" t="str">
        <f>IFERROR(VLOOKUP(AG524,農林業センサス集落コード!$A$2:$E$18534,5,0),"")</f>
        <v/>
      </c>
      <c r="AJ524" s="48"/>
      <c r="AK524" s="49" t="str">
        <f>IFERROR(VLOOKUP(AJ524,農林業センサス集落コード!$A$2:$E$18534,4,FALSE)," ")</f>
        <v xml:space="preserve"> </v>
      </c>
      <c r="AL524" s="50" t="str">
        <f>IFERROR(VLOOKUP(AJ524,農林業センサス集落コード!$A$2:$E$18534,5,0),"")</f>
        <v/>
      </c>
      <c r="AM524" s="48"/>
      <c r="AN524" s="49" t="str">
        <f>IFERROR(VLOOKUP(AM524,農林業センサス集落コード!$A$2:$E$18534,4,FALSE)," ")</f>
        <v xml:space="preserve"> </v>
      </c>
      <c r="AO524" s="50" t="str">
        <f>IFERROR(VLOOKUP(AM524,農林業センサス集落コード!$A$2:$E$18534,5,0),"")</f>
        <v/>
      </c>
      <c r="AP524" s="48"/>
      <c r="AQ524" s="49" t="str">
        <f>IFERROR(VLOOKUP(AP524,農林業センサス集落コード!$A$2:$E$18534,4,FALSE)," ")</f>
        <v xml:space="preserve"> </v>
      </c>
      <c r="AR524" s="50" t="str">
        <f>IFERROR(VLOOKUP(AP524,農林業センサス集落コード!$A$2:$E$18534,5,0),"")</f>
        <v/>
      </c>
      <c r="AS524" s="48"/>
      <c r="AT524" s="49" t="str">
        <f>IFERROR(VLOOKUP(AS524,農林業センサス集落コード!$A$2:$E$18534,4,FALSE)," ")</f>
        <v xml:space="preserve"> </v>
      </c>
      <c r="AU524" s="50" t="str">
        <f>IFERROR(VLOOKUP(AS524,農林業センサス集落コード!$A$2:$E$18534,5,0),"")</f>
        <v/>
      </c>
      <c r="AV524" s="48"/>
      <c r="AW524" s="49" t="str">
        <f>IFERROR(VLOOKUP(AV524,農林業センサス集落コード!$A$2:$E$18534,4,FALSE)," ")</f>
        <v xml:space="preserve"> </v>
      </c>
      <c r="AX524" s="50" t="str">
        <f>IFERROR(VLOOKUP(AV524,農林業センサス集落コード!$A$2:$E$18534,5,0),"")</f>
        <v/>
      </c>
      <c r="AY524" s="48"/>
      <c r="AZ524" s="49" t="str">
        <f>IFERROR(VLOOKUP(AY524,農林業センサス集落コード!$A$2:$E$18534,4,FALSE)," ")</f>
        <v xml:space="preserve"> </v>
      </c>
      <c r="BA524" s="50" t="str">
        <f>IFERROR(VLOOKUP(AY524,農林業センサス集落コード!$A$2:$E$18534,5,0),"")</f>
        <v/>
      </c>
      <c r="BB524" s="48"/>
      <c r="BC524" s="49" t="str">
        <f>IFERROR(VLOOKUP(BB524,農林業センサス集落コード!$A$2:$E$18534,4,FALSE)," ")</f>
        <v xml:space="preserve"> </v>
      </c>
      <c r="BD524" s="50" t="str">
        <f>IFERROR(VLOOKUP(BB524,農林業センサス集落コード!$A$2:$E$18534,5,0),"")</f>
        <v/>
      </c>
      <c r="BE524" s="48"/>
      <c r="BF524" s="49" t="str">
        <f>IFERROR(VLOOKUP(BE524,農林業センサス集落コード!$A$2:$E$18534,4,FALSE)," ")</f>
        <v xml:space="preserve"> </v>
      </c>
      <c r="BG524" s="50" t="str">
        <f>IFERROR(VLOOKUP(BE524,農林業センサス集落コード!$A$2:$E$18534,5,0),"")</f>
        <v/>
      </c>
      <c r="BH524" s="48"/>
      <c r="BI524" s="49" t="str">
        <f>IFERROR(VLOOKUP(BH524,農林業センサス集落コード!$A$2:$E$18534,4,FALSE)," ")</f>
        <v xml:space="preserve"> </v>
      </c>
      <c r="BJ524" s="50" t="str">
        <f>IFERROR(VLOOKUP(BH524,農林業センサス集落コード!$A$2:$E$18534,5,0),"")</f>
        <v/>
      </c>
      <c r="BK524" s="48"/>
      <c r="BL524" s="49" t="str">
        <f>IFERROR(VLOOKUP(BK524,農林業センサス集落コード!$A$2:$E$18534,4,FALSE)," ")</f>
        <v xml:space="preserve"> </v>
      </c>
      <c r="BM524" s="50" t="str">
        <f>IFERROR(VLOOKUP(BK524,農林業センサス集落コード!$A$2:$E$18534,5,0),"")</f>
        <v/>
      </c>
    </row>
    <row r="525" spans="1:65">
      <c r="A525" s="272" t="e">
        <f>①協定識別事項②協定参加者!#REF!</f>
        <v>#REF!</v>
      </c>
      <c r="B525" s="55" t="e">
        <f>①協定識別事項②協定参加者!#REF!</f>
        <v>#REF!</v>
      </c>
      <c r="C525" s="55" t="e">
        <f>①協定識別事項②協定参加者!#REF!</f>
        <v>#REF!</v>
      </c>
      <c r="D525" s="55" t="e">
        <f>①協定識別事項②協定参加者!#REF!</f>
        <v>#REF!</v>
      </c>
      <c r="E525" s="56" t="e">
        <f>①協定識別事項②協定参加者!#REF!</f>
        <v>#REF!</v>
      </c>
      <c r="F525" s="48"/>
      <c r="G525" s="49" t="str">
        <f>IFERROR(VLOOKUP(F525,農林業センサス集落コード!$A$2:$E$18534,4,FALSE)," ")</f>
        <v xml:space="preserve"> </v>
      </c>
      <c r="H525" s="50" t="str">
        <f>IFERROR(VLOOKUP(F525,農林業センサス集落コード!$A$2:$E$18534,5,0),"")</f>
        <v/>
      </c>
      <c r="I525" s="48"/>
      <c r="J525" s="49" t="str">
        <f>IFERROR(VLOOKUP(I525,農林業センサス集落コード!$A$2:$E$18534,4,FALSE)," ")</f>
        <v xml:space="preserve"> </v>
      </c>
      <c r="K525" s="50" t="str">
        <f>IFERROR(VLOOKUP(I525,農林業センサス集落コード!$A$2:$E$18534,5,0),"")</f>
        <v/>
      </c>
      <c r="L525" s="48"/>
      <c r="M525" s="49" t="str">
        <f>IFERROR(VLOOKUP(L525,農林業センサス集落コード!$A$2:$E$18534,4,FALSE)," ")</f>
        <v xml:space="preserve"> </v>
      </c>
      <c r="N525" s="50" t="str">
        <f>IFERROR(VLOOKUP(L525,農林業センサス集落コード!$A$2:$E$18534,5,0),"")</f>
        <v/>
      </c>
      <c r="O525" s="48"/>
      <c r="P525" s="49" t="str">
        <f>IFERROR(VLOOKUP(O525,農林業センサス集落コード!$A$2:$E$18534,4,FALSE)," ")</f>
        <v xml:space="preserve"> </v>
      </c>
      <c r="Q525" s="50" t="str">
        <f>IFERROR(VLOOKUP(O525,農林業センサス集落コード!$A$2:$E$18534,5,0),"")</f>
        <v/>
      </c>
      <c r="R525" s="48"/>
      <c r="S525" s="49" t="str">
        <f>IFERROR(VLOOKUP(R525,農林業センサス集落コード!$A$2:$E$18534,4,FALSE)," ")</f>
        <v xml:space="preserve"> </v>
      </c>
      <c r="T525" s="50" t="str">
        <f>IFERROR(VLOOKUP(R525,農林業センサス集落コード!$A$2:$E$18534,5,0),"")</f>
        <v/>
      </c>
      <c r="U525" s="48"/>
      <c r="V525" s="49" t="str">
        <f>IFERROR(VLOOKUP(U525,農林業センサス集落コード!$A$2:$E$18534,4,FALSE)," ")</f>
        <v xml:space="preserve"> </v>
      </c>
      <c r="W525" s="50" t="str">
        <f>IFERROR(VLOOKUP(U525,農林業センサス集落コード!$A$2:$E$18534,5,0),"")</f>
        <v/>
      </c>
      <c r="X525" s="48"/>
      <c r="Y525" s="49" t="str">
        <f>IFERROR(VLOOKUP(X525,農林業センサス集落コード!$A$2:$E$18534,4,FALSE)," ")</f>
        <v xml:space="preserve"> </v>
      </c>
      <c r="Z525" s="50" t="str">
        <f>IFERROR(VLOOKUP(X525,農林業センサス集落コード!$A$2:$E$18534,5,0),"")</f>
        <v/>
      </c>
      <c r="AA525" s="48"/>
      <c r="AB525" s="49" t="str">
        <f>IFERROR(VLOOKUP(AA525,農林業センサス集落コード!$A$2:$E$18534,4,FALSE)," ")</f>
        <v xml:space="preserve"> </v>
      </c>
      <c r="AC525" s="50" t="str">
        <f>IFERROR(VLOOKUP(AA525,農林業センサス集落コード!$A$2:$E$18534,5,0),"")</f>
        <v/>
      </c>
      <c r="AD525" s="48"/>
      <c r="AE525" s="49" t="str">
        <f>IFERROR(VLOOKUP(AD525,農林業センサス集落コード!$A$2:$E$18534,4,FALSE)," ")</f>
        <v xml:space="preserve"> </v>
      </c>
      <c r="AF525" s="50" t="str">
        <f>IFERROR(VLOOKUP(AD525,農林業センサス集落コード!$A$2:$E$18534,5,0),"")</f>
        <v/>
      </c>
      <c r="AG525" s="48"/>
      <c r="AH525" s="49" t="str">
        <f>IFERROR(VLOOKUP(AG525,農林業センサス集落コード!$A$2:$E$18534,4,FALSE)," ")</f>
        <v xml:space="preserve"> </v>
      </c>
      <c r="AI525" s="50" t="str">
        <f>IFERROR(VLOOKUP(AG525,農林業センサス集落コード!$A$2:$E$18534,5,0),"")</f>
        <v/>
      </c>
      <c r="AJ525" s="48"/>
      <c r="AK525" s="49" t="str">
        <f>IFERROR(VLOOKUP(AJ525,農林業センサス集落コード!$A$2:$E$18534,4,FALSE)," ")</f>
        <v xml:space="preserve"> </v>
      </c>
      <c r="AL525" s="50" t="str">
        <f>IFERROR(VLOOKUP(AJ525,農林業センサス集落コード!$A$2:$E$18534,5,0),"")</f>
        <v/>
      </c>
      <c r="AM525" s="48"/>
      <c r="AN525" s="49" t="str">
        <f>IFERROR(VLOOKUP(AM525,農林業センサス集落コード!$A$2:$E$18534,4,FALSE)," ")</f>
        <v xml:space="preserve"> </v>
      </c>
      <c r="AO525" s="50" t="str">
        <f>IFERROR(VLOOKUP(AM525,農林業センサス集落コード!$A$2:$E$18534,5,0),"")</f>
        <v/>
      </c>
      <c r="AP525" s="48"/>
      <c r="AQ525" s="49" t="str">
        <f>IFERROR(VLOOKUP(AP525,農林業センサス集落コード!$A$2:$E$18534,4,FALSE)," ")</f>
        <v xml:space="preserve"> </v>
      </c>
      <c r="AR525" s="50" t="str">
        <f>IFERROR(VLOOKUP(AP525,農林業センサス集落コード!$A$2:$E$18534,5,0),"")</f>
        <v/>
      </c>
      <c r="AS525" s="48"/>
      <c r="AT525" s="49" t="str">
        <f>IFERROR(VLOOKUP(AS525,農林業センサス集落コード!$A$2:$E$18534,4,FALSE)," ")</f>
        <v xml:space="preserve"> </v>
      </c>
      <c r="AU525" s="50" t="str">
        <f>IFERROR(VLOOKUP(AS525,農林業センサス集落コード!$A$2:$E$18534,5,0),"")</f>
        <v/>
      </c>
      <c r="AV525" s="48"/>
      <c r="AW525" s="49" t="str">
        <f>IFERROR(VLOOKUP(AV525,農林業センサス集落コード!$A$2:$E$18534,4,FALSE)," ")</f>
        <v xml:space="preserve"> </v>
      </c>
      <c r="AX525" s="50" t="str">
        <f>IFERROR(VLOOKUP(AV525,農林業センサス集落コード!$A$2:$E$18534,5,0),"")</f>
        <v/>
      </c>
      <c r="AY525" s="48"/>
      <c r="AZ525" s="49" t="str">
        <f>IFERROR(VLOOKUP(AY525,農林業センサス集落コード!$A$2:$E$18534,4,FALSE)," ")</f>
        <v xml:space="preserve"> </v>
      </c>
      <c r="BA525" s="50" t="str">
        <f>IFERROR(VLOOKUP(AY525,農林業センサス集落コード!$A$2:$E$18534,5,0),"")</f>
        <v/>
      </c>
      <c r="BB525" s="48"/>
      <c r="BC525" s="49" t="str">
        <f>IFERROR(VLOOKUP(BB525,農林業センサス集落コード!$A$2:$E$18534,4,FALSE)," ")</f>
        <v xml:space="preserve"> </v>
      </c>
      <c r="BD525" s="50" t="str">
        <f>IFERROR(VLOOKUP(BB525,農林業センサス集落コード!$A$2:$E$18534,5,0),"")</f>
        <v/>
      </c>
      <c r="BE525" s="48"/>
      <c r="BF525" s="49" t="str">
        <f>IFERROR(VLOOKUP(BE525,農林業センサス集落コード!$A$2:$E$18534,4,FALSE)," ")</f>
        <v xml:space="preserve"> </v>
      </c>
      <c r="BG525" s="50" t="str">
        <f>IFERROR(VLOOKUP(BE525,農林業センサス集落コード!$A$2:$E$18534,5,0),"")</f>
        <v/>
      </c>
      <c r="BH525" s="48"/>
      <c r="BI525" s="49" t="str">
        <f>IFERROR(VLOOKUP(BH525,農林業センサス集落コード!$A$2:$E$18534,4,FALSE)," ")</f>
        <v xml:space="preserve"> </v>
      </c>
      <c r="BJ525" s="50" t="str">
        <f>IFERROR(VLOOKUP(BH525,農林業センサス集落コード!$A$2:$E$18534,5,0),"")</f>
        <v/>
      </c>
      <c r="BK525" s="48"/>
      <c r="BL525" s="49" t="str">
        <f>IFERROR(VLOOKUP(BK525,農林業センサス集落コード!$A$2:$E$18534,4,FALSE)," ")</f>
        <v xml:space="preserve"> </v>
      </c>
      <c r="BM525" s="50" t="str">
        <f>IFERROR(VLOOKUP(BK525,農林業センサス集落コード!$A$2:$E$18534,5,0),"")</f>
        <v/>
      </c>
    </row>
    <row r="526" spans="1:65">
      <c r="A526" s="272" t="e">
        <f>①協定識別事項②協定参加者!#REF!</f>
        <v>#REF!</v>
      </c>
      <c r="B526" s="55" t="e">
        <f>①協定識別事項②協定参加者!#REF!</f>
        <v>#REF!</v>
      </c>
      <c r="C526" s="55" t="e">
        <f>①協定識別事項②協定参加者!#REF!</f>
        <v>#REF!</v>
      </c>
      <c r="D526" s="55" t="e">
        <f>①協定識別事項②協定参加者!#REF!</f>
        <v>#REF!</v>
      </c>
      <c r="E526" s="56" t="e">
        <f>①協定識別事項②協定参加者!#REF!</f>
        <v>#REF!</v>
      </c>
      <c r="F526" s="48"/>
      <c r="G526" s="49" t="str">
        <f>IFERROR(VLOOKUP(F526,農林業センサス集落コード!$A$2:$E$18534,4,FALSE)," ")</f>
        <v xml:space="preserve"> </v>
      </c>
      <c r="H526" s="50" t="str">
        <f>IFERROR(VLOOKUP(F526,農林業センサス集落コード!$A$2:$E$18534,5,0),"")</f>
        <v/>
      </c>
      <c r="I526" s="48"/>
      <c r="J526" s="49" t="str">
        <f>IFERROR(VLOOKUP(I526,農林業センサス集落コード!$A$2:$E$18534,4,FALSE)," ")</f>
        <v xml:space="preserve"> </v>
      </c>
      <c r="K526" s="50" t="str">
        <f>IFERROR(VLOOKUP(I526,農林業センサス集落コード!$A$2:$E$18534,5,0),"")</f>
        <v/>
      </c>
      <c r="L526" s="48"/>
      <c r="M526" s="49" t="str">
        <f>IFERROR(VLOOKUP(L526,農林業センサス集落コード!$A$2:$E$18534,4,FALSE)," ")</f>
        <v xml:space="preserve"> </v>
      </c>
      <c r="N526" s="50" t="str">
        <f>IFERROR(VLOOKUP(L526,農林業センサス集落コード!$A$2:$E$18534,5,0),"")</f>
        <v/>
      </c>
      <c r="O526" s="48"/>
      <c r="P526" s="49" t="str">
        <f>IFERROR(VLOOKUP(O526,農林業センサス集落コード!$A$2:$E$18534,4,FALSE)," ")</f>
        <v xml:space="preserve"> </v>
      </c>
      <c r="Q526" s="50" t="str">
        <f>IFERROR(VLOOKUP(O526,農林業センサス集落コード!$A$2:$E$18534,5,0),"")</f>
        <v/>
      </c>
      <c r="R526" s="48"/>
      <c r="S526" s="49" t="str">
        <f>IFERROR(VLOOKUP(R526,農林業センサス集落コード!$A$2:$E$18534,4,FALSE)," ")</f>
        <v xml:space="preserve"> </v>
      </c>
      <c r="T526" s="50" t="str">
        <f>IFERROR(VLOOKUP(R526,農林業センサス集落コード!$A$2:$E$18534,5,0),"")</f>
        <v/>
      </c>
      <c r="U526" s="48"/>
      <c r="V526" s="49" t="str">
        <f>IFERROR(VLOOKUP(U526,農林業センサス集落コード!$A$2:$E$18534,4,FALSE)," ")</f>
        <v xml:space="preserve"> </v>
      </c>
      <c r="W526" s="50" t="str">
        <f>IFERROR(VLOOKUP(U526,農林業センサス集落コード!$A$2:$E$18534,5,0),"")</f>
        <v/>
      </c>
      <c r="X526" s="48"/>
      <c r="Y526" s="49" t="str">
        <f>IFERROR(VLOOKUP(X526,農林業センサス集落コード!$A$2:$E$18534,4,FALSE)," ")</f>
        <v xml:space="preserve"> </v>
      </c>
      <c r="Z526" s="50" t="str">
        <f>IFERROR(VLOOKUP(X526,農林業センサス集落コード!$A$2:$E$18534,5,0),"")</f>
        <v/>
      </c>
      <c r="AA526" s="48"/>
      <c r="AB526" s="49" t="str">
        <f>IFERROR(VLOOKUP(AA526,農林業センサス集落コード!$A$2:$E$18534,4,FALSE)," ")</f>
        <v xml:space="preserve"> </v>
      </c>
      <c r="AC526" s="50" t="str">
        <f>IFERROR(VLOOKUP(AA526,農林業センサス集落コード!$A$2:$E$18534,5,0),"")</f>
        <v/>
      </c>
      <c r="AD526" s="48"/>
      <c r="AE526" s="49" t="str">
        <f>IFERROR(VLOOKUP(AD526,農林業センサス集落コード!$A$2:$E$18534,4,FALSE)," ")</f>
        <v xml:space="preserve"> </v>
      </c>
      <c r="AF526" s="50" t="str">
        <f>IFERROR(VLOOKUP(AD526,農林業センサス集落コード!$A$2:$E$18534,5,0),"")</f>
        <v/>
      </c>
      <c r="AG526" s="48"/>
      <c r="AH526" s="49" t="str">
        <f>IFERROR(VLOOKUP(AG526,農林業センサス集落コード!$A$2:$E$18534,4,FALSE)," ")</f>
        <v xml:space="preserve"> </v>
      </c>
      <c r="AI526" s="50" t="str">
        <f>IFERROR(VLOOKUP(AG526,農林業センサス集落コード!$A$2:$E$18534,5,0),"")</f>
        <v/>
      </c>
      <c r="AJ526" s="48"/>
      <c r="AK526" s="49" t="str">
        <f>IFERROR(VLOOKUP(AJ526,農林業センサス集落コード!$A$2:$E$18534,4,FALSE)," ")</f>
        <v xml:space="preserve"> </v>
      </c>
      <c r="AL526" s="50" t="str">
        <f>IFERROR(VLOOKUP(AJ526,農林業センサス集落コード!$A$2:$E$18534,5,0),"")</f>
        <v/>
      </c>
      <c r="AM526" s="48"/>
      <c r="AN526" s="49" t="str">
        <f>IFERROR(VLOOKUP(AM526,農林業センサス集落コード!$A$2:$E$18534,4,FALSE)," ")</f>
        <v xml:space="preserve"> </v>
      </c>
      <c r="AO526" s="50" t="str">
        <f>IFERROR(VLOOKUP(AM526,農林業センサス集落コード!$A$2:$E$18534,5,0),"")</f>
        <v/>
      </c>
      <c r="AP526" s="48"/>
      <c r="AQ526" s="49" t="str">
        <f>IFERROR(VLOOKUP(AP526,農林業センサス集落コード!$A$2:$E$18534,4,FALSE)," ")</f>
        <v xml:space="preserve"> </v>
      </c>
      <c r="AR526" s="50" t="str">
        <f>IFERROR(VLOOKUP(AP526,農林業センサス集落コード!$A$2:$E$18534,5,0),"")</f>
        <v/>
      </c>
      <c r="AS526" s="48"/>
      <c r="AT526" s="49" t="str">
        <f>IFERROR(VLOOKUP(AS526,農林業センサス集落コード!$A$2:$E$18534,4,FALSE)," ")</f>
        <v xml:space="preserve"> </v>
      </c>
      <c r="AU526" s="50" t="str">
        <f>IFERROR(VLOOKUP(AS526,農林業センサス集落コード!$A$2:$E$18534,5,0),"")</f>
        <v/>
      </c>
      <c r="AV526" s="48"/>
      <c r="AW526" s="49" t="str">
        <f>IFERROR(VLOOKUP(AV526,農林業センサス集落コード!$A$2:$E$18534,4,FALSE)," ")</f>
        <v xml:space="preserve"> </v>
      </c>
      <c r="AX526" s="50" t="str">
        <f>IFERROR(VLOOKUP(AV526,農林業センサス集落コード!$A$2:$E$18534,5,0),"")</f>
        <v/>
      </c>
      <c r="AY526" s="48"/>
      <c r="AZ526" s="49" t="str">
        <f>IFERROR(VLOOKUP(AY526,農林業センサス集落コード!$A$2:$E$18534,4,FALSE)," ")</f>
        <v xml:space="preserve"> </v>
      </c>
      <c r="BA526" s="50" t="str">
        <f>IFERROR(VLOOKUP(AY526,農林業センサス集落コード!$A$2:$E$18534,5,0),"")</f>
        <v/>
      </c>
      <c r="BB526" s="48"/>
      <c r="BC526" s="49" t="str">
        <f>IFERROR(VLOOKUP(BB526,農林業センサス集落コード!$A$2:$E$18534,4,FALSE)," ")</f>
        <v xml:space="preserve"> </v>
      </c>
      <c r="BD526" s="50" t="str">
        <f>IFERROR(VLOOKUP(BB526,農林業センサス集落コード!$A$2:$E$18534,5,0),"")</f>
        <v/>
      </c>
      <c r="BE526" s="48"/>
      <c r="BF526" s="49" t="str">
        <f>IFERROR(VLOOKUP(BE526,農林業センサス集落コード!$A$2:$E$18534,4,FALSE)," ")</f>
        <v xml:space="preserve"> </v>
      </c>
      <c r="BG526" s="50" t="str">
        <f>IFERROR(VLOOKUP(BE526,農林業センサス集落コード!$A$2:$E$18534,5,0),"")</f>
        <v/>
      </c>
      <c r="BH526" s="48"/>
      <c r="BI526" s="49" t="str">
        <f>IFERROR(VLOOKUP(BH526,農林業センサス集落コード!$A$2:$E$18534,4,FALSE)," ")</f>
        <v xml:space="preserve"> </v>
      </c>
      <c r="BJ526" s="50" t="str">
        <f>IFERROR(VLOOKUP(BH526,農林業センサス集落コード!$A$2:$E$18534,5,0),"")</f>
        <v/>
      </c>
      <c r="BK526" s="48"/>
      <c r="BL526" s="49" t="str">
        <f>IFERROR(VLOOKUP(BK526,農林業センサス集落コード!$A$2:$E$18534,4,FALSE)," ")</f>
        <v xml:space="preserve"> </v>
      </c>
      <c r="BM526" s="50" t="str">
        <f>IFERROR(VLOOKUP(BK526,農林業センサス集落コード!$A$2:$E$18534,5,0),"")</f>
        <v/>
      </c>
    </row>
    <row r="527" spans="1:65">
      <c r="A527" s="272" t="e">
        <f>①協定識別事項②協定参加者!#REF!</f>
        <v>#REF!</v>
      </c>
      <c r="B527" s="55" t="e">
        <f>①協定識別事項②協定参加者!#REF!</f>
        <v>#REF!</v>
      </c>
      <c r="C527" s="55" t="e">
        <f>①協定識別事項②協定参加者!#REF!</f>
        <v>#REF!</v>
      </c>
      <c r="D527" s="55" t="e">
        <f>①協定識別事項②協定参加者!#REF!</f>
        <v>#REF!</v>
      </c>
      <c r="E527" s="56" t="e">
        <f>①協定識別事項②協定参加者!#REF!</f>
        <v>#REF!</v>
      </c>
      <c r="F527" s="48"/>
      <c r="G527" s="49" t="str">
        <f>IFERROR(VLOOKUP(F527,農林業センサス集落コード!$A$2:$E$18534,4,FALSE)," ")</f>
        <v xml:space="preserve"> </v>
      </c>
      <c r="H527" s="50" t="str">
        <f>IFERROR(VLOOKUP(F527,農林業センサス集落コード!$A$2:$E$18534,5,0),"")</f>
        <v/>
      </c>
      <c r="I527" s="48"/>
      <c r="J527" s="49" t="str">
        <f>IFERROR(VLOOKUP(I527,農林業センサス集落コード!$A$2:$E$18534,4,FALSE)," ")</f>
        <v xml:space="preserve"> </v>
      </c>
      <c r="K527" s="50" t="str">
        <f>IFERROR(VLOOKUP(I527,農林業センサス集落コード!$A$2:$E$18534,5,0),"")</f>
        <v/>
      </c>
      <c r="L527" s="48"/>
      <c r="M527" s="49" t="str">
        <f>IFERROR(VLOOKUP(L527,農林業センサス集落コード!$A$2:$E$18534,4,FALSE)," ")</f>
        <v xml:space="preserve"> </v>
      </c>
      <c r="N527" s="50" t="str">
        <f>IFERROR(VLOOKUP(L527,農林業センサス集落コード!$A$2:$E$18534,5,0),"")</f>
        <v/>
      </c>
      <c r="O527" s="48"/>
      <c r="P527" s="49" t="str">
        <f>IFERROR(VLOOKUP(O527,農林業センサス集落コード!$A$2:$E$18534,4,FALSE)," ")</f>
        <v xml:space="preserve"> </v>
      </c>
      <c r="Q527" s="50" t="str">
        <f>IFERROR(VLOOKUP(O527,農林業センサス集落コード!$A$2:$E$18534,5,0),"")</f>
        <v/>
      </c>
      <c r="R527" s="48"/>
      <c r="S527" s="49" t="str">
        <f>IFERROR(VLOOKUP(R527,農林業センサス集落コード!$A$2:$E$18534,4,FALSE)," ")</f>
        <v xml:space="preserve"> </v>
      </c>
      <c r="T527" s="50" t="str">
        <f>IFERROR(VLOOKUP(R527,農林業センサス集落コード!$A$2:$E$18534,5,0),"")</f>
        <v/>
      </c>
      <c r="U527" s="48"/>
      <c r="V527" s="49" t="str">
        <f>IFERROR(VLOOKUP(U527,農林業センサス集落コード!$A$2:$E$18534,4,FALSE)," ")</f>
        <v xml:space="preserve"> </v>
      </c>
      <c r="W527" s="50" t="str">
        <f>IFERROR(VLOOKUP(U527,農林業センサス集落コード!$A$2:$E$18534,5,0),"")</f>
        <v/>
      </c>
      <c r="X527" s="48"/>
      <c r="Y527" s="49" t="str">
        <f>IFERROR(VLOOKUP(X527,農林業センサス集落コード!$A$2:$E$18534,4,FALSE)," ")</f>
        <v xml:space="preserve"> </v>
      </c>
      <c r="Z527" s="50" t="str">
        <f>IFERROR(VLOOKUP(X527,農林業センサス集落コード!$A$2:$E$18534,5,0),"")</f>
        <v/>
      </c>
      <c r="AA527" s="48"/>
      <c r="AB527" s="49" t="str">
        <f>IFERROR(VLOOKUP(AA527,農林業センサス集落コード!$A$2:$E$18534,4,FALSE)," ")</f>
        <v xml:space="preserve"> </v>
      </c>
      <c r="AC527" s="50" t="str">
        <f>IFERROR(VLOOKUP(AA527,農林業センサス集落コード!$A$2:$E$18534,5,0),"")</f>
        <v/>
      </c>
      <c r="AD527" s="48"/>
      <c r="AE527" s="49" t="str">
        <f>IFERROR(VLOOKUP(AD527,農林業センサス集落コード!$A$2:$E$18534,4,FALSE)," ")</f>
        <v xml:space="preserve"> </v>
      </c>
      <c r="AF527" s="50" t="str">
        <f>IFERROR(VLOOKUP(AD527,農林業センサス集落コード!$A$2:$E$18534,5,0),"")</f>
        <v/>
      </c>
      <c r="AG527" s="48"/>
      <c r="AH527" s="49" t="str">
        <f>IFERROR(VLOOKUP(AG527,農林業センサス集落コード!$A$2:$E$18534,4,FALSE)," ")</f>
        <v xml:space="preserve"> </v>
      </c>
      <c r="AI527" s="50" t="str">
        <f>IFERROR(VLOOKUP(AG527,農林業センサス集落コード!$A$2:$E$18534,5,0),"")</f>
        <v/>
      </c>
      <c r="AJ527" s="48"/>
      <c r="AK527" s="49" t="str">
        <f>IFERROR(VLOOKUP(AJ527,農林業センサス集落コード!$A$2:$E$18534,4,FALSE)," ")</f>
        <v xml:space="preserve"> </v>
      </c>
      <c r="AL527" s="50" t="str">
        <f>IFERROR(VLOOKUP(AJ527,農林業センサス集落コード!$A$2:$E$18534,5,0),"")</f>
        <v/>
      </c>
      <c r="AM527" s="48"/>
      <c r="AN527" s="49" t="str">
        <f>IFERROR(VLOOKUP(AM527,農林業センサス集落コード!$A$2:$E$18534,4,FALSE)," ")</f>
        <v xml:space="preserve"> </v>
      </c>
      <c r="AO527" s="50" t="str">
        <f>IFERROR(VLOOKUP(AM527,農林業センサス集落コード!$A$2:$E$18534,5,0),"")</f>
        <v/>
      </c>
      <c r="AP527" s="48"/>
      <c r="AQ527" s="49" t="str">
        <f>IFERROR(VLOOKUP(AP527,農林業センサス集落コード!$A$2:$E$18534,4,FALSE)," ")</f>
        <v xml:space="preserve"> </v>
      </c>
      <c r="AR527" s="50" t="str">
        <f>IFERROR(VLOOKUP(AP527,農林業センサス集落コード!$A$2:$E$18534,5,0),"")</f>
        <v/>
      </c>
      <c r="AS527" s="48"/>
      <c r="AT527" s="49" t="str">
        <f>IFERROR(VLOOKUP(AS527,農林業センサス集落コード!$A$2:$E$18534,4,FALSE)," ")</f>
        <v xml:space="preserve"> </v>
      </c>
      <c r="AU527" s="50" t="str">
        <f>IFERROR(VLOOKUP(AS527,農林業センサス集落コード!$A$2:$E$18534,5,0),"")</f>
        <v/>
      </c>
      <c r="AV527" s="48"/>
      <c r="AW527" s="49" t="str">
        <f>IFERROR(VLOOKUP(AV527,農林業センサス集落コード!$A$2:$E$18534,4,FALSE)," ")</f>
        <v xml:space="preserve"> </v>
      </c>
      <c r="AX527" s="50" t="str">
        <f>IFERROR(VLOOKUP(AV527,農林業センサス集落コード!$A$2:$E$18534,5,0),"")</f>
        <v/>
      </c>
      <c r="AY527" s="48"/>
      <c r="AZ527" s="49" t="str">
        <f>IFERROR(VLOOKUP(AY527,農林業センサス集落コード!$A$2:$E$18534,4,FALSE)," ")</f>
        <v xml:space="preserve"> </v>
      </c>
      <c r="BA527" s="50" t="str">
        <f>IFERROR(VLOOKUP(AY527,農林業センサス集落コード!$A$2:$E$18534,5,0),"")</f>
        <v/>
      </c>
      <c r="BB527" s="48"/>
      <c r="BC527" s="49" t="str">
        <f>IFERROR(VLOOKUP(BB527,農林業センサス集落コード!$A$2:$E$18534,4,FALSE)," ")</f>
        <v xml:space="preserve"> </v>
      </c>
      <c r="BD527" s="50" t="str">
        <f>IFERROR(VLOOKUP(BB527,農林業センサス集落コード!$A$2:$E$18534,5,0),"")</f>
        <v/>
      </c>
      <c r="BE527" s="48"/>
      <c r="BF527" s="49" t="str">
        <f>IFERROR(VLOOKUP(BE527,農林業センサス集落コード!$A$2:$E$18534,4,FALSE)," ")</f>
        <v xml:space="preserve"> </v>
      </c>
      <c r="BG527" s="50" t="str">
        <f>IFERROR(VLOOKUP(BE527,農林業センサス集落コード!$A$2:$E$18534,5,0),"")</f>
        <v/>
      </c>
      <c r="BH527" s="48"/>
      <c r="BI527" s="49" t="str">
        <f>IFERROR(VLOOKUP(BH527,農林業センサス集落コード!$A$2:$E$18534,4,FALSE)," ")</f>
        <v xml:space="preserve"> </v>
      </c>
      <c r="BJ527" s="50" t="str">
        <f>IFERROR(VLOOKUP(BH527,農林業センサス集落コード!$A$2:$E$18534,5,0),"")</f>
        <v/>
      </c>
      <c r="BK527" s="48"/>
      <c r="BL527" s="49" t="str">
        <f>IFERROR(VLOOKUP(BK527,農林業センサス集落コード!$A$2:$E$18534,4,FALSE)," ")</f>
        <v xml:space="preserve"> </v>
      </c>
      <c r="BM527" s="50" t="str">
        <f>IFERROR(VLOOKUP(BK527,農林業センサス集落コード!$A$2:$E$18534,5,0),"")</f>
        <v/>
      </c>
    </row>
    <row r="528" spans="1:65">
      <c r="A528" s="272" t="e">
        <f>①協定識別事項②協定参加者!#REF!</f>
        <v>#REF!</v>
      </c>
      <c r="B528" s="55" t="e">
        <f>①協定識別事項②協定参加者!#REF!</f>
        <v>#REF!</v>
      </c>
      <c r="C528" s="55" t="e">
        <f>①協定識別事項②協定参加者!#REF!</f>
        <v>#REF!</v>
      </c>
      <c r="D528" s="55" t="e">
        <f>①協定識別事項②協定参加者!#REF!</f>
        <v>#REF!</v>
      </c>
      <c r="E528" s="56" t="e">
        <f>①協定識別事項②協定参加者!#REF!</f>
        <v>#REF!</v>
      </c>
      <c r="F528" s="48"/>
      <c r="G528" s="49" t="str">
        <f>IFERROR(VLOOKUP(F528,農林業センサス集落コード!$A$2:$E$18534,4,FALSE)," ")</f>
        <v xml:space="preserve"> </v>
      </c>
      <c r="H528" s="50" t="str">
        <f>IFERROR(VLOOKUP(F528,農林業センサス集落コード!$A$2:$E$18534,5,0),"")</f>
        <v/>
      </c>
      <c r="I528" s="48"/>
      <c r="J528" s="49" t="str">
        <f>IFERROR(VLOOKUP(I528,農林業センサス集落コード!$A$2:$E$18534,4,FALSE)," ")</f>
        <v xml:space="preserve"> </v>
      </c>
      <c r="K528" s="50" t="str">
        <f>IFERROR(VLOOKUP(I528,農林業センサス集落コード!$A$2:$E$18534,5,0),"")</f>
        <v/>
      </c>
      <c r="L528" s="48"/>
      <c r="M528" s="49" t="str">
        <f>IFERROR(VLOOKUP(L528,農林業センサス集落コード!$A$2:$E$18534,4,FALSE)," ")</f>
        <v xml:space="preserve"> </v>
      </c>
      <c r="N528" s="50" t="str">
        <f>IFERROR(VLOOKUP(L528,農林業センサス集落コード!$A$2:$E$18534,5,0),"")</f>
        <v/>
      </c>
      <c r="O528" s="48"/>
      <c r="P528" s="49" t="str">
        <f>IFERROR(VLOOKUP(O528,農林業センサス集落コード!$A$2:$E$18534,4,FALSE)," ")</f>
        <v xml:space="preserve"> </v>
      </c>
      <c r="Q528" s="50" t="str">
        <f>IFERROR(VLOOKUP(O528,農林業センサス集落コード!$A$2:$E$18534,5,0),"")</f>
        <v/>
      </c>
      <c r="R528" s="48"/>
      <c r="S528" s="49" t="str">
        <f>IFERROR(VLOOKUP(R528,農林業センサス集落コード!$A$2:$E$18534,4,FALSE)," ")</f>
        <v xml:space="preserve"> </v>
      </c>
      <c r="T528" s="50" t="str">
        <f>IFERROR(VLOOKUP(R528,農林業センサス集落コード!$A$2:$E$18534,5,0),"")</f>
        <v/>
      </c>
      <c r="U528" s="48"/>
      <c r="V528" s="49" t="str">
        <f>IFERROR(VLOOKUP(U528,農林業センサス集落コード!$A$2:$E$18534,4,FALSE)," ")</f>
        <v xml:space="preserve"> </v>
      </c>
      <c r="W528" s="50" t="str">
        <f>IFERROR(VLOOKUP(U528,農林業センサス集落コード!$A$2:$E$18534,5,0),"")</f>
        <v/>
      </c>
      <c r="X528" s="48"/>
      <c r="Y528" s="49" t="str">
        <f>IFERROR(VLOOKUP(X528,農林業センサス集落コード!$A$2:$E$18534,4,FALSE)," ")</f>
        <v xml:space="preserve"> </v>
      </c>
      <c r="Z528" s="50" t="str">
        <f>IFERROR(VLOOKUP(X528,農林業センサス集落コード!$A$2:$E$18534,5,0),"")</f>
        <v/>
      </c>
      <c r="AA528" s="48"/>
      <c r="AB528" s="49" t="str">
        <f>IFERROR(VLOOKUP(AA528,農林業センサス集落コード!$A$2:$E$18534,4,FALSE)," ")</f>
        <v xml:space="preserve"> </v>
      </c>
      <c r="AC528" s="50" t="str">
        <f>IFERROR(VLOOKUP(AA528,農林業センサス集落コード!$A$2:$E$18534,5,0),"")</f>
        <v/>
      </c>
      <c r="AD528" s="48"/>
      <c r="AE528" s="49" t="str">
        <f>IFERROR(VLOOKUP(AD528,農林業センサス集落コード!$A$2:$E$18534,4,FALSE)," ")</f>
        <v xml:space="preserve"> </v>
      </c>
      <c r="AF528" s="50" t="str">
        <f>IFERROR(VLOOKUP(AD528,農林業センサス集落コード!$A$2:$E$18534,5,0),"")</f>
        <v/>
      </c>
      <c r="AG528" s="48"/>
      <c r="AH528" s="49" t="str">
        <f>IFERROR(VLOOKUP(AG528,農林業センサス集落コード!$A$2:$E$18534,4,FALSE)," ")</f>
        <v xml:space="preserve"> </v>
      </c>
      <c r="AI528" s="50" t="str">
        <f>IFERROR(VLOOKUP(AG528,農林業センサス集落コード!$A$2:$E$18534,5,0),"")</f>
        <v/>
      </c>
      <c r="AJ528" s="48"/>
      <c r="AK528" s="49" t="str">
        <f>IFERROR(VLOOKUP(AJ528,農林業センサス集落コード!$A$2:$E$18534,4,FALSE)," ")</f>
        <v xml:space="preserve"> </v>
      </c>
      <c r="AL528" s="50" t="str">
        <f>IFERROR(VLOOKUP(AJ528,農林業センサス集落コード!$A$2:$E$18534,5,0),"")</f>
        <v/>
      </c>
      <c r="AM528" s="48"/>
      <c r="AN528" s="49" t="str">
        <f>IFERROR(VLOOKUP(AM528,農林業センサス集落コード!$A$2:$E$18534,4,FALSE)," ")</f>
        <v xml:space="preserve"> </v>
      </c>
      <c r="AO528" s="50" t="str">
        <f>IFERROR(VLOOKUP(AM528,農林業センサス集落コード!$A$2:$E$18534,5,0),"")</f>
        <v/>
      </c>
      <c r="AP528" s="48"/>
      <c r="AQ528" s="49" t="str">
        <f>IFERROR(VLOOKUP(AP528,農林業センサス集落コード!$A$2:$E$18534,4,FALSE)," ")</f>
        <v xml:space="preserve"> </v>
      </c>
      <c r="AR528" s="50" t="str">
        <f>IFERROR(VLOOKUP(AP528,農林業センサス集落コード!$A$2:$E$18534,5,0),"")</f>
        <v/>
      </c>
      <c r="AS528" s="48"/>
      <c r="AT528" s="49" t="str">
        <f>IFERROR(VLOOKUP(AS528,農林業センサス集落コード!$A$2:$E$18534,4,FALSE)," ")</f>
        <v xml:space="preserve"> </v>
      </c>
      <c r="AU528" s="50" t="str">
        <f>IFERROR(VLOOKUP(AS528,農林業センサス集落コード!$A$2:$E$18534,5,0),"")</f>
        <v/>
      </c>
      <c r="AV528" s="48"/>
      <c r="AW528" s="49" t="str">
        <f>IFERROR(VLOOKUP(AV528,農林業センサス集落コード!$A$2:$E$18534,4,FALSE)," ")</f>
        <v xml:space="preserve"> </v>
      </c>
      <c r="AX528" s="50" t="str">
        <f>IFERROR(VLOOKUP(AV528,農林業センサス集落コード!$A$2:$E$18534,5,0),"")</f>
        <v/>
      </c>
      <c r="AY528" s="48"/>
      <c r="AZ528" s="49" t="str">
        <f>IFERROR(VLOOKUP(AY528,農林業センサス集落コード!$A$2:$E$18534,4,FALSE)," ")</f>
        <v xml:space="preserve"> </v>
      </c>
      <c r="BA528" s="50" t="str">
        <f>IFERROR(VLOOKUP(AY528,農林業センサス集落コード!$A$2:$E$18534,5,0),"")</f>
        <v/>
      </c>
      <c r="BB528" s="48"/>
      <c r="BC528" s="49" t="str">
        <f>IFERROR(VLOOKUP(BB528,農林業センサス集落コード!$A$2:$E$18534,4,FALSE)," ")</f>
        <v xml:space="preserve"> </v>
      </c>
      <c r="BD528" s="50" t="str">
        <f>IFERROR(VLOOKUP(BB528,農林業センサス集落コード!$A$2:$E$18534,5,0),"")</f>
        <v/>
      </c>
      <c r="BE528" s="48"/>
      <c r="BF528" s="49" t="str">
        <f>IFERROR(VLOOKUP(BE528,農林業センサス集落コード!$A$2:$E$18534,4,FALSE)," ")</f>
        <v xml:space="preserve"> </v>
      </c>
      <c r="BG528" s="50" t="str">
        <f>IFERROR(VLOOKUP(BE528,農林業センサス集落コード!$A$2:$E$18534,5,0),"")</f>
        <v/>
      </c>
      <c r="BH528" s="48"/>
      <c r="BI528" s="49" t="str">
        <f>IFERROR(VLOOKUP(BH528,農林業センサス集落コード!$A$2:$E$18534,4,FALSE)," ")</f>
        <v xml:space="preserve"> </v>
      </c>
      <c r="BJ528" s="50" t="str">
        <f>IFERROR(VLOOKUP(BH528,農林業センサス集落コード!$A$2:$E$18534,5,0),"")</f>
        <v/>
      </c>
      <c r="BK528" s="48"/>
      <c r="BL528" s="49" t="str">
        <f>IFERROR(VLOOKUP(BK528,農林業センサス集落コード!$A$2:$E$18534,4,FALSE)," ")</f>
        <v xml:space="preserve"> </v>
      </c>
      <c r="BM528" s="50" t="str">
        <f>IFERROR(VLOOKUP(BK528,農林業センサス集落コード!$A$2:$E$18534,5,0),"")</f>
        <v/>
      </c>
    </row>
    <row r="529" spans="1:65">
      <c r="A529" s="272" t="e">
        <f>①協定識別事項②協定参加者!#REF!</f>
        <v>#REF!</v>
      </c>
      <c r="B529" s="55" t="e">
        <f>①協定識別事項②協定参加者!#REF!</f>
        <v>#REF!</v>
      </c>
      <c r="C529" s="55" t="e">
        <f>①協定識別事項②協定参加者!#REF!</f>
        <v>#REF!</v>
      </c>
      <c r="D529" s="55" t="e">
        <f>①協定識別事項②協定参加者!#REF!</f>
        <v>#REF!</v>
      </c>
      <c r="E529" s="56" t="e">
        <f>①協定識別事項②協定参加者!#REF!</f>
        <v>#REF!</v>
      </c>
      <c r="F529" s="48"/>
      <c r="G529" s="49" t="str">
        <f>IFERROR(VLOOKUP(F529,農林業センサス集落コード!$A$2:$E$18534,4,FALSE)," ")</f>
        <v xml:space="preserve"> </v>
      </c>
      <c r="H529" s="50" t="str">
        <f>IFERROR(VLOOKUP(F529,農林業センサス集落コード!$A$2:$E$18534,5,0),"")</f>
        <v/>
      </c>
      <c r="I529" s="48"/>
      <c r="J529" s="49" t="str">
        <f>IFERROR(VLOOKUP(I529,農林業センサス集落コード!$A$2:$E$18534,4,FALSE)," ")</f>
        <v xml:space="preserve"> </v>
      </c>
      <c r="K529" s="50" t="str">
        <f>IFERROR(VLOOKUP(I529,農林業センサス集落コード!$A$2:$E$18534,5,0),"")</f>
        <v/>
      </c>
      <c r="L529" s="48"/>
      <c r="M529" s="49" t="str">
        <f>IFERROR(VLOOKUP(L529,農林業センサス集落コード!$A$2:$E$18534,4,FALSE)," ")</f>
        <v xml:space="preserve"> </v>
      </c>
      <c r="N529" s="50" t="str">
        <f>IFERROR(VLOOKUP(L529,農林業センサス集落コード!$A$2:$E$18534,5,0),"")</f>
        <v/>
      </c>
      <c r="O529" s="48"/>
      <c r="P529" s="49" t="str">
        <f>IFERROR(VLOOKUP(O529,農林業センサス集落コード!$A$2:$E$18534,4,FALSE)," ")</f>
        <v xml:space="preserve"> </v>
      </c>
      <c r="Q529" s="50" t="str">
        <f>IFERROR(VLOOKUP(O529,農林業センサス集落コード!$A$2:$E$18534,5,0),"")</f>
        <v/>
      </c>
      <c r="R529" s="48"/>
      <c r="S529" s="49" t="str">
        <f>IFERROR(VLOOKUP(R529,農林業センサス集落コード!$A$2:$E$18534,4,FALSE)," ")</f>
        <v xml:space="preserve"> </v>
      </c>
      <c r="T529" s="50" t="str">
        <f>IFERROR(VLOOKUP(R529,農林業センサス集落コード!$A$2:$E$18534,5,0),"")</f>
        <v/>
      </c>
      <c r="U529" s="48"/>
      <c r="V529" s="49" t="str">
        <f>IFERROR(VLOOKUP(U529,農林業センサス集落コード!$A$2:$E$18534,4,FALSE)," ")</f>
        <v xml:space="preserve"> </v>
      </c>
      <c r="W529" s="50" t="str">
        <f>IFERROR(VLOOKUP(U529,農林業センサス集落コード!$A$2:$E$18534,5,0),"")</f>
        <v/>
      </c>
      <c r="X529" s="48"/>
      <c r="Y529" s="49" t="str">
        <f>IFERROR(VLOOKUP(X529,農林業センサス集落コード!$A$2:$E$18534,4,FALSE)," ")</f>
        <v xml:space="preserve"> </v>
      </c>
      <c r="Z529" s="50" t="str">
        <f>IFERROR(VLOOKUP(X529,農林業センサス集落コード!$A$2:$E$18534,5,0),"")</f>
        <v/>
      </c>
      <c r="AA529" s="48"/>
      <c r="AB529" s="49" t="str">
        <f>IFERROR(VLOOKUP(AA529,農林業センサス集落コード!$A$2:$E$18534,4,FALSE)," ")</f>
        <v xml:space="preserve"> </v>
      </c>
      <c r="AC529" s="50" t="str">
        <f>IFERROR(VLOOKUP(AA529,農林業センサス集落コード!$A$2:$E$18534,5,0),"")</f>
        <v/>
      </c>
      <c r="AD529" s="48"/>
      <c r="AE529" s="49" t="str">
        <f>IFERROR(VLOOKUP(AD529,農林業センサス集落コード!$A$2:$E$18534,4,FALSE)," ")</f>
        <v xml:space="preserve"> </v>
      </c>
      <c r="AF529" s="50" t="str">
        <f>IFERROR(VLOOKUP(AD529,農林業センサス集落コード!$A$2:$E$18534,5,0),"")</f>
        <v/>
      </c>
      <c r="AG529" s="48"/>
      <c r="AH529" s="49" t="str">
        <f>IFERROR(VLOOKUP(AG529,農林業センサス集落コード!$A$2:$E$18534,4,FALSE)," ")</f>
        <v xml:space="preserve"> </v>
      </c>
      <c r="AI529" s="50" t="str">
        <f>IFERROR(VLOOKUP(AG529,農林業センサス集落コード!$A$2:$E$18534,5,0),"")</f>
        <v/>
      </c>
      <c r="AJ529" s="48"/>
      <c r="AK529" s="49" t="str">
        <f>IFERROR(VLOOKUP(AJ529,農林業センサス集落コード!$A$2:$E$18534,4,FALSE)," ")</f>
        <v xml:space="preserve"> </v>
      </c>
      <c r="AL529" s="50" t="str">
        <f>IFERROR(VLOOKUP(AJ529,農林業センサス集落コード!$A$2:$E$18534,5,0),"")</f>
        <v/>
      </c>
      <c r="AM529" s="48"/>
      <c r="AN529" s="49" t="str">
        <f>IFERROR(VLOOKUP(AM529,農林業センサス集落コード!$A$2:$E$18534,4,FALSE)," ")</f>
        <v xml:space="preserve"> </v>
      </c>
      <c r="AO529" s="50" t="str">
        <f>IFERROR(VLOOKUP(AM529,農林業センサス集落コード!$A$2:$E$18534,5,0),"")</f>
        <v/>
      </c>
      <c r="AP529" s="48"/>
      <c r="AQ529" s="49" t="str">
        <f>IFERROR(VLOOKUP(AP529,農林業センサス集落コード!$A$2:$E$18534,4,FALSE)," ")</f>
        <v xml:space="preserve"> </v>
      </c>
      <c r="AR529" s="50" t="str">
        <f>IFERROR(VLOOKUP(AP529,農林業センサス集落コード!$A$2:$E$18534,5,0),"")</f>
        <v/>
      </c>
      <c r="AS529" s="48"/>
      <c r="AT529" s="49" t="str">
        <f>IFERROR(VLOOKUP(AS529,農林業センサス集落コード!$A$2:$E$18534,4,FALSE)," ")</f>
        <v xml:space="preserve"> </v>
      </c>
      <c r="AU529" s="50" t="str">
        <f>IFERROR(VLOOKUP(AS529,農林業センサス集落コード!$A$2:$E$18534,5,0),"")</f>
        <v/>
      </c>
      <c r="AV529" s="48"/>
      <c r="AW529" s="49" t="str">
        <f>IFERROR(VLOOKUP(AV529,農林業センサス集落コード!$A$2:$E$18534,4,FALSE)," ")</f>
        <v xml:space="preserve"> </v>
      </c>
      <c r="AX529" s="50" t="str">
        <f>IFERROR(VLOOKUP(AV529,農林業センサス集落コード!$A$2:$E$18534,5,0),"")</f>
        <v/>
      </c>
      <c r="AY529" s="48"/>
      <c r="AZ529" s="49" t="str">
        <f>IFERROR(VLOOKUP(AY529,農林業センサス集落コード!$A$2:$E$18534,4,FALSE)," ")</f>
        <v xml:space="preserve"> </v>
      </c>
      <c r="BA529" s="50" t="str">
        <f>IFERROR(VLOOKUP(AY529,農林業センサス集落コード!$A$2:$E$18534,5,0),"")</f>
        <v/>
      </c>
      <c r="BB529" s="48"/>
      <c r="BC529" s="49" t="str">
        <f>IFERROR(VLOOKUP(BB529,農林業センサス集落コード!$A$2:$E$18534,4,FALSE)," ")</f>
        <v xml:space="preserve"> </v>
      </c>
      <c r="BD529" s="50" t="str">
        <f>IFERROR(VLOOKUP(BB529,農林業センサス集落コード!$A$2:$E$18534,5,0),"")</f>
        <v/>
      </c>
      <c r="BE529" s="48"/>
      <c r="BF529" s="49" t="str">
        <f>IFERROR(VLOOKUP(BE529,農林業センサス集落コード!$A$2:$E$18534,4,FALSE)," ")</f>
        <v xml:space="preserve"> </v>
      </c>
      <c r="BG529" s="50" t="str">
        <f>IFERROR(VLOOKUP(BE529,農林業センサス集落コード!$A$2:$E$18534,5,0),"")</f>
        <v/>
      </c>
      <c r="BH529" s="48"/>
      <c r="BI529" s="49" t="str">
        <f>IFERROR(VLOOKUP(BH529,農林業センサス集落コード!$A$2:$E$18534,4,FALSE)," ")</f>
        <v xml:space="preserve"> </v>
      </c>
      <c r="BJ529" s="50" t="str">
        <f>IFERROR(VLOOKUP(BH529,農林業センサス集落コード!$A$2:$E$18534,5,0),"")</f>
        <v/>
      </c>
      <c r="BK529" s="48"/>
      <c r="BL529" s="49" t="str">
        <f>IFERROR(VLOOKUP(BK529,農林業センサス集落コード!$A$2:$E$18534,4,FALSE)," ")</f>
        <v xml:space="preserve"> </v>
      </c>
      <c r="BM529" s="50" t="str">
        <f>IFERROR(VLOOKUP(BK529,農林業センサス集落コード!$A$2:$E$18534,5,0),"")</f>
        <v/>
      </c>
    </row>
    <row r="530" spans="1:65">
      <c r="A530" s="272" t="e">
        <f>①協定識別事項②協定参加者!#REF!</f>
        <v>#REF!</v>
      </c>
      <c r="B530" s="55" t="e">
        <f>①協定識別事項②協定参加者!#REF!</f>
        <v>#REF!</v>
      </c>
      <c r="C530" s="55" t="e">
        <f>①協定識別事項②協定参加者!#REF!</f>
        <v>#REF!</v>
      </c>
      <c r="D530" s="55" t="e">
        <f>①協定識別事項②協定参加者!#REF!</f>
        <v>#REF!</v>
      </c>
      <c r="E530" s="56" t="e">
        <f>①協定識別事項②協定参加者!#REF!</f>
        <v>#REF!</v>
      </c>
      <c r="F530" s="48"/>
      <c r="G530" s="49" t="str">
        <f>IFERROR(VLOOKUP(F530,農林業センサス集落コード!$A$2:$E$18534,4,FALSE)," ")</f>
        <v xml:space="preserve"> </v>
      </c>
      <c r="H530" s="50" t="str">
        <f>IFERROR(VLOOKUP(F530,農林業センサス集落コード!$A$2:$E$18534,5,0),"")</f>
        <v/>
      </c>
      <c r="I530" s="48"/>
      <c r="J530" s="49" t="str">
        <f>IFERROR(VLOOKUP(I530,農林業センサス集落コード!$A$2:$E$18534,4,FALSE)," ")</f>
        <v xml:space="preserve"> </v>
      </c>
      <c r="K530" s="50" t="str">
        <f>IFERROR(VLOOKUP(I530,農林業センサス集落コード!$A$2:$E$18534,5,0),"")</f>
        <v/>
      </c>
      <c r="L530" s="48"/>
      <c r="M530" s="49" t="str">
        <f>IFERROR(VLOOKUP(L530,農林業センサス集落コード!$A$2:$E$18534,4,FALSE)," ")</f>
        <v xml:space="preserve"> </v>
      </c>
      <c r="N530" s="50" t="str">
        <f>IFERROR(VLOOKUP(L530,農林業センサス集落コード!$A$2:$E$18534,5,0),"")</f>
        <v/>
      </c>
      <c r="O530" s="48"/>
      <c r="P530" s="49" t="str">
        <f>IFERROR(VLOOKUP(O530,農林業センサス集落コード!$A$2:$E$18534,4,FALSE)," ")</f>
        <v xml:space="preserve"> </v>
      </c>
      <c r="Q530" s="50" t="str">
        <f>IFERROR(VLOOKUP(O530,農林業センサス集落コード!$A$2:$E$18534,5,0),"")</f>
        <v/>
      </c>
      <c r="R530" s="48"/>
      <c r="S530" s="49" t="str">
        <f>IFERROR(VLOOKUP(R530,農林業センサス集落コード!$A$2:$E$18534,4,FALSE)," ")</f>
        <v xml:space="preserve"> </v>
      </c>
      <c r="T530" s="50" t="str">
        <f>IFERROR(VLOOKUP(R530,農林業センサス集落コード!$A$2:$E$18534,5,0),"")</f>
        <v/>
      </c>
      <c r="U530" s="48"/>
      <c r="V530" s="49" t="str">
        <f>IFERROR(VLOOKUP(U530,農林業センサス集落コード!$A$2:$E$18534,4,FALSE)," ")</f>
        <v xml:space="preserve"> </v>
      </c>
      <c r="W530" s="50" t="str">
        <f>IFERROR(VLOOKUP(U530,農林業センサス集落コード!$A$2:$E$18534,5,0),"")</f>
        <v/>
      </c>
      <c r="X530" s="48"/>
      <c r="Y530" s="49" t="str">
        <f>IFERROR(VLOOKUP(X530,農林業センサス集落コード!$A$2:$E$18534,4,FALSE)," ")</f>
        <v xml:space="preserve"> </v>
      </c>
      <c r="Z530" s="50" t="str">
        <f>IFERROR(VLOOKUP(X530,農林業センサス集落コード!$A$2:$E$18534,5,0),"")</f>
        <v/>
      </c>
      <c r="AA530" s="48"/>
      <c r="AB530" s="49" t="str">
        <f>IFERROR(VLOOKUP(AA530,農林業センサス集落コード!$A$2:$E$18534,4,FALSE)," ")</f>
        <v xml:space="preserve"> </v>
      </c>
      <c r="AC530" s="50" t="str">
        <f>IFERROR(VLOOKUP(AA530,農林業センサス集落コード!$A$2:$E$18534,5,0),"")</f>
        <v/>
      </c>
      <c r="AD530" s="48"/>
      <c r="AE530" s="49" t="str">
        <f>IFERROR(VLOOKUP(AD530,農林業センサス集落コード!$A$2:$E$18534,4,FALSE)," ")</f>
        <v xml:space="preserve"> </v>
      </c>
      <c r="AF530" s="50" t="str">
        <f>IFERROR(VLOOKUP(AD530,農林業センサス集落コード!$A$2:$E$18534,5,0),"")</f>
        <v/>
      </c>
      <c r="AG530" s="48"/>
      <c r="AH530" s="49" t="str">
        <f>IFERROR(VLOOKUP(AG530,農林業センサス集落コード!$A$2:$E$18534,4,FALSE)," ")</f>
        <v xml:space="preserve"> </v>
      </c>
      <c r="AI530" s="50" t="str">
        <f>IFERROR(VLOOKUP(AG530,農林業センサス集落コード!$A$2:$E$18534,5,0),"")</f>
        <v/>
      </c>
      <c r="AJ530" s="48"/>
      <c r="AK530" s="49" t="str">
        <f>IFERROR(VLOOKUP(AJ530,農林業センサス集落コード!$A$2:$E$18534,4,FALSE)," ")</f>
        <v xml:space="preserve"> </v>
      </c>
      <c r="AL530" s="50" t="str">
        <f>IFERROR(VLOOKUP(AJ530,農林業センサス集落コード!$A$2:$E$18534,5,0),"")</f>
        <v/>
      </c>
      <c r="AM530" s="48"/>
      <c r="AN530" s="49" t="str">
        <f>IFERROR(VLOOKUP(AM530,農林業センサス集落コード!$A$2:$E$18534,4,FALSE)," ")</f>
        <v xml:space="preserve"> </v>
      </c>
      <c r="AO530" s="50" t="str">
        <f>IFERROR(VLOOKUP(AM530,農林業センサス集落コード!$A$2:$E$18534,5,0),"")</f>
        <v/>
      </c>
      <c r="AP530" s="48"/>
      <c r="AQ530" s="49" t="str">
        <f>IFERROR(VLOOKUP(AP530,農林業センサス集落コード!$A$2:$E$18534,4,FALSE)," ")</f>
        <v xml:space="preserve"> </v>
      </c>
      <c r="AR530" s="50" t="str">
        <f>IFERROR(VLOOKUP(AP530,農林業センサス集落コード!$A$2:$E$18534,5,0),"")</f>
        <v/>
      </c>
      <c r="AS530" s="48"/>
      <c r="AT530" s="49" t="str">
        <f>IFERROR(VLOOKUP(AS530,農林業センサス集落コード!$A$2:$E$18534,4,FALSE)," ")</f>
        <v xml:space="preserve"> </v>
      </c>
      <c r="AU530" s="50" t="str">
        <f>IFERROR(VLOOKUP(AS530,農林業センサス集落コード!$A$2:$E$18534,5,0),"")</f>
        <v/>
      </c>
      <c r="AV530" s="48"/>
      <c r="AW530" s="49" t="str">
        <f>IFERROR(VLOOKUP(AV530,農林業センサス集落コード!$A$2:$E$18534,4,FALSE)," ")</f>
        <v xml:space="preserve"> </v>
      </c>
      <c r="AX530" s="50" t="str">
        <f>IFERROR(VLOOKUP(AV530,農林業センサス集落コード!$A$2:$E$18534,5,0),"")</f>
        <v/>
      </c>
      <c r="AY530" s="48"/>
      <c r="AZ530" s="49" t="str">
        <f>IFERROR(VLOOKUP(AY530,農林業センサス集落コード!$A$2:$E$18534,4,FALSE)," ")</f>
        <v xml:space="preserve"> </v>
      </c>
      <c r="BA530" s="50" t="str">
        <f>IFERROR(VLOOKUP(AY530,農林業センサス集落コード!$A$2:$E$18534,5,0),"")</f>
        <v/>
      </c>
      <c r="BB530" s="48"/>
      <c r="BC530" s="49" t="str">
        <f>IFERROR(VLOOKUP(BB530,農林業センサス集落コード!$A$2:$E$18534,4,FALSE)," ")</f>
        <v xml:space="preserve"> </v>
      </c>
      <c r="BD530" s="50" t="str">
        <f>IFERROR(VLOOKUP(BB530,農林業センサス集落コード!$A$2:$E$18534,5,0),"")</f>
        <v/>
      </c>
      <c r="BE530" s="48"/>
      <c r="BF530" s="49" t="str">
        <f>IFERROR(VLOOKUP(BE530,農林業センサス集落コード!$A$2:$E$18534,4,FALSE)," ")</f>
        <v xml:space="preserve"> </v>
      </c>
      <c r="BG530" s="50" t="str">
        <f>IFERROR(VLOOKUP(BE530,農林業センサス集落コード!$A$2:$E$18534,5,0),"")</f>
        <v/>
      </c>
      <c r="BH530" s="48"/>
      <c r="BI530" s="49" t="str">
        <f>IFERROR(VLOOKUP(BH530,農林業センサス集落コード!$A$2:$E$18534,4,FALSE)," ")</f>
        <v xml:space="preserve"> </v>
      </c>
      <c r="BJ530" s="50" t="str">
        <f>IFERROR(VLOOKUP(BH530,農林業センサス集落コード!$A$2:$E$18534,5,0),"")</f>
        <v/>
      </c>
      <c r="BK530" s="48"/>
      <c r="BL530" s="49" t="str">
        <f>IFERROR(VLOOKUP(BK530,農林業センサス集落コード!$A$2:$E$18534,4,FALSE)," ")</f>
        <v xml:space="preserve"> </v>
      </c>
      <c r="BM530" s="50" t="str">
        <f>IFERROR(VLOOKUP(BK530,農林業センサス集落コード!$A$2:$E$18534,5,0),"")</f>
        <v/>
      </c>
    </row>
    <row r="531" spans="1:65">
      <c r="A531" s="272" t="e">
        <f>①協定識別事項②協定参加者!#REF!</f>
        <v>#REF!</v>
      </c>
      <c r="B531" s="55" t="e">
        <f>①協定識別事項②協定参加者!#REF!</f>
        <v>#REF!</v>
      </c>
      <c r="C531" s="55" t="e">
        <f>①協定識別事項②協定参加者!#REF!</f>
        <v>#REF!</v>
      </c>
      <c r="D531" s="55" t="e">
        <f>①協定識別事項②協定参加者!#REF!</f>
        <v>#REF!</v>
      </c>
      <c r="E531" s="56" t="e">
        <f>①協定識別事項②協定参加者!#REF!</f>
        <v>#REF!</v>
      </c>
      <c r="F531" s="48"/>
      <c r="G531" s="49" t="str">
        <f>IFERROR(VLOOKUP(F531,農林業センサス集落コード!$A$2:$E$18534,4,FALSE)," ")</f>
        <v xml:space="preserve"> </v>
      </c>
      <c r="H531" s="50" t="str">
        <f>IFERROR(VLOOKUP(F531,農林業センサス集落コード!$A$2:$E$18534,5,0),"")</f>
        <v/>
      </c>
      <c r="I531" s="48"/>
      <c r="J531" s="49" t="str">
        <f>IFERROR(VLOOKUP(I531,農林業センサス集落コード!$A$2:$E$18534,4,FALSE)," ")</f>
        <v xml:space="preserve"> </v>
      </c>
      <c r="K531" s="50" t="str">
        <f>IFERROR(VLOOKUP(I531,農林業センサス集落コード!$A$2:$E$18534,5,0),"")</f>
        <v/>
      </c>
      <c r="L531" s="48"/>
      <c r="M531" s="49" t="str">
        <f>IFERROR(VLOOKUP(L531,農林業センサス集落コード!$A$2:$E$18534,4,FALSE)," ")</f>
        <v xml:space="preserve"> </v>
      </c>
      <c r="N531" s="50" t="str">
        <f>IFERROR(VLOOKUP(L531,農林業センサス集落コード!$A$2:$E$18534,5,0),"")</f>
        <v/>
      </c>
      <c r="O531" s="48"/>
      <c r="P531" s="49" t="str">
        <f>IFERROR(VLOOKUP(O531,農林業センサス集落コード!$A$2:$E$18534,4,FALSE)," ")</f>
        <v xml:space="preserve"> </v>
      </c>
      <c r="Q531" s="50" t="str">
        <f>IFERROR(VLOOKUP(O531,農林業センサス集落コード!$A$2:$E$18534,5,0),"")</f>
        <v/>
      </c>
      <c r="R531" s="48"/>
      <c r="S531" s="49" t="str">
        <f>IFERROR(VLOOKUP(R531,農林業センサス集落コード!$A$2:$E$18534,4,FALSE)," ")</f>
        <v xml:space="preserve"> </v>
      </c>
      <c r="T531" s="50" t="str">
        <f>IFERROR(VLOOKUP(R531,農林業センサス集落コード!$A$2:$E$18534,5,0),"")</f>
        <v/>
      </c>
      <c r="U531" s="48"/>
      <c r="V531" s="49" t="str">
        <f>IFERROR(VLOOKUP(U531,農林業センサス集落コード!$A$2:$E$18534,4,FALSE)," ")</f>
        <v xml:space="preserve"> </v>
      </c>
      <c r="W531" s="50" t="str">
        <f>IFERROR(VLOOKUP(U531,農林業センサス集落コード!$A$2:$E$18534,5,0),"")</f>
        <v/>
      </c>
      <c r="X531" s="48"/>
      <c r="Y531" s="49" t="str">
        <f>IFERROR(VLOOKUP(X531,農林業センサス集落コード!$A$2:$E$18534,4,FALSE)," ")</f>
        <v xml:space="preserve"> </v>
      </c>
      <c r="Z531" s="50" t="str">
        <f>IFERROR(VLOOKUP(X531,農林業センサス集落コード!$A$2:$E$18534,5,0),"")</f>
        <v/>
      </c>
      <c r="AA531" s="48"/>
      <c r="AB531" s="49" t="str">
        <f>IFERROR(VLOOKUP(AA531,農林業センサス集落コード!$A$2:$E$18534,4,FALSE)," ")</f>
        <v xml:space="preserve"> </v>
      </c>
      <c r="AC531" s="50" t="str">
        <f>IFERROR(VLOOKUP(AA531,農林業センサス集落コード!$A$2:$E$18534,5,0),"")</f>
        <v/>
      </c>
      <c r="AD531" s="48"/>
      <c r="AE531" s="49" t="str">
        <f>IFERROR(VLOOKUP(AD531,農林業センサス集落コード!$A$2:$E$18534,4,FALSE)," ")</f>
        <v xml:space="preserve"> </v>
      </c>
      <c r="AF531" s="50" t="str">
        <f>IFERROR(VLOOKUP(AD531,農林業センサス集落コード!$A$2:$E$18534,5,0),"")</f>
        <v/>
      </c>
      <c r="AG531" s="48"/>
      <c r="AH531" s="49" t="str">
        <f>IFERROR(VLOOKUP(AG531,農林業センサス集落コード!$A$2:$E$18534,4,FALSE)," ")</f>
        <v xml:space="preserve"> </v>
      </c>
      <c r="AI531" s="50" t="str">
        <f>IFERROR(VLOOKUP(AG531,農林業センサス集落コード!$A$2:$E$18534,5,0),"")</f>
        <v/>
      </c>
      <c r="AJ531" s="48"/>
      <c r="AK531" s="49" t="str">
        <f>IFERROR(VLOOKUP(AJ531,農林業センサス集落コード!$A$2:$E$18534,4,FALSE)," ")</f>
        <v xml:space="preserve"> </v>
      </c>
      <c r="AL531" s="50" t="str">
        <f>IFERROR(VLOOKUP(AJ531,農林業センサス集落コード!$A$2:$E$18534,5,0),"")</f>
        <v/>
      </c>
      <c r="AM531" s="48"/>
      <c r="AN531" s="49" t="str">
        <f>IFERROR(VLOOKUP(AM531,農林業センサス集落コード!$A$2:$E$18534,4,FALSE)," ")</f>
        <v xml:space="preserve"> </v>
      </c>
      <c r="AO531" s="50" t="str">
        <f>IFERROR(VLOOKUP(AM531,農林業センサス集落コード!$A$2:$E$18534,5,0),"")</f>
        <v/>
      </c>
      <c r="AP531" s="48"/>
      <c r="AQ531" s="49" t="str">
        <f>IFERROR(VLOOKUP(AP531,農林業センサス集落コード!$A$2:$E$18534,4,FALSE)," ")</f>
        <v xml:space="preserve"> </v>
      </c>
      <c r="AR531" s="50" t="str">
        <f>IFERROR(VLOOKUP(AP531,農林業センサス集落コード!$A$2:$E$18534,5,0),"")</f>
        <v/>
      </c>
      <c r="AS531" s="48"/>
      <c r="AT531" s="49" t="str">
        <f>IFERROR(VLOOKUP(AS531,農林業センサス集落コード!$A$2:$E$18534,4,FALSE)," ")</f>
        <v xml:space="preserve"> </v>
      </c>
      <c r="AU531" s="50" t="str">
        <f>IFERROR(VLOOKUP(AS531,農林業センサス集落コード!$A$2:$E$18534,5,0),"")</f>
        <v/>
      </c>
      <c r="AV531" s="48"/>
      <c r="AW531" s="49" t="str">
        <f>IFERROR(VLOOKUP(AV531,農林業センサス集落コード!$A$2:$E$18534,4,FALSE)," ")</f>
        <v xml:space="preserve"> </v>
      </c>
      <c r="AX531" s="50" t="str">
        <f>IFERROR(VLOOKUP(AV531,農林業センサス集落コード!$A$2:$E$18534,5,0),"")</f>
        <v/>
      </c>
      <c r="AY531" s="48"/>
      <c r="AZ531" s="49" t="str">
        <f>IFERROR(VLOOKUP(AY531,農林業センサス集落コード!$A$2:$E$18534,4,FALSE)," ")</f>
        <v xml:space="preserve"> </v>
      </c>
      <c r="BA531" s="50" t="str">
        <f>IFERROR(VLOOKUP(AY531,農林業センサス集落コード!$A$2:$E$18534,5,0),"")</f>
        <v/>
      </c>
      <c r="BB531" s="48"/>
      <c r="BC531" s="49" t="str">
        <f>IFERROR(VLOOKUP(BB531,農林業センサス集落コード!$A$2:$E$18534,4,FALSE)," ")</f>
        <v xml:space="preserve"> </v>
      </c>
      <c r="BD531" s="50" t="str">
        <f>IFERROR(VLOOKUP(BB531,農林業センサス集落コード!$A$2:$E$18534,5,0),"")</f>
        <v/>
      </c>
      <c r="BE531" s="48"/>
      <c r="BF531" s="49" t="str">
        <f>IFERROR(VLOOKUP(BE531,農林業センサス集落コード!$A$2:$E$18534,4,FALSE)," ")</f>
        <v xml:space="preserve"> </v>
      </c>
      <c r="BG531" s="50" t="str">
        <f>IFERROR(VLOOKUP(BE531,農林業センサス集落コード!$A$2:$E$18534,5,0),"")</f>
        <v/>
      </c>
      <c r="BH531" s="48"/>
      <c r="BI531" s="49" t="str">
        <f>IFERROR(VLOOKUP(BH531,農林業センサス集落コード!$A$2:$E$18534,4,FALSE)," ")</f>
        <v xml:space="preserve"> </v>
      </c>
      <c r="BJ531" s="50" t="str">
        <f>IFERROR(VLOOKUP(BH531,農林業センサス集落コード!$A$2:$E$18534,5,0),"")</f>
        <v/>
      </c>
      <c r="BK531" s="48"/>
      <c r="BL531" s="49" t="str">
        <f>IFERROR(VLOOKUP(BK531,農林業センサス集落コード!$A$2:$E$18534,4,FALSE)," ")</f>
        <v xml:space="preserve"> </v>
      </c>
      <c r="BM531" s="50" t="str">
        <f>IFERROR(VLOOKUP(BK531,農林業センサス集落コード!$A$2:$E$18534,5,0),"")</f>
        <v/>
      </c>
    </row>
    <row r="532" spans="1:65">
      <c r="A532" s="272" t="e">
        <f>①協定識別事項②協定参加者!#REF!</f>
        <v>#REF!</v>
      </c>
      <c r="B532" s="55" t="e">
        <f>①協定識別事項②協定参加者!#REF!</f>
        <v>#REF!</v>
      </c>
      <c r="C532" s="55" t="e">
        <f>①協定識別事項②協定参加者!#REF!</f>
        <v>#REF!</v>
      </c>
      <c r="D532" s="55" t="e">
        <f>①協定識別事項②協定参加者!#REF!</f>
        <v>#REF!</v>
      </c>
      <c r="E532" s="56" t="e">
        <f>①協定識別事項②協定参加者!#REF!</f>
        <v>#REF!</v>
      </c>
      <c r="F532" s="48"/>
      <c r="G532" s="49" t="str">
        <f>IFERROR(VLOOKUP(F532,農林業センサス集落コード!$A$2:$E$18534,4,FALSE)," ")</f>
        <v xml:space="preserve"> </v>
      </c>
      <c r="H532" s="50" t="str">
        <f>IFERROR(VLOOKUP(F532,農林業センサス集落コード!$A$2:$E$18534,5,0),"")</f>
        <v/>
      </c>
      <c r="I532" s="48"/>
      <c r="J532" s="49" t="str">
        <f>IFERROR(VLOOKUP(I532,農林業センサス集落コード!$A$2:$E$18534,4,FALSE)," ")</f>
        <v xml:space="preserve"> </v>
      </c>
      <c r="K532" s="50" t="str">
        <f>IFERROR(VLOOKUP(I532,農林業センサス集落コード!$A$2:$E$18534,5,0),"")</f>
        <v/>
      </c>
      <c r="L532" s="48"/>
      <c r="M532" s="49" t="str">
        <f>IFERROR(VLOOKUP(L532,農林業センサス集落コード!$A$2:$E$18534,4,FALSE)," ")</f>
        <v xml:space="preserve"> </v>
      </c>
      <c r="N532" s="50" t="str">
        <f>IFERROR(VLOOKUP(L532,農林業センサス集落コード!$A$2:$E$18534,5,0),"")</f>
        <v/>
      </c>
      <c r="O532" s="48"/>
      <c r="P532" s="49" t="str">
        <f>IFERROR(VLOOKUP(O532,農林業センサス集落コード!$A$2:$E$18534,4,FALSE)," ")</f>
        <v xml:space="preserve"> </v>
      </c>
      <c r="Q532" s="50" t="str">
        <f>IFERROR(VLOOKUP(O532,農林業センサス集落コード!$A$2:$E$18534,5,0),"")</f>
        <v/>
      </c>
      <c r="R532" s="48"/>
      <c r="S532" s="49" t="str">
        <f>IFERROR(VLOOKUP(R532,農林業センサス集落コード!$A$2:$E$18534,4,FALSE)," ")</f>
        <v xml:space="preserve"> </v>
      </c>
      <c r="T532" s="50" t="str">
        <f>IFERROR(VLOOKUP(R532,農林業センサス集落コード!$A$2:$E$18534,5,0),"")</f>
        <v/>
      </c>
      <c r="U532" s="48"/>
      <c r="V532" s="49" t="str">
        <f>IFERROR(VLOOKUP(U532,農林業センサス集落コード!$A$2:$E$18534,4,FALSE)," ")</f>
        <v xml:space="preserve"> </v>
      </c>
      <c r="W532" s="50" t="str">
        <f>IFERROR(VLOOKUP(U532,農林業センサス集落コード!$A$2:$E$18534,5,0),"")</f>
        <v/>
      </c>
      <c r="X532" s="48"/>
      <c r="Y532" s="49" t="str">
        <f>IFERROR(VLOOKUP(X532,農林業センサス集落コード!$A$2:$E$18534,4,FALSE)," ")</f>
        <v xml:space="preserve"> </v>
      </c>
      <c r="Z532" s="50" t="str">
        <f>IFERROR(VLOOKUP(X532,農林業センサス集落コード!$A$2:$E$18534,5,0),"")</f>
        <v/>
      </c>
      <c r="AA532" s="48"/>
      <c r="AB532" s="49" t="str">
        <f>IFERROR(VLOOKUP(AA532,農林業センサス集落コード!$A$2:$E$18534,4,FALSE)," ")</f>
        <v xml:space="preserve"> </v>
      </c>
      <c r="AC532" s="50" t="str">
        <f>IFERROR(VLOOKUP(AA532,農林業センサス集落コード!$A$2:$E$18534,5,0),"")</f>
        <v/>
      </c>
      <c r="AD532" s="48"/>
      <c r="AE532" s="49" t="str">
        <f>IFERROR(VLOOKUP(AD532,農林業センサス集落コード!$A$2:$E$18534,4,FALSE)," ")</f>
        <v xml:space="preserve"> </v>
      </c>
      <c r="AF532" s="50" t="str">
        <f>IFERROR(VLOOKUP(AD532,農林業センサス集落コード!$A$2:$E$18534,5,0),"")</f>
        <v/>
      </c>
      <c r="AG532" s="48"/>
      <c r="AH532" s="49" t="str">
        <f>IFERROR(VLOOKUP(AG532,農林業センサス集落コード!$A$2:$E$18534,4,FALSE)," ")</f>
        <v xml:space="preserve"> </v>
      </c>
      <c r="AI532" s="50" t="str">
        <f>IFERROR(VLOOKUP(AG532,農林業センサス集落コード!$A$2:$E$18534,5,0),"")</f>
        <v/>
      </c>
      <c r="AJ532" s="48"/>
      <c r="AK532" s="49" t="str">
        <f>IFERROR(VLOOKUP(AJ532,農林業センサス集落コード!$A$2:$E$18534,4,FALSE)," ")</f>
        <v xml:space="preserve"> </v>
      </c>
      <c r="AL532" s="50" t="str">
        <f>IFERROR(VLOOKUP(AJ532,農林業センサス集落コード!$A$2:$E$18534,5,0),"")</f>
        <v/>
      </c>
      <c r="AM532" s="48"/>
      <c r="AN532" s="49" t="str">
        <f>IFERROR(VLOOKUP(AM532,農林業センサス集落コード!$A$2:$E$18534,4,FALSE)," ")</f>
        <v xml:space="preserve"> </v>
      </c>
      <c r="AO532" s="50" t="str">
        <f>IFERROR(VLOOKUP(AM532,農林業センサス集落コード!$A$2:$E$18534,5,0),"")</f>
        <v/>
      </c>
      <c r="AP532" s="48"/>
      <c r="AQ532" s="49" t="str">
        <f>IFERROR(VLOOKUP(AP532,農林業センサス集落コード!$A$2:$E$18534,4,FALSE)," ")</f>
        <v xml:space="preserve"> </v>
      </c>
      <c r="AR532" s="50" t="str">
        <f>IFERROR(VLOOKUP(AP532,農林業センサス集落コード!$A$2:$E$18534,5,0),"")</f>
        <v/>
      </c>
      <c r="AS532" s="48"/>
      <c r="AT532" s="49" t="str">
        <f>IFERROR(VLOOKUP(AS532,農林業センサス集落コード!$A$2:$E$18534,4,FALSE)," ")</f>
        <v xml:space="preserve"> </v>
      </c>
      <c r="AU532" s="50" t="str">
        <f>IFERROR(VLOOKUP(AS532,農林業センサス集落コード!$A$2:$E$18534,5,0),"")</f>
        <v/>
      </c>
      <c r="AV532" s="48"/>
      <c r="AW532" s="49" t="str">
        <f>IFERROR(VLOOKUP(AV532,農林業センサス集落コード!$A$2:$E$18534,4,FALSE)," ")</f>
        <v xml:space="preserve"> </v>
      </c>
      <c r="AX532" s="50" t="str">
        <f>IFERROR(VLOOKUP(AV532,農林業センサス集落コード!$A$2:$E$18534,5,0),"")</f>
        <v/>
      </c>
      <c r="AY532" s="48"/>
      <c r="AZ532" s="49" t="str">
        <f>IFERROR(VLOOKUP(AY532,農林業センサス集落コード!$A$2:$E$18534,4,FALSE)," ")</f>
        <v xml:space="preserve"> </v>
      </c>
      <c r="BA532" s="50" t="str">
        <f>IFERROR(VLOOKUP(AY532,農林業センサス集落コード!$A$2:$E$18534,5,0),"")</f>
        <v/>
      </c>
      <c r="BB532" s="48"/>
      <c r="BC532" s="49" t="str">
        <f>IFERROR(VLOOKUP(BB532,農林業センサス集落コード!$A$2:$E$18534,4,FALSE)," ")</f>
        <v xml:space="preserve"> </v>
      </c>
      <c r="BD532" s="50" t="str">
        <f>IFERROR(VLOOKUP(BB532,農林業センサス集落コード!$A$2:$E$18534,5,0),"")</f>
        <v/>
      </c>
      <c r="BE532" s="48"/>
      <c r="BF532" s="49" t="str">
        <f>IFERROR(VLOOKUP(BE532,農林業センサス集落コード!$A$2:$E$18534,4,FALSE)," ")</f>
        <v xml:space="preserve"> </v>
      </c>
      <c r="BG532" s="50" t="str">
        <f>IFERROR(VLOOKUP(BE532,農林業センサス集落コード!$A$2:$E$18534,5,0),"")</f>
        <v/>
      </c>
      <c r="BH532" s="48"/>
      <c r="BI532" s="49" t="str">
        <f>IFERROR(VLOOKUP(BH532,農林業センサス集落コード!$A$2:$E$18534,4,FALSE)," ")</f>
        <v xml:space="preserve"> </v>
      </c>
      <c r="BJ532" s="50" t="str">
        <f>IFERROR(VLOOKUP(BH532,農林業センサス集落コード!$A$2:$E$18534,5,0),"")</f>
        <v/>
      </c>
      <c r="BK532" s="48"/>
      <c r="BL532" s="49" t="str">
        <f>IFERROR(VLOOKUP(BK532,農林業センサス集落コード!$A$2:$E$18534,4,FALSE)," ")</f>
        <v xml:space="preserve"> </v>
      </c>
      <c r="BM532" s="50" t="str">
        <f>IFERROR(VLOOKUP(BK532,農林業センサス集落コード!$A$2:$E$18534,5,0),"")</f>
        <v/>
      </c>
    </row>
    <row r="533" spans="1:65">
      <c r="A533" s="272" t="e">
        <f>①協定識別事項②協定参加者!#REF!</f>
        <v>#REF!</v>
      </c>
      <c r="B533" s="55" t="e">
        <f>①協定識別事項②協定参加者!#REF!</f>
        <v>#REF!</v>
      </c>
      <c r="C533" s="55" t="e">
        <f>①協定識別事項②協定参加者!#REF!</f>
        <v>#REF!</v>
      </c>
      <c r="D533" s="55" t="e">
        <f>①協定識別事項②協定参加者!#REF!</f>
        <v>#REF!</v>
      </c>
      <c r="E533" s="56" t="e">
        <f>①協定識別事項②協定参加者!#REF!</f>
        <v>#REF!</v>
      </c>
      <c r="F533" s="48"/>
      <c r="G533" s="49" t="str">
        <f>IFERROR(VLOOKUP(F533,農林業センサス集落コード!$A$2:$E$18534,4,FALSE)," ")</f>
        <v xml:space="preserve"> </v>
      </c>
      <c r="H533" s="50" t="str">
        <f>IFERROR(VLOOKUP(F533,農林業センサス集落コード!$A$2:$E$18534,5,0),"")</f>
        <v/>
      </c>
      <c r="I533" s="48"/>
      <c r="J533" s="49" t="str">
        <f>IFERROR(VLOOKUP(I533,農林業センサス集落コード!$A$2:$E$18534,4,FALSE)," ")</f>
        <v xml:space="preserve"> </v>
      </c>
      <c r="K533" s="50" t="str">
        <f>IFERROR(VLOOKUP(I533,農林業センサス集落コード!$A$2:$E$18534,5,0),"")</f>
        <v/>
      </c>
      <c r="L533" s="48"/>
      <c r="M533" s="49" t="str">
        <f>IFERROR(VLOOKUP(L533,農林業センサス集落コード!$A$2:$E$18534,4,FALSE)," ")</f>
        <v xml:space="preserve"> </v>
      </c>
      <c r="N533" s="50" t="str">
        <f>IFERROR(VLOOKUP(L533,農林業センサス集落コード!$A$2:$E$18534,5,0),"")</f>
        <v/>
      </c>
      <c r="O533" s="48"/>
      <c r="P533" s="49" t="str">
        <f>IFERROR(VLOOKUP(O533,農林業センサス集落コード!$A$2:$E$18534,4,FALSE)," ")</f>
        <v xml:space="preserve"> </v>
      </c>
      <c r="Q533" s="50" t="str">
        <f>IFERROR(VLOOKUP(O533,農林業センサス集落コード!$A$2:$E$18534,5,0),"")</f>
        <v/>
      </c>
      <c r="R533" s="48"/>
      <c r="S533" s="49" t="str">
        <f>IFERROR(VLOOKUP(R533,農林業センサス集落コード!$A$2:$E$18534,4,FALSE)," ")</f>
        <v xml:space="preserve"> </v>
      </c>
      <c r="T533" s="50" t="str">
        <f>IFERROR(VLOOKUP(R533,農林業センサス集落コード!$A$2:$E$18534,5,0),"")</f>
        <v/>
      </c>
      <c r="U533" s="48"/>
      <c r="V533" s="49" t="str">
        <f>IFERROR(VLOOKUP(U533,農林業センサス集落コード!$A$2:$E$18534,4,FALSE)," ")</f>
        <v xml:space="preserve"> </v>
      </c>
      <c r="W533" s="50" t="str">
        <f>IFERROR(VLOOKUP(U533,農林業センサス集落コード!$A$2:$E$18534,5,0),"")</f>
        <v/>
      </c>
      <c r="X533" s="48"/>
      <c r="Y533" s="49" t="str">
        <f>IFERROR(VLOOKUP(X533,農林業センサス集落コード!$A$2:$E$18534,4,FALSE)," ")</f>
        <v xml:space="preserve"> </v>
      </c>
      <c r="Z533" s="50" t="str">
        <f>IFERROR(VLOOKUP(X533,農林業センサス集落コード!$A$2:$E$18534,5,0),"")</f>
        <v/>
      </c>
      <c r="AA533" s="48"/>
      <c r="AB533" s="49" t="str">
        <f>IFERROR(VLOOKUP(AA533,農林業センサス集落コード!$A$2:$E$18534,4,FALSE)," ")</f>
        <v xml:space="preserve"> </v>
      </c>
      <c r="AC533" s="50" t="str">
        <f>IFERROR(VLOOKUP(AA533,農林業センサス集落コード!$A$2:$E$18534,5,0),"")</f>
        <v/>
      </c>
      <c r="AD533" s="48"/>
      <c r="AE533" s="49" t="str">
        <f>IFERROR(VLOOKUP(AD533,農林業センサス集落コード!$A$2:$E$18534,4,FALSE)," ")</f>
        <v xml:space="preserve"> </v>
      </c>
      <c r="AF533" s="50" t="str">
        <f>IFERROR(VLOOKUP(AD533,農林業センサス集落コード!$A$2:$E$18534,5,0),"")</f>
        <v/>
      </c>
      <c r="AG533" s="48"/>
      <c r="AH533" s="49" t="str">
        <f>IFERROR(VLOOKUP(AG533,農林業センサス集落コード!$A$2:$E$18534,4,FALSE)," ")</f>
        <v xml:space="preserve"> </v>
      </c>
      <c r="AI533" s="50" t="str">
        <f>IFERROR(VLOOKUP(AG533,農林業センサス集落コード!$A$2:$E$18534,5,0),"")</f>
        <v/>
      </c>
      <c r="AJ533" s="48"/>
      <c r="AK533" s="49" t="str">
        <f>IFERROR(VLOOKUP(AJ533,農林業センサス集落コード!$A$2:$E$18534,4,FALSE)," ")</f>
        <v xml:space="preserve"> </v>
      </c>
      <c r="AL533" s="50" t="str">
        <f>IFERROR(VLOOKUP(AJ533,農林業センサス集落コード!$A$2:$E$18534,5,0),"")</f>
        <v/>
      </c>
      <c r="AM533" s="48"/>
      <c r="AN533" s="49" t="str">
        <f>IFERROR(VLOOKUP(AM533,農林業センサス集落コード!$A$2:$E$18534,4,FALSE)," ")</f>
        <v xml:space="preserve"> </v>
      </c>
      <c r="AO533" s="50" t="str">
        <f>IFERROR(VLOOKUP(AM533,農林業センサス集落コード!$A$2:$E$18534,5,0),"")</f>
        <v/>
      </c>
      <c r="AP533" s="48"/>
      <c r="AQ533" s="49" t="str">
        <f>IFERROR(VLOOKUP(AP533,農林業センサス集落コード!$A$2:$E$18534,4,FALSE)," ")</f>
        <v xml:space="preserve"> </v>
      </c>
      <c r="AR533" s="50" t="str">
        <f>IFERROR(VLOOKUP(AP533,農林業センサス集落コード!$A$2:$E$18534,5,0),"")</f>
        <v/>
      </c>
      <c r="AS533" s="48"/>
      <c r="AT533" s="49" t="str">
        <f>IFERROR(VLOOKUP(AS533,農林業センサス集落コード!$A$2:$E$18534,4,FALSE)," ")</f>
        <v xml:space="preserve"> </v>
      </c>
      <c r="AU533" s="50" t="str">
        <f>IFERROR(VLOOKUP(AS533,農林業センサス集落コード!$A$2:$E$18534,5,0),"")</f>
        <v/>
      </c>
      <c r="AV533" s="48"/>
      <c r="AW533" s="49" t="str">
        <f>IFERROR(VLOOKUP(AV533,農林業センサス集落コード!$A$2:$E$18534,4,FALSE)," ")</f>
        <v xml:space="preserve"> </v>
      </c>
      <c r="AX533" s="50" t="str">
        <f>IFERROR(VLOOKUP(AV533,農林業センサス集落コード!$A$2:$E$18534,5,0),"")</f>
        <v/>
      </c>
      <c r="AY533" s="48"/>
      <c r="AZ533" s="49" t="str">
        <f>IFERROR(VLOOKUP(AY533,農林業センサス集落コード!$A$2:$E$18534,4,FALSE)," ")</f>
        <v xml:space="preserve"> </v>
      </c>
      <c r="BA533" s="50" t="str">
        <f>IFERROR(VLOOKUP(AY533,農林業センサス集落コード!$A$2:$E$18534,5,0),"")</f>
        <v/>
      </c>
      <c r="BB533" s="48"/>
      <c r="BC533" s="49" t="str">
        <f>IFERROR(VLOOKUP(BB533,農林業センサス集落コード!$A$2:$E$18534,4,FALSE)," ")</f>
        <v xml:space="preserve"> </v>
      </c>
      <c r="BD533" s="50" t="str">
        <f>IFERROR(VLOOKUP(BB533,農林業センサス集落コード!$A$2:$E$18534,5,0),"")</f>
        <v/>
      </c>
      <c r="BE533" s="48"/>
      <c r="BF533" s="49" t="str">
        <f>IFERROR(VLOOKUP(BE533,農林業センサス集落コード!$A$2:$E$18534,4,FALSE)," ")</f>
        <v xml:space="preserve"> </v>
      </c>
      <c r="BG533" s="50" t="str">
        <f>IFERROR(VLOOKUP(BE533,農林業センサス集落コード!$A$2:$E$18534,5,0),"")</f>
        <v/>
      </c>
      <c r="BH533" s="48"/>
      <c r="BI533" s="49" t="str">
        <f>IFERROR(VLOOKUP(BH533,農林業センサス集落コード!$A$2:$E$18534,4,FALSE)," ")</f>
        <v xml:space="preserve"> </v>
      </c>
      <c r="BJ533" s="50" t="str">
        <f>IFERROR(VLOOKUP(BH533,農林業センサス集落コード!$A$2:$E$18534,5,0),"")</f>
        <v/>
      </c>
      <c r="BK533" s="48"/>
      <c r="BL533" s="49" t="str">
        <f>IFERROR(VLOOKUP(BK533,農林業センサス集落コード!$A$2:$E$18534,4,FALSE)," ")</f>
        <v xml:space="preserve"> </v>
      </c>
      <c r="BM533" s="50" t="str">
        <f>IFERROR(VLOOKUP(BK533,農林業センサス集落コード!$A$2:$E$18534,5,0),"")</f>
        <v/>
      </c>
    </row>
    <row r="534" spans="1:65">
      <c r="A534" s="272" t="e">
        <f>①協定識別事項②協定参加者!#REF!</f>
        <v>#REF!</v>
      </c>
      <c r="B534" s="55" t="e">
        <f>①協定識別事項②協定参加者!#REF!</f>
        <v>#REF!</v>
      </c>
      <c r="C534" s="55" t="e">
        <f>①協定識別事項②協定参加者!#REF!</f>
        <v>#REF!</v>
      </c>
      <c r="D534" s="55" t="e">
        <f>①協定識別事項②協定参加者!#REF!</f>
        <v>#REF!</v>
      </c>
      <c r="E534" s="56" t="e">
        <f>①協定識別事項②協定参加者!#REF!</f>
        <v>#REF!</v>
      </c>
      <c r="F534" s="48"/>
      <c r="G534" s="49" t="str">
        <f>IFERROR(VLOOKUP(F534,農林業センサス集落コード!$A$2:$E$18534,4,FALSE)," ")</f>
        <v xml:space="preserve"> </v>
      </c>
      <c r="H534" s="50" t="str">
        <f>IFERROR(VLOOKUP(F534,農林業センサス集落コード!$A$2:$E$18534,5,0),"")</f>
        <v/>
      </c>
      <c r="I534" s="48"/>
      <c r="J534" s="49" t="str">
        <f>IFERROR(VLOOKUP(I534,農林業センサス集落コード!$A$2:$E$18534,4,FALSE)," ")</f>
        <v xml:space="preserve"> </v>
      </c>
      <c r="K534" s="50" t="str">
        <f>IFERROR(VLOOKUP(I534,農林業センサス集落コード!$A$2:$E$18534,5,0),"")</f>
        <v/>
      </c>
      <c r="L534" s="48"/>
      <c r="M534" s="49" t="str">
        <f>IFERROR(VLOOKUP(L534,農林業センサス集落コード!$A$2:$E$18534,4,FALSE)," ")</f>
        <v xml:space="preserve"> </v>
      </c>
      <c r="N534" s="50" t="str">
        <f>IFERROR(VLOOKUP(L534,農林業センサス集落コード!$A$2:$E$18534,5,0),"")</f>
        <v/>
      </c>
      <c r="O534" s="48"/>
      <c r="P534" s="49" t="str">
        <f>IFERROR(VLOOKUP(O534,農林業センサス集落コード!$A$2:$E$18534,4,FALSE)," ")</f>
        <v xml:space="preserve"> </v>
      </c>
      <c r="Q534" s="50" t="str">
        <f>IFERROR(VLOOKUP(O534,農林業センサス集落コード!$A$2:$E$18534,5,0),"")</f>
        <v/>
      </c>
      <c r="R534" s="48"/>
      <c r="S534" s="49" t="str">
        <f>IFERROR(VLOOKUP(R534,農林業センサス集落コード!$A$2:$E$18534,4,FALSE)," ")</f>
        <v xml:space="preserve"> </v>
      </c>
      <c r="T534" s="50" t="str">
        <f>IFERROR(VLOOKUP(R534,農林業センサス集落コード!$A$2:$E$18534,5,0),"")</f>
        <v/>
      </c>
      <c r="U534" s="48"/>
      <c r="V534" s="49" t="str">
        <f>IFERROR(VLOOKUP(U534,農林業センサス集落コード!$A$2:$E$18534,4,FALSE)," ")</f>
        <v xml:space="preserve"> </v>
      </c>
      <c r="W534" s="50" t="str">
        <f>IFERROR(VLOOKUP(U534,農林業センサス集落コード!$A$2:$E$18534,5,0),"")</f>
        <v/>
      </c>
      <c r="X534" s="48"/>
      <c r="Y534" s="49" t="str">
        <f>IFERROR(VLOOKUP(X534,農林業センサス集落コード!$A$2:$E$18534,4,FALSE)," ")</f>
        <v xml:space="preserve"> </v>
      </c>
      <c r="Z534" s="50" t="str">
        <f>IFERROR(VLOOKUP(X534,農林業センサス集落コード!$A$2:$E$18534,5,0),"")</f>
        <v/>
      </c>
      <c r="AA534" s="48"/>
      <c r="AB534" s="49" t="str">
        <f>IFERROR(VLOOKUP(AA534,農林業センサス集落コード!$A$2:$E$18534,4,FALSE)," ")</f>
        <v xml:space="preserve"> </v>
      </c>
      <c r="AC534" s="50" t="str">
        <f>IFERROR(VLOOKUP(AA534,農林業センサス集落コード!$A$2:$E$18534,5,0),"")</f>
        <v/>
      </c>
      <c r="AD534" s="48"/>
      <c r="AE534" s="49" t="str">
        <f>IFERROR(VLOOKUP(AD534,農林業センサス集落コード!$A$2:$E$18534,4,FALSE)," ")</f>
        <v xml:space="preserve"> </v>
      </c>
      <c r="AF534" s="50" t="str">
        <f>IFERROR(VLOOKUP(AD534,農林業センサス集落コード!$A$2:$E$18534,5,0),"")</f>
        <v/>
      </c>
      <c r="AG534" s="48"/>
      <c r="AH534" s="49" t="str">
        <f>IFERROR(VLOOKUP(AG534,農林業センサス集落コード!$A$2:$E$18534,4,FALSE)," ")</f>
        <v xml:space="preserve"> </v>
      </c>
      <c r="AI534" s="50" t="str">
        <f>IFERROR(VLOOKUP(AG534,農林業センサス集落コード!$A$2:$E$18534,5,0),"")</f>
        <v/>
      </c>
      <c r="AJ534" s="48"/>
      <c r="AK534" s="49" t="str">
        <f>IFERROR(VLOOKUP(AJ534,農林業センサス集落コード!$A$2:$E$18534,4,FALSE)," ")</f>
        <v xml:space="preserve"> </v>
      </c>
      <c r="AL534" s="50" t="str">
        <f>IFERROR(VLOOKUP(AJ534,農林業センサス集落コード!$A$2:$E$18534,5,0),"")</f>
        <v/>
      </c>
      <c r="AM534" s="48"/>
      <c r="AN534" s="49" t="str">
        <f>IFERROR(VLOOKUP(AM534,農林業センサス集落コード!$A$2:$E$18534,4,FALSE)," ")</f>
        <v xml:space="preserve"> </v>
      </c>
      <c r="AO534" s="50" t="str">
        <f>IFERROR(VLOOKUP(AM534,農林業センサス集落コード!$A$2:$E$18534,5,0),"")</f>
        <v/>
      </c>
      <c r="AP534" s="48"/>
      <c r="AQ534" s="49" t="str">
        <f>IFERROR(VLOOKUP(AP534,農林業センサス集落コード!$A$2:$E$18534,4,FALSE)," ")</f>
        <v xml:space="preserve"> </v>
      </c>
      <c r="AR534" s="50" t="str">
        <f>IFERROR(VLOOKUP(AP534,農林業センサス集落コード!$A$2:$E$18534,5,0),"")</f>
        <v/>
      </c>
      <c r="AS534" s="48"/>
      <c r="AT534" s="49" t="str">
        <f>IFERROR(VLOOKUP(AS534,農林業センサス集落コード!$A$2:$E$18534,4,FALSE)," ")</f>
        <v xml:space="preserve"> </v>
      </c>
      <c r="AU534" s="50" t="str">
        <f>IFERROR(VLOOKUP(AS534,農林業センサス集落コード!$A$2:$E$18534,5,0),"")</f>
        <v/>
      </c>
      <c r="AV534" s="48"/>
      <c r="AW534" s="49" t="str">
        <f>IFERROR(VLOOKUP(AV534,農林業センサス集落コード!$A$2:$E$18534,4,FALSE)," ")</f>
        <v xml:space="preserve"> </v>
      </c>
      <c r="AX534" s="50" t="str">
        <f>IFERROR(VLOOKUP(AV534,農林業センサス集落コード!$A$2:$E$18534,5,0),"")</f>
        <v/>
      </c>
      <c r="AY534" s="48"/>
      <c r="AZ534" s="49" t="str">
        <f>IFERROR(VLOOKUP(AY534,農林業センサス集落コード!$A$2:$E$18534,4,FALSE)," ")</f>
        <v xml:space="preserve"> </v>
      </c>
      <c r="BA534" s="50" t="str">
        <f>IFERROR(VLOOKUP(AY534,農林業センサス集落コード!$A$2:$E$18534,5,0),"")</f>
        <v/>
      </c>
      <c r="BB534" s="48"/>
      <c r="BC534" s="49" t="str">
        <f>IFERROR(VLOOKUP(BB534,農林業センサス集落コード!$A$2:$E$18534,4,FALSE)," ")</f>
        <v xml:space="preserve"> </v>
      </c>
      <c r="BD534" s="50" t="str">
        <f>IFERROR(VLOOKUP(BB534,農林業センサス集落コード!$A$2:$E$18534,5,0),"")</f>
        <v/>
      </c>
      <c r="BE534" s="48"/>
      <c r="BF534" s="49" t="str">
        <f>IFERROR(VLOOKUP(BE534,農林業センサス集落コード!$A$2:$E$18534,4,FALSE)," ")</f>
        <v xml:space="preserve"> </v>
      </c>
      <c r="BG534" s="50" t="str">
        <f>IFERROR(VLOOKUP(BE534,農林業センサス集落コード!$A$2:$E$18534,5,0),"")</f>
        <v/>
      </c>
      <c r="BH534" s="48"/>
      <c r="BI534" s="49" t="str">
        <f>IFERROR(VLOOKUP(BH534,農林業センサス集落コード!$A$2:$E$18534,4,FALSE)," ")</f>
        <v xml:space="preserve"> </v>
      </c>
      <c r="BJ534" s="50" t="str">
        <f>IFERROR(VLOOKUP(BH534,農林業センサス集落コード!$A$2:$E$18534,5,0),"")</f>
        <v/>
      </c>
      <c r="BK534" s="48"/>
      <c r="BL534" s="49" t="str">
        <f>IFERROR(VLOOKUP(BK534,農林業センサス集落コード!$A$2:$E$18534,4,FALSE)," ")</f>
        <v xml:space="preserve"> </v>
      </c>
      <c r="BM534" s="50" t="str">
        <f>IFERROR(VLOOKUP(BK534,農林業センサス集落コード!$A$2:$E$18534,5,0),"")</f>
        <v/>
      </c>
    </row>
    <row r="535" spans="1:65">
      <c r="A535" s="272" t="e">
        <f>①協定識別事項②協定参加者!#REF!</f>
        <v>#REF!</v>
      </c>
      <c r="B535" s="55" t="e">
        <f>①協定識別事項②協定参加者!#REF!</f>
        <v>#REF!</v>
      </c>
      <c r="C535" s="55" t="e">
        <f>①協定識別事項②協定参加者!#REF!</f>
        <v>#REF!</v>
      </c>
      <c r="D535" s="55" t="e">
        <f>①協定識別事項②協定参加者!#REF!</f>
        <v>#REF!</v>
      </c>
      <c r="E535" s="56" t="e">
        <f>①協定識別事項②協定参加者!#REF!</f>
        <v>#REF!</v>
      </c>
      <c r="F535" s="48"/>
      <c r="G535" s="49" t="str">
        <f>IFERROR(VLOOKUP(F535,農林業センサス集落コード!$A$2:$E$18534,4,FALSE)," ")</f>
        <v xml:space="preserve"> </v>
      </c>
      <c r="H535" s="50" t="str">
        <f>IFERROR(VLOOKUP(F535,農林業センサス集落コード!$A$2:$E$18534,5,0),"")</f>
        <v/>
      </c>
      <c r="I535" s="48"/>
      <c r="J535" s="49" t="str">
        <f>IFERROR(VLOOKUP(I535,農林業センサス集落コード!$A$2:$E$18534,4,FALSE)," ")</f>
        <v xml:space="preserve"> </v>
      </c>
      <c r="K535" s="50" t="str">
        <f>IFERROR(VLOOKUP(I535,農林業センサス集落コード!$A$2:$E$18534,5,0),"")</f>
        <v/>
      </c>
      <c r="L535" s="48"/>
      <c r="M535" s="49" t="str">
        <f>IFERROR(VLOOKUP(L535,農林業センサス集落コード!$A$2:$E$18534,4,FALSE)," ")</f>
        <v xml:space="preserve"> </v>
      </c>
      <c r="N535" s="50" t="str">
        <f>IFERROR(VLOOKUP(L535,農林業センサス集落コード!$A$2:$E$18534,5,0),"")</f>
        <v/>
      </c>
      <c r="O535" s="48"/>
      <c r="P535" s="49" t="str">
        <f>IFERROR(VLOOKUP(O535,農林業センサス集落コード!$A$2:$E$18534,4,FALSE)," ")</f>
        <v xml:space="preserve"> </v>
      </c>
      <c r="Q535" s="50" t="str">
        <f>IFERROR(VLOOKUP(O535,農林業センサス集落コード!$A$2:$E$18534,5,0),"")</f>
        <v/>
      </c>
      <c r="R535" s="48"/>
      <c r="S535" s="49" t="str">
        <f>IFERROR(VLOOKUP(R535,農林業センサス集落コード!$A$2:$E$18534,4,FALSE)," ")</f>
        <v xml:space="preserve"> </v>
      </c>
      <c r="T535" s="50" t="str">
        <f>IFERROR(VLOOKUP(R535,農林業センサス集落コード!$A$2:$E$18534,5,0),"")</f>
        <v/>
      </c>
      <c r="U535" s="48"/>
      <c r="V535" s="49" t="str">
        <f>IFERROR(VLOOKUP(U535,農林業センサス集落コード!$A$2:$E$18534,4,FALSE)," ")</f>
        <v xml:space="preserve"> </v>
      </c>
      <c r="W535" s="50" t="str">
        <f>IFERROR(VLOOKUP(U535,農林業センサス集落コード!$A$2:$E$18534,5,0),"")</f>
        <v/>
      </c>
      <c r="X535" s="48"/>
      <c r="Y535" s="49" t="str">
        <f>IFERROR(VLOOKUP(X535,農林業センサス集落コード!$A$2:$E$18534,4,FALSE)," ")</f>
        <v xml:space="preserve"> </v>
      </c>
      <c r="Z535" s="50" t="str">
        <f>IFERROR(VLOOKUP(X535,農林業センサス集落コード!$A$2:$E$18534,5,0),"")</f>
        <v/>
      </c>
      <c r="AA535" s="48"/>
      <c r="AB535" s="49" t="str">
        <f>IFERROR(VLOOKUP(AA535,農林業センサス集落コード!$A$2:$E$18534,4,FALSE)," ")</f>
        <v xml:space="preserve"> </v>
      </c>
      <c r="AC535" s="50" t="str">
        <f>IFERROR(VLOOKUP(AA535,農林業センサス集落コード!$A$2:$E$18534,5,0),"")</f>
        <v/>
      </c>
      <c r="AD535" s="48"/>
      <c r="AE535" s="49" t="str">
        <f>IFERROR(VLOOKUP(AD535,農林業センサス集落コード!$A$2:$E$18534,4,FALSE)," ")</f>
        <v xml:space="preserve"> </v>
      </c>
      <c r="AF535" s="50" t="str">
        <f>IFERROR(VLOOKUP(AD535,農林業センサス集落コード!$A$2:$E$18534,5,0),"")</f>
        <v/>
      </c>
      <c r="AG535" s="48"/>
      <c r="AH535" s="49" t="str">
        <f>IFERROR(VLOOKUP(AG535,農林業センサス集落コード!$A$2:$E$18534,4,FALSE)," ")</f>
        <v xml:space="preserve"> </v>
      </c>
      <c r="AI535" s="50" t="str">
        <f>IFERROR(VLOOKUP(AG535,農林業センサス集落コード!$A$2:$E$18534,5,0),"")</f>
        <v/>
      </c>
      <c r="AJ535" s="48"/>
      <c r="AK535" s="49" t="str">
        <f>IFERROR(VLOOKUP(AJ535,農林業センサス集落コード!$A$2:$E$18534,4,FALSE)," ")</f>
        <v xml:space="preserve"> </v>
      </c>
      <c r="AL535" s="50" t="str">
        <f>IFERROR(VLOOKUP(AJ535,農林業センサス集落コード!$A$2:$E$18534,5,0),"")</f>
        <v/>
      </c>
      <c r="AM535" s="48"/>
      <c r="AN535" s="49" t="str">
        <f>IFERROR(VLOOKUP(AM535,農林業センサス集落コード!$A$2:$E$18534,4,FALSE)," ")</f>
        <v xml:space="preserve"> </v>
      </c>
      <c r="AO535" s="50" t="str">
        <f>IFERROR(VLOOKUP(AM535,農林業センサス集落コード!$A$2:$E$18534,5,0),"")</f>
        <v/>
      </c>
      <c r="AP535" s="48"/>
      <c r="AQ535" s="49" t="str">
        <f>IFERROR(VLOOKUP(AP535,農林業センサス集落コード!$A$2:$E$18534,4,FALSE)," ")</f>
        <v xml:space="preserve"> </v>
      </c>
      <c r="AR535" s="50" t="str">
        <f>IFERROR(VLOOKUP(AP535,農林業センサス集落コード!$A$2:$E$18534,5,0),"")</f>
        <v/>
      </c>
      <c r="AS535" s="48"/>
      <c r="AT535" s="49" t="str">
        <f>IFERROR(VLOOKUP(AS535,農林業センサス集落コード!$A$2:$E$18534,4,FALSE)," ")</f>
        <v xml:space="preserve"> </v>
      </c>
      <c r="AU535" s="50" t="str">
        <f>IFERROR(VLOOKUP(AS535,農林業センサス集落コード!$A$2:$E$18534,5,0),"")</f>
        <v/>
      </c>
      <c r="AV535" s="48"/>
      <c r="AW535" s="49" t="str">
        <f>IFERROR(VLOOKUP(AV535,農林業センサス集落コード!$A$2:$E$18534,4,FALSE)," ")</f>
        <v xml:space="preserve"> </v>
      </c>
      <c r="AX535" s="50" t="str">
        <f>IFERROR(VLOOKUP(AV535,農林業センサス集落コード!$A$2:$E$18534,5,0),"")</f>
        <v/>
      </c>
      <c r="AY535" s="48"/>
      <c r="AZ535" s="49" t="str">
        <f>IFERROR(VLOOKUP(AY535,農林業センサス集落コード!$A$2:$E$18534,4,FALSE)," ")</f>
        <v xml:space="preserve"> </v>
      </c>
      <c r="BA535" s="50" t="str">
        <f>IFERROR(VLOOKUP(AY535,農林業センサス集落コード!$A$2:$E$18534,5,0),"")</f>
        <v/>
      </c>
      <c r="BB535" s="48"/>
      <c r="BC535" s="49" t="str">
        <f>IFERROR(VLOOKUP(BB535,農林業センサス集落コード!$A$2:$E$18534,4,FALSE)," ")</f>
        <v xml:space="preserve"> </v>
      </c>
      <c r="BD535" s="50" t="str">
        <f>IFERROR(VLOOKUP(BB535,農林業センサス集落コード!$A$2:$E$18534,5,0),"")</f>
        <v/>
      </c>
      <c r="BE535" s="48"/>
      <c r="BF535" s="49" t="str">
        <f>IFERROR(VLOOKUP(BE535,農林業センサス集落コード!$A$2:$E$18534,4,FALSE)," ")</f>
        <v xml:space="preserve"> </v>
      </c>
      <c r="BG535" s="50" t="str">
        <f>IFERROR(VLOOKUP(BE535,農林業センサス集落コード!$A$2:$E$18534,5,0),"")</f>
        <v/>
      </c>
      <c r="BH535" s="48"/>
      <c r="BI535" s="49" t="str">
        <f>IFERROR(VLOOKUP(BH535,農林業センサス集落コード!$A$2:$E$18534,4,FALSE)," ")</f>
        <v xml:space="preserve"> </v>
      </c>
      <c r="BJ535" s="50" t="str">
        <f>IFERROR(VLOOKUP(BH535,農林業センサス集落コード!$A$2:$E$18534,5,0),"")</f>
        <v/>
      </c>
      <c r="BK535" s="48"/>
      <c r="BL535" s="49" t="str">
        <f>IFERROR(VLOOKUP(BK535,農林業センサス集落コード!$A$2:$E$18534,4,FALSE)," ")</f>
        <v xml:space="preserve"> </v>
      </c>
      <c r="BM535" s="50" t="str">
        <f>IFERROR(VLOOKUP(BK535,農林業センサス集落コード!$A$2:$E$18534,5,0),"")</f>
        <v/>
      </c>
    </row>
    <row r="536" spans="1:65">
      <c r="A536" s="272" t="e">
        <f>①協定識別事項②協定参加者!#REF!</f>
        <v>#REF!</v>
      </c>
      <c r="B536" s="55" t="e">
        <f>①協定識別事項②協定参加者!#REF!</f>
        <v>#REF!</v>
      </c>
      <c r="C536" s="55" t="e">
        <f>①協定識別事項②協定参加者!#REF!</f>
        <v>#REF!</v>
      </c>
      <c r="D536" s="55" t="e">
        <f>①協定識別事項②協定参加者!#REF!</f>
        <v>#REF!</v>
      </c>
      <c r="E536" s="56" t="e">
        <f>①協定識別事項②協定参加者!#REF!</f>
        <v>#REF!</v>
      </c>
      <c r="F536" s="48"/>
      <c r="G536" s="49" t="str">
        <f>IFERROR(VLOOKUP(F536,農林業センサス集落コード!$A$2:$E$18534,4,FALSE)," ")</f>
        <v xml:space="preserve"> </v>
      </c>
      <c r="H536" s="50" t="str">
        <f>IFERROR(VLOOKUP(F536,農林業センサス集落コード!$A$2:$E$18534,5,0),"")</f>
        <v/>
      </c>
      <c r="I536" s="48"/>
      <c r="J536" s="49" t="str">
        <f>IFERROR(VLOOKUP(I536,農林業センサス集落コード!$A$2:$E$18534,4,FALSE)," ")</f>
        <v xml:space="preserve"> </v>
      </c>
      <c r="K536" s="50" t="str">
        <f>IFERROR(VLOOKUP(I536,農林業センサス集落コード!$A$2:$E$18534,5,0),"")</f>
        <v/>
      </c>
      <c r="L536" s="48"/>
      <c r="M536" s="49" t="str">
        <f>IFERROR(VLOOKUP(L536,農林業センサス集落コード!$A$2:$E$18534,4,FALSE)," ")</f>
        <v xml:space="preserve"> </v>
      </c>
      <c r="N536" s="50" t="str">
        <f>IFERROR(VLOOKUP(L536,農林業センサス集落コード!$A$2:$E$18534,5,0),"")</f>
        <v/>
      </c>
      <c r="O536" s="48"/>
      <c r="P536" s="49" t="str">
        <f>IFERROR(VLOOKUP(O536,農林業センサス集落コード!$A$2:$E$18534,4,FALSE)," ")</f>
        <v xml:space="preserve"> </v>
      </c>
      <c r="Q536" s="50" t="str">
        <f>IFERROR(VLOOKUP(O536,農林業センサス集落コード!$A$2:$E$18534,5,0),"")</f>
        <v/>
      </c>
      <c r="R536" s="48"/>
      <c r="S536" s="49" t="str">
        <f>IFERROR(VLOOKUP(R536,農林業センサス集落コード!$A$2:$E$18534,4,FALSE)," ")</f>
        <v xml:space="preserve"> </v>
      </c>
      <c r="T536" s="50" t="str">
        <f>IFERROR(VLOOKUP(R536,農林業センサス集落コード!$A$2:$E$18534,5,0),"")</f>
        <v/>
      </c>
      <c r="U536" s="48"/>
      <c r="V536" s="49" t="str">
        <f>IFERROR(VLOOKUP(U536,農林業センサス集落コード!$A$2:$E$18534,4,FALSE)," ")</f>
        <v xml:space="preserve"> </v>
      </c>
      <c r="W536" s="50" t="str">
        <f>IFERROR(VLOOKUP(U536,農林業センサス集落コード!$A$2:$E$18534,5,0),"")</f>
        <v/>
      </c>
      <c r="X536" s="48"/>
      <c r="Y536" s="49" t="str">
        <f>IFERROR(VLOOKUP(X536,農林業センサス集落コード!$A$2:$E$18534,4,FALSE)," ")</f>
        <v xml:space="preserve"> </v>
      </c>
      <c r="Z536" s="50" t="str">
        <f>IFERROR(VLOOKUP(X536,農林業センサス集落コード!$A$2:$E$18534,5,0),"")</f>
        <v/>
      </c>
      <c r="AA536" s="48"/>
      <c r="AB536" s="49" t="str">
        <f>IFERROR(VLOOKUP(AA536,農林業センサス集落コード!$A$2:$E$18534,4,FALSE)," ")</f>
        <v xml:space="preserve"> </v>
      </c>
      <c r="AC536" s="50" t="str">
        <f>IFERROR(VLOOKUP(AA536,農林業センサス集落コード!$A$2:$E$18534,5,0),"")</f>
        <v/>
      </c>
      <c r="AD536" s="48"/>
      <c r="AE536" s="49" t="str">
        <f>IFERROR(VLOOKUP(AD536,農林業センサス集落コード!$A$2:$E$18534,4,FALSE)," ")</f>
        <v xml:space="preserve"> </v>
      </c>
      <c r="AF536" s="50" t="str">
        <f>IFERROR(VLOOKUP(AD536,農林業センサス集落コード!$A$2:$E$18534,5,0),"")</f>
        <v/>
      </c>
      <c r="AG536" s="48"/>
      <c r="AH536" s="49" t="str">
        <f>IFERROR(VLOOKUP(AG536,農林業センサス集落コード!$A$2:$E$18534,4,FALSE)," ")</f>
        <v xml:space="preserve"> </v>
      </c>
      <c r="AI536" s="50" t="str">
        <f>IFERROR(VLOOKUP(AG536,農林業センサス集落コード!$A$2:$E$18534,5,0),"")</f>
        <v/>
      </c>
      <c r="AJ536" s="48"/>
      <c r="AK536" s="49" t="str">
        <f>IFERROR(VLOOKUP(AJ536,農林業センサス集落コード!$A$2:$E$18534,4,FALSE)," ")</f>
        <v xml:space="preserve"> </v>
      </c>
      <c r="AL536" s="50" t="str">
        <f>IFERROR(VLOOKUP(AJ536,農林業センサス集落コード!$A$2:$E$18534,5,0),"")</f>
        <v/>
      </c>
      <c r="AM536" s="48"/>
      <c r="AN536" s="49" t="str">
        <f>IFERROR(VLOOKUP(AM536,農林業センサス集落コード!$A$2:$E$18534,4,FALSE)," ")</f>
        <v xml:space="preserve"> </v>
      </c>
      <c r="AO536" s="50" t="str">
        <f>IFERROR(VLOOKUP(AM536,農林業センサス集落コード!$A$2:$E$18534,5,0),"")</f>
        <v/>
      </c>
      <c r="AP536" s="48"/>
      <c r="AQ536" s="49" t="str">
        <f>IFERROR(VLOOKUP(AP536,農林業センサス集落コード!$A$2:$E$18534,4,FALSE)," ")</f>
        <v xml:space="preserve"> </v>
      </c>
      <c r="AR536" s="50" t="str">
        <f>IFERROR(VLOOKUP(AP536,農林業センサス集落コード!$A$2:$E$18534,5,0),"")</f>
        <v/>
      </c>
      <c r="AS536" s="48"/>
      <c r="AT536" s="49" t="str">
        <f>IFERROR(VLOOKUP(AS536,農林業センサス集落コード!$A$2:$E$18534,4,FALSE)," ")</f>
        <v xml:space="preserve"> </v>
      </c>
      <c r="AU536" s="50" t="str">
        <f>IFERROR(VLOOKUP(AS536,農林業センサス集落コード!$A$2:$E$18534,5,0),"")</f>
        <v/>
      </c>
      <c r="AV536" s="48"/>
      <c r="AW536" s="49" t="str">
        <f>IFERROR(VLOOKUP(AV536,農林業センサス集落コード!$A$2:$E$18534,4,FALSE)," ")</f>
        <v xml:space="preserve"> </v>
      </c>
      <c r="AX536" s="50" t="str">
        <f>IFERROR(VLOOKUP(AV536,農林業センサス集落コード!$A$2:$E$18534,5,0),"")</f>
        <v/>
      </c>
      <c r="AY536" s="48"/>
      <c r="AZ536" s="49" t="str">
        <f>IFERROR(VLOOKUP(AY536,農林業センサス集落コード!$A$2:$E$18534,4,FALSE)," ")</f>
        <v xml:space="preserve"> </v>
      </c>
      <c r="BA536" s="50" t="str">
        <f>IFERROR(VLOOKUP(AY536,農林業センサス集落コード!$A$2:$E$18534,5,0),"")</f>
        <v/>
      </c>
      <c r="BB536" s="48"/>
      <c r="BC536" s="49" t="str">
        <f>IFERROR(VLOOKUP(BB536,農林業センサス集落コード!$A$2:$E$18534,4,FALSE)," ")</f>
        <v xml:space="preserve"> </v>
      </c>
      <c r="BD536" s="50" t="str">
        <f>IFERROR(VLOOKUP(BB536,農林業センサス集落コード!$A$2:$E$18534,5,0),"")</f>
        <v/>
      </c>
      <c r="BE536" s="48"/>
      <c r="BF536" s="49" t="str">
        <f>IFERROR(VLOOKUP(BE536,農林業センサス集落コード!$A$2:$E$18534,4,FALSE)," ")</f>
        <v xml:space="preserve"> </v>
      </c>
      <c r="BG536" s="50" t="str">
        <f>IFERROR(VLOOKUP(BE536,農林業センサス集落コード!$A$2:$E$18534,5,0),"")</f>
        <v/>
      </c>
      <c r="BH536" s="48"/>
      <c r="BI536" s="49" t="str">
        <f>IFERROR(VLOOKUP(BH536,農林業センサス集落コード!$A$2:$E$18534,4,FALSE)," ")</f>
        <v xml:space="preserve"> </v>
      </c>
      <c r="BJ536" s="50" t="str">
        <f>IFERROR(VLOOKUP(BH536,農林業センサス集落コード!$A$2:$E$18534,5,0),"")</f>
        <v/>
      </c>
      <c r="BK536" s="48"/>
      <c r="BL536" s="49" t="str">
        <f>IFERROR(VLOOKUP(BK536,農林業センサス集落コード!$A$2:$E$18534,4,FALSE)," ")</f>
        <v xml:space="preserve"> </v>
      </c>
      <c r="BM536" s="50" t="str">
        <f>IFERROR(VLOOKUP(BK536,農林業センサス集落コード!$A$2:$E$18534,5,0),"")</f>
        <v/>
      </c>
    </row>
    <row r="537" spans="1:65">
      <c r="A537" s="272" t="e">
        <f>①協定識別事項②協定参加者!#REF!</f>
        <v>#REF!</v>
      </c>
      <c r="B537" s="55" t="e">
        <f>①協定識別事項②協定参加者!#REF!</f>
        <v>#REF!</v>
      </c>
      <c r="C537" s="55" t="e">
        <f>①協定識別事項②協定参加者!#REF!</f>
        <v>#REF!</v>
      </c>
      <c r="D537" s="55" t="e">
        <f>①協定識別事項②協定参加者!#REF!</f>
        <v>#REF!</v>
      </c>
      <c r="E537" s="56" t="e">
        <f>①協定識別事項②協定参加者!#REF!</f>
        <v>#REF!</v>
      </c>
      <c r="F537" s="48"/>
      <c r="G537" s="49" t="str">
        <f>IFERROR(VLOOKUP(F537,農林業センサス集落コード!$A$2:$E$18534,4,FALSE)," ")</f>
        <v xml:space="preserve"> </v>
      </c>
      <c r="H537" s="50" t="str">
        <f>IFERROR(VLOOKUP(F537,農林業センサス集落コード!$A$2:$E$18534,5,0),"")</f>
        <v/>
      </c>
      <c r="I537" s="48"/>
      <c r="J537" s="49" t="str">
        <f>IFERROR(VLOOKUP(I537,農林業センサス集落コード!$A$2:$E$18534,4,FALSE)," ")</f>
        <v xml:space="preserve"> </v>
      </c>
      <c r="K537" s="50" t="str">
        <f>IFERROR(VLOOKUP(I537,農林業センサス集落コード!$A$2:$E$18534,5,0),"")</f>
        <v/>
      </c>
      <c r="L537" s="48"/>
      <c r="M537" s="49" t="str">
        <f>IFERROR(VLOOKUP(L537,農林業センサス集落コード!$A$2:$E$18534,4,FALSE)," ")</f>
        <v xml:space="preserve"> </v>
      </c>
      <c r="N537" s="50" t="str">
        <f>IFERROR(VLOOKUP(L537,農林業センサス集落コード!$A$2:$E$18534,5,0),"")</f>
        <v/>
      </c>
      <c r="O537" s="48"/>
      <c r="P537" s="49" t="str">
        <f>IFERROR(VLOOKUP(O537,農林業センサス集落コード!$A$2:$E$18534,4,FALSE)," ")</f>
        <v xml:space="preserve"> </v>
      </c>
      <c r="Q537" s="50" t="str">
        <f>IFERROR(VLOOKUP(O537,農林業センサス集落コード!$A$2:$E$18534,5,0),"")</f>
        <v/>
      </c>
      <c r="R537" s="48"/>
      <c r="S537" s="49" t="str">
        <f>IFERROR(VLOOKUP(R537,農林業センサス集落コード!$A$2:$E$18534,4,FALSE)," ")</f>
        <v xml:space="preserve"> </v>
      </c>
      <c r="T537" s="50" t="str">
        <f>IFERROR(VLOOKUP(R537,農林業センサス集落コード!$A$2:$E$18534,5,0),"")</f>
        <v/>
      </c>
      <c r="U537" s="48"/>
      <c r="V537" s="49" t="str">
        <f>IFERROR(VLOOKUP(U537,農林業センサス集落コード!$A$2:$E$18534,4,FALSE)," ")</f>
        <v xml:space="preserve"> </v>
      </c>
      <c r="W537" s="50" t="str">
        <f>IFERROR(VLOOKUP(U537,農林業センサス集落コード!$A$2:$E$18534,5,0),"")</f>
        <v/>
      </c>
      <c r="X537" s="48"/>
      <c r="Y537" s="49" t="str">
        <f>IFERROR(VLOOKUP(X537,農林業センサス集落コード!$A$2:$E$18534,4,FALSE)," ")</f>
        <v xml:space="preserve"> </v>
      </c>
      <c r="Z537" s="50" t="str">
        <f>IFERROR(VLOOKUP(X537,農林業センサス集落コード!$A$2:$E$18534,5,0),"")</f>
        <v/>
      </c>
      <c r="AA537" s="48"/>
      <c r="AB537" s="49" t="str">
        <f>IFERROR(VLOOKUP(AA537,農林業センサス集落コード!$A$2:$E$18534,4,FALSE)," ")</f>
        <v xml:space="preserve"> </v>
      </c>
      <c r="AC537" s="50" t="str">
        <f>IFERROR(VLOOKUP(AA537,農林業センサス集落コード!$A$2:$E$18534,5,0),"")</f>
        <v/>
      </c>
      <c r="AD537" s="48"/>
      <c r="AE537" s="49" t="str">
        <f>IFERROR(VLOOKUP(AD537,農林業センサス集落コード!$A$2:$E$18534,4,FALSE)," ")</f>
        <v xml:space="preserve"> </v>
      </c>
      <c r="AF537" s="50" t="str">
        <f>IFERROR(VLOOKUP(AD537,農林業センサス集落コード!$A$2:$E$18534,5,0),"")</f>
        <v/>
      </c>
      <c r="AG537" s="48"/>
      <c r="AH537" s="49" t="str">
        <f>IFERROR(VLOOKUP(AG537,農林業センサス集落コード!$A$2:$E$18534,4,FALSE)," ")</f>
        <v xml:space="preserve"> </v>
      </c>
      <c r="AI537" s="50" t="str">
        <f>IFERROR(VLOOKUP(AG537,農林業センサス集落コード!$A$2:$E$18534,5,0),"")</f>
        <v/>
      </c>
      <c r="AJ537" s="48"/>
      <c r="AK537" s="49" t="str">
        <f>IFERROR(VLOOKUP(AJ537,農林業センサス集落コード!$A$2:$E$18534,4,FALSE)," ")</f>
        <v xml:space="preserve"> </v>
      </c>
      <c r="AL537" s="50" t="str">
        <f>IFERROR(VLOOKUP(AJ537,農林業センサス集落コード!$A$2:$E$18534,5,0),"")</f>
        <v/>
      </c>
      <c r="AM537" s="48"/>
      <c r="AN537" s="49" t="str">
        <f>IFERROR(VLOOKUP(AM537,農林業センサス集落コード!$A$2:$E$18534,4,FALSE)," ")</f>
        <v xml:space="preserve"> </v>
      </c>
      <c r="AO537" s="50" t="str">
        <f>IFERROR(VLOOKUP(AM537,農林業センサス集落コード!$A$2:$E$18534,5,0),"")</f>
        <v/>
      </c>
      <c r="AP537" s="48"/>
      <c r="AQ537" s="49" t="str">
        <f>IFERROR(VLOOKUP(AP537,農林業センサス集落コード!$A$2:$E$18534,4,FALSE)," ")</f>
        <v xml:space="preserve"> </v>
      </c>
      <c r="AR537" s="50" t="str">
        <f>IFERROR(VLOOKUP(AP537,農林業センサス集落コード!$A$2:$E$18534,5,0),"")</f>
        <v/>
      </c>
      <c r="AS537" s="48"/>
      <c r="AT537" s="49" t="str">
        <f>IFERROR(VLOOKUP(AS537,農林業センサス集落コード!$A$2:$E$18534,4,FALSE)," ")</f>
        <v xml:space="preserve"> </v>
      </c>
      <c r="AU537" s="50" t="str">
        <f>IFERROR(VLOOKUP(AS537,農林業センサス集落コード!$A$2:$E$18534,5,0),"")</f>
        <v/>
      </c>
      <c r="AV537" s="48"/>
      <c r="AW537" s="49" t="str">
        <f>IFERROR(VLOOKUP(AV537,農林業センサス集落コード!$A$2:$E$18534,4,FALSE)," ")</f>
        <v xml:space="preserve"> </v>
      </c>
      <c r="AX537" s="50" t="str">
        <f>IFERROR(VLOOKUP(AV537,農林業センサス集落コード!$A$2:$E$18534,5,0),"")</f>
        <v/>
      </c>
      <c r="AY537" s="48"/>
      <c r="AZ537" s="49" t="str">
        <f>IFERROR(VLOOKUP(AY537,農林業センサス集落コード!$A$2:$E$18534,4,FALSE)," ")</f>
        <v xml:space="preserve"> </v>
      </c>
      <c r="BA537" s="50" t="str">
        <f>IFERROR(VLOOKUP(AY537,農林業センサス集落コード!$A$2:$E$18534,5,0),"")</f>
        <v/>
      </c>
      <c r="BB537" s="48"/>
      <c r="BC537" s="49" t="str">
        <f>IFERROR(VLOOKUP(BB537,農林業センサス集落コード!$A$2:$E$18534,4,FALSE)," ")</f>
        <v xml:space="preserve"> </v>
      </c>
      <c r="BD537" s="50" t="str">
        <f>IFERROR(VLOOKUP(BB537,農林業センサス集落コード!$A$2:$E$18534,5,0),"")</f>
        <v/>
      </c>
      <c r="BE537" s="48"/>
      <c r="BF537" s="49" t="str">
        <f>IFERROR(VLOOKUP(BE537,農林業センサス集落コード!$A$2:$E$18534,4,FALSE)," ")</f>
        <v xml:space="preserve"> </v>
      </c>
      <c r="BG537" s="50" t="str">
        <f>IFERROR(VLOOKUP(BE537,農林業センサス集落コード!$A$2:$E$18534,5,0),"")</f>
        <v/>
      </c>
      <c r="BH537" s="48"/>
      <c r="BI537" s="49" t="str">
        <f>IFERROR(VLOOKUP(BH537,農林業センサス集落コード!$A$2:$E$18534,4,FALSE)," ")</f>
        <v xml:space="preserve"> </v>
      </c>
      <c r="BJ537" s="50" t="str">
        <f>IFERROR(VLOOKUP(BH537,農林業センサス集落コード!$A$2:$E$18534,5,0),"")</f>
        <v/>
      </c>
      <c r="BK537" s="48"/>
      <c r="BL537" s="49" t="str">
        <f>IFERROR(VLOOKUP(BK537,農林業センサス集落コード!$A$2:$E$18534,4,FALSE)," ")</f>
        <v xml:space="preserve"> </v>
      </c>
      <c r="BM537" s="50" t="str">
        <f>IFERROR(VLOOKUP(BK537,農林業センサス集落コード!$A$2:$E$18534,5,0),"")</f>
        <v/>
      </c>
    </row>
    <row r="538" spans="1:65">
      <c r="A538" s="272" t="e">
        <f>①協定識別事項②協定参加者!#REF!</f>
        <v>#REF!</v>
      </c>
      <c r="B538" s="55" t="e">
        <f>①協定識別事項②協定参加者!#REF!</f>
        <v>#REF!</v>
      </c>
      <c r="C538" s="55" t="e">
        <f>①協定識別事項②協定参加者!#REF!</f>
        <v>#REF!</v>
      </c>
      <c r="D538" s="55" t="e">
        <f>①協定識別事項②協定参加者!#REF!</f>
        <v>#REF!</v>
      </c>
      <c r="E538" s="56" t="e">
        <f>①協定識別事項②協定参加者!#REF!</f>
        <v>#REF!</v>
      </c>
      <c r="F538" s="48"/>
      <c r="G538" s="49" t="str">
        <f>IFERROR(VLOOKUP(F538,農林業センサス集落コード!$A$2:$E$18534,4,FALSE)," ")</f>
        <v xml:space="preserve"> </v>
      </c>
      <c r="H538" s="50" t="str">
        <f>IFERROR(VLOOKUP(F538,農林業センサス集落コード!$A$2:$E$18534,5,0),"")</f>
        <v/>
      </c>
      <c r="I538" s="48"/>
      <c r="J538" s="49" t="str">
        <f>IFERROR(VLOOKUP(I538,農林業センサス集落コード!$A$2:$E$18534,4,FALSE)," ")</f>
        <v xml:space="preserve"> </v>
      </c>
      <c r="K538" s="50" t="str">
        <f>IFERROR(VLOOKUP(I538,農林業センサス集落コード!$A$2:$E$18534,5,0),"")</f>
        <v/>
      </c>
      <c r="L538" s="48"/>
      <c r="M538" s="49" t="str">
        <f>IFERROR(VLOOKUP(L538,農林業センサス集落コード!$A$2:$E$18534,4,FALSE)," ")</f>
        <v xml:space="preserve"> </v>
      </c>
      <c r="N538" s="50" t="str">
        <f>IFERROR(VLOOKUP(L538,農林業センサス集落コード!$A$2:$E$18534,5,0),"")</f>
        <v/>
      </c>
      <c r="O538" s="48"/>
      <c r="P538" s="49" t="str">
        <f>IFERROR(VLOOKUP(O538,農林業センサス集落コード!$A$2:$E$18534,4,FALSE)," ")</f>
        <v xml:space="preserve"> </v>
      </c>
      <c r="Q538" s="50" t="str">
        <f>IFERROR(VLOOKUP(O538,農林業センサス集落コード!$A$2:$E$18534,5,0),"")</f>
        <v/>
      </c>
      <c r="R538" s="48"/>
      <c r="S538" s="49" t="str">
        <f>IFERROR(VLOOKUP(R538,農林業センサス集落コード!$A$2:$E$18534,4,FALSE)," ")</f>
        <v xml:space="preserve"> </v>
      </c>
      <c r="T538" s="50" t="str">
        <f>IFERROR(VLOOKUP(R538,農林業センサス集落コード!$A$2:$E$18534,5,0),"")</f>
        <v/>
      </c>
      <c r="U538" s="48"/>
      <c r="V538" s="49" t="str">
        <f>IFERROR(VLOOKUP(U538,農林業センサス集落コード!$A$2:$E$18534,4,FALSE)," ")</f>
        <v xml:space="preserve"> </v>
      </c>
      <c r="W538" s="50" t="str">
        <f>IFERROR(VLOOKUP(U538,農林業センサス集落コード!$A$2:$E$18534,5,0),"")</f>
        <v/>
      </c>
      <c r="X538" s="48"/>
      <c r="Y538" s="49" t="str">
        <f>IFERROR(VLOOKUP(X538,農林業センサス集落コード!$A$2:$E$18534,4,FALSE)," ")</f>
        <v xml:space="preserve"> </v>
      </c>
      <c r="Z538" s="50" t="str">
        <f>IFERROR(VLOOKUP(X538,農林業センサス集落コード!$A$2:$E$18534,5,0),"")</f>
        <v/>
      </c>
      <c r="AA538" s="48"/>
      <c r="AB538" s="49" t="str">
        <f>IFERROR(VLOOKUP(AA538,農林業センサス集落コード!$A$2:$E$18534,4,FALSE)," ")</f>
        <v xml:space="preserve"> </v>
      </c>
      <c r="AC538" s="50" t="str">
        <f>IFERROR(VLOOKUP(AA538,農林業センサス集落コード!$A$2:$E$18534,5,0),"")</f>
        <v/>
      </c>
      <c r="AD538" s="48"/>
      <c r="AE538" s="49" t="str">
        <f>IFERROR(VLOOKUP(AD538,農林業センサス集落コード!$A$2:$E$18534,4,FALSE)," ")</f>
        <v xml:space="preserve"> </v>
      </c>
      <c r="AF538" s="50" t="str">
        <f>IFERROR(VLOOKUP(AD538,農林業センサス集落コード!$A$2:$E$18534,5,0),"")</f>
        <v/>
      </c>
      <c r="AG538" s="48"/>
      <c r="AH538" s="49" t="str">
        <f>IFERROR(VLOOKUP(AG538,農林業センサス集落コード!$A$2:$E$18534,4,FALSE)," ")</f>
        <v xml:space="preserve"> </v>
      </c>
      <c r="AI538" s="50" t="str">
        <f>IFERROR(VLOOKUP(AG538,農林業センサス集落コード!$A$2:$E$18534,5,0),"")</f>
        <v/>
      </c>
      <c r="AJ538" s="48"/>
      <c r="AK538" s="49" t="str">
        <f>IFERROR(VLOOKUP(AJ538,農林業センサス集落コード!$A$2:$E$18534,4,FALSE)," ")</f>
        <v xml:space="preserve"> </v>
      </c>
      <c r="AL538" s="50" t="str">
        <f>IFERROR(VLOOKUP(AJ538,農林業センサス集落コード!$A$2:$E$18534,5,0),"")</f>
        <v/>
      </c>
      <c r="AM538" s="48"/>
      <c r="AN538" s="49" t="str">
        <f>IFERROR(VLOOKUP(AM538,農林業センサス集落コード!$A$2:$E$18534,4,FALSE)," ")</f>
        <v xml:space="preserve"> </v>
      </c>
      <c r="AO538" s="50" t="str">
        <f>IFERROR(VLOOKUP(AM538,農林業センサス集落コード!$A$2:$E$18534,5,0),"")</f>
        <v/>
      </c>
      <c r="AP538" s="48"/>
      <c r="AQ538" s="49" t="str">
        <f>IFERROR(VLOOKUP(AP538,農林業センサス集落コード!$A$2:$E$18534,4,FALSE)," ")</f>
        <v xml:space="preserve"> </v>
      </c>
      <c r="AR538" s="50" t="str">
        <f>IFERROR(VLOOKUP(AP538,農林業センサス集落コード!$A$2:$E$18534,5,0),"")</f>
        <v/>
      </c>
      <c r="AS538" s="48"/>
      <c r="AT538" s="49" t="str">
        <f>IFERROR(VLOOKUP(AS538,農林業センサス集落コード!$A$2:$E$18534,4,FALSE)," ")</f>
        <v xml:space="preserve"> </v>
      </c>
      <c r="AU538" s="50" t="str">
        <f>IFERROR(VLOOKUP(AS538,農林業センサス集落コード!$A$2:$E$18534,5,0),"")</f>
        <v/>
      </c>
      <c r="AV538" s="48"/>
      <c r="AW538" s="49" t="str">
        <f>IFERROR(VLOOKUP(AV538,農林業センサス集落コード!$A$2:$E$18534,4,FALSE)," ")</f>
        <v xml:space="preserve"> </v>
      </c>
      <c r="AX538" s="50" t="str">
        <f>IFERROR(VLOOKUP(AV538,農林業センサス集落コード!$A$2:$E$18534,5,0),"")</f>
        <v/>
      </c>
      <c r="AY538" s="48"/>
      <c r="AZ538" s="49" t="str">
        <f>IFERROR(VLOOKUP(AY538,農林業センサス集落コード!$A$2:$E$18534,4,FALSE)," ")</f>
        <v xml:space="preserve"> </v>
      </c>
      <c r="BA538" s="50" t="str">
        <f>IFERROR(VLOOKUP(AY538,農林業センサス集落コード!$A$2:$E$18534,5,0),"")</f>
        <v/>
      </c>
      <c r="BB538" s="48"/>
      <c r="BC538" s="49" t="str">
        <f>IFERROR(VLOOKUP(BB538,農林業センサス集落コード!$A$2:$E$18534,4,FALSE)," ")</f>
        <v xml:space="preserve"> </v>
      </c>
      <c r="BD538" s="50" t="str">
        <f>IFERROR(VLOOKUP(BB538,農林業センサス集落コード!$A$2:$E$18534,5,0),"")</f>
        <v/>
      </c>
      <c r="BE538" s="48"/>
      <c r="BF538" s="49" t="str">
        <f>IFERROR(VLOOKUP(BE538,農林業センサス集落コード!$A$2:$E$18534,4,FALSE)," ")</f>
        <v xml:space="preserve"> </v>
      </c>
      <c r="BG538" s="50" t="str">
        <f>IFERROR(VLOOKUP(BE538,農林業センサス集落コード!$A$2:$E$18534,5,0),"")</f>
        <v/>
      </c>
      <c r="BH538" s="48"/>
      <c r="BI538" s="49" t="str">
        <f>IFERROR(VLOOKUP(BH538,農林業センサス集落コード!$A$2:$E$18534,4,FALSE)," ")</f>
        <v xml:space="preserve"> </v>
      </c>
      <c r="BJ538" s="50" t="str">
        <f>IFERROR(VLOOKUP(BH538,農林業センサス集落コード!$A$2:$E$18534,5,0),"")</f>
        <v/>
      </c>
      <c r="BK538" s="48"/>
      <c r="BL538" s="49" t="str">
        <f>IFERROR(VLOOKUP(BK538,農林業センサス集落コード!$A$2:$E$18534,4,FALSE)," ")</f>
        <v xml:space="preserve"> </v>
      </c>
      <c r="BM538" s="50" t="str">
        <f>IFERROR(VLOOKUP(BK538,農林業センサス集落コード!$A$2:$E$18534,5,0),"")</f>
        <v/>
      </c>
    </row>
    <row r="539" spans="1:65">
      <c r="A539" s="272" t="e">
        <f>①協定識別事項②協定参加者!#REF!</f>
        <v>#REF!</v>
      </c>
      <c r="B539" s="55" t="e">
        <f>①協定識別事項②協定参加者!#REF!</f>
        <v>#REF!</v>
      </c>
      <c r="C539" s="55" t="e">
        <f>①協定識別事項②協定参加者!#REF!</f>
        <v>#REF!</v>
      </c>
      <c r="D539" s="55" t="e">
        <f>①協定識別事項②協定参加者!#REF!</f>
        <v>#REF!</v>
      </c>
      <c r="E539" s="56" t="e">
        <f>①協定識別事項②協定参加者!#REF!</f>
        <v>#REF!</v>
      </c>
      <c r="F539" s="48"/>
      <c r="G539" s="49" t="str">
        <f>IFERROR(VLOOKUP(F539,農林業センサス集落コード!$A$2:$E$18534,4,FALSE)," ")</f>
        <v xml:space="preserve"> </v>
      </c>
      <c r="H539" s="50" t="str">
        <f>IFERROR(VLOOKUP(F539,農林業センサス集落コード!$A$2:$E$18534,5,0),"")</f>
        <v/>
      </c>
      <c r="I539" s="48"/>
      <c r="J539" s="49" t="str">
        <f>IFERROR(VLOOKUP(I539,農林業センサス集落コード!$A$2:$E$18534,4,FALSE)," ")</f>
        <v xml:space="preserve"> </v>
      </c>
      <c r="K539" s="50" t="str">
        <f>IFERROR(VLOOKUP(I539,農林業センサス集落コード!$A$2:$E$18534,5,0),"")</f>
        <v/>
      </c>
      <c r="L539" s="48"/>
      <c r="M539" s="49" t="str">
        <f>IFERROR(VLOOKUP(L539,農林業センサス集落コード!$A$2:$E$18534,4,FALSE)," ")</f>
        <v xml:space="preserve"> </v>
      </c>
      <c r="N539" s="50" t="str">
        <f>IFERROR(VLOOKUP(L539,農林業センサス集落コード!$A$2:$E$18534,5,0),"")</f>
        <v/>
      </c>
      <c r="O539" s="48"/>
      <c r="P539" s="49" t="str">
        <f>IFERROR(VLOOKUP(O539,農林業センサス集落コード!$A$2:$E$18534,4,FALSE)," ")</f>
        <v xml:space="preserve"> </v>
      </c>
      <c r="Q539" s="50" t="str">
        <f>IFERROR(VLOOKUP(O539,農林業センサス集落コード!$A$2:$E$18534,5,0),"")</f>
        <v/>
      </c>
      <c r="R539" s="48"/>
      <c r="S539" s="49" t="str">
        <f>IFERROR(VLOOKUP(R539,農林業センサス集落コード!$A$2:$E$18534,4,FALSE)," ")</f>
        <v xml:space="preserve"> </v>
      </c>
      <c r="T539" s="50" t="str">
        <f>IFERROR(VLOOKUP(R539,農林業センサス集落コード!$A$2:$E$18534,5,0),"")</f>
        <v/>
      </c>
      <c r="U539" s="48"/>
      <c r="V539" s="49" t="str">
        <f>IFERROR(VLOOKUP(U539,農林業センサス集落コード!$A$2:$E$18534,4,FALSE)," ")</f>
        <v xml:space="preserve"> </v>
      </c>
      <c r="W539" s="50" t="str">
        <f>IFERROR(VLOOKUP(U539,農林業センサス集落コード!$A$2:$E$18534,5,0),"")</f>
        <v/>
      </c>
      <c r="X539" s="48"/>
      <c r="Y539" s="49" t="str">
        <f>IFERROR(VLOOKUP(X539,農林業センサス集落コード!$A$2:$E$18534,4,FALSE)," ")</f>
        <v xml:space="preserve"> </v>
      </c>
      <c r="Z539" s="50" t="str">
        <f>IFERROR(VLOOKUP(X539,農林業センサス集落コード!$A$2:$E$18534,5,0),"")</f>
        <v/>
      </c>
      <c r="AA539" s="48"/>
      <c r="AB539" s="49" t="str">
        <f>IFERROR(VLOOKUP(AA539,農林業センサス集落コード!$A$2:$E$18534,4,FALSE)," ")</f>
        <v xml:space="preserve"> </v>
      </c>
      <c r="AC539" s="50" t="str">
        <f>IFERROR(VLOOKUP(AA539,農林業センサス集落コード!$A$2:$E$18534,5,0),"")</f>
        <v/>
      </c>
      <c r="AD539" s="48"/>
      <c r="AE539" s="49" t="str">
        <f>IFERROR(VLOOKUP(AD539,農林業センサス集落コード!$A$2:$E$18534,4,FALSE)," ")</f>
        <v xml:space="preserve"> </v>
      </c>
      <c r="AF539" s="50" t="str">
        <f>IFERROR(VLOOKUP(AD539,農林業センサス集落コード!$A$2:$E$18534,5,0),"")</f>
        <v/>
      </c>
      <c r="AG539" s="48"/>
      <c r="AH539" s="49" t="str">
        <f>IFERROR(VLOOKUP(AG539,農林業センサス集落コード!$A$2:$E$18534,4,FALSE)," ")</f>
        <v xml:space="preserve"> </v>
      </c>
      <c r="AI539" s="50" t="str">
        <f>IFERROR(VLOOKUP(AG539,農林業センサス集落コード!$A$2:$E$18534,5,0),"")</f>
        <v/>
      </c>
      <c r="AJ539" s="48"/>
      <c r="AK539" s="49" t="str">
        <f>IFERROR(VLOOKUP(AJ539,農林業センサス集落コード!$A$2:$E$18534,4,FALSE)," ")</f>
        <v xml:space="preserve"> </v>
      </c>
      <c r="AL539" s="50" t="str">
        <f>IFERROR(VLOOKUP(AJ539,農林業センサス集落コード!$A$2:$E$18534,5,0),"")</f>
        <v/>
      </c>
      <c r="AM539" s="48"/>
      <c r="AN539" s="49" t="str">
        <f>IFERROR(VLOOKUP(AM539,農林業センサス集落コード!$A$2:$E$18534,4,FALSE)," ")</f>
        <v xml:space="preserve"> </v>
      </c>
      <c r="AO539" s="50" t="str">
        <f>IFERROR(VLOOKUP(AM539,農林業センサス集落コード!$A$2:$E$18534,5,0),"")</f>
        <v/>
      </c>
      <c r="AP539" s="48"/>
      <c r="AQ539" s="49" t="str">
        <f>IFERROR(VLOOKUP(AP539,農林業センサス集落コード!$A$2:$E$18534,4,FALSE)," ")</f>
        <v xml:space="preserve"> </v>
      </c>
      <c r="AR539" s="50" t="str">
        <f>IFERROR(VLOOKUP(AP539,農林業センサス集落コード!$A$2:$E$18534,5,0),"")</f>
        <v/>
      </c>
      <c r="AS539" s="48"/>
      <c r="AT539" s="49" t="str">
        <f>IFERROR(VLOOKUP(AS539,農林業センサス集落コード!$A$2:$E$18534,4,FALSE)," ")</f>
        <v xml:space="preserve"> </v>
      </c>
      <c r="AU539" s="50" t="str">
        <f>IFERROR(VLOOKUP(AS539,農林業センサス集落コード!$A$2:$E$18534,5,0),"")</f>
        <v/>
      </c>
      <c r="AV539" s="48"/>
      <c r="AW539" s="49" t="str">
        <f>IFERROR(VLOOKUP(AV539,農林業センサス集落コード!$A$2:$E$18534,4,FALSE)," ")</f>
        <v xml:space="preserve"> </v>
      </c>
      <c r="AX539" s="50" t="str">
        <f>IFERROR(VLOOKUP(AV539,農林業センサス集落コード!$A$2:$E$18534,5,0),"")</f>
        <v/>
      </c>
      <c r="AY539" s="48"/>
      <c r="AZ539" s="49" t="str">
        <f>IFERROR(VLOOKUP(AY539,農林業センサス集落コード!$A$2:$E$18534,4,FALSE)," ")</f>
        <v xml:space="preserve"> </v>
      </c>
      <c r="BA539" s="50" t="str">
        <f>IFERROR(VLOOKUP(AY539,農林業センサス集落コード!$A$2:$E$18534,5,0),"")</f>
        <v/>
      </c>
      <c r="BB539" s="48"/>
      <c r="BC539" s="49" t="str">
        <f>IFERROR(VLOOKUP(BB539,農林業センサス集落コード!$A$2:$E$18534,4,FALSE)," ")</f>
        <v xml:space="preserve"> </v>
      </c>
      <c r="BD539" s="50" t="str">
        <f>IFERROR(VLOOKUP(BB539,農林業センサス集落コード!$A$2:$E$18534,5,0),"")</f>
        <v/>
      </c>
      <c r="BE539" s="48"/>
      <c r="BF539" s="49" t="str">
        <f>IFERROR(VLOOKUP(BE539,農林業センサス集落コード!$A$2:$E$18534,4,FALSE)," ")</f>
        <v xml:space="preserve"> </v>
      </c>
      <c r="BG539" s="50" t="str">
        <f>IFERROR(VLOOKUP(BE539,農林業センサス集落コード!$A$2:$E$18534,5,0),"")</f>
        <v/>
      </c>
      <c r="BH539" s="48"/>
      <c r="BI539" s="49" t="str">
        <f>IFERROR(VLOOKUP(BH539,農林業センサス集落コード!$A$2:$E$18534,4,FALSE)," ")</f>
        <v xml:space="preserve"> </v>
      </c>
      <c r="BJ539" s="50" t="str">
        <f>IFERROR(VLOOKUP(BH539,農林業センサス集落コード!$A$2:$E$18534,5,0),"")</f>
        <v/>
      </c>
      <c r="BK539" s="48"/>
      <c r="BL539" s="49" t="str">
        <f>IFERROR(VLOOKUP(BK539,農林業センサス集落コード!$A$2:$E$18534,4,FALSE)," ")</f>
        <v xml:space="preserve"> </v>
      </c>
      <c r="BM539" s="50" t="str">
        <f>IFERROR(VLOOKUP(BK539,農林業センサス集落コード!$A$2:$E$18534,5,0),"")</f>
        <v/>
      </c>
    </row>
    <row r="540" spans="1:65">
      <c r="A540" s="272" t="e">
        <f>①協定識別事項②協定参加者!#REF!</f>
        <v>#REF!</v>
      </c>
      <c r="B540" s="55" t="e">
        <f>①協定識別事項②協定参加者!#REF!</f>
        <v>#REF!</v>
      </c>
      <c r="C540" s="55" t="e">
        <f>①協定識別事項②協定参加者!#REF!</f>
        <v>#REF!</v>
      </c>
      <c r="D540" s="55" t="e">
        <f>①協定識別事項②協定参加者!#REF!</f>
        <v>#REF!</v>
      </c>
      <c r="E540" s="56" t="e">
        <f>①協定識別事項②協定参加者!#REF!</f>
        <v>#REF!</v>
      </c>
      <c r="F540" s="48"/>
      <c r="G540" s="49" t="str">
        <f>IFERROR(VLOOKUP(F540,農林業センサス集落コード!$A$2:$E$18534,4,FALSE)," ")</f>
        <v xml:space="preserve"> </v>
      </c>
      <c r="H540" s="50" t="str">
        <f>IFERROR(VLOOKUP(F540,農林業センサス集落コード!$A$2:$E$18534,5,0),"")</f>
        <v/>
      </c>
      <c r="I540" s="48"/>
      <c r="J540" s="49" t="str">
        <f>IFERROR(VLOOKUP(I540,農林業センサス集落コード!$A$2:$E$18534,4,FALSE)," ")</f>
        <v xml:space="preserve"> </v>
      </c>
      <c r="K540" s="50" t="str">
        <f>IFERROR(VLOOKUP(I540,農林業センサス集落コード!$A$2:$E$18534,5,0),"")</f>
        <v/>
      </c>
      <c r="L540" s="48"/>
      <c r="M540" s="49" t="str">
        <f>IFERROR(VLOOKUP(L540,農林業センサス集落コード!$A$2:$E$18534,4,FALSE)," ")</f>
        <v xml:space="preserve"> </v>
      </c>
      <c r="N540" s="50" t="str">
        <f>IFERROR(VLOOKUP(L540,農林業センサス集落コード!$A$2:$E$18534,5,0),"")</f>
        <v/>
      </c>
      <c r="O540" s="48"/>
      <c r="P540" s="49" t="str">
        <f>IFERROR(VLOOKUP(O540,農林業センサス集落コード!$A$2:$E$18534,4,FALSE)," ")</f>
        <v xml:space="preserve"> </v>
      </c>
      <c r="Q540" s="50" t="str">
        <f>IFERROR(VLOOKUP(O540,農林業センサス集落コード!$A$2:$E$18534,5,0),"")</f>
        <v/>
      </c>
      <c r="R540" s="48"/>
      <c r="S540" s="49" t="str">
        <f>IFERROR(VLOOKUP(R540,農林業センサス集落コード!$A$2:$E$18534,4,FALSE)," ")</f>
        <v xml:space="preserve"> </v>
      </c>
      <c r="T540" s="50" t="str">
        <f>IFERROR(VLOOKUP(R540,農林業センサス集落コード!$A$2:$E$18534,5,0),"")</f>
        <v/>
      </c>
      <c r="U540" s="48"/>
      <c r="V540" s="49" t="str">
        <f>IFERROR(VLOOKUP(U540,農林業センサス集落コード!$A$2:$E$18534,4,FALSE)," ")</f>
        <v xml:space="preserve"> </v>
      </c>
      <c r="W540" s="50" t="str">
        <f>IFERROR(VLOOKUP(U540,農林業センサス集落コード!$A$2:$E$18534,5,0),"")</f>
        <v/>
      </c>
      <c r="X540" s="48"/>
      <c r="Y540" s="49" t="str">
        <f>IFERROR(VLOOKUP(X540,農林業センサス集落コード!$A$2:$E$18534,4,FALSE)," ")</f>
        <v xml:space="preserve"> </v>
      </c>
      <c r="Z540" s="50" t="str">
        <f>IFERROR(VLOOKUP(X540,農林業センサス集落コード!$A$2:$E$18534,5,0),"")</f>
        <v/>
      </c>
      <c r="AA540" s="48"/>
      <c r="AB540" s="49" t="str">
        <f>IFERROR(VLOOKUP(AA540,農林業センサス集落コード!$A$2:$E$18534,4,FALSE)," ")</f>
        <v xml:space="preserve"> </v>
      </c>
      <c r="AC540" s="50" t="str">
        <f>IFERROR(VLOOKUP(AA540,農林業センサス集落コード!$A$2:$E$18534,5,0),"")</f>
        <v/>
      </c>
      <c r="AD540" s="48"/>
      <c r="AE540" s="49" t="str">
        <f>IFERROR(VLOOKUP(AD540,農林業センサス集落コード!$A$2:$E$18534,4,FALSE)," ")</f>
        <v xml:space="preserve"> </v>
      </c>
      <c r="AF540" s="50" t="str">
        <f>IFERROR(VLOOKUP(AD540,農林業センサス集落コード!$A$2:$E$18534,5,0),"")</f>
        <v/>
      </c>
      <c r="AG540" s="48"/>
      <c r="AH540" s="49" t="str">
        <f>IFERROR(VLOOKUP(AG540,農林業センサス集落コード!$A$2:$E$18534,4,FALSE)," ")</f>
        <v xml:space="preserve"> </v>
      </c>
      <c r="AI540" s="50" t="str">
        <f>IFERROR(VLOOKUP(AG540,農林業センサス集落コード!$A$2:$E$18534,5,0),"")</f>
        <v/>
      </c>
      <c r="AJ540" s="48"/>
      <c r="AK540" s="49" t="str">
        <f>IFERROR(VLOOKUP(AJ540,農林業センサス集落コード!$A$2:$E$18534,4,FALSE)," ")</f>
        <v xml:space="preserve"> </v>
      </c>
      <c r="AL540" s="50" t="str">
        <f>IFERROR(VLOOKUP(AJ540,農林業センサス集落コード!$A$2:$E$18534,5,0),"")</f>
        <v/>
      </c>
      <c r="AM540" s="48"/>
      <c r="AN540" s="49" t="str">
        <f>IFERROR(VLOOKUP(AM540,農林業センサス集落コード!$A$2:$E$18534,4,FALSE)," ")</f>
        <v xml:space="preserve"> </v>
      </c>
      <c r="AO540" s="50" t="str">
        <f>IFERROR(VLOOKUP(AM540,農林業センサス集落コード!$A$2:$E$18534,5,0),"")</f>
        <v/>
      </c>
      <c r="AP540" s="48"/>
      <c r="AQ540" s="49" t="str">
        <f>IFERROR(VLOOKUP(AP540,農林業センサス集落コード!$A$2:$E$18534,4,FALSE)," ")</f>
        <v xml:space="preserve"> </v>
      </c>
      <c r="AR540" s="50" t="str">
        <f>IFERROR(VLOOKUP(AP540,農林業センサス集落コード!$A$2:$E$18534,5,0),"")</f>
        <v/>
      </c>
      <c r="AS540" s="48"/>
      <c r="AT540" s="49" t="str">
        <f>IFERROR(VLOOKUP(AS540,農林業センサス集落コード!$A$2:$E$18534,4,FALSE)," ")</f>
        <v xml:space="preserve"> </v>
      </c>
      <c r="AU540" s="50" t="str">
        <f>IFERROR(VLOOKUP(AS540,農林業センサス集落コード!$A$2:$E$18534,5,0),"")</f>
        <v/>
      </c>
      <c r="AV540" s="48"/>
      <c r="AW540" s="49" t="str">
        <f>IFERROR(VLOOKUP(AV540,農林業センサス集落コード!$A$2:$E$18534,4,FALSE)," ")</f>
        <v xml:space="preserve"> </v>
      </c>
      <c r="AX540" s="50" t="str">
        <f>IFERROR(VLOOKUP(AV540,農林業センサス集落コード!$A$2:$E$18534,5,0),"")</f>
        <v/>
      </c>
      <c r="AY540" s="48"/>
      <c r="AZ540" s="49" t="str">
        <f>IFERROR(VLOOKUP(AY540,農林業センサス集落コード!$A$2:$E$18534,4,FALSE)," ")</f>
        <v xml:space="preserve"> </v>
      </c>
      <c r="BA540" s="50" t="str">
        <f>IFERROR(VLOOKUP(AY540,農林業センサス集落コード!$A$2:$E$18534,5,0),"")</f>
        <v/>
      </c>
      <c r="BB540" s="48"/>
      <c r="BC540" s="49" t="str">
        <f>IFERROR(VLOOKUP(BB540,農林業センサス集落コード!$A$2:$E$18534,4,FALSE)," ")</f>
        <v xml:space="preserve"> </v>
      </c>
      <c r="BD540" s="50" t="str">
        <f>IFERROR(VLOOKUP(BB540,農林業センサス集落コード!$A$2:$E$18534,5,0),"")</f>
        <v/>
      </c>
      <c r="BE540" s="48"/>
      <c r="BF540" s="49" t="str">
        <f>IFERROR(VLOOKUP(BE540,農林業センサス集落コード!$A$2:$E$18534,4,FALSE)," ")</f>
        <v xml:space="preserve"> </v>
      </c>
      <c r="BG540" s="50" t="str">
        <f>IFERROR(VLOOKUP(BE540,農林業センサス集落コード!$A$2:$E$18534,5,0),"")</f>
        <v/>
      </c>
      <c r="BH540" s="48"/>
      <c r="BI540" s="49" t="str">
        <f>IFERROR(VLOOKUP(BH540,農林業センサス集落コード!$A$2:$E$18534,4,FALSE)," ")</f>
        <v xml:space="preserve"> </v>
      </c>
      <c r="BJ540" s="50" t="str">
        <f>IFERROR(VLOOKUP(BH540,農林業センサス集落コード!$A$2:$E$18534,5,0),"")</f>
        <v/>
      </c>
      <c r="BK540" s="48"/>
      <c r="BL540" s="49" t="str">
        <f>IFERROR(VLOOKUP(BK540,農林業センサス集落コード!$A$2:$E$18534,4,FALSE)," ")</f>
        <v xml:space="preserve"> </v>
      </c>
      <c r="BM540" s="50" t="str">
        <f>IFERROR(VLOOKUP(BK540,農林業センサス集落コード!$A$2:$E$18534,5,0),"")</f>
        <v/>
      </c>
    </row>
    <row r="541" spans="1:65">
      <c r="A541" s="272" t="e">
        <f>①協定識別事項②協定参加者!#REF!</f>
        <v>#REF!</v>
      </c>
      <c r="B541" s="55" t="e">
        <f>①協定識別事項②協定参加者!#REF!</f>
        <v>#REF!</v>
      </c>
      <c r="C541" s="55" t="e">
        <f>①協定識別事項②協定参加者!#REF!</f>
        <v>#REF!</v>
      </c>
      <c r="D541" s="55" t="e">
        <f>①協定識別事項②協定参加者!#REF!</f>
        <v>#REF!</v>
      </c>
      <c r="E541" s="56" t="e">
        <f>①協定識別事項②協定参加者!#REF!</f>
        <v>#REF!</v>
      </c>
      <c r="F541" s="48"/>
      <c r="G541" s="49" t="str">
        <f>IFERROR(VLOOKUP(F541,農林業センサス集落コード!$A$2:$E$18534,4,FALSE)," ")</f>
        <v xml:space="preserve"> </v>
      </c>
      <c r="H541" s="50" t="str">
        <f>IFERROR(VLOOKUP(F541,農林業センサス集落コード!$A$2:$E$18534,5,0),"")</f>
        <v/>
      </c>
      <c r="I541" s="48"/>
      <c r="J541" s="49" t="str">
        <f>IFERROR(VLOOKUP(I541,農林業センサス集落コード!$A$2:$E$18534,4,FALSE)," ")</f>
        <v xml:space="preserve"> </v>
      </c>
      <c r="K541" s="50" t="str">
        <f>IFERROR(VLOOKUP(I541,農林業センサス集落コード!$A$2:$E$18534,5,0),"")</f>
        <v/>
      </c>
      <c r="L541" s="48"/>
      <c r="M541" s="49" t="str">
        <f>IFERROR(VLOOKUP(L541,農林業センサス集落コード!$A$2:$E$18534,4,FALSE)," ")</f>
        <v xml:space="preserve"> </v>
      </c>
      <c r="N541" s="50" t="str">
        <f>IFERROR(VLOOKUP(L541,農林業センサス集落コード!$A$2:$E$18534,5,0),"")</f>
        <v/>
      </c>
      <c r="O541" s="48"/>
      <c r="P541" s="49" t="str">
        <f>IFERROR(VLOOKUP(O541,農林業センサス集落コード!$A$2:$E$18534,4,FALSE)," ")</f>
        <v xml:space="preserve"> </v>
      </c>
      <c r="Q541" s="50" t="str">
        <f>IFERROR(VLOOKUP(O541,農林業センサス集落コード!$A$2:$E$18534,5,0),"")</f>
        <v/>
      </c>
      <c r="R541" s="48"/>
      <c r="S541" s="49" t="str">
        <f>IFERROR(VLOOKUP(R541,農林業センサス集落コード!$A$2:$E$18534,4,FALSE)," ")</f>
        <v xml:space="preserve"> </v>
      </c>
      <c r="T541" s="50" t="str">
        <f>IFERROR(VLOOKUP(R541,農林業センサス集落コード!$A$2:$E$18534,5,0),"")</f>
        <v/>
      </c>
      <c r="U541" s="48"/>
      <c r="V541" s="49" t="str">
        <f>IFERROR(VLOOKUP(U541,農林業センサス集落コード!$A$2:$E$18534,4,FALSE)," ")</f>
        <v xml:space="preserve"> </v>
      </c>
      <c r="W541" s="50" t="str">
        <f>IFERROR(VLOOKUP(U541,農林業センサス集落コード!$A$2:$E$18534,5,0),"")</f>
        <v/>
      </c>
      <c r="X541" s="48"/>
      <c r="Y541" s="49" t="str">
        <f>IFERROR(VLOOKUP(X541,農林業センサス集落コード!$A$2:$E$18534,4,FALSE)," ")</f>
        <v xml:space="preserve"> </v>
      </c>
      <c r="Z541" s="50" t="str">
        <f>IFERROR(VLOOKUP(X541,農林業センサス集落コード!$A$2:$E$18534,5,0),"")</f>
        <v/>
      </c>
      <c r="AA541" s="48"/>
      <c r="AB541" s="49" t="str">
        <f>IFERROR(VLOOKUP(AA541,農林業センサス集落コード!$A$2:$E$18534,4,FALSE)," ")</f>
        <v xml:space="preserve"> </v>
      </c>
      <c r="AC541" s="50" t="str">
        <f>IFERROR(VLOOKUP(AA541,農林業センサス集落コード!$A$2:$E$18534,5,0),"")</f>
        <v/>
      </c>
      <c r="AD541" s="48"/>
      <c r="AE541" s="49" t="str">
        <f>IFERROR(VLOOKUP(AD541,農林業センサス集落コード!$A$2:$E$18534,4,FALSE)," ")</f>
        <v xml:space="preserve"> </v>
      </c>
      <c r="AF541" s="50" t="str">
        <f>IFERROR(VLOOKUP(AD541,農林業センサス集落コード!$A$2:$E$18534,5,0),"")</f>
        <v/>
      </c>
      <c r="AG541" s="48"/>
      <c r="AH541" s="49" t="str">
        <f>IFERROR(VLOOKUP(AG541,農林業センサス集落コード!$A$2:$E$18534,4,FALSE)," ")</f>
        <v xml:space="preserve"> </v>
      </c>
      <c r="AI541" s="50" t="str">
        <f>IFERROR(VLOOKUP(AG541,農林業センサス集落コード!$A$2:$E$18534,5,0),"")</f>
        <v/>
      </c>
      <c r="AJ541" s="48"/>
      <c r="AK541" s="49" t="str">
        <f>IFERROR(VLOOKUP(AJ541,農林業センサス集落コード!$A$2:$E$18534,4,FALSE)," ")</f>
        <v xml:space="preserve"> </v>
      </c>
      <c r="AL541" s="50" t="str">
        <f>IFERROR(VLOOKUP(AJ541,農林業センサス集落コード!$A$2:$E$18534,5,0),"")</f>
        <v/>
      </c>
      <c r="AM541" s="48"/>
      <c r="AN541" s="49" t="str">
        <f>IFERROR(VLOOKUP(AM541,農林業センサス集落コード!$A$2:$E$18534,4,FALSE)," ")</f>
        <v xml:space="preserve"> </v>
      </c>
      <c r="AO541" s="50" t="str">
        <f>IFERROR(VLOOKUP(AM541,農林業センサス集落コード!$A$2:$E$18534,5,0),"")</f>
        <v/>
      </c>
      <c r="AP541" s="48"/>
      <c r="AQ541" s="49" t="str">
        <f>IFERROR(VLOOKUP(AP541,農林業センサス集落コード!$A$2:$E$18534,4,FALSE)," ")</f>
        <v xml:space="preserve"> </v>
      </c>
      <c r="AR541" s="50" t="str">
        <f>IFERROR(VLOOKUP(AP541,農林業センサス集落コード!$A$2:$E$18534,5,0),"")</f>
        <v/>
      </c>
      <c r="AS541" s="48"/>
      <c r="AT541" s="49" t="str">
        <f>IFERROR(VLOOKUP(AS541,農林業センサス集落コード!$A$2:$E$18534,4,FALSE)," ")</f>
        <v xml:space="preserve"> </v>
      </c>
      <c r="AU541" s="50" t="str">
        <f>IFERROR(VLOOKUP(AS541,農林業センサス集落コード!$A$2:$E$18534,5,0),"")</f>
        <v/>
      </c>
      <c r="AV541" s="48"/>
      <c r="AW541" s="49" t="str">
        <f>IFERROR(VLOOKUP(AV541,農林業センサス集落コード!$A$2:$E$18534,4,FALSE)," ")</f>
        <v xml:space="preserve"> </v>
      </c>
      <c r="AX541" s="50" t="str">
        <f>IFERROR(VLOOKUP(AV541,農林業センサス集落コード!$A$2:$E$18534,5,0),"")</f>
        <v/>
      </c>
      <c r="AY541" s="48"/>
      <c r="AZ541" s="49" t="str">
        <f>IFERROR(VLOOKUP(AY541,農林業センサス集落コード!$A$2:$E$18534,4,FALSE)," ")</f>
        <v xml:space="preserve"> </v>
      </c>
      <c r="BA541" s="50" t="str">
        <f>IFERROR(VLOOKUP(AY541,農林業センサス集落コード!$A$2:$E$18534,5,0),"")</f>
        <v/>
      </c>
      <c r="BB541" s="48"/>
      <c r="BC541" s="49" t="str">
        <f>IFERROR(VLOOKUP(BB541,農林業センサス集落コード!$A$2:$E$18534,4,FALSE)," ")</f>
        <v xml:space="preserve"> </v>
      </c>
      <c r="BD541" s="50" t="str">
        <f>IFERROR(VLOOKUP(BB541,農林業センサス集落コード!$A$2:$E$18534,5,0),"")</f>
        <v/>
      </c>
      <c r="BE541" s="48"/>
      <c r="BF541" s="49" t="str">
        <f>IFERROR(VLOOKUP(BE541,農林業センサス集落コード!$A$2:$E$18534,4,FALSE)," ")</f>
        <v xml:space="preserve"> </v>
      </c>
      <c r="BG541" s="50" t="str">
        <f>IFERROR(VLOOKUP(BE541,農林業センサス集落コード!$A$2:$E$18534,5,0),"")</f>
        <v/>
      </c>
      <c r="BH541" s="48"/>
      <c r="BI541" s="49" t="str">
        <f>IFERROR(VLOOKUP(BH541,農林業センサス集落コード!$A$2:$E$18534,4,FALSE)," ")</f>
        <v xml:space="preserve"> </v>
      </c>
      <c r="BJ541" s="50" t="str">
        <f>IFERROR(VLOOKUP(BH541,農林業センサス集落コード!$A$2:$E$18534,5,0),"")</f>
        <v/>
      </c>
      <c r="BK541" s="48"/>
      <c r="BL541" s="49" t="str">
        <f>IFERROR(VLOOKUP(BK541,農林業センサス集落コード!$A$2:$E$18534,4,FALSE)," ")</f>
        <v xml:space="preserve"> </v>
      </c>
      <c r="BM541" s="50" t="str">
        <f>IFERROR(VLOOKUP(BK541,農林業センサス集落コード!$A$2:$E$18534,5,0),"")</f>
        <v/>
      </c>
    </row>
    <row r="542" spans="1:65">
      <c r="A542" s="272" t="e">
        <f>①協定識別事項②協定参加者!#REF!</f>
        <v>#REF!</v>
      </c>
      <c r="B542" s="55" t="e">
        <f>①協定識別事項②協定参加者!#REF!</f>
        <v>#REF!</v>
      </c>
      <c r="C542" s="55" t="e">
        <f>①協定識別事項②協定参加者!#REF!</f>
        <v>#REF!</v>
      </c>
      <c r="D542" s="55" t="e">
        <f>①協定識別事項②協定参加者!#REF!</f>
        <v>#REF!</v>
      </c>
      <c r="E542" s="56" t="e">
        <f>①協定識別事項②協定参加者!#REF!</f>
        <v>#REF!</v>
      </c>
      <c r="F542" s="48"/>
      <c r="G542" s="49" t="str">
        <f>IFERROR(VLOOKUP(F542,農林業センサス集落コード!$A$2:$E$18534,4,FALSE)," ")</f>
        <v xml:space="preserve"> </v>
      </c>
      <c r="H542" s="50" t="str">
        <f>IFERROR(VLOOKUP(F542,農林業センサス集落コード!$A$2:$E$18534,5,0),"")</f>
        <v/>
      </c>
      <c r="I542" s="48"/>
      <c r="J542" s="49" t="str">
        <f>IFERROR(VLOOKUP(I542,農林業センサス集落コード!$A$2:$E$18534,4,FALSE)," ")</f>
        <v xml:space="preserve"> </v>
      </c>
      <c r="K542" s="50" t="str">
        <f>IFERROR(VLOOKUP(I542,農林業センサス集落コード!$A$2:$E$18534,5,0),"")</f>
        <v/>
      </c>
      <c r="L542" s="48"/>
      <c r="M542" s="49" t="str">
        <f>IFERROR(VLOOKUP(L542,農林業センサス集落コード!$A$2:$E$18534,4,FALSE)," ")</f>
        <v xml:space="preserve"> </v>
      </c>
      <c r="N542" s="50" t="str">
        <f>IFERROR(VLOOKUP(L542,農林業センサス集落コード!$A$2:$E$18534,5,0),"")</f>
        <v/>
      </c>
      <c r="O542" s="48"/>
      <c r="P542" s="49" t="str">
        <f>IFERROR(VLOOKUP(O542,農林業センサス集落コード!$A$2:$E$18534,4,FALSE)," ")</f>
        <v xml:space="preserve"> </v>
      </c>
      <c r="Q542" s="50" t="str">
        <f>IFERROR(VLOOKUP(O542,農林業センサス集落コード!$A$2:$E$18534,5,0),"")</f>
        <v/>
      </c>
      <c r="R542" s="48"/>
      <c r="S542" s="49" t="str">
        <f>IFERROR(VLOOKUP(R542,農林業センサス集落コード!$A$2:$E$18534,4,FALSE)," ")</f>
        <v xml:space="preserve"> </v>
      </c>
      <c r="T542" s="50" t="str">
        <f>IFERROR(VLOOKUP(R542,農林業センサス集落コード!$A$2:$E$18534,5,0),"")</f>
        <v/>
      </c>
      <c r="U542" s="48"/>
      <c r="V542" s="49" t="str">
        <f>IFERROR(VLOOKUP(U542,農林業センサス集落コード!$A$2:$E$18534,4,FALSE)," ")</f>
        <v xml:space="preserve"> </v>
      </c>
      <c r="W542" s="50" t="str">
        <f>IFERROR(VLOOKUP(U542,農林業センサス集落コード!$A$2:$E$18534,5,0),"")</f>
        <v/>
      </c>
      <c r="X542" s="48"/>
      <c r="Y542" s="49" t="str">
        <f>IFERROR(VLOOKUP(X542,農林業センサス集落コード!$A$2:$E$18534,4,FALSE)," ")</f>
        <v xml:space="preserve"> </v>
      </c>
      <c r="Z542" s="50" t="str">
        <f>IFERROR(VLOOKUP(X542,農林業センサス集落コード!$A$2:$E$18534,5,0),"")</f>
        <v/>
      </c>
      <c r="AA542" s="48"/>
      <c r="AB542" s="49" t="str">
        <f>IFERROR(VLOOKUP(AA542,農林業センサス集落コード!$A$2:$E$18534,4,FALSE)," ")</f>
        <v xml:space="preserve"> </v>
      </c>
      <c r="AC542" s="50" t="str">
        <f>IFERROR(VLOOKUP(AA542,農林業センサス集落コード!$A$2:$E$18534,5,0),"")</f>
        <v/>
      </c>
      <c r="AD542" s="48"/>
      <c r="AE542" s="49" t="str">
        <f>IFERROR(VLOOKUP(AD542,農林業センサス集落コード!$A$2:$E$18534,4,FALSE)," ")</f>
        <v xml:space="preserve"> </v>
      </c>
      <c r="AF542" s="50" t="str">
        <f>IFERROR(VLOOKUP(AD542,農林業センサス集落コード!$A$2:$E$18534,5,0),"")</f>
        <v/>
      </c>
      <c r="AG542" s="48"/>
      <c r="AH542" s="49" t="str">
        <f>IFERROR(VLOOKUP(AG542,農林業センサス集落コード!$A$2:$E$18534,4,FALSE)," ")</f>
        <v xml:space="preserve"> </v>
      </c>
      <c r="AI542" s="50" t="str">
        <f>IFERROR(VLOOKUP(AG542,農林業センサス集落コード!$A$2:$E$18534,5,0),"")</f>
        <v/>
      </c>
      <c r="AJ542" s="48"/>
      <c r="AK542" s="49" t="str">
        <f>IFERROR(VLOOKUP(AJ542,農林業センサス集落コード!$A$2:$E$18534,4,FALSE)," ")</f>
        <v xml:space="preserve"> </v>
      </c>
      <c r="AL542" s="50" t="str">
        <f>IFERROR(VLOOKUP(AJ542,農林業センサス集落コード!$A$2:$E$18534,5,0),"")</f>
        <v/>
      </c>
      <c r="AM542" s="48"/>
      <c r="AN542" s="49" t="str">
        <f>IFERROR(VLOOKUP(AM542,農林業センサス集落コード!$A$2:$E$18534,4,FALSE)," ")</f>
        <v xml:space="preserve"> </v>
      </c>
      <c r="AO542" s="50" t="str">
        <f>IFERROR(VLOOKUP(AM542,農林業センサス集落コード!$A$2:$E$18534,5,0),"")</f>
        <v/>
      </c>
      <c r="AP542" s="48"/>
      <c r="AQ542" s="49" t="str">
        <f>IFERROR(VLOOKUP(AP542,農林業センサス集落コード!$A$2:$E$18534,4,FALSE)," ")</f>
        <v xml:space="preserve"> </v>
      </c>
      <c r="AR542" s="50" t="str">
        <f>IFERROR(VLOOKUP(AP542,農林業センサス集落コード!$A$2:$E$18534,5,0),"")</f>
        <v/>
      </c>
      <c r="AS542" s="48"/>
      <c r="AT542" s="49" t="str">
        <f>IFERROR(VLOOKUP(AS542,農林業センサス集落コード!$A$2:$E$18534,4,FALSE)," ")</f>
        <v xml:space="preserve"> </v>
      </c>
      <c r="AU542" s="50" t="str">
        <f>IFERROR(VLOOKUP(AS542,農林業センサス集落コード!$A$2:$E$18534,5,0),"")</f>
        <v/>
      </c>
      <c r="AV542" s="48"/>
      <c r="AW542" s="49" t="str">
        <f>IFERROR(VLOOKUP(AV542,農林業センサス集落コード!$A$2:$E$18534,4,FALSE)," ")</f>
        <v xml:space="preserve"> </v>
      </c>
      <c r="AX542" s="50" t="str">
        <f>IFERROR(VLOOKUP(AV542,農林業センサス集落コード!$A$2:$E$18534,5,0),"")</f>
        <v/>
      </c>
      <c r="AY542" s="48"/>
      <c r="AZ542" s="49" t="str">
        <f>IFERROR(VLOOKUP(AY542,農林業センサス集落コード!$A$2:$E$18534,4,FALSE)," ")</f>
        <v xml:space="preserve"> </v>
      </c>
      <c r="BA542" s="50" t="str">
        <f>IFERROR(VLOOKUP(AY542,農林業センサス集落コード!$A$2:$E$18534,5,0),"")</f>
        <v/>
      </c>
      <c r="BB542" s="48"/>
      <c r="BC542" s="49" t="str">
        <f>IFERROR(VLOOKUP(BB542,農林業センサス集落コード!$A$2:$E$18534,4,FALSE)," ")</f>
        <v xml:space="preserve"> </v>
      </c>
      <c r="BD542" s="50" t="str">
        <f>IFERROR(VLOOKUP(BB542,農林業センサス集落コード!$A$2:$E$18534,5,0),"")</f>
        <v/>
      </c>
      <c r="BE542" s="48"/>
      <c r="BF542" s="49" t="str">
        <f>IFERROR(VLOOKUP(BE542,農林業センサス集落コード!$A$2:$E$18534,4,FALSE)," ")</f>
        <v xml:space="preserve"> </v>
      </c>
      <c r="BG542" s="50" t="str">
        <f>IFERROR(VLOOKUP(BE542,農林業センサス集落コード!$A$2:$E$18534,5,0),"")</f>
        <v/>
      </c>
      <c r="BH542" s="48"/>
      <c r="BI542" s="49" t="str">
        <f>IFERROR(VLOOKUP(BH542,農林業センサス集落コード!$A$2:$E$18534,4,FALSE)," ")</f>
        <v xml:space="preserve"> </v>
      </c>
      <c r="BJ542" s="50" t="str">
        <f>IFERROR(VLOOKUP(BH542,農林業センサス集落コード!$A$2:$E$18534,5,0),"")</f>
        <v/>
      </c>
      <c r="BK542" s="48"/>
      <c r="BL542" s="49" t="str">
        <f>IFERROR(VLOOKUP(BK542,農林業センサス集落コード!$A$2:$E$18534,4,FALSE)," ")</f>
        <v xml:space="preserve"> </v>
      </c>
      <c r="BM542" s="50" t="str">
        <f>IFERROR(VLOOKUP(BK542,農林業センサス集落コード!$A$2:$E$18534,5,0),"")</f>
        <v/>
      </c>
    </row>
    <row r="543" spans="1:65">
      <c r="A543" s="272" t="e">
        <f>①協定識別事項②協定参加者!#REF!</f>
        <v>#REF!</v>
      </c>
      <c r="B543" s="55" t="e">
        <f>①協定識別事項②協定参加者!#REF!</f>
        <v>#REF!</v>
      </c>
      <c r="C543" s="55" t="e">
        <f>①協定識別事項②協定参加者!#REF!</f>
        <v>#REF!</v>
      </c>
      <c r="D543" s="55" t="e">
        <f>①協定識別事項②協定参加者!#REF!</f>
        <v>#REF!</v>
      </c>
      <c r="E543" s="56" t="e">
        <f>①協定識別事項②協定参加者!#REF!</f>
        <v>#REF!</v>
      </c>
      <c r="F543" s="48"/>
      <c r="G543" s="49" t="str">
        <f>IFERROR(VLOOKUP(F543,農林業センサス集落コード!$A$2:$E$18534,4,FALSE)," ")</f>
        <v xml:space="preserve"> </v>
      </c>
      <c r="H543" s="50" t="str">
        <f>IFERROR(VLOOKUP(F543,農林業センサス集落コード!$A$2:$E$18534,5,0),"")</f>
        <v/>
      </c>
      <c r="I543" s="48"/>
      <c r="J543" s="49" t="str">
        <f>IFERROR(VLOOKUP(I543,農林業センサス集落コード!$A$2:$E$18534,4,FALSE)," ")</f>
        <v xml:space="preserve"> </v>
      </c>
      <c r="K543" s="50" t="str">
        <f>IFERROR(VLOOKUP(I543,農林業センサス集落コード!$A$2:$E$18534,5,0),"")</f>
        <v/>
      </c>
      <c r="L543" s="48"/>
      <c r="M543" s="49" t="str">
        <f>IFERROR(VLOOKUP(L543,農林業センサス集落コード!$A$2:$E$18534,4,FALSE)," ")</f>
        <v xml:space="preserve"> </v>
      </c>
      <c r="N543" s="50" t="str">
        <f>IFERROR(VLOOKUP(L543,農林業センサス集落コード!$A$2:$E$18534,5,0),"")</f>
        <v/>
      </c>
      <c r="O543" s="48"/>
      <c r="P543" s="49" t="str">
        <f>IFERROR(VLOOKUP(O543,農林業センサス集落コード!$A$2:$E$18534,4,FALSE)," ")</f>
        <v xml:space="preserve"> </v>
      </c>
      <c r="Q543" s="50" t="str">
        <f>IFERROR(VLOOKUP(O543,農林業センサス集落コード!$A$2:$E$18534,5,0),"")</f>
        <v/>
      </c>
      <c r="R543" s="48"/>
      <c r="S543" s="49" t="str">
        <f>IFERROR(VLOOKUP(R543,農林業センサス集落コード!$A$2:$E$18534,4,FALSE)," ")</f>
        <v xml:space="preserve"> </v>
      </c>
      <c r="T543" s="50" t="str">
        <f>IFERROR(VLOOKUP(R543,農林業センサス集落コード!$A$2:$E$18534,5,0),"")</f>
        <v/>
      </c>
      <c r="U543" s="48"/>
      <c r="V543" s="49" t="str">
        <f>IFERROR(VLOOKUP(U543,農林業センサス集落コード!$A$2:$E$18534,4,FALSE)," ")</f>
        <v xml:space="preserve"> </v>
      </c>
      <c r="W543" s="50" t="str">
        <f>IFERROR(VLOOKUP(U543,農林業センサス集落コード!$A$2:$E$18534,5,0),"")</f>
        <v/>
      </c>
      <c r="X543" s="48"/>
      <c r="Y543" s="49" t="str">
        <f>IFERROR(VLOOKUP(X543,農林業センサス集落コード!$A$2:$E$18534,4,FALSE)," ")</f>
        <v xml:space="preserve"> </v>
      </c>
      <c r="Z543" s="50" t="str">
        <f>IFERROR(VLOOKUP(X543,農林業センサス集落コード!$A$2:$E$18534,5,0),"")</f>
        <v/>
      </c>
      <c r="AA543" s="48"/>
      <c r="AB543" s="49" t="str">
        <f>IFERROR(VLOOKUP(AA543,農林業センサス集落コード!$A$2:$E$18534,4,FALSE)," ")</f>
        <v xml:space="preserve"> </v>
      </c>
      <c r="AC543" s="50" t="str">
        <f>IFERROR(VLOOKUP(AA543,農林業センサス集落コード!$A$2:$E$18534,5,0),"")</f>
        <v/>
      </c>
      <c r="AD543" s="48"/>
      <c r="AE543" s="49" t="str">
        <f>IFERROR(VLOOKUP(AD543,農林業センサス集落コード!$A$2:$E$18534,4,FALSE)," ")</f>
        <v xml:space="preserve"> </v>
      </c>
      <c r="AF543" s="50" t="str">
        <f>IFERROR(VLOOKUP(AD543,農林業センサス集落コード!$A$2:$E$18534,5,0),"")</f>
        <v/>
      </c>
      <c r="AG543" s="48"/>
      <c r="AH543" s="49" t="str">
        <f>IFERROR(VLOOKUP(AG543,農林業センサス集落コード!$A$2:$E$18534,4,FALSE)," ")</f>
        <v xml:space="preserve"> </v>
      </c>
      <c r="AI543" s="50" t="str">
        <f>IFERROR(VLOOKUP(AG543,農林業センサス集落コード!$A$2:$E$18534,5,0),"")</f>
        <v/>
      </c>
      <c r="AJ543" s="48"/>
      <c r="AK543" s="49" t="str">
        <f>IFERROR(VLOOKUP(AJ543,農林業センサス集落コード!$A$2:$E$18534,4,FALSE)," ")</f>
        <v xml:space="preserve"> </v>
      </c>
      <c r="AL543" s="50" t="str">
        <f>IFERROR(VLOOKUP(AJ543,農林業センサス集落コード!$A$2:$E$18534,5,0),"")</f>
        <v/>
      </c>
      <c r="AM543" s="48"/>
      <c r="AN543" s="49" t="str">
        <f>IFERROR(VLOOKUP(AM543,農林業センサス集落コード!$A$2:$E$18534,4,FALSE)," ")</f>
        <v xml:space="preserve"> </v>
      </c>
      <c r="AO543" s="50" t="str">
        <f>IFERROR(VLOOKUP(AM543,農林業センサス集落コード!$A$2:$E$18534,5,0),"")</f>
        <v/>
      </c>
      <c r="AP543" s="48"/>
      <c r="AQ543" s="49" t="str">
        <f>IFERROR(VLOOKUP(AP543,農林業センサス集落コード!$A$2:$E$18534,4,FALSE)," ")</f>
        <v xml:space="preserve"> </v>
      </c>
      <c r="AR543" s="50" t="str">
        <f>IFERROR(VLOOKUP(AP543,農林業センサス集落コード!$A$2:$E$18534,5,0),"")</f>
        <v/>
      </c>
      <c r="AS543" s="48"/>
      <c r="AT543" s="49" t="str">
        <f>IFERROR(VLOOKUP(AS543,農林業センサス集落コード!$A$2:$E$18534,4,FALSE)," ")</f>
        <v xml:space="preserve"> </v>
      </c>
      <c r="AU543" s="50" t="str">
        <f>IFERROR(VLOOKUP(AS543,農林業センサス集落コード!$A$2:$E$18534,5,0),"")</f>
        <v/>
      </c>
      <c r="AV543" s="48"/>
      <c r="AW543" s="49" t="str">
        <f>IFERROR(VLOOKUP(AV543,農林業センサス集落コード!$A$2:$E$18534,4,FALSE)," ")</f>
        <v xml:space="preserve"> </v>
      </c>
      <c r="AX543" s="50" t="str">
        <f>IFERROR(VLOOKUP(AV543,農林業センサス集落コード!$A$2:$E$18534,5,0),"")</f>
        <v/>
      </c>
      <c r="AY543" s="48"/>
      <c r="AZ543" s="49" t="str">
        <f>IFERROR(VLOOKUP(AY543,農林業センサス集落コード!$A$2:$E$18534,4,FALSE)," ")</f>
        <v xml:space="preserve"> </v>
      </c>
      <c r="BA543" s="50" t="str">
        <f>IFERROR(VLOOKUP(AY543,農林業センサス集落コード!$A$2:$E$18534,5,0),"")</f>
        <v/>
      </c>
      <c r="BB543" s="48"/>
      <c r="BC543" s="49" t="str">
        <f>IFERROR(VLOOKUP(BB543,農林業センサス集落コード!$A$2:$E$18534,4,FALSE)," ")</f>
        <v xml:space="preserve"> </v>
      </c>
      <c r="BD543" s="50" t="str">
        <f>IFERROR(VLOOKUP(BB543,農林業センサス集落コード!$A$2:$E$18534,5,0),"")</f>
        <v/>
      </c>
      <c r="BE543" s="48"/>
      <c r="BF543" s="49" t="str">
        <f>IFERROR(VLOOKUP(BE543,農林業センサス集落コード!$A$2:$E$18534,4,FALSE)," ")</f>
        <v xml:space="preserve"> </v>
      </c>
      <c r="BG543" s="50" t="str">
        <f>IFERROR(VLOOKUP(BE543,農林業センサス集落コード!$A$2:$E$18534,5,0),"")</f>
        <v/>
      </c>
      <c r="BH543" s="48"/>
      <c r="BI543" s="49" t="str">
        <f>IFERROR(VLOOKUP(BH543,農林業センサス集落コード!$A$2:$E$18534,4,FALSE)," ")</f>
        <v xml:space="preserve"> </v>
      </c>
      <c r="BJ543" s="50" t="str">
        <f>IFERROR(VLOOKUP(BH543,農林業センサス集落コード!$A$2:$E$18534,5,0),"")</f>
        <v/>
      </c>
      <c r="BK543" s="48"/>
      <c r="BL543" s="49" t="str">
        <f>IFERROR(VLOOKUP(BK543,農林業センサス集落コード!$A$2:$E$18534,4,FALSE)," ")</f>
        <v xml:space="preserve"> </v>
      </c>
      <c r="BM543" s="50" t="str">
        <f>IFERROR(VLOOKUP(BK543,農林業センサス集落コード!$A$2:$E$18534,5,0),"")</f>
        <v/>
      </c>
    </row>
    <row r="544" spans="1:65">
      <c r="A544" s="272" t="e">
        <f>①協定識別事項②協定参加者!#REF!</f>
        <v>#REF!</v>
      </c>
      <c r="B544" s="55" t="e">
        <f>①協定識別事項②協定参加者!#REF!</f>
        <v>#REF!</v>
      </c>
      <c r="C544" s="55" t="e">
        <f>①協定識別事項②協定参加者!#REF!</f>
        <v>#REF!</v>
      </c>
      <c r="D544" s="55" t="e">
        <f>①協定識別事項②協定参加者!#REF!</f>
        <v>#REF!</v>
      </c>
      <c r="E544" s="56" t="e">
        <f>①協定識別事項②協定参加者!#REF!</f>
        <v>#REF!</v>
      </c>
      <c r="F544" s="48"/>
      <c r="G544" s="49" t="str">
        <f>IFERROR(VLOOKUP(F544,農林業センサス集落コード!$A$2:$E$18534,4,FALSE)," ")</f>
        <v xml:space="preserve"> </v>
      </c>
      <c r="H544" s="50" t="str">
        <f>IFERROR(VLOOKUP(F544,農林業センサス集落コード!$A$2:$E$18534,5,0),"")</f>
        <v/>
      </c>
      <c r="I544" s="48"/>
      <c r="J544" s="49" t="str">
        <f>IFERROR(VLOOKUP(I544,農林業センサス集落コード!$A$2:$E$18534,4,FALSE)," ")</f>
        <v xml:space="preserve"> </v>
      </c>
      <c r="K544" s="50" t="str">
        <f>IFERROR(VLOOKUP(I544,農林業センサス集落コード!$A$2:$E$18534,5,0),"")</f>
        <v/>
      </c>
      <c r="L544" s="48"/>
      <c r="M544" s="49" t="str">
        <f>IFERROR(VLOOKUP(L544,農林業センサス集落コード!$A$2:$E$18534,4,FALSE)," ")</f>
        <v xml:space="preserve"> </v>
      </c>
      <c r="N544" s="50" t="str">
        <f>IFERROR(VLOOKUP(L544,農林業センサス集落コード!$A$2:$E$18534,5,0),"")</f>
        <v/>
      </c>
      <c r="O544" s="48"/>
      <c r="P544" s="49" t="str">
        <f>IFERROR(VLOOKUP(O544,農林業センサス集落コード!$A$2:$E$18534,4,FALSE)," ")</f>
        <v xml:space="preserve"> </v>
      </c>
      <c r="Q544" s="50" t="str">
        <f>IFERROR(VLOOKUP(O544,農林業センサス集落コード!$A$2:$E$18534,5,0),"")</f>
        <v/>
      </c>
      <c r="R544" s="48"/>
      <c r="S544" s="49" t="str">
        <f>IFERROR(VLOOKUP(R544,農林業センサス集落コード!$A$2:$E$18534,4,FALSE)," ")</f>
        <v xml:space="preserve"> </v>
      </c>
      <c r="T544" s="50" t="str">
        <f>IFERROR(VLOOKUP(R544,農林業センサス集落コード!$A$2:$E$18534,5,0),"")</f>
        <v/>
      </c>
      <c r="U544" s="48"/>
      <c r="V544" s="49" t="str">
        <f>IFERROR(VLOOKUP(U544,農林業センサス集落コード!$A$2:$E$18534,4,FALSE)," ")</f>
        <v xml:space="preserve"> </v>
      </c>
      <c r="W544" s="50" t="str">
        <f>IFERROR(VLOOKUP(U544,農林業センサス集落コード!$A$2:$E$18534,5,0),"")</f>
        <v/>
      </c>
      <c r="X544" s="48"/>
      <c r="Y544" s="49" t="str">
        <f>IFERROR(VLOOKUP(X544,農林業センサス集落コード!$A$2:$E$18534,4,FALSE)," ")</f>
        <v xml:space="preserve"> </v>
      </c>
      <c r="Z544" s="50" t="str">
        <f>IFERROR(VLOOKUP(X544,農林業センサス集落コード!$A$2:$E$18534,5,0),"")</f>
        <v/>
      </c>
      <c r="AA544" s="48"/>
      <c r="AB544" s="49" t="str">
        <f>IFERROR(VLOOKUP(AA544,農林業センサス集落コード!$A$2:$E$18534,4,FALSE)," ")</f>
        <v xml:space="preserve"> </v>
      </c>
      <c r="AC544" s="50" t="str">
        <f>IFERROR(VLOOKUP(AA544,農林業センサス集落コード!$A$2:$E$18534,5,0),"")</f>
        <v/>
      </c>
      <c r="AD544" s="48"/>
      <c r="AE544" s="49" t="str">
        <f>IFERROR(VLOOKUP(AD544,農林業センサス集落コード!$A$2:$E$18534,4,FALSE)," ")</f>
        <v xml:space="preserve"> </v>
      </c>
      <c r="AF544" s="50" t="str">
        <f>IFERROR(VLOOKUP(AD544,農林業センサス集落コード!$A$2:$E$18534,5,0),"")</f>
        <v/>
      </c>
      <c r="AG544" s="48"/>
      <c r="AH544" s="49" t="str">
        <f>IFERROR(VLOOKUP(AG544,農林業センサス集落コード!$A$2:$E$18534,4,FALSE)," ")</f>
        <v xml:space="preserve"> </v>
      </c>
      <c r="AI544" s="50" t="str">
        <f>IFERROR(VLOOKUP(AG544,農林業センサス集落コード!$A$2:$E$18534,5,0),"")</f>
        <v/>
      </c>
      <c r="AJ544" s="48"/>
      <c r="AK544" s="49" t="str">
        <f>IFERROR(VLOOKUP(AJ544,農林業センサス集落コード!$A$2:$E$18534,4,FALSE)," ")</f>
        <v xml:space="preserve"> </v>
      </c>
      <c r="AL544" s="50" t="str">
        <f>IFERROR(VLOOKUP(AJ544,農林業センサス集落コード!$A$2:$E$18534,5,0),"")</f>
        <v/>
      </c>
      <c r="AM544" s="48"/>
      <c r="AN544" s="49" t="str">
        <f>IFERROR(VLOOKUP(AM544,農林業センサス集落コード!$A$2:$E$18534,4,FALSE)," ")</f>
        <v xml:space="preserve"> </v>
      </c>
      <c r="AO544" s="50" t="str">
        <f>IFERROR(VLOOKUP(AM544,農林業センサス集落コード!$A$2:$E$18534,5,0),"")</f>
        <v/>
      </c>
      <c r="AP544" s="48"/>
      <c r="AQ544" s="49" t="str">
        <f>IFERROR(VLOOKUP(AP544,農林業センサス集落コード!$A$2:$E$18534,4,FALSE)," ")</f>
        <v xml:space="preserve"> </v>
      </c>
      <c r="AR544" s="50" t="str">
        <f>IFERROR(VLOOKUP(AP544,農林業センサス集落コード!$A$2:$E$18534,5,0),"")</f>
        <v/>
      </c>
      <c r="AS544" s="48"/>
      <c r="AT544" s="49" t="str">
        <f>IFERROR(VLOOKUP(AS544,農林業センサス集落コード!$A$2:$E$18534,4,FALSE)," ")</f>
        <v xml:space="preserve"> </v>
      </c>
      <c r="AU544" s="50" t="str">
        <f>IFERROR(VLOOKUP(AS544,農林業センサス集落コード!$A$2:$E$18534,5,0),"")</f>
        <v/>
      </c>
      <c r="AV544" s="48"/>
      <c r="AW544" s="49" t="str">
        <f>IFERROR(VLOOKUP(AV544,農林業センサス集落コード!$A$2:$E$18534,4,FALSE)," ")</f>
        <v xml:space="preserve"> </v>
      </c>
      <c r="AX544" s="50" t="str">
        <f>IFERROR(VLOOKUP(AV544,農林業センサス集落コード!$A$2:$E$18534,5,0),"")</f>
        <v/>
      </c>
      <c r="AY544" s="48"/>
      <c r="AZ544" s="49" t="str">
        <f>IFERROR(VLOOKUP(AY544,農林業センサス集落コード!$A$2:$E$18534,4,FALSE)," ")</f>
        <v xml:space="preserve"> </v>
      </c>
      <c r="BA544" s="50" t="str">
        <f>IFERROR(VLOOKUP(AY544,農林業センサス集落コード!$A$2:$E$18534,5,0),"")</f>
        <v/>
      </c>
      <c r="BB544" s="48"/>
      <c r="BC544" s="49" t="str">
        <f>IFERROR(VLOOKUP(BB544,農林業センサス集落コード!$A$2:$E$18534,4,FALSE)," ")</f>
        <v xml:space="preserve"> </v>
      </c>
      <c r="BD544" s="50" t="str">
        <f>IFERROR(VLOOKUP(BB544,農林業センサス集落コード!$A$2:$E$18534,5,0),"")</f>
        <v/>
      </c>
      <c r="BE544" s="48"/>
      <c r="BF544" s="49" t="str">
        <f>IFERROR(VLOOKUP(BE544,農林業センサス集落コード!$A$2:$E$18534,4,FALSE)," ")</f>
        <v xml:space="preserve"> </v>
      </c>
      <c r="BG544" s="50" t="str">
        <f>IFERROR(VLOOKUP(BE544,農林業センサス集落コード!$A$2:$E$18534,5,0),"")</f>
        <v/>
      </c>
      <c r="BH544" s="48"/>
      <c r="BI544" s="49" t="str">
        <f>IFERROR(VLOOKUP(BH544,農林業センサス集落コード!$A$2:$E$18534,4,FALSE)," ")</f>
        <v xml:space="preserve"> </v>
      </c>
      <c r="BJ544" s="50" t="str">
        <f>IFERROR(VLOOKUP(BH544,農林業センサス集落コード!$A$2:$E$18534,5,0),"")</f>
        <v/>
      </c>
      <c r="BK544" s="48"/>
      <c r="BL544" s="49" t="str">
        <f>IFERROR(VLOOKUP(BK544,農林業センサス集落コード!$A$2:$E$18534,4,FALSE)," ")</f>
        <v xml:space="preserve"> </v>
      </c>
      <c r="BM544" s="50" t="str">
        <f>IFERROR(VLOOKUP(BK544,農林業センサス集落コード!$A$2:$E$18534,5,0),"")</f>
        <v/>
      </c>
    </row>
    <row r="545" spans="1:65">
      <c r="A545" s="272" t="e">
        <f>①協定識別事項②協定参加者!#REF!</f>
        <v>#REF!</v>
      </c>
      <c r="B545" s="55" t="e">
        <f>①協定識別事項②協定参加者!#REF!</f>
        <v>#REF!</v>
      </c>
      <c r="C545" s="55" t="e">
        <f>①協定識別事項②協定参加者!#REF!</f>
        <v>#REF!</v>
      </c>
      <c r="D545" s="55" t="e">
        <f>①協定識別事項②協定参加者!#REF!</f>
        <v>#REF!</v>
      </c>
      <c r="E545" s="56" t="e">
        <f>①協定識別事項②協定参加者!#REF!</f>
        <v>#REF!</v>
      </c>
      <c r="F545" s="48"/>
      <c r="G545" s="49" t="str">
        <f>IFERROR(VLOOKUP(F545,農林業センサス集落コード!$A$2:$E$18534,4,FALSE)," ")</f>
        <v xml:space="preserve"> </v>
      </c>
      <c r="H545" s="50" t="str">
        <f>IFERROR(VLOOKUP(F545,農林業センサス集落コード!$A$2:$E$18534,5,0),"")</f>
        <v/>
      </c>
      <c r="I545" s="48"/>
      <c r="J545" s="49" t="str">
        <f>IFERROR(VLOOKUP(I545,農林業センサス集落コード!$A$2:$E$18534,4,FALSE)," ")</f>
        <v xml:space="preserve"> </v>
      </c>
      <c r="K545" s="50" t="str">
        <f>IFERROR(VLOOKUP(I545,農林業センサス集落コード!$A$2:$E$18534,5,0),"")</f>
        <v/>
      </c>
      <c r="L545" s="48"/>
      <c r="M545" s="49" t="str">
        <f>IFERROR(VLOOKUP(L545,農林業センサス集落コード!$A$2:$E$18534,4,FALSE)," ")</f>
        <v xml:space="preserve"> </v>
      </c>
      <c r="N545" s="50" t="str">
        <f>IFERROR(VLOOKUP(L545,農林業センサス集落コード!$A$2:$E$18534,5,0),"")</f>
        <v/>
      </c>
      <c r="O545" s="48"/>
      <c r="P545" s="49" t="str">
        <f>IFERROR(VLOOKUP(O545,農林業センサス集落コード!$A$2:$E$18534,4,FALSE)," ")</f>
        <v xml:space="preserve"> </v>
      </c>
      <c r="Q545" s="50" t="str">
        <f>IFERROR(VLOOKUP(O545,農林業センサス集落コード!$A$2:$E$18534,5,0),"")</f>
        <v/>
      </c>
      <c r="R545" s="48"/>
      <c r="S545" s="49" t="str">
        <f>IFERROR(VLOOKUP(R545,農林業センサス集落コード!$A$2:$E$18534,4,FALSE)," ")</f>
        <v xml:space="preserve"> </v>
      </c>
      <c r="T545" s="50" t="str">
        <f>IFERROR(VLOOKUP(R545,農林業センサス集落コード!$A$2:$E$18534,5,0),"")</f>
        <v/>
      </c>
      <c r="U545" s="48"/>
      <c r="V545" s="49" t="str">
        <f>IFERROR(VLOOKUP(U545,農林業センサス集落コード!$A$2:$E$18534,4,FALSE)," ")</f>
        <v xml:space="preserve"> </v>
      </c>
      <c r="W545" s="50" t="str">
        <f>IFERROR(VLOOKUP(U545,農林業センサス集落コード!$A$2:$E$18534,5,0),"")</f>
        <v/>
      </c>
      <c r="X545" s="48"/>
      <c r="Y545" s="49" t="str">
        <f>IFERROR(VLOOKUP(X545,農林業センサス集落コード!$A$2:$E$18534,4,FALSE)," ")</f>
        <v xml:space="preserve"> </v>
      </c>
      <c r="Z545" s="50" t="str">
        <f>IFERROR(VLOOKUP(X545,農林業センサス集落コード!$A$2:$E$18534,5,0),"")</f>
        <v/>
      </c>
      <c r="AA545" s="48"/>
      <c r="AB545" s="49" t="str">
        <f>IFERROR(VLOOKUP(AA545,農林業センサス集落コード!$A$2:$E$18534,4,FALSE)," ")</f>
        <v xml:space="preserve"> </v>
      </c>
      <c r="AC545" s="50" t="str">
        <f>IFERROR(VLOOKUP(AA545,農林業センサス集落コード!$A$2:$E$18534,5,0),"")</f>
        <v/>
      </c>
      <c r="AD545" s="48"/>
      <c r="AE545" s="49" t="str">
        <f>IFERROR(VLOOKUP(AD545,農林業センサス集落コード!$A$2:$E$18534,4,FALSE)," ")</f>
        <v xml:space="preserve"> </v>
      </c>
      <c r="AF545" s="50" t="str">
        <f>IFERROR(VLOOKUP(AD545,農林業センサス集落コード!$A$2:$E$18534,5,0),"")</f>
        <v/>
      </c>
      <c r="AG545" s="48"/>
      <c r="AH545" s="49" t="str">
        <f>IFERROR(VLOOKUP(AG545,農林業センサス集落コード!$A$2:$E$18534,4,FALSE)," ")</f>
        <v xml:space="preserve"> </v>
      </c>
      <c r="AI545" s="50" t="str">
        <f>IFERROR(VLOOKUP(AG545,農林業センサス集落コード!$A$2:$E$18534,5,0),"")</f>
        <v/>
      </c>
      <c r="AJ545" s="48"/>
      <c r="AK545" s="49" t="str">
        <f>IFERROR(VLOOKUP(AJ545,農林業センサス集落コード!$A$2:$E$18534,4,FALSE)," ")</f>
        <v xml:space="preserve"> </v>
      </c>
      <c r="AL545" s="50" t="str">
        <f>IFERROR(VLOOKUP(AJ545,農林業センサス集落コード!$A$2:$E$18534,5,0),"")</f>
        <v/>
      </c>
      <c r="AM545" s="48"/>
      <c r="AN545" s="49" t="str">
        <f>IFERROR(VLOOKUP(AM545,農林業センサス集落コード!$A$2:$E$18534,4,FALSE)," ")</f>
        <v xml:space="preserve"> </v>
      </c>
      <c r="AO545" s="50" t="str">
        <f>IFERROR(VLOOKUP(AM545,農林業センサス集落コード!$A$2:$E$18534,5,0),"")</f>
        <v/>
      </c>
      <c r="AP545" s="48"/>
      <c r="AQ545" s="49" t="str">
        <f>IFERROR(VLOOKUP(AP545,農林業センサス集落コード!$A$2:$E$18534,4,FALSE)," ")</f>
        <v xml:space="preserve"> </v>
      </c>
      <c r="AR545" s="50" t="str">
        <f>IFERROR(VLOOKUP(AP545,農林業センサス集落コード!$A$2:$E$18534,5,0),"")</f>
        <v/>
      </c>
      <c r="AS545" s="48"/>
      <c r="AT545" s="49" t="str">
        <f>IFERROR(VLOOKUP(AS545,農林業センサス集落コード!$A$2:$E$18534,4,FALSE)," ")</f>
        <v xml:space="preserve"> </v>
      </c>
      <c r="AU545" s="50" t="str">
        <f>IFERROR(VLOOKUP(AS545,農林業センサス集落コード!$A$2:$E$18534,5,0),"")</f>
        <v/>
      </c>
      <c r="AV545" s="48"/>
      <c r="AW545" s="49" t="str">
        <f>IFERROR(VLOOKUP(AV545,農林業センサス集落コード!$A$2:$E$18534,4,FALSE)," ")</f>
        <v xml:space="preserve"> </v>
      </c>
      <c r="AX545" s="50" t="str">
        <f>IFERROR(VLOOKUP(AV545,農林業センサス集落コード!$A$2:$E$18534,5,0),"")</f>
        <v/>
      </c>
      <c r="AY545" s="48"/>
      <c r="AZ545" s="49" t="str">
        <f>IFERROR(VLOOKUP(AY545,農林業センサス集落コード!$A$2:$E$18534,4,FALSE)," ")</f>
        <v xml:space="preserve"> </v>
      </c>
      <c r="BA545" s="50" t="str">
        <f>IFERROR(VLOOKUP(AY545,農林業センサス集落コード!$A$2:$E$18534,5,0),"")</f>
        <v/>
      </c>
      <c r="BB545" s="48"/>
      <c r="BC545" s="49" t="str">
        <f>IFERROR(VLOOKUP(BB545,農林業センサス集落コード!$A$2:$E$18534,4,FALSE)," ")</f>
        <v xml:space="preserve"> </v>
      </c>
      <c r="BD545" s="50" t="str">
        <f>IFERROR(VLOOKUP(BB545,農林業センサス集落コード!$A$2:$E$18534,5,0),"")</f>
        <v/>
      </c>
      <c r="BE545" s="48"/>
      <c r="BF545" s="49" t="str">
        <f>IFERROR(VLOOKUP(BE545,農林業センサス集落コード!$A$2:$E$18534,4,FALSE)," ")</f>
        <v xml:space="preserve"> </v>
      </c>
      <c r="BG545" s="50" t="str">
        <f>IFERROR(VLOOKUP(BE545,農林業センサス集落コード!$A$2:$E$18534,5,0),"")</f>
        <v/>
      </c>
      <c r="BH545" s="48"/>
      <c r="BI545" s="49" t="str">
        <f>IFERROR(VLOOKUP(BH545,農林業センサス集落コード!$A$2:$E$18534,4,FALSE)," ")</f>
        <v xml:space="preserve"> </v>
      </c>
      <c r="BJ545" s="50" t="str">
        <f>IFERROR(VLOOKUP(BH545,農林業センサス集落コード!$A$2:$E$18534,5,0),"")</f>
        <v/>
      </c>
      <c r="BK545" s="48"/>
      <c r="BL545" s="49" t="str">
        <f>IFERROR(VLOOKUP(BK545,農林業センサス集落コード!$A$2:$E$18534,4,FALSE)," ")</f>
        <v xml:space="preserve"> </v>
      </c>
      <c r="BM545" s="50" t="str">
        <f>IFERROR(VLOOKUP(BK545,農林業センサス集落コード!$A$2:$E$18534,5,0),"")</f>
        <v/>
      </c>
    </row>
    <row r="546" spans="1:65">
      <c r="A546" s="272" t="e">
        <f>①協定識別事項②協定参加者!#REF!</f>
        <v>#REF!</v>
      </c>
      <c r="B546" s="55" t="e">
        <f>①協定識別事項②協定参加者!#REF!</f>
        <v>#REF!</v>
      </c>
      <c r="C546" s="55" t="e">
        <f>①協定識別事項②協定参加者!#REF!</f>
        <v>#REF!</v>
      </c>
      <c r="D546" s="55" t="e">
        <f>①協定識別事項②協定参加者!#REF!</f>
        <v>#REF!</v>
      </c>
      <c r="E546" s="56" t="e">
        <f>①協定識別事項②協定参加者!#REF!</f>
        <v>#REF!</v>
      </c>
      <c r="F546" s="48"/>
      <c r="G546" s="49" t="str">
        <f>IFERROR(VLOOKUP(F546,農林業センサス集落コード!$A$2:$E$18534,4,FALSE)," ")</f>
        <v xml:space="preserve"> </v>
      </c>
      <c r="H546" s="50" t="str">
        <f>IFERROR(VLOOKUP(F546,農林業センサス集落コード!$A$2:$E$18534,5,0),"")</f>
        <v/>
      </c>
      <c r="I546" s="48"/>
      <c r="J546" s="49" t="str">
        <f>IFERROR(VLOOKUP(I546,農林業センサス集落コード!$A$2:$E$18534,4,FALSE)," ")</f>
        <v xml:space="preserve"> </v>
      </c>
      <c r="K546" s="50" t="str">
        <f>IFERROR(VLOOKUP(I546,農林業センサス集落コード!$A$2:$E$18534,5,0),"")</f>
        <v/>
      </c>
      <c r="L546" s="48"/>
      <c r="M546" s="49" t="str">
        <f>IFERROR(VLOOKUP(L546,農林業センサス集落コード!$A$2:$E$18534,4,FALSE)," ")</f>
        <v xml:space="preserve"> </v>
      </c>
      <c r="N546" s="50" t="str">
        <f>IFERROR(VLOOKUP(L546,農林業センサス集落コード!$A$2:$E$18534,5,0),"")</f>
        <v/>
      </c>
      <c r="O546" s="48"/>
      <c r="P546" s="49" t="str">
        <f>IFERROR(VLOOKUP(O546,農林業センサス集落コード!$A$2:$E$18534,4,FALSE)," ")</f>
        <v xml:space="preserve"> </v>
      </c>
      <c r="Q546" s="50" t="str">
        <f>IFERROR(VLOOKUP(O546,農林業センサス集落コード!$A$2:$E$18534,5,0),"")</f>
        <v/>
      </c>
      <c r="R546" s="48"/>
      <c r="S546" s="49" t="str">
        <f>IFERROR(VLOOKUP(R546,農林業センサス集落コード!$A$2:$E$18534,4,FALSE)," ")</f>
        <v xml:space="preserve"> </v>
      </c>
      <c r="T546" s="50" t="str">
        <f>IFERROR(VLOOKUP(R546,農林業センサス集落コード!$A$2:$E$18534,5,0),"")</f>
        <v/>
      </c>
      <c r="U546" s="48"/>
      <c r="V546" s="49" t="str">
        <f>IFERROR(VLOOKUP(U546,農林業センサス集落コード!$A$2:$E$18534,4,FALSE)," ")</f>
        <v xml:space="preserve"> </v>
      </c>
      <c r="W546" s="50" t="str">
        <f>IFERROR(VLOOKUP(U546,農林業センサス集落コード!$A$2:$E$18534,5,0),"")</f>
        <v/>
      </c>
      <c r="X546" s="48"/>
      <c r="Y546" s="49" t="str">
        <f>IFERROR(VLOOKUP(X546,農林業センサス集落コード!$A$2:$E$18534,4,FALSE)," ")</f>
        <v xml:space="preserve"> </v>
      </c>
      <c r="Z546" s="50" t="str">
        <f>IFERROR(VLOOKUP(X546,農林業センサス集落コード!$A$2:$E$18534,5,0),"")</f>
        <v/>
      </c>
      <c r="AA546" s="48"/>
      <c r="AB546" s="49" t="str">
        <f>IFERROR(VLOOKUP(AA546,農林業センサス集落コード!$A$2:$E$18534,4,FALSE)," ")</f>
        <v xml:space="preserve"> </v>
      </c>
      <c r="AC546" s="50" t="str">
        <f>IFERROR(VLOOKUP(AA546,農林業センサス集落コード!$A$2:$E$18534,5,0),"")</f>
        <v/>
      </c>
      <c r="AD546" s="48"/>
      <c r="AE546" s="49" t="str">
        <f>IFERROR(VLOOKUP(AD546,農林業センサス集落コード!$A$2:$E$18534,4,FALSE)," ")</f>
        <v xml:space="preserve"> </v>
      </c>
      <c r="AF546" s="50" t="str">
        <f>IFERROR(VLOOKUP(AD546,農林業センサス集落コード!$A$2:$E$18534,5,0),"")</f>
        <v/>
      </c>
      <c r="AG546" s="48"/>
      <c r="AH546" s="49" t="str">
        <f>IFERROR(VLOOKUP(AG546,農林業センサス集落コード!$A$2:$E$18534,4,FALSE)," ")</f>
        <v xml:space="preserve"> </v>
      </c>
      <c r="AI546" s="50" t="str">
        <f>IFERROR(VLOOKUP(AG546,農林業センサス集落コード!$A$2:$E$18534,5,0),"")</f>
        <v/>
      </c>
      <c r="AJ546" s="48"/>
      <c r="AK546" s="49" t="str">
        <f>IFERROR(VLOOKUP(AJ546,農林業センサス集落コード!$A$2:$E$18534,4,FALSE)," ")</f>
        <v xml:space="preserve"> </v>
      </c>
      <c r="AL546" s="50" t="str">
        <f>IFERROR(VLOOKUP(AJ546,農林業センサス集落コード!$A$2:$E$18534,5,0),"")</f>
        <v/>
      </c>
      <c r="AM546" s="48"/>
      <c r="AN546" s="49" t="str">
        <f>IFERROR(VLOOKUP(AM546,農林業センサス集落コード!$A$2:$E$18534,4,FALSE)," ")</f>
        <v xml:space="preserve"> </v>
      </c>
      <c r="AO546" s="50" t="str">
        <f>IFERROR(VLOOKUP(AM546,農林業センサス集落コード!$A$2:$E$18534,5,0),"")</f>
        <v/>
      </c>
      <c r="AP546" s="48"/>
      <c r="AQ546" s="49" t="str">
        <f>IFERROR(VLOOKUP(AP546,農林業センサス集落コード!$A$2:$E$18534,4,FALSE)," ")</f>
        <v xml:space="preserve"> </v>
      </c>
      <c r="AR546" s="50" t="str">
        <f>IFERROR(VLOOKUP(AP546,農林業センサス集落コード!$A$2:$E$18534,5,0),"")</f>
        <v/>
      </c>
      <c r="AS546" s="48"/>
      <c r="AT546" s="49" t="str">
        <f>IFERROR(VLOOKUP(AS546,農林業センサス集落コード!$A$2:$E$18534,4,FALSE)," ")</f>
        <v xml:space="preserve"> </v>
      </c>
      <c r="AU546" s="50" t="str">
        <f>IFERROR(VLOOKUP(AS546,農林業センサス集落コード!$A$2:$E$18534,5,0),"")</f>
        <v/>
      </c>
      <c r="AV546" s="48"/>
      <c r="AW546" s="49" t="str">
        <f>IFERROR(VLOOKUP(AV546,農林業センサス集落コード!$A$2:$E$18534,4,FALSE)," ")</f>
        <v xml:space="preserve"> </v>
      </c>
      <c r="AX546" s="50" t="str">
        <f>IFERROR(VLOOKUP(AV546,農林業センサス集落コード!$A$2:$E$18534,5,0),"")</f>
        <v/>
      </c>
      <c r="AY546" s="48"/>
      <c r="AZ546" s="49" t="str">
        <f>IFERROR(VLOOKUP(AY546,農林業センサス集落コード!$A$2:$E$18534,4,FALSE)," ")</f>
        <v xml:space="preserve"> </v>
      </c>
      <c r="BA546" s="50" t="str">
        <f>IFERROR(VLOOKUP(AY546,農林業センサス集落コード!$A$2:$E$18534,5,0),"")</f>
        <v/>
      </c>
      <c r="BB546" s="48"/>
      <c r="BC546" s="49" t="str">
        <f>IFERROR(VLOOKUP(BB546,農林業センサス集落コード!$A$2:$E$18534,4,FALSE)," ")</f>
        <v xml:space="preserve"> </v>
      </c>
      <c r="BD546" s="50" t="str">
        <f>IFERROR(VLOOKUP(BB546,農林業センサス集落コード!$A$2:$E$18534,5,0),"")</f>
        <v/>
      </c>
      <c r="BE546" s="48"/>
      <c r="BF546" s="49" t="str">
        <f>IFERROR(VLOOKUP(BE546,農林業センサス集落コード!$A$2:$E$18534,4,FALSE)," ")</f>
        <v xml:space="preserve"> </v>
      </c>
      <c r="BG546" s="50" t="str">
        <f>IFERROR(VLOOKUP(BE546,農林業センサス集落コード!$A$2:$E$18534,5,0),"")</f>
        <v/>
      </c>
      <c r="BH546" s="48"/>
      <c r="BI546" s="49" t="str">
        <f>IFERROR(VLOOKUP(BH546,農林業センサス集落コード!$A$2:$E$18534,4,FALSE)," ")</f>
        <v xml:space="preserve"> </v>
      </c>
      <c r="BJ546" s="50" t="str">
        <f>IFERROR(VLOOKUP(BH546,農林業センサス集落コード!$A$2:$E$18534,5,0),"")</f>
        <v/>
      </c>
      <c r="BK546" s="48"/>
      <c r="BL546" s="49" t="str">
        <f>IFERROR(VLOOKUP(BK546,農林業センサス集落コード!$A$2:$E$18534,4,FALSE)," ")</f>
        <v xml:space="preserve"> </v>
      </c>
      <c r="BM546" s="50" t="str">
        <f>IFERROR(VLOOKUP(BK546,農林業センサス集落コード!$A$2:$E$18534,5,0),"")</f>
        <v/>
      </c>
    </row>
    <row r="547" spans="1:65">
      <c r="A547" s="272" t="e">
        <f>①協定識別事項②協定参加者!#REF!</f>
        <v>#REF!</v>
      </c>
      <c r="B547" s="55" t="e">
        <f>①協定識別事項②協定参加者!#REF!</f>
        <v>#REF!</v>
      </c>
      <c r="C547" s="55" t="e">
        <f>①協定識別事項②協定参加者!#REF!</f>
        <v>#REF!</v>
      </c>
      <c r="D547" s="55" t="e">
        <f>①協定識別事項②協定参加者!#REF!</f>
        <v>#REF!</v>
      </c>
      <c r="E547" s="56" t="e">
        <f>①協定識別事項②協定参加者!#REF!</f>
        <v>#REF!</v>
      </c>
      <c r="F547" s="48"/>
      <c r="G547" s="49" t="str">
        <f>IFERROR(VLOOKUP(F547,農林業センサス集落コード!$A$2:$E$18534,4,FALSE)," ")</f>
        <v xml:space="preserve"> </v>
      </c>
      <c r="H547" s="50" t="str">
        <f>IFERROR(VLOOKUP(F547,農林業センサス集落コード!$A$2:$E$18534,5,0),"")</f>
        <v/>
      </c>
      <c r="I547" s="48"/>
      <c r="J547" s="49" t="str">
        <f>IFERROR(VLOOKUP(I547,農林業センサス集落コード!$A$2:$E$18534,4,FALSE)," ")</f>
        <v xml:space="preserve"> </v>
      </c>
      <c r="K547" s="50" t="str">
        <f>IFERROR(VLOOKUP(I547,農林業センサス集落コード!$A$2:$E$18534,5,0),"")</f>
        <v/>
      </c>
      <c r="L547" s="48"/>
      <c r="M547" s="49" t="str">
        <f>IFERROR(VLOOKUP(L547,農林業センサス集落コード!$A$2:$E$18534,4,FALSE)," ")</f>
        <v xml:space="preserve"> </v>
      </c>
      <c r="N547" s="50" t="str">
        <f>IFERROR(VLOOKUP(L547,農林業センサス集落コード!$A$2:$E$18534,5,0),"")</f>
        <v/>
      </c>
      <c r="O547" s="48"/>
      <c r="P547" s="49" t="str">
        <f>IFERROR(VLOOKUP(O547,農林業センサス集落コード!$A$2:$E$18534,4,FALSE)," ")</f>
        <v xml:space="preserve"> </v>
      </c>
      <c r="Q547" s="50" t="str">
        <f>IFERROR(VLOOKUP(O547,農林業センサス集落コード!$A$2:$E$18534,5,0),"")</f>
        <v/>
      </c>
      <c r="R547" s="48"/>
      <c r="S547" s="49" t="str">
        <f>IFERROR(VLOOKUP(R547,農林業センサス集落コード!$A$2:$E$18534,4,FALSE)," ")</f>
        <v xml:space="preserve"> </v>
      </c>
      <c r="T547" s="50" t="str">
        <f>IFERROR(VLOOKUP(R547,農林業センサス集落コード!$A$2:$E$18534,5,0),"")</f>
        <v/>
      </c>
      <c r="U547" s="48"/>
      <c r="V547" s="49" t="str">
        <f>IFERROR(VLOOKUP(U547,農林業センサス集落コード!$A$2:$E$18534,4,FALSE)," ")</f>
        <v xml:space="preserve"> </v>
      </c>
      <c r="W547" s="50" t="str">
        <f>IFERROR(VLOOKUP(U547,農林業センサス集落コード!$A$2:$E$18534,5,0),"")</f>
        <v/>
      </c>
      <c r="X547" s="48"/>
      <c r="Y547" s="49" t="str">
        <f>IFERROR(VLOOKUP(X547,農林業センサス集落コード!$A$2:$E$18534,4,FALSE)," ")</f>
        <v xml:space="preserve"> </v>
      </c>
      <c r="Z547" s="50" t="str">
        <f>IFERROR(VLOOKUP(X547,農林業センサス集落コード!$A$2:$E$18534,5,0),"")</f>
        <v/>
      </c>
      <c r="AA547" s="48"/>
      <c r="AB547" s="49" t="str">
        <f>IFERROR(VLOOKUP(AA547,農林業センサス集落コード!$A$2:$E$18534,4,FALSE)," ")</f>
        <v xml:space="preserve"> </v>
      </c>
      <c r="AC547" s="50" t="str">
        <f>IFERROR(VLOOKUP(AA547,農林業センサス集落コード!$A$2:$E$18534,5,0),"")</f>
        <v/>
      </c>
      <c r="AD547" s="48"/>
      <c r="AE547" s="49" t="str">
        <f>IFERROR(VLOOKUP(AD547,農林業センサス集落コード!$A$2:$E$18534,4,FALSE)," ")</f>
        <v xml:space="preserve"> </v>
      </c>
      <c r="AF547" s="50" t="str">
        <f>IFERROR(VLOOKUP(AD547,農林業センサス集落コード!$A$2:$E$18534,5,0),"")</f>
        <v/>
      </c>
      <c r="AG547" s="48"/>
      <c r="AH547" s="49" t="str">
        <f>IFERROR(VLOOKUP(AG547,農林業センサス集落コード!$A$2:$E$18534,4,FALSE)," ")</f>
        <v xml:space="preserve"> </v>
      </c>
      <c r="AI547" s="50" t="str">
        <f>IFERROR(VLOOKUP(AG547,農林業センサス集落コード!$A$2:$E$18534,5,0),"")</f>
        <v/>
      </c>
      <c r="AJ547" s="48"/>
      <c r="AK547" s="49" t="str">
        <f>IFERROR(VLOOKUP(AJ547,農林業センサス集落コード!$A$2:$E$18534,4,FALSE)," ")</f>
        <v xml:space="preserve"> </v>
      </c>
      <c r="AL547" s="50" t="str">
        <f>IFERROR(VLOOKUP(AJ547,農林業センサス集落コード!$A$2:$E$18534,5,0),"")</f>
        <v/>
      </c>
      <c r="AM547" s="48"/>
      <c r="AN547" s="49" t="str">
        <f>IFERROR(VLOOKUP(AM547,農林業センサス集落コード!$A$2:$E$18534,4,FALSE)," ")</f>
        <v xml:space="preserve"> </v>
      </c>
      <c r="AO547" s="50" t="str">
        <f>IFERROR(VLOOKUP(AM547,農林業センサス集落コード!$A$2:$E$18534,5,0),"")</f>
        <v/>
      </c>
      <c r="AP547" s="48"/>
      <c r="AQ547" s="49" t="str">
        <f>IFERROR(VLOOKUP(AP547,農林業センサス集落コード!$A$2:$E$18534,4,FALSE)," ")</f>
        <v xml:space="preserve"> </v>
      </c>
      <c r="AR547" s="50" t="str">
        <f>IFERROR(VLOOKUP(AP547,農林業センサス集落コード!$A$2:$E$18534,5,0),"")</f>
        <v/>
      </c>
      <c r="AS547" s="48"/>
      <c r="AT547" s="49" t="str">
        <f>IFERROR(VLOOKUP(AS547,農林業センサス集落コード!$A$2:$E$18534,4,FALSE)," ")</f>
        <v xml:space="preserve"> </v>
      </c>
      <c r="AU547" s="50" t="str">
        <f>IFERROR(VLOOKUP(AS547,農林業センサス集落コード!$A$2:$E$18534,5,0),"")</f>
        <v/>
      </c>
      <c r="AV547" s="48"/>
      <c r="AW547" s="49" t="str">
        <f>IFERROR(VLOOKUP(AV547,農林業センサス集落コード!$A$2:$E$18534,4,FALSE)," ")</f>
        <v xml:space="preserve"> </v>
      </c>
      <c r="AX547" s="50" t="str">
        <f>IFERROR(VLOOKUP(AV547,農林業センサス集落コード!$A$2:$E$18534,5,0),"")</f>
        <v/>
      </c>
      <c r="AY547" s="48"/>
      <c r="AZ547" s="49" t="str">
        <f>IFERROR(VLOOKUP(AY547,農林業センサス集落コード!$A$2:$E$18534,4,FALSE)," ")</f>
        <v xml:space="preserve"> </v>
      </c>
      <c r="BA547" s="50" t="str">
        <f>IFERROR(VLOOKUP(AY547,農林業センサス集落コード!$A$2:$E$18534,5,0),"")</f>
        <v/>
      </c>
      <c r="BB547" s="48"/>
      <c r="BC547" s="49" t="str">
        <f>IFERROR(VLOOKUP(BB547,農林業センサス集落コード!$A$2:$E$18534,4,FALSE)," ")</f>
        <v xml:space="preserve"> </v>
      </c>
      <c r="BD547" s="50" t="str">
        <f>IFERROR(VLOOKUP(BB547,農林業センサス集落コード!$A$2:$E$18534,5,0),"")</f>
        <v/>
      </c>
      <c r="BE547" s="48"/>
      <c r="BF547" s="49" t="str">
        <f>IFERROR(VLOOKUP(BE547,農林業センサス集落コード!$A$2:$E$18534,4,FALSE)," ")</f>
        <v xml:space="preserve"> </v>
      </c>
      <c r="BG547" s="50" t="str">
        <f>IFERROR(VLOOKUP(BE547,農林業センサス集落コード!$A$2:$E$18534,5,0),"")</f>
        <v/>
      </c>
      <c r="BH547" s="48"/>
      <c r="BI547" s="49" t="str">
        <f>IFERROR(VLOOKUP(BH547,農林業センサス集落コード!$A$2:$E$18534,4,FALSE)," ")</f>
        <v xml:space="preserve"> </v>
      </c>
      <c r="BJ547" s="50" t="str">
        <f>IFERROR(VLOOKUP(BH547,農林業センサス集落コード!$A$2:$E$18534,5,0),"")</f>
        <v/>
      </c>
      <c r="BK547" s="48"/>
      <c r="BL547" s="49" t="str">
        <f>IFERROR(VLOOKUP(BK547,農林業センサス集落コード!$A$2:$E$18534,4,FALSE)," ")</f>
        <v xml:space="preserve"> </v>
      </c>
      <c r="BM547" s="50" t="str">
        <f>IFERROR(VLOOKUP(BK547,農林業センサス集落コード!$A$2:$E$18534,5,0),"")</f>
        <v/>
      </c>
    </row>
    <row r="548" spans="1:65">
      <c r="A548" s="272" t="e">
        <f>①協定識別事項②協定参加者!#REF!</f>
        <v>#REF!</v>
      </c>
      <c r="B548" s="55" t="e">
        <f>①協定識別事項②協定参加者!#REF!</f>
        <v>#REF!</v>
      </c>
      <c r="C548" s="55" t="e">
        <f>①協定識別事項②協定参加者!#REF!</f>
        <v>#REF!</v>
      </c>
      <c r="D548" s="55" t="e">
        <f>①協定識別事項②協定参加者!#REF!</f>
        <v>#REF!</v>
      </c>
      <c r="E548" s="56" t="e">
        <f>①協定識別事項②協定参加者!#REF!</f>
        <v>#REF!</v>
      </c>
      <c r="F548" s="48"/>
      <c r="G548" s="49" t="str">
        <f>IFERROR(VLOOKUP(F548,農林業センサス集落コード!$A$2:$E$18534,4,FALSE)," ")</f>
        <v xml:space="preserve"> </v>
      </c>
      <c r="H548" s="50" t="str">
        <f>IFERROR(VLOOKUP(F548,農林業センサス集落コード!$A$2:$E$18534,5,0),"")</f>
        <v/>
      </c>
      <c r="I548" s="48"/>
      <c r="J548" s="49" t="str">
        <f>IFERROR(VLOOKUP(I548,農林業センサス集落コード!$A$2:$E$18534,4,FALSE)," ")</f>
        <v xml:space="preserve"> </v>
      </c>
      <c r="K548" s="50" t="str">
        <f>IFERROR(VLOOKUP(I548,農林業センサス集落コード!$A$2:$E$18534,5,0),"")</f>
        <v/>
      </c>
      <c r="L548" s="48"/>
      <c r="M548" s="49" t="str">
        <f>IFERROR(VLOOKUP(L548,農林業センサス集落コード!$A$2:$E$18534,4,FALSE)," ")</f>
        <v xml:space="preserve"> </v>
      </c>
      <c r="N548" s="50" t="str">
        <f>IFERROR(VLOOKUP(L548,農林業センサス集落コード!$A$2:$E$18534,5,0),"")</f>
        <v/>
      </c>
      <c r="O548" s="48"/>
      <c r="P548" s="49" t="str">
        <f>IFERROR(VLOOKUP(O548,農林業センサス集落コード!$A$2:$E$18534,4,FALSE)," ")</f>
        <v xml:space="preserve"> </v>
      </c>
      <c r="Q548" s="50" t="str">
        <f>IFERROR(VLOOKUP(O548,農林業センサス集落コード!$A$2:$E$18534,5,0),"")</f>
        <v/>
      </c>
      <c r="R548" s="48"/>
      <c r="S548" s="49" t="str">
        <f>IFERROR(VLOOKUP(R548,農林業センサス集落コード!$A$2:$E$18534,4,FALSE)," ")</f>
        <v xml:space="preserve"> </v>
      </c>
      <c r="T548" s="50" t="str">
        <f>IFERROR(VLOOKUP(R548,農林業センサス集落コード!$A$2:$E$18534,5,0),"")</f>
        <v/>
      </c>
      <c r="U548" s="48"/>
      <c r="V548" s="49" t="str">
        <f>IFERROR(VLOOKUP(U548,農林業センサス集落コード!$A$2:$E$18534,4,FALSE)," ")</f>
        <v xml:space="preserve"> </v>
      </c>
      <c r="W548" s="50" t="str">
        <f>IFERROR(VLOOKUP(U548,農林業センサス集落コード!$A$2:$E$18534,5,0),"")</f>
        <v/>
      </c>
      <c r="X548" s="48"/>
      <c r="Y548" s="49" t="str">
        <f>IFERROR(VLOOKUP(X548,農林業センサス集落コード!$A$2:$E$18534,4,FALSE)," ")</f>
        <v xml:space="preserve"> </v>
      </c>
      <c r="Z548" s="50" t="str">
        <f>IFERROR(VLOOKUP(X548,農林業センサス集落コード!$A$2:$E$18534,5,0),"")</f>
        <v/>
      </c>
      <c r="AA548" s="48"/>
      <c r="AB548" s="49" t="str">
        <f>IFERROR(VLOOKUP(AA548,農林業センサス集落コード!$A$2:$E$18534,4,FALSE)," ")</f>
        <v xml:space="preserve"> </v>
      </c>
      <c r="AC548" s="50" t="str">
        <f>IFERROR(VLOOKUP(AA548,農林業センサス集落コード!$A$2:$E$18534,5,0),"")</f>
        <v/>
      </c>
      <c r="AD548" s="48"/>
      <c r="AE548" s="49" t="str">
        <f>IFERROR(VLOOKUP(AD548,農林業センサス集落コード!$A$2:$E$18534,4,FALSE)," ")</f>
        <v xml:space="preserve"> </v>
      </c>
      <c r="AF548" s="50" t="str">
        <f>IFERROR(VLOOKUP(AD548,農林業センサス集落コード!$A$2:$E$18534,5,0),"")</f>
        <v/>
      </c>
      <c r="AG548" s="48"/>
      <c r="AH548" s="49" t="str">
        <f>IFERROR(VLOOKUP(AG548,農林業センサス集落コード!$A$2:$E$18534,4,FALSE)," ")</f>
        <v xml:space="preserve"> </v>
      </c>
      <c r="AI548" s="50" t="str">
        <f>IFERROR(VLOOKUP(AG548,農林業センサス集落コード!$A$2:$E$18534,5,0),"")</f>
        <v/>
      </c>
      <c r="AJ548" s="48"/>
      <c r="AK548" s="49" t="str">
        <f>IFERROR(VLOOKUP(AJ548,農林業センサス集落コード!$A$2:$E$18534,4,FALSE)," ")</f>
        <v xml:space="preserve"> </v>
      </c>
      <c r="AL548" s="50" t="str">
        <f>IFERROR(VLOOKUP(AJ548,農林業センサス集落コード!$A$2:$E$18534,5,0),"")</f>
        <v/>
      </c>
      <c r="AM548" s="48"/>
      <c r="AN548" s="49" t="str">
        <f>IFERROR(VLOOKUP(AM548,農林業センサス集落コード!$A$2:$E$18534,4,FALSE)," ")</f>
        <v xml:space="preserve"> </v>
      </c>
      <c r="AO548" s="50" t="str">
        <f>IFERROR(VLOOKUP(AM548,農林業センサス集落コード!$A$2:$E$18534,5,0),"")</f>
        <v/>
      </c>
      <c r="AP548" s="48"/>
      <c r="AQ548" s="49" t="str">
        <f>IFERROR(VLOOKUP(AP548,農林業センサス集落コード!$A$2:$E$18534,4,FALSE)," ")</f>
        <v xml:space="preserve"> </v>
      </c>
      <c r="AR548" s="50" t="str">
        <f>IFERROR(VLOOKUP(AP548,農林業センサス集落コード!$A$2:$E$18534,5,0),"")</f>
        <v/>
      </c>
      <c r="AS548" s="48"/>
      <c r="AT548" s="49" t="str">
        <f>IFERROR(VLOOKUP(AS548,農林業センサス集落コード!$A$2:$E$18534,4,FALSE)," ")</f>
        <v xml:space="preserve"> </v>
      </c>
      <c r="AU548" s="50" t="str">
        <f>IFERROR(VLOOKUP(AS548,農林業センサス集落コード!$A$2:$E$18534,5,0),"")</f>
        <v/>
      </c>
      <c r="AV548" s="48"/>
      <c r="AW548" s="49" t="str">
        <f>IFERROR(VLOOKUP(AV548,農林業センサス集落コード!$A$2:$E$18534,4,FALSE)," ")</f>
        <v xml:space="preserve"> </v>
      </c>
      <c r="AX548" s="50" t="str">
        <f>IFERROR(VLOOKUP(AV548,農林業センサス集落コード!$A$2:$E$18534,5,0),"")</f>
        <v/>
      </c>
      <c r="AY548" s="48"/>
      <c r="AZ548" s="49" t="str">
        <f>IFERROR(VLOOKUP(AY548,農林業センサス集落コード!$A$2:$E$18534,4,FALSE)," ")</f>
        <v xml:space="preserve"> </v>
      </c>
      <c r="BA548" s="50" t="str">
        <f>IFERROR(VLOOKUP(AY548,農林業センサス集落コード!$A$2:$E$18534,5,0),"")</f>
        <v/>
      </c>
      <c r="BB548" s="48"/>
      <c r="BC548" s="49" t="str">
        <f>IFERROR(VLOOKUP(BB548,農林業センサス集落コード!$A$2:$E$18534,4,FALSE)," ")</f>
        <v xml:space="preserve"> </v>
      </c>
      <c r="BD548" s="50" t="str">
        <f>IFERROR(VLOOKUP(BB548,農林業センサス集落コード!$A$2:$E$18534,5,0),"")</f>
        <v/>
      </c>
      <c r="BE548" s="48"/>
      <c r="BF548" s="49" t="str">
        <f>IFERROR(VLOOKUP(BE548,農林業センサス集落コード!$A$2:$E$18534,4,FALSE)," ")</f>
        <v xml:space="preserve"> </v>
      </c>
      <c r="BG548" s="50" t="str">
        <f>IFERROR(VLOOKUP(BE548,農林業センサス集落コード!$A$2:$E$18534,5,0),"")</f>
        <v/>
      </c>
      <c r="BH548" s="48"/>
      <c r="BI548" s="49" t="str">
        <f>IFERROR(VLOOKUP(BH548,農林業センサス集落コード!$A$2:$E$18534,4,FALSE)," ")</f>
        <v xml:space="preserve"> </v>
      </c>
      <c r="BJ548" s="50" t="str">
        <f>IFERROR(VLOOKUP(BH548,農林業センサス集落コード!$A$2:$E$18534,5,0),"")</f>
        <v/>
      </c>
      <c r="BK548" s="48"/>
      <c r="BL548" s="49" t="str">
        <f>IFERROR(VLOOKUP(BK548,農林業センサス集落コード!$A$2:$E$18534,4,FALSE)," ")</f>
        <v xml:space="preserve"> </v>
      </c>
      <c r="BM548" s="50" t="str">
        <f>IFERROR(VLOOKUP(BK548,農林業センサス集落コード!$A$2:$E$18534,5,0),"")</f>
        <v/>
      </c>
    </row>
    <row r="549" spans="1:65">
      <c r="A549" s="272" t="e">
        <f>①協定識別事項②協定参加者!#REF!</f>
        <v>#REF!</v>
      </c>
      <c r="B549" s="55" t="e">
        <f>①協定識別事項②協定参加者!#REF!</f>
        <v>#REF!</v>
      </c>
      <c r="C549" s="55" t="e">
        <f>①協定識別事項②協定参加者!#REF!</f>
        <v>#REF!</v>
      </c>
      <c r="D549" s="55" t="e">
        <f>①協定識別事項②協定参加者!#REF!</f>
        <v>#REF!</v>
      </c>
      <c r="E549" s="56" t="e">
        <f>①協定識別事項②協定参加者!#REF!</f>
        <v>#REF!</v>
      </c>
      <c r="F549" s="48"/>
      <c r="G549" s="49" t="str">
        <f>IFERROR(VLOOKUP(F549,農林業センサス集落コード!$A$2:$E$18534,4,FALSE)," ")</f>
        <v xml:space="preserve"> </v>
      </c>
      <c r="H549" s="50" t="str">
        <f>IFERROR(VLOOKUP(F549,農林業センサス集落コード!$A$2:$E$18534,5,0),"")</f>
        <v/>
      </c>
      <c r="I549" s="48"/>
      <c r="J549" s="49" t="str">
        <f>IFERROR(VLOOKUP(I549,農林業センサス集落コード!$A$2:$E$18534,4,FALSE)," ")</f>
        <v xml:space="preserve"> </v>
      </c>
      <c r="K549" s="50" t="str">
        <f>IFERROR(VLOOKUP(I549,農林業センサス集落コード!$A$2:$E$18534,5,0),"")</f>
        <v/>
      </c>
      <c r="L549" s="48"/>
      <c r="M549" s="49" t="str">
        <f>IFERROR(VLOOKUP(L549,農林業センサス集落コード!$A$2:$E$18534,4,FALSE)," ")</f>
        <v xml:space="preserve"> </v>
      </c>
      <c r="N549" s="50" t="str">
        <f>IFERROR(VLOOKUP(L549,農林業センサス集落コード!$A$2:$E$18534,5,0),"")</f>
        <v/>
      </c>
      <c r="O549" s="48"/>
      <c r="P549" s="49" t="str">
        <f>IFERROR(VLOOKUP(O549,農林業センサス集落コード!$A$2:$E$18534,4,FALSE)," ")</f>
        <v xml:space="preserve"> </v>
      </c>
      <c r="Q549" s="50" t="str">
        <f>IFERROR(VLOOKUP(O549,農林業センサス集落コード!$A$2:$E$18534,5,0),"")</f>
        <v/>
      </c>
      <c r="R549" s="48"/>
      <c r="S549" s="49" t="str">
        <f>IFERROR(VLOOKUP(R549,農林業センサス集落コード!$A$2:$E$18534,4,FALSE)," ")</f>
        <v xml:space="preserve"> </v>
      </c>
      <c r="T549" s="50" t="str">
        <f>IFERROR(VLOOKUP(R549,農林業センサス集落コード!$A$2:$E$18534,5,0),"")</f>
        <v/>
      </c>
      <c r="U549" s="48"/>
      <c r="V549" s="49" t="str">
        <f>IFERROR(VLOOKUP(U549,農林業センサス集落コード!$A$2:$E$18534,4,FALSE)," ")</f>
        <v xml:space="preserve"> </v>
      </c>
      <c r="W549" s="50" t="str">
        <f>IFERROR(VLOOKUP(U549,農林業センサス集落コード!$A$2:$E$18534,5,0),"")</f>
        <v/>
      </c>
      <c r="X549" s="48"/>
      <c r="Y549" s="49" t="str">
        <f>IFERROR(VLOOKUP(X549,農林業センサス集落コード!$A$2:$E$18534,4,FALSE)," ")</f>
        <v xml:space="preserve"> </v>
      </c>
      <c r="Z549" s="50" t="str">
        <f>IFERROR(VLOOKUP(X549,農林業センサス集落コード!$A$2:$E$18534,5,0),"")</f>
        <v/>
      </c>
      <c r="AA549" s="48"/>
      <c r="AB549" s="49" t="str">
        <f>IFERROR(VLOOKUP(AA549,農林業センサス集落コード!$A$2:$E$18534,4,FALSE)," ")</f>
        <v xml:space="preserve"> </v>
      </c>
      <c r="AC549" s="50" t="str">
        <f>IFERROR(VLOOKUP(AA549,農林業センサス集落コード!$A$2:$E$18534,5,0),"")</f>
        <v/>
      </c>
      <c r="AD549" s="48"/>
      <c r="AE549" s="49" t="str">
        <f>IFERROR(VLOOKUP(AD549,農林業センサス集落コード!$A$2:$E$18534,4,FALSE)," ")</f>
        <v xml:space="preserve"> </v>
      </c>
      <c r="AF549" s="50" t="str">
        <f>IFERROR(VLOOKUP(AD549,農林業センサス集落コード!$A$2:$E$18534,5,0),"")</f>
        <v/>
      </c>
      <c r="AG549" s="48"/>
      <c r="AH549" s="49" t="str">
        <f>IFERROR(VLOOKUP(AG549,農林業センサス集落コード!$A$2:$E$18534,4,FALSE)," ")</f>
        <v xml:space="preserve"> </v>
      </c>
      <c r="AI549" s="50" t="str">
        <f>IFERROR(VLOOKUP(AG549,農林業センサス集落コード!$A$2:$E$18534,5,0),"")</f>
        <v/>
      </c>
      <c r="AJ549" s="48"/>
      <c r="AK549" s="49" t="str">
        <f>IFERROR(VLOOKUP(AJ549,農林業センサス集落コード!$A$2:$E$18534,4,FALSE)," ")</f>
        <v xml:space="preserve"> </v>
      </c>
      <c r="AL549" s="50" t="str">
        <f>IFERROR(VLOOKUP(AJ549,農林業センサス集落コード!$A$2:$E$18534,5,0),"")</f>
        <v/>
      </c>
      <c r="AM549" s="48"/>
      <c r="AN549" s="49" t="str">
        <f>IFERROR(VLOOKUP(AM549,農林業センサス集落コード!$A$2:$E$18534,4,FALSE)," ")</f>
        <v xml:space="preserve"> </v>
      </c>
      <c r="AO549" s="50" t="str">
        <f>IFERROR(VLOOKUP(AM549,農林業センサス集落コード!$A$2:$E$18534,5,0),"")</f>
        <v/>
      </c>
      <c r="AP549" s="48"/>
      <c r="AQ549" s="49" t="str">
        <f>IFERROR(VLOOKUP(AP549,農林業センサス集落コード!$A$2:$E$18534,4,FALSE)," ")</f>
        <v xml:space="preserve"> </v>
      </c>
      <c r="AR549" s="50" t="str">
        <f>IFERROR(VLOOKUP(AP549,農林業センサス集落コード!$A$2:$E$18534,5,0),"")</f>
        <v/>
      </c>
      <c r="AS549" s="48"/>
      <c r="AT549" s="49" t="str">
        <f>IFERROR(VLOOKUP(AS549,農林業センサス集落コード!$A$2:$E$18534,4,FALSE)," ")</f>
        <v xml:space="preserve"> </v>
      </c>
      <c r="AU549" s="50" t="str">
        <f>IFERROR(VLOOKUP(AS549,農林業センサス集落コード!$A$2:$E$18534,5,0),"")</f>
        <v/>
      </c>
      <c r="AV549" s="48"/>
      <c r="AW549" s="49" t="str">
        <f>IFERROR(VLOOKUP(AV549,農林業センサス集落コード!$A$2:$E$18534,4,FALSE)," ")</f>
        <v xml:space="preserve"> </v>
      </c>
      <c r="AX549" s="50" t="str">
        <f>IFERROR(VLOOKUP(AV549,農林業センサス集落コード!$A$2:$E$18534,5,0),"")</f>
        <v/>
      </c>
      <c r="AY549" s="48"/>
      <c r="AZ549" s="49" t="str">
        <f>IFERROR(VLOOKUP(AY549,農林業センサス集落コード!$A$2:$E$18534,4,FALSE)," ")</f>
        <v xml:space="preserve"> </v>
      </c>
      <c r="BA549" s="50" t="str">
        <f>IFERROR(VLOOKUP(AY549,農林業センサス集落コード!$A$2:$E$18534,5,0),"")</f>
        <v/>
      </c>
      <c r="BB549" s="48"/>
      <c r="BC549" s="49" t="str">
        <f>IFERROR(VLOOKUP(BB549,農林業センサス集落コード!$A$2:$E$18534,4,FALSE)," ")</f>
        <v xml:space="preserve"> </v>
      </c>
      <c r="BD549" s="50" t="str">
        <f>IFERROR(VLOOKUP(BB549,農林業センサス集落コード!$A$2:$E$18534,5,0),"")</f>
        <v/>
      </c>
      <c r="BE549" s="48"/>
      <c r="BF549" s="49" t="str">
        <f>IFERROR(VLOOKUP(BE549,農林業センサス集落コード!$A$2:$E$18534,4,FALSE)," ")</f>
        <v xml:space="preserve"> </v>
      </c>
      <c r="BG549" s="50" t="str">
        <f>IFERROR(VLOOKUP(BE549,農林業センサス集落コード!$A$2:$E$18534,5,0),"")</f>
        <v/>
      </c>
      <c r="BH549" s="48"/>
      <c r="BI549" s="49" t="str">
        <f>IFERROR(VLOOKUP(BH549,農林業センサス集落コード!$A$2:$E$18534,4,FALSE)," ")</f>
        <v xml:space="preserve"> </v>
      </c>
      <c r="BJ549" s="50" t="str">
        <f>IFERROR(VLOOKUP(BH549,農林業センサス集落コード!$A$2:$E$18534,5,0),"")</f>
        <v/>
      </c>
      <c r="BK549" s="48"/>
      <c r="BL549" s="49" t="str">
        <f>IFERROR(VLOOKUP(BK549,農林業センサス集落コード!$A$2:$E$18534,4,FALSE)," ")</f>
        <v xml:space="preserve"> </v>
      </c>
      <c r="BM549" s="50" t="str">
        <f>IFERROR(VLOOKUP(BK549,農林業センサス集落コード!$A$2:$E$18534,5,0),"")</f>
        <v/>
      </c>
    </row>
    <row r="550" spans="1:65">
      <c r="A550" s="272" t="e">
        <f>①協定識別事項②協定参加者!#REF!</f>
        <v>#REF!</v>
      </c>
      <c r="B550" s="55" t="e">
        <f>①協定識別事項②協定参加者!#REF!</f>
        <v>#REF!</v>
      </c>
      <c r="C550" s="55" t="e">
        <f>①協定識別事項②協定参加者!#REF!</f>
        <v>#REF!</v>
      </c>
      <c r="D550" s="55" t="e">
        <f>①協定識別事項②協定参加者!#REF!</f>
        <v>#REF!</v>
      </c>
      <c r="E550" s="56" t="e">
        <f>①協定識別事項②協定参加者!#REF!</f>
        <v>#REF!</v>
      </c>
      <c r="F550" s="48"/>
      <c r="G550" s="49" t="str">
        <f>IFERROR(VLOOKUP(F550,農林業センサス集落コード!$A$2:$E$18534,4,FALSE)," ")</f>
        <v xml:space="preserve"> </v>
      </c>
      <c r="H550" s="50" t="str">
        <f>IFERROR(VLOOKUP(F550,農林業センサス集落コード!$A$2:$E$18534,5,0),"")</f>
        <v/>
      </c>
      <c r="I550" s="48"/>
      <c r="J550" s="49" t="str">
        <f>IFERROR(VLOOKUP(I550,農林業センサス集落コード!$A$2:$E$18534,4,FALSE)," ")</f>
        <v xml:space="preserve"> </v>
      </c>
      <c r="K550" s="50" t="str">
        <f>IFERROR(VLOOKUP(I550,農林業センサス集落コード!$A$2:$E$18534,5,0),"")</f>
        <v/>
      </c>
      <c r="L550" s="48"/>
      <c r="M550" s="49" t="str">
        <f>IFERROR(VLOOKUP(L550,農林業センサス集落コード!$A$2:$E$18534,4,FALSE)," ")</f>
        <v xml:space="preserve"> </v>
      </c>
      <c r="N550" s="50" t="str">
        <f>IFERROR(VLOOKUP(L550,農林業センサス集落コード!$A$2:$E$18534,5,0),"")</f>
        <v/>
      </c>
      <c r="O550" s="48"/>
      <c r="P550" s="49" t="str">
        <f>IFERROR(VLOOKUP(O550,農林業センサス集落コード!$A$2:$E$18534,4,FALSE)," ")</f>
        <v xml:space="preserve"> </v>
      </c>
      <c r="Q550" s="50" t="str">
        <f>IFERROR(VLOOKUP(O550,農林業センサス集落コード!$A$2:$E$18534,5,0),"")</f>
        <v/>
      </c>
      <c r="R550" s="48"/>
      <c r="S550" s="49" t="str">
        <f>IFERROR(VLOOKUP(R550,農林業センサス集落コード!$A$2:$E$18534,4,FALSE)," ")</f>
        <v xml:space="preserve"> </v>
      </c>
      <c r="T550" s="50" t="str">
        <f>IFERROR(VLOOKUP(R550,農林業センサス集落コード!$A$2:$E$18534,5,0),"")</f>
        <v/>
      </c>
      <c r="U550" s="48"/>
      <c r="V550" s="49" t="str">
        <f>IFERROR(VLOOKUP(U550,農林業センサス集落コード!$A$2:$E$18534,4,FALSE)," ")</f>
        <v xml:space="preserve"> </v>
      </c>
      <c r="W550" s="50" t="str">
        <f>IFERROR(VLOOKUP(U550,農林業センサス集落コード!$A$2:$E$18534,5,0),"")</f>
        <v/>
      </c>
      <c r="X550" s="48"/>
      <c r="Y550" s="49" t="str">
        <f>IFERROR(VLOOKUP(X550,農林業センサス集落コード!$A$2:$E$18534,4,FALSE)," ")</f>
        <v xml:space="preserve"> </v>
      </c>
      <c r="Z550" s="50" t="str">
        <f>IFERROR(VLOOKUP(X550,農林業センサス集落コード!$A$2:$E$18534,5,0),"")</f>
        <v/>
      </c>
      <c r="AA550" s="48"/>
      <c r="AB550" s="49" t="str">
        <f>IFERROR(VLOOKUP(AA550,農林業センサス集落コード!$A$2:$E$18534,4,FALSE)," ")</f>
        <v xml:space="preserve"> </v>
      </c>
      <c r="AC550" s="50" t="str">
        <f>IFERROR(VLOOKUP(AA550,農林業センサス集落コード!$A$2:$E$18534,5,0),"")</f>
        <v/>
      </c>
      <c r="AD550" s="48"/>
      <c r="AE550" s="49" t="str">
        <f>IFERROR(VLOOKUP(AD550,農林業センサス集落コード!$A$2:$E$18534,4,FALSE)," ")</f>
        <v xml:space="preserve"> </v>
      </c>
      <c r="AF550" s="50" t="str">
        <f>IFERROR(VLOOKUP(AD550,農林業センサス集落コード!$A$2:$E$18534,5,0),"")</f>
        <v/>
      </c>
      <c r="AG550" s="48"/>
      <c r="AH550" s="49" t="str">
        <f>IFERROR(VLOOKUP(AG550,農林業センサス集落コード!$A$2:$E$18534,4,FALSE)," ")</f>
        <v xml:space="preserve"> </v>
      </c>
      <c r="AI550" s="50" t="str">
        <f>IFERROR(VLOOKUP(AG550,農林業センサス集落コード!$A$2:$E$18534,5,0),"")</f>
        <v/>
      </c>
      <c r="AJ550" s="48"/>
      <c r="AK550" s="49" t="str">
        <f>IFERROR(VLOOKUP(AJ550,農林業センサス集落コード!$A$2:$E$18534,4,FALSE)," ")</f>
        <v xml:space="preserve"> </v>
      </c>
      <c r="AL550" s="50" t="str">
        <f>IFERROR(VLOOKUP(AJ550,農林業センサス集落コード!$A$2:$E$18534,5,0),"")</f>
        <v/>
      </c>
      <c r="AM550" s="48"/>
      <c r="AN550" s="49" t="str">
        <f>IFERROR(VLOOKUP(AM550,農林業センサス集落コード!$A$2:$E$18534,4,FALSE)," ")</f>
        <v xml:space="preserve"> </v>
      </c>
      <c r="AO550" s="50" t="str">
        <f>IFERROR(VLOOKUP(AM550,農林業センサス集落コード!$A$2:$E$18534,5,0),"")</f>
        <v/>
      </c>
      <c r="AP550" s="48"/>
      <c r="AQ550" s="49" t="str">
        <f>IFERROR(VLOOKUP(AP550,農林業センサス集落コード!$A$2:$E$18534,4,FALSE)," ")</f>
        <v xml:space="preserve"> </v>
      </c>
      <c r="AR550" s="50" t="str">
        <f>IFERROR(VLOOKUP(AP550,農林業センサス集落コード!$A$2:$E$18534,5,0),"")</f>
        <v/>
      </c>
      <c r="AS550" s="48"/>
      <c r="AT550" s="49" t="str">
        <f>IFERROR(VLOOKUP(AS550,農林業センサス集落コード!$A$2:$E$18534,4,FALSE)," ")</f>
        <v xml:space="preserve"> </v>
      </c>
      <c r="AU550" s="50" t="str">
        <f>IFERROR(VLOOKUP(AS550,農林業センサス集落コード!$A$2:$E$18534,5,0),"")</f>
        <v/>
      </c>
      <c r="AV550" s="48"/>
      <c r="AW550" s="49" t="str">
        <f>IFERROR(VLOOKUP(AV550,農林業センサス集落コード!$A$2:$E$18534,4,FALSE)," ")</f>
        <v xml:space="preserve"> </v>
      </c>
      <c r="AX550" s="50" t="str">
        <f>IFERROR(VLOOKUP(AV550,農林業センサス集落コード!$A$2:$E$18534,5,0),"")</f>
        <v/>
      </c>
      <c r="AY550" s="48"/>
      <c r="AZ550" s="49" t="str">
        <f>IFERROR(VLOOKUP(AY550,農林業センサス集落コード!$A$2:$E$18534,4,FALSE)," ")</f>
        <v xml:space="preserve"> </v>
      </c>
      <c r="BA550" s="50" t="str">
        <f>IFERROR(VLOOKUP(AY550,農林業センサス集落コード!$A$2:$E$18534,5,0),"")</f>
        <v/>
      </c>
      <c r="BB550" s="48"/>
      <c r="BC550" s="49" t="str">
        <f>IFERROR(VLOOKUP(BB550,農林業センサス集落コード!$A$2:$E$18534,4,FALSE)," ")</f>
        <v xml:space="preserve"> </v>
      </c>
      <c r="BD550" s="50" t="str">
        <f>IFERROR(VLOOKUP(BB550,農林業センサス集落コード!$A$2:$E$18534,5,0),"")</f>
        <v/>
      </c>
      <c r="BE550" s="48"/>
      <c r="BF550" s="49" t="str">
        <f>IFERROR(VLOOKUP(BE550,農林業センサス集落コード!$A$2:$E$18534,4,FALSE)," ")</f>
        <v xml:space="preserve"> </v>
      </c>
      <c r="BG550" s="50" t="str">
        <f>IFERROR(VLOOKUP(BE550,農林業センサス集落コード!$A$2:$E$18534,5,0),"")</f>
        <v/>
      </c>
      <c r="BH550" s="48"/>
      <c r="BI550" s="49" t="str">
        <f>IFERROR(VLOOKUP(BH550,農林業センサス集落コード!$A$2:$E$18534,4,FALSE)," ")</f>
        <v xml:space="preserve"> </v>
      </c>
      <c r="BJ550" s="50" t="str">
        <f>IFERROR(VLOOKUP(BH550,農林業センサス集落コード!$A$2:$E$18534,5,0),"")</f>
        <v/>
      </c>
      <c r="BK550" s="48"/>
      <c r="BL550" s="49" t="str">
        <f>IFERROR(VLOOKUP(BK550,農林業センサス集落コード!$A$2:$E$18534,4,FALSE)," ")</f>
        <v xml:space="preserve"> </v>
      </c>
      <c r="BM550" s="50" t="str">
        <f>IFERROR(VLOOKUP(BK550,農林業センサス集落コード!$A$2:$E$18534,5,0),"")</f>
        <v/>
      </c>
    </row>
    <row r="551" spans="1:65">
      <c r="A551" s="272" t="e">
        <f>①協定識別事項②協定参加者!#REF!</f>
        <v>#REF!</v>
      </c>
      <c r="B551" s="55" t="e">
        <f>①協定識別事項②協定参加者!#REF!</f>
        <v>#REF!</v>
      </c>
      <c r="C551" s="55" t="e">
        <f>①協定識別事項②協定参加者!#REF!</f>
        <v>#REF!</v>
      </c>
      <c r="D551" s="55" t="e">
        <f>①協定識別事項②協定参加者!#REF!</f>
        <v>#REF!</v>
      </c>
      <c r="E551" s="56" t="e">
        <f>①協定識別事項②協定参加者!#REF!</f>
        <v>#REF!</v>
      </c>
      <c r="F551" s="48"/>
      <c r="G551" s="49" t="str">
        <f>IFERROR(VLOOKUP(F551,農林業センサス集落コード!$A$2:$E$18534,4,FALSE)," ")</f>
        <v xml:space="preserve"> </v>
      </c>
      <c r="H551" s="50" t="str">
        <f>IFERROR(VLOOKUP(F551,農林業センサス集落コード!$A$2:$E$18534,5,0),"")</f>
        <v/>
      </c>
      <c r="I551" s="48"/>
      <c r="J551" s="49" t="str">
        <f>IFERROR(VLOOKUP(I551,農林業センサス集落コード!$A$2:$E$18534,4,FALSE)," ")</f>
        <v xml:space="preserve"> </v>
      </c>
      <c r="K551" s="50" t="str">
        <f>IFERROR(VLOOKUP(I551,農林業センサス集落コード!$A$2:$E$18534,5,0),"")</f>
        <v/>
      </c>
      <c r="L551" s="48"/>
      <c r="M551" s="49" t="str">
        <f>IFERROR(VLOOKUP(L551,農林業センサス集落コード!$A$2:$E$18534,4,FALSE)," ")</f>
        <v xml:space="preserve"> </v>
      </c>
      <c r="N551" s="50" t="str">
        <f>IFERROR(VLOOKUP(L551,農林業センサス集落コード!$A$2:$E$18534,5,0),"")</f>
        <v/>
      </c>
      <c r="O551" s="48"/>
      <c r="P551" s="49" t="str">
        <f>IFERROR(VLOOKUP(O551,農林業センサス集落コード!$A$2:$E$18534,4,FALSE)," ")</f>
        <v xml:space="preserve"> </v>
      </c>
      <c r="Q551" s="50" t="str">
        <f>IFERROR(VLOOKUP(O551,農林業センサス集落コード!$A$2:$E$18534,5,0),"")</f>
        <v/>
      </c>
      <c r="R551" s="48"/>
      <c r="S551" s="49" t="str">
        <f>IFERROR(VLOOKUP(R551,農林業センサス集落コード!$A$2:$E$18534,4,FALSE)," ")</f>
        <v xml:space="preserve"> </v>
      </c>
      <c r="T551" s="50" t="str">
        <f>IFERROR(VLOOKUP(R551,農林業センサス集落コード!$A$2:$E$18534,5,0),"")</f>
        <v/>
      </c>
      <c r="U551" s="48"/>
      <c r="V551" s="49" t="str">
        <f>IFERROR(VLOOKUP(U551,農林業センサス集落コード!$A$2:$E$18534,4,FALSE)," ")</f>
        <v xml:space="preserve"> </v>
      </c>
      <c r="W551" s="50" t="str">
        <f>IFERROR(VLOOKUP(U551,農林業センサス集落コード!$A$2:$E$18534,5,0),"")</f>
        <v/>
      </c>
      <c r="X551" s="48"/>
      <c r="Y551" s="49" t="str">
        <f>IFERROR(VLOOKUP(X551,農林業センサス集落コード!$A$2:$E$18534,4,FALSE)," ")</f>
        <v xml:space="preserve"> </v>
      </c>
      <c r="Z551" s="50" t="str">
        <f>IFERROR(VLOOKUP(X551,農林業センサス集落コード!$A$2:$E$18534,5,0),"")</f>
        <v/>
      </c>
      <c r="AA551" s="48"/>
      <c r="AB551" s="49" t="str">
        <f>IFERROR(VLOOKUP(AA551,農林業センサス集落コード!$A$2:$E$18534,4,FALSE)," ")</f>
        <v xml:space="preserve"> </v>
      </c>
      <c r="AC551" s="50" t="str">
        <f>IFERROR(VLOOKUP(AA551,農林業センサス集落コード!$A$2:$E$18534,5,0),"")</f>
        <v/>
      </c>
      <c r="AD551" s="48"/>
      <c r="AE551" s="49" t="str">
        <f>IFERROR(VLOOKUP(AD551,農林業センサス集落コード!$A$2:$E$18534,4,FALSE)," ")</f>
        <v xml:space="preserve"> </v>
      </c>
      <c r="AF551" s="50" t="str">
        <f>IFERROR(VLOOKUP(AD551,農林業センサス集落コード!$A$2:$E$18534,5,0),"")</f>
        <v/>
      </c>
      <c r="AG551" s="48"/>
      <c r="AH551" s="49" t="str">
        <f>IFERROR(VLOOKUP(AG551,農林業センサス集落コード!$A$2:$E$18534,4,FALSE)," ")</f>
        <v xml:space="preserve"> </v>
      </c>
      <c r="AI551" s="50" t="str">
        <f>IFERROR(VLOOKUP(AG551,農林業センサス集落コード!$A$2:$E$18534,5,0),"")</f>
        <v/>
      </c>
      <c r="AJ551" s="48"/>
      <c r="AK551" s="49" t="str">
        <f>IFERROR(VLOOKUP(AJ551,農林業センサス集落コード!$A$2:$E$18534,4,FALSE)," ")</f>
        <v xml:space="preserve"> </v>
      </c>
      <c r="AL551" s="50" t="str">
        <f>IFERROR(VLOOKUP(AJ551,農林業センサス集落コード!$A$2:$E$18534,5,0),"")</f>
        <v/>
      </c>
      <c r="AM551" s="48"/>
      <c r="AN551" s="49" t="str">
        <f>IFERROR(VLOOKUP(AM551,農林業センサス集落コード!$A$2:$E$18534,4,FALSE)," ")</f>
        <v xml:space="preserve"> </v>
      </c>
      <c r="AO551" s="50" t="str">
        <f>IFERROR(VLOOKUP(AM551,農林業センサス集落コード!$A$2:$E$18534,5,0),"")</f>
        <v/>
      </c>
      <c r="AP551" s="48"/>
      <c r="AQ551" s="49" t="str">
        <f>IFERROR(VLOOKUP(AP551,農林業センサス集落コード!$A$2:$E$18534,4,FALSE)," ")</f>
        <v xml:space="preserve"> </v>
      </c>
      <c r="AR551" s="50" t="str">
        <f>IFERROR(VLOOKUP(AP551,農林業センサス集落コード!$A$2:$E$18534,5,0),"")</f>
        <v/>
      </c>
      <c r="AS551" s="48"/>
      <c r="AT551" s="49" t="str">
        <f>IFERROR(VLOOKUP(AS551,農林業センサス集落コード!$A$2:$E$18534,4,FALSE)," ")</f>
        <v xml:space="preserve"> </v>
      </c>
      <c r="AU551" s="50" t="str">
        <f>IFERROR(VLOOKUP(AS551,農林業センサス集落コード!$A$2:$E$18534,5,0),"")</f>
        <v/>
      </c>
      <c r="AV551" s="48"/>
      <c r="AW551" s="49" t="str">
        <f>IFERROR(VLOOKUP(AV551,農林業センサス集落コード!$A$2:$E$18534,4,FALSE)," ")</f>
        <v xml:space="preserve"> </v>
      </c>
      <c r="AX551" s="50" t="str">
        <f>IFERROR(VLOOKUP(AV551,農林業センサス集落コード!$A$2:$E$18534,5,0),"")</f>
        <v/>
      </c>
      <c r="AY551" s="48"/>
      <c r="AZ551" s="49" t="str">
        <f>IFERROR(VLOOKUP(AY551,農林業センサス集落コード!$A$2:$E$18534,4,FALSE)," ")</f>
        <v xml:space="preserve"> </v>
      </c>
      <c r="BA551" s="50" t="str">
        <f>IFERROR(VLOOKUP(AY551,農林業センサス集落コード!$A$2:$E$18534,5,0),"")</f>
        <v/>
      </c>
      <c r="BB551" s="48"/>
      <c r="BC551" s="49" t="str">
        <f>IFERROR(VLOOKUP(BB551,農林業センサス集落コード!$A$2:$E$18534,4,FALSE)," ")</f>
        <v xml:space="preserve"> </v>
      </c>
      <c r="BD551" s="50" t="str">
        <f>IFERROR(VLOOKUP(BB551,農林業センサス集落コード!$A$2:$E$18534,5,0),"")</f>
        <v/>
      </c>
      <c r="BE551" s="48"/>
      <c r="BF551" s="49" t="str">
        <f>IFERROR(VLOOKUP(BE551,農林業センサス集落コード!$A$2:$E$18534,4,FALSE)," ")</f>
        <v xml:space="preserve"> </v>
      </c>
      <c r="BG551" s="50" t="str">
        <f>IFERROR(VLOOKUP(BE551,農林業センサス集落コード!$A$2:$E$18534,5,0),"")</f>
        <v/>
      </c>
      <c r="BH551" s="48"/>
      <c r="BI551" s="49" t="str">
        <f>IFERROR(VLOOKUP(BH551,農林業センサス集落コード!$A$2:$E$18534,4,FALSE)," ")</f>
        <v xml:space="preserve"> </v>
      </c>
      <c r="BJ551" s="50" t="str">
        <f>IFERROR(VLOOKUP(BH551,農林業センサス集落コード!$A$2:$E$18534,5,0),"")</f>
        <v/>
      </c>
      <c r="BK551" s="48"/>
      <c r="BL551" s="49" t="str">
        <f>IFERROR(VLOOKUP(BK551,農林業センサス集落コード!$A$2:$E$18534,4,FALSE)," ")</f>
        <v xml:space="preserve"> </v>
      </c>
      <c r="BM551" s="50" t="str">
        <f>IFERROR(VLOOKUP(BK551,農林業センサス集落コード!$A$2:$E$18534,5,0),"")</f>
        <v/>
      </c>
    </row>
    <row r="552" spans="1:65">
      <c r="A552" s="272" t="e">
        <f>①協定識別事項②協定参加者!#REF!</f>
        <v>#REF!</v>
      </c>
      <c r="B552" s="55" t="e">
        <f>①協定識別事項②協定参加者!#REF!</f>
        <v>#REF!</v>
      </c>
      <c r="C552" s="55" t="e">
        <f>①協定識別事項②協定参加者!#REF!</f>
        <v>#REF!</v>
      </c>
      <c r="D552" s="55" t="e">
        <f>①協定識別事項②協定参加者!#REF!</f>
        <v>#REF!</v>
      </c>
      <c r="E552" s="56" t="e">
        <f>①協定識別事項②協定参加者!#REF!</f>
        <v>#REF!</v>
      </c>
      <c r="F552" s="48"/>
      <c r="G552" s="49" t="str">
        <f>IFERROR(VLOOKUP(F552,農林業センサス集落コード!$A$2:$E$18534,4,FALSE)," ")</f>
        <v xml:space="preserve"> </v>
      </c>
      <c r="H552" s="50" t="str">
        <f>IFERROR(VLOOKUP(F552,農林業センサス集落コード!$A$2:$E$18534,5,0),"")</f>
        <v/>
      </c>
      <c r="I552" s="48"/>
      <c r="J552" s="49" t="str">
        <f>IFERROR(VLOOKUP(I552,農林業センサス集落コード!$A$2:$E$18534,4,FALSE)," ")</f>
        <v xml:space="preserve"> </v>
      </c>
      <c r="K552" s="50" t="str">
        <f>IFERROR(VLOOKUP(I552,農林業センサス集落コード!$A$2:$E$18534,5,0),"")</f>
        <v/>
      </c>
      <c r="L552" s="48"/>
      <c r="M552" s="49" t="str">
        <f>IFERROR(VLOOKUP(L552,農林業センサス集落コード!$A$2:$E$18534,4,FALSE)," ")</f>
        <v xml:space="preserve"> </v>
      </c>
      <c r="N552" s="50" t="str">
        <f>IFERROR(VLOOKUP(L552,農林業センサス集落コード!$A$2:$E$18534,5,0),"")</f>
        <v/>
      </c>
      <c r="O552" s="48"/>
      <c r="P552" s="49" t="str">
        <f>IFERROR(VLOOKUP(O552,農林業センサス集落コード!$A$2:$E$18534,4,FALSE)," ")</f>
        <v xml:space="preserve"> </v>
      </c>
      <c r="Q552" s="50" t="str">
        <f>IFERROR(VLOOKUP(O552,農林業センサス集落コード!$A$2:$E$18534,5,0),"")</f>
        <v/>
      </c>
      <c r="R552" s="48"/>
      <c r="S552" s="49" t="str">
        <f>IFERROR(VLOOKUP(R552,農林業センサス集落コード!$A$2:$E$18534,4,FALSE)," ")</f>
        <v xml:space="preserve"> </v>
      </c>
      <c r="T552" s="50" t="str">
        <f>IFERROR(VLOOKUP(R552,農林業センサス集落コード!$A$2:$E$18534,5,0),"")</f>
        <v/>
      </c>
      <c r="U552" s="48"/>
      <c r="V552" s="49" t="str">
        <f>IFERROR(VLOOKUP(U552,農林業センサス集落コード!$A$2:$E$18534,4,FALSE)," ")</f>
        <v xml:space="preserve"> </v>
      </c>
      <c r="W552" s="50" t="str">
        <f>IFERROR(VLOOKUP(U552,農林業センサス集落コード!$A$2:$E$18534,5,0),"")</f>
        <v/>
      </c>
      <c r="X552" s="48"/>
      <c r="Y552" s="49" t="str">
        <f>IFERROR(VLOOKUP(X552,農林業センサス集落コード!$A$2:$E$18534,4,FALSE)," ")</f>
        <v xml:space="preserve"> </v>
      </c>
      <c r="Z552" s="50" t="str">
        <f>IFERROR(VLOOKUP(X552,農林業センサス集落コード!$A$2:$E$18534,5,0),"")</f>
        <v/>
      </c>
      <c r="AA552" s="48"/>
      <c r="AB552" s="49" t="str">
        <f>IFERROR(VLOOKUP(AA552,農林業センサス集落コード!$A$2:$E$18534,4,FALSE)," ")</f>
        <v xml:space="preserve"> </v>
      </c>
      <c r="AC552" s="50" t="str">
        <f>IFERROR(VLOOKUP(AA552,農林業センサス集落コード!$A$2:$E$18534,5,0),"")</f>
        <v/>
      </c>
      <c r="AD552" s="48"/>
      <c r="AE552" s="49" t="str">
        <f>IFERROR(VLOOKUP(AD552,農林業センサス集落コード!$A$2:$E$18534,4,FALSE)," ")</f>
        <v xml:space="preserve"> </v>
      </c>
      <c r="AF552" s="50" t="str">
        <f>IFERROR(VLOOKUP(AD552,農林業センサス集落コード!$A$2:$E$18534,5,0),"")</f>
        <v/>
      </c>
      <c r="AG552" s="48"/>
      <c r="AH552" s="49" t="str">
        <f>IFERROR(VLOOKUP(AG552,農林業センサス集落コード!$A$2:$E$18534,4,FALSE)," ")</f>
        <v xml:space="preserve"> </v>
      </c>
      <c r="AI552" s="50" t="str">
        <f>IFERROR(VLOOKUP(AG552,農林業センサス集落コード!$A$2:$E$18534,5,0),"")</f>
        <v/>
      </c>
      <c r="AJ552" s="48"/>
      <c r="AK552" s="49" t="str">
        <f>IFERROR(VLOOKUP(AJ552,農林業センサス集落コード!$A$2:$E$18534,4,FALSE)," ")</f>
        <v xml:space="preserve"> </v>
      </c>
      <c r="AL552" s="50" t="str">
        <f>IFERROR(VLOOKUP(AJ552,農林業センサス集落コード!$A$2:$E$18534,5,0),"")</f>
        <v/>
      </c>
      <c r="AM552" s="48"/>
      <c r="AN552" s="49" t="str">
        <f>IFERROR(VLOOKUP(AM552,農林業センサス集落コード!$A$2:$E$18534,4,FALSE)," ")</f>
        <v xml:space="preserve"> </v>
      </c>
      <c r="AO552" s="50" t="str">
        <f>IFERROR(VLOOKUP(AM552,農林業センサス集落コード!$A$2:$E$18534,5,0),"")</f>
        <v/>
      </c>
      <c r="AP552" s="48"/>
      <c r="AQ552" s="49" t="str">
        <f>IFERROR(VLOOKUP(AP552,農林業センサス集落コード!$A$2:$E$18534,4,FALSE)," ")</f>
        <v xml:space="preserve"> </v>
      </c>
      <c r="AR552" s="50" t="str">
        <f>IFERROR(VLOOKUP(AP552,農林業センサス集落コード!$A$2:$E$18534,5,0),"")</f>
        <v/>
      </c>
      <c r="AS552" s="48"/>
      <c r="AT552" s="49" t="str">
        <f>IFERROR(VLOOKUP(AS552,農林業センサス集落コード!$A$2:$E$18534,4,FALSE)," ")</f>
        <v xml:space="preserve"> </v>
      </c>
      <c r="AU552" s="50" t="str">
        <f>IFERROR(VLOOKUP(AS552,農林業センサス集落コード!$A$2:$E$18534,5,0),"")</f>
        <v/>
      </c>
      <c r="AV552" s="48"/>
      <c r="AW552" s="49" t="str">
        <f>IFERROR(VLOOKUP(AV552,農林業センサス集落コード!$A$2:$E$18534,4,FALSE)," ")</f>
        <v xml:space="preserve"> </v>
      </c>
      <c r="AX552" s="50" t="str">
        <f>IFERROR(VLOOKUP(AV552,農林業センサス集落コード!$A$2:$E$18534,5,0),"")</f>
        <v/>
      </c>
      <c r="AY552" s="48"/>
      <c r="AZ552" s="49" t="str">
        <f>IFERROR(VLOOKUP(AY552,農林業センサス集落コード!$A$2:$E$18534,4,FALSE)," ")</f>
        <v xml:space="preserve"> </v>
      </c>
      <c r="BA552" s="50" t="str">
        <f>IFERROR(VLOOKUP(AY552,農林業センサス集落コード!$A$2:$E$18534,5,0),"")</f>
        <v/>
      </c>
      <c r="BB552" s="48"/>
      <c r="BC552" s="49" t="str">
        <f>IFERROR(VLOOKUP(BB552,農林業センサス集落コード!$A$2:$E$18534,4,FALSE)," ")</f>
        <v xml:space="preserve"> </v>
      </c>
      <c r="BD552" s="50" t="str">
        <f>IFERROR(VLOOKUP(BB552,農林業センサス集落コード!$A$2:$E$18534,5,0),"")</f>
        <v/>
      </c>
      <c r="BE552" s="48"/>
      <c r="BF552" s="49" t="str">
        <f>IFERROR(VLOOKUP(BE552,農林業センサス集落コード!$A$2:$E$18534,4,FALSE)," ")</f>
        <v xml:space="preserve"> </v>
      </c>
      <c r="BG552" s="50" t="str">
        <f>IFERROR(VLOOKUP(BE552,農林業センサス集落コード!$A$2:$E$18534,5,0),"")</f>
        <v/>
      </c>
      <c r="BH552" s="48"/>
      <c r="BI552" s="49" t="str">
        <f>IFERROR(VLOOKUP(BH552,農林業センサス集落コード!$A$2:$E$18534,4,FALSE)," ")</f>
        <v xml:space="preserve"> </v>
      </c>
      <c r="BJ552" s="50" t="str">
        <f>IFERROR(VLOOKUP(BH552,農林業センサス集落コード!$A$2:$E$18534,5,0),"")</f>
        <v/>
      </c>
      <c r="BK552" s="48"/>
      <c r="BL552" s="49" t="str">
        <f>IFERROR(VLOOKUP(BK552,農林業センサス集落コード!$A$2:$E$18534,4,FALSE)," ")</f>
        <v xml:space="preserve"> </v>
      </c>
      <c r="BM552" s="50" t="str">
        <f>IFERROR(VLOOKUP(BK552,農林業センサス集落コード!$A$2:$E$18534,5,0),"")</f>
        <v/>
      </c>
    </row>
    <row r="553" spans="1:65">
      <c r="A553" s="272" t="e">
        <f>①協定識別事項②協定参加者!#REF!</f>
        <v>#REF!</v>
      </c>
      <c r="B553" s="55" t="e">
        <f>①協定識別事項②協定参加者!#REF!</f>
        <v>#REF!</v>
      </c>
      <c r="C553" s="55" t="e">
        <f>①協定識別事項②協定参加者!#REF!</f>
        <v>#REF!</v>
      </c>
      <c r="D553" s="55" t="e">
        <f>①協定識別事項②協定参加者!#REF!</f>
        <v>#REF!</v>
      </c>
      <c r="E553" s="56" t="e">
        <f>①協定識別事項②協定参加者!#REF!</f>
        <v>#REF!</v>
      </c>
      <c r="F553" s="48"/>
      <c r="G553" s="49" t="str">
        <f>IFERROR(VLOOKUP(F553,農林業センサス集落コード!$A$2:$E$18534,4,FALSE)," ")</f>
        <v xml:space="preserve"> </v>
      </c>
      <c r="H553" s="50" t="str">
        <f>IFERROR(VLOOKUP(F553,農林業センサス集落コード!$A$2:$E$18534,5,0),"")</f>
        <v/>
      </c>
      <c r="I553" s="48"/>
      <c r="J553" s="49" t="str">
        <f>IFERROR(VLOOKUP(I553,農林業センサス集落コード!$A$2:$E$18534,4,FALSE)," ")</f>
        <v xml:space="preserve"> </v>
      </c>
      <c r="K553" s="50" t="str">
        <f>IFERROR(VLOOKUP(I553,農林業センサス集落コード!$A$2:$E$18534,5,0),"")</f>
        <v/>
      </c>
      <c r="L553" s="48"/>
      <c r="M553" s="49" t="str">
        <f>IFERROR(VLOOKUP(L553,農林業センサス集落コード!$A$2:$E$18534,4,FALSE)," ")</f>
        <v xml:space="preserve"> </v>
      </c>
      <c r="N553" s="50" t="str">
        <f>IFERROR(VLOOKUP(L553,農林業センサス集落コード!$A$2:$E$18534,5,0),"")</f>
        <v/>
      </c>
      <c r="O553" s="48"/>
      <c r="P553" s="49" t="str">
        <f>IFERROR(VLOOKUP(O553,農林業センサス集落コード!$A$2:$E$18534,4,FALSE)," ")</f>
        <v xml:space="preserve"> </v>
      </c>
      <c r="Q553" s="50" t="str">
        <f>IFERROR(VLOOKUP(O553,農林業センサス集落コード!$A$2:$E$18534,5,0),"")</f>
        <v/>
      </c>
      <c r="R553" s="48"/>
      <c r="S553" s="49" t="str">
        <f>IFERROR(VLOOKUP(R553,農林業センサス集落コード!$A$2:$E$18534,4,FALSE)," ")</f>
        <v xml:space="preserve"> </v>
      </c>
      <c r="T553" s="50" t="str">
        <f>IFERROR(VLOOKUP(R553,農林業センサス集落コード!$A$2:$E$18534,5,0),"")</f>
        <v/>
      </c>
      <c r="U553" s="48"/>
      <c r="V553" s="49" t="str">
        <f>IFERROR(VLOOKUP(U553,農林業センサス集落コード!$A$2:$E$18534,4,FALSE)," ")</f>
        <v xml:space="preserve"> </v>
      </c>
      <c r="W553" s="50" t="str">
        <f>IFERROR(VLOOKUP(U553,農林業センサス集落コード!$A$2:$E$18534,5,0),"")</f>
        <v/>
      </c>
      <c r="X553" s="48"/>
      <c r="Y553" s="49" t="str">
        <f>IFERROR(VLOOKUP(X553,農林業センサス集落コード!$A$2:$E$18534,4,FALSE)," ")</f>
        <v xml:space="preserve"> </v>
      </c>
      <c r="Z553" s="50" t="str">
        <f>IFERROR(VLOOKUP(X553,農林業センサス集落コード!$A$2:$E$18534,5,0),"")</f>
        <v/>
      </c>
      <c r="AA553" s="48"/>
      <c r="AB553" s="49" t="str">
        <f>IFERROR(VLOOKUP(AA553,農林業センサス集落コード!$A$2:$E$18534,4,FALSE)," ")</f>
        <v xml:space="preserve"> </v>
      </c>
      <c r="AC553" s="50" t="str">
        <f>IFERROR(VLOOKUP(AA553,農林業センサス集落コード!$A$2:$E$18534,5,0),"")</f>
        <v/>
      </c>
      <c r="AD553" s="48"/>
      <c r="AE553" s="49" t="str">
        <f>IFERROR(VLOOKUP(AD553,農林業センサス集落コード!$A$2:$E$18534,4,FALSE)," ")</f>
        <v xml:space="preserve"> </v>
      </c>
      <c r="AF553" s="50" t="str">
        <f>IFERROR(VLOOKUP(AD553,農林業センサス集落コード!$A$2:$E$18534,5,0),"")</f>
        <v/>
      </c>
      <c r="AG553" s="48"/>
      <c r="AH553" s="49" t="str">
        <f>IFERROR(VLOOKUP(AG553,農林業センサス集落コード!$A$2:$E$18534,4,FALSE)," ")</f>
        <v xml:space="preserve"> </v>
      </c>
      <c r="AI553" s="50" t="str">
        <f>IFERROR(VLOOKUP(AG553,農林業センサス集落コード!$A$2:$E$18534,5,0),"")</f>
        <v/>
      </c>
      <c r="AJ553" s="48"/>
      <c r="AK553" s="49" t="str">
        <f>IFERROR(VLOOKUP(AJ553,農林業センサス集落コード!$A$2:$E$18534,4,FALSE)," ")</f>
        <v xml:space="preserve"> </v>
      </c>
      <c r="AL553" s="50" t="str">
        <f>IFERROR(VLOOKUP(AJ553,農林業センサス集落コード!$A$2:$E$18534,5,0),"")</f>
        <v/>
      </c>
      <c r="AM553" s="48"/>
      <c r="AN553" s="49" t="str">
        <f>IFERROR(VLOOKUP(AM553,農林業センサス集落コード!$A$2:$E$18534,4,FALSE)," ")</f>
        <v xml:space="preserve"> </v>
      </c>
      <c r="AO553" s="50" t="str">
        <f>IFERROR(VLOOKUP(AM553,農林業センサス集落コード!$A$2:$E$18534,5,0),"")</f>
        <v/>
      </c>
      <c r="AP553" s="48"/>
      <c r="AQ553" s="49" t="str">
        <f>IFERROR(VLOOKUP(AP553,農林業センサス集落コード!$A$2:$E$18534,4,FALSE)," ")</f>
        <v xml:space="preserve"> </v>
      </c>
      <c r="AR553" s="50" t="str">
        <f>IFERROR(VLOOKUP(AP553,農林業センサス集落コード!$A$2:$E$18534,5,0),"")</f>
        <v/>
      </c>
      <c r="AS553" s="48"/>
      <c r="AT553" s="49" t="str">
        <f>IFERROR(VLOOKUP(AS553,農林業センサス集落コード!$A$2:$E$18534,4,FALSE)," ")</f>
        <v xml:space="preserve"> </v>
      </c>
      <c r="AU553" s="50" t="str">
        <f>IFERROR(VLOOKUP(AS553,農林業センサス集落コード!$A$2:$E$18534,5,0),"")</f>
        <v/>
      </c>
      <c r="AV553" s="48"/>
      <c r="AW553" s="49" t="str">
        <f>IFERROR(VLOOKUP(AV553,農林業センサス集落コード!$A$2:$E$18534,4,FALSE)," ")</f>
        <v xml:space="preserve"> </v>
      </c>
      <c r="AX553" s="50" t="str">
        <f>IFERROR(VLOOKUP(AV553,農林業センサス集落コード!$A$2:$E$18534,5,0),"")</f>
        <v/>
      </c>
      <c r="AY553" s="48"/>
      <c r="AZ553" s="49" t="str">
        <f>IFERROR(VLOOKUP(AY553,農林業センサス集落コード!$A$2:$E$18534,4,FALSE)," ")</f>
        <v xml:space="preserve"> </v>
      </c>
      <c r="BA553" s="50" t="str">
        <f>IFERROR(VLOOKUP(AY553,農林業センサス集落コード!$A$2:$E$18534,5,0),"")</f>
        <v/>
      </c>
      <c r="BB553" s="48"/>
      <c r="BC553" s="49" t="str">
        <f>IFERROR(VLOOKUP(BB553,農林業センサス集落コード!$A$2:$E$18534,4,FALSE)," ")</f>
        <v xml:space="preserve"> </v>
      </c>
      <c r="BD553" s="50" t="str">
        <f>IFERROR(VLOOKUP(BB553,農林業センサス集落コード!$A$2:$E$18534,5,0),"")</f>
        <v/>
      </c>
      <c r="BE553" s="48"/>
      <c r="BF553" s="49" t="str">
        <f>IFERROR(VLOOKUP(BE553,農林業センサス集落コード!$A$2:$E$18534,4,FALSE)," ")</f>
        <v xml:space="preserve"> </v>
      </c>
      <c r="BG553" s="50" t="str">
        <f>IFERROR(VLOOKUP(BE553,農林業センサス集落コード!$A$2:$E$18534,5,0),"")</f>
        <v/>
      </c>
      <c r="BH553" s="48"/>
      <c r="BI553" s="49" t="str">
        <f>IFERROR(VLOOKUP(BH553,農林業センサス集落コード!$A$2:$E$18534,4,FALSE)," ")</f>
        <v xml:space="preserve"> </v>
      </c>
      <c r="BJ553" s="50" t="str">
        <f>IFERROR(VLOOKUP(BH553,農林業センサス集落コード!$A$2:$E$18534,5,0),"")</f>
        <v/>
      </c>
      <c r="BK553" s="48"/>
      <c r="BL553" s="49" t="str">
        <f>IFERROR(VLOOKUP(BK553,農林業センサス集落コード!$A$2:$E$18534,4,FALSE)," ")</f>
        <v xml:space="preserve"> </v>
      </c>
      <c r="BM553" s="50" t="str">
        <f>IFERROR(VLOOKUP(BK553,農林業センサス集落コード!$A$2:$E$18534,5,0),"")</f>
        <v/>
      </c>
    </row>
    <row r="554" spans="1:65">
      <c r="A554" s="272" t="e">
        <f>①協定識別事項②協定参加者!#REF!</f>
        <v>#REF!</v>
      </c>
      <c r="B554" s="55" t="e">
        <f>①協定識別事項②協定参加者!#REF!</f>
        <v>#REF!</v>
      </c>
      <c r="C554" s="55" t="e">
        <f>①協定識別事項②協定参加者!#REF!</f>
        <v>#REF!</v>
      </c>
      <c r="D554" s="55" t="e">
        <f>①協定識別事項②協定参加者!#REF!</f>
        <v>#REF!</v>
      </c>
      <c r="E554" s="56" t="e">
        <f>①協定識別事項②協定参加者!#REF!</f>
        <v>#REF!</v>
      </c>
      <c r="F554" s="48"/>
      <c r="G554" s="49" t="str">
        <f>IFERROR(VLOOKUP(F554,農林業センサス集落コード!$A$2:$E$18534,4,FALSE)," ")</f>
        <v xml:space="preserve"> </v>
      </c>
      <c r="H554" s="50" t="str">
        <f>IFERROR(VLOOKUP(F554,農林業センサス集落コード!$A$2:$E$18534,5,0),"")</f>
        <v/>
      </c>
      <c r="I554" s="48"/>
      <c r="J554" s="49" t="str">
        <f>IFERROR(VLOOKUP(I554,農林業センサス集落コード!$A$2:$E$18534,4,FALSE)," ")</f>
        <v xml:space="preserve"> </v>
      </c>
      <c r="K554" s="50" t="str">
        <f>IFERROR(VLOOKUP(I554,農林業センサス集落コード!$A$2:$E$18534,5,0),"")</f>
        <v/>
      </c>
      <c r="L554" s="48"/>
      <c r="M554" s="49" t="str">
        <f>IFERROR(VLOOKUP(L554,農林業センサス集落コード!$A$2:$E$18534,4,FALSE)," ")</f>
        <v xml:space="preserve"> </v>
      </c>
      <c r="N554" s="50" t="str">
        <f>IFERROR(VLOOKUP(L554,農林業センサス集落コード!$A$2:$E$18534,5,0),"")</f>
        <v/>
      </c>
      <c r="O554" s="48"/>
      <c r="P554" s="49" t="str">
        <f>IFERROR(VLOOKUP(O554,農林業センサス集落コード!$A$2:$E$18534,4,FALSE)," ")</f>
        <v xml:space="preserve"> </v>
      </c>
      <c r="Q554" s="50" t="str">
        <f>IFERROR(VLOOKUP(O554,農林業センサス集落コード!$A$2:$E$18534,5,0),"")</f>
        <v/>
      </c>
      <c r="R554" s="48"/>
      <c r="S554" s="49" t="str">
        <f>IFERROR(VLOOKUP(R554,農林業センサス集落コード!$A$2:$E$18534,4,FALSE)," ")</f>
        <v xml:space="preserve"> </v>
      </c>
      <c r="T554" s="50" t="str">
        <f>IFERROR(VLOOKUP(R554,農林業センサス集落コード!$A$2:$E$18534,5,0),"")</f>
        <v/>
      </c>
      <c r="U554" s="48"/>
      <c r="V554" s="49" t="str">
        <f>IFERROR(VLOOKUP(U554,農林業センサス集落コード!$A$2:$E$18534,4,FALSE)," ")</f>
        <v xml:space="preserve"> </v>
      </c>
      <c r="W554" s="50" t="str">
        <f>IFERROR(VLOOKUP(U554,農林業センサス集落コード!$A$2:$E$18534,5,0),"")</f>
        <v/>
      </c>
      <c r="X554" s="48"/>
      <c r="Y554" s="49" t="str">
        <f>IFERROR(VLOOKUP(X554,農林業センサス集落コード!$A$2:$E$18534,4,FALSE)," ")</f>
        <v xml:space="preserve"> </v>
      </c>
      <c r="Z554" s="50" t="str">
        <f>IFERROR(VLOOKUP(X554,農林業センサス集落コード!$A$2:$E$18534,5,0),"")</f>
        <v/>
      </c>
      <c r="AA554" s="48"/>
      <c r="AB554" s="49" t="str">
        <f>IFERROR(VLOOKUP(AA554,農林業センサス集落コード!$A$2:$E$18534,4,FALSE)," ")</f>
        <v xml:space="preserve"> </v>
      </c>
      <c r="AC554" s="50" t="str">
        <f>IFERROR(VLOOKUP(AA554,農林業センサス集落コード!$A$2:$E$18534,5,0),"")</f>
        <v/>
      </c>
      <c r="AD554" s="48"/>
      <c r="AE554" s="49" t="str">
        <f>IFERROR(VLOOKUP(AD554,農林業センサス集落コード!$A$2:$E$18534,4,FALSE)," ")</f>
        <v xml:space="preserve"> </v>
      </c>
      <c r="AF554" s="50" t="str">
        <f>IFERROR(VLOOKUP(AD554,農林業センサス集落コード!$A$2:$E$18534,5,0),"")</f>
        <v/>
      </c>
      <c r="AG554" s="48"/>
      <c r="AH554" s="49" t="str">
        <f>IFERROR(VLOOKUP(AG554,農林業センサス集落コード!$A$2:$E$18534,4,FALSE)," ")</f>
        <v xml:space="preserve"> </v>
      </c>
      <c r="AI554" s="50" t="str">
        <f>IFERROR(VLOOKUP(AG554,農林業センサス集落コード!$A$2:$E$18534,5,0),"")</f>
        <v/>
      </c>
      <c r="AJ554" s="48"/>
      <c r="AK554" s="49" t="str">
        <f>IFERROR(VLOOKUP(AJ554,農林業センサス集落コード!$A$2:$E$18534,4,FALSE)," ")</f>
        <v xml:space="preserve"> </v>
      </c>
      <c r="AL554" s="50" t="str">
        <f>IFERROR(VLOOKUP(AJ554,農林業センサス集落コード!$A$2:$E$18534,5,0),"")</f>
        <v/>
      </c>
      <c r="AM554" s="48"/>
      <c r="AN554" s="49" t="str">
        <f>IFERROR(VLOOKUP(AM554,農林業センサス集落コード!$A$2:$E$18534,4,FALSE)," ")</f>
        <v xml:space="preserve"> </v>
      </c>
      <c r="AO554" s="50" t="str">
        <f>IFERROR(VLOOKUP(AM554,農林業センサス集落コード!$A$2:$E$18534,5,0),"")</f>
        <v/>
      </c>
      <c r="AP554" s="48"/>
      <c r="AQ554" s="49" t="str">
        <f>IFERROR(VLOOKUP(AP554,農林業センサス集落コード!$A$2:$E$18534,4,FALSE)," ")</f>
        <v xml:space="preserve"> </v>
      </c>
      <c r="AR554" s="50" t="str">
        <f>IFERROR(VLOOKUP(AP554,農林業センサス集落コード!$A$2:$E$18534,5,0),"")</f>
        <v/>
      </c>
      <c r="AS554" s="48"/>
      <c r="AT554" s="49" t="str">
        <f>IFERROR(VLOOKUP(AS554,農林業センサス集落コード!$A$2:$E$18534,4,FALSE)," ")</f>
        <v xml:space="preserve"> </v>
      </c>
      <c r="AU554" s="50" t="str">
        <f>IFERROR(VLOOKUP(AS554,農林業センサス集落コード!$A$2:$E$18534,5,0),"")</f>
        <v/>
      </c>
      <c r="AV554" s="48"/>
      <c r="AW554" s="49" t="str">
        <f>IFERROR(VLOOKUP(AV554,農林業センサス集落コード!$A$2:$E$18534,4,FALSE)," ")</f>
        <v xml:space="preserve"> </v>
      </c>
      <c r="AX554" s="50" t="str">
        <f>IFERROR(VLOOKUP(AV554,農林業センサス集落コード!$A$2:$E$18534,5,0),"")</f>
        <v/>
      </c>
      <c r="AY554" s="48"/>
      <c r="AZ554" s="49" t="str">
        <f>IFERROR(VLOOKUP(AY554,農林業センサス集落コード!$A$2:$E$18534,4,FALSE)," ")</f>
        <v xml:space="preserve"> </v>
      </c>
      <c r="BA554" s="50" t="str">
        <f>IFERROR(VLOOKUP(AY554,農林業センサス集落コード!$A$2:$E$18534,5,0),"")</f>
        <v/>
      </c>
      <c r="BB554" s="48"/>
      <c r="BC554" s="49" t="str">
        <f>IFERROR(VLOOKUP(BB554,農林業センサス集落コード!$A$2:$E$18534,4,FALSE)," ")</f>
        <v xml:space="preserve"> </v>
      </c>
      <c r="BD554" s="50" t="str">
        <f>IFERROR(VLOOKUP(BB554,農林業センサス集落コード!$A$2:$E$18534,5,0),"")</f>
        <v/>
      </c>
      <c r="BE554" s="48"/>
      <c r="BF554" s="49" t="str">
        <f>IFERROR(VLOOKUP(BE554,農林業センサス集落コード!$A$2:$E$18534,4,FALSE)," ")</f>
        <v xml:space="preserve"> </v>
      </c>
      <c r="BG554" s="50" t="str">
        <f>IFERROR(VLOOKUP(BE554,農林業センサス集落コード!$A$2:$E$18534,5,0),"")</f>
        <v/>
      </c>
      <c r="BH554" s="48"/>
      <c r="BI554" s="49" t="str">
        <f>IFERROR(VLOOKUP(BH554,農林業センサス集落コード!$A$2:$E$18534,4,FALSE)," ")</f>
        <v xml:space="preserve"> </v>
      </c>
      <c r="BJ554" s="50" t="str">
        <f>IFERROR(VLOOKUP(BH554,農林業センサス集落コード!$A$2:$E$18534,5,0),"")</f>
        <v/>
      </c>
      <c r="BK554" s="48"/>
      <c r="BL554" s="49" t="str">
        <f>IFERROR(VLOOKUP(BK554,農林業センサス集落コード!$A$2:$E$18534,4,FALSE)," ")</f>
        <v xml:space="preserve"> </v>
      </c>
      <c r="BM554" s="50" t="str">
        <f>IFERROR(VLOOKUP(BK554,農林業センサス集落コード!$A$2:$E$18534,5,0),"")</f>
        <v/>
      </c>
    </row>
    <row r="555" spans="1:65">
      <c r="A555" s="272" t="e">
        <f>①協定識別事項②協定参加者!#REF!</f>
        <v>#REF!</v>
      </c>
      <c r="B555" s="55" t="e">
        <f>①協定識別事項②協定参加者!#REF!</f>
        <v>#REF!</v>
      </c>
      <c r="C555" s="55" t="e">
        <f>①協定識別事項②協定参加者!#REF!</f>
        <v>#REF!</v>
      </c>
      <c r="D555" s="55" t="e">
        <f>①協定識別事項②協定参加者!#REF!</f>
        <v>#REF!</v>
      </c>
      <c r="E555" s="56" t="e">
        <f>①協定識別事項②協定参加者!#REF!</f>
        <v>#REF!</v>
      </c>
      <c r="F555" s="48"/>
      <c r="G555" s="49" t="str">
        <f>IFERROR(VLOOKUP(F555,農林業センサス集落コード!$A$2:$E$18534,4,FALSE)," ")</f>
        <v xml:space="preserve"> </v>
      </c>
      <c r="H555" s="50" t="str">
        <f>IFERROR(VLOOKUP(F555,農林業センサス集落コード!$A$2:$E$18534,5,0),"")</f>
        <v/>
      </c>
      <c r="I555" s="48"/>
      <c r="J555" s="49" t="str">
        <f>IFERROR(VLOOKUP(I555,農林業センサス集落コード!$A$2:$E$18534,4,FALSE)," ")</f>
        <v xml:space="preserve"> </v>
      </c>
      <c r="K555" s="50" t="str">
        <f>IFERROR(VLOOKUP(I555,農林業センサス集落コード!$A$2:$E$18534,5,0),"")</f>
        <v/>
      </c>
      <c r="L555" s="48"/>
      <c r="M555" s="49" t="str">
        <f>IFERROR(VLOOKUP(L555,農林業センサス集落コード!$A$2:$E$18534,4,FALSE)," ")</f>
        <v xml:space="preserve"> </v>
      </c>
      <c r="N555" s="50" t="str">
        <f>IFERROR(VLOOKUP(L555,農林業センサス集落コード!$A$2:$E$18534,5,0),"")</f>
        <v/>
      </c>
      <c r="O555" s="48"/>
      <c r="P555" s="49" t="str">
        <f>IFERROR(VLOOKUP(O555,農林業センサス集落コード!$A$2:$E$18534,4,FALSE)," ")</f>
        <v xml:space="preserve"> </v>
      </c>
      <c r="Q555" s="50" t="str">
        <f>IFERROR(VLOOKUP(O555,農林業センサス集落コード!$A$2:$E$18534,5,0),"")</f>
        <v/>
      </c>
      <c r="R555" s="48"/>
      <c r="S555" s="49" t="str">
        <f>IFERROR(VLOOKUP(R555,農林業センサス集落コード!$A$2:$E$18534,4,FALSE)," ")</f>
        <v xml:space="preserve"> </v>
      </c>
      <c r="T555" s="50" t="str">
        <f>IFERROR(VLOOKUP(R555,農林業センサス集落コード!$A$2:$E$18534,5,0),"")</f>
        <v/>
      </c>
      <c r="U555" s="48"/>
      <c r="V555" s="49" t="str">
        <f>IFERROR(VLOOKUP(U555,農林業センサス集落コード!$A$2:$E$18534,4,FALSE)," ")</f>
        <v xml:space="preserve"> </v>
      </c>
      <c r="W555" s="50" t="str">
        <f>IFERROR(VLOOKUP(U555,農林業センサス集落コード!$A$2:$E$18534,5,0),"")</f>
        <v/>
      </c>
      <c r="X555" s="48"/>
      <c r="Y555" s="49" t="str">
        <f>IFERROR(VLOOKUP(X555,農林業センサス集落コード!$A$2:$E$18534,4,FALSE)," ")</f>
        <v xml:space="preserve"> </v>
      </c>
      <c r="Z555" s="50" t="str">
        <f>IFERROR(VLOOKUP(X555,農林業センサス集落コード!$A$2:$E$18534,5,0),"")</f>
        <v/>
      </c>
      <c r="AA555" s="48"/>
      <c r="AB555" s="49" t="str">
        <f>IFERROR(VLOOKUP(AA555,農林業センサス集落コード!$A$2:$E$18534,4,FALSE)," ")</f>
        <v xml:space="preserve"> </v>
      </c>
      <c r="AC555" s="50" t="str">
        <f>IFERROR(VLOOKUP(AA555,農林業センサス集落コード!$A$2:$E$18534,5,0),"")</f>
        <v/>
      </c>
      <c r="AD555" s="48"/>
      <c r="AE555" s="49" t="str">
        <f>IFERROR(VLOOKUP(AD555,農林業センサス集落コード!$A$2:$E$18534,4,FALSE)," ")</f>
        <v xml:space="preserve"> </v>
      </c>
      <c r="AF555" s="50" t="str">
        <f>IFERROR(VLOOKUP(AD555,農林業センサス集落コード!$A$2:$E$18534,5,0),"")</f>
        <v/>
      </c>
      <c r="AG555" s="48"/>
      <c r="AH555" s="49" t="str">
        <f>IFERROR(VLOOKUP(AG555,農林業センサス集落コード!$A$2:$E$18534,4,FALSE)," ")</f>
        <v xml:space="preserve"> </v>
      </c>
      <c r="AI555" s="50" t="str">
        <f>IFERROR(VLOOKUP(AG555,農林業センサス集落コード!$A$2:$E$18534,5,0),"")</f>
        <v/>
      </c>
      <c r="AJ555" s="48"/>
      <c r="AK555" s="49" t="str">
        <f>IFERROR(VLOOKUP(AJ555,農林業センサス集落コード!$A$2:$E$18534,4,FALSE)," ")</f>
        <v xml:space="preserve"> </v>
      </c>
      <c r="AL555" s="50" t="str">
        <f>IFERROR(VLOOKUP(AJ555,農林業センサス集落コード!$A$2:$E$18534,5,0),"")</f>
        <v/>
      </c>
      <c r="AM555" s="48"/>
      <c r="AN555" s="49" t="str">
        <f>IFERROR(VLOOKUP(AM555,農林業センサス集落コード!$A$2:$E$18534,4,FALSE)," ")</f>
        <v xml:space="preserve"> </v>
      </c>
      <c r="AO555" s="50" t="str">
        <f>IFERROR(VLOOKUP(AM555,農林業センサス集落コード!$A$2:$E$18534,5,0),"")</f>
        <v/>
      </c>
      <c r="AP555" s="48"/>
      <c r="AQ555" s="49" t="str">
        <f>IFERROR(VLOOKUP(AP555,農林業センサス集落コード!$A$2:$E$18534,4,FALSE)," ")</f>
        <v xml:space="preserve"> </v>
      </c>
      <c r="AR555" s="50" t="str">
        <f>IFERROR(VLOOKUP(AP555,農林業センサス集落コード!$A$2:$E$18534,5,0),"")</f>
        <v/>
      </c>
      <c r="AS555" s="48"/>
      <c r="AT555" s="49" t="str">
        <f>IFERROR(VLOOKUP(AS555,農林業センサス集落コード!$A$2:$E$18534,4,FALSE)," ")</f>
        <v xml:space="preserve"> </v>
      </c>
      <c r="AU555" s="50" t="str">
        <f>IFERROR(VLOOKUP(AS555,農林業センサス集落コード!$A$2:$E$18534,5,0),"")</f>
        <v/>
      </c>
      <c r="AV555" s="48"/>
      <c r="AW555" s="49" t="str">
        <f>IFERROR(VLOOKUP(AV555,農林業センサス集落コード!$A$2:$E$18534,4,FALSE)," ")</f>
        <v xml:space="preserve"> </v>
      </c>
      <c r="AX555" s="50" t="str">
        <f>IFERROR(VLOOKUP(AV555,農林業センサス集落コード!$A$2:$E$18534,5,0),"")</f>
        <v/>
      </c>
      <c r="AY555" s="48"/>
      <c r="AZ555" s="49" t="str">
        <f>IFERROR(VLOOKUP(AY555,農林業センサス集落コード!$A$2:$E$18534,4,FALSE)," ")</f>
        <v xml:space="preserve"> </v>
      </c>
      <c r="BA555" s="50" t="str">
        <f>IFERROR(VLOOKUP(AY555,農林業センサス集落コード!$A$2:$E$18534,5,0),"")</f>
        <v/>
      </c>
      <c r="BB555" s="48"/>
      <c r="BC555" s="49" t="str">
        <f>IFERROR(VLOOKUP(BB555,農林業センサス集落コード!$A$2:$E$18534,4,FALSE)," ")</f>
        <v xml:space="preserve"> </v>
      </c>
      <c r="BD555" s="50" t="str">
        <f>IFERROR(VLOOKUP(BB555,農林業センサス集落コード!$A$2:$E$18534,5,0),"")</f>
        <v/>
      </c>
      <c r="BE555" s="48"/>
      <c r="BF555" s="49" t="str">
        <f>IFERROR(VLOOKUP(BE555,農林業センサス集落コード!$A$2:$E$18534,4,FALSE)," ")</f>
        <v xml:space="preserve"> </v>
      </c>
      <c r="BG555" s="50" t="str">
        <f>IFERROR(VLOOKUP(BE555,農林業センサス集落コード!$A$2:$E$18534,5,0),"")</f>
        <v/>
      </c>
      <c r="BH555" s="48"/>
      <c r="BI555" s="49" t="str">
        <f>IFERROR(VLOOKUP(BH555,農林業センサス集落コード!$A$2:$E$18534,4,FALSE)," ")</f>
        <v xml:space="preserve"> </v>
      </c>
      <c r="BJ555" s="50" t="str">
        <f>IFERROR(VLOOKUP(BH555,農林業センサス集落コード!$A$2:$E$18534,5,0),"")</f>
        <v/>
      </c>
      <c r="BK555" s="48"/>
      <c r="BL555" s="49" t="str">
        <f>IFERROR(VLOOKUP(BK555,農林業センサス集落コード!$A$2:$E$18534,4,FALSE)," ")</f>
        <v xml:space="preserve"> </v>
      </c>
      <c r="BM555" s="50" t="str">
        <f>IFERROR(VLOOKUP(BK555,農林業センサス集落コード!$A$2:$E$18534,5,0),"")</f>
        <v/>
      </c>
    </row>
    <row r="556" spans="1:65">
      <c r="A556" s="272" t="e">
        <f>①協定識別事項②協定参加者!#REF!</f>
        <v>#REF!</v>
      </c>
      <c r="B556" s="55" t="e">
        <f>①協定識別事項②協定参加者!#REF!</f>
        <v>#REF!</v>
      </c>
      <c r="C556" s="55" t="e">
        <f>①協定識別事項②協定参加者!#REF!</f>
        <v>#REF!</v>
      </c>
      <c r="D556" s="55" t="e">
        <f>①協定識別事項②協定参加者!#REF!</f>
        <v>#REF!</v>
      </c>
      <c r="E556" s="56" t="e">
        <f>①協定識別事項②協定参加者!#REF!</f>
        <v>#REF!</v>
      </c>
      <c r="F556" s="48"/>
      <c r="G556" s="49" t="str">
        <f>IFERROR(VLOOKUP(F556,農林業センサス集落コード!$A$2:$E$18534,4,FALSE)," ")</f>
        <v xml:space="preserve"> </v>
      </c>
      <c r="H556" s="50" t="str">
        <f>IFERROR(VLOOKUP(F556,農林業センサス集落コード!$A$2:$E$18534,5,0),"")</f>
        <v/>
      </c>
      <c r="I556" s="48"/>
      <c r="J556" s="49" t="str">
        <f>IFERROR(VLOOKUP(I556,農林業センサス集落コード!$A$2:$E$18534,4,FALSE)," ")</f>
        <v xml:space="preserve"> </v>
      </c>
      <c r="K556" s="50" t="str">
        <f>IFERROR(VLOOKUP(I556,農林業センサス集落コード!$A$2:$E$18534,5,0),"")</f>
        <v/>
      </c>
      <c r="L556" s="48"/>
      <c r="M556" s="49" t="str">
        <f>IFERROR(VLOOKUP(L556,農林業センサス集落コード!$A$2:$E$18534,4,FALSE)," ")</f>
        <v xml:space="preserve"> </v>
      </c>
      <c r="N556" s="50" t="str">
        <f>IFERROR(VLOOKUP(L556,農林業センサス集落コード!$A$2:$E$18534,5,0),"")</f>
        <v/>
      </c>
      <c r="O556" s="48"/>
      <c r="P556" s="49" t="str">
        <f>IFERROR(VLOOKUP(O556,農林業センサス集落コード!$A$2:$E$18534,4,FALSE)," ")</f>
        <v xml:space="preserve"> </v>
      </c>
      <c r="Q556" s="50" t="str">
        <f>IFERROR(VLOOKUP(O556,農林業センサス集落コード!$A$2:$E$18534,5,0),"")</f>
        <v/>
      </c>
      <c r="R556" s="48"/>
      <c r="S556" s="49" t="str">
        <f>IFERROR(VLOOKUP(R556,農林業センサス集落コード!$A$2:$E$18534,4,FALSE)," ")</f>
        <v xml:space="preserve"> </v>
      </c>
      <c r="T556" s="50" t="str">
        <f>IFERROR(VLOOKUP(R556,農林業センサス集落コード!$A$2:$E$18534,5,0),"")</f>
        <v/>
      </c>
      <c r="U556" s="48"/>
      <c r="V556" s="49" t="str">
        <f>IFERROR(VLOOKUP(U556,農林業センサス集落コード!$A$2:$E$18534,4,FALSE)," ")</f>
        <v xml:space="preserve"> </v>
      </c>
      <c r="W556" s="50" t="str">
        <f>IFERROR(VLOOKUP(U556,農林業センサス集落コード!$A$2:$E$18534,5,0),"")</f>
        <v/>
      </c>
      <c r="X556" s="48"/>
      <c r="Y556" s="49" t="str">
        <f>IFERROR(VLOOKUP(X556,農林業センサス集落コード!$A$2:$E$18534,4,FALSE)," ")</f>
        <v xml:space="preserve"> </v>
      </c>
      <c r="Z556" s="50" t="str">
        <f>IFERROR(VLOOKUP(X556,農林業センサス集落コード!$A$2:$E$18534,5,0),"")</f>
        <v/>
      </c>
      <c r="AA556" s="48"/>
      <c r="AB556" s="49" t="str">
        <f>IFERROR(VLOOKUP(AA556,農林業センサス集落コード!$A$2:$E$18534,4,FALSE)," ")</f>
        <v xml:space="preserve"> </v>
      </c>
      <c r="AC556" s="50" t="str">
        <f>IFERROR(VLOOKUP(AA556,農林業センサス集落コード!$A$2:$E$18534,5,0),"")</f>
        <v/>
      </c>
      <c r="AD556" s="48"/>
      <c r="AE556" s="49" t="str">
        <f>IFERROR(VLOOKUP(AD556,農林業センサス集落コード!$A$2:$E$18534,4,FALSE)," ")</f>
        <v xml:space="preserve"> </v>
      </c>
      <c r="AF556" s="50" t="str">
        <f>IFERROR(VLOOKUP(AD556,農林業センサス集落コード!$A$2:$E$18534,5,0),"")</f>
        <v/>
      </c>
      <c r="AG556" s="48"/>
      <c r="AH556" s="49" t="str">
        <f>IFERROR(VLOOKUP(AG556,農林業センサス集落コード!$A$2:$E$18534,4,FALSE)," ")</f>
        <v xml:space="preserve"> </v>
      </c>
      <c r="AI556" s="50" t="str">
        <f>IFERROR(VLOOKUP(AG556,農林業センサス集落コード!$A$2:$E$18534,5,0),"")</f>
        <v/>
      </c>
      <c r="AJ556" s="48"/>
      <c r="AK556" s="49" t="str">
        <f>IFERROR(VLOOKUP(AJ556,農林業センサス集落コード!$A$2:$E$18534,4,FALSE)," ")</f>
        <v xml:space="preserve"> </v>
      </c>
      <c r="AL556" s="50" t="str">
        <f>IFERROR(VLOOKUP(AJ556,農林業センサス集落コード!$A$2:$E$18534,5,0),"")</f>
        <v/>
      </c>
      <c r="AM556" s="48"/>
      <c r="AN556" s="49" t="str">
        <f>IFERROR(VLOOKUP(AM556,農林業センサス集落コード!$A$2:$E$18534,4,FALSE)," ")</f>
        <v xml:space="preserve"> </v>
      </c>
      <c r="AO556" s="50" t="str">
        <f>IFERROR(VLOOKUP(AM556,農林業センサス集落コード!$A$2:$E$18534,5,0),"")</f>
        <v/>
      </c>
      <c r="AP556" s="48"/>
      <c r="AQ556" s="49" t="str">
        <f>IFERROR(VLOOKUP(AP556,農林業センサス集落コード!$A$2:$E$18534,4,FALSE)," ")</f>
        <v xml:space="preserve"> </v>
      </c>
      <c r="AR556" s="50" t="str">
        <f>IFERROR(VLOOKUP(AP556,農林業センサス集落コード!$A$2:$E$18534,5,0),"")</f>
        <v/>
      </c>
      <c r="AS556" s="48"/>
      <c r="AT556" s="49" t="str">
        <f>IFERROR(VLOOKUP(AS556,農林業センサス集落コード!$A$2:$E$18534,4,FALSE)," ")</f>
        <v xml:space="preserve"> </v>
      </c>
      <c r="AU556" s="50" t="str">
        <f>IFERROR(VLOOKUP(AS556,農林業センサス集落コード!$A$2:$E$18534,5,0),"")</f>
        <v/>
      </c>
      <c r="AV556" s="48"/>
      <c r="AW556" s="49" t="str">
        <f>IFERROR(VLOOKUP(AV556,農林業センサス集落コード!$A$2:$E$18534,4,FALSE)," ")</f>
        <v xml:space="preserve"> </v>
      </c>
      <c r="AX556" s="50" t="str">
        <f>IFERROR(VLOOKUP(AV556,農林業センサス集落コード!$A$2:$E$18534,5,0),"")</f>
        <v/>
      </c>
      <c r="AY556" s="48"/>
      <c r="AZ556" s="49" t="str">
        <f>IFERROR(VLOOKUP(AY556,農林業センサス集落コード!$A$2:$E$18534,4,FALSE)," ")</f>
        <v xml:space="preserve"> </v>
      </c>
      <c r="BA556" s="50" t="str">
        <f>IFERROR(VLOOKUP(AY556,農林業センサス集落コード!$A$2:$E$18534,5,0),"")</f>
        <v/>
      </c>
      <c r="BB556" s="48"/>
      <c r="BC556" s="49" t="str">
        <f>IFERROR(VLOOKUP(BB556,農林業センサス集落コード!$A$2:$E$18534,4,FALSE)," ")</f>
        <v xml:space="preserve"> </v>
      </c>
      <c r="BD556" s="50" t="str">
        <f>IFERROR(VLOOKUP(BB556,農林業センサス集落コード!$A$2:$E$18534,5,0),"")</f>
        <v/>
      </c>
      <c r="BE556" s="48"/>
      <c r="BF556" s="49" t="str">
        <f>IFERROR(VLOOKUP(BE556,農林業センサス集落コード!$A$2:$E$18534,4,FALSE)," ")</f>
        <v xml:space="preserve"> </v>
      </c>
      <c r="BG556" s="50" t="str">
        <f>IFERROR(VLOOKUP(BE556,農林業センサス集落コード!$A$2:$E$18534,5,0),"")</f>
        <v/>
      </c>
      <c r="BH556" s="48"/>
      <c r="BI556" s="49" t="str">
        <f>IFERROR(VLOOKUP(BH556,農林業センサス集落コード!$A$2:$E$18534,4,FALSE)," ")</f>
        <v xml:space="preserve"> </v>
      </c>
      <c r="BJ556" s="50" t="str">
        <f>IFERROR(VLOOKUP(BH556,農林業センサス集落コード!$A$2:$E$18534,5,0),"")</f>
        <v/>
      </c>
      <c r="BK556" s="48"/>
      <c r="BL556" s="49" t="str">
        <f>IFERROR(VLOOKUP(BK556,農林業センサス集落コード!$A$2:$E$18534,4,FALSE)," ")</f>
        <v xml:space="preserve"> </v>
      </c>
      <c r="BM556" s="50" t="str">
        <f>IFERROR(VLOOKUP(BK556,農林業センサス集落コード!$A$2:$E$18534,5,0),"")</f>
        <v/>
      </c>
    </row>
    <row r="557" spans="1:65">
      <c r="A557" s="272" t="e">
        <f>①協定識別事項②協定参加者!#REF!</f>
        <v>#REF!</v>
      </c>
      <c r="B557" s="55" t="e">
        <f>①協定識別事項②協定参加者!#REF!</f>
        <v>#REF!</v>
      </c>
      <c r="C557" s="55" t="e">
        <f>①協定識別事項②協定参加者!#REF!</f>
        <v>#REF!</v>
      </c>
      <c r="D557" s="55" t="e">
        <f>①協定識別事項②協定参加者!#REF!</f>
        <v>#REF!</v>
      </c>
      <c r="E557" s="56" t="e">
        <f>①協定識別事項②協定参加者!#REF!</f>
        <v>#REF!</v>
      </c>
      <c r="F557" s="48"/>
      <c r="G557" s="49" t="str">
        <f>IFERROR(VLOOKUP(F557,農林業センサス集落コード!$A$2:$E$18534,4,FALSE)," ")</f>
        <v xml:space="preserve"> </v>
      </c>
      <c r="H557" s="50" t="str">
        <f>IFERROR(VLOOKUP(F557,農林業センサス集落コード!$A$2:$E$18534,5,0),"")</f>
        <v/>
      </c>
      <c r="I557" s="48"/>
      <c r="J557" s="49" t="str">
        <f>IFERROR(VLOOKUP(I557,農林業センサス集落コード!$A$2:$E$18534,4,FALSE)," ")</f>
        <v xml:space="preserve"> </v>
      </c>
      <c r="K557" s="50" t="str">
        <f>IFERROR(VLOOKUP(I557,農林業センサス集落コード!$A$2:$E$18534,5,0),"")</f>
        <v/>
      </c>
      <c r="L557" s="48"/>
      <c r="M557" s="49" t="str">
        <f>IFERROR(VLOOKUP(L557,農林業センサス集落コード!$A$2:$E$18534,4,FALSE)," ")</f>
        <v xml:space="preserve"> </v>
      </c>
      <c r="N557" s="50" t="str">
        <f>IFERROR(VLOOKUP(L557,農林業センサス集落コード!$A$2:$E$18534,5,0),"")</f>
        <v/>
      </c>
      <c r="O557" s="48"/>
      <c r="P557" s="49" t="str">
        <f>IFERROR(VLOOKUP(O557,農林業センサス集落コード!$A$2:$E$18534,4,FALSE)," ")</f>
        <v xml:space="preserve"> </v>
      </c>
      <c r="Q557" s="50" t="str">
        <f>IFERROR(VLOOKUP(O557,農林業センサス集落コード!$A$2:$E$18534,5,0),"")</f>
        <v/>
      </c>
      <c r="R557" s="48"/>
      <c r="S557" s="49" t="str">
        <f>IFERROR(VLOOKUP(R557,農林業センサス集落コード!$A$2:$E$18534,4,FALSE)," ")</f>
        <v xml:space="preserve"> </v>
      </c>
      <c r="T557" s="50" t="str">
        <f>IFERROR(VLOOKUP(R557,農林業センサス集落コード!$A$2:$E$18534,5,0),"")</f>
        <v/>
      </c>
      <c r="U557" s="48"/>
      <c r="V557" s="49" t="str">
        <f>IFERROR(VLOOKUP(U557,農林業センサス集落コード!$A$2:$E$18534,4,FALSE)," ")</f>
        <v xml:space="preserve"> </v>
      </c>
      <c r="W557" s="50" t="str">
        <f>IFERROR(VLOOKUP(U557,農林業センサス集落コード!$A$2:$E$18534,5,0),"")</f>
        <v/>
      </c>
      <c r="X557" s="48"/>
      <c r="Y557" s="49" t="str">
        <f>IFERROR(VLOOKUP(X557,農林業センサス集落コード!$A$2:$E$18534,4,FALSE)," ")</f>
        <v xml:space="preserve"> </v>
      </c>
      <c r="Z557" s="50" t="str">
        <f>IFERROR(VLOOKUP(X557,農林業センサス集落コード!$A$2:$E$18534,5,0),"")</f>
        <v/>
      </c>
      <c r="AA557" s="48"/>
      <c r="AB557" s="49" t="str">
        <f>IFERROR(VLOOKUP(AA557,農林業センサス集落コード!$A$2:$E$18534,4,FALSE)," ")</f>
        <v xml:space="preserve"> </v>
      </c>
      <c r="AC557" s="50" t="str">
        <f>IFERROR(VLOOKUP(AA557,農林業センサス集落コード!$A$2:$E$18534,5,0),"")</f>
        <v/>
      </c>
      <c r="AD557" s="48"/>
      <c r="AE557" s="49" t="str">
        <f>IFERROR(VLOOKUP(AD557,農林業センサス集落コード!$A$2:$E$18534,4,FALSE)," ")</f>
        <v xml:space="preserve"> </v>
      </c>
      <c r="AF557" s="50" t="str">
        <f>IFERROR(VLOOKUP(AD557,農林業センサス集落コード!$A$2:$E$18534,5,0),"")</f>
        <v/>
      </c>
      <c r="AG557" s="48"/>
      <c r="AH557" s="49" t="str">
        <f>IFERROR(VLOOKUP(AG557,農林業センサス集落コード!$A$2:$E$18534,4,FALSE)," ")</f>
        <v xml:space="preserve"> </v>
      </c>
      <c r="AI557" s="50" t="str">
        <f>IFERROR(VLOOKUP(AG557,農林業センサス集落コード!$A$2:$E$18534,5,0),"")</f>
        <v/>
      </c>
      <c r="AJ557" s="48"/>
      <c r="AK557" s="49" t="str">
        <f>IFERROR(VLOOKUP(AJ557,農林業センサス集落コード!$A$2:$E$18534,4,FALSE)," ")</f>
        <v xml:space="preserve"> </v>
      </c>
      <c r="AL557" s="50" t="str">
        <f>IFERROR(VLOOKUP(AJ557,農林業センサス集落コード!$A$2:$E$18534,5,0),"")</f>
        <v/>
      </c>
      <c r="AM557" s="48"/>
      <c r="AN557" s="49" t="str">
        <f>IFERROR(VLOOKUP(AM557,農林業センサス集落コード!$A$2:$E$18534,4,FALSE)," ")</f>
        <v xml:space="preserve"> </v>
      </c>
      <c r="AO557" s="50" t="str">
        <f>IFERROR(VLOOKUP(AM557,農林業センサス集落コード!$A$2:$E$18534,5,0),"")</f>
        <v/>
      </c>
      <c r="AP557" s="48"/>
      <c r="AQ557" s="49" t="str">
        <f>IFERROR(VLOOKUP(AP557,農林業センサス集落コード!$A$2:$E$18534,4,FALSE)," ")</f>
        <v xml:space="preserve"> </v>
      </c>
      <c r="AR557" s="50" t="str">
        <f>IFERROR(VLOOKUP(AP557,農林業センサス集落コード!$A$2:$E$18534,5,0),"")</f>
        <v/>
      </c>
      <c r="AS557" s="48"/>
      <c r="AT557" s="49" t="str">
        <f>IFERROR(VLOOKUP(AS557,農林業センサス集落コード!$A$2:$E$18534,4,FALSE)," ")</f>
        <v xml:space="preserve"> </v>
      </c>
      <c r="AU557" s="50" t="str">
        <f>IFERROR(VLOOKUP(AS557,農林業センサス集落コード!$A$2:$E$18534,5,0),"")</f>
        <v/>
      </c>
      <c r="AV557" s="48"/>
      <c r="AW557" s="49" t="str">
        <f>IFERROR(VLOOKUP(AV557,農林業センサス集落コード!$A$2:$E$18534,4,FALSE)," ")</f>
        <v xml:space="preserve"> </v>
      </c>
      <c r="AX557" s="50" t="str">
        <f>IFERROR(VLOOKUP(AV557,農林業センサス集落コード!$A$2:$E$18534,5,0),"")</f>
        <v/>
      </c>
      <c r="AY557" s="48"/>
      <c r="AZ557" s="49" t="str">
        <f>IFERROR(VLOOKUP(AY557,農林業センサス集落コード!$A$2:$E$18534,4,FALSE)," ")</f>
        <v xml:space="preserve"> </v>
      </c>
      <c r="BA557" s="50" t="str">
        <f>IFERROR(VLOOKUP(AY557,農林業センサス集落コード!$A$2:$E$18534,5,0),"")</f>
        <v/>
      </c>
      <c r="BB557" s="48"/>
      <c r="BC557" s="49" t="str">
        <f>IFERROR(VLOOKUP(BB557,農林業センサス集落コード!$A$2:$E$18534,4,FALSE)," ")</f>
        <v xml:space="preserve"> </v>
      </c>
      <c r="BD557" s="50" t="str">
        <f>IFERROR(VLOOKUP(BB557,農林業センサス集落コード!$A$2:$E$18534,5,0),"")</f>
        <v/>
      </c>
      <c r="BE557" s="48"/>
      <c r="BF557" s="49" t="str">
        <f>IFERROR(VLOOKUP(BE557,農林業センサス集落コード!$A$2:$E$18534,4,FALSE)," ")</f>
        <v xml:space="preserve"> </v>
      </c>
      <c r="BG557" s="50" t="str">
        <f>IFERROR(VLOOKUP(BE557,農林業センサス集落コード!$A$2:$E$18534,5,0),"")</f>
        <v/>
      </c>
      <c r="BH557" s="48"/>
      <c r="BI557" s="49" t="str">
        <f>IFERROR(VLOOKUP(BH557,農林業センサス集落コード!$A$2:$E$18534,4,FALSE)," ")</f>
        <v xml:space="preserve"> </v>
      </c>
      <c r="BJ557" s="50" t="str">
        <f>IFERROR(VLOOKUP(BH557,農林業センサス集落コード!$A$2:$E$18534,5,0),"")</f>
        <v/>
      </c>
      <c r="BK557" s="48"/>
      <c r="BL557" s="49" t="str">
        <f>IFERROR(VLOOKUP(BK557,農林業センサス集落コード!$A$2:$E$18534,4,FALSE)," ")</f>
        <v xml:space="preserve"> </v>
      </c>
      <c r="BM557" s="50" t="str">
        <f>IFERROR(VLOOKUP(BK557,農林業センサス集落コード!$A$2:$E$18534,5,0),"")</f>
        <v/>
      </c>
    </row>
    <row r="558" spans="1:65">
      <c r="A558" s="272" t="e">
        <f>①協定識別事項②協定参加者!#REF!</f>
        <v>#REF!</v>
      </c>
      <c r="B558" s="55" t="e">
        <f>①協定識別事項②協定参加者!#REF!</f>
        <v>#REF!</v>
      </c>
      <c r="C558" s="55" t="e">
        <f>①協定識別事項②協定参加者!#REF!</f>
        <v>#REF!</v>
      </c>
      <c r="D558" s="55" t="e">
        <f>①協定識別事項②協定参加者!#REF!</f>
        <v>#REF!</v>
      </c>
      <c r="E558" s="56" t="e">
        <f>①協定識別事項②協定参加者!#REF!</f>
        <v>#REF!</v>
      </c>
      <c r="F558" s="48"/>
      <c r="G558" s="49" t="str">
        <f>IFERROR(VLOOKUP(F558,農林業センサス集落コード!$A$2:$E$18534,4,FALSE)," ")</f>
        <v xml:space="preserve"> </v>
      </c>
      <c r="H558" s="50" t="str">
        <f>IFERROR(VLOOKUP(F558,農林業センサス集落コード!$A$2:$E$18534,5,0),"")</f>
        <v/>
      </c>
      <c r="I558" s="48"/>
      <c r="J558" s="49" t="str">
        <f>IFERROR(VLOOKUP(I558,農林業センサス集落コード!$A$2:$E$18534,4,FALSE)," ")</f>
        <v xml:space="preserve"> </v>
      </c>
      <c r="K558" s="50" t="str">
        <f>IFERROR(VLOOKUP(I558,農林業センサス集落コード!$A$2:$E$18534,5,0),"")</f>
        <v/>
      </c>
      <c r="L558" s="48"/>
      <c r="M558" s="49" t="str">
        <f>IFERROR(VLOOKUP(L558,農林業センサス集落コード!$A$2:$E$18534,4,FALSE)," ")</f>
        <v xml:space="preserve"> </v>
      </c>
      <c r="N558" s="50" t="str">
        <f>IFERROR(VLOOKUP(L558,農林業センサス集落コード!$A$2:$E$18534,5,0),"")</f>
        <v/>
      </c>
      <c r="O558" s="48"/>
      <c r="P558" s="49" t="str">
        <f>IFERROR(VLOOKUP(O558,農林業センサス集落コード!$A$2:$E$18534,4,FALSE)," ")</f>
        <v xml:space="preserve"> </v>
      </c>
      <c r="Q558" s="50" t="str">
        <f>IFERROR(VLOOKUP(O558,農林業センサス集落コード!$A$2:$E$18534,5,0),"")</f>
        <v/>
      </c>
      <c r="R558" s="48"/>
      <c r="S558" s="49" t="str">
        <f>IFERROR(VLOOKUP(R558,農林業センサス集落コード!$A$2:$E$18534,4,FALSE)," ")</f>
        <v xml:space="preserve"> </v>
      </c>
      <c r="T558" s="50" t="str">
        <f>IFERROR(VLOOKUP(R558,農林業センサス集落コード!$A$2:$E$18534,5,0),"")</f>
        <v/>
      </c>
      <c r="U558" s="48"/>
      <c r="V558" s="49" t="str">
        <f>IFERROR(VLOOKUP(U558,農林業センサス集落コード!$A$2:$E$18534,4,FALSE)," ")</f>
        <v xml:space="preserve"> </v>
      </c>
      <c r="W558" s="50" t="str">
        <f>IFERROR(VLOOKUP(U558,農林業センサス集落コード!$A$2:$E$18534,5,0),"")</f>
        <v/>
      </c>
      <c r="X558" s="48"/>
      <c r="Y558" s="49" t="str">
        <f>IFERROR(VLOOKUP(X558,農林業センサス集落コード!$A$2:$E$18534,4,FALSE)," ")</f>
        <v xml:space="preserve"> </v>
      </c>
      <c r="Z558" s="50" t="str">
        <f>IFERROR(VLOOKUP(X558,農林業センサス集落コード!$A$2:$E$18534,5,0),"")</f>
        <v/>
      </c>
      <c r="AA558" s="48"/>
      <c r="AB558" s="49" t="str">
        <f>IFERROR(VLOOKUP(AA558,農林業センサス集落コード!$A$2:$E$18534,4,FALSE)," ")</f>
        <v xml:space="preserve"> </v>
      </c>
      <c r="AC558" s="50" t="str">
        <f>IFERROR(VLOOKUP(AA558,農林業センサス集落コード!$A$2:$E$18534,5,0),"")</f>
        <v/>
      </c>
      <c r="AD558" s="48"/>
      <c r="AE558" s="49" t="str">
        <f>IFERROR(VLOOKUP(AD558,農林業センサス集落コード!$A$2:$E$18534,4,FALSE)," ")</f>
        <v xml:space="preserve"> </v>
      </c>
      <c r="AF558" s="50" t="str">
        <f>IFERROR(VLOOKUP(AD558,農林業センサス集落コード!$A$2:$E$18534,5,0),"")</f>
        <v/>
      </c>
      <c r="AG558" s="48"/>
      <c r="AH558" s="49" t="str">
        <f>IFERROR(VLOOKUP(AG558,農林業センサス集落コード!$A$2:$E$18534,4,FALSE)," ")</f>
        <v xml:space="preserve"> </v>
      </c>
      <c r="AI558" s="50" t="str">
        <f>IFERROR(VLOOKUP(AG558,農林業センサス集落コード!$A$2:$E$18534,5,0),"")</f>
        <v/>
      </c>
      <c r="AJ558" s="48"/>
      <c r="AK558" s="49" t="str">
        <f>IFERROR(VLOOKUP(AJ558,農林業センサス集落コード!$A$2:$E$18534,4,FALSE)," ")</f>
        <v xml:space="preserve"> </v>
      </c>
      <c r="AL558" s="50" t="str">
        <f>IFERROR(VLOOKUP(AJ558,農林業センサス集落コード!$A$2:$E$18534,5,0),"")</f>
        <v/>
      </c>
      <c r="AM558" s="48"/>
      <c r="AN558" s="49" t="str">
        <f>IFERROR(VLOOKUP(AM558,農林業センサス集落コード!$A$2:$E$18534,4,FALSE)," ")</f>
        <v xml:space="preserve"> </v>
      </c>
      <c r="AO558" s="50" t="str">
        <f>IFERROR(VLOOKUP(AM558,農林業センサス集落コード!$A$2:$E$18534,5,0),"")</f>
        <v/>
      </c>
      <c r="AP558" s="48"/>
      <c r="AQ558" s="49" t="str">
        <f>IFERROR(VLOOKUP(AP558,農林業センサス集落コード!$A$2:$E$18534,4,FALSE)," ")</f>
        <v xml:space="preserve"> </v>
      </c>
      <c r="AR558" s="50" t="str">
        <f>IFERROR(VLOOKUP(AP558,農林業センサス集落コード!$A$2:$E$18534,5,0),"")</f>
        <v/>
      </c>
      <c r="AS558" s="48"/>
      <c r="AT558" s="49" t="str">
        <f>IFERROR(VLOOKUP(AS558,農林業センサス集落コード!$A$2:$E$18534,4,FALSE)," ")</f>
        <v xml:space="preserve"> </v>
      </c>
      <c r="AU558" s="50" t="str">
        <f>IFERROR(VLOOKUP(AS558,農林業センサス集落コード!$A$2:$E$18534,5,0),"")</f>
        <v/>
      </c>
      <c r="AV558" s="48"/>
      <c r="AW558" s="49" t="str">
        <f>IFERROR(VLOOKUP(AV558,農林業センサス集落コード!$A$2:$E$18534,4,FALSE)," ")</f>
        <v xml:space="preserve"> </v>
      </c>
      <c r="AX558" s="50" t="str">
        <f>IFERROR(VLOOKUP(AV558,農林業センサス集落コード!$A$2:$E$18534,5,0),"")</f>
        <v/>
      </c>
      <c r="AY558" s="48"/>
      <c r="AZ558" s="49" t="str">
        <f>IFERROR(VLOOKUP(AY558,農林業センサス集落コード!$A$2:$E$18534,4,FALSE)," ")</f>
        <v xml:space="preserve"> </v>
      </c>
      <c r="BA558" s="50" t="str">
        <f>IFERROR(VLOOKUP(AY558,農林業センサス集落コード!$A$2:$E$18534,5,0),"")</f>
        <v/>
      </c>
      <c r="BB558" s="48"/>
      <c r="BC558" s="49" t="str">
        <f>IFERROR(VLOOKUP(BB558,農林業センサス集落コード!$A$2:$E$18534,4,FALSE)," ")</f>
        <v xml:space="preserve"> </v>
      </c>
      <c r="BD558" s="50" t="str">
        <f>IFERROR(VLOOKUP(BB558,農林業センサス集落コード!$A$2:$E$18534,5,0),"")</f>
        <v/>
      </c>
      <c r="BE558" s="48"/>
      <c r="BF558" s="49" t="str">
        <f>IFERROR(VLOOKUP(BE558,農林業センサス集落コード!$A$2:$E$18534,4,FALSE)," ")</f>
        <v xml:space="preserve"> </v>
      </c>
      <c r="BG558" s="50" t="str">
        <f>IFERROR(VLOOKUP(BE558,農林業センサス集落コード!$A$2:$E$18534,5,0),"")</f>
        <v/>
      </c>
      <c r="BH558" s="48"/>
      <c r="BI558" s="49" t="str">
        <f>IFERROR(VLOOKUP(BH558,農林業センサス集落コード!$A$2:$E$18534,4,FALSE)," ")</f>
        <v xml:space="preserve"> </v>
      </c>
      <c r="BJ558" s="50" t="str">
        <f>IFERROR(VLOOKUP(BH558,農林業センサス集落コード!$A$2:$E$18534,5,0),"")</f>
        <v/>
      </c>
      <c r="BK558" s="48"/>
      <c r="BL558" s="49" t="str">
        <f>IFERROR(VLOOKUP(BK558,農林業センサス集落コード!$A$2:$E$18534,4,FALSE)," ")</f>
        <v xml:space="preserve"> </v>
      </c>
      <c r="BM558" s="50" t="str">
        <f>IFERROR(VLOOKUP(BK558,農林業センサス集落コード!$A$2:$E$18534,5,0),"")</f>
        <v/>
      </c>
    </row>
    <row r="559" spans="1:65">
      <c r="A559" s="272" t="e">
        <f>①協定識別事項②協定参加者!#REF!</f>
        <v>#REF!</v>
      </c>
      <c r="B559" s="55" t="e">
        <f>①協定識別事項②協定参加者!#REF!</f>
        <v>#REF!</v>
      </c>
      <c r="C559" s="55" t="e">
        <f>①協定識別事項②協定参加者!#REF!</f>
        <v>#REF!</v>
      </c>
      <c r="D559" s="55" t="e">
        <f>①協定識別事項②協定参加者!#REF!</f>
        <v>#REF!</v>
      </c>
      <c r="E559" s="56" t="e">
        <f>①協定識別事項②協定参加者!#REF!</f>
        <v>#REF!</v>
      </c>
      <c r="F559" s="48"/>
      <c r="G559" s="49" t="str">
        <f>IFERROR(VLOOKUP(F559,農林業センサス集落コード!$A$2:$E$18534,4,FALSE)," ")</f>
        <v xml:space="preserve"> </v>
      </c>
      <c r="H559" s="50" t="str">
        <f>IFERROR(VLOOKUP(F559,農林業センサス集落コード!$A$2:$E$18534,5,0),"")</f>
        <v/>
      </c>
      <c r="I559" s="48"/>
      <c r="J559" s="49" t="str">
        <f>IFERROR(VLOOKUP(I559,農林業センサス集落コード!$A$2:$E$18534,4,FALSE)," ")</f>
        <v xml:space="preserve"> </v>
      </c>
      <c r="K559" s="50" t="str">
        <f>IFERROR(VLOOKUP(I559,農林業センサス集落コード!$A$2:$E$18534,5,0),"")</f>
        <v/>
      </c>
      <c r="L559" s="48"/>
      <c r="M559" s="49" t="str">
        <f>IFERROR(VLOOKUP(L559,農林業センサス集落コード!$A$2:$E$18534,4,FALSE)," ")</f>
        <v xml:space="preserve"> </v>
      </c>
      <c r="N559" s="50" t="str">
        <f>IFERROR(VLOOKUP(L559,農林業センサス集落コード!$A$2:$E$18534,5,0),"")</f>
        <v/>
      </c>
      <c r="O559" s="48"/>
      <c r="P559" s="49" t="str">
        <f>IFERROR(VLOOKUP(O559,農林業センサス集落コード!$A$2:$E$18534,4,FALSE)," ")</f>
        <v xml:space="preserve"> </v>
      </c>
      <c r="Q559" s="50" t="str">
        <f>IFERROR(VLOOKUP(O559,農林業センサス集落コード!$A$2:$E$18534,5,0),"")</f>
        <v/>
      </c>
      <c r="R559" s="48"/>
      <c r="S559" s="49" t="str">
        <f>IFERROR(VLOOKUP(R559,農林業センサス集落コード!$A$2:$E$18534,4,FALSE)," ")</f>
        <v xml:space="preserve"> </v>
      </c>
      <c r="T559" s="50" t="str">
        <f>IFERROR(VLOOKUP(R559,農林業センサス集落コード!$A$2:$E$18534,5,0),"")</f>
        <v/>
      </c>
      <c r="U559" s="48"/>
      <c r="V559" s="49" t="str">
        <f>IFERROR(VLOOKUP(U559,農林業センサス集落コード!$A$2:$E$18534,4,FALSE)," ")</f>
        <v xml:space="preserve"> </v>
      </c>
      <c r="W559" s="50" t="str">
        <f>IFERROR(VLOOKUP(U559,農林業センサス集落コード!$A$2:$E$18534,5,0),"")</f>
        <v/>
      </c>
      <c r="X559" s="48"/>
      <c r="Y559" s="49" t="str">
        <f>IFERROR(VLOOKUP(X559,農林業センサス集落コード!$A$2:$E$18534,4,FALSE)," ")</f>
        <v xml:space="preserve"> </v>
      </c>
      <c r="Z559" s="50" t="str">
        <f>IFERROR(VLOOKUP(X559,農林業センサス集落コード!$A$2:$E$18534,5,0),"")</f>
        <v/>
      </c>
      <c r="AA559" s="48"/>
      <c r="AB559" s="49" t="str">
        <f>IFERROR(VLOOKUP(AA559,農林業センサス集落コード!$A$2:$E$18534,4,FALSE)," ")</f>
        <v xml:space="preserve"> </v>
      </c>
      <c r="AC559" s="50" t="str">
        <f>IFERROR(VLOOKUP(AA559,農林業センサス集落コード!$A$2:$E$18534,5,0),"")</f>
        <v/>
      </c>
      <c r="AD559" s="48"/>
      <c r="AE559" s="49" t="str">
        <f>IFERROR(VLOOKUP(AD559,農林業センサス集落コード!$A$2:$E$18534,4,FALSE)," ")</f>
        <v xml:space="preserve"> </v>
      </c>
      <c r="AF559" s="50" t="str">
        <f>IFERROR(VLOOKUP(AD559,農林業センサス集落コード!$A$2:$E$18534,5,0),"")</f>
        <v/>
      </c>
      <c r="AG559" s="48"/>
      <c r="AH559" s="49" t="str">
        <f>IFERROR(VLOOKUP(AG559,農林業センサス集落コード!$A$2:$E$18534,4,FALSE)," ")</f>
        <v xml:space="preserve"> </v>
      </c>
      <c r="AI559" s="50" t="str">
        <f>IFERROR(VLOOKUP(AG559,農林業センサス集落コード!$A$2:$E$18534,5,0),"")</f>
        <v/>
      </c>
      <c r="AJ559" s="48"/>
      <c r="AK559" s="49" t="str">
        <f>IFERROR(VLOOKUP(AJ559,農林業センサス集落コード!$A$2:$E$18534,4,FALSE)," ")</f>
        <v xml:space="preserve"> </v>
      </c>
      <c r="AL559" s="50" t="str">
        <f>IFERROR(VLOOKUP(AJ559,農林業センサス集落コード!$A$2:$E$18534,5,0),"")</f>
        <v/>
      </c>
      <c r="AM559" s="48"/>
      <c r="AN559" s="49" t="str">
        <f>IFERROR(VLOOKUP(AM559,農林業センサス集落コード!$A$2:$E$18534,4,FALSE)," ")</f>
        <v xml:space="preserve"> </v>
      </c>
      <c r="AO559" s="50" t="str">
        <f>IFERROR(VLOOKUP(AM559,農林業センサス集落コード!$A$2:$E$18534,5,0),"")</f>
        <v/>
      </c>
      <c r="AP559" s="48"/>
      <c r="AQ559" s="49" t="str">
        <f>IFERROR(VLOOKUP(AP559,農林業センサス集落コード!$A$2:$E$18534,4,FALSE)," ")</f>
        <v xml:space="preserve"> </v>
      </c>
      <c r="AR559" s="50" t="str">
        <f>IFERROR(VLOOKUP(AP559,農林業センサス集落コード!$A$2:$E$18534,5,0),"")</f>
        <v/>
      </c>
      <c r="AS559" s="48"/>
      <c r="AT559" s="49" t="str">
        <f>IFERROR(VLOOKUP(AS559,農林業センサス集落コード!$A$2:$E$18534,4,FALSE)," ")</f>
        <v xml:space="preserve"> </v>
      </c>
      <c r="AU559" s="50" t="str">
        <f>IFERROR(VLOOKUP(AS559,農林業センサス集落コード!$A$2:$E$18534,5,0),"")</f>
        <v/>
      </c>
      <c r="AV559" s="48"/>
      <c r="AW559" s="49" t="str">
        <f>IFERROR(VLOOKUP(AV559,農林業センサス集落コード!$A$2:$E$18534,4,FALSE)," ")</f>
        <v xml:space="preserve"> </v>
      </c>
      <c r="AX559" s="50" t="str">
        <f>IFERROR(VLOOKUP(AV559,農林業センサス集落コード!$A$2:$E$18534,5,0),"")</f>
        <v/>
      </c>
      <c r="AY559" s="48"/>
      <c r="AZ559" s="49" t="str">
        <f>IFERROR(VLOOKUP(AY559,農林業センサス集落コード!$A$2:$E$18534,4,FALSE)," ")</f>
        <v xml:space="preserve"> </v>
      </c>
      <c r="BA559" s="50" t="str">
        <f>IFERROR(VLOOKUP(AY559,農林業センサス集落コード!$A$2:$E$18534,5,0),"")</f>
        <v/>
      </c>
      <c r="BB559" s="48"/>
      <c r="BC559" s="49" t="str">
        <f>IFERROR(VLOOKUP(BB559,農林業センサス集落コード!$A$2:$E$18534,4,FALSE)," ")</f>
        <v xml:space="preserve"> </v>
      </c>
      <c r="BD559" s="50" t="str">
        <f>IFERROR(VLOOKUP(BB559,農林業センサス集落コード!$A$2:$E$18534,5,0),"")</f>
        <v/>
      </c>
      <c r="BE559" s="48"/>
      <c r="BF559" s="49" t="str">
        <f>IFERROR(VLOOKUP(BE559,農林業センサス集落コード!$A$2:$E$18534,4,FALSE)," ")</f>
        <v xml:space="preserve"> </v>
      </c>
      <c r="BG559" s="50" t="str">
        <f>IFERROR(VLOOKUP(BE559,農林業センサス集落コード!$A$2:$E$18534,5,0),"")</f>
        <v/>
      </c>
      <c r="BH559" s="48"/>
      <c r="BI559" s="49" t="str">
        <f>IFERROR(VLOOKUP(BH559,農林業センサス集落コード!$A$2:$E$18534,4,FALSE)," ")</f>
        <v xml:space="preserve"> </v>
      </c>
      <c r="BJ559" s="50" t="str">
        <f>IFERROR(VLOOKUP(BH559,農林業センサス集落コード!$A$2:$E$18534,5,0),"")</f>
        <v/>
      </c>
      <c r="BK559" s="48"/>
      <c r="BL559" s="49" t="str">
        <f>IFERROR(VLOOKUP(BK559,農林業センサス集落コード!$A$2:$E$18534,4,FALSE)," ")</f>
        <v xml:space="preserve"> </v>
      </c>
      <c r="BM559" s="50" t="str">
        <f>IFERROR(VLOOKUP(BK559,農林業センサス集落コード!$A$2:$E$18534,5,0),"")</f>
        <v/>
      </c>
    </row>
    <row r="560" spans="1:65">
      <c r="A560" s="272" t="e">
        <f>①協定識別事項②協定参加者!#REF!</f>
        <v>#REF!</v>
      </c>
      <c r="B560" s="55" t="e">
        <f>①協定識別事項②協定参加者!#REF!</f>
        <v>#REF!</v>
      </c>
      <c r="C560" s="55" t="e">
        <f>①協定識別事項②協定参加者!#REF!</f>
        <v>#REF!</v>
      </c>
      <c r="D560" s="55" t="e">
        <f>①協定識別事項②協定参加者!#REF!</f>
        <v>#REF!</v>
      </c>
      <c r="E560" s="56" t="e">
        <f>①協定識別事項②協定参加者!#REF!</f>
        <v>#REF!</v>
      </c>
      <c r="F560" s="48"/>
      <c r="G560" s="49" t="str">
        <f>IFERROR(VLOOKUP(F560,農林業センサス集落コード!$A$2:$E$18534,4,FALSE)," ")</f>
        <v xml:space="preserve"> </v>
      </c>
      <c r="H560" s="50" t="str">
        <f>IFERROR(VLOOKUP(F560,農林業センサス集落コード!$A$2:$E$18534,5,0),"")</f>
        <v/>
      </c>
      <c r="I560" s="48"/>
      <c r="J560" s="49" t="str">
        <f>IFERROR(VLOOKUP(I560,農林業センサス集落コード!$A$2:$E$18534,4,FALSE)," ")</f>
        <v xml:space="preserve"> </v>
      </c>
      <c r="K560" s="50" t="str">
        <f>IFERROR(VLOOKUP(I560,農林業センサス集落コード!$A$2:$E$18534,5,0),"")</f>
        <v/>
      </c>
      <c r="L560" s="48"/>
      <c r="M560" s="49" t="str">
        <f>IFERROR(VLOOKUP(L560,農林業センサス集落コード!$A$2:$E$18534,4,FALSE)," ")</f>
        <v xml:space="preserve"> </v>
      </c>
      <c r="N560" s="50" t="str">
        <f>IFERROR(VLOOKUP(L560,農林業センサス集落コード!$A$2:$E$18534,5,0),"")</f>
        <v/>
      </c>
      <c r="O560" s="48"/>
      <c r="P560" s="49" t="str">
        <f>IFERROR(VLOOKUP(O560,農林業センサス集落コード!$A$2:$E$18534,4,FALSE)," ")</f>
        <v xml:space="preserve"> </v>
      </c>
      <c r="Q560" s="50" t="str">
        <f>IFERROR(VLOOKUP(O560,農林業センサス集落コード!$A$2:$E$18534,5,0),"")</f>
        <v/>
      </c>
      <c r="R560" s="48"/>
      <c r="S560" s="49" t="str">
        <f>IFERROR(VLOOKUP(R560,農林業センサス集落コード!$A$2:$E$18534,4,FALSE)," ")</f>
        <v xml:space="preserve"> </v>
      </c>
      <c r="T560" s="50" t="str">
        <f>IFERROR(VLOOKUP(R560,農林業センサス集落コード!$A$2:$E$18534,5,0),"")</f>
        <v/>
      </c>
      <c r="U560" s="48"/>
      <c r="V560" s="49" t="str">
        <f>IFERROR(VLOOKUP(U560,農林業センサス集落コード!$A$2:$E$18534,4,FALSE)," ")</f>
        <v xml:space="preserve"> </v>
      </c>
      <c r="W560" s="50" t="str">
        <f>IFERROR(VLOOKUP(U560,農林業センサス集落コード!$A$2:$E$18534,5,0),"")</f>
        <v/>
      </c>
      <c r="X560" s="48"/>
      <c r="Y560" s="49" t="str">
        <f>IFERROR(VLOOKUP(X560,農林業センサス集落コード!$A$2:$E$18534,4,FALSE)," ")</f>
        <v xml:space="preserve"> </v>
      </c>
      <c r="Z560" s="50" t="str">
        <f>IFERROR(VLOOKUP(X560,農林業センサス集落コード!$A$2:$E$18534,5,0),"")</f>
        <v/>
      </c>
      <c r="AA560" s="48"/>
      <c r="AB560" s="49" t="str">
        <f>IFERROR(VLOOKUP(AA560,農林業センサス集落コード!$A$2:$E$18534,4,FALSE)," ")</f>
        <v xml:space="preserve"> </v>
      </c>
      <c r="AC560" s="50" t="str">
        <f>IFERROR(VLOOKUP(AA560,農林業センサス集落コード!$A$2:$E$18534,5,0),"")</f>
        <v/>
      </c>
      <c r="AD560" s="48"/>
      <c r="AE560" s="49" t="str">
        <f>IFERROR(VLOOKUP(AD560,農林業センサス集落コード!$A$2:$E$18534,4,FALSE)," ")</f>
        <v xml:space="preserve"> </v>
      </c>
      <c r="AF560" s="50" t="str">
        <f>IFERROR(VLOOKUP(AD560,農林業センサス集落コード!$A$2:$E$18534,5,0),"")</f>
        <v/>
      </c>
      <c r="AG560" s="48"/>
      <c r="AH560" s="49" t="str">
        <f>IFERROR(VLOOKUP(AG560,農林業センサス集落コード!$A$2:$E$18534,4,FALSE)," ")</f>
        <v xml:space="preserve"> </v>
      </c>
      <c r="AI560" s="50" t="str">
        <f>IFERROR(VLOOKUP(AG560,農林業センサス集落コード!$A$2:$E$18534,5,0),"")</f>
        <v/>
      </c>
      <c r="AJ560" s="48"/>
      <c r="AK560" s="49" t="str">
        <f>IFERROR(VLOOKUP(AJ560,農林業センサス集落コード!$A$2:$E$18534,4,FALSE)," ")</f>
        <v xml:space="preserve"> </v>
      </c>
      <c r="AL560" s="50" t="str">
        <f>IFERROR(VLOOKUP(AJ560,農林業センサス集落コード!$A$2:$E$18534,5,0),"")</f>
        <v/>
      </c>
      <c r="AM560" s="48"/>
      <c r="AN560" s="49" t="str">
        <f>IFERROR(VLOOKUP(AM560,農林業センサス集落コード!$A$2:$E$18534,4,FALSE)," ")</f>
        <v xml:space="preserve"> </v>
      </c>
      <c r="AO560" s="50" t="str">
        <f>IFERROR(VLOOKUP(AM560,農林業センサス集落コード!$A$2:$E$18534,5,0),"")</f>
        <v/>
      </c>
      <c r="AP560" s="48"/>
      <c r="AQ560" s="49" t="str">
        <f>IFERROR(VLOOKUP(AP560,農林業センサス集落コード!$A$2:$E$18534,4,FALSE)," ")</f>
        <v xml:space="preserve"> </v>
      </c>
      <c r="AR560" s="50" t="str">
        <f>IFERROR(VLOOKUP(AP560,農林業センサス集落コード!$A$2:$E$18534,5,0),"")</f>
        <v/>
      </c>
      <c r="AS560" s="48"/>
      <c r="AT560" s="49" t="str">
        <f>IFERROR(VLOOKUP(AS560,農林業センサス集落コード!$A$2:$E$18534,4,FALSE)," ")</f>
        <v xml:space="preserve"> </v>
      </c>
      <c r="AU560" s="50" t="str">
        <f>IFERROR(VLOOKUP(AS560,農林業センサス集落コード!$A$2:$E$18534,5,0),"")</f>
        <v/>
      </c>
      <c r="AV560" s="48"/>
      <c r="AW560" s="49" t="str">
        <f>IFERROR(VLOOKUP(AV560,農林業センサス集落コード!$A$2:$E$18534,4,FALSE)," ")</f>
        <v xml:space="preserve"> </v>
      </c>
      <c r="AX560" s="50" t="str">
        <f>IFERROR(VLOOKUP(AV560,農林業センサス集落コード!$A$2:$E$18534,5,0),"")</f>
        <v/>
      </c>
      <c r="AY560" s="48"/>
      <c r="AZ560" s="49" t="str">
        <f>IFERROR(VLOOKUP(AY560,農林業センサス集落コード!$A$2:$E$18534,4,FALSE)," ")</f>
        <v xml:space="preserve"> </v>
      </c>
      <c r="BA560" s="50" t="str">
        <f>IFERROR(VLOOKUP(AY560,農林業センサス集落コード!$A$2:$E$18534,5,0),"")</f>
        <v/>
      </c>
      <c r="BB560" s="48"/>
      <c r="BC560" s="49" t="str">
        <f>IFERROR(VLOOKUP(BB560,農林業センサス集落コード!$A$2:$E$18534,4,FALSE)," ")</f>
        <v xml:space="preserve"> </v>
      </c>
      <c r="BD560" s="50" t="str">
        <f>IFERROR(VLOOKUP(BB560,農林業センサス集落コード!$A$2:$E$18534,5,0),"")</f>
        <v/>
      </c>
      <c r="BE560" s="48"/>
      <c r="BF560" s="49" t="str">
        <f>IFERROR(VLOOKUP(BE560,農林業センサス集落コード!$A$2:$E$18534,4,FALSE)," ")</f>
        <v xml:space="preserve"> </v>
      </c>
      <c r="BG560" s="50" t="str">
        <f>IFERROR(VLOOKUP(BE560,農林業センサス集落コード!$A$2:$E$18534,5,0),"")</f>
        <v/>
      </c>
      <c r="BH560" s="48"/>
      <c r="BI560" s="49" t="str">
        <f>IFERROR(VLOOKUP(BH560,農林業センサス集落コード!$A$2:$E$18534,4,FALSE)," ")</f>
        <v xml:space="preserve"> </v>
      </c>
      <c r="BJ560" s="50" t="str">
        <f>IFERROR(VLOOKUP(BH560,農林業センサス集落コード!$A$2:$E$18534,5,0),"")</f>
        <v/>
      </c>
      <c r="BK560" s="48"/>
      <c r="BL560" s="49" t="str">
        <f>IFERROR(VLOOKUP(BK560,農林業センサス集落コード!$A$2:$E$18534,4,FALSE)," ")</f>
        <v xml:space="preserve"> </v>
      </c>
      <c r="BM560" s="50" t="str">
        <f>IFERROR(VLOOKUP(BK560,農林業センサス集落コード!$A$2:$E$18534,5,0),"")</f>
        <v/>
      </c>
    </row>
    <row r="561" spans="1:65">
      <c r="A561" s="272" t="e">
        <f>①協定識別事項②協定参加者!#REF!</f>
        <v>#REF!</v>
      </c>
      <c r="B561" s="55" t="e">
        <f>①協定識別事項②協定参加者!#REF!</f>
        <v>#REF!</v>
      </c>
      <c r="C561" s="55" t="e">
        <f>①協定識別事項②協定参加者!#REF!</f>
        <v>#REF!</v>
      </c>
      <c r="D561" s="55" t="e">
        <f>①協定識別事項②協定参加者!#REF!</f>
        <v>#REF!</v>
      </c>
      <c r="E561" s="56" t="e">
        <f>①協定識別事項②協定参加者!#REF!</f>
        <v>#REF!</v>
      </c>
      <c r="F561" s="48"/>
      <c r="G561" s="49" t="str">
        <f>IFERROR(VLOOKUP(F561,農林業センサス集落コード!$A$2:$E$18534,4,FALSE)," ")</f>
        <v xml:space="preserve"> </v>
      </c>
      <c r="H561" s="50" t="str">
        <f>IFERROR(VLOOKUP(F561,農林業センサス集落コード!$A$2:$E$18534,5,0),"")</f>
        <v/>
      </c>
      <c r="I561" s="48"/>
      <c r="J561" s="49" t="str">
        <f>IFERROR(VLOOKUP(I561,農林業センサス集落コード!$A$2:$E$18534,4,FALSE)," ")</f>
        <v xml:space="preserve"> </v>
      </c>
      <c r="K561" s="50" t="str">
        <f>IFERROR(VLOOKUP(I561,農林業センサス集落コード!$A$2:$E$18534,5,0),"")</f>
        <v/>
      </c>
      <c r="L561" s="48"/>
      <c r="M561" s="49" t="str">
        <f>IFERROR(VLOOKUP(L561,農林業センサス集落コード!$A$2:$E$18534,4,FALSE)," ")</f>
        <v xml:space="preserve"> </v>
      </c>
      <c r="N561" s="50" t="str">
        <f>IFERROR(VLOOKUP(L561,農林業センサス集落コード!$A$2:$E$18534,5,0),"")</f>
        <v/>
      </c>
      <c r="O561" s="48"/>
      <c r="P561" s="49" t="str">
        <f>IFERROR(VLOOKUP(O561,農林業センサス集落コード!$A$2:$E$18534,4,FALSE)," ")</f>
        <v xml:space="preserve"> </v>
      </c>
      <c r="Q561" s="50" t="str">
        <f>IFERROR(VLOOKUP(O561,農林業センサス集落コード!$A$2:$E$18534,5,0),"")</f>
        <v/>
      </c>
      <c r="R561" s="48"/>
      <c r="S561" s="49" t="str">
        <f>IFERROR(VLOOKUP(R561,農林業センサス集落コード!$A$2:$E$18534,4,FALSE)," ")</f>
        <v xml:space="preserve"> </v>
      </c>
      <c r="T561" s="50" t="str">
        <f>IFERROR(VLOOKUP(R561,農林業センサス集落コード!$A$2:$E$18534,5,0),"")</f>
        <v/>
      </c>
      <c r="U561" s="48"/>
      <c r="V561" s="49" t="str">
        <f>IFERROR(VLOOKUP(U561,農林業センサス集落コード!$A$2:$E$18534,4,FALSE)," ")</f>
        <v xml:space="preserve"> </v>
      </c>
      <c r="W561" s="50" t="str">
        <f>IFERROR(VLOOKUP(U561,農林業センサス集落コード!$A$2:$E$18534,5,0),"")</f>
        <v/>
      </c>
      <c r="X561" s="48"/>
      <c r="Y561" s="49" t="str">
        <f>IFERROR(VLOOKUP(X561,農林業センサス集落コード!$A$2:$E$18534,4,FALSE)," ")</f>
        <v xml:space="preserve"> </v>
      </c>
      <c r="Z561" s="50" t="str">
        <f>IFERROR(VLOOKUP(X561,農林業センサス集落コード!$A$2:$E$18534,5,0),"")</f>
        <v/>
      </c>
      <c r="AA561" s="48"/>
      <c r="AB561" s="49" t="str">
        <f>IFERROR(VLOOKUP(AA561,農林業センサス集落コード!$A$2:$E$18534,4,FALSE)," ")</f>
        <v xml:space="preserve"> </v>
      </c>
      <c r="AC561" s="50" t="str">
        <f>IFERROR(VLOOKUP(AA561,農林業センサス集落コード!$A$2:$E$18534,5,0),"")</f>
        <v/>
      </c>
      <c r="AD561" s="48"/>
      <c r="AE561" s="49" t="str">
        <f>IFERROR(VLOOKUP(AD561,農林業センサス集落コード!$A$2:$E$18534,4,FALSE)," ")</f>
        <v xml:space="preserve"> </v>
      </c>
      <c r="AF561" s="50" t="str">
        <f>IFERROR(VLOOKUP(AD561,農林業センサス集落コード!$A$2:$E$18534,5,0),"")</f>
        <v/>
      </c>
      <c r="AG561" s="48"/>
      <c r="AH561" s="49" t="str">
        <f>IFERROR(VLOOKUP(AG561,農林業センサス集落コード!$A$2:$E$18534,4,FALSE)," ")</f>
        <v xml:space="preserve"> </v>
      </c>
      <c r="AI561" s="50" t="str">
        <f>IFERROR(VLOOKUP(AG561,農林業センサス集落コード!$A$2:$E$18534,5,0),"")</f>
        <v/>
      </c>
      <c r="AJ561" s="48"/>
      <c r="AK561" s="49" t="str">
        <f>IFERROR(VLOOKUP(AJ561,農林業センサス集落コード!$A$2:$E$18534,4,FALSE)," ")</f>
        <v xml:space="preserve"> </v>
      </c>
      <c r="AL561" s="50" t="str">
        <f>IFERROR(VLOOKUP(AJ561,農林業センサス集落コード!$A$2:$E$18534,5,0),"")</f>
        <v/>
      </c>
      <c r="AM561" s="48"/>
      <c r="AN561" s="49" t="str">
        <f>IFERROR(VLOOKUP(AM561,農林業センサス集落コード!$A$2:$E$18534,4,FALSE)," ")</f>
        <v xml:space="preserve"> </v>
      </c>
      <c r="AO561" s="50" t="str">
        <f>IFERROR(VLOOKUP(AM561,農林業センサス集落コード!$A$2:$E$18534,5,0),"")</f>
        <v/>
      </c>
      <c r="AP561" s="48"/>
      <c r="AQ561" s="49" t="str">
        <f>IFERROR(VLOOKUP(AP561,農林業センサス集落コード!$A$2:$E$18534,4,FALSE)," ")</f>
        <v xml:space="preserve"> </v>
      </c>
      <c r="AR561" s="50" t="str">
        <f>IFERROR(VLOOKUP(AP561,農林業センサス集落コード!$A$2:$E$18534,5,0),"")</f>
        <v/>
      </c>
      <c r="AS561" s="48"/>
      <c r="AT561" s="49" t="str">
        <f>IFERROR(VLOOKUP(AS561,農林業センサス集落コード!$A$2:$E$18534,4,FALSE)," ")</f>
        <v xml:space="preserve"> </v>
      </c>
      <c r="AU561" s="50" t="str">
        <f>IFERROR(VLOOKUP(AS561,農林業センサス集落コード!$A$2:$E$18534,5,0),"")</f>
        <v/>
      </c>
      <c r="AV561" s="48"/>
      <c r="AW561" s="49" t="str">
        <f>IFERROR(VLOOKUP(AV561,農林業センサス集落コード!$A$2:$E$18534,4,FALSE)," ")</f>
        <v xml:space="preserve"> </v>
      </c>
      <c r="AX561" s="50" t="str">
        <f>IFERROR(VLOOKUP(AV561,農林業センサス集落コード!$A$2:$E$18534,5,0),"")</f>
        <v/>
      </c>
      <c r="AY561" s="48"/>
      <c r="AZ561" s="49" t="str">
        <f>IFERROR(VLOOKUP(AY561,農林業センサス集落コード!$A$2:$E$18534,4,FALSE)," ")</f>
        <v xml:space="preserve"> </v>
      </c>
      <c r="BA561" s="50" t="str">
        <f>IFERROR(VLOOKUP(AY561,農林業センサス集落コード!$A$2:$E$18534,5,0),"")</f>
        <v/>
      </c>
      <c r="BB561" s="48"/>
      <c r="BC561" s="49" t="str">
        <f>IFERROR(VLOOKUP(BB561,農林業センサス集落コード!$A$2:$E$18534,4,FALSE)," ")</f>
        <v xml:space="preserve"> </v>
      </c>
      <c r="BD561" s="50" t="str">
        <f>IFERROR(VLOOKUP(BB561,農林業センサス集落コード!$A$2:$E$18534,5,0),"")</f>
        <v/>
      </c>
      <c r="BE561" s="48"/>
      <c r="BF561" s="49" t="str">
        <f>IFERROR(VLOOKUP(BE561,農林業センサス集落コード!$A$2:$E$18534,4,FALSE)," ")</f>
        <v xml:space="preserve"> </v>
      </c>
      <c r="BG561" s="50" t="str">
        <f>IFERROR(VLOOKUP(BE561,農林業センサス集落コード!$A$2:$E$18534,5,0),"")</f>
        <v/>
      </c>
      <c r="BH561" s="48"/>
      <c r="BI561" s="49" t="str">
        <f>IFERROR(VLOOKUP(BH561,農林業センサス集落コード!$A$2:$E$18534,4,FALSE)," ")</f>
        <v xml:space="preserve"> </v>
      </c>
      <c r="BJ561" s="50" t="str">
        <f>IFERROR(VLOOKUP(BH561,農林業センサス集落コード!$A$2:$E$18534,5,0),"")</f>
        <v/>
      </c>
      <c r="BK561" s="48"/>
      <c r="BL561" s="49" t="str">
        <f>IFERROR(VLOOKUP(BK561,農林業センサス集落コード!$A$2:$E$18534,4,FALSE)," ")</f>
        <v xml:space="preserve"> </v>
      </c>
      <c r="BM561" s="50" t="str">
        <f>IFERROR(VLOOKUP(BK561,農林業センサス集落コード!$A$2:$E$18534,5,0),"")</f>
        <v/>
      </c>
    </row>
    <row r="562" spans="1:65">
      <c r="A562" s="272" t="e">
        <f>①協定識別事項②協定参加者!#REF!</f>
        <v>#REF!</v>
      </c>
      <c r="B562" s="55" t="e">
        <f>①協定識別事項②協定参加者!#REF!</f>
        <v>#REF!</v>
      </c>
      <c r="C562" s="55" t="e">
        <f>①協定識別事項②協定参加者!#REF!</f>
        <v>#REF!</v>
      </c>
      <c r="D562" s="55" t="e">
        <f>①協定識別事項②協定参加者!#REF!</f>
        <v>#REF!</v>
      </c>
      <c r="E562" s="56" t="e">
        <f>①協定識別事項②協定参加者!#REF!</f>
        <v>#REF!</v>
      </c>
      <c r="F562" s="48"/>
      <c r="G562" s="49" t="str">
        <f>IFERROR(VLOOKUP(F562,農林業センサス集落コード!$A$2:$E$18534,4,FALSE)," ")</f>
        <v xml:space="preserve"> </v>
      </c>
      <c r="H562" s="50" t="str">
        <f>IFERROR(VLOOKUP(F562,農林業センサス集落コード!$A$2:$E$18534,5,0),"")</f>
        <v/>
      </c>
      <c r="I562" s="48"/>
      <c r="J562" s="49" t="str">
        <f>IFERROR(VLOOKUP(I562,農林業センサス集落コード!$A$2:$E$18534,4,FALSE)," ")</f>
        <v xml:space="preserve"> </v>
      </c>
      <c r="K562" s="50" t="str">
        <f>IFERROR(VLOOKUP(I562,農林業センサス集落コード!$A$2:$E$18534,5,0),"")</f>
        <v/>
      </c>
      <c r="L562" s="48"/>
      <c r="M562" s="49" t="str">
        <f>IFERROR(VLOOKUP(L562,農林業センサス集落コード!$A$2:$E$18534,4,FALSE)," ")</f>
        <v xml:space="preserve"> </v>
      </c>
      <c r="N562" s="50" t="str">
        <f>IFERROR(VLOOKUP(L562,農林業センサス集落コード!$A$2:$E$18534,5,0),"")</f>
        <v/>
      </c>
      <c r="O562" s="48"/>
      <c r="P562" s="49" t="str">
        <f>IFERROR(VLOOKUP(O562,農林業センサス集落コード!$A$2:$E$18534,4,FALSE)," ")</f>
        <v xml:space="preserve"> </v>
      </c>
      <c r="Q562" s="50" t="str">
        <f>IFERROR(VLOOKUP(O562,農林業センサス集落コード!$A$2:$E$18534,5,0),"")</f>
        <v/>
      </c>
      <c r="R562" s="48"/>
      <c r="S562" s="49" t="str">
        <f>IFERROR(VLOOKUP(R562,農林業センサス集落コード!$A$2:$E$18534,4,FALSE)," ")</f>
        <v xml:space="preserve"> </v>
      </c>
      <c r="T562" s="50" t="str">
        <f>IFERROR(VLOOKUP(R562,農林業センサス集落コード!$A$2:$E$18534,5,0),"")</f>
        <v/>
      </c>
      <c r="U562" s="48"/>
      <c r="V562" s="49" t="str">
        <f>IFERROR(VLOOKUP(U562,農林業センサス集落コード!$A$2:$E$18534,4,FALSE)," ")</f>
        <v xml:space="preserve"> </v>
      </c>
      <c r="W562" s="50" t="str">
        <f>IFERROR(VLOOKUP(U562,農林業センサス集落コード!$A$2:$E$18534,5,0),"")</f>
        <v/>
      </c>
      <c r="X562" s="48"/>
      <c r="Y562" s="49" t="str">
        <f>IFERROR(VLOOKUP(X562,農林業センサス集落コード!$A$2:$E$18534,4,FALSE)," ")</f>
        <v xml:space="preserve"> </v>
      </c>
      <c r="Z562" s="50" t="str">
        <f>IFERROR(VLOOKUP(X562,農林業センサス集落コード!$A$2:$E$18534,5,0),"")</f>
        <v/>
      </c>
      <c r="AA562" s="48"/>
      <c r="AB562" s="49" t="str">
        <f>IFERROR(VLOOKUP(AA562,農林業センサス集落コード!$A$2:$E$18534,4,FALSE)," ")</f>
        <v xml:space="preserve"> </v>
      </c>
      <c r="AC562" s="50" t="str">
        <f>IFERROR(VLOOKUP(AA562,農林業センサス集落コード!$A$2:$E$18534,5,0),"")</f>
        <v/>
      </c>
      <c r="AD562" s="48"/>
      <c r="AE562" s="49" t="str">
        <f>IFERROR(VLOOKUP(AD562,農林業センサス集落コード!$A$2:$E$18534,4,FALSE)," ")</f>
        <v xml:space="preserve"> </v>
      </c>
      <c r="AF562" s="50" t="str">
        <f>IFERROR(VLOOKUP(AD562,農林業センサス集落コード!$A$2:$E$18534,5,0),"")</f>
        <v/>
      </c>
      <c r="AG562" s="48"/>
      <c r="AH562" s="49" t="str">
        <f>IFERROR(VLOOKUP(AG562,農林業センサス集落コード!$A$2:$E$18534,4,FALSE)," ")</f>
        <v xml:space="preserve"> </v>
      </c>
      <c r="AI562" s="50" t="str">
        <f>IFERROR(VLOOKUP(AG562,農林業センサス集落コード!$A$2:$E$18534,5,0),"")</f>
        <v/>
      </c>
      <c r="AJ562" s="48"/>
      <c r="AK562" s="49" t="str">
        <f>IFERROR(VLOOKUP(AJ562,農林業センサス集落コード!$A$2:$E$18534,4,FALSE)," ")</f>
        <v xml:space="preserve"> </v>
      </c>
      <c r="AL562" s="50" t="str">
        <f>IFERROR(VLOOKUP(AJ562,農林業センサス集落コード!$A$2:$E$18534,5,0),"")</f>
        <v/>
      </c>
      <c r="AM562" s="48"/>
      <c r="AN562" s="49" t="str">
        <f>IFERROR(VLOOKUP(AM562,農林業センサス集落コード!$A$2:$E$18534,4,FALSE)," ")</f>
        <v xml:space="preserve"> </v>
      </c>
      <c r="AO562" s="50" t="str">
        <f>IFERROR(VLOOKUP(AM562,農林業センサス集落コード!$A$2:$E$18534,5,0),"")</f>
        <v/>
      </c>
      <c r="AP562" s="48"/>
      <c r="AQ562" s="49" t="str">
        <f>IFERROR(VLOOKUP(AP562,農林業センサス集落コード!$A$2:$E$18534,4,FALSE)," ")</f>
        <v xml:space="preserve"> </v>
      </c>
      <c r="AR562" s="50" t="str">
        <f>IFERROR(VLOOKUP(AP562,農林業センサス集落コード!$A$2:$E$18534,5,0),"")</f>
        <v/>
      </c>
      <c r="AS562" s="48"/>
      <c r="AT562" s="49" t="str">
        <f>IFERROR(VLOOKUP(AS562,農林業センサス集落コード!$A$2:$E$18534,4,FALSE)," ")</f>
        <v xml:space="preserve"> </v>
      </c>
      <c r="AU562" s="50" t="str">
        <f>IFERROR(VLOOKUP(AS562,農林業センサス集落コード!$A$2:$E$18534,5,0),"")</f>
        <v/>
      </c>
      <c r="AV562" s="48"/>
      <c r="AW562" s="49" t="str">
        <f>IFERROR(VLOOKUP(AV562,農林業センサス集落コード!$A$2:$E$18534,4,FALSE)," ")</f>
        <v xml:space="preserve"> </v>
      </c>
      <c r="AX562" s="50" t="str">
        <f>IFERROR(VLOOKUP(AV562,農林業センサス集落コード!$A$2:$E$18534,5,0),"")</f>
        <v/>
      </c>
      <c r="AY562" s="48"/>
      <c r="AZ562" s="49" t="str">
        <f>IFERROR(VLOOKUP(AY562,農林業センサス集落コード!$A$2:$E$18534,4,FALSE)," ")</f>
        <v xml:space="preserve"> </v>
      </c>
      <c r="BA562" s="50" t="str">
        <f>IFERROR(VLOOKUP(AY562,農林業センサス集落コード!$A$2:$E$18534,5,0),"")</f>
        <v/>
      </c>
      <c r="BB562" s="48"/>
      <c r="BC562" s="49" t="str">
        <f>IFERROR(VLOOKUP(BB562,農林業センサス集落コード!$A$2:$E$18534,4,FALSE)," ")</f>
        <v xml:space="preserve"> </v>
      </c>
      <c r="BD562" s="50" t="str">
        <f>IFERROR(VLOOKUP(BB562,農林業センサス集落コード!$A$2:$E$18534,5,0),"")</f>
        <v/>
      </c>
      <c r="BE562" s="48"/>
      <c r="BF562" s="49" t="str">
        <f>IFERROR(VLOOKUP(BE562,農林業センサス集落コード!$A$2:$E$18534,4,FALSE)," ")</f>
        <v xml:space="preserve"> </v>
      </c>
      <c r="BG562" s="50" t="str">
        <f>IFERROR(VLOOKUP(BE562,農林業センサス集落コード!$A$2:$E$18534,5,0),"")</f>
        <v/>
      </c>
      <c r="BH562" s="48"/>
      <c r="BI562" s="49" t="str">
        <f>IFERROR(VLOOKUP(BH562,農林業センサス集落コード!$A$2:$E$18534,4,FALSE)," ")</f>
        <v xml:space="preserve"> </v>
      </c>
      <c r="BJ562" s="50" t="str">
        <f>IFERROR(VLOOKUP(BH562,農林業センサス集落コード!$A$2:$E$18534,5,0),"")</f>
        <v/>
      </c>
      <c r="BK562" s="48"/>
      <c r="BL562" s="49" t="str">
        <f>IFERROR(VLOOKUP(BK562,農林業センサス集落コード!$A$2:$E$18534,4,FALSE)," ")</f>
        <v xml:space="preserve"> </v>
      </c>
      <c r="BM562" s="50" t="str">
        <f>IFERROR(VLOOKUP(BK562,農林業センサス集落コード!$A$2:$E$18534,5,0),"")</f>
        <v/>
      </c>
    </row>
    <row r="563" spans="1:65">
      <c r="A563" s="272" t="e">
        <f>①協定識別事項②協定参加者!#REF!</f>
        <v>#REF!</v>
      </c>
      <c r="B563" s="55" t="e">
        <f>①協定識別事項②協定参加者!#REF!</f>
        <v>#REF!</v>
      </c>
      <c r="C563" s="55" t="e">
        <f>①協定識別事項②協定参加者!#REF!</f>
        <v>#REF!</v>
      </c>
      <c r="D563" s="55" t="e">
        <f>①協定識別事項②協定参加者!#REF!</f>
        <v>#REF!</v>
      </c>
      <c r="E563" s="56" t="e">
        <f>①協定識別事項②協定参加者!#REF!</f>
        <v>#REF!</v>
      </c>
      <c r="F563" s="48"/>
      <c r="G563" s="49" t="str">
        <f>IFERROR(VLOOKUP(F563,農林業センサス集落コード!$A$2:$E$18534,4,FALSE)," ")</f>
        <v xml:space="preserve"> </v>
      </c>
      <c r="H563" s="50" t="str">
        <f>IFERROR(VLOOKUP(F563,農林業センサス集落コード!$A$2:$E$18534,5,0),"")</f>
        <v/>
      </c>
      <c r="I563" s="48"/>
      <c r="J563" s="49" t="str">
        <f>IFERROR(VLOOKUP(I563,農林業センサス集落コード!$A$2:$E$18534,4,FALSE)," ")</f>
        <v xml:space="preserve"> </v>
      </c>
      <c r="K563" s="50" t="str">
        <f>IFERROR(VLOOKUP(I563,農林業センサス集落コード!$A$2:$E$18534,5,0),"")</f>
        <v/>
      </c>
      <c r="L563" s="48"/>
      <c r="M563" s="49" t="str">
        <f>IFERROR(VLOOKUP(L563,農林業センサス集落コード!$A$2:$E$18534,4,FALSE)," ")</f>
        <v xml:space="preserve"> </v>
      </c>
      <c r="N563" s="50" t="str">
        <f>IFERROR(VLOOKUP(L563,農林業センサス集落コード!$A$2:$E$18534,5,0),"")</f>
        <v/>
      </c>
      <c r="O563" s="48"/>
      <c r="P563" s="49" t="str">
        <f>IFERROR(VLOOKUP(O563,農林業センサス集落コード!$A$2:$E$18534,4,FALSE)," ")</f>
        <v xml:space="preserve"> </v>
      </c>
      <c r="Q563" s="50" t="str">
        <f>IFERROR(VLOOKUP(O563,農林業センサス集落コード!$A$2:$E$18534,5,0),"")</f>
        <v/>
      </c>
      <c r="R563" s="48"/>
      <c r="S563" s="49" t="str">
        <f>IFERROR(VLOOKUP(R563,農林業センサス集落コード!$A$2:$E$18534,4,FALSE)," ")</f>
        <v xml:space="preserve"> </v>
      </c>
      <c r="T563" s="50" t="str">
        <f>IFERROR(VLOOKUP(R563,農林業センサス集落コード!$A$2:$E$18534,5,0),"")</f>
        <v/>
      </c>
      <c r="U563" s="48"/>
      <c r="V563" s="49" t="str">
        <f>IFERROR(VLOOKUP(U563,農林業センサス集落コード!$A$2:$E$18534,4,FALSE)," ")</f>
        <v xml:space="preserve"> </v>
      </c>
      <c r="W563" s="50" t="str">
        <f>IFERROR(VLOOKUP(U563,農林業センサス集落コード!$A$2:$E$18534,5,0),"")</f>
        <v/>
      </c>
      <c r="X563" s="48"/>
      <c r="Y563" s="49" t="str">
        <f>IFERROR(VLOOKUP(X563,農林業センサス集落コード!$A$2:$E$18534,4,FALSE)," ")</f>
        <v xml:space="preserve"> </v>
      </c>
      <c r="Z563" s="50" t="str">
        <f>IFERROR(VLOOKUP(X563,農林業センサス集落コード!$A$2:$E$18534,5,0),"")</f>
        <v/>
      </c>
      <c r="AA563" s="48"/>
      <c r="AB563" s="49" t="str">
        <f>IFERROR(VLOOKUP(AA563,農林業センサス集落コード!$A$2:$E$18534,4,FALSE)," ")</f>
        <v xml:space="preserve"> </v>
      </c>
      <c r="AC563" s="50" t="str">
        <f>IFERROR(VLOOKUP(AA563,農林業センサス集落コード!$A$2:$E$18534,5,0),"")</f>
        <v/>
      </c>
      <c r="AD563" s="48"/>
      <c r="AE563" s="49" t="str">
        <f>IFERROR(VLOOKUP(AD563,農林業センサス集落コード!$A$2:$E$18534,4,FALSE)," ")</f>
        <v xml:space="preserve"> </v>
      </c>
      <c r="AF563" s="50" t="str">
        <f>IFERROR(VLOOKUP(AD563,農林業センサス集落コード!$A$2:$E$18534,5,0),"")</f>
        <v/>
      </c>
      <c r="AG563" s="48"/>
      <c r="AH563" s="49" t="str">
        <f>IFERROR(VLOOKUP(AG563,農林業センサス集落コード!$A$2:$E$18534,4,FALSE)," ")</f>
        <v xml:space="preserve"> </v>
      </c>
      <c r="AI563" s="50" t="str">
        <f>IFERROR(VLOOKUP(AG563,農林業センサス集落コード!$A$2:$E$18534,5,0),"")</f>
        <v/>
      </c>
      <c r="AJ563" s="48"/>
      <c r="AK563" s="49" t="str">
        <f>IFERROR(VLOOKUP(AJ563,農林業センサス集落コード!$A$2:$E$18534,4,FALSE)," ")</f>
        <v xml:space="preserve"> </v>
      </c>
      <c r="AL563" s="50" t="str">
        <f>IFERROR(VLOOKUP(AJ563,農林業センサス集落コード!$A$2:$E$18534,5,0),"")</f>
        <v/>
      </c>
      <c r="AM563" s="48"/>
      <c r="AN563" s="49" t="str">
        <f>IFERROR(VLOOKUP(AM563,農林業センサス集落コード!$A$2:$E$18534,4,FALSE)," ")</f>
        <v xml:space="preserve"> </v>
      </c>
      <c r="AO563" s="50" t="str">
        <f>IFERROR(VLOOKUP(AM563,農林業センサス集落コード!$A$2:$E$18534,5,0),"")</f>
        <v/>
      </c>
      <c r="AP563" s="48"/>
      <c r="AQ563" s="49" t="str">
        <f>IFERROR(VLOOKUP(AP563,農林業センサス集落コード!$A$2:$E$18534,4,FALSE)," ")</f>
        <v xml:space="preserve"> </v>
      </c>
      <c r="AR563" s="50" t="str">
        <f>IFERROR(VLOOKUP(AP563,農林業センサス集落コード!$A$2:$E$18534,5,0),"")</f>
        <v/>
      </c>
      <c r="AS563" s="48"/>
      <c r="AT563" s="49" t="str">
        <f>IFERROR(VLOOKUP(AS563,農林業センサス集落コード!$A$2:$E$18534,4,FALSE)," ")</f>
        <v xml:space="preserve"> </v>
      </c>
      <c r="AU563" s="50" t="str">
        <f>IFERROR(VLOOKUP(AS563,農林業センサス集落コード!$A$2:$E$18534,5,0),"")</f>
        <v/>
      </c>
      <c r="AV563" s="48"/>
      <c r="AW563" s="49" t="str">
        <f>IFERROR(VLOOKUP(AV563,農林業センサス集落コード!$A$2:$E$18534,4,FALSE)," ")</f>
        <v xml:space="preserve"> </v>
      </c>
      <c r="AX563" s="50" t="str">
        <f>IFERROR(VLOOKUP(AV563,農林業センサス集落コード!$A$2:$E$18534,5,0),"")</f>
        <v/>
      </c>
      <c r="AY563" s="48"/>
      <c r="AZ563" s="49" t="str">
        <f>IFERROR(VLOOKUP(AY563,農林業センサス集落コード!$A$2:$E$18534,4,FALSE)," ")</f>
        <v xml:space="preserve"> </v>
      </c>
      <c r="BA563" s="50" t="str">
        <f>IFERROR(VLOOKUP(AY563,農林業センサス集落コード!$A$2:$E$18534,5,0),"")</f>
        <v/>
      </c>
      <c r="BB563" s="48"/>
      <c r="BC563" s="49" t="str">
        <f>IFERROR(VLOOKUP(BB563,農林業センサス集落コード!$A$2:$E$18534,4,FALSE)," ")</f>
        <v xml:space="preserve"> </v>
      </c>
      <c r="BD563" s="50" t="str">
        <f>IFERROR(VLOOKUP(BB563,農林業センサス集落コード!$A$2:$E$18534,5,0),"")</f>
        <v/>
      </c>
      <c r="BE563" s="48"/>
      <c r="BF563" s="49" t="str">
        <f>IFERROR(VLOOKUP(BE563,農林業センサス集落コード!$A$2:$E$18534,4,FALSE)," ")</f>
        <v xml:space="preserve"> </v>
      </c>
      <c r="BG563" s="50" t="str">
        <f>IFERROR(VLOOKUP(BE563,農林業センサス集落コード!$A$2:$E$18534,5,0),"")</f>
        <v/>
      </c>
      <c r="BH563" s="48"/>
      <c r="BI563" s="49" t="str">
        <f>IFERROR(VLOOKUP(BH563,農林業センサス集落コード!$A$2:$E$18534,4,FALSE)," ")</f>
        <v xml:space="preserve"> </v>
      </c>
      <c r="BJ563" s="50" t="str">
        <f>IFERROR(VLOOKUP(BH563,農林業センサス集落コード!$A$2:$E$18534,5,0),"")</f>
        <v/>
      </c>
      <c r="BK563" s="48"/>
      <c r="BL563" s="49" t="str">
        <f>IFERROR(VLOOKUP(BK563,農林業センサス集落コード!$A$2:$E$18534,4,FALSE)," ")</f>
        <v xml:space="preserve"> </v>
      </c>
      <c r="BM563" s="50" t="str">
        <f>IFERROR(VLOOKUP(BK563,農林業センサス集落コード!$A$2:$E$18534,5,0),"")</f>
        <v/>
      </c>
    </row>
    <row r="564" spans="1:65">
      <c r="A564" s="272" t="e">
        <f>①協定識別事項②協定参加者!#REF!</f>
        <v>#REF!</v>
      </c>
      <c r="B564" s="55" t="e">
        <f>①協定識別事項②協定参加者!#REF!</f>
        <v>#REF!</v>
      </c>
      <c r="C564" s="55" t="e">
        <f>①協定識別事項②協定参加者!#REF!</f>
        <v>#REF!</v>
      </c>
      <c r="D564" s="55" t="e">
        <f>①協定識別事項②協定参加者!#REF!</f>
        <v>#REF!</v>
      </c>
      <c r="E564" s="56" t="e">
        <f>①協定識別事項②協定参加者!#REF!</f>
        <v>#REF!</v>
      </c>
      <c r="F564" s="48"/>
      <c r="G564" s="49" t="str">
        <f>IFERROR(VLOOKUP(F564,農林業センサス集落コード!$A$2:$E$18534,4,FALSE)," ")</f>
        <v xml:space="preserve"> </v>
      </c>
      <c r="H564" s="50" t="str">
        <f>IFERROR(VLOOKUP(F564,農林業センサス集落コード!$A$2:$E$18534,5,0),"")</f>
        <v/>
      </c>
      <c r="I564" s="48"/>
      <c r="J564" s="49" t="str">
        <f>IFERROR(VLOOKUP(I564,農林業センサス集落コード!$A$2:$E$18534,4,FALSE)," ")</f>
        <v xml:space="preserve"> </v>
      </c>
      <c r="K564" s="50" t="str">
        <f>IFERROR(VLOOKUP(I564,農林業センサス集落コード!$A$2:$E$18534,5,0),"")</f>
        <v/>
      </c>
      <c r="L564" s="48"/>
      <c r="M564" s="49" t="str">
        <f>IFERROR(VLOOKUP(L564,農林業センサス集落コード!$A$2:$E$18534,4,FALSE)," ")</f>
        <v xml:space="preserve"> </v>
      </c>
      <c r="N564" s="50" t="str">
        <f>IFERROR(VLOOKUP(L564,農林業センサス集落コード!$A$2:$E$18534,5,0),"")</f>
        <v/>
      </c>
      <c r="O564" s="48"/>
      <c r="P564" s="49" t="str">
        <f>IFERROR(VLOOKUP(O564,農林業センサス集落コード!$A$2:$E$18534,4,FALSE)," ")</f>
        <v xml:space="preserve"> </v>
      </c>
      <c r="Q564" s="50" t="str">
        <f>IFERROR(VLOOKUP(O564,農林業センサス集落コード!$A$2:$E$18534,5,0),"")</f>
        <v/>
      </c>
      <c r="R564" s="48"/>
      <c r="S564" s="49" t="str">
        <f>IFERROR(VLOOKUP(R564,農林業センサス集落コード!$A$2:$E$18534,4,FALSE)," ")</f>
        <v xml:space="preserve"> </v>
      </c>
      <c r="T564" s="50" t="str">
        <f>IFERROR(VLOOKUP(R564,農林業センサス集落コード!$A$2:$E$18534,5,0),"")</f>
        <v/>
      </c>
      <c r="U564" s="48"/>
      <c r="V564" s="49" t="str">
        <f>IFERROR(VLOOKUP(U564,農林業センサス集落コード!$A$2:$E$18534,4,FALSE)," ")</f>
        <v xml:space="preserve"> </v>
      </c>
      <c r="W564" s="50" t="str">
        <f>IFERROR(VLOOKUP(U564,農林業センサス集落コード!$A$2:$E$18534,5,0),"")</f>
        <v/>
      </c>
      <c r="X564" s="48"/>
      <c r="Y564" s="49" t="str">
        <f>IFERROR(VLOOKUP(X564,農林業センサス集落コード!$A$2:$E$18534,4,FALSE)," ")</f>
        <v xml:space="preserve"> </v>
      </c>
      <c r="Z564" s="50" t="str">
        <f>IFERROR(VLOOKUP(X564,農林業センサス集落コード!$A$2:$E$18534,5,0),"")</f>
        <v/>
      </c>
      <c r="AA564" s="48"/>
      <c r="AB564" s="49" t="str">
        <f>IFERROR(VLOOKUP(AA564,農林業センサス集落コード!$A$2:$E$18534,4,FALSE)," ")</f>
        <v xml:space="preserve"> </v>
      </c>
      <c r="AC564" s="50" t="str">
        <f>IFERROR(VLOOKUP(AA564,農林業センサス集落コード!$A$2:$E$18534,5,0),"")</f>
        <v/>
      </c>
      <c r="AD564" s="48"/>
      <c r="AE564" s="49" t="str">
        <f>IFERROR(VLOOKUP(AD564,農林業センサス集落コード!$A$2:$E$18534,4,FALSE)," ")</f>
        <v xml:space="preserve"> </v>
      </c>
      <c r="AF564" s="50" t="str">
        <f>IFERROR(VLOOKUP(AD564,農林業センサス集落コード!$A$2:$E$18534,5,0),"")</f>
        <v/>
      </c>
      <c r="AG564" s="48"/>
      <c r="AH564" s="49" t="str">
        <f>IFERROR(VLOOKUP(AG564,農林業センサス集落コード!$A$2:$E$18534,4,FALSE)," ")</f>
        <v xml:space="preserve"> </v>
      </c>
      <c r="AI564" s="50" t="str">
        <f>IFERROR(VLOOKUP(AG564,農林業センサス集落コード!$A$2:$E$18534,5,0),"")</f>
        <v/>
      </c>
      <c r="AJ564" s="48"/>
      <c r="AK564" s="49" t="str">
        <f>IFERROR(VLOOKUP(AJ564,農林業センサス集落コード!$A$2:$E$18534,4,FALSE)," ")</f>
        <v xml:space="preserve"> </v>
      </c>
      <c r="AL564" s="50" t="str">
        <f>IFERROR(VLOOKUP(AJ564,農林業センサス集落コード!$A$2:$E$18534,5,0),"")</f>
        <v/>
      </c>
      <c r="AM564" s="48"/>
      <c r="AN564" s="49" t="str">
        <f>IFERROR(VLOOKUP(AM564,農林業センサス集落コード!$A$2:$E$18534,4,FALSE)," ")</f>
        <v xml:space="preserve"> </v>
      </c>
      <c r="AO564" s="50" t="str">
        <f>IFERROR(VLOOKUP(AM564,農林業センサス集落コード!$A$2:$E$18534,5,0),"")</f>
        <v/>
      </c>
      <c r="AP564" s="48"/>
      <c r="AQ564" s="49" t="str">
        <f>IFERROR(VLOOKUP(AP564,農林業センサス集落コード!$A$2:$E$18534,4,FALSE)," ")</f>
        <v xml:space="preserve"> </v>
      </c>
      <c r="AR564" s="50" t="str">
        <f>IFERROR(VLOOKUP(AP564,農林業センサス集落コード!$A$2:$E$18534,5,0),"")</f>
        <v/>
      </c>
      <c r="AS564" s="48"/>
      <c r="AT564" s="49" t="str">
        <f>IFERROR(VLOOKUP(AS564,農林業センサス集落コード!$A$2:$E$18534,4,FALSE)," ")</f>
        <v xml:space="preserve"> </v>
      </c>
      <c r="AU564" s="50" t="str">
        <f>IFERROR(VLOOKUP(AS564,農林業センサス集落コード!$A$2:$E$18534,5,0),"")</f>
        <v/>
      </c>
      <c r="AV564" s="48"/>
      <c r="AW564" s="49" t="str">
        <f>IFERROR(VLOOKUP(AV564,農林業センサス集落コード!$A$2:$E$18534,4,FALSE)," ")</f>
        <v xml:space="preserve"> </v>
      </c>
      <c r="AX564" s="50" t="str">
        <f>IFERROR(VLOOKUP(AV564,農林業センサス集落コード!$A$2:$E$18534,5,0),"")</f>
        <v/>
      </c>
      <c r="AY564" s="48"/>
      <c r="AZ564" s="49" t="str">
        <f>IFERROR(VLOOKUP(AY564,農林業センサス集落コード!$A$2:$E$18534,4,FALSE)," ")</f>
        <v xml:space="preserve"> </v>
      </c>
      <c r="BA564" s="50" t="str">
        <f>IFERROR(VLOOKUP(AY564,農林業センサス集落コード!$A$2:$E$18534,5,0),"")</f>
        <v/>
      </c>
      <c r="BB564" s="48"/>
      <c r="BC564" s="49" t="str">
        <f>IFERROR(VLOOKUP(BB564,農林業センサス集落コード!$A$2:$E$18534,4,FALSE)," ")</f>
        <v xml:space="preserve"> </v>
      </c>
      <c r="BD564" s="50" t="str">
        <f>IFERROR(VLOOKUP(BB564,農林業センサス集落コード!$A$2:$E$18534,5,0),"")</f>
        <v/>
      </c>
      <c r="BE564" s="48"/>
      <c r="BF564" s="49" t="str">
        <f>IFERROR(VLOOKUP(BE564,農林業センサス集落コード!$A$2:$E$18534,4,FALSE)," ")</f>
        <v xml:space="preserve"> </v>
      </c>
      <c r="BG564" s="50" t="str">
        <f>IFERROR(VLOOKUP(BE564,農林業センサス集落コード!$A$2:$E$18534,5,0),"")</f>
        <v/>
      </c>
      <c r="BH564" s="48"/>
      <c r="BI564" s="49" t="str">
        <f>IFERROR(VLOOKUP(BH564,農林業センサス集落コード!$A$2:$E$18534,4,FALSE)," ")</f>
        <v xml:space="preserve"> </v>
      </c>
      <c r="BJ564" s="50" t="str">
        <f>IFERROR(VLOOKUP(BH564,農林業センサス集落コード!$A$2:$E$18534,5,0),"")</f>
        <v/>
      </c>
      <c r="BK564" s="48"/>
      <c r="BL564" s="49" t="str">
        <f>IFERROR(VLOOKUP(BK564,農林業センサス集落コード!$A$2:$E$18534,4,FALSE)," ")</f>
        <v xml:space="preserve"> </v>
      </c>
      <c r="BM564" s="50" t="str">
        <f>IFERROR(VLOOKUP(BK564,農林業センサス集落コード!$A$2:$E$18534,5,0),"")</f>
        <v/>
      </c>
    </row>
    <row r="565" spans="1:65">
      <c r="A565" s="272" t="e">
        <f>①協定識別事項②協定参加者!#REF!</f>
        <v>#REF!</v>
      </c>
      <c r="B565" s="55" t="e">
        <f>①協定識別事項②協定参加者!#REF!</f>
        <v>#REF!</v>
      </c>
      <c r="C565" s="55" t="e">
        <f>①協定識別事項②協定参加者!#REF!</f>
        <v>#REF!</v>
      </c>
      <c r="D565" s="55" t="e">
        <f>①協定識別事項②協定参加者!#REF!</f>
        <v>#REF!</v>
      </c>
      <c r="E565" s="56" t="e">
        <f>①協定識別事項②協定参加者!#REF!</f>
        <v>#REF!</v>
      </c>
      <c r="F565" s="48"/>
      <c r="G565" s="49" t="str">
        <f>IFERROR(VLOOKUP(F565,農林業センサス集落コード!$A$2:$E$18534,4,FALSE)," ")</f>
        <v xml:space="preserve"> </v>
      </c>
      <c r="H565" s="50" t="str">
        <f>IFERROR(VLOOKUP(F565,農林業センサス集落コード!$A$2:$E$18534,5,0),"")</f>
        <v/>
      </c>
      <c r="I565" s="48"/>
      <c r="J565" s="49" t="str">
        <f>IFERROR(VLOOKUP(I565,農林業センサス集落コード!$A$2:$E$18534,4,FALSE)," ")</f>
        <v xml:space="preserve"> </v>
      </c>
      <c r="K565" s="50" t="str">
        <f>IFERROR(VLOOKUP(I565,農林業センサス集落コード!$A$2:$E$18534,5,0),"")</f>
        <v/>
      </c>
      <c r="L565" s="48"/>
      <c r="M565" s="49" t="str">
        <f>IFERROR(VLOOKUP(L565,農林業センサス集落コード!$A$2:$E$18534,4,FALSE)," ")</f>
        <v xml:space="preserve"> </v>
      </c>
      <c r="N565" s="50" t="str">
        <f>IFERROR(VLOOKUP(L565,農林業センサス集落コード!$A$2:$E$18534,5,0),"")</f>
        <v/>
      </c>
      <c r="O565" s="48"/>
      <c r="P565" s="49" t="str">
        <f>IFERROR(VLOOKUP(O565,農林業センサス集落コード!$A$2:$E$18534,4,FALSE)," ")</f>
        <v xml:space="preserve"> </v>
      </c>
      <c r="Q565" s="50" t="str">
        <f>IFERROR(VLOOKUP(O565,農林業センサス集落コード!$A$2:$E$18534,5,0),"")</f>
        <v/>
      </c>
      <c r="R565" s="48"/>
      <c r="S565" s="49" t="str">
        <f>IFERROR(VLOOKUP(R565,農林業センサス集落コード!$A$2:$E$18534,4,FALSE)," ")</f>
        <v xml:space="preserve"> </v>
      </c>
      <c r="T565" s="50" t="str">
        <f>IFERROR(VLOOKUP(R565,農林業センサス集落コード!$A$2:$E$18534,5,0),"")</f>
        <v/>
      </c>
      <c r="U565" s="48"/>
      <c r="V565" s="49" t="str">
        <f>IFERROR(VLOOKUP(U565,農林業センサス集落コード!$A$2:$E$18534,4,FALSE)," ")</f>
        <v xml:space="preserve"> </v>
      </c>
      <c r="W565" s="50" t="str">
        <f>IFERROR(VLOOKUP(U565,農林業センサス集落コード!$A$2:$E$18534,5,0),"")</f>
        <v/>
      </c>
      <c r="X565" s="48"/>
      <c r="Y565" s="49" t="str">
        <f>IFERROR(VLOOKUP(X565,農林業センサス集落コード!$A$2:$E$18534,4,FALSE)," ")</f>
        <v xml:space="preserve"> </v>
      </c>
      <c r="Z565" s="50" t="str">
        <f>IFERROR(VLOOKUP(X565,農林業センサス集落コード!$A$2:$E$18534,5,0),"")</f>
        <v/>
      </c>
      <c r="AA565" s="48"/>
      <c r="AB565" s="49" t="str">
        <f>IFERROR(VLOOKUP(AA565,農林業センサス集落コード!$A$2:$E$18534,4,FALSE)," ")</f>
        <v xml:space="preserve"> </v>
      </c>
      <c r="AC565" s="50" t="str">
        <f>IFERROR(VLOOKUP(AA565,農林業センサス集落コード!$A$2:$E$18534,5,0),"")</f>
        <v/>
      </c>
      <c r="AD565" s="48"/>
      <c r="AE565" s="49" t="str">
        <f>IFERROR(VLOOKUP(AD565,農林業センサス集落コード!$A$2:$E$18534,4,FALSE)," ")</f>
        <v xml:space="preserve"> </v>
      </c>
      <c r="AF565" s="50" t="str">
        <f>IFERROR(VLOOKUP(AD565,農林業センサス集落コード!$A$2:$E$18534,5,0),"")</f>
        <v/>
      </c>
      <c r="AG565" s="48"/>
      <c r="AH565" s="49" t="str">
        <f>IFERROR(VLOOKUP(AG565,農林業センサス集落コード!$A$2:$E$18534,4,FALSE)," ")</f>
        <v xml:space="preserve"> </v>
      </c>
      <c r="AI565" s="50" t="str">
        <f>IFERROR(VLOOKUP(AG565,農林業センサス集落コード!$A$2:$E$18534,5,0),"")</f>
        <v/>
      </c>
      <c r="AJ565" s="48"/>
      <c r="AK565" s="49" t="str">
        <f>IFERROR(VLOOKUP(AJ565,農林業センサス集落コード!$A$2:$E$18534,4,FALSE)," ")</f>
        <v xml:space="preserve"> </v>
      </c>
      <c r="AL565" s="50" t="str">
        <f>IFERROR(VLOOKUP(AJ565,農林業センサス集落コード!$A$2:$E$18534,5,0),"")</f>
        <v/>
      </c>
      <c r="AM565" s="48"/>
      <c r="AN565" s="49" t="str">
        <f>IFERROR(VLOOKUP(AM565,農林業センサス集落コード!$A$2:$E$18534,4,FALSE)," ")</f>
        <v xml:space="preserve"> </v>
      </c>
      <c r="AO565" s="50" t="str">
        <f>IFERROR(VLOOKUP(AM565,農林業センサス集落コード!$A$2:$E$18534,5,0),"")</f>
        <v/>
      </c>
      <c r="AP565" s="48"/>
      <c r="AQ565" s="49" t="str">
        <f>IFERROR(VLOOKUP(AP565,農林業センサス集落コード!$A$2:$E$18534,4,FALSE)," ")</f>
        <v xml:space="preserve"> </v>
      </c>
      <c r="AR565" s="50" t="str">
        <f>IFERROR(VLOOKUP(AP565,農林業センサス集落コード!$A$2:$E$18534,5,0),"")</f>
        <v/>
      </c>
      <c r="AS565" s="48"/>
      <c r="AT565" s="49" t="str">
        <f>IFERROR(VLOOKUP(AS565,農林業センサス集落コード!$A$2:$E$18534,4,FALSE)," ")</f>
        <v xml:space="preserve"> </v>
      </c>
      <c r="AU565" s="50" t="str">
        <f>IFERROR(VLOOKUP(AS565,農林業センサス集落コード!$A$2:$E$18534,5,0),"")</f>
        <v/>
      </c>
      <c r="AV565" s="48"/>
      <c r="AW565" s="49" t="str">
        <f>IFERROR(VLOOKUP(AV565,農林業センサス集落コード!$A$2:$E$18534,4,FALSE)," ")</f>
        <v xml:space="preserve"> </v>
      </c>
      <c r="AX565" s="50" t="str">
        <f>IFERROR(VLOOKUP(AV565,農林業センサス集落コード!$A$2:$E$18534,5,0),"")</f>
        <v/>
      </c>
      <c r="AY565" s="48"/>
      <c r="AZ565" s="49" t="str">
        <f>IFERROR(VLOOKUP(AY565,農林業センサス集落コード!$A$2:$E$18534,4,FALSE)," ")</f>
        <v xml:space="preserve"> </v>
      </c>
      <c r="BA565" s="50" t="str">
        <f>IFERROR(VLOOKUP(AY565,農林業センサス集落コード!$A$2:$E$18534,5,0),"")</f>
        <v/>
      </c>
      <c r="BB565" s="48"/>
      <c r="BC565" s="49" t="str">
        <f>IFERROR(VLOOKUP(BB565,農林業センサス集落コード!$A$2:$E$18534,4,FALSE)," ")</f>
        <v xml:space="preserve"> </v>
      </c>
      <c r="BD565" s="50" t="str">
        <f>IFERROR(VLOOKUP(BB565,農林業センサス集落コード!$A$2:$E$18534,5,0),"")</f>
        <v/>
      </c>
      <c r="BE565" s="48"/>
      <c r="BF565" s="49" t="str">
        <f>IFERROR(VLOOKUP(BE565,農林業センサス集落コード!$A$2:$E$18534,4,FALSE)," ")</f>
        <v xml:space="preserve"> </v>
      </c>
      <c r="BG565" s="50" t="str">
        <f>IFERROR(VLOOKUP(BE565,農林業センサス集落コード!$A$2:$E$18534,5,0),"")</f>
        <v/>
      </c>
      <c r="BH565" s="48"/>
      <c r="BI565" s="49" t="str">
        <f>IFERROR(VLOOKUP(BH565,農林業センサス集落コード!$A$2:$E$18534,4,FALSE)," ")</f>
        <v xml:space="preserve"> </v>
      </c>
      <c r="BJ565" s="50" t="str">
        <f>IFERROR(VLOOKUP(BH565,農林業センサス集落コード!$A$2:$E$18534,5,0),"")</f>
        <v/>
      </c>
      <c r="BK565" s="48"/>
      <c r="BL565" s="49" t="str">
        <f>IFERROR(VLOOKUP(BK565,農林業センサス集落コード!$A$2:$E$18534,4,FALSE)," ")</f>
        <v xml:space="preserve"> </v>
      </c>
      <c r="BM565" s="50" t="str">
        <f>IFERROR(VLOOKUP(BK565,農林業センサス集落コード!$A$2:$E$18534,5,0),"")</f>
        <v/>
      </c>
    </row>
    <row r="566" spans="1:65">
      <c r="A566" s="272" t="e">
        <f>①協定識別事項②協定参加者!#REF!</f>
        <v>#REF!</v>
      </c>
      <c r="B566" s="55" t="e">
        <f>①協定識別事項②協定参加者!#REF!</f>
        <v>#REF!</v>
      </c>
      <c r="C566" s="55" t="e">
        <f>①協定識別事項②協定参加者!#REF!</f>
        <v>#REF!</v>
      </c>
      <c r="D566" s="55" t="e">
        <f>①協定識別事項②協定参加者!#REF!</f>
        <v>#REF!</v>
      </c>
      <c r="E566" s="56" t="e">
        <f>①協定識別事項②協定参加者!#REF!</f>
        <v>#REF!</v>
      </c>
      <c r="F566" s="48"/>
      <c r="G566" s="49" t="str">
        <f>IFERROR(VLOOKUP(F566,農林業センサス集落コード!$A$2:$E$18534,4,FALSE)," ")</f>
        <v xml:space="preserve"> </v>
      </c>
      <c r="H566" s="50" t="str">
        <f>IFERROR(VLOOKUP(F566,農林業センサス集落コード!$A$2:$E$18534,5,0),"")</f>
        <v/>
      </c>
      <c r="I566" s="48"/>
      <c r="J566" s="49" t="str">
        <f>IFERROR(VLOOKUP(I566,農林業センサス集落コード!$A$2:$E$18534,4,FALSE)," ")</f>
        <v xml:space="preserve"> </v>
      </c>
      <c r="K566" s="50" t="str">
        <f>IFERROR(VLOOKUP(I566,農林業センサス集落コード!$A$2:$E$18534,5,0),"")</f>
        <v/>
      </c>
      <c r="L566" s="48"/>
      <c r="M566" s="49" t="str">
        <f>IFERROR(VLOOKUP(L566,農林業センサス集落コード!$A$2:$E$18534,4,FALSE)," ")</f>
        <v xml:space="preserve"> </v>
      </c>
      <c r="N566" s="50" t="str">
        <f>IFERROR(VLOOKUP(L566,農林業センサス集落コード!$A$2:$E$18534,5,0),"")</f>
        <v/>
      </c>
      <c r="O566" s="48"/>
      <c r="P566" s="49" t="str">
        <f>IFERROR(VLOOKUP(O566,農林業センサス集落コード!$A$2:$E$18534,4,FALSE)," ")</f>
        <v xml:space="preserve"> </v>
      </c>
      <c r="Q566" s="50" t="str">
        <f>IFERROR(VLOOKUP(O566,農林業センサス集落コード!$A$2:$E$18534,5,0),"")</f>
        <v/>
      </c>
      <c r="R566" s="48"/>
      <c r="S566" s="49" t="str">
        <f>IFERROR(VLOOKUP(R566,農林業センサス集落コード!$A$2:$E$18534,4,FALSE)," ")</f>
        <v xml:space="preserve"> </v>
      </c>
      <c r="T566" s="50" t="str">
        <f>IFERROR(VLOOKUP(R566,農林業センサス集落コード!$A$2:$E$18534,5,0),"")</f>
        <v/>
      </c>
      <c r="U566" s="48"/>
      <c r="V566" s="49" t="str">
        <f>IFERROR(VLOOKUP(U566,農林業センサス集落コード!$A$2:$E$18534,4,FALSE)," ")</f>
        <v xml:space="preserve"> </v>
      </c>
      <c r="W566" s="50" t="str">
        <f>IFERROR(VLOOKUP(U566,農林業センサス集落コード!$A$2:$E$18534,5,0),"")</f>
        <v/>
      </c>
      <c r="X566" s="48"/>
      <c r="Y566" s="49" t="str">
        <f>IFERROR(VLOOKUP(X566,農林業センサス集落コード!$A$2:$E$18534,4,FALSE)," ")</f>
        <v xml:space="preserve"> </v>
      </c>
      <c r="Z566" s="50" t="str">
        <f>IFERROR(VLOOKUP(X566,農林業センサス集落コード!$A$2:$E$18534,5,0),"")</f>
        <v/>
      </c>
      <c r="AA566" s="48"/>
      <c r="AB566" s="49" t="str">
        <f>IFERROR(VLOOKUP(AA566,農林業センサス集落コード!$A$2:$E$18534,4,FALSE)," ")</f>
        <v xml:space="preserve"> </v>
      </c>
      <c r="AC566" s="50" t="str">
        <f>IFERROR(VLOOKUP(AA566,農林業センサス集落コード!$A$2:$E$18534,5,0),"")</f>
        <v/>
      </c>
      <c r="AD566" s="48"/>
      <c r="AE566" s="49" t="str">
        <f>IFERROR(VLOOKUP(AD566,農林業センサス集落コード!$A$2:$E$18534,4,FALSE)," ")</f>
        <v xml:space="preserve"> </v>
      </c>
      <c r="AF566" s="50" t="str">
        <f>IFERROR(VLOOKUP(AD566,農林業センサス集落コード!$A$2:$E$18534,5,0),"")</f>
        <v/>
      </c>
      <c r="AG566" s="48"/>
      <c r="AH566" s="49" t="str">
        <f>IFERROR(VLOOKUP(AG566,農林業センサス集落コード!$A$2:$E$18534,4,FALSE)," ")</f>
        <v xml:space="preserve"> </v>
      </c>
      <c r="AI566" s="50" t="str">
        <f>IFERROR(VLOOKUP(AG566,農林業センサス集落コード!$A$2:$E$18534,5,0),"")</f>
        <v/>
      </c>
      <c r="AJ566" s="48"/>
      <c r="AK566" s="49" t="str">
        <f>IFERROR(VLOOKUP(AJ566,農林業センサス集落コード!$A$2:$E$18534,4,FALSE)," ")</f>
        <v xml:space="preserve"> </v>
      </c>
      <c r="AL566" s="50" t="str">
        <f>IFERROR(VLOOKUP(AJ566,農林業センサス集落コード!$A$2:$E$18534,5,0),"")</f>
        <v/>
      </c>
      <c r="AM566" s="48"/>
      <c r="AN566" s="49" t="str">
        <f>IFERROR(VLOOKUP(AM566,農林業センサス集落コード!$A$2:$E$18534,4,FALSE)," ")</f>
        <v xml:space="preserve"> </v>
      </c>
      <c r="AO566" s="50" t="str">
        <f>IFERROR(VLOOKUP(AM566,農林業センサス集落コード!$A$2:$E$18534,5,0),"")</f>
        <v/>
      </c>
      <c r="AP566" s="48"/>
      <c r="AQ566" s="49" t="str">
        <f>IFERROR(VLOOKUP(AP566,農林業センサス集落コード!$A$2:$E$18534,4,FALSE)," ")</f>
        <v xml:space="preserve"> </v>
      </c>
      <c r="AR566" s="50" t="str">
        <f>IFERROR(VLOOKUP(AP566,農林業センサス集落コード!$A$2:$E$18534,5,0),"")</f>
        <v/>
      </c>
      <c r="AS566" s="48"/>
      <c r="AT566" s="49" t="str">
        <f>IFERROR(VLOOKUP(AS566,農林業センサス集落コード!$A$2:$E$18534,4,FALSE)," ")</f>
        <v xml:space="preserve"> </v>
      </c>
      <c r="AU566" s="50" t="str">
        <f>IFERROR(VLOOKUP(AS566,農林業センサス集落コード!$A$2:$E$18534,5,0),"")</f>
        <v/>
      </c>
      <c r="AV566" s="48"/>
      <c r="AW566" s="49" t="str">
        <f>IFERROR(VLOOKUP(AV566,農林業センサス集落コード!$A$2:$E$18534,4,FALSE)," ")</f>
        <v xml:space="preserve"> </v>
      </c>
      <c r="AX566" s="50" t="str">
        <f>IFERROR(VLOOKUP(AV566,農林業センサス集落コード!$A$2:$E$18534,5,0),"")</f>
        <v/>
      </c>
      <c r="AY566" s="48"/>
      <c r="AZ566" s="49" t="str">
        <f>IFERROR(VLOOKUP(AY566,農林業センサス集落コード!$A$2:$E$18534,4,FALSE)," ")</f>
        <v xml:space="preserve"> </v>
      </c>
      <c r="BA566" s="50" t="str">
        <f>IFERROR(VLOOKUP(AY566,農林業センサス集落コード!$A$2:$E$18534,5,0),"")</f>
        <v/>
      </c>
      <c r="BB566" s="48"/>
      <c r="BC566" s="49" t="str">
        <f>IFERROR(VLOOKUP(BB566,農林業センサス集落コード!$A$2:$E$18534,4,FALSE)," ")</f>
        <v xml:space="preserve"> </v>
      </c>
      <c r="BD566" s="50" t="str">
        <f>IFERROR(VLOOKUP(BB566,農林業センサス集落コード!$A$2:$E$18534,5,0),"")</f>
        <v/>
      </c>
      <c r="BE566" s="48"/>
      <c r="BF566" s="49" t="str">
        <f>IFERROR(VLOOKUP(BE566,農林業センサス集落コード!$A$2:$E$18534,4,FALSE)," ")</f>
        <v xml:space="preserve"> </v>
      </c>
      <c r="BG566" s="50" t="str">
        <f>IFERROR(VLOOKUP(BE566,農林業センサス集落コード!$A$2:$E$18534,5,0),"")</f>
        <v/>
      </c>
      <c r="BH566" s="48"/>
      <c r="BI566" s="49" t="str">
        <f>IFERROR(VLOOKUP(BH566,農林業センサス集落コード!$A$2:$E$18534,4,FALSE)," ")</f>
        <v xml:space="preserve"> </v>
      </c>
      <c r="BJ566" s="50" t="str">
        <f>IFERROR(VLOOKUP(BH566,農林業センサス集落コード!$A$2:$E$18534,5,0),"")</f>
        <v/>
      </c>
      <c r="BK566" s="48"/>
      <c r="BL566" s="49" t="str">
        <f>IFERROR(VLOOKUP(BK566,農林業センサス集落コード!$A$2:$E$18534,4,FALSE)," ")</f>
        <v xml:space="preserve"> </v>
      </c>
      <c r="BM566" s="50" t="str">
        <f>IFERROR(VLOOKUP(BK566,農林業センサス集落コード!$A$2:$E$18534,5,0),"")</f>
        <v/>
      </c>
    </row>
    <row r="567" spans="1:65">
      <c r="A567" s="272" t="e">
        <f>①協定識別事項②協定参加者!#REF!</f>
        <v>#REF!</v>
      </c>
      <c r="B567" s="55" t="e">
        <f>①協定識別事項②協定参加者!#REF!</f>
        <v>#REF!</v>
      </c>
      <c r="C567" s="55" t="e">
        <f>①協定識別事項②協定参加者!#REF!</f>
        <v>#REF!</v>
      </c>
      <c r="D567" s="55" t="e">
        <f>①協定識別事項②協定参加者!#REF!</f>
        <v>#REF!</v>
      </c>
      <c r="E567" s="56" t="e">
        <f>①協定識別事項②協定参加者!#REF!</f>
        <v>#REF!</v>
      </c>
      <c r="F567" s="48"/>
      <c r="G567" s="49" t="str">
        <f>IFERROR(VLOOKUP(F567,農林業センサス集落コード!$A$2:$E$18534,4,FALSE)," ")</f>
        <v xml:space="preserve"> </v>
      </c>
      <c r="H567" s="50" t="str">
        <f>IFERROR(VLOOKUP(F567,農林業センサス集落コード!$A$2:$E$18534,5,0),"")</f>
        <v/>
      </c>
      <c r="I567" s="48"/>
      <c r="J567" s="49" t="str">
        <f>IFERROR(VLOOKUP(I567,農林業センサス集落コード!$A$2:$E$18534,4,FALSE)," ")</f>
        <v xml:space="preserve"> </v>
      </c>
      <c r="K567" s="50" t="str">
        <f>IFERROR(VLOOKUP(I567,農林業センサス集落コード!$A$2:$E$18534,5,0),"")</f>
        <v/>
      </c>
      <c r="L567" s="48"/>
      <c r="M567" s="49" t="str">
        <f>IFERROR(VLOOKUP(L567,農林業センサス集落コード!$A$2:$E$18534,4,FALSE)," ")</f>
        <v xml:space="preserve"> </v>
      </c>
      <c r="N567" s="50" t="str">
        <f>IFERROR(VLOOKUP(L567,農林業センサス集落コード!$A$2:$E$18534,5,0),"")</f>
        <v/>
      </c>
      <c r="O567" s="48"/>
      <c r="P567" s="49" t="str">
        <f>IFERROR(VLOOKUP(O567,農林業センサス集落コード!$A$2:$E$18534,4,FALSE)," ")</f>
        <v xml:space="preserve"> </v>
      </c>
      <c r="Q567" s="50" t="str">
        <f>IFERROR(VLOOKUP(O567,農林業センサス集落コード!$A$2:$E$18534,5,0),"")</f>
        <v/>
      </c>
      <c r="R567" s="48"/>
      <c r="S567" s="49" t="str">
        <f>IFERROR(VLOOKUP(R567,農林業センサス集落コード!$A$2:$E$18534,4,FALSE)," ")</f>
        <v xml:space="preserve"> </v>
      </c>
      <c r="T567" s="50" t="str">
        <f>IFERROR(VLOOKUP(R567,農林業センサス集落コード!$A$2:$E$18534,5,0),"")</f>
        <v/>
      </c>
      <c r="U567" s="48"/>
      <c r="V567" s="49" t="str">
        <f>IFERROR(VLOOKUP(U567,農林業センサス集落コード!$A$2:$E$18534,4,FALSE)," ")</f>
        <v xml:space="preserve"> </v>
      </c>
      <c r="W567" s="50" t="str">
        <f>IFERROR(VLOOKUP(U567,農林業センサス集落コード!$A$2:$E$18534,5,0),"")</f>
        <v/>
      </c>
      <c r="X567" s="48"/>
      <c r="Y567" s="49" t="str">
        <f>IFERROR(VLOOKUP(X567,農林業センサス集落コード!$A$2:$E$18534,4,FALSE)," ")</f>
        <v xml:space="preserve"> </v>
      </c>
      <c r="Z567" s="50" t="str">
        <f>IFERROR(VLOOKUP(X567,農林業センサス集落コード!$A$2:$E$18534,5,0),"")</f>
        <v/>
      </c>
      <c r="AA567" s="48"/>
      <c r="AB567" s="49" t="str">
        <f>IFERROR(VLOOKUP(AA567,農林業センサス集落コード!$A$2:$E$18534,4,FALSE)," ")</f>
        <v xml:space="preserve"> </v>
      </c>
      <c r="AC567" s="50" t="str">
        <f>IFERROR(VLOOKUP(AA567,農林業センサス集落コード!$A$2:$E$18534,5,0),"")</f>
        <v/>
      </c>
      <c r="AD567" s="48"/>
      <c r="AE567" s="49" t="str">
        <f>IFERROR(VLOOKUP(AD567,農林業センサス集落コード!$A$2:$E$18534,4,FALSE)," ")</f>
        <v xml:space="preserve"> </v>
      </c>
      <c r="AF567" s="50" t="str">
        <f>IFERROR(VLOOKUP(AD567,農林業センサス集落コード!$A$2:$E$18534,5,0),"")</f>
        <v/>
      </c>
      <c r="AG567" s="48"/>
      <c r="AH567" s="49" t="str">
        <f>IFERROR(VLOOKUP(AG567,農林業センサス集落コード!$A$2:$E$18534,4,FALSE)," ")</f>
        <v xml:space="preserve"> </v>
      </c>
      <c r="AI567" s="50" t="str">
        <f>IFERROR(VLOOKUP(AG567,農林業センサス集落コード!$A$2:$E$18534,5,0),"")</f>
        <v/>
      </c>
      <c r="AJ567" s="48"/>
      <c r="AK567" s="49" t="str">
        <f>IFERROR(VLOOKUP(AJ567,農林業センサス集落コード!$A$2:$E$18534,4,FALSE)," ")</f>
        <v xml:space="preserve"> </v>
      </c>
      <c r="AL567" s="50" t="str">
        <f>IFERROR(VLOOKUP(AJ567,農林業センサス集落コード!$A$2:$E$18534,5,0),"")</f>
        <v/>
      </c>
      <c r="AM567" s="48"/>
      <c r="AN567" s="49" t="str">
        <f>IFERROR(VLOOKUP(AM567,農林業センサス集落コード!$A$2:$E$18534,4,FALSE)," ")</f>
        <v xml:space="preserve"> </v>
      </c>
      <c r="AO567" s="50" t="str">
        <f>IFERROR(VLOOKUP(AM567,農林業センサス集落コード!$A$2:$E$18534,5,0),"")</f>
        <v/>
      </c>
      <c r="AP567" s="48"/>
      <c r="AQ567" s="49" t="str">
        <f>IFERROR(VLOOKUP(AP567,農林業センサス集落コード!$A$2:$E$18534,4,FALSE)," ")</f>
        <v xml:space="preserve"> </v>
      </c>
      <c r="AR567" s="50" t="str">
        <f>IFERROR(VLOOKUP(AP567,農林業センサス集落コード!$A$2:$E$18534,5,0),"")</f>
        <v/>
      </c>
      <c r="AS567" s="48"/>
      <c r="AT567" s="49" t="str">
        <f>IFERROR(VLOOKUP(AS567,農林業センサス集落コード!$A$2:$E$18534,4,FALSE)," ")</f>
        <v xml:space="preserve"> </v>
      </c>
      <c r="AU567" s="50" t="str">
        <f>IFERROR(VLOOKUP(AS567,農林業センサス集落コード!$A$2:$E$18534,5,0),"")</f>
        <v/>
      </c>
      <c r="AV567" s="48"/>
      <c r="AW567" s="49" t="str">
        <f>IFERROR(VLOOKUP(AV567,農林業センサス集落コード!$A$2:$E$18534,4,FALSE)," ")</f>
        <v xml:space="preserve"> </v>
      </c>
      <c r="AX567" s="50" t="str">
        <f>IFERROR(VLOOKUP(AV567,農林業センサス集落コード!$A$2:$E$18534,5,0),"")</f>
        <v/>
      </c>
      <c r="AY567" s="48"/>
      <c r="AZ567" s="49" t="str">
        <f>IFERROR(VLOOKUP(AY567,農林業センサス集落コード!$A$2:$E$18534,4,FALSE)," ")</f>
        <v xml:space="preserve"> </v>
      </c>
      <c r="BA567" s="50" t="str">
        <f>IFERROR(VLOOKUP(AY567,農林業センサス集落コード!$A$2:$E$18534,5,0),"")</f>
        <v/>
      </c>
      <c r="BB567" s="48"/>
      <c r="BC567" s="49" t="str">
        <f>IFERROR(VLOOKUP(BB567,農林業センサス集落コード!$A$2:$E$18534,4,FALSE)," ")</f>
        <v xml:space="preserve"> </v>
      </c>
      <c r="BD567" s="50" t="str">
        <f>IFERROR(VLOOKUP(BB567,農林業センサス集落コード!$A$2:$E$18534,5,0),"")</f>
        <v/>
      </c>
      <c r="BE567" s="48"/>
      <c r="BF567" s="49" t="str">
        <f>IFERROR(VLOOKUP(BE567,農林業センサス集落コード!$A$2:$E$18534,4,FALSE)," ")</f>
        <v xml:space="preserve"> </v>
      </c>
      <c r="BG567" s="50" t="str">
        <f>IFERROR(VLOOKUP(BE567,農林業センサス集落コード!$A$2:$E$18534,5,0),"")</f>
        <v/>
      </c>
      <c r="BH567" s="48"/>
      <c r="BI567" s="49" t="str">
        <f>IFERROR(VLOOKUP(BH567,農林業センサス集落コード!$A$2:$E$18534,4,FALSE)," ")</f>
        <v xml:space="preserve"> </v>
      </c>
      <c r="BJ567" s="50" t="str">
        <f>IFERROR(VLOOKUP(BH567,農林業センサス集落コード!$A$2:$E$18534,5,0),"")</f>
        <v/>
      </c>
      <c r="BK567" s="48"/>
      <c r="BL567" s="49" t="str">
        <f>IFERROR(VLOOKUP(BK567,農林業センサス集落コード!$A$2:$E$18534,4,FALSE)," ")</f>
        <v xml:space="preserve"> </v>
      </c>
      <c r="BM567" s="50" t="str">
        <f>IFERROR(VLOOKUP(BK567,農林業センサス集落コード!$A$2:$E$18534,5,0),"")</f>
        <v/>
      </c>
    </row>
    <row r="568" spans="1:65">
      <c r="A568" s="272" t="e">
        <f>①協定識別事項②協定参加者!#REF!</f>
        <v>#REF!</v>
      </c>
      <c r="B568" s="55" t="e">
        <f>①協定識別事項②協定参加者!#REF!</f>
        <v>#REF!</v>
      </c>
      <c r="C568" s="55" t="e">
        <f>①協定識別事項②協定参加者!#REF!</f>
        <v>#REF!</v>
      </c>
      <c r="D568" s="55" t="e">
        <f>①協定識別事項②協定参加者!#REF!</f>
        <v>#REF!</v>
      </c>
      <c r="E568" s="56" t="e">
        <f>①協定識別事項②協定参加者!#REF!</f>
        <v>#REF!</v>
      </c>
      <c r="F568" s="48"/>
      <c r="G568" s="49" t="str">
        <f>IFERROR(VLOOKUP(F568,農林業センサス集落コード!$A$2:$E$18534,4,FALSE)," ")</f>
        <v xml:space="preserve"> </v>
      </c>
      <c r="H568" s="50" t="str">
        <f>IFERROR(VLOOKUP(F568,農林業センサス集落コード!$A$2:$E$18534,5,0),"")</f>
        <v/>
      </c>
      <c r="I568" s="48"/>
      <c r="J568" s="49" t="str">
        <f>IFERROR(VLOOKUP(I568,農林業センサス集落コード!$A$2:$E$18534,4,FALSE)," ")</f>
        <v xml:space="preserve"> </v>
      </c>
      <c r="K568" s="50" t="str">
        <f>IFERROR(VLOOKUP(I568,農林業センサス集落コード!$A$2:$E$18534,5,0),"")</f>
        <v/>
      </c>
      <c r="L568" s="48"/>
      <c r="M568" s="49" t="str">
        <f>IFERROR(VLOOKUP(L568,農林業センサス集落コード!$A$2:$E$18534,4,FALSE)," ")</f>
        <v xml:space="preserve"> </v>
      </c>
      <c r="N568" s="50" t="str">
        <f>IFERROR(VLOOKUP(L568,農林業センサス集落コード!$A$2:$E$18534,5,0),"")</f>
        <v/>
      </c>
      <c r="O568" s="48"/>
      <c r="P568" s="49" t="str">
        <f>IFERROR(VLOOKUP(O568,農林業センサス集落コード!$A$2:$E$18534,4,FALSE)," ")</f>
        <v xml:space="preserve"> </v>
      </c>
      <c r="Q568" s="50" t="str">
        <f>IFERROR(VLOOKUP(O568,農林業センサス集落コード!$A$2:$E$18534,5,0),"")</f>
        <v/>
      </c>
      <c r="R568" s="48"/>
      <c r="S568" s="49" t="str">
        <f>IFERROR(VLOOKUP(R568,農林業センサス集落コード!$A$2:$E$18534,4,FALSE)," ")</f>
        <v xml:space="preserve"> </v>
      </c>
      <c r="T568" s="50" t="str">
        <f>IFERROR(VLOOKUP(R568,農林業センサス集落コード!$A$2:$E$18534,5,0),"")</f>
        <v/>
      </c>
      <c r="U568" s="48"/>
      <c r="V568" s="49" t="str">
        <f>IFERROR(VLOOKUP(U568,農林業センサス集落コード!$A$2:$E$18534,4,FALSE)," ")</f>
        <v xml:space="preserve"> </v>
      </c>
      <c r="W568" s="50" t="str">
        <f>IFERROR(VLOOKUP(U568,農林業センサス集落コード!$A$2:$E$18534,5,0),"")</f>
        <v/>
      </c>
      <c r="X568" s="48"/>
      <c r="Y568" s="49" t="str">
        <f>IFERROR(VLOOKUP(X568,農林業センサス集落コード!$A$2:$E$18534,4,FALSE)," ")</f>
        <v xml:space="preserve"> </v>
      </c>
      <c r="Z568" s="50" t="str">
        <f>IFERROR(VLOOKUP(X568,農林業センサス集落コード!$A$2:$E$18534,5,0),"")</f>
        <v/>
      </c>
      <c r="AA568" s="48"/>
      <c r="AB568" s="49" t="str">
        <f>IFERROR(VLOOKUP(AA568,農林業センサス集落コード!$A$2:$E$18534,4,FALSE)," ")</f>
        <v xml:space="preserve"> </v>
      </c>
      <c r="AC568" s="50" t="str">
        <f>IFERROR(VLOOKUP(AA568,農林業センサス集落コード!$A$2:$E$18534,5,0),"")</f>
        <v/>
      </c>
      <c r="AD568" s="48"/>
      <c r="AE568" s="49" t="str">
        <f>IFERROR(VLOOKUP(AD568,農林業センサス集落コード!$A$2:$E$18534,4,FALSE)," ")</f>
        <v xml:space="preserve"> </v>
      </c>
      <c r="AF568" s="50" t="str">
        <f>IFERROR(VLOOKUP(AD568,農林業センサス集落コード!$A$2:$E$18534,5,0),"")</f>
        <v/>
      </c>
      <c r="AG568" s="48"/>
      <c r="AH568" s="49" t="str">
        <f>IFERROR(VLOOKUP(AG568,農林業センサス集落コード!$A$2:$E$18534,4,FALSE)," ")</f>
        <v xml:space="preserve"> </v>
      </c>
      <c r="AI568" s="50" t="str">
        <f>IFERROR(VLOOKUP(AG568,農林業センサス集落コード!$A$2:$E$18534,5,0),"")</f>
        <v/>
      </c>
      <c r="AJ568" s="48"/>
      <c r="AK568" s="49" t="str">
        <f>IFERROR(VLOOKUP(AJ568,農林業センサス集落コード!$A$2:$E$18534,4,FALSE)," ")</f>
        <v xml:space="preserve"> </v>
      </c>
      <c r="AL568" s="50" t="str">
        <f>IFERROR(VLOOKUP(AJ568,農林業センサス集落コード!$A$2:$E$18534,5,0),"")</f>
        <v/>
      </c>
      <c r="AM568" s="48"/>
      <c r="AN568" s="49" t="str">
        <f>IFERROR(VLOOKUP(AM568,農林業センサス集落コード!$A$2:$E$18534,4,FALSE)," ")</f>
        <v xml:space="preserve"> </v>
      </c>
      <c r="AO568" s="50" t="str">
        <f>IFERROR(VLOOKUP(AM568,農林業センサス集落コード!$A$2:$E$18534,5,0),"")</f>
        <v/>
      </c>
      <c r="AP568" s="48"/>
      <c r="AQ568" s="49" t="str">
        <f>IFERROR(VLOOKUP(AP568,農林業センサス集落コード!$A$2:$E$18534,4,FALSE)," ")</f>
        <v xml:space="preserve"> </v>
      </c>
      <c r="AR568" s="50" t="str">
        <f>IFERROR(VLOOKUP(AP568,農林業センサス集落コード!$A$2:$E$18534,5,0),"")</f>
        <v/>
      </c>
      <c r="AS568" s="48"/>
      <c r="AT568" s="49" t="str">
        <f>IFERROR(VLOOKUP(AS568,農林業センサス集落コード!$A$2:$E$18534,4,FALSE)," ")</f>
        <v xml:space="preserve"> </v>
      </c>
      <c r="AU568" s="50" t="str">
        <f>IFERROR(VLOOKUP(AS568,農林業センサス集落コード!$A$2:$E$18534,5,0),"")</f>
        <v/>
      </c>
      <c r="AV568" s="48"/>
      <c r="AW568" s="49" t="str">
        <f>IFERROR(VLOOKUP(AV568,農林業センサス集落コード!$A$2:$E$18534,4,FALSE)," ")</f>
        <v xml:space="preserve"> </v>
      </c>
      <c r="AX568" s="50" t="str">
        <f>IFERROR(VLOOKUP(AV568,農林業センサス集落コード!$A$2:$E$18534,5,0),"")</f>
        <v/>
      </c>
      <c r="AY568" s="48"/>
      <c r="AZ568" s="49" t="str">
        <f>IFERROR(VLOOKUP(AY568,農林業センサス集落コード!$A$2:$E$18534,4,FALSE)," ")</f>
        <v xml:space="preserve"> </v>
      </c>
      <c r="BA568" s="50" t="str">
        <f>IFERROR(VLOOKUP(AY568,農林業センサス集落コード!$A$2:$E$18534,5,0),"")</f>
        <v/>
      </c>
      <c r="BB568" s="48"/>
      <c r="BC568" s="49" t="str">
        <f>IFERROR(VLOOKUP(BB568,農林業センサス集落コード!$A$2:$E$18534,4,FALSE)," ")</f>
        <v xml:space="preserve"> </v>
      </c>
      <c r="BD568" s="50" t="str">
        <f>IFERROR(VLOOKUP(BB568,農林業センサス集落コード!$A$2:$E$18534,5,0),"")</f>
        <v/>
      </c>
      <c r="BE568" s="48"/>
      <c r="BF568" s="49" t="str">
        <f>IFERROR(VLOOKUP(BE568,農林業センサス集落コード!$A$2:$E$18534,4,FALSE)," ")</f>
        <v xml:space="preserve"> </v>
      </c>
      <c r="BG568" s="50" t="str">
        <f>IFERROR(VLOOKUP(BE568,農林業センサス集落コード!$A$2:$E$18534,5,0),"")</f>
        <v/>
      </c>
      <c r="BH568" s="48"/>
      <c r="BI568" s="49" t="str">
        <f>IFERROR(VLOOKUP(BH568,農林業センサス集落コード!$A$2:$E$18534,4,FALSE)," ")</f>
        <v xml:space="preserve"> </v>
      </c>
      <c r="BJ568" s="50" t="str">
        <f>IFERROR(VLOOKUP(BH568,農林業センサス集落コード!$A$2:$E$18534,5,0),"")</f>
        <v/>
      </c>
      <c r="BK568" s="48"/>
      <c r="BL568" s="49" t="str">
        <f>IFERROR(VLOOKUP(BK568,農林業センサス集落コード!$A$2:$E$18534,4,FALSE)," ")</f>
        <v xml:space="preserve"> </v>
      </c>
      <c r="BM568" s="50" t="str">
        <f>IFERROR(VLOOKUP(BK568,農林業センサス集落コード!$A$2:$E$18534,5,0),"")</f>
        <v/>
      </c>
    </row>
    <row r="569" spans="1:65">
      <c r="A569" s="272" t="e">
        <f>①協定識別事項②協定参加者!#REF!</f>
        <v>#REF!</v>
      </c>
      <c r="B569" s="55" t="e">
        <f>①協定識別事項②協定参加者!#REF!</f>
        <v>#REF!</v>
      </c>
      <c r="C569" s="55" t="e">
        <f>①協定識別事項②協定参加者!#REF!</f>
        <v>#REF!</v>
      </c>
      <c r="D569" s="55" t="e">
        <f>①協定識別事項②協定参加者!#REF!</f>
        <v>#REF!</v>
      </c>
      <c r="E569" s="56" t="e">
        <f>①協定識別事項②協定参加者!#REF!</f>
        <v>#REF!</v>
      </c>
      <c r="F569" s="48"/>
      <c r="G569" s="49" t="str">
        <f>IFERROR(VLOOKUP(F569,農林業センサス集落コード!$A$2:$E$18534,4,FALSE)," ")</f>
        <v xml:space="preserve"> </v>
      </c>
      <c r="H569" s="50" t="str">
        <f>IFERROR(VLOOKUP(F569,農林業センサス集落コード!$A$2:$E$18534,5,0),"")</f>
        <v/>
      </c>
      <c r="I569" s="48"/>
      <c r="J569" s="49" t="str">
        <f>IFERROR(VLOOKUP(I569,農林業センサス集落コード!$A$2:$E$18534,4,FALSE)," ")</f>
        <v xml:space="preserve"> </v>
      </c>
      <c r="K569" s="50" t="str">
        <f>IFERROR(VLOOKUP(I569,農林業センサス集落コード!$A$2:$E$18534,5,0),"")</f>
        <v/>
      </c>
      <c r="L569" s="48"/>
      <c r="M569" s="49" t="str">
        <f>IFERROR(VLOOKUP(L569,農林業センサス集落コード!$A$2:$E$18534,4,FALSE)," ")</f>
        <v xml:space="preserve"> </v>
      </c>
      <c r="N569" s="50" t="str">
        <f>IFERROR(VLOOKUP(L569,農林業センサス集落コード!$A$2:$E$18534,5,0),"")</f>
        <v/>
      </c>
      <c r="O569" s="48"/>
      <c r="P569" s="49" t="str">
        <f>IFERROR(VLOOKUP(O569,農林業センサス集落コード!$A$2:$E$18534,4,FALSE)," ")</f>
        <v xml:space="preserve"> </v>
      </c>
      <c r="Q569" s="50" t="str">
        <f>IFERROR(VLOOKUP(O569,農林業センサス集落コード!$A$2:$E$18534,5,0),"")</f>
        <v/>
      </c>
      <c r="R569" s="48"/>
      <c r="S569" s="49" t="str">
        <f>IFERROR(VLOOKUP(R569,農林業センサス集落コード!$A$2:$E$18534,4,FALSE)," ")</f>
        <v xml:space="preserve"> </v>
      </c>
      <c r="T569" s="50" t="str">
        <f>IFERROR(VLOOKUP(R569,農林業センサス集落コード!$A$2:$E$18534,5,0),"")</f>
        <v/>
      </c>
      <c r="U569" s="48"/>
      <c r="V569" s="49" t="str">
        <f>IFERROR(VLOOKUP(U569,農林業センサス集落コード!$A$2:$E$18534,4,FALSE)," ")</f>
        <v xml:space="preserve"> </v>
      </c>
      <c r="W569" s="50" t="str">
        <f>IFERROR(VLOOKUP(U569,農林業センサス集落コード!$A$2:$E$18534,5,0),"")</f>
        <v/>
      </c>
      <c r="X569" s="48"/>
      <c r="Y569" s="49" t="str">
        <f>IFERROR(VLOOKUP(X569,農林業センサス集落コード!$A$2:$E$18534,4,FALSE)," ")</f>
        <v xml:space="preserve"> </v>
      </c>
      <c r="Z569" s="50" t="str">
        <f>IFERROR(VLOOKUP(X569,農林業センサス集落コード!$A$2:$E$18534,5,0),"")</f>
        <v/>
      </c>
      <c r="AA569" s="48"/>
      <c r="AB569" s="49" t="str">
        <f>IFERROR(VLOOKUP(AA569,農林業センサス集落コード!$A$2:$E$18534,4,FALSE)," ")</f>
        <v xml:space="preserve"> </v>
      </c>
      <c r="AC569" s="50" t="str">
        <f>IFERROR(VLOOKUP(AA569,農林業センサス集落コード!$A$2:$E$18534,5,0),"")</f>
        <v/>
      </c>
      <c r="AD569" s="48"/>
      <c r="AE569" s="49" t="str">
        <f>IFERROR(VLOOKUP(AD569,農林業センサス集落コード!$A$2:$E$18534,4,FALSE)," ")</f>
        <v xml:space="preserve"> </v>
      </c>
      <c r="AF569" s="50" t="str">
        <f>IFERROR(VLOOKUP(AD569,農林業センサス集落コード!$A$2:$E$18534,5,0),"")</f>
        <v/>
      </c>
      <c r="AG569" s="48"/>
      <c r="AH569" s="49" t="str">
        <f>IFERROR(VLOOKUP(AG569,農林業センサス集落コード!$A$2:$E$18534,4,FALSE)," ")</f>
        <v xml:space="preserve"> </v>
      </c>
      <c r="AI569" s="50" t="str">
        <f>IFERROR(VLOOKUP(AG569,農林業センサス集落コード!$A$2:$E$18534,5,0),"")</f>
        <v/>
      </c>
      <c r="AJ569" s="48"/>
      <c r="AK569" s="49" t="str">
        <f>IFERROR(VLOOKUP(AJ569,農林業センサス集落コード!$A$2:$E$18534,4,FALSE)," ")</f>
        <v xml:space="preserve"> </v>
      </c>
      <c r="AL569" s="50" t="str">
        <f>IFERROR(VLOOKUP(AJ569,農林業センサス集落コード!$A$2:$E$18534,5,0),"")</f>
        <v/>
      </c>
      <c r="AM569" s="48"/>
      <c r="AN569" s="49" t="str">
        <f>IFERROR(VLOOKUP(AM569,農林業センサス集落コード!$A$2:$E$18534,4,FALSE)," ")</f>
        <v xml:space="preserve"> </v>
      </c>
      <c r="AO569" s="50" t="str">
        <f>IFERROR(VLOOKUP(AM569,農林業センサス集落コード!$A$2:$E$18534,5,0),"")</f>
        <v/>
      </c>
      <c r="AP569" s="48"/>
      <c r="AQ569" s="49" t="str">
        <f>IFERROR(VLOOKUP(AP569,農林業センサス集落コード!$A$2:$E$18534,4,FALSE)," ")</f>
        <v xml:space="preserve"> </v>
      </c>
      <c r="AR569" s="50" t="str">
        <f>IFERROR(VLOOKUP(AP569,農林業センサス集落コード!$A$2:$E$18534,5,0),"")</f>
        <v/>
      </c>
      <c r="AS569" s="48"/>
      <c r="AT569" s="49" t="str">
        <f>IFERROR(VLOOKUP(AS569,農林業センサス集落コード!$A$2:$E$18534,4,FALSE)," ")</f>
        <v xml:space="preserve"> </v>
      </c>
      <c r="AU569" s="50" t="str">
        <f>IFERROR(VLOOKUP(AS569,農林業センサス集落コード!$A$2:$E$18534,5,0),"")</f>
        <v/>
      </c>
      <c r="AV569" s="48"/>
      <c r="AW569" s="49" t="str">
        <f>IFERROR(VLOOKUP(AV569,農林業センサス集落コード!$A$2:$E$18534,4,FALSE)," ")</f>
        <v xml:space="preserve"> </v>
      </c>
      <c r="AX569" s="50" t="str">
        <f>IFERROR(VLOOKUP(AV569,農林業センサス集落コード!$A$2:$E$18534,5,0),"")</f>
        <v/>
      </c>
      <c r="AY569" s="48"/>
      <c r="AZ569" s="49" t="str">
        <f>IFERROR(VLOOKUP(AY569,農林業センサス集落コード!$A$2:$E$18534,4,FALSE)," ")</f>
        <v xml:space="preserve"> </v>
      </c>
      <c r="BA569" s="50" t="str">
        <f>IFERROR(VLOOKUP(AY569,農林業センサス集落コード!$A$2:$E$18534,5,0),"")</f>
        <v/>
      </c>
      <c r="BB569" s="48"/>
      <c r="BC569" s="49" t="str">
        <f>IFERROR(VLOOKUP(BB569,農林業センサス集落コード!$A$2:$E$18534,4,FALSE)," ")</f>
        <v xml:space="preserve"> </v>
      </c>
      <c r="BD569" s="50" t="str">
        <f>IFERROR(VLOOKUP(BB569,農林業センサス集落コード!$A$2:$E$18534,5,0),"")</f>
        <v/>
      </c>
      <c r="BE569" s="48"/>
      <c r="BF569" s="49" t="str">
        <f>IFERROR(VLOOKUP(BE569,農林業センサス集落コード!$A$2:$E$18534,4,FALSE)," ")</f>
        <v xml:space="preserve"> </v>
      </c>
      <c r="BG569" s="50" t="str">
        <f>IFERROR(VLOOKUP(BE569,農林業センサス集落コード!$A$2:$E$18534,5,0),"")</f>
        <v/>
      </c>
      <c r="BH569" s="48"/>
      <c r="BI569" s="49" t="str">
        <f>IFERROR(VLOOKUP(BH569,農林業センサス集落コード!$A$2:$E$18534,4,FALSE)," ")</f>
        <v xml:space="preserve"> </v>
      </c>
      <c r="BJ569" s="50" t="str">
        <f>IFERROR(VLOOKUP(BH569,農林業センサス集落コード!$A$2:$E$18534,5,0),"")</f>
        <v/>
      </c>
      <c r="BK569" s="48"/>
      <c r="BL569" s="49" t="str">
        <f>IFERROR(VLOOKUP(BK569,農林業センサス集落コード!$A$2:$E$18534,4,FALSE)," ")</f>
        <v xml:space="preserve"> </v>
      </c>
      <c r="BM569" s="50" t="str">
        <f>IFERROR(VLOOKUP(BK569,農林業センサス集落コード!$A$2:$E$18534,5,0),"")</f>
        <v/>
      </c>
    </row>
    <row r="570" spans="1:65">
      <c r="A570" s="272" t="e">
        <f>①協定識別事項②協定参加者!#REF!</f>
        <v>#REF!</v>
      </c>
      <c r="B570" s="55" t="e">
        <f>①協定識別事項②協定参加者!#REF!</f>
        <v>#REF!</v>
      </c>
      <c r="C570" s="55" t="e">
        <f>①協定識別事項②協定参加者!#REF!</f>
        <v>#REF!</v>
      </c>
      <c r="D570" s="55" t="e">
        <f>①協定識別事項②協定参加者!#REF!</f>
        <v>#REF!</v>
      </c>
      <c r="E570" s="56" t="e">
        <f>①協定識別事項②協定参加者!#REF!</f>
        <v>#REF!</v>
      </c>
      <c r="F570" s="48"/>
      <c r="G570" s="49" t="str">
        <f>IFERROR(VLOOKUP(F570,農林業センサス集落コード!$A$2:$E$18534,4,FALSE)," ")</f>
        <v xml:space="preserve"> </v>
      </c>
      <c r="H570" s="50" t="str">
        <f>IFERROR(VLOOKUP(F570,農林業センサス集落コード!$A$2:$E$18534,5,0),"")</f>
        <v/>
      </c>
      <c r="I570" s="48"/>
      <c r="J570" s="49" t="str">
        <f>IFERROR(VLOOKUP(I570,農林業センサス集落コード!$A$2:$E$18534,4,FALSE)," ")</f>
        <v xml:space="preserve"> </v>
      </c>
      <c r="K570" s="50" t="str">
        <f>IFERROR(VLOOKUP(I570,農林業センサス集落コード!$A$2:$E$18534,5,0),"")</f>
        <v/>
      </c>
      <c r="L570" s="48"/>
      <c r="M570" s="49" t="str">
        <f>IFERROR(VLOOKUP(L570,農林業センサス集落コード!$A$2:$E$18534,4,FALSE)," ")</f>
        <v xml:space="preserve"> </v>
      </c>
      <c r="N570" s="50" t="str">
        <f>IFERROR(VLOOKUP(L570,農林業センサス集落コード!$A$2:$E$18534,5,0),"")</f>
        <v/>
      </c>
      <c r="O570" s="48"/>
      <c r="P570" s="49" t="str">
        <f>IFERROR(VLOOKUP(O570,農林業センサス集落コード!$A$2:$E$18534,4,FALSE)," ")</f>
        <v xml:space="preserve"> </v>
      </c>
      <c r="Q570" s="50" t="str">
        <f>IFERROR(VLOOKUP(O570,農林業センサス集落コード!$A$2:$E$18534,5,0),"")</f>
        <v/>
      </c>
      <c r="R570" s="48"/>
      <c r="S570" s="49" t="str">
        <f>IFERROR(VLOOKUP(R570,農林業センサス集落コード!$A$2:$E$18534,4,FALSE)," ")</f>
        <v xml:space="preserve"> </v>
      </c>
      <c r="T570" s="50" t="str">
        <f>IFERROR(VLOOKUP(R570,農林業センサス集落コード!$A$2:$E$18534,5,0),"")</f>
        <v/>
      </c>
      <c r="U570" s="48"/>
      <c r="V570" s="49" t="str">
        <f>IFERROR(VLOOKUP(U570,農林業センサス集落コード!$A$2:$E$18534,4,FALSE)," ")</f>
        <v xml:space="preserve"> </v>
      </c>
      <c r="W570" s="50" t="str">
        <f>IFERROR(VLOOKUP(U570,農林業センサス集落コード!$A$2:$E$18534,5,0),"")</f>
        <v/>
      </c>
      <c r="X570" s="48"/>
      <c r="Y570" s="49" t="str">
        <f>IFERROR(VLOOKUP(X570,農林業センサス集落コード!$A$2:$E$18534,4,FALSE)," ")</f>
        <v xml:space="preserve"> </v>
      </c>
      <c r="Z570" s="50" t="str">
        <f>IFERROR(VLOOKUP(X570,農林業センサス集落コード!$A$2:$E$18534,5,0),"")</f>
        <v/>
      </c>
      <c r="AA570" s="48"/>
      <c r="AB570" s="49" t="str">
        <f>IFERROR(VLOOKUP(AA570,農林業センサス集落コード!$A$2:$E$18534,4,FALSE)," ")</f>
        <v xml:space="preserve"> </v>
      </c>
      <c r="AC570" s="50" t="str">
        <f>IFERROR(VLOOKUP(AA570,農林業センサス集落コード!$A$2:$E$18534,5,0),"")</f>
        <v/>
      </c>
      <c r="AD570" s="48"/>
      <c r="AE570" s="49" t="str">
        <f>IFERROR(VLOOKUP(AD570,農林業センサス集落コード!$A$2:$E$18534,4,FALSE)," ")</f>
        <v xml:space="preserve"> </v>
      </c>
      <c r="AF570" s="50" t="str">
        <f>IFERROR(VLOOKUP(AD570,農林業センサス集落コード!$A$2:$E$18534,5,0),"")</f>
        <v/>
      </c>
      <c r="AG570" s="48"/>
      <c r="AH570" s="49" t="str">
        <f>IFERROR(VLOOKUP(AG570,農林業センサス集落コード!$A$2:$E$18534,4,FALSE)," ")</f>
        <v xml:space="preserve"> </v>
      </c>
      <c r="AI570" s="50" t="str">
        <f>IFERROR(VLOOKUP(AG570,農林業センサス集落コード!$A$2:$E$18534,5,0),"")</f>
        <v/>
      </c>
      <c r="AJ570" s="48"/>
      <c r="AK570" s="49" t="str">
        <f>IFERROR(VLOOKUP(AJ570,農林業センサス集落コード!$A$2:$E$18534,4,FALSE)," ")</f>
        <v xml:space="preserve"> </v>
      </c>
      <c r="AL570" s="50" t="str">
        <f>IFERROR(VLOOKUP(AJ570,農林業センサス集落コード!$A$2:$E$18534,5,0),"")</f>
        <v/>
      </c>
      <c r="AM570" s="48"/>
      <c r="AN570" s="49" t="str">
        <f>IFERROR(VLOOKUP(AM570,農林業センサス集落コード!$A$2:$E$18534,4,FALSE)," ")</f>
        <v xml:space="preserve"> </v>
      </c>
      <c r="AO570" s="50" t="str">
        <f>IFERROR(VLOOKUP(AM570,農林業センサス集落コード!$A$2:$E$18534,5,0),"")</f>
        <v/>
      </c>
      <c r="AP570" s="48"/>
      <c r="AQ570" s="49" t="str">
        <f>IFERROR(VLOOKUP(AP570,農林業センサス集落コード!$A$2:$E$18534,4,FALSE)," ")</f>
        <v xml:space="preserve"> </v>
      </c>
      <c r="AR570" s="50" t="str">
        <f>IFERROR(VLOOKUP(AP570,農林業センサス集落コード!$A$2:$E$18534,5,0),"")</f>
        <v/>
      </c>
      <c r="AS570" s="48"/>
      <c r="AT570" s="49" t="str">
        <f>IFERROR(VLOOKUP(AS570,農林業センサス集落コード!$A$2:$E$18534,4,FALSE)," ")</f>
        <v xml:space="preserve"> </v>
      </c>
      <c r="AU570" s="50" t="str">
        <f>IFERROR(VLOOKUP(AS570,農林業センサス集落コード!$A$2:$E$18534,5,0),"")</f>
        <v/>
      </c>
      <c r="AV570" s="48"/>
      <c r="AW570" s="49" t="str">
        <f>IFERROR(VLOOKUP(AV570,農林業センサス集落コード!$A$2:$E$18534,4,FALSE)," ")</f>
        <v xml:space="preserve"> </v>
      </c>
      <c r="AX570" s="50" t="str">
        <f>IFERROR(VLOOKUP(AV570,農林業センサス集落コード!$A$2:$E$18534,5,0),"")</f>
        <v/>
      </c>
      <c r="AY570" s="48"/>
      <c r="AZ570" s="49" t="str">
        <f>IFERROR(VLOOKUP(AY570,農林業センサス集落コード!$A$2:$E$18534,4,FALSE)," ")</f>
        <v xml:space="preserve"> </v>
      </c>
      <c r="BA570" s="50" t="str">
        <f>IFERROR(VLOOKUP(AY570,農林業センサス集落コード!$A$2:$E$18534,5,0),"")</f>
        <v/>
      </c>
      <c r="BB570" s="48"/>
      <c r="BC570" s="49" t="str">
        <f>IFERROR(VLOOKUP(BB570,農林業センサス集落コード!$A$2:$E$18534,4,FALSE)," ")</f>
        <v xml:space="preserve"> </v>
      </c>
      <c r="BD570" s="50" t="str">
        <f>IFERROR(VLOOKUP(BB570,農林業センサス集落コード!$A$2:$E$18534,5,0),"")</f>
        <v/>
      </c>
      <c r="BE570" s="48"/>
      <c r="BF570" s="49" t="str">
        <f>IFERROR(VLOOKUP(BE570,農林業センサス集落コード!$A$2:$E$18534,4,FALSE)," ")</f>
        <v xml:space="preserve"> </v>
      </c>
      <c r="BG570" s="50" t="str">
        <f>IFERROR(VLOOKUP(BE570,農林業センサス集落コード!$A$2:$E$18534,5,0),"")</f>
        <v/>
      </c>
      <c r="BH570" s="48"/>
      <c r="BI570" s="49" t="str">
        <f>IFERROR(VLOOKUP(BH570,農林業センサス集落コード!$A$2:$E$18534,4,FALSE)," ")</f>
        <v xml:space="preserve"> </v>
      </c>
      <c r="BJ570" s="50" t="str">
        <f>IFERROR(VLOOKUP(BH570,農林業センサス集落コード!$A$2:$E$18534,5,0),"")</f>
        <v/>
      </c>
      <c r="BK570" s="48"/>
      <c r="BL570" s="49" t="str">
        <f>IFERROR(VLOOKUP(BK570,農林業センサス集落コード!$A$2:$E$18534,4,FALSE)," ")</f>
        <v xml:space="preserve"> </v>
      </c>
      <c r="BM570" s="50" t="str">
        <f>IFERROR(VLOOKUP(BK570,農林業センサス集落コード!$A$2:$E$18534,5,0),"")</f>
        <v/>
      </c>
    </row>
    <row r="571" spans="1:65">
      <c r="A571" s="272" t="e">
        <f>①協定識別事項②協定参加者!#REF!</f>
        <v>#REF!</v>
      </c>
      <c r="B571" s="55" t="e">
        <f>①協定識別事項②協定参加者!#REF!</f>
        <v>#REF!</v>
      </c>
      <c r="C571" s="55" t="e">
        <f>①協定識別事項②協定参加者!#REF!</f>
        <v>#REF!</v>
      </c>
      <c r="D571" s="55" t="e">
        <f>①協定識別事項②協定参加者!#REF!</f>
        <v>#REF!</v>
      </c>
      <c r="E571" s="56" t="e">
        <f>①協定識別事項②協定参加者!#REF!</f>
        <v>#REF!</v>
      </c>
      <c r="F571" s="48"/>
      <c r="G571" s="49" t="str">
        <f>IFERROR(VLOOKUP(F571,農林業センサス集落コード!$A$2:$E$18534,4,FALSE)," ")</f>
        <v xml:space="preserve"> </v>
      </c>
      <c r="H571" s="50" t="str">
        <f>IFERROR(VLOOKUP(F571,農林業センサス集落コード!$A$2:$E$18534,5,0),"")</f>
        <v/>
      </c>
      <c r="I571" s="48"/>
      <c r="J571" s="49" t="str">
        <f>IFERROR(VLOOKUP(I571,農林業センサス集落コード!$A$2:$E$18534,4,FALSE)," ")</f>
        <v xml:space="preserve"> </v>
      </c>
      <c r="K571" s="50" t="str">
        <f>IFERROR(VLOOKUP(I571,農林業センサス集落コード!$A$2:$E$18534,5,0),"")</f>
        <v/>
      </c>
      <c r="L571" s="48"/>
      <c r="M571" s="49" t="str">
        <f>IFERROR(VLOOKUP(L571,農林業センサス集落コード!$A$2:$E$18534,4,FALSE)," ")</f>
        <v xml:space="preserve"> </v>
      </c>
      <c r="N571" s="50" t="str">
        <f>IFERROR(VLOOKUP(L571,農林業センサス集落コード!$A$2:$E$18534,5,0),"")</f>
        <v/>
      </c>
      <c r="O571" s="48"/>
      <c r="P571" s="49" t="str">
        <f>IFERROR(VLOOKUP(O571,農林業センサス集落コード!$A$2:$E$18534,4,FALSE)," ")</f>
        <v xml:space="preserve"> </v>
      </c>
      <c r="Q571" s="50" t="str">
        <f>IFERROR(VLOOKUP(O571,農林業センサス集落コード!$A$2:$E$18534,5,0),"")</f>
        <v/>
      </c>
      <c r="R571" s="48"/>
      <c r="S571" s="49" t="str">
        <f>IFERROR(VLOOKUP(R571,農林業センサス集落コード!$A$2:$E$18534,4,FALSE)," ")</f>
        <v xml:space="preserve"> </v>
      </c>
      <c r="T571" s="50" t="str">
        <f>IFERROR(VLOOKUP(R571,農林業センサス集落コード!$A$2:$E$18534,5,0),"")</f>
        <v/>
      </c>
      <c r="U571" s="48"/>
      <c r="V571" s="49" t="str">
        <f>IFERROR(VLOOKUP(U571,農林業センサス集落コード!$A$2:$E$18534,4,FALSE)," ")</f>
        <v xml:space="preserve"> </v>
      </c>
      <c r="W571" s="50" t="str">
        <f>IFERROR(VLOOKUP(U571,農林業センサス集落コード!$A$2:$E$18534,5,0),"")</f>
        <v/>
      </c>
      <c r="X571" s="48"/>
      <c r="Y571" s="49" t="str">
        <f>IFERROR(VLOOKUP(X571,農林業センサス集落コード!$A$2:$E$18534,4,FALSE)," ")</f>
        <v xml:space="preserve"> </v>
      </c>
      <c r="Z571" s="50" t="str">
        <f>IFERROR(VLOOKUP(X571,農林業センサス集落コード!$A$2:$E$18534,5,0),"")</f>
        <v/>
      </c>
      <c r="AA571" s="48"/>
      <c r="AB571" s="49" t="str">
        <f>IFERROR(VLOOKUP(AA571,農林業センサス集落コード!$A$2:$E$18534,4,FALSE)," ")</f>
        <v xml:space="preserve"> </v>
      </c>
      <c r="AC571" s="50" t="str">
        <f>IFERROR(VLOOKUP(AA571,農林業センサス集落コード!$A$2:$E$18534,5,0),"")</f>
        <v/>
      </c>
      <c r="AD571" s="48"/>
      <c r="AE571" s="49" t="str">
        <f>IFERROR(VLOOKUP(AD571,農林業センサス集落コード!$A$2:$E$18534,4,FALSE)," ")</f>
        <v xml:space="preserve"> </v>
      </c>
      <c r="AF571" s="50" t="str">
        <f>IFERROR(VLOOKUP(AD571,農林業センサス集落コード!$A$2:$E$18534,5,0),"")</f>
        <v/>
      </c>
      <c r="AG571" s="48"/>
      <c r="AH571" s="49" t="str">
        <f>IFERROR(VLOOKUP(AG571,農林業センサス集落コード!$A$2:$E$18534,4,FALSE)," ")</f>
        <v xml:space="preserve"> </v>
      </c>
      <c r="AI571" s="50" t="str">
        <f>IFERROR(VLOOKUP(AG571,農林業センサス集落コード!$A$2:$E$18534,5,0),"")</f>
        <v/>
      </c>
      <c r="AJ571" s="48"/>
      <c r="AK571" s="49" t="str">
        <f>IFERROR(VLOOKUP(AJ571,農林業センサス集落コード!$A$2:$E$18534,4,FALSE)," ")</f>
        <v xml:space="preserve"> </v>
      </c>
      <c r="AL571" s="50" t="str">
        <f>IFERROR(VLOOKUP(AJ571,農林業センサス集落コード!$A$2:$E$18534,5,0),"")</f>
        <v/>
      </c>
      <c r="AM571" s="48"/>
      <c r="AN571" s="49" t="str">
        <f>IFERROR(VLOOKUP(AM571,農林業センサス集落コード!$A$2:$E$18534,4,FALSE)," ")</f>
        <v xml:space="preserve"> </v>
      </c>
      <c r="AO571" s="50" t="str">
        <f>IFERROR(VLOOKUP(AM571,農林業センサス集落コード!$A$2:$E$18534,5,0),"")</f>
        <v/>
      </c>
      <c r="AP571" s="48"/>
      <c r="AQ571" s="49" t="str">
        <f>IFERROR(VLOOKUP(AP571,農林業センサス集落コード!$A$2:$E$18534,4,FALSE)," ")</f>
        <v xml:space="preserve"> </v>
      </c>
      <c r="AR571" s="50" t="str">
        <f>IFERROR(VLOOKUP(AP571,農林業センサス集落コード!$A$2:$E$18534,5,0),"")</f>
        <v/>
      </c>
      <c r="AS571" s="48"/>
      <c r="AT571" s="49" t="str">
        <f>IFERROR(VLOOKUP(AS571,農林業センサス集落コード!$A$2:$E$18534,4,FALSE)," ")</f>
        <v xml:space="preserve"> </v>
      </c>
      <c r="AU571" s="50" t="str">
        <f>IFERROR(VLOOKUP(AS571,農林業センサス集落コード!$A$2:$E$18534,5,0),"")</f>
        <v/>
      </c>
      <c r="AV571" s="48"/>
      <c r="AW571" s="49" t="str">
        <f>IFERROR(VLOOKUP(AV571,農林業センサス集落コード!$A$2:$E$18534,4,FALSE)," ")</f>
        <v xml:space="preserve"> </v>
      </c>
      <c r="AX571" s="50" t="str">
        <f>IFERROR(VLOOKUP(AV571,農林業センサス集落コード!$A$2:$E$18534,5,0),"")</f>
        <v/>
      </c>
      <c r="AY571" s="48"/>
      <c r="AZ571" s="49" t="str">
        <f>IFERROR(VLOOKUP(AY571,農林業センサス集落コード!$A$2:$E$18534,4,FALSE)," ")</f>
        <v xml:space="preserve"> </v>
      </c>
      <c r="BA571" s="50" t="str">
        <f>IFERROR(VLOOKUP(AY571,農林業センサス集落コード!$A$2:$E$18534,5,0),"")</f>
        <v/>
      </c>
      <c r="BB571" s="48"/>
      <c r="BC571" s="49" t="str">
        <f>IFERROR(VLOOKUP(BB571,農林業センサス集落コード!$A$2:$E$18534,4,FALSE)," ")</f>
        <v xml:space="preserve"> </v>
      </c>
      <c r="BD571" s="50" t="str">
        <f>IFERROR(VLOOKUP(BB571,農林業センサス集落コード!$A$2:$E$18534,5,0),"")</f>
        <v/>
      </c>
      <c r="BE571" s="48"/>
      <c r="BF571" s="49" t="str">
        <f>IFERROR(VLOOKUP(BE571,農林業センサス集落コード!$A$2:$E$18534,4,FALSE)," ")</f>
        <v xml:space="preserve"> </v>
      </c>
      <c r="BG571" s="50" t="str">
        <f>IFERROR(VLOOKUP(BE571,農林業センサス集落コード!$A$2:$E$18534,5,0),"")</f>
        <v/>
      </c>
      <c r="BH571" s="48"/>
      <c r="BI571" s="49" t="str">
        <f>IFERROR(VLOOKUP(BH571,農林業センサス集落コード!$A$2:$E$18534,4,FALSE)," ")</f>
        <v xml:space="preserve"> </v>
      </c>
      <c r="BJ571" s="50" t="str">
        <f>IFERROR(VLOOKUP(BH571,農林業センサス集落コード!$A$2:$E$18534,5,0),"")</f>
        <v/>
      </c>
      <c r="BK571" s="48"/>
      <c r="BL571" s="49" t="str">
        <f>IFERROR(VLOOKUP(BK571,農林業センサス集落コード!$A$2:$E$18534,4,FALSE)," ")</f>
        <v xml:space="preserve"> </v>
      </c>
      <c r="BM571" s="50" t="str">
        <f>IFERROR(VLOOKUP(BK571,農林業センサス集落コード!$A$2:$E$18534,5,0),"")</f>
        <v/>
      </c>
    </row>
    <row r="572" spans="1:65">
      <c r="A572" s="272" t="e">
        <f>①協定識別事項②協定参加者!#REF!</f>
        <v>#REF!</v>
      </c>
      <c r="B572" s="55" t="e">
        <f>①協定識別事項②協定参加者!#REF!</f>
        <v>#REF!</v>
      </c>
      <c r="C572" s="55" t="e">
        <f>①協定識別事項②協定参加者!#REF!</f>
        <v>#REF!</v>
      </c>
      <c r="D572" s="55" t="e">
        <f>①協定識別事項②協定参加者!#REF!</f>
        <v>#REF!</v>
      </c>
      <c r="E572" s="56" t="e">
        <f>①協定識別事項②協定参加者!#REF!</f>
        <v>#REF!</v>
      </c>
      <c r="F572" s="48"/>
      <c r="G572" s="49" t="str">
        <f>IFERROR(VLOOKUP(F572,農林業センサス集落コード!$A$2:$E$18534,4,FALSE)," ")</f>
        <v xml:space="preserve"> </v>
      </c>
      <c r="H572" s="50" t="str">
        <f>IFERROR(VLOOKUP(F572,農林業センサス集落コード!$A$2:$E$18534,5,0),"")</f>
        <v/>
      </c>
      <c r="I572" s="48"/>
      <c r="J572" s="49" t="str">
        <f>IFERROR(VLOOKUP(I572,農林業センサス集落コード!$A$2:$E$18534,4,FALSE)," ")</f>
        <v xml:space="preserve"> </v>
      </c>
      <c r="K572" s="50" t="str">
        <f>IFERROR(VLOOKUP(I572,農林業センサス集落コード!$A$2:$E$18534,5,0),"")</f>
        <v/>
      </c>
      <c r="L572" s="48"/>
      <c r="M572" s="49" t="str">
        <f>IFERROR(VLOOKUP(L572,農林業センサス集落コード!$A$2:$E$18534,4,FALSE)," ")</f>
        <v xml:space="preserve"> </v>
      </c>
      <c r="N572" s="50" t="str">
        <f>IFERROR(VLOOKUP(L572,農林業センサス集落コード!$A$2:$E$18534,5,0),"")</f>
        <v/>
      </c>
      <c r="O572" s="48"/>
      <c r="P572" s="49" t="str">
        <f>IFERROR(VLOOKUP(O572,農林業センサス集落コード!$A$2:$E$18534,4,FALSE)," ")</f>
        <v xml:space="preserve"> </v>
      </c>
      <c r="Q572" s="50" t="str">
        <f>IFERROR(VLOOKUP(O572,農林業センサス集落コード!$A$2:$E$18534,5,0),"")</f>
        <v/>
      </c>
      <c r="R572" s="48"/>
      <c r="S572" s="49" t="str">
        <f>IFERROR(VLOOKUP(R572,農林業センサス集落コード!$A$2:$E$18534,4,FALSE)," ")</f>
        <v xml:space="preserve"> </v>
      </c>
      <c r="T572" s="50" t="str">
        <f>IFERROR(VLOOKUP(R572,農林業センサス集落コード!$A$2:$E$18534,5,0),"")</f>
        <v/>
      </c>
      <c r="U572" s="48"/>
      <c r="V572" s="49" t="str">
        <f>IFERROR(VLOOKUP(U572,農林業センサス集落コード!$A$2:$E$18534,4,FALSE)," ")</f>
        <v xml:space="preserve"> </v>
      </c>
      <c r="W572" s="50" t="str">
        <f>IFERROR(VLOOKUP(U572,農林業センサス集落コード!$A$2:$E$18534,5,0),"")</f>
        <v/>
      </c>
      <c r="X572" s="48"/>
      <c r="Y572" s="49" t="str">
        <f>IFERROR(VLOOKUP(X572,農林業センサス集落コード!$A$2:$E$18534,4,FALSE)," ")</f>
        <v xml:space="preserve"> </v>
      </c>
      <c r="Z572" s="50" t="str">
        <f>IFERROR(VLOOKUP(X572,農林業センサス集落コード!$A$2:$E$18534,5,0),"")</f>
        <v/>
      </c>
      <c r="AA572" s="48"/>
      <c r="AB572" s="49" t="str">
        <f>IFERROR(VLOOKUP(AA572,農林業センサス集落コード!$A$2:$E$18534,4,FALSE)," ")</f>
        <v xml:space="preserve"> </v>
      </c>
      <c r="AC572" s="50" t="str">
        <f>IFERROR(VLOOKUP(AA572,農林業センサス集落コード!$A$2:$E$18534,5,0),"")</f>
        <v/>
      </c>
      <c r="AD572" s="48"/>
      <c r="AE572" s="49" t="str">
        <f>IFERROR(VLOOKUP(AD572,農林業センサス集落コード!$A$2:$E$18534,4,FALSE)," ")</f>
        <v xml:space="preserve"> </v>
      </c>
      <c r="AF572" s="50" t="str">
        <f>IFERROR(VLOOKUP(AD572,農林業センサス集落コード!$A$2:$E$18534,5,0),"")</f>
        <v/>
      </c>
      <c r="AG572" s="48"/>
      <c r="AH572" s="49" t="str">
        <f>IFERROR(VLOOKUP(AG572,農林業センサス集落コード!$A$2:$E$18534,4,FALSE)," ")</f>
        <v xml:space="preserve"> </v>
      </c>
      <c r="AI572" s="50" t="str">
        <f>IFERROR(VLOOKUP(AG572,農林業センサス集落コード!$A$2:$E$18534,5,0),"")</f>
        <v/>
      </c>
      <c r="AJ572" s="48"/>
      <c r="AK572" s="49" t="str">
        <f>IFERROR(VLOOKUP(AJ572,農林業センサス集落コード!$A$2:$E$18534,4,FALSE)," ")</f>
        <v xml:space="preserve"> </v>
      </c>
      <c r="AL572" s="50" t="str">
        <f>IFERROR(VLOOKUP(AJ572,農林業センサス集落コード!$A$2:$E$18534,5,0),"")</f>
        <v/>
      </c>
      <c r="AM572" s="48"/>
      <c r="AN572" s="49" t="str">
        <f>IFERROR(VLOOKUP(AM572,農林業センサス集落コード!$A$2:$E$18534,4,FALSE)," ")</f>
        <v xml:space="preserve"> </v>
      </c>
      <c r="AO572" s="50" t="str">
        <f>IFERROR(VLOOKUP(AM572,農林業センサス集落コード!$A$2:$E$18534,5,0),"")</f>
        <v/>
      </c>
      <c r="AP572" s="48"/>
      <c r="AQ572" s="49" t="str">
        <f>IFERROR(VLOOKUP(AP572,農林業センサス集落コード!$A$2:$E$18534,4,FALSE)," ")</f>
        <v xml:space="preserve"> </v>
      </c>
      <c r="AR572" s="50" t="str">
        <f>IFERROR(VLOOKUP(AP572,農林業センサス集落コード!$A$2:$E$18534,5,0),"")</f>
        <v/>
      </c>
      <c r="AS572" s="48"/>
      <c r="AT572" s="49" t="str">
        <f>IFERROR(VLOOKUP(AS572,農林業センサス集落コード!$A$2:$E$18534,4,FALSE)," ")</f>
        <v xml:space="preserve"> </v>
      </c>
      <c r="AU572" s="50" t="str">
        <f>IFERROR(VLOOKUP(AS572,農林業センサス集落コード!$A$2:$E$18534,5,0),"")</f>
        <v/>
      </c>
      <c r="AV572" s="48"/>
      <c r="AW572" s="49" t="str">
        <f>IFERROR(VLOOKUP(AV572,農林業センサス集落コード!$A$2:$E$18534,4,FALSE)," ")</f>
        <v xml:space="preserve"> </v>
      </c>
      <c r="AX572" s="50" t="str">
        <f>IFERROR(VLOOKUP(AV572,農林業センサス集落コード!$A$2:$E$18534,5,0),"")</f>
        <v/>
      </c>
      <c r="AY572" s="48"/>
      <c r="AZ572" s="49" t="str">
        <f>IFERROR(VLOOKUP(AY572,農林業センサス集落コード!$A$2:$E$18534,4,FALSE)," ")</f>
        <v xml:space="preserve"> </v>
      </c>
      <c r="BA572" s="50" t="str">
        <f>IFERROR(VLOOKUP(AY572,農林業センサス集落コード!$A$2:$E$18534,5,0),"")</f>
        <v/>
      </c>
      <c r="BB572" s="48"/>
      <c r="BC572" s="49" t="str">
        <f>IFERROR(VLOOKUP(BB572,農林業センサス集落コード!$A$2:$E$18534,4,FALSE)," ")</f>
        <v xml:space="preserve"> </v>
      </c>
      <c r="BD572" s="50" t="str">
        <f>IFERROR(VLOOKUP(BB572,農林業センサス集落コード!$A$2:$E$18534,5,0),"")</f>
        <v/>
      </c>
      <c r="BE572" s="48"/>
      <c r="BF572" s="49" t="str">
        <f>IFERROR(VLOOKUP(BE572,農林業センサス集落コード!$A$2:$E$18534,4,FALSE)," ")</f>
        <v xml:space="preserve"> </v>
      </c>
      <c r="BG572" s="50" t="str">
        <f>IFERROR(VLOOKUP(BE572,農林業センサス集落コード!$A$2:$E$18534,5,0),"")</f>
        <v/>
      </c>
      <c r="BH572" s="48"/>
      <c r="BI572" s="49" t="str">
        <f>IFERROR(VLOOKUP(BH572,農林業センサス集落コード!$A$2:$E$18534,4,FALSE)," ")</f>
        <v xml:space="preserve"> </v>
      </c>
      <c r="BJ572" s="50" t="str">
        <f>IFERROR(VLOOKUP(BH572,農林業センサス集落コード!$A$2:$E$18534,5,0),"")</f>
        <v/>
      </c>
      <c r="BK572" s="48"/>
      <c r="BL572" s="49" t="str">
        <f>IFERROR(VLOOKUP(BK572,農林業センサス集落コード!$A$2:$E$18534,4,FALSE)," ")</f>
        <v xml:space="preserve"> </v>
      </c>
      <c r="BM572" s="50" t="str">
        <f>IFERROR(VLOOKUP(BK572,農林業センサス集落コード!$A$2:$E$18534,5,0),"")</f>
        <v/>
      </c>
    </row>
    <row r="573" spans="1:65">
      <c r="A573" s="272" t="e">
        <f>①協定識別事項②協定参加者!#REF!</f>
        <v>#REF!</v>
      </c>
      <c r="B573" s="55" t="e">
        <f>①協定識別事項②協定参加者!#REF!</f>
        <v>#REF!</v>
      </c>
      <c r="C573" s="55" t="e">
        <f>①協定識別事項②協定参加者!#REF!</f>
        <v>#REF!</v>
      </c>
      <c r="D573" s="55" t="e">
        <f>①協定識別事項②協定参加者!#REF!</f>
        <v>#REF!</v>
      </c>
      <c r="E573" s="56" t="e">
        <f>①協定識別事項②協定参加者!#REF!</f>
        <v>#REF!</v>
      </c>
      <c r="F573" s="48"/>
      <c r="G573" s="49" t="str">
        <f>IFERROR(VLOOKUP(F573,農林業センサス集落コード!$A$2:$E$18534,4,FALSE)," ")</f>
        <v xml:space="preserve"> </v>
      </c>
      <c r="H573" s="50" t="str">
        <f>IFERROR(VLOOKUP(F573,農林業センサス集落コード!$A$2:$E$18534,5,0),"")</f>
        <v/>
      </c>
      <c r="I573" s="48"/>
      <c r="J573" s="49" t="str">
        <f>IFERROR(VLOOKUP(I573,農林業センサス集落コード!$A$2:$E$18534,4,FALSE)," ")</f>
        <v xml:space="preserve"> </v>
      </c>
      <c r="K573" s="50" t="str">
        <f>IFERROR(VLOOKUP(I573,農林業センサス集落コード!$A$2:$E$18534,5,0),"")</f>
        <v/>
      </c>
      <c r="L573" s="48"/>
      <c r="M573" s="49" t="str">
        <f>IFERROR(VLOOKUP(L573,農林業センサス集落コード!$A$2:$E$18534,4,FALSE)," ")</f>
        <v xml:space="preserve"> </v>
      </c>
      <c r="N573" s="50" t="str">
        <f>IFERROR(VLOOKUP(L573,農林業センサス集落コード!$A$2:$E$18534,5,0),"")</f>
        <v/>
      </c>
      <c r="O573" s="48"/>
      <c r="P573" s="49" t="str">
        <f>IFERROR(VLOOKUP(O573,農林業センサス集落コード!$A$2:$E$18534,4,FALSE)," ")</f>
        <v xml:space="preserve"> </v>
      </c>
      <c r="Q573" s="50" t="str">
        <f>IFERROR(VLOOKUP(O573,農林業センサス集落コード!$A$2:$E$18534,5,0),"")</f>
        <v/>
      </c>
      <c r="R573" s="48"/>
      <c r="S573" s="49" t="str">
        <f>IFERROR(VLOOKUP(R573,農林業センサス集落コード!$A$2:$E$18534,4,FALSE)," ")</f>
        <v xml:space="preserve"> </v>
      </c>
      <c r="T573" s="50" t="str">
        <f>IFERROR(VLOOKUP(R573,農林業センサス集落コード!$A$2:$E$18534,5,0),"")</f>
        <v/>
      </c>
      <c r="U573" s="48"/>
      <c r="V573" s="49" t="str">
        <f>IFERROR(VLOOKUP(U573,農林業センサス集落コード!$A$2:$E$18534,4,FALSE)," ")</f>
        <v xml:space="preserve"> </v>
      </c>
      <c r="W573" s="50" t="str">
        <f>IFERROR(VLOOKUP(U573,農林業センサス集落コード!$A$2:$E$18534,5,0),"")</f>
        <v/>
      </c>
      <c r="X573" s="48"/>
      <c r="Y573" s="49" t="str">
        <f>IFERROR(VLOOKUP(X573,農林業センサス集落コード!$A$2:$E$18534,4,FALSE)," ")</f>
        <v xml:space="preserve"> </v>
      </c>
      <c r="Z573" s="50" t="str">
        <f>IFERROR(VLOOKUP(X573,農林業センサス集落コード!$A$2:$E$18534,5,0),"")</f>
        <v/>
      </c>
      <c r="AA573" s="48"/>
      <c r="AB573" s="49" t="str">
        <f>IFERROR(VLOOKUP(AA573,農林業センサス集落コード!$A$2:$E$18534,4,FALSE)," ")</f>
        <v xml:space="preserve"> </v>
      </c>
      <c r="AC573" s="50" t="str">
        <f>IFERROR(VLOOKUP(AA573,農林業センサス集落コード!$A$2:$E$18534,5,0),"")</f>
        <v/>
      </c>
      <c r="AD573" s="48"/>
      <c r="AE573" s="49" t="str">
        <f>IFERROR(VLOOKUP(AD573,農林業センサス集落コード!$A$2:$E$18534,4,FALSE)," ")</f>
        <v xml:space="preserve"> </v>
      </c>
      <c r="AF573" s="50" t="str">
        <f>IFERROR(VLOOKUP(AD573,農林業センサス集落コード!$A$2:$E$18534,5,0),"")</f>
        <v/>
      </c>
      <c r="AG573" s="48"/>
      <c r="AH573" s="49" t="str">
        <f>IFERROR(VLOOKUP(AG573,農林業センサス集落コード!$A$2:$E$18534,4,FALSE)," ")</f>
        <v xml:space="preserve"> </v>
      </c>
      <c r="AI573" s="50" t="str">
        <f>IFERROR(VLOOKUP(AG573,農林業センサス集落コード!$A$2:$E$18534,5,0),"")</f>
        <v/>
      </c>
      <c r="AJ573" s="48"/>
      <c r="AK573" s="49" t="str">
        <f>IFERROR(VLOOKUP(AJ573,農林業センサス集落コード!$A$2:$E$18534,4,FALSE)," ")</f>
        <v xml:space="preserve"> </v>
      </c>
      <c r="AL573" s="50" t="str">
        <f>IFERROR(VLOOKUP(AJ573,農林業センサス集落コード!$A$2:$E$18534,5,0),"")</f>
        <v/>
      </c>
      <c r="AM573" s="48"/>
      <c r="AN573" s="49" t="str">
        <f>IFERROR(VLOOKUP(AM573,農林業センサス集落コード!$A$2:$E$18534,4,FALSE)," ")</f>
        <v xml:space="preserve"> </v>
      </c>
      <c r="AO573" s="50" t="str">
        <f>IFERROR(VLOOKUP(AM573,農林業センサス集落コード!$A$2:$E$18534,5,0),"")</f>
        <v/>
      </c>
      <c r="AP573" s="48"/>
      <c r="AQ573" s="49" t="str">
        <f>IFERROR(VLOOKUP(AP573,農林業センサス集落コード!$A$2:$E$18534,4,FALSE)," ")</f>
        <v xml:space="preserve"> </v>
      </c>
      <c r="AR573" s="50" t="str">
        <f>IFERROR(VLOOKUP(AP573,農林業センサス集落コード!$A$2:$E$18534,5,0),"")</f>
        <v/>
      </c>
      <c r="AS573" s="48"/>
      <c r="AT573" s="49" t="str">
        <f>IFERROR(VLOOKUP(AS573,農林業センサス集落コード!$A$2:$E$18534,4,FALSE)," ")</f>
        <v xml:space="preserve"> </v>
      </c>
      <c r="AU573" s="50" t="str">
        <f>IFERROR(VLOOKUP(AS573,農林業センサス集落コード!$A$2:$E$18534,5,0),"")</f>
        <v/>
      </c>
      <c r="AV573" s="48"/>
      <c r="AW573" s="49" t="str">
        <f>IFERROR(VLOOKUP(AV573,農林業センサス集落コード!$A$2:$E$18534,4,FALSE)," ")</f>
        <v xml:space="preserve"> </v>
      </c>
      <c r="AX573" s="50" t="str">
        <f>IFERROR(VLOOKUP(AV573,農林業センサス集落コード!$A$2:$E$18534,5,0),"")</f>
        <v/>
      </c>
      <c r="AY573" s="48"/>
      <c r="AZ573" s="49" t="str">
        <f>IFERROR(VLOOKUP(AY573,農林業センサス集落コード!$A$2:$E$18534,4,FALSE)," ")</f>
        <v xml:space="preserve"> </v>
      </c>
      <c r="BA573" s="50" t="str">
        <f>IFERROR(VLOOKUP(AY573,農林業センサス集落コード!$A$2:$E$18534,5,0),"")</f>
        <v/>
      </c>
      <c r="BB573" s="48"/>
      <c r="BC573" s="49" t="str">
        <f>IFERROR(VLOOKUP(BB573,農林業センサス集落コード!$A$2:$E$18534,4,FALSE)," ")</f>
        <v xml:space="preserve"> </v>
      </c>
      <c r="BD573" s="50" t="str">
        <f>IFERROR(VLOOKUP(BB573,農林業センサス集落コード!$A$2:$E$18534,5,0),"")</f>
        <v/>
      </c>
      <c r="BE573" s="48"/>
      <c r="BF573" s="49" t="str">
        <f>IFERROR(VLOOKUP(BE573,農林業センサス集落コード!$A$2:$E$18534,4,FALSE)," ")</f>
        <v xml:space="preserve"> </v>
      </c>
      <c r="BG573" s="50" t="str">
        <f>IFERROR(VLOOKUP(BE573,農林業センサス集落コード!$A$2:$E$18534,5,0),"")</f>
        <v/>
      </c>
      <c r="BH573" s="48"/>
      <c r="BI573" s="49" t="str">
        <f>IFERROR(VLOOKUP(BH573,農林業センサス集落コード!$A$2:$E$18534,4,FALSE)," ")</f>
        <v xml:space="preserve"> </v>
      </c>
      <c r="BJ573" s="50" t="str">
        <f>IFERROR(VLOOKUP(BH573,農林業センサス集落コード!$A$2:$E$18534,5,0),"")</f>
        <v/>
      </c>
      <c r="BK573" s="48"/>
      <c r="BL573" s="49" t="str">
        <f>IFERROR(VLOOKUP(BK573,農林業センサス集落コード!$A$2:$E$18534,4,FALSE)," ")</f>
        <v xml:space="preserve"> </v>
      </c>
      <c r="BM573" s="50" t="str">
        <f>IFERROR(VLOOKUP(BK573,農林業センサス集落コード!$A$2:$E$18534,5,0),"")</f>
        <v/>
      </c>
    </row>
    <row r="574" spans="1:65">
      <c r="A574" s="272" t="e">
        <f>①協定識別事項②協定参加者!#REF!</f>
        <v>#REF!</v>
      </c>
      <c r="B574" s="55" t="e">
        <f>①協定識別事項②協定参加者!#REF!</f>
        <v>#REF!</v>
      </c>
      <c r="C574" s="55" t="e">
        <f>①協定識別事項②協定参加者!#REF!</f>
        <v>#REF!</v>
      </c>
      <c r="D574" s="55" t="e">
        <f>①協定識別事項②協定参加者!#REF!</f>
        <v>#REF!</v>
      </c>
      <c r="E574" s="56" t="e">
        <f>①協定識別事項②協定参加者!#REF!</f>
        <v>#REF!</v>
      </c>
      <c r="F574" s="48"/>
      <c r="G574" s="49" t="str">
        <f>IFERROR(VLOOKUP(F574,農林業センサス集落コード!$A$2:$E$18534,4,FALSE)," ")</f>
        <v xml:space="preserve"> </v>
      </c>
      <c r="H574" s="50" t="str">
        <f>IFERROR(VLOOKUP(F574,農林業センサス集落コード!$A$2:$E$18534,5,0),"")</f>
        <v/>
      </c>
      <c r="I574" s="48"/>
      <c r="J574" s="49" t="str">
        <f>IFERROR(VLOOKUP(I574,農林業センサス集落コード!$A$2:$E$18534,4,FALSE)," ")</f>
        <v xml:space="preserve"> </v>
      </c>
      <c r="K574" s="50" t="str">
        <f>IFERROR(VLOOKUP(I574,農林業センサス集落コード!$A$2:$E$18534,5,0),"")</f>
        <v/>
      </c>
      <c r="L574" s="48"/>
      <c r="M574" s="49" t="str">
        <f>IFERROR(VLOOKUP(L574,農林業センサス集落コード!$A$2:$E$18534,4,FALSE)," ")</f>
        <v xml:space="preserve"> </v>
      </c>
      <c r="N574" s="50" t="str">
        <f>IFERROR(VLOOKUP(L574,農林業センサス集落コード!$A$2:$E$18534,5,0),"")</f>
        <v/>
      </c>
      <c r="O574" s="48"/>
      <c r="P574" s="49" t="str">
        <f>IFERROR(VLOOKUP(O574,農林業センサス集落コード!$A$2:$E$18534,4,FALSE)," ")</f>
        <v xml:space="preserve"> </v>
      </c>
      <c r="Q574" s="50" t="str">
        <f>IFERROR(VLOOKUP(O574,農林業センサス集落コード!$A$2:$E$18534,5,0),"")</f>
        <v/>
      </c>
      <c r="R574" s="48"/>
      <c r="S574" s="49" t="str">
        <f>IFERROR(VLOOKUP(R574,農林業センサス集落コード!$A$2:$E$18534,4,FALSE)," ")</f>
        <v xml:space="preserve"> </v>
      </c>
      <c r="T574" s="50" t="str">
        <f>IFERROR(VLOOKUP(R574,農林業センサス集落コード!$A$2:$E$18534,5,0),"")</f>
        <v/>
      </c>
      <c r="U574" s="48"/>
      <c r="V574" s="49" t="str">
        <f>IFERROR(VLOOKUP(U574,農林業センサス集落コード!$A$2:$E$18534,4,FALSE)," ")</f>
        <v xml:space="preserve"> </v>
      </c>
      <c r="W574" s="50" t="str">
        <f>IFERROR(VLOOKUP(U574,農林業センサス集落コード!$A$2:$E$18534,5,0),"")</f>
        <v/>
      </c>
      <c r="X574" s="48"/>
      <c r="Y574" s="49" t="str">
        <f>IFERROR(VLOOKUP(X574,農林業センサス集落コード!$A$2:$E$18534,4,FALSE)," ")</f>
        <v xml:space="preserve"> </v>
      </c>
      <c r="Z574" s="50" t="str">
        <f>IFERROR(VLOOKUP(X574,農林業センサス集落コード!$A$2:$E$18534,5,0),"")</f>
        <v/>
      </c>
      <c r="AA574" s="48"/>
      <c r="AB574" s="49" t="str">
        <f>IFERROR(VLOOKUP(AA574,農林業センサス集落コード!$A$2:$E$18534,4,FALSE)," ")</f>
        <v xml:space="preserve"> </v>
      </c>
      <c r="AC574" s="50" t="str">
        <f>IFERROR(VLOOKUP(AA574,農林業センサス集落コード!$A$2:$E$18534,5,0),"")</f>
        <v/>
      </c>
      <c r="AD574" s="48"/>
      <c r="AE574" s="49" t="str">
        <f>IFERROR(VLOOKUP(AD574,農林業センサス集落コード!$A$2:$E$18534,4,FALSE)," ")</f>
        <v xml:space="preserve"> </v>
      </c>
      <c r="AF574" s="50" t="str">
        <f>IFERROR(VLOOKUP(AD574,農林業センサス集落コード!$A$2:$E$18534,5,0),"")</f>
        <v/>
      </c>
      <c r="AG574" s="48"/>
      <c r="AH574" s="49" t="str">
        <f>IFERROR(VLOOKUP(AG574,農林業センサス集落コード!$A$2:$E$18534,4,FALSE)," ")</f>
        <v xml:space="preserve"> </v>
      </c>
      <c r="AI574" s="50" t="str">
        <f>IFERROR(VLOOKUP(AG574,農林業センサス集落コード!$A$2:$E$18534,5,0),"")</f>
        <v/>
      </c>
      <c r="AJ574" s="48"/>
      <c r="AK574" s="49" t="str">
        <f>IFERROR(VLOOKUP(AJ574,農林業センサス集落コード!$A$2:$E$18534,4,FALSE)," ")</f>
        <v xml:space="preserve"> </v>
      </c>
      <c r="AL574" s="50" t="str">
        <f>IFERROR(VLOOKUP(AJ574,農林業センサス集落コード!$A$2:$E$18534,5,0),"")</f>
        <v/>
      </c>
      <c r="AM574" s="48"/>
      <c r="AN574" s="49" t="str">
        <f>IFERROR(VLOOKUP(AM574,農林業センサス集落コード!$A$2:$E$18534,4,FALSE)," ")</f>
        <v xml:space="preserve"> </v>
      </c>
      <c r="AO574" s="50" t="str">
        <f>IFERROR(VLOOKUP(AM574,農林業センサス集落コード!$A$2:$E$18534,5,0),"")</f>
        <v/>
      </c>
      <c r="AP574" s="48"/>
      <c r="AQ574" s="49" t="str">
        <f>IFERROR(VLOOKUP(AP574,農林業センサス集落コード!$A$2:$E$18534,4,FALSE)," ")</f>
        <v xml:space="preserve"> </v>
      </c>
      <c r="AR574" s="50" t="str">
        <f>IFERROR(VLOOKUP(AP574,農林業センサス集落コード!$A$2:$E$18534,5,0),"")</f>
        <v/>
      </c>
      <c r="AS574" s="48"/>
      <c r="AT574" s="49" t="str">
        <f>IFERROR(VLOOKUP(AS574,農林業センサス集落コード!$A$2:$E$18534,4,FALSE)," ")</f>
        <v xml:space="preserve"> </v>
      </c>
      <c r="AU574" s="50" t="str">
        <f>IFERROR(VLOOKUP(AS574,農林業センサス集落コード!$A$2:$E$18534,5,0),"")</f>
        <v/>
      </c>
      <c r="AV574" s="48"/>
      <c r="AW574" s="49" t="str">
        <f>IFERROR(VLOOKUP(AV574,農林業センサス集落コード!$A$2:$E$18534,4,FALSE)," ")</f>
        <v xml:space="preserve"> </v>
      </c>
      <c r="AX574" s="50" t="str">
        <f>IFERROR(VLOOKUP(AV574,農林業センサス集落コード!$A$2:$E$18534,5,0),"")</f>
        <v/>
      </c>
      <c r="AY574" s="48"/>
      <c r="AZ574" s="49" t="str">
        <f>IFERROR(VLOOKUP(AY574,農林業センサス集落コード!$A$2:$E$18534,4,FALSE)," ")</f>
        <v xml:space="preserve"> </v>
      </c>
      <c r="BA574" s="50" t="str">
        <f>IFERROR(VLOOKUP(AY574,農林業センサス集落コード!$A$2:$E$18534,5,0),"")</f>
        <v/>
      </c>
      <c r="BB574" s="48"/>
      <c r="BC574" s="49" t="str">
        <f>IFERROR(VLOOKUP(BB574,農林業センサス集落コード!$A$2:$E$18534,4,FALSE)," ")</f>
        <v xml:space="preserve"> </v>
      </c>
      <c r="BD574" s="50" t="str">
        <f>IFERROR(VLOOKUP(BB574,農林業センサス集落コード!$A$2:$E$18534,5,0),"")</f>
        <v/>
      </c>
      <c r="BE574" s="48"/>
      <c r="BF574" s="49" t="str">
        <f>IFERROR(VLOOKUP(BE574,農林業センサス集落コード!$A$2:$E$18534,4,FALSE)," ")</f>
        <v xml:space="preserve"> </v>
      </c>
      <c r="BG574" s="50" t="str">
        <f>IFERROR(VLOOKUP(BE574,農林業センサス集落コード!$A$2:$E$18534,5,0),"")</f>
        <v/>
      </c>
      <c r="BH574" s="48"/>
      <c r="BI574" s="49" t="str">
        <f>IFERROR(VLOOKUP(BH574,農林業センサス集落コード!$A$2:$E$18534,4,FALSE)," ")</f>
        <v xml:space="preserve"> </v>
      </c>
      <c r="BJ574" s="50" t="str">
        <f>IFERROR(VLOOKUP(BH574,農林業センサス集落コード!$A$2:$E$18534,5,0),"")</f>
        <v/>
      </c>
      <c r="BK574" s="48"/>
      <c r="BL574" s="49" t="str">
        <f>IFERROR(VLOOKUP(BK574,農林業センサス集落コード!$A$2:$E$18534,4,FALSE)," ")</f>
        <v xml:space="preserve"> </v>
      </c>
      <c r="BM574" s="50" t="str">
        <f>IFERROR(VLOOKUP(BK574,農林業センサス集落コード!$A$2:$E$18534,5,0),"")</f>
        <v/>
      </c>
    </row>
    <row r="575" spans="1:65">
      <c r="A575" s="272" t="e">
        <f>①協定識別事項②協定参加者!#REF!</f>
        <v>#REF!</v>
      </c>
      <c r="B575" s="55" t="e">
        <f>①協定識別事項②協定参加者!#REF!</f>
        <v>#REF!</v>
      </c>
      <c r="C575" s="55" t="e">
        <f>①協定識別事項②協定参加者!#REF!</f>
        <v>#REF!</v>
      </c>
      <c r="D575" s="55" t="e">
        <f>①協定識別事項②協定参加者!#REF!</f>
        <v>#REF!</v>
      </c>
      <c r="E575" s="56" t="e">
        <f>①協定識別事項②協定参加者!#REF!</f>
        <v>#REF!</v>
      </c>
      <c r="F575" s="48"/>
      <c r="G575" s="49" t="str">
        <f>IFERROR(VLOOKUP(F575,農林業センサス集落コード!$A$2:$E$18534,4,FALSE)," ")</f>
        <v xml:space="preserve"> </v>
      </c>
      <c r="H575" s="50" t="str">
        <f>IFERROR(VLOOKUP(F575,農林業センサス集落コード!$A$2:$E$18534,5,0),"")</f>
        <v/>
      </c>
      <c r="I575" s="48"/>
      <c r="J575" s="49" t="str">
        <f>IFERROR(VLOOKUP(I575,農林業センサス集落コード!$A$2:$E$18534,4,FALSE)," ")</f>
        <v xml:space="preserve"> </v>
      </c>
      <c r="K575" s="50" t="str">
        <f>IFERROR(VLOOKUP(I575,農林業センサス集落コード!$A$2:$E$18534,5,0),"")</f>
        <v/>
      </c>
      <c r="L575" s="48"/>
      <c r="M575" s="49" t="str">
        <f>IFERROR(VLOOKUP(L575,農林業センサス集落コード!$A$2:$E$18534,4,FALSE)," ")</f>
        <v xml:space="preserve"> </v>
      </c>
      <c r="N575" s="50" t="str">
        <f>IFERROR(VLOOKUP(L575,農林業センサス集落コード!$A$2:$E$18534,5,0),"")</f>
        <v/>
      </c>
      <c r="O575" s="48"/>
      <c r="P575" s="49" t="str">
        <f>IFERROR(VLOOKUP(O575,農林業センサス集落コード!$A$2:$E$18534,4,FALSE)," ")</f>
        <v xml:space="preserve"> </v>
      </c>
      <c r="Q575" s="50" t="str">
        <f>IFERROR(VLOOKUP(O575,農林業センサス集落コード!$A$2:$E$18534,5,0),"")</f>
        <v/>
      </c>
      <c r="R575" s="48"/>
      <c r="S575" s="49" t="str">
        <f>IFERROR(VLOOKUP(R575,農林業センサス集落コード!$A$2:$E$18534,4,FALSE)," ")</f>
        <v xml:space="preserve"> </v>
      </c>
      <c r="T575" s="50" t="str">
        <f>IFERROR(VLOOKUP(R575,農林業センサス集落コード!$A$2:$E$18534,5,0),"")</f>
        <v/>
      </c>
      <c r="U575" s="48"/>
      <c r="V575" s="49" t="str">
        <f>IFERROR(VLOOKUP(U575,農林業センサス集落コード!$A$2:$E$18534,4,FALSE)," ")</f>
        <v xml:space="preserve"> </v>
      </c>
      <c r="W575" s="50" t="str">
        <f>IFERROR(VLOOKUP(U575,農林業センサス集落コード!$A$2:$E$18534,5,0),"")</f>
        <v/>
      </c>
      <c r="X575" s="48"/>
      <c r="Y575" s="49" t="str">
        <f>IFERROR(VLOOKUP(X575,農林業センサス集落コード!$A$2:$E$18534,4,FALSE)," ")</f>
        <v xml:space="preserve"> </v>
      </c>
      <c r="Z575" s="50" t="str">
        <f>IFERROR(VLOOKUP(X575,農林業センサス集落コード!$A$2:$E$18534,5,0),"")</f>
        <v/>
      </c>
      <c r="AA575" s="48"/>
      <c r="AB575" s="49" t="str">
        <f>IFERROR(VLOOKUP(AA575,農林業センサス集落コード!$A$2:$E$18534,4,FALSE)," ")</f>
        <v xml:space="preserve"> </v>
      </c>
      <c r="AC575" s="50" t="str">
        <f>IFERROR(VLOOKUP(AA575,農林業センサス集落コード!$A$2:$E$18534,5,0),"")</f>
        <v/>
      </c>
      <c r="AD575" s="48"/>
      <c r="AE575" s="49" t="str">
        <f>IFERROR(VLOOKUP(AD575,農林業センサス集落コード!$A$2:$E$18534,4,FALSE)," ")</f>
        <v xml:space="preserve"> </v>
      </c>
      <c r="AF575" s="50" t="str">
        <f>IFERROR(VLOOKUP(AD575,農林業センサス集落コード!$A$2:$E$18534,5,0),"")</f>
        <v/>
      </c>
      <c r="AG575" s="48"/>
      <c r="AH575" s="49" t="str">
        <f>IFERROR(VLOOKUP(AG575,農林業センサス集落コード!$A$2:$E$18534,4,FALSE)," ")</f>
        <v xml:space="preserve"> </v>
      </c>
      <c r="AI575" s="50" t="str">
        <f>IFERROR(VLOOKUP(AG575,農林業センサス集落コード!$A$2:$E$18534,5,0),"")</f>
        <v/>
      </c>
      <c r="AJ575" s="48"/>
      <c r="AK575" s="49" t="str">
        <f>IFERROR(VLOOKUP(AJ575,農林業センサス集落コード!$A$2:$E$18534,4,FALSE)," ")</f>
        <v xml:space="preserve"> </v>
      </c>
      <c r="AL575" s="50" t="str">
        <f>IFERROR(VLOOKUP(AJ575,農林業センサス集落コード!$A$2:$E$18534,5,0),"")</f>
        <v/>
      </c>
      <c r="AM575" s="48"/>
      <c r="AN575" s="49" t="str">
        <f>IFERROR(VLOOKUP(AM575,農林業センサス集落コード!$A$2:$E$18534,4,FALSE)," ")</f>
        <v xml:space="preserve"> </v>
      </c>
      <c r="AO575" s="50" t="str">
        <f>IFERROR(VLOOKUP(AM575,農林業センサス集落コード!$A$2:$E$18534,5,0),"")</f>
        <v/>
      </c>
      <c r="AP575" s="48"/>
      <c r="AQ575" s="49" t="str">
        <f>IFERROR(VLOOKUP(AP575,農林業センサス集落コード!$A$2:$E$18534,4,FALSE)," ")</f>
        <v xml:space="preserve"> </v>
      </c>
      <c r="AR575" s="50" t="str">
        <f>IFERROR(VLOOKUP(AP575,農林業センサス集落コード!$A$2:$E$18534,5,0),"")</f>
        <v/>
      </c>
      <c r="AS575" s="48"/>
      <c r="AT575" s="49" t="str">
        <f>IFERROR(VLOOKUP(AS575,農林業センサス集落コード!$A$2:$E$18534,4,FALSE)," ")</f>
        <v xml:space="preserve"> </v>
      </c>
      <c r="AU575" s="50" t="str">
        <f>IFERROR(VLOOKUP(AS575,農林業センサス集落コード!$A$2:$E$18534,5,0),"")</f>
        <v/>
      </c>
      <c r="AV575" s="48"/>
      <c r="AW575" s="49" t="str">
        <f>IFERROR(VLOOKUP(AV575,農林業センサス集落コード!$A$2:$E$18534,4,FALSE)," ")</f>
        <v xml:space="preserve"> </v>
      </c>
      <c r="AX575" s="50" t="str">
        <f>IFERROR(VLOOKUP(AV575,農林業センサス集落コード!$A$2:$E$18534,5,0),"")</f>
        <v/>
      </c>
      <c r="AY575" s="48"/>
      <c r="AZ575" s="49" t="str">
        <f>IFERROR(VLOOKUP(AY575,農林業センサス集落コード!$A$2:$E$18534,4,FALSE)," ")</f>
        <v xml:space="preserve"> </v>
      </c>
      <c r="BA575" s="50" t="str">
        <f>IFERROR(VLOOKUP(AY575,農林業センサス集落コード!$A$2:$E$18534,5,0),"")</f>
        <v/>
      </c>
      <c r="BB575" s="48"/>
      <c r="BC575" s="49" t="str">
        <f>IFERROR(VLOOKUP(BB575,農林業センサス集落コード!$A$2:$E$18534,4,FALSE)," ")</f>
        <v xml:space="preserve"> </v>
      </c>
      <c r="BD575" s="50" t="str">
        <f>IFERROR(VLOOKUP(BB575,農林業センサス集落コード!$A$2:$E$18534,5,0),"")</f>
        <v/>
      </c>
      <c r="BE575" s="48"/>
      <c r="BF575" s="49" t="str">
        <f>IFERROR(VLOOKUP(BE575,農林業センサス集落コード!$A$2:$E$18534,4,FALSE)," ")</f>
        <v xml:space="preserve"> </v>
      </c>
      <c r="BG575" s="50" t="str">
        <f>IFERROR(VLOOKUP(BE575,農林業センサス集落コード!$A$2:$E$18534,5,0),"")</f>
        <v/>
      </c>
      <c r="BH575" s="48"/>
      <c r="BI575" s="49" t="str">
        <f>IFERROR(VLOOKUP(BH575,農林業センサス集落コード!$A$2:$E$18534,4,FALSE)," ")</f>
        <v xml:space="preserve"> </v>
      </c>
      <c r="BJ575" s="50" t="str">
        <f>IFERROR(VLOOKUP(BH575,農林業センサス集落コード!$A$2:$E$18534,5,0),"")</f>
        <v/>
      </c>
      <c r="BK575" s="48"/>
      <c r="BL575" s="49" t="str">
        <f>IFERROR(VLOOKUP(BK575,農林業センサス集落コード!$A$2:$E$18534,4,FALSE)," ")</f>
        <v xml:space="preserve"> </v>
      </c>
      <c r="BM575" s="50" t="str">
        <f>IFERROR(VLOOKUP(BK575,農林業センサス集落コード!$A$2:$E$18534,5,0),"")</f>
        <v/>
      </c>
    </row>
    <row r="576" spans="1:65">
      <c r="A576" s="272" t="e">
        <f>①協定識別事項②協定参加者!#REF!</f>
        <v>#REF!</v>
      </c>
      <c r="B576" s="55" t="e">
        <f>①協定識別事項②協定参加者!#REF!</f>
        <v>#REF!</v>
      </c>
      <c r="C576" s="55" t="e">
        <f>①協定識別事項②協定参加者!#REF!</f>
        <v>#REF!</v>
      </c>
      <c r="D576" s="55" t="e">
        <f>①協定識別事項②協定参加者!#REF!</f>
        <v>#REF!</v>
      </c>
      <c r="E576" s="56" t="e">
        <f>①協定識別事項②協定参加者!#REF!</f>
        <v>#REF!</v>
      </c>
      <c r="F576" s="48"/>
      <c r="G576" s="49" t="str">
        <f>IFERROR(VLOOKUP(F576,農林業センサス集落コード!$A$2:$E$18534,4,FALSE)," ")</f>
        <v xml:space="preserve"> </v>
      </c>
      <c r="H576" s="50" t="str">
        <f>IFERROR(VLOOKUP(F576,農林業センサス集落コード!$A$2:$E$18534,5,0),"")</f>
        <v/>
      </c>
      <c r="I576" s="48"/>
      <c r="J576" s="49" t="str">
        <f>IFERROR(VLOOKUP(I576,農林業センサス集落コード!$A$2:$E$18534,4,FALSE)," ")</f>
        <v xml:space="preserve"> </v>
      </c>
      <c r="K576" s="50" t="str">
        <f>IFERROR(VLOOKUP(I576,農林業センサス集落コード!$A$2:$E$18534,5,0),"")</f>
        <v/>
      </c>
      <c r="L576" s="48"/>
      <c r="M576" s="49" t="str">
        <f>IFERROR(VLOOKUP(L576,農林業センサス集落コード!$A$2:$E$18534,4,FALSE)," ")</f>
        <v xml:space="preserve"> </v>
      </c>
      <c r="N576" s="50" t="str">
        <f>IFERROR(VLOOKUP(L576,農林業センサス集落コード!$A$2:$E$18534,5,0),"")</f>
        <v/>
      </c>
      <c r="O576" s="48"/>
      <c r="P576" s="49" t="str">
        <f>IFERROR(VLOOKUP(O576,農林業センサス集落コード!$A$2:$E$18534,4,FALSE)," ")</f>
        <v xml:space="preserve"> </v>
      </c>
      <c r="Q576" s="50" t="str">
        <f>IFERROR(VLOOKUP(O576,農林業センサス集落コード!$A$2:$E$18534,5,0),"")</f>
        <v/>
      </c>
      <c r="R576" s="48"/>
      <c r="S576" s="49" t="str">
        <f>IFERROR(VLOOKUP(R576,農林業センサス集落コード!$A$2:$E$18534,4,FALSE)," ")</f>
        <v xml:space="preserve"> </v>
      </c>
      <c r="T576" s="50" t="str">
        <f>IFERROR(VLOOKUP(R576,農林業センサス集落コード!$A$2:$E$18534,5,0),"")</f>
        <v/>
      </c>
      <c r="U576" s="48"/>
      <c r="V576" s="49" t="str">
        <f>IFERROR(VLOOKUP(U576,農林業センサス集落コード!$A$2:$E$18534,4,FALSE)," ")</f>
        <v xml:space="preserve"> </v>
      </c>
      <c r="W576" s="50" t="str">
        <f>IFERROR(VLOOKUP(U576,農林業センサス集落コード!$A$2:$E$18534,5,0),"")</f>
        <v/>
      </c>
      <c r="X576" s="48"/>
      <c r="Y576" s="49" t="str">
        <f>IFERROR(VLOOKUP(X576,農林業センサス集落コード!$A$2:$E$18534,4,FALSE)," ")</f>
        <v xml:space="preserve"> </v>
      </c>
      <c r="Z576" s="50" t="str">
        <f>IFERROR(VLOOKUP(X576,農林業センサス集落コード!$A$2:$E$18534,5,0),"")</f>
        <v/>
      </c>
      <c r="AA576" s="48"/>
      <c r="AB576" s="49" t="str">
        <f>IFERROR(VLOOKUP(AA576,農林業センサス集落コード!$A$2:$E$18534,4,FALSE)," ")</f>
        <v xml:space="preserve"> </v>
      </c>
      <c r="AC576" s="50" t="str">
        <f>IFERROR(VLOOKUP(AA576,農林業センサス集落コード!$A$2:$E$18534,5,0),"")</f>
        <v/>
      </c>
      <c r="AD576" s="48"/>
      <c r="AE576" s="49" t="str">
        <f>IFERROR(VLOOKUP(AD576,農林業センサス集落コード!$A$2:$E$18534,4,FALSE)," ")</f>
        <v xml:space="preserve"> </v>
      </c>
      <c r="AF576" s="50" t="str">
        <f>IFERROR(VLOOKUP(AD576,農林業センサス集落コード!$A$2:$E$18534,5,0),"")</f>
        <v/>
      </c>
      <c r="AG576" s="48"/>
      <c r="AH576" s="49" t="str">
        <f>IFERROR(VLOOKUP(AG576,農林業センサス集落コード!$A$2:$E$18534,4,FALSE)," ")</f>
        <v xml:space="preserve"> </v>
      </c>
      <c r="AI576" s="50" t="str">
        <f>IFERROR(VLOOKUP(AG576,農林業センサス集落コード!$A$2:$E$18534,5,0),"")</f>
        <v/>
      </c>
      <c r="AJ576" s="48"/>
      <c r="AK576" s="49" t="str">
        <f>IFERROR(VLOOKUP(AJ576,農林業センサス集落コード!$A$2:$E$18534,4,FALSE)," ")</f>
        <v xml:space="preserve"> </v>
      </c>
      <c r="AL576" s="50" t="str">
        <f>IFERROR(VLOOKUP(AJ576,農林業センサス集落コード!$A$2:$E$18534,5,0),"")</f>
        <v/>
      </c>
      <c r="AM576" s="48"/>
      <c r="AN576" s="49" t="str">
        <f>IFERROR(VLOOKUP(AM576,農林業センサス集落コード!$A$2:$E$18534,4,FALSE)," ")</f>
        <v xml:space="preserve"> </v>
      </c>
      <c r="AO576" s="50" t="str">
        <f>IFERROR(VLOOKUP(AM576,農林業センサス集落コード!$A$2:$E$18534,5,0),"")</f>
        <v/>
      </c>
      <c r="AP576" s="48"/>
      <c r="AQ576" s="49" t="str">
        <f>IFERROR(VLOOKUP(AP576,農林業センサス集落コード!$A$2:$E$18534,4,FALSE)," ")</f>
        <v xml:space="preserve"> </v>
      </c>
      <c r="AR576" s="50" t="str">
        <f>IFERROR(VLOOKUP(AP576,農林業センサス集落コード!$A$2:$E$18534,5,0),"")</f>
        <v/>
      </c>
      <c r="AS576" s="48"/>
      <c r="AT576" s="49" t="str">
        <f>IFERROR(VLOOKUP(AS576,農林業センサス集落コード!$A$2:$E$18534,4,FALSE)," ")</f>
        <v xml:space="preserve"> </v>
      </c>
      <c r="AU576" s="50" t="str">
        <f>IFERROR(VLOOKUP(AS576,農林業センサス集落コード!$A$2:$E$18534,5,0),"")</f>
        <v/>
      </c>
      <c r="AV576" s="48"/>
      <c r="AW576" s="49" t="str">
        <f>IFERROR(VLOOKUP(AV576,農林業センサス集落コード!$A$2:$E$18534,4,FALSE)," ")</f>
        <v xml:space="preserve"> </v>
      </c>
      <c r="AX576" s="50" t="str">
        <f>IFERROR(VLOOKUP(AV576,農林業センサス集落コード!$A$2:$E$18534,5,0),"")</f>
        <v/>
      </c>
      <c r="AY576" s="48"/>
      <c r="AZ576" s="49" t="str">
        <f>IFERROR(VLOOKUP(AY576,農林業センサス集落コード!$A$2:$E$18534,4,FALSE)," ")</f>
        <v xml:space="preserve"> </v>
      </c>
      <c r="BA576" s="50" t="str">
        <f>IFERROR(VLOOKUP(AY576,農林業センサス集落コード!$A$2:$E$18534,5,0),"")</f>
        <v/>
      </c>
      <c r="BB576" s="48"/>
      <c r="BC576" s="49" t="str">
        <f>IFERROR(VLOOKUP(BB576,農林業センサス集落コード!$A$2:$E$18534,4,FALSE)," ")</f>
        <v xml:space="preserve"> </v>
      </c>
      <c r="BD576" s="50" t="str">
        <f>IFERROR(VLOOKUP(BB576,農林業センサス集落コード!$A$2:$E$18534,5,0),"")</f>
        <v/>
      </c>
      <c r="BE576" s="48"/>
      <c r="BF576" s="49" t="str">
        <f>IFERROR(VLOOKUP(BE576,農林業センサス集落コード!$A$2:$E$18534,4,FALSE)," ")</f>
        <v xml:space="preserve"> </v>
      </c>
      <c r="BG576" s="50" t="str">
        <f>IFERROR(VLOOKUP(BE576,農林業センサス集落コード!$A$2:$E$18534,5,0),"")</f>
        <v/>
      </c>
      <c r="BH576" s="48"/>
      <c r="BI576" s="49" t="str">
        <f>IFERROR(VLOOKUP(BH576,農林業センサス集落コード!$A$2:$E$18534,4,FALSE)," ")</f>
        <v xml:space="preserve"> </v>
      </c>
      <c r="BJ576" s="50" t="str">
        <f>IFERROR(VLOOKUP(BH576,農林業センサス集落コード!$A$2:$E$18534,5,0),"")</f>
        <v/>
      </c>
      <c r="BK576" s="48"/>
      <c r="BL576" s="49" t="str">
        <f>IFERROR(VLOOKUP(BK576,農林業センサス集落コード!$A$2:$E$18534,4,FALSE)," ")</f>
        <v xml:space="preserve"> </v>
      </c>
      <c r="BM576" s="50" t="str">
        <f>IFERROR(VLOOKUP(BK576,農林業センサス集落コード!$A$2:$E$18534,5,0),"")</f>
        <v/>
      </c>
    </row>
    <row r="577" spans="1:65">
      <c r="A577" s="272" t="e">
        <f>①協定識別事項②協定参加者!#REF!</f>
        <v>#REF!</v>
      </c>
      <c r="B577" s="55" t="e">
        <f>①協定識別事項②協定参加者!#REF!</f>
        <v>#REF!</v>
      </c>
      <c r="C577" s="55" t="e">
        <f>①協定識別事項②協定参加者!#REF!</f>
        <v>#REF!</v>
      </c>
      <c r="D577" s="55" t="e">
        <f>①協定識別事項②協定参加者!#REF!</f>
        <v>#REF!</v>
      </c>
      <c r="E577" s="56" t="e">
        <f>①協定識別事項②協定参加者!#REF!</f>
        <v>#REF!</v>
      </c>
      <c r="F577" s="48"/>
      <c r="G577" s="49" t="str">
        <f>IFERROR(VLOOKUP(F577,農林業センサス集落コード!$A$2:$E$18534,4,FALSE)," ")</f>
        <v xml:space="preserve"> </v>
      </c>
      <c r="H577" s="50" t="str">
        <f>IFERROR(VLOOKUP(F577,農林業センサス集落コード!$A$2:$E$18534,5,0),"")</f>
        <v/>
      </c>
      <c r="I577" s="48"/>
      <c r="J577" s="49" t="str">
        <f>IFERROR(VLOOKUP(I577,農林業センサス集落コード!$A$2:$E$18534,4,FALSE)," ")</f>
        <v xml:space="preserve"> </v>
      </c>
      <c r="K577" s="50" t="str">
        <f>IFERROR(VLOOKUP(I577,農林業センサス集落コード!$A$2:$E$18534,5,0),"")</f>
        <v/>
      </c>
      <c r="L577" s="48"/>
      <c r="M577" s="49" t="str">
        <f>IFERROR(VLOOKUP(L577,農林業センサス集落コード!$A$2:$E$18534,4,FALSE)," ")</f>
        <v xml:space="preserve"> </v>
      </c>
      <c r="N577" s="50" t="str">
        <f>IFERROR(VLOOKUP(L577,農林業センサス集落コード!$A$2:$E$18534,5,0),"")</f>
        <v/>
      </c>
      <c r="O577" s="48"/>
      <c r="P577" s="49" t="str">
        <f>IFERROR(VLOOKUP(O577,農林業センサス集落コード!$A$2:$E$18534,4,FALSE)," ")</f>
        <v xml:space="preserve"> </v>
      </c>
      <c r="Q577" s="50" t="str">
        <f>IFERROR(VLOOKUP(O577,農林業センサス集落コード!$A$2:$E$18534,5,0),"")</f>
        <v/>
      </c>
      <c r="R577" s="48"/>
      <c r="S577" s="49" t="str">
        <f>IFERROR(VLOOKUP(R577,農林業センサス集落コード!$A$2:$E$18534,4,FALSE)," ")</f>
        <v xml:space="preserve"> </v>
      </c>
      <c r="T577" s="50" t="str">
        <f>IFERROR(VLOOKUP(R577,農林業センサス集落コード!$A$2:$E$18534,5,0),"")</f>
        <v/>
      </c>
      <c r="U577" s="48"/>
      <c r="V577" s="49" t="str">
        <f>IFERROR(VLOOKUP(U577,農林業センサス集落コード!$A$2:$E$18534,4,FALSE)," ")</f>
        <v xml:space="preserve"> </v>
      </c>
      <c r="W577" s="50" t="str">
        <f>IFERROR(VLOOKUP(U577,農林業センサス集落コード!$A$2:$E$18534,5,0),"")</f>
        <v/>
      </c>
      <c r="X577" s="48"/>
      <c r="Y577" s="49" t="str">
        <f>IFERROR(VLOOKUP(X577,農林業センサス集落コード!$A$2:$E$18534,4,FALSE)," ")</f>
        <v xml:space="preserve"> </v>
      </c>
      <c r="Z577" s="50" t="str">
        <f>IFERROR(VLOOKUP(X577,農林業センサス集落コード!$A$2:$E$18534,5,0),"")</f>
        <v/>
      </c>
      <c r="AA577" s="48"/>
      <c r="AB577" s="49" t="str">
        <f>IFERROR(VLOOKUP(AA577,農林業センサス集落コード!$A$2:$E$18534,4,FALSE)," ")</f>
        <v xml:space="preserve"> </v>
      </c>
      <c r="AC577" s="50" t="str">
        <f>IFERROR(VLOOKUP(AA577,農林業センサス集落コード!$A$2:$E$18534,5,0),"")</f>
        <v/>
      </c>
      <c r="AD577" s="48"/>
      <c r="AE577" s="49" t="str">
        <f>IFERROR(VLOOKUP(AD577,農林業センサス集落コード!$A$2:$E$18534,4,FALSE)," ")</f>
        <v xml:space="preserve"> </v>
      </c>
      <c r="AF577" s="50" t="str">
        <f>IFERROR(VLOOKUP(AD577,農林業センサス集落コード!$A$2:$E$18534,5,0),"")</f>
        <v/>
      </c>
      <c r="AG577" s="48"/>
      <c r="AH577" s="49" t="str">
        <f>IFERROR(VLOOKUP(AG577,農林業センサス集落コード!$A$2:$E$18534,4,FALSE)," ")</f>
        <v xml:space="preserve"> </v>
      </c>
      <c r="AI577" s="50" t="str">
        <f>IFERROR(VLOOKUP(AG577,農林業センサス集落コード!$A$2:$E$18534,5,0),"")</f>
        <v/>
      </c>
      <c r="AJ577" s="48"/>
      <c r="AK577" s="49" t="str">
        <f>IFERROR(VLOOKUP(AJ577,農林業センサス集落コード!$A$2:$E$18534,4,FALSE)," ")</f>
        <v xml:space="preserve"> </v>
      </c>
      <c r="AL577" s="50" t="str">
        <f>IFERROR(VLOOKUP(AJ577,農林業センサス集落コード!$A$2:$E$18534,5,0),"")</f>
        <v/>
      </c>
      <c r="AM577" s="48"/>
      <c r="AN577" s="49" t="str">
        <f>IFERROR(VLOOKUP(AM577,農林業センサス集落コード!$A$2:$E$18534,4,FALSE)," ")</f>
        <v xml:space="preserve"> </v>
      </c>
      <c r="AO577" s="50" t="str">
        <f>IFERROR(VLOOKUP(AM577,農林業センサス集落コード!$A$2:$E$18534,5,0),"")</f>
        <v/>
      </c>
      <c r="AP577" s="48"/>
      <c r="AQ577" s="49" t="str">
        <f>IFERROR(VLOOKUP(AP577,農林業センサス集落コード!$A$2:$E$18534,4,FALSE)," ")</f>
        <v xml:space="preserve"> </v>
      </c>
      <c r="AR577" s="50" t="str">
        <f>IFERROR(VLOOKUP(AP577,農林業センサス集落コード!$A$2:$E$18534,5,0),"")</f>
        <v/>
      </c>
      <c r="AS577" s="48"/>
      <c r="AT577" s="49" t="str">
        <f>IFERROR(VLOOKUP(AS577,農林業センサス集落コード!$A$2:$E$18534,4,FALSE)," ")</f>
        <v xml:space="preserve"> </v>
      </c>
      <c r="AU577" s="50" t="str">
        <f>IFERROR(VLOOKUP(AS577,農林業センサス集落コード!$A$2:$E$18534,5,0),"")</f>
        <v/>
      </c>
      <c r="AV577" s="48"/>
      <c r="AW577" s="49" t="str">
        <f>IFERROR(VLOOKUP(AV577,農林業センサス集落コード!$A$2:$E$18534,4,FALSE)," ")</f>
        <v xml:space="preserve"> </v>
      </c>
      <c r="AX577" s="50" t="str">
        <f>IFERROR(VLOOKUP(AV577,農林業センサス集落コード!$A$2:$E$18534,5,0),"")</f>
        <v/>
      </c>
      <c r="AY577" s="48"/>
      <c r="AZ577" s="49" t="str">
        <f>IFERROR(VLOOKUP(AY577,農林業センサス集落コード!$A$2:$E$18534,4,FALSE)," ")</f>
        <v xml:space="preserve"> </v>
      </c>
      <c r="BA577" s="50" t="str">
        <f>IFERROR(VLOOKUP(AY577,農林業センサス集落コード!$A$2:$E$18534,5,0),"")</f>
        <v/>
      </c>
      <c r="BB577" s="48"/>
      <c r="BC577" s="49" t="str">
        <f>IFERROR(VLOOKUP(BB577,農林業センサス集落コード!$A$2:$E$18534,4,FALSE)," ")</f>
        <v xml:space="preserve"> </v>
      </c>
      <c r="BD577" s="50" t="str">
        <f>IFERROR(VLOOKUP(BB577,農林業センサス集落コード!$A$2:$E$18534,5,0),"")</f>
        <v/>
      </c>
      <c r="BE577" s="48"/>
      <c r="BF577" s="49" t="str">
        <f>IFERROR(VLOOKUP(BE577,農林業センサス集落コード!$A$2:$E$18534,4,FALSE)," ")</f>
        <v xml:space="preserve"> </v>
      </c>
      <c r="BG577" s="50" t="str">
        <f>IFERROR(VLOOKUP(BE577,農林業センサス集落コード!$A$2:$E$18534,5,0),"")</f>
        <v/>
      </c>
      <c r="BH577" s="48"/>
      <c r="BI577" s="49" t="str">
        <f>IFERROR(VLOOKUP(BH577,農林業センサス集落コード!$A$2:$E$18534,4,FALSE)," ")</f>
        <v xml:space="preserve"> </v>
      </c>
      <c r="BJ577" s="50" t="str">
        <f>IFERROR(VLOOKUP(BH577,農林業センサス集落コード!$A$2:$E$18534,5,0),"")</f>
        <v/>
      </c>
      <c r="BK577" s="48"/>
      <c r="BL577" s="49" t="str">
        <f>IFERROR(VLOOKUP(BK577,農林業センサス集落コード!$A$2:$E$18534,4,FALSE)," ")</f>
        <v xml:space="preserve"> </v>
      </c>
      <c r="BM577" s="50" t="str">
        <f>IFERROR(VLOOKUP(BK577,農林業センサス集落コード!$A$2:$E$18534,5,0),"")</f>
        <v/>
      </c>
    </row>
    <row r="578" spans="1:65">
      <c r="A578" s="272" t="e">
        <f>①協定識別事項②協定参加者!#REF!</f>
        <v>#REF!</v>
      </c>
      <c r="B578" s="55" t="e">
        <f>①協定識別事項②協定参加者!#REF!</f>
        <v>#REF!</v>
      </c>
      <c r="C578" s="55" t="e">
        <f>①協定識別事項②協定参加者!#REF!</f>
        <v>#REF!</v>
      </c>
      <c r="D578" s="55" t="e">
        <f>①協定識別事項②協定参加者!#REF!</f>
        <v>#REF!</v>
      </c>
      <c r="E578" s="56" t="e">
        <f>①協定識別事項②協定参加者!#REF!</f>
        <v>#REF!</v>
      </c>
      <c r="F578" s="48"/>
      <c r="G578" s="49" t="str">
        <f>IFERROR(VLOOKUP(F578,農林業センサス集落コード!$A$2:$E$18534,4,FALSE)," ")</f>
        <v xml:space="preserve"> </v>
      </c>
      <c r="H578" s="50" t="str">
        <f>IFERROR(VLOOKUP(F578,農林業センサス集落コード!$A$2:$E$18534,5,0),"")</f>
        <v/>
      </c>
      <c r="I578" s="48"/>
      <c r="J578" s="49" t="str">
        <f>IFERROR(VLOOKUP(I578,農林業センサス集落コード!$A$2:$E$18534,4,FALSE)," ")</f>
        <v xml:space="preserve"> </v>
      </c>
      <c r="K578" s="50" t="str">
        <f>IFERROR(VLOOKUP(I578,農林業センサス集落コード!$A$2:$E$18534,5,0),"")</f>
        <v/>
      </c>
      <c r="L578" s="48"/>
      <c r="M578" s="49" t="str">
        <f>IFERROR(VLOOKUP(L578,農林業センサス集落コード!$A$2:$E$18534,4,FALSE)," ")</f>
        <v xml:space="preserve"> </v>
      </c>
      <c r="N578" s="50" t="str">
        <f>IFERROR(VLOOKUP(L578,農林業センサス集落コード!$A$2:$E$18534,5,0),"")</f>
        <v/>
      </c>
      <c r="O578" s="48"/>
      <c r="P578" s="49" t="str">
        <f>IFERROR(VLOOKUP(O578,農林業センサス集落コード!$A$2:$E$18534,4,FALSE)," ")</f>
        <v xml:space="preserve"> </v>
      </c>
      <c r="Q578" s="50" t="str">
        <f>IFERROR(VLOOKUP(O578,農林業センサス集落コード!$A$2:$E$18534,5,0),"")</f>
        <v/>
      </c>
      <c r="R578" s="48"/>
      <c r="S578" s="49" t="str">
        <f>IFERROR(VLOOKUP(R578,農林業センサス集落コード!$A$2:$E$18534,4,FALSE)," ")</f>
        <v xml:space="preserve"> </v>
      </c>
      <c r="T578" s="50" t="str">
        <f>IFERROR(VLOOKUP(R578,農林業センサス集落コード!$A$2:$E$18534,5,0),"")</f>
        <v/>
      </c>
      <c r="U578" s="48"/>
      <c r="V578" s="49" t="str">
        <f>IFERROR(VLOOKUP(U578,農林業センサス集落コード!$A$2:$E$18534,4,FALSE)," ")</f>
        <v xml:space="preserve"> </v>
      </c>
      <c r="W578" s="50" t="str">
        <f>IFERROR(VLOOKUP(U578,農林業センサス集落コード!$A$2:$E$18534,5,0),"")</f>
        <v/>
      </c>
      <c r="X578" s="48"/>
      <c r="Y578" s="49" t="str">
        <f>IFERROR(VLOOKUP(X578,農林業センサス集落コード!$A$2:$E$18534,4,FALSE)," ")</f>
        <v xml:space="preserve"> </v>
      </c>
      <c r="Z578" s="50" t="str">
        <f>IFERROR(VLOOKUP(X578,農林業センサス集落コード!$A$2:$E$18534,5,0),"")</f>
        <v/>
      </c>
      <c r="AA578" s="48"/>
      <c r="AB578" s="49" t="str">
        <f>IFERROR(VLOOKUP(AA578,農林業センサス集落コード!$A$2:$E$18534,4,FALSE)," ")</f>
        <v xml:space="preserve"> </v>
      </c>
      <c r="AC578" s="50" t="str">
        <f>IFERROR(VLOOKUP(AA578,農林業センサス集落コード!$A$2:$E$18534,5,0),"")</f>
        <v/>
      </c>
      <c r="AD578" s="48"/>
      <c r="AE578" s="49" t="str">
        <f>IFERROR(VLOOKUP(AD578,農林業センサス集落コード!$A$2:$E$18534,4,FALSE)," ")</f>
        <v xml:space="preserve"> </v>
      </c>
      <c r="AF578" s="50" t="str">
        <f>IFERROR(VLOOKUP(AD578,農林業センサス集落コード!$A$2:$E$18534,5,0),"")</f>
        <v/>
      </c>
      <c r="AG578" s="48"/>
      <c r="AH578" s="49" t="str">
        <f>IFERROR(VLOOKUP(AG578,農林業センサス集落コード!$A$2:$E$18534,4,FALSE)," ")</f>
        <v xml:space="preserve"> </v>
      </c>
      <c r="AI578" s="50" t="str">
        <f>IFERROR(VLOOKUP(AG578,農林業センサス集落コード!$A$2:$E$18534,5,0),"")</f>
        <v/>
      </c>
      <c r="AJ578" s="48"/>
      <c r="AK578" s="49" t="str">
        <f>IFERROR(VLOOKUP(AJ578,農林業センサス集落コード!$A$2:$E$18534,4,FALSE)," ")</f>
        <v xml:space="preserve"> </v>
      </c>
      <c r="AL578" s="50" t="str">
        <f>IFERROR(VLOOKUP(AJ578,農林業センサス集落コード!$A$2:$E$18534,5,0),"")</f>
        <v/>
      </c>
      <c r="AM578" s="48"/>
      <c r="AN578" s="49" t="str">
        <f>IFERROR(VLOOKUP(AM578,農林業センサス集落コード!$A$2:$E$18534,4,FALSE)," ")</f>
        <v xml:space="preserve"> </v>
      </c>
      <c r="AO578" s="50" t="str">
        <f>IFERROR(VLOOKUP(AM578,農林業センサス集落コード!$A$2:$E$18534,5,0),"")</f>
        <v/>
      </c>
      <c r="AP578" s="48"/>
      <c r="AQ578" s="49" t="str">
        <f>IFERROR(VLOOKUP(AP578,農林業センサス集落コード!$A$2:$E$18534,4,FALSE)," ")</f>
        <v xml:space="preserve"> </v>
      </c>
      <c r="AR578" s="50" t="str">
        <f>IFERROR(VLOOKUP(AP578,農林業センサス集落コード!$A$2:$E$18534,5,0),"")</f>
        <v/>
      </c>
      <c r="AS578" s="48"/>
      <c r="AT578" s="49" t="str">
        <f>IFERROR(VLOOKUP(AS578,農林業センサス集落コード!$A$2:$E$18534,4,FALSE)," ")</f>
        <v xml:space="preserve"> </v>
      </c>
      <c r="AU578" s="50" t="str">
        <f>IFERROR(VLOOKUP(AS578,農林業センサス集落コード!$A$2:$E$18534,5,0),"")</f>
        <v/>
      </c>
      <c r="AV578" s="48"/>
      <c r="AW578" s="49" t="str">
        <f>IFERROR(VLOOKUP(AV578,農林業センサス集落コード!$A$2:$E$18534,4,FALSE)," ")</f>
        <v xml:space="preserve"> </v>
      </c>
      <c r="AX578" s="50" t="str">
        <f>IFERROR(VLOOKUP(AV578,農林業センサス集落コード!$A$2:$E$18534,5,0),"")</f>
        <v/>
      </c>
      <c r="AY578" s="48"/>
      <c r="AZ578" s="49" t="str">
        <f>IFERROR(VLOOKUP(AY578,農林業センサス集落コード!$A$2:$E$18534,4,FALSE)," ")</f>
        <v xml:space="preserve"> </v>
      </c>
      <c r="BA578" s="50" t="str">
        <f>IFERROR(VLOOKUP(AY578,農林業センサス集落コード!$A$2:$E$18534,5,0),"")</f>
        <v/>
      </c>
      <c r="BB578" s="48"/>
      <c r="BC578" s="49" t="str">
        <f>IFERROR(VLOOKUP(BB578,農林業センサス集落コード!$A$2:$E$18534,4,FALSE)," ")</f>
        <v xml:space="preserve"> </v>
      </c>
      <c r="BD578" s="50" t="str">
        <f>IFERROR(VLOOKUP(BB578,農林業センサス集落コード!$A$2:$E$18534,5,0),"")</f>
        <v/>
      </c>
      <c r="BE578" s="48"/>
      <c r="BF578" s="49" t="str">
        <f>IFERROR(VLOOKUP(BE578,農林業センサス集落コード!$A$2:$E$18534,4,FALSE)," ")</f>
        <v xml:space="preserve"> </v>
      </c>
      <c r="BG578" s="50" t="str">
        <f>IFERROR(VLOOKUP(BE578,農林業センサス集落コード!$A$2:$E$18534,5,0),"")</f>
        <v/>
      </c>
      <c r="BH578" s="48"/>
      <c r="BI578" s="49" t="str">
        <f>IFERROR(VLOOKUP(BH578,農林業センサス集落コード!$A$2:$E$18534,4,FALSE)," ")</f>
        <v xml:space="preserve"> </v>
      </c>
      <c r="BJ578" s="50" t="str">
        <f>IFERROR(VLOOKUP(BH578,農林業センサス集落コード!$A$2:$E$18534,5,0),"")</f>
        <v/>
      </c>
      <c r="BK578" s="48"/>
      <c r="BL578" s="49" t="str">
        <f>IFERROR(VLOOKUP(BK578,農林業センサス集落コード!$A$2:$E$18534,4,FALSE)," ")</f>
        <v xml:space="preserve"> </v>
      </c>
      <c r="BM578" s="50" t="str">
        <f>IFERROR(VLOOKUP(BK578,農林業センサス集落コード!$A$2:$E$18534,5,0),"")</f>
        <v/>
      </c>
    </row>
    <row r="579" spans="1:65">
      <c r="A579" s="272" t="e">
        <f>①協定識別事項②協定参加者!#REF!</f>
        <v>#REF!</v>
      </c>
      <c r="B579" s="55" t="e">
        <f>①協定識別事項②協定参加者!#REF!</f>
        <v>#REF!</v>
      </c>
      <c r="C579" s="55" t="e">
        <f>①協定識別事項②協定参加者!#REF!</f>
        <v>#REF!</v>
      </c>
      <c r="D579" s="55" t="e">
        <f>①協定識別事項②協定参加者!#REF!</f>
        <v>#REF!</v>
      </c>
      <c r="E579" s="56" t="e">
        <f>①協定識別事項②協定参加者!#REF!</f>
        <v>#REF!</v>
      </c>
      <c r="F579" s="48"/>
      <c r="G579" s="49" t="str">
        <f>IFERROR(VLOOKUP(F579,農林業センサス集落コード!$A$2:$E$18534,4,FALSE)," ")</f>
        <v xml:space="preserve"> </v>
      </c>
      <c r="H579" s="50" t="str">
        <f>IFERROR(VLOOKUP(F579,農林業センサス集落コード!$A$2:$E$18534,5,0),"")</f>
        <v/>
      </c>
      <c r="I579" s="48"/>
      <c r="J579" s="49" t="str">
        <f>IFERROR(VLOOKUP(I579,農林業センサス集落コード!$A$2:$E$18534,4,FALSE)," ")</f>
        <v xml:space="preserve"> </v>
      </c>
      <c r="K579" s="50" t="str">
        <f>IFERROR(VLOOKUP(I579,農林業センサス集落コード!$A$2:$E$18534,5,0),"")</f>
        <v/>
      </c>
      <c r="L579" s="48"/>
      <c r="M579" s="49" t="str">
        <f>IFERROR(VLOOKUP(L579,農林業センサス集落コード!$A$2:$E$18534,4,FALSE)," ")</f>
        <v xml:space="preserve"> </v>
      </c>
      <c r="N579" s="50" t="str">
        <f>IFERROR(VLOOKUP(L579,農林業センサス集落コード!$A$2:$E$18534,5,0),"")</f>
        <v/>
      </c>
      <c r="O579" s="48"/>
      <c r="P579" s="49" t="str">
        <f>IFERROR(VLOOKUP(O579,農林業センサス集落コード!$A$2:$E$18534,4,FALSE)," ")</f>
        <v xml:space="preserve"> </v>
      </c>
      <c r="Q579" s="50" t="str">
        <f>IFERROR(VLOOKUP(O579,農林業センサス集落コード!$A$2:$E$18534,5,0),"")</f>
        <v/>
      </c>
      <c r="R579" s="48"/>
      <c r="S579" s="49" t="str">
        <f>IFERROR(VLOOKUP(R579,農林業センサス集落コード!$A$2:$E$18534,4,FALSE)," ")</f>
        <v xml:space="preserve"> </v>
      </c>
      <c r="T579" s="50" t="str">
        <f>IFERROR(VLOOKUP(R579,農林業センサス集落コード!$A$2:$E$18534,5,0),"")</f>
        <v/>
      </c>
      <c r="U579" s="48"/>
      <c r="V579" s="49" t="str">
        <f>IFERROR(VLOOKUP(U579,農林業センサス集落コード!$A$2:$E$18534,4,FALSE)," ")</f>
        <v xml:space="preserve"> </v>
      </c>
      <c r="W579" s="50" t="str">
        <f>IFERROR(VLOOKUP(U579,農林業センサス集落コード!$A$2:$E$18534,5,0),"")</f>
        <v/>
      </c>
      <c r="X579" s="48"/>
      <c r="Y579" s="49" t="str">
        <f>IFERROR(VLOOKUP(X579,農林業センサス集落コード!$A$2:$E$18534,4,FALSE)," ")</f>
        <v xml:space="preserve"> </v>
      </c>
      <c r="Z579" s="50" t="str">
        <f>IFERROR(VLOOKUP(X579,農林業センサス集落コード!$A$2:$E$18534,5,0),"")</f>
        <v/>
      </c>
      <c r="AA579" s="48"/>
      <c r="AB579" s="49" t="str">
        <f>IFERROR(VLOOKUP(AA579,農林業センサス集落コード!$A$2:$E$18534,4,FALSE)," ")</f>
        <v xml:space="preserve"> </v>
      </c>
      <c r="AC579" s="50" t="str">
        <f>IFERROR(VLOOKUP(AA579,農林業センサス集落コード!$A$2:$E$18534,5,0),"")</f>
        <v/>
      </c>
      <c r="AD579" s="48"/>
      <c r="AE579" s="49" t="str">
        <f>IFERROR(VLOOKUP(AD579,農林業センサス集落コード!$A$2:$E$18534,4,FALSE)," ")</f>
        <v xml:space="preserve"> </v>
      </c>
      <c r="AF579" s="50" t="str">
        <f>IFERROR(VLOOKUP(AD579,農林業センサス集落コード!$A$2:$E$18534,5,0),"")</f>
        <v/>
      </c>
      <c r="AG579" s="48"/>
      <c r="AH579" s="49" t="str">
        <f>IFERROR(VLOOKUP(AG579,農林業センサス集落コード!$A$2:$E$18534,4,FALSE)," ")</f>
        <v xml:space="preserve"> </v>
      </c>
      <c r="AI579" s="50" t="str">
        <f>IFERROR(VLOOKUP(AG579,農林業センサス集落コード!$A$2:$E$18534,5,0),"")</f>
        <v/>
      </c>
      <c r="AJ579" s="48"/>
      <c r="AK579" s="49" t="str">
        <f>IFERROR(VLOOKUP(AJ579,農林業センサス集落コード!$A$2:$E$18534,4,FALSE)," ")</f>
        <v xml:space="preserve"> </v>
      </c>
      <c r="AL579" s="50" t="str">
        <f>IFERROR(VLOOKUP(AJ579,農林業センサス集落コード!$A$2:$E$18534,5,0),"")</f>
        <v/>
      </c>
      <c r="AM579" s="48"/>
      <c r="AN579" s="49" t="str">
        <f>IFERROR(VLOOKUP(AM579,農林業センサス集落コード!$A$2:$E$18534,4,FALSE)," ")</f>
        <v xml:space="preserve"> </v>
      </c>
      <c r="AO579" s="50" t="str">
        <f>IFERROR(VLOOKUP(AM579,農林業センサス集落コード!$A$2:$E$18534,5,0),"")</f>
        <v/>
      </c>
      <c r="AP579" s="48"/>
      <c r="AQ579" s="49" t="str">
        <f>IFERROR(VLOOKUP(AP579,農林業センサス集落コード!$A$2:$E$18534,4,FALSE)," ")</f>
        <v xml:space="preserve"> </v>
      </c>
      <c r="AR579" s="50" t="str">
        <f>IFERROR(VLOOKUP(AP579,農林業センサス集落コード!$A$2:$E$18534,5,0),"")</f>
        <v/>
      </c>
      <c r="AS579" s="48"/>
      <c r="AT579" s="49" t="str">
        <f>IFERROR(VLOOKUP(AS579,農林業センサス集落コード!$A$2:$E$18534,4,FALSE)," ")</f>
        <v xml:space="preserve"> </v>
      </c>
      <c r="AU579" s="50" t="str">
        <f>IFERROR(VLOOKUP(AS579,農林業センサス集落コード!$A$2:$E$18534,5,0),"")</f>
        <v/>
      </c>
      <c r="AV579" s="48"/>
      <c r="AW579" s="49" t="str">
        <f>IFERROR(VLOOKUP(AV579,農林業センサス集落コード!$A$2:$E$18534,4,FALSE)," ")</f>
        <v xml:space="preserve"> </v>
      </c>
      <c r="AX579" s="50" t="str">
        <f>IFERROR(VLOOKUP(AV579,農林業センサス集落コード!$A$2:$E$18534,5,0),"")</f>
        <v/>
      </c>
      <c r="AY579" s="48"/>
      <c r="AZ579" s="49" t="str">
        <f>IFERROR(VLOOKUP(AY579,農林業センサス集落コード!$A$2:$E$18534,4,FALSE)," ")</f>
        <v xml:space="preserve"> </v>
      </c>
      <c r="BA579" s="50" t="str">
        <f>IFERROR(VLOOKUP(AY579,農林業センサス集落コード!$A$2:$E$18534,5,0),"")</f>
        <v/>
      </c>
      <c r="BB579" s="48"/>
      <c r="BC579" s="49" t="str">
        <f>IFERROR(VLOOKUP(BB579,農林業センサス集落コード!$A$2:$E$18534,4,FALSE)," ")</f>
        <v xml:space="preserve"> </v>
      </c>
      <c r="BD579" s="50" t="str">
        <f>IFERROR(VLOOKUP(BB579,農林業センサス集落コード!$A$2:$E$18534,5,0),"")</f>
        <v/>
      </c>
      <c r="BE579" s="48"/>
      <c r="BF579" s="49" t="str">
        <f>IFERROR(VLOOKUP(BE579,農林業センサス集落コード!$A$2:$E$18534,4,FALSE)," ")</f>
        <v xml:space="preserve"> </v>
      </c>
      <c r="BG579" s="50" t="str">
        <f>IFERROR(VLOOKUP(BE579,農林業センサス集落コード!$A$2:$E$18534,5,0),"")</f>
        <v/>
      </c>
      <c r="BH579" s="48"/>
      <c r="BI579" s="49" t="str">
        <f>IFERROR(VLOOKUP(BH579,農林業センサス集落コード!$A$2:$E$18534,4,FALSE)," ")</f>
        <v xml:space="preserve"> </v>
      </c>
      <c r="BJ579" s="50" t="str">
        <f>IFERROR(VLOOKUP(BH579,農林業センサス集落コード!$A$2:$E$18534,5,0),"")</f>
        <v/>
      </c>
      <c r="BK579" s="48"/>
      <c r="BL579" s="49" t="str">
        <f>IFERROR(VLOOKUP(BK579,農林業センサス集落コード!$A$2:$E$18534,4,FALSE)," ")</f>
        <v xml:space="preserve"> </v>
      </c>
      <c r="BM579" s="50" t="str">
        <f>IFERROR(VLOOKUP(BK579,農林業センサス集落コード!$A$2:$E$18534,5,0),"")</f>
        <v/>
      </c>
    </row>
    <row r="580" spans="1:65">
      <c r="A580" s="272" t="e">
        <f>①協定識別事項②協定参加者!#REF!</f>
        <v>#REF!</v>
      </c>
      <c r="B580" s="55" t="e">
        <f>①協定識別事項②協定参加者!#REF!</f>
        <v>#REF!</v>
      </c>
      <c r="C580" s="55" t="e">
        <f>①協定識別事項②協定参加者!#REF!</f>
        <v>#REF!</v>
      </c>
      <c r="D580" s="55" t="e">
        <f>①協定識別事項②協定参加者!#REF!</f>
        <v>#REF!</v>
      </c>
      <c r="E580" s="56" t="e">
        <f>①協定識別事項②協定参加者!#REF!</f>
        <v>#REF!</v>
      </c>
      <c r="F580" s="48"/>
      <c r="G580" s="49" t="str">
        <f>IFERROR(VLOOKUP(F580,農林業センサス集落コード!$A$2:$E$18534,4,FALSE)," ")</f>
        <v xml:space="preserve"> </v>
      </c>
      <c r="H580" s="50" t="str">
        <f>IFERROR(VLOOKUP(F580,農林業センサス集落コード!$A$2:$E$18534,5,0),"")</f>
        <v/>
      </c>
      <c r="I580" s="48"/>
      <c r="J580" s="49" t="str">
        <f>IFERROR(VLOOKUP(I580,農林業センサス集落コード!$A$2:$E$18534,4,FALSE)," ")</f>
        <v xml:space="preserve"> </v>
      </c>
      <c r="K580" s="50" t="str">
        <f>IFERROR(VLOOKUP(I580,農林業センサス集落コード!$A$2:$E$18534,5,0),"")</f>
        <v/>
      </c>
      <c r="L580" s="48"/>
      <c r="M580" s="49" t="str">
        <f>IFERROR(VLOOKUP(L580,農林業センサス集落コード!$A$2:$E$18534,4,FALSE)," ")</f>
        <v xml:space="preserve"> </v>
      </c>
      <c r="N580" s="50" t="str">
        <f>IFERROR(VLOOKUP(L580,農林業センサス集落コード!$A$2:$E$18534,5,0),"")</f>
        <v/>
      </c>
      <c r="O580" s="48"/>
      <c r="P580" s="49" t="str">
        <f>IFERROR(VLOOKUP(O580,農林業センサス集落コード!$A$2:$E$18534,4,FALSE)," ")</f>
        <v xml:space="preserve"> </v>
      </c>
      <c r="Q580" s="50" t="str">
        <f>IFERROR(VLOOKUP(O580,農林業センサス集落コード!$A$2:$E$18534,5,0),"")</f>
        <v/>
      </c>
      <c r="R580" s="48"/>
      <c r="S580" s="49" t="str">
        <f>IFERROR(VLOOKUP(R580,農林業センサス集落コード!$A$2:$E$18534,4,FALSE)," ")</f>
        <v xml:space="preserve"> </v>
      </c>
      <c r="T580" s="50" t="str">
        <f>IFERROR(VLOOKUP(R580,農林業センサス集落コード!$A$2:$E$18534,5,0),"")</f>
        <v/>
      </c>
      <c r="U580" s="48"/>
      <c r="V580" s="49" t="str">
        <f>IFERROR(VLOOKUP(U580,農林業センサス集落コード!$A$2:$E$18534,4,FALSE)," ")</f>
        <v xml:space="preserve"> </v>
      </c>
      <c r="W580" s="50" t="str">
        <f>IFERROR(VLOOKUP(U580,農林業センサス集落コード!$A$2:$E$18534,5,0),"")</f>
        <v/>
      </c>
      <c r="X580" s="48"/>
      <c r="Y580" s="49" t="str">
        <f>IFERROR(VLOOKUP(X580,農林業センサス集落コード!$A$2:$E$18534,4,FALSE)," ")</f>
        <v xml:space="preserve"> </v>
      </c>
      <c r="Z580" s="50" t="str">
        <f>IFERROR(VLOOKUP(X580,農林業センサス集落コード!$A$2:$E$18534,5,0),"")</f>
        <v/>
      </c>
      <c r="AA580" s="48"/>
      <c r="AB580" s="49" t="str">
        <f>IFERROR(VLOOKUP(AA580,農林業センサス集落コード!$A$2:$E$18534,4,FALSE)," ")</f>
        <v xml:space="preserve"> </v>
      </c>
      <c r="AC580" s="50" t="str">
        <f>IFERROR(VLOOKUP(AA580,農林業センサス集落コード!$A$2:$E$18534,5,0),"")</f>
        <v/>
      </c>
      <c r="AD580" s="48"/>
      <c r="AE580" s="49" t="str">
        <f>IFERROR(VLOOKUP(AD580,農林業センサス集落コード!$A$2:$E$18534,4,FALSE)," ")</f>
        <v xml:space="preserve"> </v>
      </c>
      <c r="AF580" s="50" t="str">
        <f>IFERROR(VLOOKUP(AD580,農林業センサス集落コード!$A$2:$E$18534,5,0),"")</f>
        <v/>
      </c>
      <c r="AG580" s="48"/>
      <c r="AH580" s="49" t="str">
        <f>IFERROR(VLOOKUP(AG580,農林業センサス集落コード!$A$2:$E$18534,4,FALSE)," ")</f>
        <v xml:space="preserve"> </v>
      </c>
      <c r="AI580" s="50" t="str">
        <f>IFERROR(VLOOKUP(AG580,農林業センサス集落コード!$A$2:$E$18534,5,0),"")</f>
        <v/>
      </c>
      <c r="AJ580" s="48"/>
      <c r="AK580" s="49" t="str">
        <f>IFERROR(VLOOKUP(AJ580,農林業センサス集落コード!$A$2:$E$18534,4,FALSE)," ")</f>
        <v xml:space="preserve"> </v>
      </c>
      <c r="AL580" s="50" t="str">
        <f>IFERROR(VLOOKUP(AJ580,農林業センサス集落コード!$A$2:$E$18534,5,0),"")</f>
        <v/>
      </c>
      <c r="AM580" s="48"/>
      <c r="AN580" s="49" t="str">
        <f>IFERROR(VLOOKUP(AM580,農林業センサス集落コード!$A$2:$E$18534,4,FALSE)," ")</f>
        <v xml:space="preserve"> </v>
      </c>
      <c r="AO580" s="50" t="str">
        <f>IFERROR(VLOOKUP(AM580,農林業センサス集落コード!$A$2:$E$18534,5,0),"")</f>
        <v/>
      </c>
      <c r="AP580" s="48"/>
      <c r="AQ580" s="49" t="str">
        <f>IFERROR(VLOOKUP(AP580,農林業センサス集落コード!$A$2:$E$18534,4,FALSE)," ")</f>
        <v xml:space="preserve"> </v>
      </c>
      <c r="AR580" s="50" t="str">
        <f>IFERROR(VLOOKUP(AP580,農林業センサス集落コード!$A$2:$E$18534,5,0),"")</f>
        <v/>
      </c>
      <c r="AS580" s="48"/>
      <c r="AT580" s="49" t="str">
        <f>IFERROR(VLOOKUP(AS580,農林業センサス集落コード!$A$2:$E$18534,4,FALSE)," ")</f>
        <v xml:space="preserve"> </v>
      </c>
      <c r="AU580" s="50" t="str">
        <f>IFERROR(VLOOKUP(AS580,農林業センサス集落コード!$A$2:$E$18534,5,0),"")</f>
        <v/>
      </c>
      <c r="AV580" s="48"/>
      <c r="AW580" s="49" t="str">
        <f>IFERROR(VLOOKUP(AV580,農林業センサス集落コード!$A$2:$E$18534,4,FALSE)," ")</f>
        <v xml:space="preserve"> </v>
      </c>
      <c r="AX580" s="50" t="str">
        <f>IFERROR(VLOOKUP(AV580,農林業センサス集落コード!$A$2:$E$18534,5,0),"")</f>
        <v/>
      </c>
      <c r="AY580" s="48"/>
      <c r="AZ580" s="49" t="str">
        <f>IFERROR(VLOOKUP(AY580,農林業センサス集落コード!$A$2:$E$18534,4,FALSE)," ")</f>
        <v xml:space="preserve"> </v>
      </c>
      <c r="BA580" s="50" t="str">
        <f>IFERROR(VLOOKUP(AY580,農林業センサス集落コード!$A$2:$E$18534,5,0),"")</f>
        <v/>
      </c>
      <c r="BB580" s="48"/>
      <c r="BC580" s="49" t="str">
        <f>IFERROR(VLOOKUP(BB580,農林業センサス集落コード!$A$2:$E$18534,4,FALSE)," ")</f>
        <v xml:space="preserve"> </v>
      </c>
      <c r="BD580" s="50" t="str">
        <f>IFERROR(VLOOKUP(BB580,農林業センサス集落コード!$A$2:$E$18534,5,0),"")</f>
        <v/>
      </c>
      <c r="BE580" s="48"/>
      <c r="BF580" s="49" t="str">
        <f>IFERROR(VLOOKUP(BE580,農林業センサス集落コード!$A$2:$E$18534,4,FALSE)," ")</f>
        <v xml:space="preserve"> </v>
      </c>
      <c r="BG580" s="50" t="str">
        <f>IFERROR(VLOOKUP(BE580,農林業センサス集落コード!$A$2:$E$18534,5,0),"")</f>
        <v/>
      </c>
      <c r="BH580" s="48"/>
      <c r="BI580" s="49" t="str">
        <f>IFERROR(VLOOKUP(BH580,農林業センサス集落コード!$A$2:$E$18534,4,FALSE)," ")</f>
        <v xml:space="preserve"> </v>
      </c>
      <c r="BJ580" s="50" t="str">
        <f>IFERROR(VLOOKUP(BH580,農林業センサス集落コード!$A$2:$E$18534,5,0),"")</f>
        <v/>
      </c>
      <c r="BK580" s="48"/>
      <c r="BL580" s="49" t="str">
        <f>IFERROR(VLOOKUP(BK580,農林業センサス集落コード!$A$2:$E$18534,4,FALSE)," ")</f>
        <v xml:space="preserve"> </v>
      </c>
      <c r="BM580" s="50" t="str">
        <f>IFERROR(VLOOKUP(BK580,農林業センサス集落コード!$A$2:$E$18534,5,0),"")</f>
        <v/>
      </c>
    </row>
    <row r="581" spans="1:65">
      <c r="A581" s="272" t="e">
        <f>①協定識別事項②協定参加者!#REF!</f>
        <v>#REF!</v>
      </c>
      <c r="B581" s="55" t="e">
        <f>①協定識別事項②協定参加者!#REF!</f>
        <v>#REF!</v>
      </c>
      <c r="C581" s="55" t="e">
        <f>①協定識別事項②協定参加者!#REF!</f>
        <v>#REF!</v>
      </c>
      <c r="D581" s="55" t="e">
        <f>①協定識別事項②協定参加者!#REF!</f>
        <v>#REF!</v>
      </c>
      <c r="E581" s="56" t="e">
        <f>①協定識別事項②協定参加者!#REF!</f>
        <v>#REF!</v>
      </c>
      <c r="F581" s="48"/>
      <c r="G581" s="49" t="str">
        <f>IFERROR(VLOOKUP(F581,農林業センサス集落コード!$A$2:$E$18534,4,FALSE)," ")</f>
        <v xml:space="preserve"> </v>
      </c>
      <c r="H581" s="50" t="str">
        <f>IFERROR(VLOOKUP(F581,農林業センサス集落コード!$A$2:$E$18534,5,0),"")</f>
        <v/>
      </c>
      <c r="I581" s="48"/>
      <c r="J581" s="49" t="str">
        <f>IFERROR(VLOOKUP(I581,農林業センサス集落コード!$A$2:$E$18534,4,FALSE)," ")</f>
        <v xml:space="preserve"> </v>
      </c>
      <c r="K581" s="50" t="str">
        <f>IFERROR(VLOOKUP(I581,農林業センサス集落コード!$A$2:$E$18534,5,0),"")</f>
        <v/>
      </c>
      <c r="L581" s="48"/>
      <c r="M581" s="49" t="str">
        <f>IFERROR(VLOOKUP(L581,農林業センサス集落コード!$A$2:$E$18534,4,FALSE)," ")</f>
        <v xml:space="preserve"> </v>
      </c>
      <c r="N581" s="50" t="str">
        <f>IFERROR(VLOOKUP(L581,農林業センサス集落コード!$A$2:$E$18534,5,0),"")</f>
        <v/>
      </c>
      <c r="O581" s="48"/>
      <c r="P581" s="49" t="str">
        <f>IFERROR(VLOOKUP(O581,農林業センサス集落コード!$A$2:$E$18534,4,FALSE)," ")</f>
        <v xml:space="preserve"> </v>
      </c>
      <c r="Q581" s="50" t="str">
        <f>IFERROR(VLOOKUP(O581,農林業センサス集落コード!$A$2:$E$18534,5,0),"")</f>
        <v/>
      </c>
      <c r="R581" s="48"/>
      <c r="S581" s="49" t="str">
        <f>IFERROR(VLOOKUP(R581,農林業センサス集落コード!$A$2:$E$18534,4,FALSE)," ")</f>
        <v xml:space="preserve"> </v>
      </c>
      <c r="T581" s="50" t="str">
        <f>IFERROR(VLOOKUP(R581,農林業センサス集落コード!$A$2:$E$18534,5,0),"")</f>
        <v/>
      </c>
      <c r="U581" s="48"/>
      <c r="V581" s="49" t="str">
        <f>IFERROR(VLOOKUP(U581,農林業センサス集落コード!$A$2:$E$18534,4,FALSE)," ")</f>
        <v xml:space="preserve"> </v>
      </c>
      <c r="W581" s="50" t="str">
        <f>IFERROR(VLOOKUP(U581,農林業センサス集落コード!$A$2:$E$18534,5,0),"")</f>
        <v/>
      </c>
      <c r="X581" s="48"/>
      <c r="Y581" s="49" t="str">
        <f>IFERROR(VLOOKUP(X581,農林業センサス集落コード!$A$2:$E$18534,4,FALSE)," ")</f>
        <v xml:space="preserve"> </v>
      </c>
      <c r="Z581" s="50" t="str">
        <f>IFERROR(VLOOKUP(X581,農林業センサス集落コード!$A$2:$E$18534,5,0),"")</f>
        <v/>
      </c>
      <c r="AA581" s="48"/>
      <c r="AB581" s="49" t="str">
        <f>IFERROR(VLOOKUP(AA581,農林業センサス集落コード!$A$2:$E$18534,4,FALSE)," ")</f>
        <v xml:space="preserve"> </v>
      </c>
      <c r="AC581" s="50" t="str">
        <f>IFERROR(VLOOKUP(AA581,農林業センサス集落コード!$A$2:$E$18534,5,0),"")</f>
        <v/>
      </c>
      <c r="AD581" s="48"/>
      <c r="AE581" s="49" t="str">
        <f>IFERROR(VLOOKUP(AD581,農林業センサス集落コード!$A$2:$E$18534,4,FALSE)," ")</f>
        <v xml:space="preserve"> </v>
      </c>
      <c r="AF581" s="50" t="str">
        <f>IFERROR(VLOOKUP(AD581,農林業センサス集落コード!$A$2:$E$18534,5,0),"")</f>
        <v/>
      </c>
      <c r="AG581" s="48"/>
      <c r="AH581" s="49" t="str">
        <f>IFERROR(VLOOKUP(AG581,農林業センサス集落コード!$A$2:$E$18534,4,FALSE)," ")</f>
        <v xml:space="preserve"> </v>
      </c>
      <c r="AI581" s="50" t="str">
        <f>IFERROR(VLOOKUP(AG581,農林業センサス集落コード!$A$2:$E$18534,5,0),"")</f>
        <v/>
      </c>
      <c r="AJ581" s="48"/>
      <c r="AK581" s="49" t="str">
        <f>IFERROR(VLOOKUP(AJ581,農林業センサス集落コード!$A$2:$E$18534,4,FALSE)," ")</f>
        <v xml:space="preserve"> </v>
      </c>
      <c r="AL581" s="50" t="str">
        <f>IFERROR(VLOOKUP(AJ581,農林業センサス集落コード!$A$2:$E$18534,5,0),"")</f>
        <v/>
      </c>
      <c r="AM581" s="48"/>
      <c r="AN581" s="49" t="str">
        <f>IFERROR(VLOOKUP(AM581,農林業センサス集落コード!$A$2:$E$18534,4,FALSE)," ")</f>
        <v xml:space="preserve"> </v>
      </c>
      <c r="AO581" s="50" t="str">
        <f>IFERROR(VLOOKUP(AM581,農林業センサス集落コード!$A$2:$E$18534,5,0),"")</f>
        <v/>
      </c>
      <c r="AP581" s="48"/>
      <c r="AQ581" s="49" t="str">
        <f>IFERROR(VLOOKUP(AP581,農林業センサス集落コード!$A$2:$E$18534,4,FALSE)," ")</f>
        <v xml:space="preserve"> </v>
      </c>
      <c r="AR581" s="50" t="str">
        <f>IFERROR(VLOOKUP(AP581,農林業センサス集落コード!$A$2:$E$18534,5,0),"")</f>
        <v/>
      </c>
      <c r="AS581" s="48"/>
      <c r="AT581" s="49" t="str">
        <f>IFERROR(VLOOKUP(AS581,農林業センサス集落コード!$A$2:$E$18534,4,FALSE)," ")</f>
        <v xml:space="preserve"> </v>
      </c>
      <c r="AU581" s="50" t="str">
        <f>IFERROR(VLOOKUP(AS581,農林業センサス集落コード!$A$2:$E$18534,5,0),"")</f>
        <v/>
      </c>
      <c r="AV581" s="48"/>
      <c r="AW581" s="49" t="str">
        <f>IFERROR(VLOOKUP(AV581,農林業センサス集落コード!$A$2:$E$18534,4,FALSE)," ")</f>
        <v xml:space="preserve"> </v>
      </c>
      <c r="AX581" s="50" t="str">
        <f>IFERROR(VLOOKUP(AV581,農林業センサス集落コード!$A$2:$E$18534,5,0),"")</f>
        <v/>
      </c>
      <c r="AY581" s="48"/>
      <c r="AZ581" s="49" t="str">
        <f>IFERROR(VLOOKUP(AY581,農林業センサス集落コード!$A$2:$E$18534,4,FALSE)," ")</f>
        <v xml:space="preserve"> </v>
      </c>
      <c r="BA581" s="50" t="str">
        <f>IFERROR(VLOOKUP(AY581,農林業センサス集落コード!$A$2:$E$18534,5,0),"")</f>
        <v/>
      </c>
      <c r="BB581" s="48"/>
      <c r="BC581" s="49" t="str">
        <f>IFERROR(VLOOKUP(BB581,農林業センサス集落コード!$A$2:$E$18534,4,FALSE)," ")</f>
        <v xml:space="preserve"> </v>
      </c>
      <c r="BD581" s="50" t="str">
        <f>IFERROR(VLOOKUP(BB581,農林業センサス集落コード!$A$2:$E$18534,5,0),"")</f>
        <v/>
      </c>
      <c r="BE581" s="48"/>
      <c r="BF581" s="49" t="str">
        <f>IFERROR(VLOOKUP(BE581,農林業センサス集落コード!$A$2:$E$18534,4,FALSE)," ")</f>
        <v xml:space="preserve"> </v>
      </c>
      <c r="BG581" s="50" t="str">
        <f>IFERROR(VLOOKUP(BE581,農林業センサス集落コード!$A$2:$E$18534,5,0),"")</f>
        <v/>
      </c>
      <c r="BH581" s="48"/>
      <c r="BI581" s="49" t="str">
        <f>IFERROR(VLOOKUP(BH581,農林業センサス集落コード!$A$2:$E$18534,4,FALSE)," ")</f>
        <v xml:space="preserve"> </v>
      </c>
      <c r="BJ581" s="50" t="str">
        <f>IFERROR(VLOOKUP(BH581,農林業センサス集落コード!$A$2:$E$18534,5,0),"")</f>
        <v/>
      </c>
      <c r="BK581" s="48"/>
      <c r="BL581" s="49" t="str">
        <f>IFERROR(VLOOKUP(BK581,農林業センサス集落コード!$A$2:$E$18534,4,FALSE)," ")</f>
        <v xml:space="preserve"> </v>
      </c>
      <c r="BM581" s="50" t="str">
        <f>IFERROR(VLOOKUP(BK581,農林業センサス集落コード!$A$2:$E$18534,5,0),"")</f>
        <v/>
      </c>
    </row>
    <row r="582" spans="1:65">
      <c r="A582" s="272" t="e">
        <f>①協定識別事項②協定参加者!#REF!</f>
        <v>#REF!</v>
      </c>
      <c r="B582" s="55" t="e">
        <f>①協定識別事項②協定参加者!#REF!</f>
        <v>#REF!</v>
      </c>
      <c r="C582" s="55" t="e">
        <f>①協定識別事項②協定参加者!#REF!</f>
        <v>#REF!</v>
      </c>
      <c r="D582" s="55" t="e">
        <f>①協定識別事項②協定参加者!#REF!</f>
        <v>#REF!</v>
      </c>
      <c r="E582" s="56" t="e">
        <f>①協定識別事項②協定参加者!#REF!</f>
        <v>#REF!</v>
      </c>
      <c r="F582" s="48"/>
      <c r="G582" s="49" t="str">
        <f>IFERROR(VLOOKUP(F582,農林業センサス集落コード!$A$2:$E$18534,4,FALSE)," ")</f>
        <v xml:space="preserve"> </v>
      </c>
      <c r="H582" s="50" t="str">
        <f>IFERROR(VLOOKUP(F582,農林業センサス集落コード!$A$2:$E$18534,5,0),"")</f>
        <v/>
      </c>
      <c r="I582" s="48"/>
      <c r="J582" s="49" t="str">
        <f>IFERROR(VLOOKUP(I582,農林業センサス集落コード!$A$2:$E$18534,4,FALSE)," ")</f>
        <v xml:space="preserve"> </v>
      </c>
      <c r="K582" s="50" t="str">
        <f>IFERROR(VLOOKUP(I582,農林業センサス集落コード!$A$2:$E$18534,5,0),"")</f>
        <v/>
      </c>
      <c r="L582" s="48"/>
      <c r="M582" s="49" t="str">
        <f>IFERROR(VLOOKUP(L582,農林業センサス集落コード!$A$2:$E$18534,4,FALSE)," ")</f>
        <v xml:space="preserve"> </v>
      </c>
      <c r="N582" s="50" t="str">
        <f>IFERROR(VLOOKUP(L582,農林業センサス集落コード!$A$2:$E$18534,5,0),"")</f>
        <v/>
      </c>
      <c r="O582" s="48"/>
      <c r="P582" s="49" t="str">
        <f>IFERROR(VLOOKUP(O582,農林業センサス集落コード!$A$2:$E$18534,4,FALSE)," ")</f>
        <v xml:space="preserve"> </v>
      </c>
      <c r="Q582" s="50" t="str">
        <f>IFERROR(VLOOKUP(O582,農林業センサス集落コード!$A$2:$E$18534,5,0),"")</f>
        <v/>
      </c>
      <c r="R582" s="48"/>
      <c r="S582" s="49" t="str">
        <f>IFERROR(VLOOKUP(R582,農林業センサス集落コード!$A$2:$E$18534,4,FALSE)," ")</f>
        <v xml:space="preserve"> </v>
      </c>
      <c r="T582" s="50" t="str">
        <f>IFERROR(VLOOKUP(R582,農林業センサス集落コード!$A$2:$E$18534,5,0),"")</f>
        <v/>
      </c>
      <c r="U582" s="48"/>
      <c r="V582" s="49" t="str">
        <f>IFERROR(VLOOKUP(U582,農林業センサス集落コード!$A$2:$E$18534,4,FALSE)," ")</f>
        <v xml:space="preserve"> </v>
      </c>
      <c r="W582" s="50" t="str">
        <f>IFERROR(VLOOKUP(U582,農林業センサス集落コード!$A$2:$E$18534,5,0),"")</f>
        <v/>
      </c>
      <c r="X582" s="48"/>
      <c r="Y582" s="49" t="str">
        <f>IFERROR(VLOOKUP(X582,農林業センサス集落コード!$A$2:$E$18534,4,FALSE)," ")</f>
        <v xml:space="preserve"> </v>
      </c>
      <c r="Z582" s="50" t="str">
        <f>IFERROR(VLOOKUP(X582,農林業センサス集落コード!$A$2:$E$18534,5,0),"")</f>
        <v/>
      </c>
      <c r="AA582" s="48"/>
      <c r="AB582" s="49" t="str">
        <f>IFERROR(VLOOKUP(AA582,農林業センサス集落コード!$A$2:$E$18534,4,FALSE)," ")</f>
        <v xml:space="preserve"> </v>
      </c>
      <c r="AC582" s="50" t="str">
        <f>IFERROR(VLOOKUP(AA582,農林業センサス集落コード!$A$2:$E$18534,5,0),"")</f>
        <v/>
      </c>
      <c r="AD582" s="48"/>
      <c r="AE582" s="49" t="str">
        <f>IFERROR(VLOOKUP(AD582,農林業センサス集落コード!$A$2:$E$18534,4,FALSE)," ")</f>
        <v xml:space="preserve"> </v>
      </c>
      <c r="AF582" s="50" t="str">
        <f>IFERROR(VLOOKUP(AD582,農林業センサス集落コード!$A$2:$E$18534,5,0),"")</f>
        <v/>
      </c>
      <c r="AG582" s="48"/>
      <c r="AH582" s="49" t="str">
        <f>IFERROR(VLOOKUP(AG582,農林業センサス集落コード!$A$2:$E$18534,4,FALSE)," ")</f>
        <v xml:space="preserve"> </v>
      </c>
      <c r="AI582" s="50" t="str">
        <f>IFERROR(VLOOKUP(AG582,農林業センサス集落コード!$A$2:$E$18534,5,0),"")</f>
        <v/>
      </c>
      <c r="AJ582" s="48"/>
      <c r="AK582" s="49" t="str">
        <f>IFERROR(VLOOKUP(AJ582,農林業センサス集落コード!$A$2:$E$18534,4,FALSE)," ")</f>
        <v xml:space="preserve"> </v>
      </c>
      <c r="AL582" s="50" t="str">
        <f>IFERROR(VLOOKUP(AJ582,農林業センサス集落コード!$A$2:$E$18534,5,0),"")</f>
        <v/>
      </c>
      <c r="AM582" s="48"/>
      <c r="AN582" s="49" t="str">
        <f>IFERROR(VLOOKUP(AM582,農林業センサス集落コード!$A$2:$E$18534,4,FALSE)," ")</f>
        <v xml:space="preserve"> </v>
      </c>
      <c r="AO582" s="50" t="str">
        <f>IFERROR(VLOOKUP(AM582,農林業センサス集落コード!$A$2:$E$18534,5,0),"")</f>
        <v/>
      </c>
      <c r="AP582" s="48"/>
      <c r="AQ582" s="49" t="str">
        <f>IFERROR(VLOOKUP(AP582,農林業センサス集落コード!$A$2:$E$18534,4,FALSE)," ")</f>
        <v xml:space="preserve"> </v>
      </c>
      <c r="AR582" s="50" t="str">
        <f>IFERROR(VLOOKUP(AP582,農林業センサス集落コード!$A$2:$E$18534,5,0),"")</f>
        <v/>
      </c>
      <c r="AS582" s="48"/>
      <c r="AT582" s="49" t="str">
        <f>IFERROR(VLOOKUP(AS582,農林業センサス集落コード!$A$2:$E$18534,4,FALSE)," ")</f>
        <v xml:space="preserve"> </v>
      </c>
      <c r="AU582" s="50" t="str">
        <f>IFERROR(VLOOKUP(AS582,農林業センサス集落コード!$A$2:$E$18534,5,0),"")</f>
        <v/>
      </c>
      <c r="AV582" s="48"/>
      <c r="AW582" s="49" t="str">
        <f>IFERROR(VLOOKUP(AV582,農林業センサス集落コード!$A$2:$E$18534,4,FALSE)," ")</f>
        <v xml:space="preserve"> </v>
      </c>
      <c r="AX582" s="50" t="str">
        <f>IFERROR(VLOOKUP(AV582,農林業センサス集落コード!$A$2:$E$18534,5,0),"")</f>
        <v/>
      </c>
      <c r="AY582" s="48"/>
      <c r="AZ582" s="49" t="str">
        <f>IFERROR(VLOOKUP(AY582,農林業センサス集落コード!$A$2:$E$18534,4,FALSE)," ")</f>
        <v xml:space="preserve"> </v>
      </c>
      <c r="BA582" s="50" t="str">
        <f>IFERROR(VLOOKUP(AY582,農林業センサス集落コード!$A$2:$E$18534,5,0),"")</f>
        <v/>
      </c>
      <c r="BB582" s="48"/>
      <c r="BC582" s="49" t="str">
        <f>IFERROR(VLOOKUP(BB582,農林業センサス集落コード!$A$2:$E$18534,4,FALSE)," ")</f>
        <v xml:space="preserve"> </v>
      </c>
      <c r="BD582" s="50" t="str">
        <f>IFERROR(VLOOKUP(BB582,農林業センサス集落コード!$A$2:$E$18534,5,0),"")</f>
        <v/>
      </c>
      <c r="BE582" s="48"/>
      <c r="BF582" s="49" t="str">
        <f>IFERROR(VLOOKUP(BE582,農林業センサス集落コード!$A$2:$E$18534,4,FALSE)," ")</f>
        <v xml:space="preserve"> </v>
      </c>
      <c r="BG582" s="50" t="str">
        <f>IFERROR(VLOOKUP(BE582,農林業センサス集落コード!$A$2:$E$18534,5,0),"")</f>
        <v/>
      </c>
      <c r="BH582" s="48"/>
      <c r="BI582" s="49" t="str">
        <f>IFERROR(VLOOKUP(BH582,農林業センサス集落コード!$A$2:$E$18534,4,FALSE)," ")</f>
        <v xml:space="preserve"> </v>
      </c>
      <c r="BJ582" s="50" t="str">
        <f>IFERROR(VLOOKUP(BH582,農林業センサス集落コード!$A$2:$E$18534,5,0),"")</f>
        <v/>
      </c>
      <c r="BK582" s="48"/>
      <c r="BL582" s="49" t="str">
        <f>IFERROR(VLOOKUP(BK582,農林業センサス集落コード!$A$2:$E$18534,4,FALSE)," ")</f>
        <v xml:space="preserve"> </v>
      </c>
      <c r="BM582" s="50" t="str">
        <f>IFERROR(VLOOKUP(BK582,農林業センサス集落コード!$A$2:$E$18534,5,0),"")</f>
        <v/>
      </c>
    </row>
    <row r="583" spans="1:65">
      <c r="A583" s="272" t="e">
        <f>①協定識別事項②協定参加者!#REF!</f>
        <v>#REF!</v>
      </c>
      <c r="B583" s="55" t="e">
        <f>①協定識別事項②協定参加者!#REF!</f>
        <v>#REF!</v>
      </c>
      <c r="C583" s="55" t="e">
        <f>①協定識別事項②協定参加者!#REF!</f>
        <v>#REF!</v>
      </c>
      <c r="D583" s="55" t="e">
        <f>①協定識別事項②協定参加者!#REF!</f>
        <v>#REF!</v>
      </c>
      <c r="E583" s="56" t="e">
        <f>①協定識別事項②協定参加者!#REF!</f>
        <v>#REF!</v>
      </c>
      <c r="F583" s="48"/>
      <c r="G583" s="49" t="str">
        <f>IFERROR(VLOOKUP(F583,農林業センサス集落コード!$A$2:$E$18534,4,FALSE)," ")</f>
        <v xml:space="preserve"> </v>
      </c>
      <c r="H583" s="50" t="str">
        <f>IFERROR(VLOOKUP(F583,農林業センサス集落コード!$A$2:$E$18534,5,0),"")</f>
        <v/>
      </c>
      <c r="I583" s="48"/>
      <c r="J583" s="49" t="str">
        <f>IFERROR(VLOOKUP(I583,農林業センサス集落コード!$A$2:$E$18534,4,FALSE)," ")</f>
        <v xml:space="preserve"> </v>
      </c>
      <c r="K583" s="50" t="str">
        <f>IFERROR(VLOOKUP(I583,農林業センサス集落コード!$A$2:$E$18534,5,0),"")</f>
        <v/>
      </c>
      <c r="L583" s="48"/>
      <c r="M583" s="49" t="str">
        <f>IFERROR(VLOOKUP(L583,農林業センサス集落コード!$A$2:$E$18534,4,FALSE)," ")</f>
        <v xml:space="preserve"> </v>
      </c>
      <c r="N583" s="50" t="str">
        <f>IFERROR(VLOOKUP(L583,農林業センサス集落コード!$A$2:$E$18534,5,0),"")</f>
        <v/>
      </c>
      <c r="O583" s="48"/>
      <c r="P583" s="49" t="str">
        <f>IFERROR(VLOOKUP(O583,農林業センサス集落コード!$A$2:$E$18534,4,FALSE)," ")</f>
        <v xml:space="preserve"> </v>
      </c>
      <c r="Q583" s="50" t="str">
        <f>IFERROR(VLOOKUP(O583,農林業センサス集落コード!$A$2:$E$18534,5,0),"")</f>
        <v/>
      </c>
      <c r="R583" s="48"/>
      <c r="S583" s="49" t="str">
        <f>IFERROR(VLOOKUP(R583,農林業センサス集落コード!$A$2:$E$18534,4,FALSE)," ")</f>
        <v xml:space="preserve"> </v>
      </c>
      <c r="T583" s="50" t="str">
        <f>IFERROR(VLOOKUP(R583,農林業センサス集落コード!$A$2:$E$18534,5,0),"")</f>
        <v/>
      </c>
      <c r="U583" s="48"/>
      <c r="V583" s="49" t="str">
        <f>IFERROR(VLOOKUP(U583,農林業センサス集落コード!$A$2:$E$18534,4,FALSE)," ")</f>
        <v xml:space="preserve"> </v>
      </c>
      <c r="W583" s="50" t="str">
        <f>IFERROR(VLOOKUP(U583,農林業センサス集落コード!$A$2:$E$18534,5,0),"")</f>
        <v/>
      </c>
      <c r="X583" s="48"/>
      <c r="Y583" s="49" t="str">
        <f>IFERROR(VLOOKUP(X583,農林業センサス集落コード!$A$2:$E$18534,4,FALSE)," ")</f>
        <v xml:space="preserve"> </v>
      </c>
      <c r="Z583" s="50" t="str">
        <f>IFERROR(VLOOKUP(X583,農林業センサス集落コード!$A$2:$E$18534,5,0),"")</f>
        <v/>
      </c>
      <c r="AA583" s="48"/>
      <c r="AB583" s="49" t="str">
        <f>IFERROR(VLOOKUP(AA583,農林業センサス集落コード!$A$2:$E$18534,4,FALSE)," ")</f>
        <v xml:space="preserve"> </v>
      </c>
      <c r="AC583" s="50" t="str">
        <f>IFERROR(VLOOKUP(AA583,農林業センサス集落コード!$A$2:$E$18534,5,0),"")</f>
        <v/>
      </c>
      <c r="AD583" s="48"/>
      <c r="AE583" s="49" t="str">
        <f>IFERROR(VLOOKUP(AD583,農林業センサス集落コード!$A$2:$E$18534,4,FALSE)," ")</f>
        <v xml:space="preserve"> </v>
      </c>
      <c r="AF583" s="50" t="str">
        <f>IFERROR(VLOOKUP(AD583,農林業センサス集落コード!$A$2:$E$18534,5,0),"")</f>
        <v/>
      </c>
      <c r="AG583" s="48"/>
      <c r="AH583" s="49" t="str">
        <f>IFERROR(VLOOKUP(AG583,農林業センサス集落コード!$A$2:$E$18534,4,FALSE)," ")</f>
        <v xml:space="preserve"> </v>
      </c>
      <c r="AI583" s="50" t="str">
        <f>IFERROR(VLOOKUP(AG583,農林業センサス集落コード!$A$2:$E$18534,5,0),"")</f>
        <v/>
      </c>
      <c r="AJ583" s="48"/>
      <c r="AK583" s="49" t="str">
        <f>IFERROR(VLOOKUP(AJ583,農林業センサス集落コード!$A$2:$E$18534,4,FALSE)," ")</f>
        <v xml:space="preserve"> </v>
      </c>
      <c r="AL583" s="50" t="str">
        <f>IFERROR(VLOOKUP(AJ583,農林業センサス集落コード!$A$2:$E$18534,5,0),"")</f>
        <v/>
      </c>
      <c r="AM583" s="48"/>
      <c r="AN583" s="49" t="str">
        <f>IFERROR(VLOOKUP(AM583,農林業センサス集落コード!$A$2:$E$18534,4,FALSE)," ")</f>
        <v xml:space="preserve"> </v>
      </c>
      <c r="AO583" s="50" t="str">
        <f>IFERROR(VLOOKUP(AM583,農林業センサス集落コード!$A$2:$E$18534,5,0),"")</f>
        <v/>
      </c>
      <c r="AP583" s="48"/>
      <c r="AQ583" s="49" t="str">
        <f>IFERROR(VLOOKUP(AP583,農林業センサス集落コード!$A$2:$E$18534,4,FALSE)," ")</f>
        <v xml:space="preserve"> </v>
      </c>
      <c r="AR583" s="50" t="str">
        <f>IFERROR(VLOOKUP(AP583,農林業センサス集落コード!$A$2:$E$18534,5,0),"")</f>
        <v/>
      </c>
      <c r="AS583" s="48"/>
      <c r="AT583" s="49" t="str">
        <f>IFERROR(VLOOKUP(AS583,農林業センサス集落コード!$A$2:$E$18534,4,FALSE)," ")</f>
        <v xml:space="preserve"> </v>
      </c>
      <c r="AU583" s="50" t="str">
        <f>IFERROR(VLOOKUP(AS583,農林業センサス集落コード!$A$2:$E$18534,5,0),"")</f>
        <v/>
      </c>
      <c r="AV583" s="48"/>
      <c r="AW583" s="49" t="str">
        <f>IFERROR(VLOOKUP(AV583,農林業センサス集落コード!$A$2:$E$18534,4,FALSE)," ")</f>
        <v xml:space="preserve"> </v>
      </c>
      <c r="AX583" s="50" t="str">
        <f>IFERROR(VLOOKUP(AV583,農林業センサス集落コード!$A$2:$E$18534,5,0),"")</f>
        <v/>
      </c>
      <c r="AY583" s="48"/>
      <c r="AZ583" s="49" t="str">
        <f>IFERROR(VLOOKUP(AY583,農林業センサス集落コード!$A$2:$E$18534,4,FALSE)," ")</f>
        <v xml:space="preserve"> </v>
      </c>
      <c r="BA583" s="50" t="str">
        <f>IFERROR(VLOOKUP(AY583,農林業センサス集落コード!$A$2:$E$18534,5,0),"")</f>
        <v/>
      </c>
      <c r="BB583" s="48"/>
      <c r="BC583" s="49" t="str">
        <f>IFERROR(VLOOKUP(BB583,農林業センサス集落コード!$A$2:$E$18534,4,FALSE)," ")</f>
        <v xml:space="preserve"> </v>
      </c>
      <c r="BD583" s="50" t="str">
        <f>IFERROR(VLOOKUP(BB583,農林業センサス集落コード!$A$2:$E$18534,5,0),"")</f>
        <v/>
      </c>
      <c r="BE583" s="48"/>
      <c r="BF583" s="49" t="str">
        <f>IFERROR(VLOOKUP(BE583,農林業センサス集落コード!$A$2:$E$18534,4,FALSE)," ")</f>
        <v xml:space="preserve"> </v>
      </c>
      <c r="BG583" s="50" t="str">
        <f>IFERROR(VLOOKUP(BE583,農林業センサス集落コード!$A$2:$E$18534,5,0),"")</f>
        <v/>
      </c>
      <c r="BH583" s="48"/>
      <c r="BI583" s="49" t="str">
        <f>IFERROR(VLOOKUP(BH583,農林業センサス集落コード!$A$2:$E$18534,4,FALSE)," ")</f>
        <v xml:space="preserve"> </v>
      </c>
      <c r="BJ583" s="50" t="str">
        <f>IFERROR(VLOOKUP(BH583,農林業センサス集落コード!$A$2:$E$18534,5,0),"")</f>
        <v/>
      </c>
      <c r="BK583" s="48"/>
      <c r="BL583" s="49" t="str">
        <f>IFERROR(VLOOKUP(BK583,農林業センサス集落コード!$A$2:$E$18534,4,FALSE)," ")</f>
        <v xml:space="preserve"> </v>
      </c>
      <c r="BM583" s="50" t="str">
        <f>IFERROR(VLOOKUP(BK583,農林業センサス集落コード!$A$2:$E$18534,5,0),"")</f>
        <v/>
      </c>
    </row>
    <row r="584" spans="1:65">
      <c r="A584" s="272" t="e">
        <f>①協定識別事項②協定参加者!#REF!</f>
        <v>#REF!</v>
      </c>
      <c r="B584" s="55" t="e">
        <f>①協定識別事項②協定参加者!#REF!</f>
        <v>#REF!</v>
      </c>
      <c r="C584" s="55" t="e">
        <f>①協定識別事項②協定参加者!#REF!</f>
        <v>#REF!</v>
      </c>
      <c r="D584" s="55" t="e">
        <f>①協定識別事項②協定参加者!#REF!</f>
        <v>#REF!</v>
      </c>
      <c r="E584" s="56" t="e">
        <f>①協定識別事項②協定参加者!#REF!</f>
        <v>#REF!</v>
      </c>
      <c r="F584" s="48"/>
      <c r="G584" s="49" t="str">
        <f>IFERROR(VLOOKUP(F584,農林業センサス集落コード!$A$2:$E$18534,4,FALSE)," ")</f>
        <v xml:space="preserve"> </v>
      </c>
      <c r="H584" s="50" t="str">
        <f>IFERROR(VLOOKUP(F584,農林業センサス集落コード!$A$2:$E$18534,5,0),"")</f>
        <v/>
      </c>
      <c r="I584" s="48"/>
      <c r="J584" s="49" t="str">
        <f>IFERROR(VLOOKUP(I584,農林業センサス集落コード!$A$2:$E$18534,4,FALSE)," ")</f>
        <v xml:space="preserve"> </v>
      </c>
      <c r="K584" s="50" t="str">
        <f>IFERROR(VLOOKUP(I584,農林業センサス集落コード!$A$2:$E$18534,5,0),"")</f>
        <v/>
      </c>
      <c r="L584" s="48"/>
      <c r="M584" s="49" t="str">
        <f>IFERROR(VLOOKUP(L584,農林業センサス集落コード!$A$2:$E$18534,4,FALSE)," ")</f>
        <v xml:space="preserve"> </v>
      </c>
      <c r="N584" s="50" t="str">
        <f>IFERROR(VLOOKUP(L584,農林業センサス集落コード!$A$2:$E$18534,5,0),"")</f>
        <v/>
      </c>
      <c r="O584" s="48"/>
      <c r="P584" s="49" t="str">
        <f>IFERROR(VLOOKUP(O584,農林業センサス集落コード!$A$2:$E$18534,4,FALSE)," ")</f>
        <v xml:space="preserve"> </v>
      </c>
      <c r="Q584" s="50" t="str">
        <f>IFERROR(VLOOKUP(O584,農林業センサス集落コード!$A$2:$E$18534,5,0),"")</f>
        <v/>
      </c>
      <c r="R584" s="48"/>
      <c r="S584" s="49" t="str">
        <f>IFERROR(VLOOKUP(R584,農林業センサス集落コード!$A$2:$E$18534,4,FALSE)," ")</f>
        <v xml:space="preserve"> </v>
      </c>
      <c r="T584" s="50" t="str">
        <f>IFERROR(VLOOKUP(R584,農林業センサス集落コード!$A$2:$E$18534,5,0),"")</f>
        <v/>
      </c>
      <c r="U584" s="48"/>
      <c r="V584" s="49" t="str">
        <f>IFERROR(VLOOKUP(U584,農林業センサス集落コード!$A$2:$E$18534,4,FALSE)," ")</f>
        <v xml:space="preserve"> </v>
      </c>
      <c r="W584" s="50" t="str">
        <f>IFERROR(VLOOKUP(U584,農林業センサス集落コード!$A$2:$E$18534,5,0),"")</f>
        <v/>
      </c>
      <c r="X584" s="48"/>
      <c r="Y584" s="49" t="str">
        <f>IFERROR(VLOOKUP(X584,農林業センサス集落コード!$A$2:$E$18534,4,FALSE)," ")</f>
        <v xml:space="preserve"> </v>
      </c>
      <c r="Z584" s="50" t="str">
        <f>IFERROR(VLOOKUP(X584,農林業センサス集落コード!$A$2:$E$18534,5,0),"")</f>
        <v/>
      </c>
      <c r="AA584" s="48"/>
      <c r="AB584" s="49" t="str">
        <f>IFERROR(VLOOKUP(AA584,農林業センサス集落コード!$A$2:$E$18534,4,FALSE)," ")</f>
        <v xml:space="preserve"> </v>
      </c>
      <c r="AC584" s="50" t="str">
        <f>IFERROR(VLOOKUP(AA584,農林業センサス集落コード!$A$2:$E$18534,5,0),"")</f>
        <v/>
      </c>
      <c r="AD584" s="48"/>
      <c r="AE584" s="49" t="str">
        <f>IFERROR(VLOOKUP(AD584,農林業センサス集落コード!$A$2:$E$18534,4,FALSE)," ")</f>
        <v xml:space="preserve"> </v>
      </c>
      <c r="AF584" s="50" t="str">
        <f>IFERROR(VLOOKUP(AD584,農林業センサス集落コード!$A$2:$E$18534,5,0),"")</f>
        <v/>
      </c>
      <c r="AG584" s="48"/>
      <c r="AH584" s="49" t="str">
        <f>IFERROR(VLOOKUP(AG584,農林業センサス集落コード!$A$2:$E$18534,4,FALSE)," ")</f>
        <v xml:space="preserve"> </v>
      </c>
      <c r="AI584" s="50" t="str">
        <f>IFERROR(VLOOKUP(AG584,農林業センサス集落コード!$A$2:$E$18534,5,0),"")</f>
        <v/>
      </c>
      <c r="AJ584" s="48"/>
      <c r="AK584" s="49" t="str">
        <f>IFERROR(VLOOKUP(AJ584,農林業センサス集落コード!$A$2:$E$18534,4,FALSE)," ")</f>
        <v xml:space="preserve"> </v>
      </c>
      <c r="AL584" s="50" t="str">
        <f>IFERROR(VLOOKUP(AJ584,農林業センサス集落コード!$A$2:$E$18534,5,0),"")</f>
        <v/>
      </c>
      <c r="AM584" s="48"/>
      <c r="AN584" s="49" t="str">
        <f>IFERROR(VLOOKUP(AM584,農林業センサス集落コード!$A$2:$E$18534,4,FALSE)," ")</f>
        <v xml:space="preserve"> </v>
      </c>
      <c r="AO584" s="50" t="str">
        <f>IFERROR(VLOOKUP(AM584,農林業センサス集落コード!$A$2:$E$18534,5,0),"")</f>
        <v/>
      </c>
      <c r="AP584" s="48"/>
      <c r="AQ584" s="49" t="str">
        <f>IFERROR(VLOOKUP(AP584,農林業センサス集落コード!$A$2:$E$18534,4,FALSE)," ")</f>
        <v xml:space="preserve"> </v>
      </c>
      <c r="AR584" s="50" t="str">
        <f>IFERROR(VLOOKUP(AP584,農林業センサス集落コード!$A$2:$E$18534,5,0),"")</f>
        <v/>
      </c>
      <c r="AS584" s="48"/>
      <c r="AT584" s="49" t="str">
        <f>IFERROR(VLOOKUP(AS584,農林業センサス集落コード!$A$2:$E$18534,4,FALSE)," ")</f>
        <v xml:space="preserve"> </v>
      </c>
      <c r="AU584" s="50" t="str">
        <f>IFERROR(VLOOKUP(AS584,農林業センサス集落コード!$A$2:$E$18534,5,0),"")</f>
        <v/>
      </c>
      <c r="AV584" s="48"/>
      <c r="AW584" s="49" t="str">
        <f>IFERROR(VLOOKUP(AV584,農林業センサス集落コード!$A$2:$E$18534,4,FALSE)," ")</f>
        <v xml:space="preserve"> </v>
      </c>
      <c r="AX584" s="50" t="str">
        <f>IFERROR(VLOOKUP(AV584,農林業センサス集落コード!$A$2:$E$18534,5,0),"")</f>
        <v/>
      </c>
      <c r="AY584" s="48"/>
      <c r="AZ584" s="49" t="str">
        <f>IFERROR(VLOOKUP(AY584,農林業センサス集落コード!$A$2:$E$18534,4,FALSE)," ")</f>
        <v xml:space="preserve"> </v>
      </c>
      <c r="BA584" s="50" t="str">
        <f>IFERROR(VLOOKUP(AY584,農林業センサス集落コード!$A$2:$E$18534,5,0),"")</f>
        <v/>
      </c>
      <c r="BB584" s="48"/>
      <c r="BC584" s="49" t="str">
        <f>IFERROR(VLOOKUP(BB584,農林業センサス集落コード!$A$2:$E$18534,4,FALSE)," ")</f>
        <v xml:space="preserve"> </v>
      </c>
      <c r="BD584" s="50" t="str">
        <f>IFERROR(VLOOKUP(BB584,農林業センサス集落コード!$A$2:$E$18534,5,0),"")</f>
        <v/>
      </c>
      <c r="BE584" s="48"/>
      <c r="BF584" s="49" t="str">
        <f>IFERROR(VLOOKUP(BE584,農林業センサス集落コード!$A$2:$E$18534,4,FALSE)," ")</f>
        <v xml:space="preserve"> </v>
      </c>
      <c r="BG584" s="50" t="str">
        <f>IFERROR(VLOOKUP(BE584,農林業センサス集落コード!$A$2:$E$18534,5,0),"")</f>
        <v/>
      </c>
      <c r="BH584" s="48"/>
      <c r="BI584" s="49" t="str">
        <f>IFERROR(VLOOKUP(BH584,農林業センサス集落コード!$A$2:$E$18534,4,FALSE)," ")</f>
        <v xml:space="preserve"> </v>
      </c>
      <c r="BJ584" s="50" t="str">
        <f>IFERROR(VLOOKUP(BH584,農林業センサス集落コード!$A$2:$E$18534,5,0),"")</f>
        <v/>
      </c>
      <c r="BK584" s="48"/>
      <c r="BL584" s="49" t="str">
        <f>IFERROR(VLOOKUP(BK584,農林業センサス集落コード!$A$2:$E$18534,4,FALSE)," ")</f>
        <v xml:space="preserve"> </v>
      </c>
      <c r="BM584" s="50" t="str">
        <f>IFERROR(VLOOKUP(BK584,農林業センサス集落コード!$A$2:$E$18534,5,0),"")</f>
        <v/>
      </c>
    </row>
    <row r="585" spans="1:65">
      <c r="A585" s="272" t="e">
        <f>①協定識別事項②協定参加者!#REF!</f>
        <v>#REF!</v>
      </c>
      <c r="B585" s="55" t="e">
        <f>①協定識別事項②協定参加者!#REF!</f>
        <v>#REF!</v>
      </c>
      <c r="C585" s="55" t="e">
        <f>①協定識別事項②協定参加者!#REF!</f>
        <v>#REF!</v>
      </c>
      <c r="D585" s="55" t="e">
        <f>①協定識別事項②協定参加者!#REF!</f>
        <v>#REF!</v>
      </c>
      <c r="E585" s="56" t="e">
        <f>①協定識別事項②協定参加者!#REF!</f>
        <v>#REF!</v>
      </c>
      <c r="F585" s="48"/>
      <c r="G585" s="49" t="str">
        <f>IFERROR(VLOOKUP(F585,農林業センサス集落コード!$A$2:$E$18534,4,FALSE)," ")</f>
        <v xml:space="preserve"> </v>
      </c>
      <c r="H585" s="50" t="str">
        <f>IFERROR(VLOOKUP(F585,農林業センサス集落コード!$A$2:$E$18534,5,0),"")</f>
        <v/>
      </c>
      <c r="I585" s="48"/>
      <c r="J585" s="49" t="str">
        <f>IFERROR(VLOOKUP(I585,農林業センサス集落コード!$A$2:$E$18534,4,FALSE)," ")</f>
        <v xml:space="preserve"> </v>
      </c>
      <c r="K585" s="50" t="str">
        <f>IFERROR(VLOOKUP(I585,農林業センサス集落コード!$A$2:$E$18534,5,0),"")</f>
        <v/>
      </c>
      <c r="L585" s="48"/>
      <c r="M585" s="49" t="str">
        <f>IFERROR(VLOOKUP(L585,農林業センサス集落コード!$A$2:$E$18534,4,FALSE)," ")</f>
        <v xml:space="preserve"> </v>
      </c>
      <c r="N585" s="50" t="str">
        <f>IFERROR(VLOOKUP(L585,農林業センサス集落コード!$A$2:$E$18534,5,0),"")</f>
        <v/>
      </c>
      <c r="O585" s="48"/>
      <c r="P585" s="49" t="str">
        <f>IFERROR(VLOOKUP(O585,農林業センサス集落コード!$A$2:$E$18534,4,FALSE)," ")</f>
        <v xml:space="preserve"> </v>
      </c>
      <c r="Q585" s="50" t="str">
        <f>IFERROR(VLOOKUP(O585,農林業センサス集落コード!$A$2:$E$18534,5,0),"")</f>
        <v/>
      </c>
      <c r="R585" s="48"/>
      <c r="S585" s="49" t="str">
        <f>IFERROR(VLOOKUP(R585,農林業センサス集落コード!$A$2:$E$18534,4,FALSE)," ")</f>
        <v xml:space="preserve"> </v>
      </c>
      <c r="T585" s="50" t="str">
        <f>IFERROR(VLOOKUP(R585,農林業センサス集落コード!$A$2:$E$18534,5,0),"")</f>
        <v/>
      </c>
      <c r="U585" s="48"/>
      <c r="V585" s="49" t="str">
        <f>IFERROR(VLOOKUP(U585,農林業センサス集落コード!$A$2:$E$18534,4,FALSE)," ")</f>
        <v xml:space="preserve"> </v>
      </c>
      <c r="W585" s="50" t="str">
        <f>IFERROR(VLOOKUP(U585,農林業センサス集落コード!$A$2:$E$18534,5,0),"")</f>
        <v/>
      </c>
      <c r="X585" s="48"/>
      <c r="Y585" s="49" t="str">
        <f>IFERROR(VLOOKUP(X585,農林業センサス集落コード!$A$2:$E$18534,4,FALSE)," ")</f>
        <v xml:space="preserve"> </v>
      </c>
      <c r="Z585" s="50" t="str">
        <f>IFERROR(VLOOKUP(X585,農林業センサス集落コード!$A$2:$E$18534,5,0),"")</f>
        <v/>
      </c>
      <c r="AA585" s="48"/>
      <c r="AB585" s="49" t="str">
        <f>IFERROR(VLOOKUP(AA585,農林業センサス集落コード!$A$2:$E$18534,4,FALSE)," ")</f>
        <v xml:space="preserve"> </v>
      </c>
      <c r="AC585" s="50" t="str">
        <f>IFERROR(VLOOKUP(AA585,農林業センサス集落コード!$A$2:$E$18534,5,0),"")</f>
        <v/>
      </c>
      <c r="AD585" s="48"/>
      <c r="AE585" s="49" t="str">
        <f>IFERROR(VLOOKUP(AD585,農林業センサス集落コード!$A$2:$E$18534,4,FALSE)," ")</f>
        <v xml:space="preserve"> </v>
      </c>
      <c r="AF585" s="50" t="str">
        <f>IFERROR(VLOOKUP(AD585,農林業センサス集落コード!$A$2:$E$18534,5,0),"")</f>
        <v/>
      </c>
      <c r="AG585" s="48"/>
      <c r="AH585" s="49" t="str">
        <f>IFERROR(VLOOKUP(AG585,農林業センサス集落コード!$A$2:$E$18534,4,FALSE)," ")</f>
        <v xml:space="preserve"> </v>
      </c>
      <c r="AI585" s="50" t="str">
        <f>IFERROR(VLOOKUP(AG585,農林業センサス集落コード!$A$2:$E$18534,5,0),"")</f>
        <v/>
      </c>
      <c r="AJ585" s="48"/>
      <c r="AK585" s="49" t="str">
        <f>IFERROR(VLOOKUP(AJ585,農林業センサス集落コード!$A$2:$E$18534,4,FALSE)," ")</f>
        <v xml:space="preserve"> </v>
      </c>
      <c r="AL585" s="50" t="str">
        <f>IFERROR(VLOOKUP(AJ585,農林業センサス集落コード!$A$2:$E$18534,5,0),"")</f>
        <v/>
      </c>
      <c r="AM585" s="48"/>
      <c r="AN585" s="49" t="str">
        <f>IFERROR(VLOOKUP(AM585,農林業センサス集落コード!$A$2:$E$18534,4,FALSE)," ")</f>
        <v xml:space="preserve"> </v>
      </c>
      <c r="AO585" s="50" t="str">
        <f>IFERROR(VLOOKUP(AM585,農林業センサス集落コード!$A$2:$E$18534,5,0),"")</f>
        <v/>
      </c>
      <c r="AP585" s="48"/>
      <c r="AQ585" s="49" t="str">
        <f>IFERROR(VLOOKUP(AP585,農林業センサス集落コード!$A$2:$E$18534,4,FALSE)," ")</f>
        <v xml:space="preserve"> </v>
      </c>
      <c r="AR585" s="50" t="str">
        <f>IFERROR(VLOOKUP(AP585,農林業センサス集落コード!$A$2:$E$18534,5,0),"")</f>
        <v/>
      </c>
      <c r="AS585" s="48"/>
      <c r="AT585" s="49" t="str">
        <f>IFERROR(VLOOKUP(AS585,農林業センサス集落コード!$A$2:$E$18534,4,FALSE)," ")</f>
        <v xml:space="preserve"> </v>
      </c>
      <c r="AU585" s="50" t="str">
        <f>IFERROR(VLOOKUP(AS585,農林業センサス集落コード!$A$2:$E$18534,5,0),"")</f>
        <v/>
      </c>
      <c r="AV585" s="48"/>
      <c r="AW585" s="49" t="str">
        <f>IFERROR(VLOOKUP(AV585,農林業センサス集落コード!$A$2:$E$18534,4,FALSE)," ")</f>
        <v xml:space="preserve"> </v>
      </c>
      <c r="AX585" s="50" t="str">
        <f>IFERROR(VLOOKUP(AV585,農林業センサス集落コード!$A$2:$E$18534,5,0),"")</f>
        <v/>
      </c>
      <c r="AY585" s="48"/>
      <c r="AZ585" s="49" t="str">
        <f>IFERROR(VLOOKUP(AY585,農林業センサス集落コード!$A$2:$E$18534,4,FALSE)," ")</f>
        <v xml:space="preserve"> </v>
      </c>
      <c r="BA585" s="50" t="str">
        <f>IFERROR(VLOOKUP(AY585,農林業センサス集落コード!$A$2:$E$18534,5,0),"")</f>
        <v/>
      </c>
      <c r="BB585" s="48"/>
      <c r="BC585" s="49" t="str">
        <f>IFERROR(VLOOKUP(BB585,農林業センサス集落コード!$A$2:$E$18534,4,FALSE)," ")</f>
        <v xml:space="preserve"> </v>
      </c>
      <c r="BD585" s="50" t="str">
        <f>IFERROR(VLOOKUP(BB585,農林業センサス集落コード!$A$2:$E$18534,5,0),"")</f>
        <v/>
      </c>
      <c r="BE585" s="48"/>
      <c r="BF585" s="49" t="str">
        <f>IFERROR(VLOOKUP(BE585,農林業センサス集落コード!$A$2:$E$18534,4,FALSE)," ")</f>
        <v xml:space="preserve"> </v>
      </c>
      <c r="BG585" s="50" t="str">
        <f>IFERROR(VLOOKUP(BE585,農林業センサス集落コード!$A$2:$E$18534,5,0),"")</f>
        <v/>
      </c>
      <c r="BH585" s="48"/>
      <c r="BI585" s="49" t="str">
        <f>IFERROR(VLOOKUP(BH585,農林業センサス集落コード!$A$2:$E$18534,4,FALSE)," ")</f>
        <v xml:space="preserve"> </v>
      </c>
      <c r="BJ585" s="50" t="str">
        <f>IFERROR(VLOOKUP(BH585,農林業センサス集落コード!$A$2:$E$18534,5,0),"")</f>
        <v/>
      </c>
      <c r="BK585" s="48"/>
      <c r="BL585" s="49" t="str">
        <f>IFERROR(VLOOKUP(BK585,農林業センサス集落コード!$A$2:$E$18534,4,FALSE)," ")</f>
        <v xml:space="preserve"> </v>
      </c>
      <c r="BM585" s="50" t="str">
        <f>IFERROR(VLOOKUP(BK585,農林業センサス集落コード!$A$2:$E$18534,5,0),"")</f>
        <v/>
      </c>
    </row>
    <row r="586" spans="1:65">
      <c r="A586" s="272" t="e">
        <f>①協定識別事項②協定参加者!#REF!</f>
        <v>#REF!</v>
      </c>
      <c r="B586" s="55" t="e">
        <f>①協定識別事項②協定参加者!#REF!</f>
        <v>#REF!</v>
      </c>
      <c r="C586" s="55" t="e">
        <f>①協定識別事項②協定参加者!#REF!</f>
        <v>#REF!</v>
      </c>
      <c r="D586" s="55" t="e">
        <f>①協定識別事項②協定参加者!#REF!</f>
        <v>#REF!</v>
      </c>
      <c r="E586" s="56" t="e">
        <f>①協定識別事項②協定参加者!#REF!</f>
        <v>#REF!</v>
      </c>
      <c r="F586" s="48"/>
      <c r="G586" s="49" t="str">
        <f>IFERROR(VLOOKUP(F586,農林業センサス集落コード!$A$2:$E$18534,4,FALSE)," ")</f>
        <v xml:space="preserve"> </v>
      </c>
      <c r="H586" s="50" t="str">
        <f>IFERROR(VLOOKUP(F586,農林業センサス集落コード!$A$2:$E$18534,5,0),"")</f>
        <v/>
      </c>
      <c r="I586" s="48"/>
      <c r="J586" s="49" t="str">
        <f>IFERROR(VLOOKUP(I586,農林業センサス集落コード!$A$2:$E$18534,4,FALSE)," ")</f>
        <v xml:space="preserve"> </v>
      </c>
      <c r="K586" s="50" t="str">
        <f>IFERROR(VLOOKUP(I586,農林業センサス集落コード!$A$2:$E$18534,5,0),"")</f>
        <v/>
      </c>
      <c r="L586" s="48"/>
      <c r="M586" s="49" t="str">
        <f>IFERROR(VLOOKUP(L586,農林業センサス集落コード!$A$2:$E$18534,4,FALSE)," ")</f>
        <v xml:space="preserve"> </v>
      </c>
      <c r="N586" s="50" t="str">
        <f>IFERROR(VLOOKUP(L586,農林業センサス集落コード!$A$2:$E$18534,5,0),"")</f>
        <v/>
      </c>
      <c r="O586" s="48"/>
      <c r="P586" s="49" t="str">
        <f>IFERROR(VLOOKUP(O586,農林業センサス集落コード!$A$2:$E$18534,4,FALSE)," ")</f>
        <v xml:space="preserve"> </v>
      </c>
      <c r="Q586" s="50" t="str">
        <f>IFERROR(VLOOKUP(O586,農林業センサス集落コード!$A$2:$E$18534,5,0),"")</f>
        <v/>
      </c>
      <c r="R586" s="48"/>
      <c r="S586" s="49" t="str">
        <f>IFERROR(VLOOKUP(R586,農林業センサス集落コード!$A$2:$E$18534,4,FALSE)," ")</f>
        <v xml:space="preserve"> </v>
      </c>
      <c r="T586" s="50" t="str">
        <f>IFERROR(VLOOKUP(R586,農林業センサス集落コード!$A$2:$E$18534,5,0),"")</f>
        <v/>
      </c>
      <c r="U586" s="48"/>
      <c r="V586" s="49" t="str">
        <f>IFERROR(VLOOKUP(U586,農林業センサス集落コード!$A$2:$E$18534,4,FALSE)," ")</f>
        <v xml:space="preserve"> </v>
      </c>
      <c r="W586" s="50" t="str">
        <f>IFERROR(VLOOKUP(U586,農林業センサス集落コード!$A$2:$E$18534,5,0),"")</f>
        <v/>
      </c>
      <c r="X586" s="48"/>
      <c r="Y586" s="49" t="str">
        <f>IFERROR(VLOOKUP(X586,農林業センサス集落コード!$A$2:$E$18534,4,FALSE)," ")</f>
        <v xml:space="preserve"> </v>
      </c>
      <c r="Z586" s="50" t="str">
        <f>IFERROR(VLOOKUP(X586,農林業センサス集落コード!$A$2:$E$18534,5,0),"")</f>
        <v/>
      </c>
      <c r="AA586" s="48"/>
      <c r="AB586" s="49" t="str">
        <f>IFERROR(VLOOKUP(AA586,農林業センサス集落コード!$A$2:$E$18534,4,FALSE)," ")</f>
        <v xml:space="preserve"> </v>
      </c>
      <c r="AC586" s="50" t="str">
        <f>IFERROR(VLOOKUP(AA586,農林業センサス集落コード!$A$2:$E$18534,5,0),"")</f>
        <v/>
      </c>
      <c r="AD586" s="48"/>
      <c r="AE586" s="49" t="str">
        <f>IFERROR(VLOOKUP(AD586,農林業センサス集落コード!$A$2:$E$18534,4,FALSE)," ")</f>
        <v xml:space="preserve"> </v>
      </c>
      <c r="AF586" s="50" t="str">
        <f>IFERROR(VLOOKUP(AD586,農林業センサス集落コード!$A$2:$E$18534,5,0),"")</f>
        <v/>
      </c>
      <c r="AG586" s="48"/>
      <c r="AH586" s="49" t="str">
        <f>IFERROR(VLOOKUP(AG586,農林業センサス集落コード!$A$2:$E$18534,4,FALSE)," ")</f>
        <v xml:space="preserve"> </v>
      </c>
      <c r="AI586" s="50" t="str">
        <f>IFERROR(VLOOKUP(AG586,農林業センサス集落コード!$A$2:$E$18534,5,0),"")</f>
        <v/>
      </c>
      <c r="AJ586" s="48"/>
      <c r="AK586" s="49" t="str">
        <f>IFERROR(VLOOKUP(AJ586,農林業センサス集落コード!$A$2:$E$18534,4,FALSE)," ")</f>
        <v xml:space="preserve"> </v>
      </c>
      <c r="AL586" s="50" t="str">
        <f>IFERROR(VLOOKUP(AJ586,農林業センサス集落コード!$A$2:$E$18534,5,0),"")</f>
        <v/>
      </c>
      <c r="AM586" s="48"/>
      <c r="AN586" s="49" t="str">
        <f>IFERROR(VLOOKUP(AM586,農林業センサス集落コード!$A$2:$E$18534,4,FALSE)," ")</f>
        <v xml:space="preserve"> </v>
      </c>
      <c r="AO586" s="50" t="str">
        <f>IFERROR(VLOOKUP(AM586,農林業センサス集落コード!$A$2:$E$18534,5,0),"")</f>
        <v/>
      </c>
      <c r="AP586" s="48"/>
      <c r="AQ586" s="49" t="str">
        <f>IFERROR(VLOOKUP(AP586,農林業センサス集落コード!$A$2:$E$18534,4,FALSE)," ")</f>
        <v xml:space="preserve"> </v>
      </c>
      <c r="AR586" s="50" t="str">
        <f>IFERROR(VLOOKUP(AP586,農林業センサス集落コード!$A$2:$E$18534,5,0),"")</f>
        <v/>
      </c>
      <c r="AS586" s="48"/>
      <c r="AT586" s="49" t="str">
        <f>IFERROR(VLOOKUP(AS586,農林業センサス集落コード!$A$2:$E$18534,4,FALSE)," ")</f>
        <v xml:space="preserve"> </v>
      </c>
      <c r="AU586" s="50" t="str">
        <f>IFERROR(VLOOKUP(AS586,農林業センサス集落コード!$A$2:$E$18534,5,0),"")</f>
        <v/>
      </c>
      <c r="AV586" s="48"/>
      <c r="AW586" s="49" t="str">
        <f>IFERROR(VLOOKUP(AV586,農林業センサス集落コード!$A$2:$E$18534,4,FALSE)," ")</f>
        <v xml:space="preserve"> </v>
      </c>
      <c r="AX586" s="50" t="str">
        <f>IFERROR(VLOOKUP(AV586,農林業センサス集落コード!$A$2:$E$18534,5,0),"")</f>
        <v/>
      </c>
      <c r="AY586" s="48"/>
      <c r="AZ586" s="49" t="str">
        <f>IFERROR(VLOOKUP(AY586,農林業センサス集落コード!$A$2:$E$18534,4,FALSE)," ")</f>
        <v xml:space="preserve"> </v>
      </c>
      <c r="BA586" s="50" t="str">
        <f>IFERROR(VLOOKUP(AY586,農林業センサス集落コード!$A$2:$E$18534,5,0),"")</f>
        <v/>
      </c>
      <c r="BB586" s="48"/>
      <c r="BC586" s="49" t="str">
        <f>IFERROR(VLOOKUP(BB586,農林業センサス集落コード!$A$2:$E$18534,4,FALSE)," ")</f>
        <v xml:space="preserve"> </v>
      </c>
      <c r="BD586" s="50" t="str">
        <f>IFERROR(VLOOKUP(BB586,農林業センサス集落コード!$A$2:$E$18534,5,0),"")</f>
        <v/>
      </c>
      <c r="BE586" s="48"/>
      <c r="BF586" s="49" t="str">
        <f>IFERROR(VLOOKUP(BE586,農林業センサス集落コード!$A$2:$E$18534,4,FALSE)," ")</f>
        <v xml:space="preserve"> </v>
      </c>
      <c r="BG586" s="50" t="str">
        <f>IFERROR(VLOOKUP(BE586,農林業センサス集落コード!$A$2:$E$18534,5,0),"")</f>
        <v/>
      </c>
      <c r="BH586" s="48"/>
      <c r="BI586" s="49" t="str">
        <f>IFERROR(VLOOKUP(BH586,農林業センサス集落コード!$A$2:$E$18534,4,FALSE)," ")</f>
        <v xml:space="preserve"> </v>
      </c>
      <c r="BJ586" s="50" t="str">
        <f>IFERROR(VLOOKUP(BH586,農林業センサス集落コード!$A$2:$E$18534,5,0),"")</f>
        <v/>
      </c>
      <c r="BK586" s="48"/>
      <c r="BL586" s="49" t="str">
        <f>IFERROR(VLOOKUP(BK586,農林業センサス集落コード!$A$2:$E$18534,4,FALSE)," ")</f>
        <v xml:space="preserve"> </v>
      </c>
      <c r="BM586" s="50" t="str">
        <f>IFERROR(VLOOKUP(BK586,農林業センサス集落コード!$A$2:$E$18534,5,0),"")</f>
        <v/>
      </c>
    </row>
    <row r="587" spans="1:65">
      <c r="A587" s="272" t="e">
        <f>①協定識別事項②協定参加者!#REF!</f>
        <v>#REF!</v>
      </c>
      <c r="B587" s="55" t="e">
        <f>①協定識別事項②協定参加者!#REF!</f>
        <v>#REF!</v>
      </c>
      <c r="C587" s="55" t="e">
        <f>①協定識別事項②協定参加者!#REF!</f>
        <v>#REF!</v>
      </c>
      <c r="D587" s="55" t="e">
        <f>①協定識別事項②協定参加者!#REF!</f>
        <v>#REF!</v>
      </c>
      <c r="E587" s="56" t="e">
        <f>①協定識別事項②協定参加者!#REF!</f>
        <v>#REF!</v>
      </c>
      <c r="F587" s="48"/>
      <c r="G587" s="49" t="str">
        <f>IFERROR(VLOOKUP(F587,農林業センサス集落コード!$A$2:$E$18534,4,FALSE)," ")</f>
        <v xml:space="preserve"> </v>
      </c>
      <c r="H587" s="50" t="str">
        <f>IFERROR(VLOOKUP(F587,農林業センサス集落コード!$A$2:$E$18534,5,0),"")</f>
        <v/>
      </c>
      <c r="I587" s="48"/>
      <c r="J587" s="49" t="str">
        <f>IFERROR(VLOOKUP(I587,農林業センサス集落コード!$A$2:$E$18534,4,FALSE)," ")</f>
        <v xml:space="preserve"> </v>
      </c>
      <c r="K587" s="50" t="str">
        <f>IFERROR(VLOOKUP(I587,農林業センサス集落コード!$A$2:$E$18534,5,0),"")</f>
        <v/>
      </c>
      <c r="L587" s="48"/>
      <c r="M587" s="49" t="str">
        <f>IFERROR(VLOOKUP(L587,農林業センサス集落コード!$A$2:$E$18534,4,FALSE)," ")</f>
        <v xml:space="preserve"> </v>
      </c>
      <c r="N587" s="50" t="str">
        <f>IFERROR(VLOOKUP(L587,農林業センサス集落コード!$A$2:$E$18534,5,0),"")</f>
        <v/>
      </c>
      <c r="O587" s="48"/>
      <c r="P587" s="49" t="str">
        <f>IFERROR(VLOOKUP(O587,農林業センサス集落コード!$A$2:$E$18534,4,FALSE)," ")</f>
        <v xml:space="preserve"> </v>
      </c>
      <c r="Q587" s="50" t="str">
        <f>IFERROR(VLOOKUP(O587,農林業センサス集落コード!$A$2:$E$18534,5,0),"")</f>
        <v/>
      </c>
      <c r="R587" s="48"/>
      <c r="S587" s="49" t="str">
        <f>IFERROR(VLOOKUP(R587,農林業センサス集落コード!$A$2:$E$18534,4,FALSE)," ")</f>
        <v xml:space="preserve"> </v>
      </c>
      <c r="T587" s="50" t="str">
        <f>IFERROR(VLOOKUP(R587,農林業センサス集落コード!$A$2:$E$18534,5,0),"")</f>
        <v/>
      </c>
      <c r="U587" s="48"/>
      <c r="V587" s="49" t="str">
        <f>IFERROR(VLOOKUP(U587,農林業センサス集落コード!$A$2:$E$18534,4,FALSE)," ")</f>
        <v xml:space="preserve"> </v>
      </c>
      <c r="W587" s="50" t="str">
        <f>IFERROR(VLOOKUP(U587,農林業センサス集落コード!$A$2:$E$18534,5,0),"")</f>
        <v/>
      </c>
      <c r="X587" s="48"/>
      <c r="Y587" s="49" t="str">
        <f>IFERROR(VLOOKUP(X587,農林業センサス集落コード!$A$2:$E$18534,4,FALSE)," ")</f>
        <v xml:space="preserve"> </v>
      </c>
      <c r="Z587" s="50" t="str">
        <f>IFERROR(VLOOKUP(X587,農林業センサス集落コード!$A$2:$E$18534,5,0),"")</f>
        <v/>
      </c>
      <c r="AA587" s="48"/>
      <c r="AB587" s="49" t="str">
        <f>IFERROR(VLOOKUP(AA587,農林業センサス集落コード!$A$2:$E$18534,4,FALSE)," ")</f>
        <v xml:space="preserve"> </v>
      </c>
      <c r="AC587" s="50" t="str">
        <f>IFERROR(VLOOKUP(AA587,農林業センサス集落コード!$A$2:$E$18534,5,0),"")</f>
        <v/>
      </c>
      <c r="AD587" s="48"/>
      <c r="AE587" s="49" t="str">
        <f>IFERROR(VLOOKUP(AD587,農林業センサス集落コード!$A$2:$E$18534,4,FALSE)," ")</f>
        <v xml:space="preserve"> </v>
      </c>
      <c r="AF587" s="50" t="str">
        <f>IFERROR(VLOOKUP(AD587,農林業センサス集落コード!$A$2:$E$18534,5,0),"")</f>
        <v/>
      </c>
      <c r="AG587" s="48"/>
      <c r="AH587" s="49" t="str">
        <f>IFERROR(VLOOKUP(AG587,農林業センサス集落コード!$A$2:$E$18534,4,FALSE)," ")</f>
        <v xml:space="preserve"> </v>
      </c>
      <c r="AI587" s="50" t="str">
        <f>IFERROR(VLOOKUP(AG587,農林業センサス集落コード!$A$2:$E$18534,5,0),"")</f>
        <v/>
      </c>
      <c r="AJ587" s="48"/>
      <c r="AK587" s="49" t="str">
        <f>IFERROR(VLOOKUP(AJ587,農林業センサス集落コード!$A$2:$E$18534,4,FALSE)," ")</f>
        <v xml:space="preserve"> </v>
      </c>
      <c r="AL587" s="50" t="str">
        <f>IFERROR(VLOOKUP(AJ587,農林業センサス集落コード!$A$2:$E$18534,5,0),"")</f>
        <v/>
      </c>
      <c r="AM587" s="48"/>
      <c r="AN587" s="49" t="str">
        <f>IFERROR(VLOOKUP(AM587,農林業センサス集落コード!$A$2:$E$18534,4,FALSE)," ")</f>
        <v xml:space="preserve"> </v>
      </c>
      <c r="AO587" s="50" t="str">
        <f>IFERROR(VLOOKUP(AM587,農林業センサス集落コード!$A$2:$E$18534,5,0),"")</f>
        <v/>
      </c>
      <c r="AP587" s="48"/>
      <c r="AQ587" s="49" t="str">
        <f>IFERROR(VLOOKUP(AP587,農林業センサス集落コード!$A$2:$E$18534,4,FALSE)," ")</f>
        <v xml:space="preserve"> </v>
      </c>
      <c r="AR587" s="50" t="str">
        <f>IFERROR(VLOOKUP(AP587,農林業センサス集落コード!$A$2:$E$18534,5,0),"")</f>
        <v/>
      </c>
      <c r="AS587" s="48"/>
      <c r="AT587" s="49" t="str">
        <f>IFERROR(VLOOKUP(AS587,農林業センサス集落コード!$A$2:$E$18534,4,FALSE)," ")</f>
        <v xml:space="preserve"> </v>
      </c>
      <c r="AU587" s="50" t="str">
        <f>IFERROR(VLOOKUP(AS587,農林業センサス集落コード!$A$2:$E$18534,5,0),"")</f>
        <v/>
      </c>
      <c r="AV587" s="48"/>
      <c r="AW587" s="49" t="str">
        <f>IFERROR(VLOOKUP(AV587,農林業センサス集落コード!$A$2:$E$18534,4,FALSE)," ")</f>
        <v xml:space="preserve"> </v>
      </c>
      <c r="AX587" s="50" t="str">
        <f>IFERROR(VLOOKUP(AV587,農林業センサス集落コード!$A$2:$E$18534,5,0),"")</f>
        <v/>
      </c>
      <c r="AY587" s="48"/>
      <c r="AZ587" s="49" t="str">
        <f>IFERROR(VLOOKUP(AY587,農林業センサス集落コード!$A$2:$E$18534,4,FALSE)," ")</f>
        <v xml:space="preserve"> </v>
      </c>
      <c r="BA587" s="50" t="str">
        <f>IFERROR(VLOOKUP(AY587,農林業センサス集落コード!$A$2:$E$18534,5,0),"")</f>
        <v/>
      </c>
      <c r="BB587" s="48"/>
      <c r="BC587" s="49" t="str">
        <f>IFERROR(VLOOKUP(BB587,農林業センサス集落コード!$A$2:$E$18534,4,FALSE)," ")</f>
        <v xml:space="preserve"> </v>
      </c>
      <c r="BD587" s="50" t="str">
        <f>IFERROR(VLOOKUP(BB587,農林業センサス集落コード!$A$2:$E$18534,5,0),"")</f>
        <v/>
      </c>
      <c r="BE587" s="48"/>
      <c r="BF587" s="49" t="str">
        <f>IFERROR(VLOOKUP(BE587,農林業センサス集落コード!$A$2:$E$18534,4,FALSE)," ")</f>
        <v xml:space="preserve"> </v>
      </c>
      <c r="BG587" s="50" t="str">
        <f>IFERROR(VLOOKUP(BE587,農林業センサス集落コード!$A$2:$E$18534,5,0),"")</f>
        <v/>
      </c>
      <c r="BH587" s="48"/>
      <c r="BI587" s="49" t="str">
        <f>IFERROR(VLOOKUP(BH587,農林業センサス集落コード!$A$2:$E$18534,4,FALSE)," ")</f>
        <v xml:space="preserve"> </v>
      </c>
      <c r="BJ587" s="50" t="str">
        <f>IFERROR(VLOOKUP(BH587,農林業センサス集落コード!$A$2:$E$18534,5,0),"")</f>
        <v/>
      </c>
      <c r="BK587" s="48"/>
      <c r="BL587" s="49" t="str">
        <f>IFERROR(VLOOKUP(BK587,農林業センサス集落コード!$A$2:$E$18534,4,FALSE)," ")</f>
        <v xml:space="preserve"> </v>
      </c>
      <c r="BM587" s="50" t="str">
        <f>IFERROR(VLOOKUP(BK587,農林業センサス集落コード!$A$2:$E$18534,5,0),"")</f>
        <v/>
      </c>
    </row>
    <row r="588" spans="1:65">
      <c r="A588" s="272" t="e">
        <f>①協定識別事項②協定参加者!#REF!</f>
        <v>#REF!</v>
      </c>
      <c r="B588" s="55" t="e">
        <f>①協定識別事項②協定参加者!#REF!</f>
        <v>#REF!</v>
      </c>
      <c r="C588" s="55" t="e">
        <f>①協定識別事項②協定参加者!#REF!</f>
        <v>#REF!</v>
      </c>
      <c r="D588" s="55" t="e">
        <f>①協定識別事項②協定参加者!#REF!</f>
        <v>#REF!</v>
      </c>
      <c r="E588" s="56" t="e">
        <f>①協定識別事項②協定参加者!#REF!</f>
        <v>#REF!</v>
      </c>
      <c r="F588" s="48"/>
      <c r="G588" s="49" t="str">
        <f>IFERROR(VLOOKUP(F588,農林業センサス集落コード!$A$2:$E$18534,4,FALSE)," ")</f>
        <v xml:space="preserve"> </v>
      </c>
      <c r="H588" s="50" t="str">
        <f>IFERROR(VLOOKUP(F588,農林業センサス集落コード!$A$2:$E$18534,5,0),"")</f>
        <v/>
      </c>
      <c r="I588" s="48"/>
      <c r="J588" s="49" t="str">
        <f>IFERROR(VLOOKUP(I588,農林業センサス集落コード!$A$2:$E$18534,4,FALSE)," ")</f>
        <v xml:space="preserve"> </v>
      </c>
      <c r="K588" s="50" t="str">
        <f>IFERROR(VLOOKUP(I588,農林業センサス集落コード!$A$2:$E$18534,5,0),"")</f>
        <v/>
      </c>
      <c r="L588" s="48"/>
      <c r="M588" s="49" t="str">
        <f>IFERROR(VLOOKUP(L588,農林業センサス集落コード!$A$2:$E$18534,4,FALSE)," ")</f>
        <v xml:space="preserve"> </v>
      </c>
      <c r="N588" s="50" t="str">
        <f>IFERROR(VLOOKUP(L588,農林業センサス集落コード!$A$2:$E$18534,5,0),"")</f>
        <v/>
      </c>
      <c r="O588" s="48"/>
      <c r="P588" s="49" t="str">
        <f>IFERROR(VLOOKUP(O588,農林業センサス集落コード!$A$2:$E$18534,4,FALSE)," ")</f>
        <v xml:space="preserve"> </v>
      </c>
      <c r="Q588" s="50" t="str">
        <f>IFERROR(VLOOKUP(O588,農林業センサス集落コード!$A$2:$E$18534,5,0),"")</f>
        <v/>
      </c>
      <c r="R588" s="48"/>
      <c r="S588" s="49" t="str">
        <f>IFERROR(VLOOKUP(R588,農林業センサス集落コード!$A$2:$E$18534,4,FALSE)," ")</f>
        <v xml:space="preserve"> </v>
      </c>
      <c r="T588" s="50" t="str">
        <f>IFERROR(VLOOKUP(R588,農林業センサス集落コード!$A$2:$E$18534,5,0),"")</f>
        <v/>
      </c>
      <c r="U588" s="48"/>
      <c r="V588" s="49" t="str">
        <f>IFERROR(VLOOKUP(U588,農林業センサス集落コード!$A$2:$E$18534,4,FALSE)," ")</f>
        <v xml:space="preserve"> </v>
      </c>
      <c r="W588" s="50" t="str">
        <f>IFERROR(VLOOKUP(U588,農林業センサス集落コード!$A$2:$E$18534,5,0),"")</f>
        <v/>
      </c>
      <c r="X588" s="48"/>
      <c r="Y588" s="49" t="str">
        <f>IFERROR(VLOOKUP(X588,農林業センサス集落コード!$A$2:$E$18534,4,FALSE)," ")</f>
        <v xml:space="preserve"> </v>
      </c>
      <c r="Z588" s="50" t="str">
        <f>IFERROR(VLOOKUP(X588,農林業センサス集落コード!$A$2:$E$18534,5,0),"")</f>
        <v/>
      </c>
      <c r="AA588" s="48"/>
      <c r="AB588" s="49" t="str">
        <f>IFERROR(VLOOKUP(AA588,農林業センサス集落コード!$A$2:$E$18534,4,FALSE)," ")</f>
        <v xml:space="preserve"> </v>
      </c>
      <c r="AC588" s="50" t="str">
        <f>IFERROR(VLOOKUP(AA588,農林業センサス集落コード!$A$2:$E$18534,5,0),"")</f>
        <v/>
      </c>
      <c r="AD588" s="48"/>
      <c r="AE588" s="49" t="str">
        <f>IFERROR(VLOOKUP(AD588,農林業センサス集落コード!$A$2:$E$18534,4,FALSE)," ")</f>
        <v xml:space="preserve"> </v>
      </c>
      <c r="AF588" s="50" t="str">
        <f>IFERROR(VLOOKUP(AD588,農林業センサス集落コード!$A$2:$E$18534,5,0),"")</f>
        <v/>
      </c>
      <c r="AG588" s="48"/>
      <c r="AH588" s="49" t="str">
        <f>IFERROR(VLOOKUP(AG588,農林業センサス集落コード!$A$2:$E$18534,4,FALSE)," ")</f>
        <v xml:space="preserve"> </v>
      </c>
      <c r="AI588" s="50" t="str">
        <f>IFERROR(VLOOKUP(AG588,農林業センサス集落コード!$A$2:$E$18534,5,0),"")</f>
        <v/>
      </c>
      <c r="AJ588" s="48"/>
      <c r="AK588" s="49" t="str">
        <f>IFERROR(VLOOKUP(AJ588,農林業センサス集落コード!$A$2:$E$18534,4,FALSE)," ")</f>
        <v xml:space="preserve"> </v>
      </c>
      <c r="AL588" s="50" t="str">
        <f>IFERROR(VLOOKUP(AJ588,農林業センサス集落コード!$A$2:$E$18534,5,0),"")</f>
        <v/>
      </c>
      <c r="AM588" s="48"/>
      <c r="AN588" s="49" t="str">
        <f>IFERROR(VLOOKUP(AM588,農林業センサス集落コード!$A$2:$E$18534,4,FALSE)," ")</f>
        <v xml:space="preserve"> </v>
      </c>
      <c r="AO588" s="50" t="str">
        <f>IFERROR(VLOOKUP(AM588,農林業センサス集落コード!$A$2:$E$18534,5,0),"")</f>
        <v/>
      </c>
      <c r="AP588" s="48"/>
      <c r="AQ588" s="49" t="str">
        <f>IFERROR(VLOOKUP(AP588,農林業センサス集落コード!$A$2:$E$18534,4,FALSE)," ")</f>
        <v xml:space="preserve"> </v>
      </c>
      <c r="AR588" s="50" t="str">
        <f>IFERROR(VLOOKUP(AP588,農林業センサス集落コード!$A$2:$E$18534,5,0),"")</f>
        <v/>
      </c>
      <c r="AS588" s="48"/>
      <c r="AT588" s="49" t="str">
        <f>IFERROR(VLOOKUP(AS588,農林業センサス集落コード!$A$2:$E$18534,4,FALSE)," ")</f>
        <v xml:space="preserve"> </v>
      </c>
      <c r="AU588" s="50" t="str">
        <f>IFERROR(VLOOKUP(AS588,農林業センサス集落コード!$A$2:$E$18534,5,0),"")</f>
        <v/>
      </c>
      <c r="AV588" s="48"/>
      <c r="AW588" s="49" t="str">
        <f>IFERROR(VLOOKUP(AV588,農林業センサス集落コード!$A$2:$E$18534,4,FALSE)," ")</f>
        <v xml:space="preserve"> </v>
      </c>
      <c r="AX588" s="50" t="str">
        <f>IFERROR(VLOOKUP(AV588,農林業センサス集落コード!$A$2:$E$18534,5,0),"")</f>
        <v/>
      </c>
      <c r="AY588" s="48"/>
      <c r="AZ588" s="49" t="str">
        <f>IFERROR(VLOOKUP(AY588,農林業センサス集落コード!$A$2:$E$18534,4,FALSE)," ")</f>
        <v xml:space="preserve"> </v>
      </c>
      <c r="BA588" s="50" t="str">
        <f>IFERROR(VLOOKUP(AY588,農林業センサス集落コード!$A$2:$E$18534,5,0),"")</f>
        <v/>
      </c>
      <c r="BB588" s="48"/>
      <c r="BC588" s="49" t="str">
        <f>IFERROR(VLOOKUP(BB588,農林業センサス集落コード!$A$2:$E$18534,4,FALSE)," ")</f>
        <v xml:space="preserve"> </v>
      </c>
      <c r="BD588" s="50" t="str">
        <f>IFERROR(VLOOKUP(BB588,農林業センサス集落コード!$A$2:$E$18534,5,0),"")</f>
        <v/>
      </c>
      <c r="BE588" s="48"/>
      <c r="BF588" s="49" t="str">
        <f>IFERROR(VLOOKUP(BE588,農林業センサス集落コード!$A$2:$E$18534,4,FALSE)," ")</f>
        <v xml:space="preserve"> </v>
      </c>
      <c r="BG588" s="50" t="str">
        <f>IFERROR(VLOOKUP(BE588,農林業センサス集落コード!$A$2:$E$18534,5,0),"")</f>
        <v/>
      </c>
      <c r="BH588" s="48"/>
      <c r="BI588" s="49" t="str">
        <f>IFERROR(VLOOKUP(BH588,農林業センサス集落コード!$A$2:$E$18534,4,FALSE)," ")</f>
        <v xml:space="preserve"> </v>
      </c>
      <c r="BJ588" s="50" t="str">
        <f>IFERROR(VLOOKUP(BH588,農林業センサス集落コード!$A$2:$E$18534,5,0),"")</f>
        <v/>
      </c>
      <c r="BK588" s="48"/>
      <c r="BL588" s="49" t="str">
        <f>IFERROR(VLOOKUP(BK588,農林業センサス集落コード!$A$2:$E$18534,4,FALSE)," ")</f>
        <v xml:space="preserve"> </v>
      </c>
      <c r="BM588" s="50" t="str">
        <f>IFERROR(VLOOKUP(BK588,農林業センサス集落コード!$A$2:$E$18534,5,0),"")</f>
        <v/>
      </c>
    </row>
    <row r="589" spans="1:65">
      <c r="A589" s="272" t="e">
        <f>①協定識別事項②協定参加者!#REF!</f>
        <v>#REF!</v>
      </c>
      <c r="B589" s="55" t="e">
        <f>①協定識別事項②協定参加者!#REF!</f>
        <v>#REF!</v>
      </c>
      <c r="C589" s="55" t="e">
        <f>①協定識別事項②協定参加者!#REF!</f>
        <v>#REF!</v>
      </c>
      <c r="D589" s="55" t="e">
        <f>①協定識別事項②協定参加者!#REF!</f>
        <v>#REF!</v>
      </c>
      <c r="E589" s="56" t="e">
        <f>①協定識別事項②協定参加者!#REF!</f>
        <v>#REF!</v>
      </c>
      <c r="F589" s="48"/>
      <c r="G589" s="49" t="str">
        <f>IFERROR(VLOOKUP(F589,農林業センサス集落コード!$A$2:$E$18534,4,FALSE)," ")</f>
        <v xml:space="preserve"> </v>
      </c>
      <c r="H589" s="50" t="str">
        <f>IFERROR(VLOOKUP(F589,農林業センサス集落コード!$A$2:$E$18534,5,0),"")</f>
        <v/>
      </c>
      <c r="I589" s="48"/>
      <c r="J589" s="49" t="str">
        <f>IFERROR(VLOOKUP(I589,農林業センサス集落コード!$A$2:$E$18534,4,FALSE)," ")</f>
        <v xml:space="preserve"> </v>
      </c>
      <c r="K589" s="50" t="str">
        <f>IFERROR(VLOOKUP(I589,農林業センサス集落コード!$A$2:$E$18534,5,0),"")</f>
        <v/>
      </c>
      <c r="L589" s="48"/>
      <c r="M589" s="49" t="str">
        <f>IFERROR(VLOOKUP(L589,農林業センサス集落コード!$A$2:$E$18534,4,FALSE)," ")</f>
        <v xml:space="preserve"> </v>
      </c>
      <c r="N589" s="50" t="str">
        <f>IFERROR(VLOOKUP(L589,農林業センサス集落コード!$A$2:$E$18534,5,0),"")</f>
        <v/>
      </c>
      <c r="O589" s="48"/>
      <c r="P589" s="49" t="str">
        <f>IFERROR(VLOOKUP(O589,農林業センサス集落コード!$A$2:$E$18534,4,FALSE)," ")</f>
        <v xml:space="preserve"> </v>
      </c>
      <c r="Q589" s="50" t="str">
        <f>IFERROR(VLOOKUP(O589,農林業センサス集落コード!$A$2:$E$18534,5,0),"")</f>
        <v/>
      </c>
      <c r="R589" s="48"/>
      <c r="S589" s="49" t="str">
        <f>IFERROR(VLOOKUP(R589,農林業センサス集落コード!$A$2:$E$18534,4,FALSE)," ")</f>
        <v xml:space="preserve"> </v>
      </c>
      <c r="T589" s="50" t="str">
        <f>IFERROR(VLOOKUP(R589,農林業センサス集落コード!$A$2:$E$18534,5,0),"")</f>
        <v/>
      </c>
      <c r="U589" s="48"/>
      <c r="V589" s="49" t="str">
        <f>IFERROR(VLOOKUP(U589,農林業センサス集落コード!$A$2:$E$18534,4,FALSE)," ")</f>
        <v xml:space="preserve"> </v>
      </c>
      <c r="W589" s="50" t="str">
        <f>IFERROR(VLOOKUP(U589,農林業センサス集落コード!$A$2:$E$18534,5,0),"")</f>
        <v/>
      </c>
      <c r="X589" s="48"/>
      <c r="Y589" s="49" t="str">
        <f>IFERROR(VLOOKUP(X589,農林業センサス集落コード!$A$2:$E$18534,4,FALSE)," ")</f>
        <v xml:space="preserve"> </v>
      </c>
      <c r="Z589" s="50" t="str">
        <f>IFERROR(VLOOKUP(X589,農林業センサス集落コード!$A$2:$E$18534,5,0),"")</f>
        <v/>
      </c>
      <c r="AA589" s="48"/>
      <c r="AB589" s="49" t="str">
        <f>IFERROR(VLOOKUP(AA589,農林業センサス集落コード!$A$2:$E$18534,4,FALSE)," ")</f>
        <v xml:space="preserve"> </v>
      </c>
      <c r="AC589" s="50" t="str">
        <f>IFERROR(VLOOKUP(AA589,農林業センサス集落コード!$A$2:$E$18534,5,0),"")</f>
        <v/>
      </c>
      <c r="AD589" s="48"/>
      <c r="AE589" s="49" t="str">
        <f>IFERROR(VLOOKUP(AD589,農林業センサス集落コード!$A$2:$E$18534,4,FALSE)," ")</f>
        <v xml:space="preserve"> </v>
      </c>
      <c r="AF589" s="50" t="str">
        <f>IFERROR(VLOOKUP(AD589,農林業センサス集落コード!$A$2:$E$18534,5,0),"")</f>
        <v/>
      </c>
      <c r="AG589" s="48"/>
      <c r="AH589" s="49" t="str">
        <f>IFERROR(VLOOKUP(AG589,農林業センサス集落コード!$A$2:$E$18534,4,FALSE)," ")</f>
        <v xml:space="preserve"> </v>
      </c>
      <c r="AI589" s="50" t="str">
        <f>IFERROR(VLOOKUP(AG589,農林業センサス集落コード!$A$2:$E$18534,5,0),"")</f>
        <v/>
      </c>
      <c r="AJ589" s="48"/>
      <c r="AK589" s="49" t="str">
        <f>IFERROR(VLOOKUP(AJ589,農林業センサス集落コード!$A$2:$E$18534,4,FALSE)," ")</f>
        <v xml:space="preserve"> </v>
      </c>
      <c r="AL589" s="50" t="str">
        <f>IFERROR(VLOOKUP(AJ589,農林業センサス集落コード!$A$2:$E$18534,5,0),"")</f>
        <v/>
      </c>
      <c r="AM589" s="48"/>
      <c r="AN589" s="49" t="str">
        <f>IFERROR(VLOOKUP(AM589,農林業センサス集落コード!$A$2:$E$18534,4,FALSE)," ")</f>
        <v xml:space="preserve"> </v>
      </c>
      <c r="AO589" s="50" t="str">
        <f>IFERROR(VLOOKUP(AM589,農林業センサス集落コード!$A$2:$E$18534,5,0),"")</f>
        <v/>
      </c>
      <c r="AP589" s="48"/>
      <c r="AQ589" s="49" t="str">
        <f>IFERROR(VLOOKUP(AP589,農林業センサス集落コード!$A$2:$E$18534,4,FALSE)," ")</f>
        <v xml:space="preserve"> </v>
      </c>
      <c r="AR589" s="50" t="str">
        <f>IFERROR(VLOOKUP(AP589,農林業センサス集落コード!$A$2:$E$18534,5,0),"")</f>
        <v/>
      </c>
      <c r="AS589" s="48"/>
      <c r="AT589" s="49" t="str">
        <f>IFERROR(VLOOKUP(AS589,農林業センサス集落コード!$A$2:$E$18534,4,FALSE)," ")</f>
        <v xml:space="preserve"> </v>
      </c>
      <c r="AU589" s="50" t="str">
        <f>IFERROR(VLOOKUP(AS589,農林業センサス集落コード!$A$2:$E$18534,5,0),"")</f>
        <v/>
      </c>
      <c r="AV589" s="48"/>
      <c r="AW589" s="49" t="str">
        <f>IFERROR(VLOOKUP(AV589,農林業センサス集落コード!$A$2:$E$18534,4,FALSE)," ")</f>
        <v xml:space="preserve"> </v>
      </c>
      <c r="AX589" s="50" t="str">
        <f>IFERROR(VLOOKUP(AV589,農林業センサス集落コード!$A$2:$E$18534,5,0),"")</f>
        <v/>
      </c>
      <c r="AY589" s="48"/>
      <c r="AZ589" s="49" t="str">
        <f>IFERROR(VLOOKUP(AY589,農林業センサス集落コード!$A$2:$E$18534,4,FALSE)," ")</f>
        <v xml:space="preserve"> </v>
      </c>
      <c r="BA589" s="50" t="str">
        <f>IFERROR(VLOOKUP(AY589,農林業センサス集落コード!$A$2:$E$18534,5,0),"")</f>
        <v/>
      </c>
      <c r="BB589" s="48"/>
      <c r="BC589" s="49" t="str">
        <f>IFERROR(VLOOKUP(BB589,農林業センサス集落コード!$A$2:$E$18534,4,FALSE)," ")</f>
        <v xml:space="preserve"> </v>
      </c>
      <c r="BD589" s="50" t="str">
        <f>IFERROR(VLOOKUP(BB589,農林業センサス集落コード!$A$2:$E$18534,5,0),"")</f>
        <v/>
      </c>
      <c r="BE589" s="48"/>
      <c r="BF589" s="49" t="str">
        <f>IFERROR(VLOOKUP(BE589,農林業センサス集落コード!$A$2:$E$18534,4,FALSE)," ")</f>
        <v xml:space="preserve"> </v>
      </c>
      <c r="BG589" s="50" t="str">
        <f>IFERROR(VLOOKUP(BE589,農林業センサス集落コード!$A$2:$E$18534,5,0),"")</f>
        <v/>
      </c>
      <c r="BH589" s="48"/>
      <c r="BI589" s="49" t="str">
        <f>IFERROR(VLOOKUP(BH589,農林業センサス集落コード!$A$2:$E$18534,4,FALSE)," ")</f>
        <v xml:space="preserve"> </v>
      </c>
      <c r="BJ589" s="50" t="str">
        <f>IFERROR(VLOOKUP(BH589,農林業センサス集落コード!$A$2:$E$18534,5,0),"")</f>
        <v/>
      </c>
      <c r="BK589" s="48"/>
      <c r="BL589" s="49" t="str">
        <f>IFERROR(VLOOKUP(BK589,農林業センサス集落コード!$A$2:$E$18534,4,FALSE)," ")</f>
        <v xml:space="preserve"> </v>
      </c>
      <c r="BM589" s="50" t="str">
        <f>IFERROR(VLOOKUP(BK589,農林業センサス集落コード!$A$2:$E$18534,5,0),"")</f>
        <v/>
      </c>
    </row>
    <row r="590" spans="1:65">
      <c r="A590" s="272" t="e">
        <f>①協定識別事項②協定参加者!#REF!</f>
        <v>#REF!</v>
      </c>
      <c r="B590" s="55" t="e">
        <f>①協定識別事項②協定参加者!#REF!</f>
        <v>#REF!</v>
      </c>
      <c r="C590" s="55" t="e">
        <f>①協定識別事項②協定参加者!#REF!</f>
        <v>#REF!</v>
      </c>
      <c r="D590" s="55" t="e">
        <f>①協定識別事項②協定参加者!#REF!</f>
        <v>#REF!</v>
      </c>
      <c r="E590" s="56" t="e">
        <f>①協定識別事項②協定参加者!#REF!</f>
        <v>#REF!</v>
      </c>
      <c r="F590" s="48"/>
      <c r="G590" s="49" t="str">
        <f>IFERROR(VLOOKUP(F590,農林業センサス集落コード!$A$2:$E$18534,4,FALSE)," ")</f>
        <v xml:space="preserve"> </v>
      </c>
      <c r="H590" s="50" t="str">
        <f>IFERROR(VLOOKUP(F590,農林業センサス集落コード!$A$2:$E$18534,5,0),"")</f>
        <v/>
      </c>
      <c r="I590" s="48"/>
      <c r="J590" s="49" t="str">
        <f>IFERROR(VLOOKUP(I590,農林業センサス集落コード!$A$2:$E$18534,4,FALSE)," ")</f>
        <v xml:space="preserve"> </v>
      </c>
      <c r="K590" s="50" t="str">
        <f>IFERROR(VLOOKUP(I590,農林業センサス集落コード!$A$2:$E$18534,5,0),"")</f>
        <v/>
      </c>
      <c r="L590" s="48"/>
      <c r="M590" s="49" t="str">
        <f>IFERROR(VLOOKUP(L590,農林業センサス集落コード!$A$2:$E$18534,4,FALSE)," ")</f>
        <v xml:space="preserve"> </v>
      </c>
      <c r="N590" s="50" t="str">
        <f>IFERROR(VLOOKUP(L590,農林業センサス集落コード!$A$2:$E$18534,5,0),"")</f>
        <v/>
      </c>
      <c r="O590" s="48"/>
      <c r="P590" s="49" t="str">
        <f>IFERROR(VLOOKUP(O590,農林業センサス集落コード!$A$2:$E$18534,4,FALSE)," ")</f>
        <v xml:space="preserve"> </v>
      </c>
      <c r="Q590" s="50" t="str">
        <f>IFERROR(VLOOKUP(O590,農林業センサス集落コード!$A$2:$E$18534,5,0),"")</f>
        <v/>
      </c>
      <c r="R590" s="48"/>
      <c r="S590" s="49" t="str">
        <f>IFERROR(VLOOKUP(R590,農林業センサス集落コード!$A$2:$E$18534,4,FALSE)," ")</f>
        <v xml:space="preserve"> </v>
      </c>
      <c r="T590" s="50" t="str">
        <f>IFERROR(VLOOKUP(R590,農林業センサス集落コード!$A$2:$E$18534,5,0),"")</f>
        <v/>
      </c>
      <c r="U590" s="48"/>
      <c r="V590" s="49" t="str">
        <f>IFERROR(VLOOKUP(U590,農林業センサス集落コード!$A$2:$E$18534,4,FALSE)," ")</f>
        <v xml:space="preserve"> </v>
      </c>
      <c r="W590" s="50" t="str">
        <f>IFERROR(VLOOKUP(U590,農林業センサス集落コード!$A$2:$E$18534,5,0),"")</f>
        <v/>
      </c>
      <c r="X590" s="48"/>
      <c r="Y590" s="49" t="str">
        <f>IFERROR(VLOOKUP(X590,農林業センサス集落コード!$A$2:$E$18534,4,FALSE)," ")</f>
        <v xml:space="preserve"> </v>
      </c>
      <c r="Z590" s="50" t="str">
        <f>IFERROR(VLOOKUP(X590,農林業センサス集落コード!$A$2:$E$18534,5,0),"")</f>
        <v/>
      </c>
      <c r="AA590" s="48"/>
      <c r="AB590" s="49" t="str">
        <f>IFERROR(VLOOKUP(AA590,農林業センサス集落コード!$A$2:$E$18534,4,FALSE)," ")</f>
        <v xml:space="preserve"> </v>
      </c>
      <c r="AC590" s="50" t="str">
        <f>IFERROR(VLOOKUP(AA590,農林業センサス集落コード!$A$2:$E$18534,5,0),"")</f>
        <v/>
      </c>
      <c r="AD590" s="48"/>
      <c r="AE590" s="49" t="str">
        <f>IFERROR(VLOOKUP(AD590,農林業センサス集落コード!$A$2:$E$18534,4,FALSE)," ")</f>
        <v xml:space="preserve"> </v>
      </c>
      <c r="AF590" s="50" t="str">
        <f>IFERROR(VLOOKUP(AD590,農林業センサス集落コード!$A$2:$E$18534,5,0),"")</f>
        <v/>
      </c>
      <c r="AG590" s="48"/>
      <c r="AH590" s="49" t="str">
        <f>IFERROR(VLOOKUP(AG590,農林業センサス集落コード!$A$2:$E$18534,4,FALSE)," ")</f>
        <v xml:space="preserve"> </v>
      </c>
      <c r="AI590" s="50" t="str">
        <f>IFERROR(VLOOKUP(AG590,農林業センサス集落コード!$A$2:$E$18534,5,0),"")</f>
        <v/>
      </c>
      <c r="AJ590" s="48"/>
      <c r="AK590" s="49" t="str">
        <f>IFERROR(VLOOKUP(AJ590,農林業センサス集落コード!$A$2:$E$18534,4,FALSE)," ")</f>
        <v xml:space="preserve"> </v>
      </c>
      <c r="AL590" s="50" t="str">
        <f>IFERROR(VLOOKUP(AJ590,農林業センサス集落コード!$A$2:$E$18534,5,0),"")</f>
        <v/>
      </c>
      <c r="AM590" s="48"/>
      <c r="AN590" s="49" t="str">
        <f>IFERROR(VLOOKUP(AM590,農林業センサス集落コード!$A$2:$E$18534,4,FALSE)," ")</f>
        <v xml:space="preserve"> </v>
      </c>
      <c r="AO590" s="50" t="str">
        <f>IFERROR(VLOOKUP(AM590,農林業センサス集落コード!$A$2:$E$18534,5,0),"")</f>
        <v/>
      </c>
      <c r="AP590" s="48"/>
      <c r="AQ590" s="49" t="str">
        <f>IFERROR(VLOOKUP(AP590,農林業センサス集落コード!$A$2:$E$18534,4,FALSE)," ")</f>
        <v xml:space="preserve"> </v>
      </c>
      <c r="AR590" s="50" t="str">
        <f>IFERROR(VLOOKUP(AP590,農林業センサス集落コード!$A$2:$E$18534,5,0),"")</f>
        <v/>
      </c>
      <c r="AS590" s="48"/>
      <c r="AT590" s="49" t="str">
        <f>IFERROR(VLOOKUP(AS590,農林業センサス集落コード!$A$2:$E$18534,4,FALSE)," ")</f>
        <v xml:space="preserve"> </v>
      </c>
      <c r="AU590" s="50" t="str">
        <f>IFERROR(VLOOKUP(AS590,農林業センサス集落コード!$A$2:$E$18534,5,0),"")</f>
        <v/>
      </c>
      <c r="AV590" s="48"/>
      <c r="AW590" s="49" t="str">
        <f>IFERROR(VLOOKUP(AV590,農林業センサス集落コード!$A$2:$E$18534,4,FALSE)," ")</f>
        <v xml:space="preserve"> </v>
      </c>
      <c r="AX590" s="50" t="str">
        <f>IFERROR(VLOOKUP(AV590,農林業センサス集落コード!$A$2:$E$18534,5,0),"")</f>
        <v/>
      </c>
      <c r="AY590" s="48"/>
      <c r="AZ590" s="49" t="str">
        <f>IFERROR(VLOOKUP(AY590,農林業センサス集落コード!$A$2:$E$18534,4,FALSE)," ")</f>
        <v xml:space="preserve"> </v>
      </c>
      <c r="BA590" s="50" t="str">
        <f>IFERROR(VLOOKUP(AY590,農林業センサス集落コード!$A$2:$E$18534,5,0),"")</f>
        <v/>
      </c>
      <c r="BB590" s="48"/>
      <c r="BC590" s="49" t="str">
        <f>IFERROR(VLOOKUP(BB590,農林業センサス集落コード!$A$2:$E$18534,4,FALSE)," ")</f>
        <v xml:space="preserve"> </v>
      </c>
      <c r="BD590" s="50" t="str">
        <f>IFERROR(VLOOKUP(BB590,農林業センサス集落コード!$A$2:$E$18534,5,0),"")</f>
        <v/>
      </c>
      <c r="BE590" s="48"/>
      <c r="BF590" s="49" t="str">
        <f>IFERROR(VLOOKUP(BE590,農林業センサス集落コード!$A$2:$E$18534,4,FALSE)," ")</f>
        <v xml:space="preserve"> </v>
      </c>
      <c r="BG590" s="50" t="str">
        <f>IFERROR(VLOOKUP(BE590,農林業センサス集落コード!$A$2:$E$18534,5,0),"")</f>
        <v/>
      </c>
      <c r="BH590" s="48"/>
      <c r="BI590" s="49" t="str">
        <f>IFERROR(VLOOKUP(BH590,農林業センサス集落コード!$A$2:$E$18534,4,FALSE)," ")</f>
        <v xml:space="preserve"> </v>
      </c>
      <c r="BJ590" s="50" t="str">
        <f>IFERROR(VLOOKUP(BH590,農林業センサス集落コード!$A$2:$E$18534,5,0),"")</f>
        <v/>
      </c>
      <c r="BK590" s="48"/>
      <c r="BL590" s="49" t="str">
        <f>IFERROR(VLOOKUP(BK590,農林業センサス集落コード!$A$2:$E$18534,4,FALSE)," ")</f>
        <v xml:space="preserve"> </v>
      </c>
      <c r="BM590" s="50" t="str">
        <f>IFERROR(VLOOKUP(BK590,農林業センサス集落コード!$A$2:$E$18534,5,0),"")</f>
        <v/>
      </c>
    </row>
    <row r="591" spans="1:65">
      <c r="A591" s="272" t="e">
        <f>①協定識別事項②協定参加者!#REF!</f>
        <v>#REF!</v>
      </c>
      <c r="B591" s="55" t="e">
        <f>①協定識別事項②協定参加者!#REF!</f>
        <v>#REF!</v>
      </c>
      <c r="C591" s="55" t="e">
        <f>①協定識別事項②協定参加者!#REF!</f>
        <v>#REF!</v>
      </c>
      <c r="D591" s="55" t="e">
        <f>①協定識別事項②協定参加者!#REF!</f>
        <v>#REF!</v>
      </c>
      <c r="E591" s="56" t="e">
        <f>①協定識別事項②協定参加者!#REF!</f>
        <v>#REF!</v>
      </c>
      <c r="F591" s="48"/>
      <c r="G591" s="49" t="str">
        <f>IFERROR(VLOOKUP(F591,農林業センサス集落コード!$A$2:$E$18534,4,FALSE)," ")</f>
        <v xml:space="preserve"> </v>
      </c>
      <c r="H591" s="50" t="str">
        <f>IFERROR(VLOOKUP(F591,農林業センサス集落コード!$A$2:$E$18534,5,0),"")</f>
        <v/>
      </c>
      <c r="I591" s="48"/>
      <c r="J591" s="49" t="str">
        <f>IFERROR(VLOOKUP(I591,農林業センサス集落コード!$A$2:$E$18534,4,FALSE)," ")</f>
        <v xml:space="preserve"> </v>
      </c>
      <c r="K591" s="50" t="str">
        <f>IFERROR(VLOOKUP(I591,農林業センサス集落コード!$A$2:$E$18534,5,0),"")</f>
        <v/>
      </c>
      <c r="L591" s="48"/>
      <c r="M591" s="49" t="str">
        <f>IFERROR(VLOOKUP(L591,農林業センサス集落コード!$A$2:$E$18534,4,FALSE)," ")</f>
        <v xml:space="preserve"> </v>
      </c>
      <c r="N591" s="50" t="str">
        <f>IFERROR(VLOOKUP(L591,農林業センサス集落コード!$A$2:$E$18534,5,0),"")</f>
        <v/>
      </c>
      <c r="O591" s="48"/>
      <c r="P591" s="49" t="str">
        <f>IFERROR(VLOOKUP(O591,農林業センサス集落コード!$A$2:$E$18534,4,FALSE)," ")</f>
        <v xml:space="preserve"> </v>
      </c>
      <c r="Q591" s="50" t="str">
        <f>IFERROR(VLOOKUP(O591,農林業センサス集落コード!$A$2:$E$18534,5,0),"")</f>
        <v/>
      </c>
      <c r="R591" s="48"/>
      <c r="S591" s="49" t="str">
        <f>IFERROR(VLOOKUP(R591,農林業センサス集落コード!$A$2:$E$18534,4,FALSE)," ")</f>
        <v xml:space="preserve"> </v>
      </c>
      <c r="T591" s="50" t="str">
        <f>IFERROR(VLOOKUP(R591,農林業センサス集落コード!$A$2:$E$18534,5,0),"")</f>
        <v/>
      </c>
      <c r="U591" s="48"/>
      <c r="V591" s="49" t="str">
        <f>IFERROR(VLOOKUP(U591,農林業センサス集落コード!$A$2:$E$18534,4,FALSE)," ")</f>
        <v xml:space="preserve"> </v>
      </c>
      <c r="W591" s="50" t="str">
        <f>IFERROR(VLOOKUP(U591,農林業センサス集落コード!$A$2:$E$18534,5,0),"")</f>
        <v/>
      </c>
      <c r="X591" s="48"/>
      <c r="Y591" s="49" t="str">
        <f>IFERROR(VLOOKUP(X591,農林業センサス集落コード!$A$2:$E$18534,4,FALSE)," ")</f>
        <v xml:space="preserve"> </v>
      </c>
      <c r="Z591" s="50" t="str">
        <f>IFERROR(VLOOKUP(X591,農林業センサス集落コード!$A$2:$E$18534,5,0),"")</f>
        <v/>
      </c>
      <c r="AA591" s="48"/>
      <c r="AB591" s="49" t="str">
        <f>IFERROR(VLOOKUP(AA591,農林業センサス集落コード!$A$2:$E$18534,4,FALSE)," ")</f>
        <v xml:space="preserve"> </v>
      </c>
      <c r="AC591" s="50" t="str">
        <f>IFERROR(VLOOKUP(AA591,農林業センサス集落コード!$A$2:$E$18534,5,0),"")</f>
        <v/>
      </c>
      <c r="AD591" s="48"/>
      <c r="AE591" s="49" t="str">
        <f>IFERROR(VLOOKUP(AD591,農林業センサス集落コード!$A$2:$E$18534,4,FALSE)," ")</f>
        <v xml:space="preserve"> </v>
      </c>
      <c r="AF591" s="50" t="str">
        <f>IFERROR(VLOOKUP(AD591,農林業センサス集落コード!$A$2:$E$18534,5,0),"")</f>
        <v/>
      </c>
      <c r="AG591" s="48"/>
      <c r="AH591" s="49" t="str">
        <f>IFERROR(VLOOKUP(AG591,農林業センサス集落コード!$A$2:$E$18534,4,FALSE)," ")</f>
        <v xml:space="preserve"> </v>
      </c>
      <c r="AI591" s="50" t="str">
        <f>IFERROR(VLOOKUP(AG591,農林業センサス集落コード!$A$2:$E$18534,5,0),"")</f>
        <v/>
      </c>
      <c r="AJ591" s="48"/>
      <c r="AK591" s="49" t="str">
        <f>IFERROR(VLOOKUP(AJ591,農林業センサス集落コード!$A$2:$E$18534,4,FALSE)," ")</f>
        <v xml:space="preserve"> </v>
      </c>
      <c r="AL591" s="50" t="str">
        <f>IFERROR(VLOOKUP(AJ591,農林業センサス集落コード!$A$2:$E$18534,5,0),"")</f>
        <v/>
      </c>
      <c r="AM591" s="48"/>
      <c r="AN591" s="49" t="str">
        <f>IFERROR(VLOOKUP(AM591,農林業センサス集落コード!$A$2:$E$18534,4,FALSE)," ")</f>
        <v xml:space="preserve"> </v>
      </c>
      <c r="AO591" s="50" t="str">
        <f>IFERROR(VLOOKUP(AM591,農林業センサス集落コード!$A$2:$E$18534,5,0),"")</f>
        <v/>
      </c>
      <c r="AP591" s="48"/>
      <c r="AQ591" s="49" t="str">
        <f>IFERROR(VLOOKUP(AP591,農林業センサス集落コード!$A$2:$E$18534,4,FALSE)," ")</f>
        <v xml:space="preserve"> </v>
      </c>
      <c r="AR591" s="50" t="str">
        <f>IFERROR(VLOOKUP(AP591,農林業センサス集落コード!$A$2:$E$18534,5,0),"")</f>
        <v/>
      </c>
      <c r="AS591" s="48"/>
      <c r="AT591" s="49" t="str">
        <f>IFERROR(VLOOKUP(AS591,農林業センサス集落コード!$A$2:$E$18534,4,FALSE)," ")</f>
        <v xml:space="preserve"> </v>
      </c>
      <c r="AU591" s="50" t="str">
        <f>IFERROR(VLOOKUP(AS591,農林業センサス集落コード!$A$2:$E$18534,5,0),"")</f>
        <v/>
      </c>
      <c r="AV591" s="48"/>
      <c r="AW591" s="49" t="str">
        <f>IFERROR(VLOOKUP(AV591,農林業センサス集落コード!$A$2:$E$18534,4,FALSE)," ")</f>
        <v xml:space="preserve"> </v>
      </c>
      <c r="AX591" s="50" t="str">
        <f>IFERROR(VLOOKUP(AV591,農林業センサス集落コード!$A$2:$E$18534,5,0),"")</f>
        <v/>
      </c>
      <c r="AY591" s="48"/>
      <c r="AZ591" s="49" t="str">
        <f>IFERROR(VLOOKUP(AY591,農林業センサス集落コード!$A$2:$E$18534,4,FALSE)," ")</f>
        <v xml:space="preserve"> </v>
      </c>
      <c r="BA591" s="50" t="str">
        <f>IFERROR(VLOOKUP(AY591,農林業センサス集落コード!$A$2:$E$18534,5,0),"")</f>
        <v/>
      </c>
      <c r="BB591" s="48"/>
      <c r="BC591" s="49" t="str">
        <f>IFERROR(VLOOKUP(BB591,農林業センサス集落コード!$A$2:$E$18534,4,FALSE)," ")</f>
        <v xml:space="preserve"> </v>
      </c>
      <c r="BD591" s="50" t="str">
        <f>IFERROR(VLOOKUP(BB591,農林業センサス集落コード!$A$2:$E$18534,5,0),"")</f>
        <v/>
      </c>
      <c r="BE591" s="48"/>
      <c r="BF591" s="49" t="str">
        <f>IFERROR(VLOOKUP(BE591,農林業センサス集落コード!$A$2:$E$18534,4,FALSE)," ")</f>
        <v xml:space="preserve"> </v>
      </c>
      <c r="BG591" s="50" t="str">
        <f>IFERROR(VLOOKUP(BE591,農林業センサス集落コード!$A$2:$E$18534,5,0),"")</f>
        <v/>
      </c>
      <c r="BH591" s="48"/>
      <c r="BI591" s="49" t="str">
        <f>IFERROR(VLOOKUP(BH591,農林業センサス集落コード!$A$2:$E$18534,4,FALSE)," ")</f>
        <v xml:space="preserve"> </v>
      </c>
      <c r="BJ591" s="50" t="str">
        <f>IFERROR(VLOOKUP(BH591,農林業センサス集落コード!$A$2:$E$18534,5,0),"")</f>
        <v/>
      </c>
      <c r="BK591" s="48"/>
      <c r="BL591" s="49" t="str">
        <f>IFERROR(VLOOKUP(BK591,農林業センサス集落コード!$A$2:$E$18534,4,FALSE)," ")</f>
        <v xml:space="preserve"> </v>
      </c>
      <c r="BM591" s="50" t="str">
        <f>IFERROR(VLOOKUP(BK591,農林業センサス集落コード!$A$2:$E$18534,5,0),"")</f>
        <v/>
      </c>
    </row>
    <row r="592" spans="1:65">
      <c r="A592" s="272" t="e">
        <f>①協定識別事項②協定参加者!#REF!</f>
        <v>#REF!</v>
      </c>
      <c r="B592" s="55" t="e">
        <f>①協定識別事項②協定参加者!#REF!</f>
        <v>#REF!</v>
      </c>
      <c r="C592" s="55" t="e">
        <f>①協定識別事項②協定参加者!#REF!</f>
        <v>#REF!</v>
      </c>
      <c r="D592" s="55" t="e">
        <f>①協定識別事項②協定参加者!#REF!</f>
        <v>#REF!</v>
      </c>
      <c r="E592" s="56" t="e">
        <f>①協定識別事項②協定参加者!#REF!</f>
        <v>#REF!</v>
      </c>
      <c r="F592" s="48"/>
      <c r="G592" s="49" t="str">
        <f>IFERROR(VLOOKUP(F592,農林業センサス集落コード!$A$2:$E$18534,4,FALSE)," ")</f>
        <v xml:space="preserve"> </v>
      </c>
      <c r="H592" s="50" t="str">
        <f>IFERROR(VLOOKUP(F592,農林業センサス集落コード!$A$2:$E$18534,5,0),"")</f>
        <v/>
      </c>
      <c r="I592" s="48"/>
      <c r="J592" s="49" t="str">
        <f>IFERROR(VLOOKUP(I592,農林業センサス集落コード!$A$2:$E$18534,4,FALSE)," ")</f>
        <v xml:space="preserve"> </v>
      </c>
      <c r="K592" s="50" t="str">
        <f>IFERROR(VLOOKUP(I592,農林業センサス集落コード!$A$2:$E$18534,5,0),"")</f>
        <v/>
      </c>
      <c r="L592" s="48"/>
      <c r="M592" s="49" t="str">
        <f>IFERROR(VLOOKUP(L592,農林業センサス集落コード!$A$2:$E$18534,4,FALSE)," ")</f>
        <v xml:space="preserve"> </v>
      </c>
      <c r="N592" s="50" t="str">
        <f>IFERROR(VLOOKUP(L592,農林業センサス集落コード!$A$2:$E$18534,5,0),"")</f>
        <v/>
      </c>
      <c r="O592" s="48"/>
      <c r="P592" s="49" t="str">
        <f>IFERROR(VLOOKUP(O592,農林業センサス集落コード!$A$2:$E$18534,4,FALSE)," ")</f>
        <v xml:space="preserve"> </v>
      </c>
      <c r="Q592" s="50" t="str">
        <f>IFERROR(VLOOKUP(O592,農林業センサス集落コード!$A$2:$E$18534,5,0),"")</f>
        <v/>
      </c>
      <c r="R592" s="48"/>
      <c r="S592" s="49" t="str">
        <f>IFERROR(VLOOKUP(R592,農林業センサス集落コード!$A$2:$E$18534,4,FALSE)," ")</f>
        <v xml:space="preserve"> </v>
      </c>
      <c r="T592" s="50" t="str">
        <f>IFERROR(VLOOKUP(R592,農林業センサス集落コード!$A$2:$E$18534,5,0),"")</f>
        <v/>
      </c>
      <c r="U592" s="48"/>
      <c r="V592" s="49" t="str">
        <f>IFERROR(VLOOKUP(U592,農林業センサス集落コード!$A$2:$E$18534,4,FALSE)," ")</f>
        <v xml:space="preserve"> </v>
      </c>
      <c r="W592" s="50" t="str">
        <f>IFERROR(VLOOKUP(U592,農林業センサス集落コード!$A$2:$E$18534,5,0),"")</f>
        <v/>
      </c>
      <c r="X592" s="48"/>
      <c r="Y592" s="49" t="str">
        <f>IFERROR(VLOOKUP(X592,農林業センサス集落コード!$A$2:$E$18534,4,FALSE)," ")</f>
        <v xml:space="preserve"> </v>
      </c>
      <c r="Z592" s="50" t="str">
        <f>IFERROR(VLOOKUP(X592,農林業センサス集落コード!$A$2:$E$18534,5,0),"")</f>
        <v/>
      </c>
      <c r="AA592" s="48"/>
      <c r="AB592" s="49" t="str">
        <f>IFERROR(VLOOKUP(AA592,農林業センサス集落コード!$A$2:$E$18534,4,FALSE)," ")</f>
        <v xml:space="preserve"> </v>
      </c>
      <c r="AC592" s="50" t="str">
        <f>IFERROR(VLOOKUP(AA592,農林業センサス集落コード!$A$2:$E$18534,5,0),"")</f>
        <v/>
      </c>
      <c r="AD592" s="48"/>
      <c r="AE592" s="49" t="str">
        <f>IFERROR(VLOOKUP(AD592,農林業センサス集落コード!$A$2:$E$18534,4,FALSE)," ")</f>
        <v xml:space="preserve"> </v>
      </c>
      <c r="AF592" s="50" t="str">
        <f>IFERROR(VLOOKUP(AD592,農林業センサス集落コード!$A$2:$E$18534,5,0),"")</f>
        <v/>
      </c>
      <c r="AG592" s="48"/>
      <c r="AH592" s="49" t="str">
        <f>IFERROR(VLOOKUP(AG592,農林業センサス集落コード!$A$2:$E$18534,4,FALSE)," ")</f>
        <v xml:space="preserve"> </v>
      </c>
      <c r="AI592" s="50" t="str">
        <f>IFERROR(VLOOKUP(AG592,農林業センサス集落コード!$A$2:$E$18534,5,0),"")</f>
        <v/>
      </c>
      <c r="AJ592" s="48"/>
      <c r="AK592" s="49" t="str">
        <f>IFERROR(VLOOKUP(AJ592,農林業センサス集落コード!$A$2:$E$18534,4,FALSE)," ")</f>
        <v xml:space="preserve"> </v>
      </c>
      <c r="AL592" s="50" t="str">
        <f>IFERROR(VLOOKUP(AJ592,農林業センサス集落コード!$A$2:$E$18534,5,0),"")</f>
        <v/>
      </c>
      <c r="AM592" s="48"/>
      <c r="AN592" s="49" t="str">
        <f>IFERROR(VLOOKUP(AM592,農林業センサス集落コード!$A$2:$E$18534,4,FALSE)," ")</f>
        <v xml:space="preserve"> </v>
      </c>
      <c r="AO592" s="50" t="str">
        <f>IFERROR(VLOOKUP(AM592,農林業センサス集落コード!$A$2:$E$18534,5,0),"")</f>
        <v/>
      </c>
      <c r="AP592" s="48"/>
      <c r="AQ592" s="49" t="str">
        <f>IFERROR(VLOOKUP(AP592,農林業センサス集落コード!$A$2:$E$18534,4,FALSE)," ")</f>
        <v xml:space="preserve"> </v>
      </c>
      <c r="AR592" s="50" t="str">
        <f>IFERROR(VLOOKUP(AP592,農林業センサス集落コード!$A$2:$E$18534,5,0),"")</f>
        <v/>
      </c>
      <c r="AS592" s="48"/>
      <c r="AT592" s="49" t="str">
        <f>IFERROR(VLOOKUP(AS592,農林業センサス集落コード!$A$2:$E$18534,4,FALSE)," ")</f>
        <v xml:space="preserve"> </v>
      </c>
      <c r="AU592" s="50" t="str">
        <f>IFERROR(VLOOKUP(AS592,農林業センサス集落コード!$A$2:$E$18534,5,0),"")</f>
        <v/>
      </c>
      <c r="AV592" s="48"/>
      <c r="AW592" s="49" t="str">
        <f>IFERROR(VLOOKUP(AV592,農林業センサス集落コード!$A$2:$E$18534,4,FALSE)," ")</f>
        <v xml:space="preserve"> </v>
      </c>
      <c r="AX592" s="50" t="str">
        <f>IFERROR(VLOOKUP(AV592,農林業センサス集落コード!$A$2:$E$18534,5,0),"")</f>
        <v/>
      </c>
      <c r="AY592" s="48"/>
      <c r="AZ592" s="49" t="str">
        <f>IFERROR(VLOOKUP(AY592,農林業センサス集落コード!$A$2:$E$18534,4,FALSE)," ")</f>
        <v xml:space="preserve"> </v>
      </c>
      <c r="BA592" s="50" t="str">
        <f>IFERROR(VLOOKUP(AY592,農林業センサス集落コード!$A$2:$E$18534,5,0),"")</f>
        <v/>
      </c>
      <c r="BB592" s="48"/>
      <c r="BC592" s="49" t="str">
        <f>IFERROR(VLOOKUP(BB592,農林業センサス集落コード!$A$2:$E$18534,4,FALSE)," ")</f>
        <v xml:space="preserve"> </v>
      </c>
      <c r="BD592" s="50" t="str">
        <f>IFERROR(VLOOKUP(BB592,農林業センサス集落コード!$A$2:$E$18534,5,0),"")</f>
        <v/>
      </c>
      <c r="BE592" s="48"/>
      <c r="BF592" s="49" t="str">
        <f>IFERROR(VLOOKUP(BE592,農林業センサス集落コード!$A$2:$E$18534,4,FALSE)," ")</f>
        <v xml:space="preserve"> </v>
      </c>
      <c r="BG592" s="50" t="str">
        <f>IFERROR(VLOOKUP(BE592,農林業センサス集落コード!$A$2:$E$18534,5,0),"")</f>
        <v/>
      </c>
      <c r="BH592" s="48"/>
      <c r="BI592" s="49" t="str">
        <f>IFERROR(VLOOKUP(BH592,農林業センサス集落コード!$A$2:$E$18534,4,FALSE)," ")</f>
        <v xml:space="preserve"> </v>
      </c>
      <c r="BJ592" s="50" t="str">
        <f>IFERROR(VLOOKUP(BH592,農林業センサス集落コード!$A$2:$E$18534,5,0),"")</f>
        <v/>
      </c>
      <c r="BK592" s="48"/>
      <c r="BL592" s="49" t="str">
        <f>IFERROR(VLOOKUP(BK592,農林業センサス集落コード!$A$2:$E$18534,4,FALSE)," ")</f>
        <v xml:space="preserve"> </v>
      </c>
      <c r="BM592" s="50" t="str">
        <f>IFERROR(VLOOKUP(BK592,農林業センサス集落コード!$A$2:$E$18534,5,0),"")</f>
        <v/>
      </c>
    </row>
    <row r="593" spans="1:65">
      <c r="A593" s="272" t="e">
        <f>①協定識別事項②協定参加者!#REF!</f>
        <v>#REF!</v>
      </c>
      <c r="B593" s="55" t="e">
        <f>①協定識別事項②協定参加者!#REF!</f>
        <v>#REF!</v>
      </c>
      <c r="C593" s="55" t="e">
        <f>①協定識別事項②協定参加者!#REF!</f>
        <v>#REF!</v>
      </c>
      <c r="D593" s="55" t="e">
        <f>①協定識別事項②協定参加者!#REF!</f>
        <v>#REF!</v>
      </c>
      <c r="E593" s="56" t="e">
        <f>①協定識別事項②協定参加者!#REF!</f>
        <v>#REF!</v>
      </c>
      <c r="F593" s="48"/>
      <c r="G593" s="49" t="str">
        <f>IFERROR(VLOOKUP(F593,農林業センサス集落コード!$A$2:$E$18534,4,FALSE)," ")</f>
        <v xml:space="preserve"> </v>
      </c>
      <c r="H593" s="50" t="str">
        <f>IFERROR(VLOOKUP(F593,農林業センサス集落コード!$A$2:$E$18534,5,0),"")</f>
        <v/>
      </c>
      <c r="I593" s="48"/>
      <c r="J593" s="49" t="str">
        <f>IFERROR(VLOOKUP(I593,農林業センサス集落コード!$A$2:$E$18534,4,FALSE)," ")</f>
        <v xml:space="preserve"> </v>
      </c>
      <c r="K593" s="50" t="str">
        <f>IFERROR(VLOOKUP(I593,農林業センサス集落コード!$A$2:$E$18534,5,0),"")</f>
        <v/>
      </c>
      <c r="L593" s="48"/>
      <c r="M593" s="49" t="str">
        <f>IFERROR(VLOOKUP(L593,農林業センサス集落コード!$A$2:$E$18534,4,FALSE)," ")</f>
        <v xml:space="preserve"> </v>
      </c>
      <c r="N593" s="50" t="str">
        <f>IFERROR(VLOOKUP(L593,農林業センサス集落コード!$A$2:$E$18534,5,0),"")</f>
        <v/>
      </c>
      <c r="O593" s="48"/>
      <c r="P593" s="49" t="str">
        <f>IFERROR(VLOOKUP(O593,農林業センサス集落コード!$A$2:$E$18534,4,FALSE)," ")</f>
        <v xml:space="preserve"> </v>
      </c>
      <c r="Q593" s="50" t="str">
        <f>IFERROR(VLOOKUP(O593,農林業センサス集落コード!$A$2:$E$18534,5,0),"")</f>
        <v/>
      </c>
      <c r="R593" s="48"/>
      <c r="S593" s="49" t="str">
        <f>IFERROR(VLOOKUP(R593,農林業センサス集落コード!$A$2:$E$18534,4,FALSE)," ")</f>
        <v xml:space="preserve"> </v>
      </c>
      <c r="T593" s="50" t="str">
        <f>IFERROR(VLOOKUP(R593,農林業センサス集落コード!$A$2:$E$18534,5,0),"")</f>
        <v/>
      </c>
      <c r="U593" s="48"/>
      <c r="V593" s="49" t="str">
        <f>IFERROR(VLOOKUP(U593,農林業センサス集落コード!$A$2:$E$18534,4,FALSE)," ")</f>
        <v xml:space="preserve"> </v>
      </c>
      <c r="W593" s="50" t="str">
        <f>IFERROR(VLOOKUP(U593,農林業センサス集落コード!$A$2:$E$18534,5,0),"")</f>
        <v/>
      </c>
      <c r="X593" s="48"/>
      <c r="Y593" s="49" t="str">
        <f>IFERROR(VLOOKUP(X593,農林業センサス集落コード!$A$2:$E$18534,4,FALSE)," ")</f>
        <v xml:space="preserve"> </v>
      </c>
      <c r="Z593" s="50" t="str">
        <f>IFERROR(VLOOKUP(X593,農林業センサス集落コード!$A$2:$E$18534,5,0),"")</f>
        <v/>
      </c>
      <c r="AA593" s="48"/>
      <c r="AB593" s="49" t="str">
        <f>IFERROR(VLOOKUP(AA593,農林業センサス集落コード!$A$2:$E$18534,4,FALSE)," ")</f>
        <v xml:space="preserve"> </v>
      </c>
      <c r="AC593" s="50" t="str">
        <f>IFERROR(VLOOKUP(AA593,農林業センサス集落コード!$A$2:$E$18534,5,0),"")</f>
        <v/>
      </c>
      <c r="AD593" s="48"/>
      <c r="AE593" s="49" t="str">
        <f>IFERROR(VLOOKUP(AD593,農林業センサス集落コード!$A$2:$E$18534,4,FALSE)," ")</f>
        <v xml:space="preserve"> </v>
      </c>
      <c r="AF593" s="50" t="str">
        <f>IFERROR(VLOOKUP(AD593,農林業センサス集落コード!$A$2:$E$18534,5,0),"")</f>
        <v/>
      </c>
      <c r="AG593" s="48"/>
      <c r="AH593" s="49" t="str">
        <f>IFERROR(VLOOKUP(AG593,農林業センサス集落コード!$A$2:$E$18534,4,FALSE)," ")</f>
        <v xml:space="preserve"> </v>
      </c>
      <c r="AI593" s="50" t="str">
        <f>IFERROR(VLOOKUP(AG593,農林業センサス集落コード!$A$2:$E$18534,5,0),"")</f>
        <v/>
      </c>
      <c r="AJ593" s="48"/>
      <c r="AK593" s="49" t="str">
        <f>IFERROR(VLOOKUP(AJ593,農林業センサス集落コード!$A$2:$E$18534,4,FALSE)," ")</f>
        <v xml:space="preserve"> </v>
      </c>
      <c r="AL593" s="50" t="str">
        <f>IFERROR(VLOOKUP(AJ593,農林業センサス集落コード!$A$2:$E$18534,5,0),"")</f>
        <v/>
      </c>
      <c r="AM593" s="48"/>
      <c r="AN593" s="49" t="str">
        <f>IFERROR(VLOOKUP(AM593,農林業センサス集落コード!$A$2:$E$18534,4,FALSE)," ")</f>
        <v xml:space="preserve"> </v>
      </c>
      <c r="AO593" s="50" t="str">
        <f>IFERROR(VLOOKUP(AM593,農林業センサス集落コード!$A$2:$E$18534,5,0),"")</f>
        <v/>
      </c>
      <c r="AP593" s="48"/>
      <c r="AQ593" s="49" t="str">
        <f>IFERROR(VLOOKUP(AP593,農林業センサス集落コード!$A$2:$E$18534,4,FALSE)," ")</f>
        <v xml:space="preserve"> </v>
      </c>
      <c r="AR593" s="50" t="str">
        <f>IFERROR(VLOOKUP(AP593,農林業センサス集落コード!$A$2:$E$18534,5,0),"")</f>
        <v/>
      </c>
      <c r="AS593" s="48"/>
      <c r="AT593" s="49" t="str">
        <f>IFERROR(VLOOKUP(AS593,農林業センサス集落コード!$A$2:$E$18534,4,FALSE)," ")</f>
        <v xml:space="preserve"> </v>
      </c>
      <c r="AU593" s="50" t="str">
        <f>IFERROR(VLOOKUP(AS593,農林業センサス集落コード!$A$2:$E$18534,5,0),"")</f>
        <v/>
      </c>
      <c r="AV593" s="48"/>
      <c r="AW593" s="49" t="str">
        <f>IFERROR(VLOOKUP(AV593,農林業センサス集落コード!$A$2:$E$18534,4,FALSE)," ")</f>
        <v xml:space="preserve"> </v>
      </c>
      <c r="AX593" s="50" t="str">
        <f>IFERROR(VLOOKUP(AV593,農林業センサス集落コード!$A$2:$E$18534,5,0),"")</f>
        <v/>
      </c>
      <c r="AY593" s="48"/>
      <c r="AZ593" s="49" t="str">
        <f>IFERROR(VLOOKUP(AY593,農林業センサス集落コード!$A$2:$E$18534,4,FALSE)," ")</f>
        <v xml:space="preserve"> </v>
      </c>
      <c r="BA593" s="50" t="str">
        <f>IFERROR(VLOOKUP(AY593,農林業センサス集落コード!$A$2:$E$18534,5,0),"")</f>
        <v/>
      </c>
      <c r="BB593" s="48"/>
      <c r="BC593" s="49" t="str">
        <f>IFERROR(VLOOKUP(BB593,農林業センサス集落コード!$A$2:$E$18534,4,FALSE)," ")</f>
        <v xml:space="preserve"> </v>
      </c>
      <c r="BD593" s="50" t="str">
        <f>IFERROR(VLOOKUP(BB593,農林業センサス集落コード!$A$2:$E$18534,5,0),"")</f>
        <v/>
      </c>
      <c r="BE593" s="48"/>
      <c r="BF593" s="49" t="str">
        <f>IFERROR(VLOOKUP(BE593,農林業センサス集落コード!$A$2:$E$18534,4,FALSE)," ")</f>
        <v xml:space="preserve"> </v>
      </c>
      <c r="BG593" s="50" t="str">
        <f>IFERROR(VLOOKUP(BE593,農林業センサス集落コード!$A$2:$E$18534,5,0),"")</f>
        <v/>
      </c>
      <c r="BH593" s="48"/>
      <c r="BI593" s="49" t="str">
        <f>IFERROR(VLOOKUP(BH593,農林業センサス集落コード!$A$2:$E$18534,4,FALSE)," ")</f>
        <v xml:space="preserve"> </v>
      </c>
      <c r="BJ593" s="50" t="str">
        <f>IFERROR(VLOOKUP(BH593,農林業センサス集落コード!$A$2:$E$18534,5,0),"")</f>
        <v/>
      </c>
      <c r="BK593" s="48"/>
      <c r="BL593" s="49" t="str">
        <f>IFERROR(VLOOKUP(BK593,農林業センサス集落コード!$A$2:$E$18534,4,FALSE)," ")</f>
        <v xml:space="preserve"> </v>
      </c>
      <c r="BM593" s="50" t="str">
        <f>IFERROR(VLOOKUP(BK593,農林業センサス集落コード!$A$2:$E$18534,5,0),"")</f>
        <v/>
      </c>
    </row>
    <row r="594" spans="1:65">
      <c r="A594" s="272" t="e">
        <f>①協定識別事項②協定参加者!#REF!</f>
        <v>#REF!</v>
      </c>
      <c r="B594" s="55" t="e">
        <f>①協定識別事項②協定参加者!#REF!</f>
        <v>#REF!</v>
      </c>
      <c r="C594" s="55" t="e">
        <f>①協定識別事項②協定参加者!#REF!</f>
        <v>#REF!</v>
      </c>
      <c r="D594" s="55" t="e">
        <f>①協定識別事項②協定参加者!#REF!</f>
        <v>#REF!</v>
      </c>
      <c r="E594" s="56" t="e">
        <f>①協定識別事項②協定参加者!#REF!</f>
        <v>#REF!</v>
      </c>
      <c r="F594" s="48"/>
      <c r="G594" s="49" t="str">
        <f>IFERROR(VLOOKUP(F594,農林業センサス集落コード!$A$2:$E$18534,4,FALSE)," ")</f>
        <v xml:space="preserve"> </v>
      </c>
      <c r="H594" s="50" t="str">
        <f>IFERROR(VLOOKUP(F594,農林業センサス集落コード!$A$2:$E$18534,5,0),"")</f>
        <v/>
      </c>
      <c r="I594" s="48"/>
      <c r="J594" s="49" t="str">
        <f>IFERROR(VLOOKUP(I594,農林業センサス集落コード!$A$2:$E$18534,4,FALSE)," ")</f>
        <v xml:space="preserve"> </v>
      </c>
      <c r="K594" s="50" t="str">
        <f>IFERROR(VLOOKUP(I594,農林業センサス集落コード!$A$2:$E$18534,5,0),"")</f>
        <v/>
      </c>
      <c r="L594" s="48"/>
      <c r="M594" s="49" t="str">
        <f>IFERROR(VLOOKUP(L594,農林業センサス集落コード!$A$2:$E$18534,4,FALSE)," ")</f>
        <v xml:space="preserve"> </v>
      </c>
      <c r="N594" s="50" t="str">
        <f>IFERROR(VLOOKUP(L594,農林業センサス集落コード!$A$2:$E$18534,5,0),"")</f>
        <v/>
      </c>
      <c r="O594" s="48"/>
      <c r="P594" s="49" t="str">
        <f>IFERROR(VLOOKUP(O594,農林業センサス集落コード!$A$2:$E$18534,4,FALSE)," ")</f>
        <v xml:space="preserve"> </v>
      </c>
      <c r="Q594" s="50" t="str">
        <f>IFERROR(VLOOKUP(O594,農林業センサス集落コード!$A$2:$E$18534,5,0),"")</f>
        <v/>
      </c>
      <c r="R594" s="48"/>
      <c r="S594" s="49" t="str">
        <f>IFERROR(VLOOKUP(R594,農林業センサス集落コード!$A$2:$E$18534,4,FALSE)," ")</f>
        <v xml:space="preserve"> </v>
      </c>
      <c r="T594" s="50" t="str">
        <f>IFERROR(VLOOKUP(R594,農林業センサス集落コード!$A$2:$E$18534,5,0),"")</f>
        <v/>
      </c>
      <c r="U594" s="48"/>
      <c r="V594" s="49" t="str">
        <f>IFERROR(VLOOKUP(U594,農林業センサス集落コード!$A$2:$E$18534,4,FALSE)," ")</f>
        <v xml:space="preserve"> </v>
      </c>
      <c r="W594" s="50" t="str">
        <f>IFERROR(VLOOKUP(U594,農林業センサス集落コード!$A$2:$E$18534,5,0),"")</f>
        <v/>
      </c>
      <c r="X594" s="48"/>
      <c r="Y594" s="49" t="str">
        <f>IFERROR(VLOOKUP(X594,農林業センサス集落コード!$A$2:$E$18534,4,FALSE)," ")</f>
        <v xml:space="preserve"> </v>
      </c>
      <c r="Z594" s="50" t="str">
        <f>IFERROR(VLOOKUP(X594,農林業センサス集落コード!$A$2:$E$18534,5,0),"")</f>
        <v/>
      </c>
      <c r="AA594" s="48"/>
      <c r="AB594" s="49" t="str">
        <f>IFERROR(VLOOKUP(AA594,農林業センサス集落コード!$A$2:$E$18534,4,FALSE)," ")</f>
        <v xml:space="preserve"> </v>
      </c>
      <c r="AC594" s="50" t="str">
        <f>IFERROR(VLOOKUP(AA594,農林業センサス集落コード!$A$2:$E$18534,5,0),"")</f>
        <v/>
      </c>
      <c r="AD594" s="48"/>
      <c r="AE594" s="49" t="str">
        <f>IFERROR(VLOOKUP(AD594,農林業センサス集落コード!$A$2:$E$18534,4,FALSE)," ")</f>
        <v xml:space="preserve"> </v>
      </c>
      <c r="AF594" s="50" t="str">
        <f>IFERROR(VLOOKUP(AD594,農林業センサス集落コード!$A$2:$E$18534,5,0),"")</f>
        <v/>
      </c>
      <c r="AG594" s="48"/>
      <c r="AH594" s="49" t="str">
        <f>IFERROR(VLOOKUP(AG594,農林業センサス集落コード!$A$2:$E$18534,4,FALSE)," ")</f>
        <v xml:space="preserve"> </v>
      </c>
      <c r="AI594" s="50" t="str">
        <f>IFERROR(VLOOKUP(AG594,農林業センサス集落コード!$A$2:$E$18534,5,0),"")</f>
        <v/>
      </c>
      <c r="AJ594" s="48"/>
      <c r="AK594" s="49" t="str">
        <f>IFERROR(VLOOKUP(AJ594,農林業センサス集落コード!$A$2:$E$18534,4,FALSE)," ")</f>
        <v xml:space="preserve"> </v>
      </c>
      <c r="AL594" s="50" t="str">
        <f>IFERROR(VLOOKUP(AJ594,農林業センサス集落コード!$A$2:$E$18534,5,0),"")</f>
        <v/>
      </c>
      <c r="AM594" s="48"/>
      <c r="AN594" s="49" t="str">
        <f>IFERROR(VLOOKUP(AM594,農林業センサス集落コード!$A$2:$E$18534,4,FALSE)," ")</f>
        <v xml:space="preserve"> </v>
      </c>
      <c r="AO594" s="50" t="str">
        <f>IFERROR(VLOOKUP(AM594,農林業センサス集落コード!$A$2:$E$18534,5,0),"")</f>
        <v/>
      </c>
      <c r="AP594" s="48"/>
      <c r="AQ594" s="49" t="str">
        <f>IFERROR(VLOOKUP(AP594,農林業センサス集落コード!$A$2:$E$18534,4,FALSE)," ")</f>
        <v xml:space="preserve"> </v>
      </c>
      <c r="AR594" s="50" t="str">
        <f>IFERROR(VLOOKUP(AP594,農林業センサス集落コード!$A$2:$E$18534,5,0),"")</f>
        <v/>
      </c>
      <c r="AS594" s="48"/>
      <c r="AT594" s="49" t="str">
        <f>IFERROR(VLOOKUP(AS594,農林業センサス集落コード!$A$2:$E$18534,4,FALSE)," ")</f>
        <v xml:space="preserve"> </v>
      </c>
      <c r="AU594" s="50" t="str">
        <f>IFERROR(VLOOKUP(AS594,農林業センサス集落コード!$A$2:$E$18534,5,0),"")</f>
        <v/>
      </c>
      <c r="AV594" s="48"/>
      <c r="AW594" s="49" t="str">
        <f>IFERROR(VLOOKUP(AV594,農林業センサス集落コード!$A$2:$E$18534,4,FALSE)," ")</f>
        <v xml:space="preserve"> </v>
      </c>
      <c r="AX594" s="50" t="str">
        <f>IFERROR(VLOOKUP(AV594,農林業センサス集落コード!$A$2:$E$18534,5,0),"")</f>
        <v/>
      </c>
      <c r="AY594" s="48"/>
      <c r="AZ594" s="49" t="str">
        <f>IFERROR(VLOOKUP(AY594,農林業センサス集落コード!$A$2:$E$18534,4,FALSE)," ")</f>
        <v xml:space="preserve"> </v>
      </c>
      <c r="BA594" s="50" t="str">
        <f>IFERROR(VLOOKUP(AY594,農林業センサス集落コード!$A$2:$E$18534,5,0),"")</f>
        <v/>
      </c>
      <c r="BB594" s="48"/>
      <c r="BC594" s="49" t="str">
        <f>IFERROR(VLOOKUP(BB594,農林業センサス集落コード!$A$2:$E$18534,4,FALSE)," ")</f>
        <v xml:space="preserve"> </v>
      </c>
      <c r="BD594" s="50" t="str">
        <f>IFERROR(VLOOKUP(BB594,農林業センサス集落コード!$A$2:$E$18534,5,0),"")</f>
        <v/>
      </c>
      <c r="BE594" s="48"/>
      <c r="BF594" s="49" t="str">
        <f>IFERROR(VLOOKUP(BE594,農林業センサス集落コード!$A$2:$E$18534,4,FALSE)," ")</f>
        <v xml:space="preserve"> </v>
      </c>
      <c r="BG594" s="50" t="str">
        <f>IFERROR(VLOOKUP(BE594,農林業センサス集落コード!$A$2:$E$18534,5,0),"")</f>
        <v/>
      </c>
      <c r="BH594" s="48"/>
      <c r="BI594" s="49" t="str">
        <f>IFERROR(VLOOKUP(BH594,農林業センサス集落コード!$A$2:$E$18534,4,FALSE)," ")</f>
        <v xml:space="preserve"> </v>
      </c>
      <c r="BJ594" s="50" t="str">
        <f>IFERROR(VLOOKUP(BH594,農林業センサス集落コード!$A$2:$E$18534,5,0),"")</f>
        <v/>
      </c>
      <c r="BK594" s="48"/>
      <c r="BL594" s="49" t="str">
        <f>IFERROR(VLOOKUP(BK594,農林業センサス集落コード!$A$2:$E$18534,4,FALSE)," ")</f>
        <v xml:space="preserve"> </v>
      </c>
      <c r="BM594" s="50" t="str">
        <f>IFERROR(VLOOKUP(BK594,農林業センサス集落コード!$A$2:$E$18534,5,0),"")</f>
        <v/>
      </c>
    </row>
    <row r="595" spans="1:65">
      <c r="A595" s="272" t="e">
        <f>①協定識別事項②協定参加者!#REF!</f>
        <v>#REF!</v>
      </c>
      <c r="B595" s="55" t="e">
        <f>①協定識別事項②協定参加者!#REF!</f>
        <v>#REF!</v>
      </c>
      <c r="C595" s="55" t="e">
        <f>①協定識別事項②協定参加者!#REF!</f>
        <v>#REF!</v>
      </c>
      <c r="D595" s="55" t="e">
        <f>①協定識別事項②協定参加者!#REF!</f>
        <v>#REF!</v>
      </c>
      <c r="E595" s="56" t="e">
        <f>①協定識別事項②協定参加者!#REF!</f>
        <v>#REF!</v>
      </c>
      <c r="F595" s="48"/>
      <c r="G595" s="49" t="str">
        <f>IFERROR(VLOOKUP(F595,農林業センサス集落コード!$A$2:$E$18534,4,FALSE)," ")</f>
        <v xml:space="preserve"> </v>
      </c>
      <c r="H595" s="50" t="str">
        <f>IFERROR(VLOOKUP(F595,農林業センサス集落コード!$A$2:$E$18534,5,0),"")</f>
        <v/>
      </c>
      <c r="I595" s="48"/>
      <c r="J595" s="49" t="str">
        <f>IFERROR(VLOOKUP(I595,農林業センサス集落コード!$A$2:$E$18534,4,FALSE)," ")</f>
        <v xml:space="preserve"> </v>
      </c>
      <c r="K595" s="50" t="str">
        <f>IFERROR(VLOOKUP(I595,農林業センサス集落コード!$A$2:$E$18534,5,0),"")</f>
        <v/>
      </c>
      <c r="L595" s="48"/>
      <c r="M595" s="49" t="str">
        <f>IFERROR(VLOOKUP(L595,農林業センサス集落コード!$A$2:$E$18534,4,FALSE)," ")</f>
        <v xml:space="preserve"> </v>
      </c>
      <c r="N595" s="50" t="str">
        <f>IFERROR(VLOOKUP(L595,農林業センサス集落コード!$A$2:$E$18534,5,0),"")</f>
        <v/>
      </c>
      <c r="O595" s="48"/>
      <c r="P595" s="49" t="str">
        <f>IFERROR(VLOOKUP(O595,農林業センサス集落コード!$A$2:$E$18534,4,FALSE)," ")</f>
        <v xml:space="preserve"> </v>
      </c>
      <c r="Q595" s="50" t="str">
        <f>IFERROR(VLOOKUP(O595,農林業センサス集落コード!$A$2:$E$18534,5,0),"")</f>
        <v/>
      </c>
      <c r="R595" s="48"/>
      <c r="S595" s="49" t="str">
        <f>IFERROR(VLOOKUP(R595,農林業センサス集落コード!$A$2:$E$18534,4,FALSE)," ")</f>
        <v xml:space="preserve"> </v>
      </c>
      <c r="T595" s="50" t="str">
        <f>IFERROR(VLOOKUP(R595,農林業センサス集落コード!$A$2:$E$18534,5,0),"")</f>
        <v/>
      </c>
      <c r="U595" s="48"/>
      <c r="V595" s="49" t="str">
        <f>IFERROR(VLOOKUP(U595,農林業センサス集落コード!$A$2:$E$18534,4,FALSE)," ")</f>
        <v xml:space="preserve"> </v>
      </c>
      <c r="W595" s="50" t="str">
        <f>IFERROR(VLOOKUP(U595,農林業センサス集落コード!$A$2:$E$18534,5,0),"")</f>
        <v/>
      </c>
      <c r="X595" s="48"/>
      <c r="Y595" s="49" t="str">
        <f>IFERROR(VLOOKUP(X595,農林業センサス集落コード!$A$2:$E$18534,4,FALSE)," ")</f>
        <v xml:space="preserve"> </v>
      </c>
      <c r="Z595" s="50" t="str">
        <f>IFERROR(VLOOKUP(X595,農林業センサス集落コード!$A$2:$E$18534,5,0),"")</f>
        <v/>
      </c>
      <c r="AA595" s="48"/>
      <c r="AB595" s="49" t="str">
        <f>IFERROR(VLOOKUP(AA595,農林業センサス集落コード!$A$2:$E$18534,4,FALSE)," ")</f>
        <v xml:space="preserve"> </v>
      </c>
      <c r="AC595" s="50" t="str">
        <f>IFERROR(VLOOKUP(AA595,農林業センサス集落コード!$A$2:$E$18534,5,0),"")</f>
        <v/>
      </c>
      <c r="AD595" s="48"/>
      <c r="AE595" s="49" t="str">
        <f>IFERROR(VLOOKUP(AD595,農林業センサス集落コード!$A$2:$E$18534,4,FALSE)," ")</f>
        <v xml:space="preserve"> </v>
      </c>
      <c r="AF595" s="50" t="str">
        <f>IFERROR(VLOOKUP(AD595,農林業センサス集落コード!$A$2:$E$18534,5,0),"")</f>
        <v/>
      </c>
      <c r="AG595" s="48"/>
      <c r="AH595" s="49" t="str">
        <f>IFERROR(VLOOKUP(AG595,農林業センサス集落コード!$A$2:$E$18534,4,FALSE)," ")</f>
        <v xml:space="preserve"> </v>
      </c>
      <c r="AI595" s="50" t="str">
        <f>IFERROR(VLOOKUP(AG595,農林業センサス集落コード!$A$2:$E$18534,5,0),"")</f>
        <v/>
      </c>
      <c r="AJ595" s="48"/>
      <c r="AK595" s="49" t="str">
        <f>IFERROR(VLOOKUP(AJ595,農林業センサス集落コード!$A$2:$E$18534,4,FALSE)," ")</f>
        <v xml:space="preserve"> </v>
      </c>
      <c r="AL595" s="50" t="str">
        <f>IFERROR(VLOOKUP(AJ595,農林業センサス集落コード!$A$2:$E$18534,5,0),"")</f>
        <v/>
      </c>
      <c r="AM595" s="48"/>
      <c r="AN595" s="49" t="str">
        <f>IFERROR(VLOOKUP(AM595,農林業センサス集落コード!$A$2:$E$18534,4,FALSE)," ")</f>
        <v xml:space="preserve"> </v>
      </c>
      <c r="AO595" s="50" t="str">
        <f>IFERROR(VLOOKUP(AM595,農林業センサス集落コード!$A$2:$E$18534,5,0),"")</f>
        <v/>
      </c>
      <c r="AP595" s="48"/>
      <c r="AQ595" s="49" t="str">
        <f>IFERROR(VLOOKUP(AP595,農林業センサス集落コード!$A$2:$E$18534,4,FALSE)," ")</f>
        <v xml:space="preserve"> </v>
      </c>
      <c r="AR595" s="50" t="str">
        <f>IFERROR(VLOOKUP(AP595,農林業センサス集落コード!$A$2:$E$18534,5,0),"")</f>
        <v/>
      </c>
      <c r="AS595" s="48"/>
      <c r="AT595" s="49" t="str">
        <f>IFERROR(VLOOKUP(AS595,農林業センサス集落コード!$A$2:$E$18534,4,FALSE)," ")</f>
        <v xml:space="preserve"> </v>
      </c>
      <c r="AU595" s="50" t="str">
        <f>IFERROR(VLOOKUP(AS595,農林業センサス集落コード!$A$2:$E$18534,5,0),"")</f>
        <v/>
      </c>
      <c r="AV595" s="48"/>
      <c r="AW595" s="49" t="str">
        <f>IFERROR(VLOOKUP(AV595,農林業センサス集落コード!$A$2:$E$18534,4,FALSE)," ")</f>
        <v xml:space="preserve"> </v>
      </c>
      <c r="AX595" s="50" t="str">
        <f>IFERROR(VLOOKUP(AV595,農林業センサス集落コード!$A$2:$E$18534,5,0),"")</f>
        <v/>
      </c>
      <c r="AY595" s="48"/>
      <c r="AZ595" s="49" t="str">
        <f>IFERROR(VLOOKUP(AY595,農林業センサス集落コード!$A$2:$E$18534,4,FALSE)," ")</f>
        <v xml:space="preserve"> </v>
      </c>
      <c r="BA595" s="50" t="str">
        <f>IFERROR(VLOOKUP(AY595,農林業センサス集落コード!$A$2:$E$18534,5,0),"")</f>
        <v/>
      </c>
      <c r="BB595" s="48"/>
      <c r="BC595" s="49" t="str">
        <f>IFERROR(VLOOKUP(BB595,農林業センサス集落コード!$A$2:$E$18534,4,FALSE)," ")</f>
        <v xml:space="preserve"> </v>
      </c>
      <c r="BD595" s="50" t="str">
        <f>IFERROR(VLOOKUP(BB595,農林業センサス集落コード!$A$2:$E$18534,5,0),"")</f>
        <v/>
      </c>
      <c r="BE595" s="48"/>
      <c r="BF595" s="49" t="str">
        <f>IFERROR(VLOOKUP(BE595,農林業センサス集落コード!$A$2:$E$18534,4,FALSE)," ")</f>
        <v xml:space="preserve"> </v>
      </c>
      <c r="BG595" s="50" t="str">
        <f>IFERROR(VLOOKUP(BE595,農林業センサス集落コード!$A$2:$E$18534,5,0),"")</f>
        <v/>
      </c>
      <c r="BH595" s="48"/>
      <c r="BI595" s="49" t="str">
        <f>IFERROR(VLOOKUP(BH595,農林業センサス集落コード!$A$2:$E$18534,4,FALSE)," ")</f>
        <v xml:space="preserve"> </v>
      </c>
      <c r="BJ595" s="50" t="str">
        <f>IFERROR(VLOOKUP(BH595,農林業センサス集落コード!$A$2:$E$18534,5,0),"")</f>
        <v/>
      </c>
      <c r="BK595" s="48"/>
      <c r="BL595" s="49" t="str">
        <f>IFERROR(VLOOKUP(BK595,農林業センサス集落コード!$A$2:$E$18534,4,FALSE)," ")</f>
        <v xml:space="preserve"> </v>
      </c>
      <c r="BM595" s="50" t="str">
        <f>IFERROR(VLOOKUP(BK595,農林業センサス集落コード!$A$2:$E$18534,5,0),"")</f>
        <v/>
      </c>
    </row>
    <row r="596" spans="1:65">
      <c r="A596" s="272" t="e">
        <f>①協定識別事項②協定参加者!#REF!</f>
        <v>#REF!</v>
      </c>
      <c r="B596" s="55" t="e">
        <f>①協定識別事項②協定参加者!#REF!</f>
        <v>#REF!</v>
      </c>
      <c r="C596" s="55" t="e">
        <f>①協定識別事項②協定参加者!#REF!</f>
        <v>#REF!</v>
      </c>
      <c r="D596" s="55" t="e">
        <f>①協定識別事項②協定参加者!#REF!</f>
        <v>#REF!</v>
      </c>
      <c r="E596" s="56" t="e">
        <f>①協定識別事項②協定参加者!#REF!</f>
        <v>#REF!</v>
      </c>
      <c r="F596" s="48"/>
      <c r="G596" s="49" t="str">
        <f>IFERROR(VLOOKUP(F596,農林業センサス集落コード!$A$2:$E$18534,4,FALSE)," ")</f>
        <v xml:space="preserve"> </v>
      </c>
      <c r="H596" s="50" t="str">
        <f>IFERROR(VLOOKUP(F596,農林業センサス集落コード!$A$2:$E$18534,5,0),"")</f>
        <v/>
      </c>
      <c r="I596" s="48"/>
      <c r="J596" s="49" t="str">
        <f>IFERROR(VLOOKUP(I596,農林業センサス集落コード!$A$2:$E$18534,4,FALSE)," ")</f>
        <v xml:space="preserve"> </v>
      </c>
      <c r="K596" s="50" t="str">
        <f>IFERROR(VLOOKUP(I596,農林業センサス集落コード!$A$2:$E$18534,5,0),"")</f>
        <v/>
      </c>
      <c r="L596" s="48"/>
      <c r="M596" s="49" t="str">
        <f>IFERROR(VLOOKUP(L596,農林業センサス集落コード!$A$2:$E$18534,4,FALSE)," ")</f>
        <v xml:space="preserve"> </v>
      </c>
      <c r="N596" s="50" t="str">
        <f>IFERROR(VLOOKUP(L596,農林業センサス集落コード!$A$2:$E$18534,5,0),"")</f>
        <v/>
      </c>
      <c r="O596" s="48"/>
      <c r="P596" s="49" t="str">
        <f>IFERROR(VLOOKUP(O596,農林業センサス集落コード!$A$2:$E$18534,4,FALSE)," ")</f>
        <v xml:space="preserve"> </v>
      </c>
      <c r="Q596" s="50" t="str">
        <f>IFERROR(VLOOKUP(O596,農林業センサス集落コード!$A$2:$E$18534,5,0),"")</f>
        <v/>
      </c>
      <c r="R596" s="48"/>
      <c r="S596" s="49" t="str">
        <f>IFERROR(VLOOKUP(R596,農林業センサス集落コード!$A$2:$E$18534,4,FALSE)," ")</f>
        <v xml:space="preserve"> </v>
      </c>
      <c r="T596" s="50" t="str">
        <f>IFERROR(VLOOKUP(R596,農林業センサス集落コード!$A$2:$E$18534,5,0),"")</f>
        <v/>
      </c>
      <c r="U596" s="48"/>
      <c r="V596" s="49" t="str">
        <f>IFERROR(VLOOKUP(U596,農林業センサス集落コード!$A$2:$E$18534,4,FALSE)," ")</f>
        <v xml:space="preserve"> </v>
      </c>
      <c r="W596" s="50" t="str">
        <f>IFERROR(VLOOKUP(U596,農林業センサス集落コード!$A$2:$E$18534,5,0),"")</f>
        <v/>
      </c>
      <c r="X596" s="48"/>
      <c r="Y596" s="49" t="str">
        <f>IFERROR(VLOOKUP(X596,農林業センサス集落コード!$A$2:$E$18534,4,FALSE)," ")</f>
        <v xml:space="preserve"> </v>
      </c>
      <c r="Z596" s="50" t="str">
        <f>IFERROR(VLOOKUP(X596,農林業センサス集落コード!$A$2:$E$18534,5,0),"")</f>
        <v/>
      </c>
      <c r="AA596" s="48"/>
      <c r="AB596" s="49" t="str">
        <f>IFERROR(VLOOKUP(AA596,農林業センサス集落コード!$A$2:$E$18534,4,FALSE)," ")</f>
        <v xml:space="preserve"> </v>
      </c>
      <c r="AC596" s="50" t="str">
        <f>IFERROR(VLOOKUP(AA596,農林業センサス集落コード!$A$2:$E$18534,5,0),"")</f>
        <v/>
      </c>
      <c r="AD596" s="48"/>
      <c r="AE596" s="49" t="str">
        <f>IFERROR(VLOOKUP(AD596,農林業センサス集落コード!$A$2:$E$18534,4,FALSE)," ")</f>
        <v xml:space="preserve"> </v>
      </c>
      <c r="AF596" s="50" t="str">
        <f>IFERROR(VLOOKUP(AD596,農林業センサス集落コード!$A$2:$E$18534,5,0),"")</f>
        <v/>
      </c>
      <c r="AG596" s="48"/>
      <c r="AH596" s="49" t="str">
        <f>IFERROR(VLOOKUP(AG596,農林業センサス集落コード!$A$2:$E$18534,4,FALSE)," ")</f>
        <v xml:space="preserve"> </v>
      </c>
      <c r="AI596" s="50" t="str">
        <f>IFERROR(VLOOKUP(AG596,農林業センサス集落コード!$A$2:$E$18534,5,0),"")</f>
        <v/>
      </c>
      <c r="AJ596" s="48"/>
      <c r="AK596" s="49" t="str">
        <f>IFERROR(VLOOKUP(AJ596,農林業センサス集落コード!$A$2:$E$18534,4,FALSE)," ")</f>
        <v xml:space="preserve"> </v>
      </c>
      <c r="AL596" s="50" t="str">
        <f>IFERROR(VLOOKUP(AJ596,農林業センサス集落コード!$A$2:$E$18534,5,0),"")</f>
        <v/>
      </c>
      <c r="AM596" s="48"/>
      <c r="AN596" s="49" t="str">
        <f>IFERROR(VLOOKUP(AM596,農林業センサス集落コード!$A$2:$E$18534,4,FALSE)," ")</f>
        <v xml:space="preserve"> </v>
      </c>
      <c r="AO596" s="50" t="str">
        <f>IFERROR(VLOOKUP(AM596,農林業センサス集落コード!$A$2:$E$18534,5,0),"")</f>
        <v/>
      </c>
      <c r="AP596" s="48"/>
      <c r="AQ596" s="49" t="str">
        <f>IFERROR(VLOOKUP(AP596,農林業センサス集落コード!$A$2:$E$18534,4,FALSE)," ")</f>
        <v xml:space="preserve"> </v>
      </c>
      <c r="AR596" s="50" t="str">
        <f>IFERROR(VLOOKUP(AP596,農林業センサス集落コード!$A$2:$E$18534,5,0),"")</f>
        <v/>
      </c>
      <c r="AS596" s="48"/>
      <c r="AT596" s="49" t="str">
        <f>IFERROR(VLOOKUP(AS596,農林業センサス集落コード!$A$2:$E$18534,4,FALSE)," ")</f>
        <v xml:space="preserve"> </v>
      </c>
      <c r="AU596" s="50" t="str">
        <f>IFERROR(VLOOKUP(AS596,農林業センサス集落コード!$A$2:$E$18534,5,0),"")</f>
        <v/>
      </c>
      <c r="AV596" s="48"/>
      <c r="AW596" s="49" t="str">
        <f>IFERROR(VLOOKUP(AV596,農林業センサス集落コード!$A$2:$E$18534,4,FALSE)," ")</f>
        <v xml:space="preserve"> </v>
      </c>
      <c r="AX596" s="50" t="str">
        <f>IFERROR(VLOOKUP(AV596,農林業センサス集落コード!$A$2:$E$18534,5,0),"")</f>
        <v/>
      </c>
      <c r="AY596" s="48"/>
      <c r="AZ596" s="49" t="str">
        <f>IFERROR(VLOOKUP(AY596,農林業センサス集落コード!$A$2:$E$18534,4,FALSE)," ")</f>
        <v xml:space="preserve"> </v>
      </c>
      <c r="BA596" s="50" t="str">
        <f>IFERROR(VLOOKUP(AY596,農林業センサス集落コード!$A$2:$E$18534,5,0),"")</f>
        <v/>
      </c>
      <c r="BB596" s="48"/>
      <c r="BC596" s="49" t="str">
        <f>IFERROR(VLOOKUP(BB596,農林業センサス集落コード!$A$2:$E$18534,4,FALSE)," ")</f>
        <v xml:space="preserve"> </v>
      </c>
      <c r="BD596" s="50" t="str">
        <f>IFERROR(VLOOKUP(BB596,農林業センサス集落コード!$A$2:$E$18534,5,0),"")</f>
        <v/>
      </c>
      <c r="BE596" s="48"/>
      <c r="BF596" s="49" t="str">
        <f>IFERROR(VLOOKUP(BE596,農林業センサス集落コード!$A$2:$E$18534,4,FALSE)," ")</f>
        <v xml:space="preserve"> </v>
      </c>
      <c r="BG596" s="50" t="str">
        <f>IFERROR(VLOOKUP(BE596,農林業センサス集落コード!$A$2:$E$18534,5,0),"")</f>
        <v/>
      </c>
      <c r="BH596" s="48"/>
      <c r="BI596" s="49" t="str">
        <f>IFERROR(VLOOKUP(BH596,農林業センサス集落コード!$A$2:$E$18534,4,FALSE)," ")</f>
        <v xml:space="preserve"> </v>
      </c>
      <c r="BJ596" s="50" t="str">
        <f>IFERROR(VLOOKUP(BH596,農林業センサス集落コード!$A$2:$E$18534,5,0),"")</f>
        <v/>
      </c>
      <c r="BK596" s="48"/>
      <c r="BL596" s="49" t="str">
        <f>IFERROR(VLOOKUP(BK596,農林業センサス集落コード!$A$2:$E$18534,4,FALSE)," ")</f>
        <v xml:space="preserve"> </v>
      </c>
      <c r="BM596" s="50" t="str">
        <f>IFERROR(VLOOKUP(BK596,農林業センサス集落コード!$A$2:$E$18534,5,0),"")</f>
        <v/>
      </c>
    </row>
    <row r="597" spans="1:65">
      <c r="A597" s="272" t="e">
        <f>①協定識別事項②協定参加者!#REF!</f>
        <v>#REF!</v>
      </c>
      <c r="B597" s="55" t="e">
        <f>①協定識別事項②協定参加者!#REF!</f>
        <v>#REF!</v>
      </c>
      <c r="C597" s="55" t="e">
        <f>①協定識別事項②協定参加者!#REF!</f>
        <v>#REF!</v>
      </c>
      <c r="D597" s="55" t="e">
        <f>①協定識別事項②協定参加者!#REF!</f>
        <v>#REF!</v>
      </c>
      <c r="E597" s="56" t="e">
        <f>①協定識別事項②協定参加者!#REF!</f>
        <v>#REF!</v>
      </c>
      <c r="F597" s="48"/>
      <c r="G597" s="49" t="str">
        <f>IFERROR(VLOOKUP(F597,農林業センサス集落コード!$A$2:$E$18534,4,FALSE)," ")</f>
        <v xml:space="preserve"> </v>
      </c>
      <c r="H597" s="50" t="str">
        <f>IFERROR(VLOOKUP(F597,農林業センサス集落コード!$A$2:$E$18534,5,0),"")</f>
        <v/>
      </c>
      <c r="I597" s="48"/>
      <c r="J597" s="49" t="str">
        <f>IFERROR(VLOOKUP(I597,農林業センサス集落コード!$A$2:$E$18534,4,FALSE)," ")</f>
        <v xml:space="preserve"> </v>
      </c>
      <c r="K597" s="50" t="str">
        <f>IFERROR(VLOOKUP(I597,農林業センサス集落コード!$A$2:$E$18534,5,0),"")</f>
        <v/>
      </c>
      <c r="L597" s="48"/>
      <c r="M597" s="49" t="str">
        <f>IFERROR(VLOOKUP(L597,農林業センサス集落コード!$A$2:$E$18534,4,FALSE)," ")</f>
        <v xml:space="preserve"> </v>
      </c>
      <c r="N597" s="50" t="str">
        <f>IFERROR(VLOOKUP(L597,農林業センサス集落コード!$A$2:$E$18534,5,0),"")</f>
        <v/>
      </c>
      <c r="O597" s="48"/>
      <c r="P597" s="49" t="str">
        <f>IFERROR(VLOOKUP(O597,農林業センサス集落コード!$A$2:$E$18534,4,FALSE)," ")</f>
        <v xml:space="preserve"> </v>
      </c>
      <c r="Q597" s="50" t="str">
        <f>IFERROR(VLOOKUP(O597,農林業センサス集落コード!$A$2:$E$18534,5,0),"")</f>
        <v/>
      </c>
      <c r="R597" s="48"/>
      <c r="S597" s="49" t="str">
        <f>IFERROR(VLOOKUP(R597,農林業センサス集落コード!$A$2:$E$18534,4,FALSE)," ")</f>
        <v xml:space="preserve"> </v>
      </c>
      <c r="T597" s="50" t="str">
        <f>IFERROR(VLOOKUP(R597,農林業センサス集落コード!$A$2:$E$18534,5,0),"")</f>
        <v/>
      </c>
      <c r="U597" s="48"/>
      <c r="V597" s="49" t="str">
        <f>IFERROR(VLOOKUP(U597,農林業センサス集落コード!$A$2:$E$18534,4,FALSE)," ")</f>
        <v xml:space="preserve"> </v>
      </c>
      <c r="W597" s="50" t="str">
        <f>IFERROR(VLOOKUP(U597,農林業センサス集落コード!$A$2:$E$18534,5,0),"")</f>
        <v/>
      </c>
      <c r="X597" s="48"/>
      <c r="Y597" s="49" t="str">
        <f>IFERROR(VLOOKUP(X597,農林業センサス集落コード!$A$2:$E$18534,4,FALSE)," ")</f>
        <v xml:space="preserve"> </v>
      </c>
      <c r="Z597" s="50" t="str">
        <f>IFERROR(VLOOKUP(X597,農林業センサス集落コード!$A$2:$E$18534,5,0),"")</f>
        <v/>
      </c>
      <c r="AA597" s="48"/>
      <c r="AB597" s="49" t="str">
        <f>IFERROR(VLOOKUP(AA597,農林業センサス集落コード!$A$2:$E$18534,4,FALSE)," ")</f>
        <v xml:space="preserve"> </v>
      </c>
      <c r="AC597" s="50" t="str">
        <f>IFERROR(VLOOKUP(AA597,農林業センサス集落コード!$A$2:$E$18534,5,0),"")</f>
        <v/>
      </c>
      <c r="AD597" s="48"/>
      <c r="AE597" s="49" t="str">
        <f>IFERROR(VLOOKUP(AD597,農林業センサス集落コード!$A$2:$E$18534,4,FALSE)," ")</f>
        <v xml:space="preserve"> </v>
      </c>
      <c r="AF597" s="50" t="str">
        <f>IFERROR(VLOOKUP(AD597,農林業センサス集落コード!$A$2:$E$18534,5,0),"")</f>
        <v/>
      </c>
      <c r="AG597" s="48"/>
      <c r="AH597" s="49" t="str">
        <f>IFERROR(VLOOKUP(AG597,農林業センサス集落コード!$A$2:$E$18534,4,FALSE)," ")</f>
        <v xml:space="preserve"> </v>
      </c>
      <c r="AI597" s="50" t="str">
        <f>IFERROR(VLOOKUP(AG597,農林業センサス集落コード!$A$2:$E$18534,5,0),"")</f>
        <v/>
      </c>
      <c r="AJ597" s="48"/>
      <c r="AK597" s="49" t="str">
        <f>IFERROR(VLOOKUP(AJ597,農林業センサス集落コード!$A$2:$E$18534,4,FALSE)," ")</f>
        <v xml:space="preserve"> </v>
      </c>
      <c r="AL597" s="50" t="str">
        <f>IFERROR(VLOOKUP(AJ597,農林業センサス集落コード!$A$2:$E$18534,5,0),"")</f>
        <v/>
      </c>
      <c r="AM597" s="48"/>
      <c r="AN597" s="49" t="str">
        <f>IFERROR(VLOOKUP(AM597,農林業センサス集落コード!$A$2:$E$18534,4,FALSE)," ")</f>
        <v xml:space="preserve"> </v>
      </c>
      <c r="AO597" s="50" t="str">
        <f>IFERROR(VLOOKUP(AM597,農林業センサス集落コード!$A$2:$E$18534,5,0),"")</f>
        <v/>
      </c>
      <c r="AP597" s="48"/>
      <c r="AQ597" s="49" t="str">
        <f>IFERROR(VLOOKUP(AP597,農林業センサス集落コード!$A$2:$E$18534,4,FALSE)," ")</f>
        <v xml:space="preserve"> </v>
      </c>
      <c r="AR597" s="50" t="str">
        <f>IFERROR(VLOOKUP(AP597,農林業センサス集落コード!$A$2:$E$18534,5,0),"")</f>
        <v/>
      </c>
      <c r="AS597" s="48"/>
      <c r="AT597" s="49" t="str">
        <f>IFERROR(VLOOKUP(AS597,農林業センサス集落コード!$A$2:$E$18534,4,FALSE)," ")</f>
        <v xml:space="preserve"> </v>
      </c>
      <c r="AU597" s="50" t="str">
        <f>IFERROR(VLOOKUP(AS597,農林業センサス集落コード!$A$2:$E$18534,5,0),"")</f>
        <v/>
      </c>
      <c r="AV597" s="48"/>
      <c r="AW597" s="49" t="str">
        <f>IFERROR(VLOOKUP(AV597,農林業センサス集落コード!$A$2:$E$18534,4,FALSE)," ")</f>
        <v xml:space="preserve"> </v>
      </c>
      <c r="AX597" s="50" t="str">
        <f>IFERROR(VLOOKUP(AV597,農林業センサス集落コード!$A$2:$E$18534,5,0),"")</f>
        <v/>
      </c>
      <c r="AY597" s="48"/>
      <c r="AZ597" s="49" t="str">
        <f>IFERROR(VLOOKUP(AY597,農林業センサス集落コード!$A$2:$E$18534,4,FALSE)," ")</f>
        <v xml:space="preserve"> </v>
      </c>
      <c r="BA597" s="50" t="str">
        <f>IFERROR(VLOOKUP(AY597,農林業センサス集落コード!$A$2:$E$18534,5,0),"")</f>
        <v/>
      </c>
      <c r="BB597" s="48"/>
      <c r="BC597" s="49" t="str">
        <f>IFERROR(VLOOKUP(BB597,農林業センサス集落コード!$A$2:$E$18534,4,FALSE)," ")</f>
        <v xml:space="preserve"> </v>
      </c>
      <c r="BD597" s="50" t="str">
        <f>IFERROR(VLOOKUP(BB597,農林業センサス集落コード!$A$2:$E$18534,5,0),"")</f>
        <v/>
      </c>
      <c r="BE597" s="48"/>
      <c r="BF597" s="49" t="str">
        <f>IFERROR(VLOOKUP(BE597,農林業センサス集落コード!$A$2:$E$18534,4,FALSE)," ")</f>
        <v xml:space="preserve"> </v>
      </c>
      <c r="BG597" s="50" t="str">
        <f>IFERROR(VLOOKUP(BE597,農林業センサス集落コード!$A$2:$E$18534,5,0),"")</f>
        <v/>
      </c>
      <c r="BH597" s="48"/>
      <c r="BI597" s="49" t="str">
        <f>IFERROR(VLOOKUP(BH597,農林業センサス集落コード!$A$2:$E$18534,4,FALSE)," ")</f>
        <v xml:space="preserve"> </v>
      </c>
      <c r="BJ597" s="50" t="str">
        <f>IFERROR(VLOOKUP(BH597,農林業センサス集落コード!$A$2:$E$18534,5,0),"")</f>
        <v/>
      </c>
      <c r="BK597" s="48"/>
      <c r="BL597" s="49" t="str">
        <f>IFERROR(VLOOKUP(BK597,農林業センサス集落コード!$A$2:$E$18534,4,FALSE)," ")</f>
        <v xml:space="preserve"> </v>
      </c>
      <c r="BM597" s="50" t="str">
        <f>IFERROR(VLOOKUP(BK597,農林業センサス集落コード!$A$2:$E$18534,5,0),"")</f>
        <v/>
      </c>
    </row>
    <row r="598" spans="1:65">
      <c r="A598" s="272" t="e">
        <f>①協定識別事項②協定参加者!#REF!</f>
        <v>#REF!</v>
      </c>
      <c r="B598" s="55" t="e">
        <f>①協定識別事項②協定参加者!#REF!</f>
        <v>#REF!</v>
      </c>
      <c r="C598" s="55" t="e">
        <f>①協定識別事項②協定参加者!#REF!</f>
        <v>#REF!</v>
      </c>
      <c r="D598" s="55" t="e">
        <f>①協定識別事項②協定参加者!#REF!</f>
        <v>#REF!</v>
      </c>
      <c r="E598" s="56" t="e">
        <f>①協定識別事項②協定参加者!#REF!</f>
        <v>#REF!</v>
      </c>
      <c r="F598" s="48"/>
      <c r="G598" s="49" t="str">
        <f>IFERROR(VLOOKUP(F598,農林業センサス集落コード!$A$2:$E$18534,4,FALSE)," ")</f>
        <v xml:space="preserve"> </v>
      </c>
      <c r="H598" s="50" t="str">
        <f>IFERROR(VLOOKUP(F598,農林業センサス集落コード!$A$2:$E$18534,5,0),"")</f>
        <v/>
      </c>
      <c r="I598" s="48"/>
      <c r="J598" s="49" t="str">
        <f>IFERROR(VLOOKUP(I598,農林業センサス集落コード!$A$2:$E$18534,4,FALSE)," ")</f>
        <v xml:space="preserve"> </v>
      </c>
      <c r="K598" s="50" t="str">
        <f>IFERROR(VLOOKUP(I598,農林業センサス集落コード!$A$2:$E$18534,5,0),"")</f>
        <v/>
      </c>
      <c r="L598" s="48"/>
      <c r="M598" s="49" t="str">
        <f>IFERROR(VLOOKUP(L598,農林業センサス集落コード!$A$2:$E$18534,4,FALSE)," ")</f>
        <v xml:space="preserve"> </v>
      </c>
      <c r="N598" s="50" t="str">
        <f>IFERROR(VLOOKUP(L598,農林業センサス集落コード!$A$2:$E$18534,5,0),"")</f>
        <v/>
      </c>
      <c r="O598" s="48"/>
      <c r="P598" s="49" t="str">
        <f>IFERROR(VLOOKUP(O598,農林業センサス集落コード!$A$2:$E$18534,4,FALSE)," ")</f>
        <v xml:space="preserve"> </v>
      </c>
      <c r="Q598" s="50" t="str">
        <f>IFERROR(VLOOKUP(O598,農林業センサス集落コード!$A$2:$E$18534,5,0),"")</f>
        <v/>
      </c>
      <c r="R598" s="48"/>
      <c r="S598" s="49" t="str">
        <f>IFERROR(VLOOKUP(R598,農林業センサス集落コード!$A$2:$E$18534,4,FALSE)," ")</f>
        <v xml:space="preserve"> </v>
      </c>
      <c r="T598" s="50" t="str">
        <f>IFERROR(VLOOKUP(R598,農林業センサス集落コード!$A$2:$E$18534,5,0),"")</f>
        <v/>
      </c>
      <c r="U598" s="48"/>
      <c r="V598" s="49" t="str">
        <f>IFERROR(VLOOKUP(U598,農林業センサス集落コード!$A$2:$E$18534,4,FALSE)," ")</f>
        <v xml:space="preserve"> </v>
      </c>
      <c r="W598" s="50" t="str">
        <f>IFERROR(VLOOKUP(U598,農林業センサス集落コード!$A$2:$E$18534,5,0),"")</f>
        <v/>
      </c>
      <c r="X598" s="48"/>
      <c r="Y598" s="49" t="str">
        <f>IFERROR(VLOOKUP(X598,農林業センサス集落コード!$A$2:$E$18534,4,FALSE)," ")</f>
        <v xml:space="preserve"> </v>
      </c>
      <c r="Z598" s="50" t="str">
        <f>IFERROR(VLOOKUP(X598,農林業センサス集落コード!$A$2:$E$18534,5,0),"")</f>
        <v/>
      </c>
      <c r="AA598" s="48"/>
      <c r="AB598" s="49" t="str">
        <f>IFERROR(VLOOKUP(AA598,農林業センサス集落コード!$A$2:$E$18534,4,FALSE)," ")</f>
        <v xml:space="preserve"> </v>
      </c>
      <c r="AC598" s="50" t="str">
        <f>IFERROR(VLOOKUP(AA598,農林業センサス集落コード!$A$2:$E$18534,5,0),"")</f>
        <v/>
      </c>
      <c r="AD598" s="48"/>
      <c r="AE598" s="49" t="str">
        <f>IFERROR(VLOOKUP(AD598,農林業センサス集落コード!$A$2:$E$18534,4,FALSE)," ")</f>
        <v xml:space="preserve"> </v>
      </c>
      <c r="AF598" s="50" t="str">
        <f>IFERROR(VLOOKUP(AD598,農林業センサス集落コード!$A$2:$E$18534,5,0),"")</f>
        <v/>
      </c>
      <c r="AG598" s="48"/>
      <c r="AH598" s="49" t="str">
        <f>IFERROR(VLOOKUP(AG598,農林業センサス集落コード!$A$2:$E$18534,4,FALSE)," ")</f>
        <v xml:space="preserve"> </v>
      </c>
      <c r="AI598" s="50" t="str">
        <f>IFERROR(VLOOKUP(AG598,農林業センサス集落コード!$A$2:$E$18534,5,0),"")</f>
        <v/>
      </c>
      <c r="AJ598" s="48"/>
      <c r="AK598" s="49" t="str">
        <f>IFERROR(VLOOKUP(AJ598,農林業センサス集落コード!$A$2:$E$18534,4,FALSE)," ")</f>
        <v xml:space="preserve"> </v>
      </c>
      <c r="AL598" s="50" t="str">
        <f>IFERROR(VLOOKUP(AJ598,農林業センサス集落コード!$A$2:$E$18534,5,0),"")</f>
        <v/>
      </c>
      <c r="AM598" s="48"/>
      <c r="AN598" s="49" t="str">
        <f>IFERROR(VLOOKUP(AM598,農林業センサス集落コード!$A$2:$E$18534,4,FALSE)," ")</f>
        <v xml:space="preserve"> </v>
      </c>
      <c r="AO598" s="50" t="str">
        <f>IFERROR(VLOOKUP(AM598,農林業センサス集落コード!$A$2:$E$18534,5,0),"")</f>
        <v/>
      </c>
      <c r="AP598" s="48"/>
      <c r="AQ598" s="49" t="str">
        <f>IFERROR(VLOOKUP(AP598,農林業センサス集落コード!$A$2:$E$18534,4,FALSE)," ")</f>
        <v xml:space="preserve"> </v>
      </c>
      <c r="AR598" s="50" t="str">
        <f>IFERROR(VLOOKUP(AP598,農林業センサス集落コード!$A$2:$E$18534,5,0),"")</f>
        <v/>
      </c>
      <c r="AS598" s="48"/>
      <c r="AT598" s="49" t="str">
        <f>IFERROR(VLOOKUP(AS598,農林業センサス集落コード!$A$2:$E$18534,4,FALSE)," ")</f>
        <v xml:space="preserve"> </v>
      </c>
      <c r="AU598" s="50" t="str">
        <f>IFERROR(VLOOKUP(AS598,農林業センサス集落コード!$A$2:$E$18534,5,0),"")</f>
        <v/>
      </c>
      <c r="AV598" s="48"/>
      <c r="AW598" s="49" t="str">
        <f>IFERROR(VLOOKUP(AV598,農林業センサス集落コード!$A$2:$E$18534,4,FALSE)," ")</f>
        <v xml:space="preserve"> </v>
      </c>
      <c r="AX598" s="50" t="str">
        <f>IFERROR(VLOOKUP(AV598,農林業センサス集落コード!$A$2:$E$18534,5,0),"")</f>
        <v/>
      </c>
      <c r="AY598" s="48"/>
      <c r="AZ598" s="49" t="str">
        <f>IFERROR(VLOOKUP(AY598,農林業センサス集落コード!$A$2:$E$18534,4,FALSE)," ")</f>
        <v xml:space="preserve"> </v>
      </c>
      <c r="BA598" s="50" t="str">
        <f>IFERROR(VLOOKUP(AY598,農林業センサス集落コード!$A$2:$E$18534,5,0),"")</f>
        <v/>
      </c>
      <c r="BB598" s="48"/>
      <c r="BC598" s="49" t="str">
        <f>IFERROR(VLOOKUP(BB598,農林業センサス集落コード!$A$2:$E$18534,4,FALSE)," ")</f>
        <v xml:space="preserve"> </v>
      </c>
      <c r="BD598" s="50" t="str">
        <f>IFERROR(VLOOKUP(BB598,農林業センサス集落コード!$A$2:$E$18534,5,0),"")</f>
        <v/>
      </c>
      <c r="BE598" s="48"/>
      <c r="BF598" s="49" t="str">
        <f>IFERROR(VLOOKUP(BE598,農林業センサス集落コード!$A$2:$E$18534,4,FALSE)," ")</f>
        <v xml:space="preserve"> </v>
      </c>
      <c r="BG598" s="50" t="str">
        <f>IFERROR(VLOOKUP(BE598,農林業センサス集落コード!$A$2:$E$18534,5,0),"")</f>
        <v/>
      </c>
      <c r="BH598" s="48"/>
      <c r="BI598" s="49" t="str">
        <f>IFERROR(VLOOKUP(BH598,農林業センサス集落コード!$A$2:$E$18534,4,FALSE)," ")</f>
        <v xml:space="preserve"> </v>
      </c>
      <c r="BJ598" s="50" t="str">
        <f>IFERROR(VLOOKUP(BH598,農林業センサス集落コード!$A$2:$E$18534,5,0),"")</f>
        <v/>
      </c>
      <c r="BK598" s="48"/>
      <c r="BL598" s="49" t="str">
        <f>IFERROR(VLOOKUP(BK598,農林業センサス集落コード!$A$2:$E$18534,4,FALSE)," ")</f>
        <v xml:space="preserve"> </v>
      </c>
      <c r="BM598" s="50" t="str">
        <f>IFERROR(VLOOKUP(BK598,農林業センサス集落コード!$A$2:$E$18534,5,0),"")</f>
        <v/>
      </c>
    </row>
    <row r="599" spans="1:65">
      <c r="A599" s="272" t="e">
        <f>①協定識別事項②協定参加者!#REF!</f>
        <v>#REF!</v>
      </c>
      <c r="B599" s="55" t="e">
        <f>①協定識別事項②協定参加者!#REF!</f>
        <v>#REF!</v>
      </c>
      <c r="C599" s="55" t="e">
        <f>①協定識別事項②協定参加者!#REF!</f>
        <v>#REF!</v>
      </c>
      <c r="D599" s="55" t="e">
        <f>①協定識別事項②協定参加者!#REF!</f>
        <v>#REF!</v>
      </c>
      <c r="E599" s="56" t="e">
        <f>①協定識別事項②協定参加者!#REF!</f>
        <v>#REF!</v>
      </c>
      <c r="F599" s="48"/>
      <c r="G599" s="49" t="str">
        <f>IFERROR(VLOOKUP(F599,農林業センサス集落コード!$A$2:$E$18534,4,FALSE)," ")</f>
        <v xml:space="preserve"> </v>
      </c>
      <c r="H599" s="50" t="str">
        <f>IFERROR(VLOOKUP(F599,農林業センサス集落コード!$A$2:$E$18534,5,0),"")</f>
        <v/>
      </c>
      <c r="I599" s="48"/>
      <c r="J599" s="49" t="str">
        <f>IFERROR(VLOOKUP(I599,農林業センサス集落コード!$A$2:$E$18534,4,FALSE)," ")</f>
        <v xml:space="preserve"> </v>
      </c>
      <c r="K599" s="50" t="str">
        <f>IFERROR(VLOOKUP(I599,農林業センサス集落コード!$A$2:$E$18534,5,0),"")</f>
        <v/>
      </c>
      <c r="L599" s="48"/>
      <c r="M599" s="49" t="str">
        <f>IFERROR(VLOOKUP(L599,農林業センサス集落コード!$A$2:$E$18534,4,FALSE)," ")</f>
        <v xml:space="preserve"> </v>
      </c>
      <c r="N599" s="50" t="str">
        <f>IFERROR(VLOOKUP(L599,農林業センサス集落コード!$A$2:$E$18534,5,0),"")</f>
        <v/>
      </c>
      <c r="O599" s="48"/>
      <c r="P599" s="49" t="str">
        <f>IFERROR(VLOOKUP(O599,農林業センサス集落コード!$A$2:$E$18534,4,FALSE)," ")</f>
        <v xml:space="preserve"> </v>
      </c>
      <c r="Q599" s="50" t="str">
        <f>IFERROR(VLOOKUP(O599,農林業センサス集落コード!$A$2:$E$18534,5,0),"")</f>
        <v/>
      </c>
      <c r="R599" s="48"/>
      <c r="S599" s="49" t="str">
        <f>IFERROR(VLOOKUP(R599,農林業センサス集落コード!$A$2:$E$18534,4,FALSE)," ")</f>
        <v xml:space="preserve"> </v>
      </c>
      <c r="T599" s="50" t="str">
        <f>IFERROR(VLOOKUP(R599,農林業センサス集落コード!$A$2:$E$18534,5,0),"")</f>
        <v/>
      </c>
      <c r="U599" s="48"/>
      <c r="V599" s="49" t="str">
        <f>IFERROR(VLOOKUP(U599,農林業センサス集落コード!$A$2:$E$18534,4,FALSE)," ")</f>
        <v xml:space="preserve"> </v>
      </c>
      <c r="W599" s="50" t="str">
        <f>IFERROR(VLOOKUP(U599,農林業センサス集落コード!$A$2:$E$18534,5,0),"")</f>
        <v/>
      </c>
      <c r="X599" s="48"/>
      <c r="Y599" s="49" t="str">
        <f>IFERROR(VLOOKUP(X599,農林業センサス集落コード!$A$2:$E$18534,4,FALSE)," ")</f>
        <v xml:space="preserve"> </v>
      </c>
      <c r="Z599" s="50" t="str">
        <f>IFERROR(VLOOKUP(X599,農林業センサス集落コード!$A$2:$E$18534,5,0),"")</f>
        <v/>
      </c>
      <c r="AA599" s="48"/>
      <c r="AB599" s="49" t="str">
        <f>IFERROR(VLOOKUP(AA599,農林業センサス集落コード!$A$2:$E$18534,4,FALSE)," ")</f>
        <v xml:space="preserve"> </v>
      </c>
      <c r="AC599" s="50" t="str">
        <f>IFERROR(VLOOKUP(AA599,農林業センサス集落コード!$A$2:$E$18534,5,0),"")</f>
        <v/>
      </c>
      <c r="AD599" s="48"/>
      <c r="AE599" s="49" t="str">
        <f>IFERROR(VLOOKUP(AD599,農林業センサス集落コード!$A$2:$E$18534,4,FALSE)," ")</f>
        <v xml:space="preserve"> </v>
      </c>
      <c r="AF599" s="50" t="str">
        <f>IFERROR(VLOOKUP(AD599,農林業センサス集落コード!$A$2:$E$18534,5,0),"")</f>
        <v/>
      </c>
      <c r="AG599" s="48"/>
      <c r="AH599" s="49" t="str">
        <f>IFERROR(VLOOKUP(AG599,農林業センサス集落コード!$A$2:$E$18534,4,FALSE)," ")</f>
        <v xml:space="preserve"> </v>
      </c>
      <c r="AI599" s="50" t="str">
        <f>IFERROR(VLOOKUP(AG599,農林業センサス集落コード!$A$2:$E$18534,5,0),"")</f>
        <v/>
      </c>
      <c r="AJ599" s="48"/>
      <c r="AK599" s="49" t="str">
        <f>IFERROR(VLOOKUP(AJ599,農林業センサス集落コード!$A$2:$E$18534,4,FALSE)," ")</f>
        <v xml:space="preserve"> </v>
      </c>
      <c r="AL599" s="50" t="str">
        <f>IFERROR(VLOOKUP(AJ599,農林業センサス集落コード!$A$2:$E$18534,5,0),"")</f>
        <v/>
      </c>
      <c r="AM599" s="48"/>
      <c r="AN599" s="49" t="str">
        <f>IFERROR(VLOOKUP(AM599,農林業センサス集落コード!$A$2:$E$18534,4,FALSE)," ")</f>
        <v xml:space="preserve"> </v>
      </c>
      <c r="AO599" s="50" t="str">
        <f>IFERROR(VLOOKUP(AM599,農林業センサス集落コード!$A$2:$E$18534,5,0),"")</f>
        <v/>
      </c>
      <c r="AP599" s="48"/>
      <c r="AQ599" s="49" t="str">
        <f>IFERROR(VLOOKUP(AP599,農林業センサス集落コード!$A$2:$E$18534,4,FALSE)," ")</f>
        <v xml:space="preserve"> </v>
      </c>
      <c r="AR599" s="50" t="str">
        <f>IFERROR(VLOOKUP(AP599,農林業センサス集落コード!$A$2:$E$18534,5,0),"")</f>
        <v/>
      </c>
      <c r="AS599" s="48"/>
      <c r="AT599" s="49" t="str">
        <f>IFERROR(VLOOKUP(AS599,農林業センサス集落コード!$A$2:$E$18534,4,FALSE)," ")</f>
        <v xml:space="preserve"> </v>
      </c>
      <c r="AU599" s="50" t="str">
        <f>IFERROR(VLOOKUP(AS599,農林業センサス集落コード!$A$2:$E$18534,5,0),"")</f>
        <v/>
      </c>
      <c r="AV599" s="48"/>
      <c r="AW599" s="49" t="str">
        <f>IFERROR(VLOOKUP(AV599,農林業センサス集落コード!$A$2:$E$18534,4,FALSE)," ")</f>
        <v xml:space="preserve"> </v>
      </c>
      <c r="AX599" s="50" t="str">
        <f>IFERROR(VLOOKUP(AV599,農林業センサス集落コード!$A$2:$E$18534,5,0),"")</f>
        <v/>
      </c>
      <c r="AY599" s="48"/>
      <c r="AZ599" s="49" t="str">
        <f>IFERROR(VLOOKUP(AY599,農林業センサス集落コード!$A$2:$E$18534,4,FALSE)," ")</f>
        <v xml:space="preserve"> </v>
      </c>
      <c r="BA599" s="50" t="str">
        <f>IFERROR(VLOOKUP(AY599,農林業センサス集落コード!$A$2:$E$18534,5,0),"")</f>
        <v/>
      </c>
      <c r="BB599" s="48"/>
      <c r="BC599" s="49" t="str">
        <f>IFERROR(VLOOKUP(BB599,農林業センサス集落コード!$A$2:$E$18534,4,FALSE)," ")</f>
        <v xml:space="preserve"> </v>
      </c>
      <c r="BD599" s="50" t="str">
        <f>IFERROR(VLOOKUP(BB599,農林業センサス集落コード!$A$2:$E$18534,5,0),"")</f>
        <v/>
      </c>
      <c r="BE599" s="48"/>
      <c r="BF599" s="49" t="str">
        <f>IFERROR(VLOOKUP(BE599,農林業センサス集落コード!$A$2:$E$18534,4,FALSE)," ")</f>
        <v xml:space="preserve"> </v>
      </c>
      <c r="BG599" s="50" t="str">
        <f>IFERROR(VLOOKUP(BE599,農林業センサス集落コード!$A$2:$E$18534,5,0),"")</f>
        <v/>
      </c>
      <c r="BH599" s="48"/>
      <c r="BI599" s="49" t="str">
        <f>IFERROR(VLOOKUP(BH599,農林業センサス集落コード!$A$2:$E$18534,4,FALSE)," ")</f>
        <v xml:space="preserve"> </v>
      </c>
      <c r="BJ599" s="50" t="str">
        <f>IFERROR(VLOOKUP(BH599,農林業センサス集落コード!$A$2:$E$18534,5,0),"")</f>
        <v/>
      </c>
      <c r="BK599" s="48"/>
      <c r="BL599" s="49" t="str">
        <f>IFERROR(VLOOKUP(BK599,農林業センサス集落コード!$A$2:$E$18534,4,FALSE)," ")</f>
        <v xml:space="preserve"> </v>
      </c>
      <c r="BM599" s="50" t="str">
        <f>IFERROR(VLOOKUP(BK599,農林業センサス集落コード!$A$2:$E$18534,5,0),"")</f>
        <v/>
      </c>
    </row>
    <row r="600" spans="1:65">
      <c r="A600" s="272" t="e">
        <f>①協定識別事項②協定参加者!#REF!</f>
        <v>#REF!</v>
      </c>
      <c r="B600" s="55" t="e">
        <f>①協定識別事項②協定参加者!#REF!</f>
        <v>#REF!</v>
      </c>
      <c r="C600" s="55" t="e">
        <f>①協定識別事項②協定参加者!#REF!</f>
        <v>#REF!</v>
      </c>
      <c r="D600" s="55" t="e">
        <f>①協定識別事項②協定参加者!#REF!</f>
        <v>#REF!</v>
      </c>
      <c r="E600" s="56" t="e">
        <f>①協定識別事項②協定参加者!#REF!</f>
        <v>#REF!</v>
      </c>
      <c r="F600" s="48"/>
      <c r="G600" s="49" t="str">
        <f>IFERROR(VLOOKUP(F600,農林業センサス集落コード!$A$2:$E$18534,4,FALSE)," ")</f>
        <v xml:space="preserve"> </v>
      </c>
      <c r="H600" s="50" t="str">
        <f>IFERROR(VLOOKUP(F600,農林業センサス集落コード!$A$2:$E$18534,5,0),"")</f>
        <v/>
      </c>
      <c r="I600" s="48"/>
      <c r="J600" s="49" t="str">
        <f>IFERROR(VLOOKUP(I600,農林業センサス集落コード!$A$2:$E$18534,4,FALSE)," ")</f>
        <v xml:space="preserve"> </v>
      </c>
      <c r="K600" s="50" t="str">
        <f>IFERROR(VLOOKUP(I600,農林業センサス集落コード!$A$2:$E$18534,5,0),"")</f>
        <v/>
      </c>
      <c r="L600" s="48"/>
      <c r="M600" s="49" t="str">
        <f>IFERROR(VLOOKUP(L600,農林業センサス集落コード!$A$2:$E$18534,4,FALSE)," ")</f>
        <v xml:space="preserve"> </v>
      </c>
      <c r="N600" s="50" t="str">
        <f>IFERROR(VLOOKUP(L600,農林業センサス集落コード!$A$2:$E$18534,5,0),"")</f>
        <v/>
      </c>
      <c r="O600" s="48"/>
      <c r="P600" s="49" t="str">
        <f>IFERROR(VLOOKUP(O600,農林業センサス集落コード!$A$2:$E$18534,4,FALSE)," ")</f>
        <v xml:space="preserve"> </v>
      </c>
      <c r="Q600" s="50" t="str">
        <f>IFERROR(VLOOKUP(O600,農林業センサス集落コード!$A$2:$E$18534,5,0),"")</f>
        <v/>
      </c>
      <c r="R600" s="48"/>
      <c r="S600" s="49" t="str">
        <f>IFERROR(VLOOKUP(R600,農林業センサス集落コード!$A$2:$E$18534,4,FALSE)," ")</f>
        <v xml:space="preserve"> </v>
      </c>
      <c r="T600" s="50" t="str">
        <f>IFERROR(VLOOKUP(R600,農林業センサス集落コード!$A$2:$E$18534,5,0),"")</f>
        <v/>
      </c>
      <c r="U600" s="48"/>
      <c r="V600" s="49" t="str">
        <f>IFERROR(VLOOKUP(U600,農林業センサス集落コード!$A$2:$E$18534,4,FALSE)," ")</f>
        <v xml:space="preserve"> </v>
      </c>
      <c r="W600" s="50" t="str">
        <f>IFERROR(VLOOKUP(U600,農林業センサス集落コード!$A$2:$E$18534,5,0),"")</f>
        <v/>
      </c>
      <c r="X600" s="48"/>
      <c r="Y600" s="49" t="str">
        <f>IFERROR(VLOOKUP(X600,農林業センサス集落コード!$A$2:$E$18534,4,FALSE)," ")</f>
        <v xml:space="preserve"> </v>
      </c>
      <c r="Z600" s="50" t="str">
        <f>IFERROR(VLOOKUP(X600,農林業センサス集落コード!$A$2:$E$18534,5,0),"")</f>
        <v/>
      </c>
      <c r="AA600" s="48"/>
      <c r="AB600" s="49" t="str">
        <f>IFERROR(VLOOKUP(AA600,農林業センサス集落コード!$A$2:$E$18534,4,FALSE)," ")</f>
        <v xml:space="preserve"> </v>
      </c>
      <c r="AC600" s="50" t="str">
        <f>IFERROR(VLOOKUP(AA600,農林業センサス集落コード!$A$2:$E$18534,5,0),"")</f>
        <v/>
      </c>
      <c r="AD600" s="48"/>
      <c r="AE600" s="49" t="str">
        <f>IFERROR(VLOOKUP(AD600,農林業センサス集落コード!$A$2:$E$18534,4,FALSE)," ")</f>
        <v xml:space="preserve"> </v>
      </c>
      <c r="AF600" s="50" t="str">
        <f>IFERROR(VLOOKUP(AD600,農林業センサス集落コード!$A$2:$E$18534,5,0),"")</f>
        <v/>
      </c>
      <c r="AG600" s="48"/>
      <c r="AH600" s="49" t="str">
        <f>IFERROR(VLOOKUP(AG600,農林業センサス集落コード!$A$2:$E$18534,4,FALSE)," ")</f>
        <v xml:space="preserve"> </v>
      </c>
      <c r="AI600" s="50" t="str">
        <f>IFERROR(VLOOKUP(AG600,農林業センサス集落コード!$A$2:$E$18534,5,0),"")</f>
        <v/>
      </c>
      <c r="AJ600" s="48"/>
      <c r="AK600" s="49" t="str">
        <f>IFERROR(VLOOKUP(AJ600,農林業センサス集落コード!$A$2:$E$18534,4,FALSE)," ")</f>
        <v xml:space="preserve"> </v>
      </c>
      <c r="AL600" s="50" t="str">
        <f>IFERROR(VLOOKUP(AJ600,農林業センサス集落コード!$A$2:$E$18534,5,0),"")</f>
        <v/>
      </c>
      <c r="AM600" s="48"/>
      <c r="AN600" s="49" t="str">
        <f>IFERROR(VLOOKUP(AM600,農林業センサス集落コード!$A$2:$E$18534,4,FALSE)," ")</f>
        <v xml:space="preserve"> </v>
      </c>
      <c r="AO600" s="50" t="str">
        <f>IFERROR(VLOOKUP(AM600,農林業センサス集落コード!$A$2:$E$18534,5,0),"")</f>
        <v/>
      </c>
      <c r="AP600" s="48"/>
      <c r="AQ600" s="49" t="str">
        <f>IFERROR(VLOOKUP(AP600,農林業センサス集落コード!$A$2:$E$18534,4,FALSE)," ")</f>
        <v xml:space="preserve"> </v>
      </c>
      <c r="AR600" s="50" t="str">
        <f>IFERROR(VLOOKUP(AP600,農林業センサス集落コード!$A$2:$E$18534,5,0),"")</f>
        <v/>
      </c>
      <c r="AS600" s="48"/>
      <c r="AT600" s="49" t="str">
        <f>IFERROR(VLOOKUP(AS600,農林業センサス集落コード!$A$2:$E$18534,4,FALSE)," ")</f>
        <v xml:space="preserve"> </v>
      </c>
      <c r="AU600" s="50" t="str">
        <f>IFERROR(VLOOKUP(AS600,農林業センサス集落コード!$A$2:$E$18534,5,0),"")</f>
        <v/>
      </c>
      <c r="AV600" s="48"/>
      <c r="AW600" s="49" t="str">
        <f>IFERROR(VLOOKUP(AV600,農林業センサス集落コード!$A$2:$E$18534,4,FALSE)," ")</f>
        <v xml:space="preserve"> </v>
      </c>
      <c r="AX600" s="50" t="str">
        <f>IFERROR(VLOOKUP(AV600,農林業センサス集落コード!$A$2:$E$18534,5,0),"")</f>
        <v/>
      </c>
      <c r="AY600" s="48"/>
      <c r="AZ600" s="49" t="str">
        <f>IFERROR(VLOOKUP(AY600,農林業センサス集落コード!$A$2:$E$18534,4,FALSE)," ")</f>
        <v xml:space="preserve"> </v>
      </c>
      <c r="BA600" s="50" t="str">
        <f>IFERROR(VLOOKUP(AY600,農林業センサス集落コード!$A$2:$E$18534,5,0),"")</f>
        <v/>
      </c>
      <c r="BB600" s="48"/>
      <c r="BC600" s="49" t="str">
        <f>IFERROR(VLOOKUP(BB600,農林業センサス集落コード!$A$2:$E$18534,4,FALSE)," ")</f>
        <v xml:space="preserve"> </v>
      </c>
      <c r="BD600" s="50" t="str">
        <f>IFERROR(VLOOKUP(BB600,農林業センサス集落コード!$A$2:$E$18534,5,0),"")</f>
        <v/>
      </c>
      <c r="BE600" s="48"/>
      <c r="BF600" s="49" t="str">
        <f>IFERROR(VLOOKUP(BE600,農林業センサス集落コード!$A$2:$E$18534,4,FALSE)," ")</f>
        <v xml:space="preserve"> </v>
      </c>
      <c r="BG600" s="50" t="str">
        <f>IFERROR(VLOOKUP(BE600,農林業センサス集落コード!$A$2:$E$18534,5,0),"")</f>
        <v/>
      </c>
      <c r="BH600" s="48"/>
      <c r="BI600" s="49" t="str">
        <f>IFERROR(VLOOKUP(BH600,農林業センサス集落コード!$A$2:$E$18534,4,FALSE)," ")</f>
        <v xml:space="preserve"> </v>
      </c>
      <c r="BJ600" s="50" t="str">
        <f>IFERROR(VLOOKUP(BH600,農林業センサス集落コード!$A$2:$E$18534,5,0),"")</f>
        <v/>
      </c>
      <c r="BK600" s="48"/>
      <c r="BL600" s="49" t="str">
        <f>IFERROR(VLOOKUP(BK600,農林業センサス集落コード!$A$2:$E$18534,4,FALSE)," ")</f>
        <v xml:space="preserve"> </v>
      </c>
      <c r="BM600" s="50" t="str">
        <f>IFERROR(VLOOKUP(BK600,農林業センサス集落コード!$A$2:$E$18534,5,0),"")</f>
        <v/>
      </c>
    </row>
    <row r="601" spans="1:65">
      <c r="A601" s="272" t="e">
        <f>①協定識別事項②協定参加者!#REF!</f>
        <v>#REF!</v>
      </c>
      <c r="B601" s="55" t="e">
        <f>①協定識別事項②協定参加者!#REF!</f>
        <v>#REF!</v>
      </c>
      <c r="C601" s="55" t="e">
        <f>①協定識別事項②協定参加者!#REF!</f>
        <v>#REF!</v>
      </c>
      <c r="D601" s="55" t="e">
        <f>①協定識別事項②協定参加者!#REF!</f>
        <v>#REF!</v>
      </c>
      <c r="E601" s="56" t="e">
        <f>①協定識別事項②協定参加者!#REF!</f>
        <v>#REF!</v>
      </c>
      <c r="F601" s="48"/>
      <c r="G601" s="49" t="str">
        <f>IFERROR(VLOOKUP(F601,農林業センサス集落コード!$A$2:$E$18534,4,FALSE)," ")</f>
        <v xml:space="preserve"> </v>
      </c>
      <c r="H601" s="50" t="str">
        <f>IFERROR(VLOOKUP(F601,農林業センサス集落コード!$A$2:$E$18534,5,0),"")</f>
        <v/>
      </c>
      <c r="I601" s="48"/>
      <c r="J601" s="49" t="str">
        <f>IFERROR(VLOOKUP(I601,農林業センサス集落コード!$A$2:$E$18534,4,FALSE)," ")</f>
        <v xml:space="preserve"> </v>
      </c>
      <c r="K601" s="50" t="str">
        <f>IFERROR(VLOOKUP(I601,農林業センサス集落コード!$A$2:$E$18534,5,0),"")</f>
        <v/>
      </c>
      <c r="L601" s="48"/>
      <c r="M601" s="49" t="str">
        <f>IFERROR(VLOOKUP(L601,農林業センサス集落コード!$A$2:$E$18534,4,FALSE)," ")</f>
        <v xml:space="preserve"> </v>
      </c>
      <c r="N601" s="50" t="str">
        <f>IFERROR(VLOOKUP(L601,農林業センサス集落コード!$A$2:$E$18534,5,0),"")</f>
        <v/>
      </c>
      <c r="O601" s="48"/>
      <c r="P601" s="49" t="str">
        <f>IFERROR(VLOOKUP(O601,農林業センサス集落コード!$A$2:$E$18534,4,FALSE)," ")</f>
        <v xml:space="preserve"> </v>
      </c>
      <c r="Q601" s="50" t="str">
        <f>IFERROR(VLOOKUP(O601,農林業センサス集落コード!$A$2:$E$18534,5,0),"")</f>
        <v/>
      </c>
      <c r="R601" s="48"/>
      <c r="S601" s="49" t="str">
        <f>IFERROR(VLOOKUP(R601,農林業センサス集落コード!$A$2:$E$18534,4,FALSE)," ")</f>
        <v xml:space="preserve"> </v>
      </c>
      <c r="T601" s="50" t="str">
        <f>IFERROR(VLOOKUP(R601,農林業センサス集落コード!$A$2:$E$18534,5,0),"")</f>
        <v/>
      </c>
      <c r="U601" s="48"/>
      <c r="V601" s="49" t="str">
        <f>IFERROR(VLOOKUP(U601,農林業センサス集落コード!$A$2:$E$18534,4,FALSE)," ")</f>
        <v xml:space="preserve"> </v>
      </c>
      <c r="W601" s="50" t="str">
        <f>IFERROR(VLOOKUP(U601,農林業センサス集落コード!$A$2:$E$18534,5,0),"")</f>
        <v/>
      </c>
      <c r="X601" s="48"/>
      <c r="Y601" s="49" t="str">
        <f>IFERROR(VLOOKUP(X601,農林業センサス集落コード!$A$2:$E$18534,4,FALSE)," ")</f>
        <v xml:space="preserve"> </v>
      </c>
      <c r="Z601" s="50" t="str">
        <f>IFERROR(VLOOKUP(X601,農林業センサス集落コード!$A$2:$E$18534,5,0),"")</f>
        <v/>
      </c>
      <c r="AA601" s="48"/>
      <c r="AB601" s="49" t="str">
        <f>IFERROR(VLOOKUP(AA601,農林業センサス集落コード!$A$2:$E$18534,4,FALSE)," ")</f>
        <v xml:space="preserve"> </v>
      </c>
      <c r="AC601" s="50" t="str">
        <f>IFERROR(VLOOKUP(AA601,農林業センサス集落コード!$A$2:$E$18534,5,0),"")</f>
        <v/>
      </c>
      <c r="AD601" s="48"/>
      <c r="AE601" s="49" t="str">
        <f>IFERROR(VLOOKUP(AD601,農林業センサス集落コード!$A$2:$E$18534,4,FALSE)," ")</f>
        <v xml:space="preserve"> </v>
      </c>
      <c r="AF601" s="50" t="str">
        <f>IFERROR(VLOOKUP(AD601,農林業センサス集落コード!$A$2:$E$18534,5,0),"")</f>
        <v/>
      </c>
      <c r="AG601" s="48"/>
      <c r="AH601" s="49" t="str">
        <f>IFERROR(VLOOKUP(AG601,農林業センサス集落コード!$A$2:$E$18534,4,FALSE)," ")</f>
        <v xml:space="preserve"> </v>
      </c>
      <c r="AI601" s="50" t="str">
        <f>IFERROR(VLOOKUP(AG601,農林業センサス集落コード!$A$2:$E$18534,5,0),"")</f>
        <v/>
      </c>
      <c r="AJ601" s="48"/>
      <c r="AK601" s="49" t="str">
        <f>IFERROR(VLOOKUP(AJ601,農林業センサス集落コード!$A$2:$E$18534,4,FALSE)," ")</f>
        <v xml:space="preserve"> </v>
      </c>
      <c r="AL601" s="50" t="str">
        <f>IFERROR(VLOOKUP(AJ601,農林業センサス集落コード!$A$2:$E$18534,5,0),"")</f>
        <v/>
      </c>
      <c r="AM601" s="48"/>
      <c r="AN601" s="49" t="str">
        <f>IFERROR(VLOOKUP(AM601,農林業センサス集落コード!$A$2:$E$18534,4,FALSE)," ")</f>
        <v xml:space="preserve"> </v>
      </c>
      <c r="AO601" s="50" t="str">
        <f>IFERROR(VLOOKUP(AM601,農林業センサス集落コード!$A$2:$E$18534,5,0),"")</f>
        <v/>
      </c>
      <c r="AP601" s="48"/>
      <c r="AQ601" s="49" t="str">
        <f>IFERROR(VLOOKUP(AP601,農林業センサス集落コード!$A$2:$E$18534,4,FALSE)," ")</f>
        <v xml:space="preserve"> </v>
      </c>
      <c r="AR601" s="50" t="str">
        <f>IFERROR(VLOOKUP(AP601,農林業センサス集落コード!$A$2:$E$18534,5,0),"")</f>
        <v/>
      </c>
      <c r="AS601" s="48"/>
      <c r="AT601" s="49" t="str">
        <f>IFERROR(VLOOKUP(AS601,農林業センサス集落コード!$A$2:$E$18534,4,FALSE)," ")</f>
        <v xml:space="preserve"> </v>
      </c>
      <c r="AU601" s="50" t="str">
        <f>IFERROR(VLOOKUP(AS601,農林業センサス集落コード!$A$2:$E$18534,5,0),"")</f>
        <v/>
      </c>
      <c r="AV601" s="48"/>
      <c r="AW601" s="49" t="str">
        <f>IFERROR(VLOOKUP(AV601,農林業センサス集落コード!$A$2:$E$18534,4,FALSE)," ")</f>
        <v xml:space="preserve"> </v>
      </c>
      <c r="AX601" s="50" t="str">
        <f>IFERROR(VLOOKUP(AV601,農林業センサス集落コード!$A$2:$E$18534,5,0),"")</f>
        <v/>
      </c>
      <c r="AY601" s="48"/>
      <c r="AZ601" s="49" t="str">
        <f>IFERROR(VLOOKUP(AY601,農林業センサス集落コード!$A$2:$E$18534,4,FALSE)," ")</f>
        <v xml:space="preserve"> </v>
      </c>
      <c r="BA601" s="50" t="str">
        <f>IFERROR(VLOOKUP(AY601,農林業センサス集落コード!$A$2:$E$18534,5,0),"")</f>
        <v/>
      </c>
      <c r="BB601" s="48"/>
      <c r="BC601" s="49" t="str">
        <f>IFERROR(VLOOKUP(BB601,農林業センサス集落コード!$A$2:$E$18534,4,FALSE)," ")</f>
        <v xml:space="preserve"> </v>
      </c>
      <c r="BD601" s="50" t="str">
        <f>IFERROR(VLOOKUP(BB601,農林業センサス集落コード!$A$2:$E$18534,5,0),"")</f>
        <v/>
      </c>
      <c r="BE601" s="48"/>
      <c r="BF601" s="49" t="str">
        <f>IFERROR(VLOOKUP(BE601,農林業センサス集落コード!$A$2:$E$18534,4,FALSE)," ")</f>
        <v xml:space="preserve"> </v>
      </c>
      <c r="BG601" s="50" t="str">
        <f>IFERROR(VLOOKUP(BE601,農林業センサス集落コード!$A$2:$E$18534,5,0),"")</f>
        <v/>
      </c>
      <c r="BH601" s="48"/>
      <c r="BI601" s="49" t="str">
        <f>IFERROR(VLOOKUP(BH601,農林業センサス集落コード!$A$2:$E$18534,4,FALSE)," ")</f>
        <v xml:space="preserve"> </v>
      </c>
      <c r="BJ601" s="50" t="str">
        <f>IFERROR(VLOOKUP(BH601,農林業センサス集落コード!$A$2:$E$18534,5,0),"")</f>
        <v/>
      </c>
      <c r="BK601" s="48"/>
      <c r="BL601" s="49" t="str">
        <f>IFERROR(VLOOKUP(BK601,農林業センサス集落コード!$A$2:$E$18534,4,FALSE)," ")</f>
        <v xml:space="preserve"> </v>
      </c>
      <c r="BM601" s="50" t="str">
        <f>IFERROR(VLOOKUP(BK601,農林業センサス集落コード!$A$2:$E$18534,5,0),"")</f>
        <v/>
      </c>
    </row>
    <row r="602" spans="1:65">
      <c r="A602" s="272" t="e">
        <f>①協定識別事項②協定参加者!#REF!</f>
        <v>#REF!</v>
      </c>
      <c r="B602" s="55" t="e">
        <f>①協定識別事項②協定参加者!#REF!</f>
        <v>#REF!</v>
      </c>
      <c r="C602" s="55" t="e">
        <f>①協定識別事項②協定参加者!#REF!</f>
        <v>#REF!</v>
      </c>
      <c r="D602" s="55" t="e">
        <f>①協定識別事項②協定参加者!#REF!</f>
        <v>#REF!</v>
      </c>
      <c r="E602" s="56" t="e">
        <f>①協定識別事項②協定参加者!#REF!</f>
        <v>#REF!</v>
      </c>
      <c r="F602" s="48"/>
      <c r="G602" s="49" t="str">
        <f>IFERROR(VLOOKUP(F602,農林業センサス集落コード!$A$2:$E$18534,4,FALSE)," ")</f>
        <v xml:space="preserve"> </v>
      </c>
      <c r="H602" s="50" t="str">
        <f>IFERROR(VLOOKUP(F602,農林業センサス集落コード!$A$2:$E$18534,5,0),"")</f>
        <v/>
      </c>
      <c r="I602" s="48"/>
      <c r="J602" s="49" t="str">
        <f>IFERROR(VLOOKUP(I602,農林業センサス集落コード!$A$2:$E$18534,4,FALSE)," ")</f>
        <v xml:space="preserve"> </v>
      </c>
      <c r="K602" s="50" t="str">
        <f>IFERROR(VLOOKUP(I602,農林業センサス集落コード!$A$2:$E$18534,5,0),"")</f>
        <v/>
      </c>
      <c r="L602" s="48"/>
      <c r="M602" s="49" t="str">
        <f>IFERROR(VLOOKUP(L602,農林業センサス集落コード!$A$2:$E$18534,4,FALSE)," ")</f>
        <v xml:space="preserve"> </v>
      </c>
      <c r="N602" s="50" t="str">
        <f>IFERROR(VLOOKUP(L602,農林業センサス集落コード!$A$2:$E$18534,5,0),"")</f>
        <v/>
      </c>
      <c r="O602" s="48"/>
      <c r="P602" s="49" t="str">
        <f>IFERROR(VLOOKUP(O602,農林業センサス集落コード!$A$2:$E$18534,4,FALSE)," ")</f>
        <v xml:space="preserve"> </v>
      </c>
      <c r="Q602" s="50" t="str">
        <f>IFERROR(VLOOKUP(O602,農林業センサス集落コード!$A$2:$E$18534,5,0),"")</f>
        <v/>
      </c>
      <c r="R602" s="48"/>
      <c r="S602" s="49" t="str">
        <f>IFERROR(VLOOKUP(R602,農林業センサス集落コード!$A$2:$E$18534,4,FALSE)," ")</f>
        <v xml:space="preserve"> </v>
      </c>
      <c r="T602" s="50" t="str">
        <f>IFERROR(VLOOKUP(R602,農林業センサス集落コード!$A$2:$E$18534,5,0),"")</f>
        <v/>
      </c>
      <c r="U602" s="48"/>
      <c r="V602" s="49" t="str">
        <f>IFERROR(VLOOKUP(U602,農林業センサス集落コード!$A$2:$E$18534,4,FALSE)," ")</f>
        <v xml:space="preserve"> </v>
      </c>
      <c r="W602" s="50" t="str">
        <f>IFERROR(VLOOKUP(U602,農林業センサス集落コード!$A$2:$E$18534,5,0),"")</f>
        <v/>
      </c>
      <c r="X602" s="48"/>
      <c r="Y602" s="49" t="str">
        <f>IFERROR(VLOOKUP(X602,農林業センサス集落コード!$A$2:$E$18534,4,FALSE)," ")</f>
        <v xml:space="preserve"> </v>
      </c>
      <c r="Z602" s="50" t="str">
        <f>IFERROR(VLOOKUP(X602,農林業センサス集落コード!$A$2:$E$18534,5,0),"")</f>
        <v/>
      </c>
      <c r="AA602" s="48"/>
      <c r="AB602" s="49" t="str">
        <f>IFERROR(VLOOKUP(AA602,農林業センサス集落コード!$A$2:$E$18534,4,FALSE)," ")</f>
        <v xml:space="preserve"> </v>
      </c>
      <c r="AC602" s="50" t="str">
        <f>IFERROR(VLOOKUP(AA602,農林業センサス集落コード!$A$2:$E$18534,5,0),"")</f>
        <v/>
      </c>
      <c r="AD602" s="48"/>
      <c r="AE602" s="49" t="str">
        <f>IFERROR(VLOOKUP(AD602,農林業センサス集落コード!$A$2:$E$18534,4,FALSE)," ")</f>
        <v xml:space="preserve"> </v>
      </c>
      <c r="AF602" s="50" t="str">
        <f>IFERROR(VLOOKUP(AD602,農林業センサス集落コード!$A$2:$E$18534,5,0),"")</f>
        <v/>
      </c>
      <c r="AG602" s="48"/>
      <c r="AH602" s="49" t="str">
        <f>IFERROR(VLOOKUP(AG602,農林業センサス集落コード!$A$2:$E$18534,4,FALSE)," ")</f>
        <v xml:space="preserve"> </v>
      </c>
      <c r="AI602" s="50" t="str">
        <f>IFERROR(VLOOKUP(AG602,農林業センサス集落コード!$A$2:$E$18534,5,0),"")</f>
        <v/>
      </c>
      <c r="AJ602" s="48"/>
      <c r="AK602" s="49" t="str">
        <f>IFERROR(VLOOKUP(AJ602,農林業センサス集落コード!$A$2:$E$18534,4,FALSE)," ")</f>
        <v xml:space="preserve"> </v>
      </c>
      <c r="AL602" s="50" t="str">
        <f>IFERROR(VLOOKUP(AJ602,農林業センサス集落コード!$A$2:$E$18534,5,0),"")</f>
        <v/>
      </c>
      <c r="AM602" s="48"/>
      <c r="AN602" s="49" t="str">
        <f>IFERROR(VLOOKUP(AM602,農林業センサス集落コード!$A$2:$E$18534,4,FALSE)," ")</f>
        <v xml:space="preserve"> </v>
      </c>
      <c r="AO602" s="50" t="str">
        <f>IFERROR(VLOOKUP(AM602,農林業センサス集落コード!$A$2:$E$18534,5,0),"")</f>
        <v/>
      </c>
      <c r="AP602" s="48"/>
      <c r="AQ602" s="49" t="str">
        <f>IFERROR(VLOOKUP(AP602,農林業センサス集落コード!$A$2:$E$18534,4,FALSE)," ")</f>
        <v xml:space="preserve"> </v>
      </c>
      <c r="AR602" s="50" t="str">
        <f>IFERROR(VLOOKUP(AP602,農林業センサス集落コード!$A$2:$E$18534,5,0),"")</f>
        <v/>
      </c>
      <c r="AS602" s="48"/>
      <c r="AT602" s="49" t="str">
        <f>IFERROR(VLOOKUP(AS602,農林業センサス集落コード!$A$2:$E$18534,4,FALSE)," ")</f>
        <v xml:space="preserve"> </v>
      </c>
      <c r="AU602" s="50" t="str">
        <f>IFERROR(VLOOKUP(AS602,農林業センサス集落コード!$A$2:$E$18534,5,0),"")</f>
        <v/>
      </c>
      <c r="AV602" s="48"/>
      <c r="AW602" s="49" t="str">
        <f>IFERROR(VLOOKUP(AV602,農林業センサス集落コード!$A$2:$E$18534,4,FALSE)," ")</f>
        <v xml:space="preserve"> </v>
      </c>
      <c r="AX602" s="50" t="str">
        <f>IFERROR(VLOOKUP(AV602,農林業センサス集落コード!$A$2:$E$18534,5,0),"")</f>
        <v/>
      </c>
      <c r="AY602" s="48"/>
      <c r="AZ602" s="49" t="str">
        <f>IFERROR(VLOOKUP(AY602,農林業センサス集落コード!$A$2:$E$18534,4,FALSE)," ")</f>
        <v xml:space="preserve"> </v>
      </c>
      <c r="BA602" s="50" t="str">
        <f>IFERROR(VLOOKUP(AY602,農林業センサス集落コード!$A$2:$E$18534,5,0),"")</f>
        <v/>
      </c>
      <c r="BB602" s="48"/>
      <c r="BC602" s="49" t="str">
        <f>IFERROR(VLOOKUP(BB602,農林業センサス集落コード!$A$2:$E$18534,4,FALSE)," ")</f>
        <v xml:space="preserve"> </v>
      </c>
      <c r="BD602" s="50" t="str">
        <f>IFERROR(VLOOKUP(BB602,農林業センサス集落コード!$A$2:$E$18534,5,0),"")</f>
        <v/>
      </c>
      <c r="BE602" s="48"/>
      <c r="BF602" s="49" t="str">
        <f>IFERROR(VLOOKUP(BE602,農林業センサス集落コード!$A$2:$E$18534,4,FALSE)," ")</f>
        <v xml:space="preserve"> </v>
      </c>
      <c r="BG602" s="50" t="str">
        <f>IFERROR(VLOOKUP(BE602,農林業センサス集落コード!$A$2:$E$18534,5,0),"")</f>
        <v/>
      </c>
      <c r="BH602" s="48"/>
      <c r="BI602" s="49" t="str">
        <f>IFERROR(VLOOKUP(BH602,農林業センサス集落コード!$A$2:$E$18534,4,FALSE)," ")</f>
        <v xml:space="preserve"> </v>
      </c>
      <c r="BJ602" s="50" t="str">
        <f>IFERROR(VLOOKUP(BH602,農林業センサス集落コード!$A$2:$E$18534,5,0),"")</f>
        <v/>
      </c>
      <c r="BK602" s="48"/>
      <c r="BL602" s="49" t="str">
        <f>IFERROR(VLOOKUP(BK602,農林業センサス集落コード!$A$2:$E$18534,4,FALSE)," ")</f>
        <v xml:space="preserve"> </v>
      </c>
      <c r="BM602" s="50" t="str">
        <f>IFERROR(VLOOKUP(BK602,農林業センサス集落コード!$A$2:$E$18534,5,0),"")</f>
        <v/>
      </c>
    </row>
    <row r="603" spans="1:65">
      <c r="A603" s="272" t="e">
        <f>①協定識別事項②協定参加者!#REF!</f>
        <v>#REF!</v>
      </c>
      <c r="B603" s="55" t="e">
        <f>①協定識別事項②協定参加者!#REF!</f>
        <v>#REF!</v>
      </c>
      <c r="C603" s="55" t="e">
        <f>①協定識別事項②協定参加者!#REF!</f>
        <v>#REF!</v>
      </c>
      <c r="D603" s="55" t="e">
        <f>①協定識別事項②協定参加者!#REF!</f>
        <v>#REF!</v>
      </c>
      <c r="E603" s="56" t="e">
        <f>①協定識別事項②協定参加者!#REF!</f>
        <v>#REF!</v>
      </c>
      <c r="F603" s="48"/>
      <c r="G603" s="49" t="str">
        <f>IFERROR(VLOOKUP(F603,農林業センサス集落コード!$A$2:$E$18534,4,FALSE)," ")</f>
        <v xml:space="preserve"> </v>
      </c>
      <c r="H603" s="50" t="str">
        <f>IFERROR(VLOOKUP(F603,農林業センサス集落コード!$A$2:$E$18534,5,0),"")</f>
        <v/>
      </c>
      <c r="I603" s="48"/>
      <c r="J603" s="49" t="str">
        <f>IFERROR(VLOOKUP(I603,農林業センサス集落コード!$A$2:$E$18534,4,FALSE)," ")</f>
        <v xml:space="preserve"> </v>
      </c>
      <c r="K603" s="50" t="str">
        <f>IFERROR(VLOOKUP(I603,農林業センサス集落コード!$A$2:$E$18534,5,0),"")</f>
        <v/>
      </c>
      <c r="L603" s="48"/>
      <c r="M603" s="49" t="str">
        <f>IFERROR(VLOOKUP(L603,農林業センサス集落コード!$A$2:$E$18534,4,FALSE)," ")</f>
        <v xml:space="preserve"> </v>
      </c>
      <c r="N603" s="50" t="str">
        <f>IFERROR(VLOOKUP(L603,農林業センサス集落コード!$A$2:$E$18534,5,0),"")</f>
        <v/>
      </c>
      <c r="O603" s="48"/>
      <c r="P603" s="49" t="str">
        <f>IFERROR(VLOOKUP(O603,農林業センサス集落コード!$A$2:$E$18534,4,FALSE)," ")</f>
        <v xml:space="preserve"> </v>
      </c>
      <c r="Q603" s="50" t="str">
        <f>IFERROR(VLOOKUP(O603,農林業センサス集落コード!$A$2:$E$18534,5,0),"")</f>
        <v/>
      </c>
      <c r="R603" s="48"/>
      <c r="S603" s="49" t="str">
        <f>IFERROR(VLOOKUP(R603,農林業センサス集落コード!$A$2:$E$18534,4,FALSE)," ")</f>
        <v xml:space="preserve"> </v>
      </c>
      <c r="T603" s="50" t="str">
        <f>IFERROR(VLOOKUP(R603,農林業センサス集落コード!$A$2:$E$18534,5,0),"")</f>
        <v/>
      </c>
      <c r="U603" s="48"/>
      <c r="V603" s="49" t="str">
        <f>IFERROR(VLOOKUP(U603,農林業センサス集落コード!$A$2:$E$18534,4,FALSE)," ")</f>
        <v xml:space="preserve"> </v>
      </c>
      <c r="W603" s="50" t="str">
        <f>IFERROR(VLOOKUP(U603,農林業センサス集落コード!$A$2:$E$18534,5,0),"")</f>
        <v/>
      </c>
      <c r="X603" s="48"/>
      <c r="Y603" s="49" t="str">
        <f>IFERROR(VLOOKUP(X603,農林業センサス集落コード!$A$2:$E$18534,4,FALSE)," ")</f>
        <v xml:space="preserve"> </v>
      </c>
      <c r="Z603" s="50" t="str">
        <f>IFERROR(VLOOKUP(X603,農林業センサス集落コード!$A$2:$E$18534,5,0),"")</f>
        <v/>
      </c>
      <c r="AA603" s="48"/>
      <c r="AB603" s="49" t="str">
        <f>IFERROR(VLOOKUP(AA603,農林業センサス集落コード!$A$2:$E$18534,4,FALSE)," ")</f>
        <v xml:space="preserve"> </v>
      </c>
      <c r="AC603" s="50" t="str">
        <f>IFERROR(VLOOKUP(AA603,農林業センサス集落コード!$A$2:$E$18534,5,0),"")</f>
        <v/>
      </c>
      <c r="AD603" s="48"/>
      <c r="AE603" s="49" t="str">
        <f>IFERROR(VLOOKUP(AD603,農林業センサス集落コード!$A$2:$E$18534,4,FALSE)," ")</f>
        <v xml:space="preserve"> </v>
      </c>
      <c r="AF603" s="50" t="str">
        <f>IFERROR(VLOOKUP(AD603,農林業センサス集落コード!$A$2:$E$18534,5,0),"")</f>
        <v/>
      </c>
      <c r="AG603" s="48"/>
      <c r="AH603" s="49" t="str">
        <f>IFERROR(VLOOKUP(AG603,農林業センサス集落コード!$A$2:$E$18534,4,FALSE)," ")</f>
        <v xml:space="preserve"> </v>
      </c>
      <c r="AI603" s="50" t="str">
        <f>IFERROR(VLOOKUP(AG603,農林業センサス集落コード!$A$2:$E$18534,5,0),"")</f>
        <v/>
      </c>
      <c r="AJ603" s="48"/>
      <c r="AK603" s="49" t="str">
        <f>IFERROR(VLOOKUP(AJ603,農林業センサス集落コード!$A$2:$E$18534,4,FALSE)," ")</f>
        <v xml:space="preserve"> </v>
      </c>
      <c r="AL603" s="50" t="str">
        <f>IFERROR(VLOOKUP(AJ603,農林業センサス集落コード!$A$2:$E$18534,5,0),"")</f>
        <v/>
      </c>
      <c r="AM603" s="48"/>
      <c r="AN603" s="49" t="str">
        <f>IFERROR(VLOOKUP(AM603,農林業センサス集落コード!$A$2:$E$18534,4,FALSE)," ")</f>
        <v xml:space="preserve"> </v>
      </c>
      <c r="AO603" s="50" t="str">
        <f>IFERROR(VLOOKUP(AM603,農林業センサス集落コード!$A$2:$E$18534,5,0),"")</f>
        <v/>
      </c>
      <c r="AP603" s="48"/>
      <c r="AQ603" s="49" t="str">
        <f>IFERROR(VLOOKUP(AP603,農林業センサス集落コード!$A$2:$E$18534,4,FALSE)," ")</f>
        <v xml:space="preserve"> </v>
      </c>
      <c r="AR603" s="50" t="str">
        <f>IFERROR(VLOOKUP(AP603,農林業センサス集落コード!$A$2:$E$18534,5,0),"")</f>
        <v/>
      </c>
      <c r="AS603" s="48"/>
      <c r="AT603" s="49" t="str">
        <f>IFERROR(VLOOKUP(AS603,農林業センサス集落コード!$A$2:$E$18534,4,FALSE)," ")</f>
        <v xml:space="preserve"> </v>
      </c>
      <c r="AU603" s="50" t="str">
        <f>IFERROR(VLOOKUP(AS603,農林業センサス集落コード!$A$2:$E$18534,5,0),"")</f>
        <v/>
      </c>
      <c r="AV603" s="48"/>
      <c r="AW603" s="49" t="str">
        <f>IFERROR(VLOOKUP(AV603,農林業センサス集落コード!$A$2:$E$18534,4,FALSE)," ")</f>
        <v xml:space="preserve"> </v>
      </c>
      <c r="AX603" s="50" t="str">
        <f>IFERROR(VLOOKUP(AV603,農林業センサス集落コード!$A$2:$E$18534,5,0),"")</f>
        <v/>
      </c>
      <c r="AY603" s="48"/>
      <c r="AZ603" s="49" t="str">
        <f>IFERROR(VLOOKUP(AY603,農林業センサス集落コード!$A$2:$E$18534,4,FALSE)," ")</f>
        <v xml:space="preserve"> </v>
      </c>
      <c r="BA603" s="50" t="str">
        <f>IFERROR(VLOOKUP(AY603,農林業センサス集落コード!$A$2:$E$18534,5,0),"")</f>
        <v/>
      </c>
      <c r="BB603" s="48"/>
      <c r="BC603" s="49" t="str">
        <f>IFERROR(VLOOKUP(BB603,農林業センサス集落コード!$A$2:$E$18534,4,FALSE)," ")</f>
        <v xml:space="preserve"> </v>
      </c>
      <c r="BD603" s="50" t="str">
        <f>IFERROR(VLOOKUP(BB603,農林業センサス集落コード!$A$2:$E$18534,5,0),"")</f>
        <v/>
      </c>
      <c r="BE603" s="48"/>
      <c r="BF603" s="49" t="str">
        <f>IFERROR(VLOOKUP(BE603,農林業センサス集落コード!$A$2:$E$18534,4,FALSE)," ")</f>
        <v xml:space="preserve"> </v>
      </c>
      <c r="BG603" s="50" t="str">
        <f>IFERROR(VLOOKUP(BE603,農林業センサス集落コード!$A$2:$E$18534,5,0),"")</f>
        <v/>
      </c>
      <c r="BH603" s="48"/>
      <c r="BI603" s="49" t="str">
        <f>IFERROR(VLOOKUP(BH603,農林業センサス集落コード!$A$2:$E$18534,4,FALSE)," ")</f>
        <v xml:space="preserve"> </v>
      </c>
      <c r="BJ603" s="50" t="str">
        <f>IFERROR(VLOOKUP(BH603,農林業センサス集落コード!$A$2:$E$18534,5,0),"")</f>
        <v/>
      </c>
      <c r="BK603" s="48"/>
      <c r="BL603" s="49" t="str">
        <f>IFERROR(VLOOKUP(BK603,農林業センサス集落コード!$A$2:$E$18534,4,FALSE)," ")</f>
        <v xml:space="preserve"> </v>
      </c>
      <c r="BM603" s="50" t="str">
        <f>IFERROR(VLOOKUP(BK603,農林業センサス集落コード!$A$2:$E$18534,5,0),"")</f>
        <v/>
      </c>
    </row>
    <row r="604" spans="1:65">
      <c r="A604" s="272" t="e">
        <f>①協定識別事項②協定参加者!#REF!</f>
        <v>#REF!</v>
      </c>
      <c r="B604" s="55" t="e">
        <f>①協定識別事項②協定参加者!#REF!</f>
        <v>#REF!</v>
      </c>
      <c r="C604" s="55" t="e">
        <f>①協定識別事項②協定参加者!#REF!</f>
        <v>#REF!</v>
      </c>
      <c r="D604" s="55" t="e">
        <f>①協定識別事項②協定参加者!#REF!</f>
        <v>#REF!</v>
      </c>
      <c r="E604" s="56" t="e">
        <f>①協定識別事項②協定参加者!#REF!</f>
        <v>#REF!</v>
      </c>
      <c r="F604" s="48"/>
      <c r="G604" s="49" t="str">
        <f>IFERROR(VLOOKUP(F604,農林業センサス集落コード!$A$2:$E$18534,4,FALSE)," ")</f>
        <v xml:space="preserve"> </v>
      </c>
      <c r="H604" s="50" t="str">
        <f>IFERROR(VLOOKUP(F604,農林業センサス集落コード!$A$2:$E$18534,5,0),"")</f>
        <v/>
      </c>
      <c r="I604" s="48"/>
      <c r="J604" s="49" t="str">
        <f>IFERROR(VLOOKUP(I604,農林業センサス集落コード!$A$2:$E$18534,4,FALSE)," ")</f>
        <v xml:space="preserve"> </v>
      </c>
      <c r="K604" s="50" t="str">
        <f>IFERROR(VLOOKUP(I604,農林業センサス集落コード!$A$2:$E$18534,5,0),"")</f>
        <v/>
      </c>
      <c r="L604" s="48"/>
      <c r="M604" s="49" t="str">
        <f>IFERROR(VLOOKUP(L604,農林業センサス集落コード!$A$2:$E$18534,4,FALSE)," ")</f>
        <v xml:space="preserve"> </v>
      </c>
      <c r="N604" s="50" t="str">
        <f>IFERROR(VLOOKUP(L604,農林業センサス集落コード!$A$2:$E$18534,5,0),"")</f>
        <v/>
      </c>
      <c r="O604" s="48"/>
      <c r="P604" s="49" t="str">
        <f>IFERROR(VLOOKUP(O604,農林業センサス集落コード!$A$2:$E$18534,4,FALSE)," ")</f>
        <v xml:space="preserve"> </v>
      </c>
      <c r="Q604" s="50" t="str">
        <f>IFERROR(VLOOKUP(O604,農林業センサス集落コード!$A$2:$E$18534,5,0),"")</f>
        <v/>
      </c>
      <c r="R604" s="48"/>
      <c r="S604" s="49" t="str">
        <f>IFERROR(VLOOKUP(R604,農林業センサス集落コード!$A$2:$E$18534,4,FALSE)," ")</f>
        <v xml:space="preserve"> </v>
      </c>
      <c r="T604" s="50" t="str">
        <f>IFERROR(VLOOKUP(R604,農林業センサス集落コード!$A$2:$E$18534,5,0),"")</f>
        <v/>
      </c>
      <c r="U604" s="48"/>
      <c r="V604" s="49" t="str">
        <f>IFERROR(VLOOKUP(U604,農林業センサス集落コード!$A$2:$E$18534,4,FALSE)," ")</f>
        <v xml:space="preserve"> </v>
      </c>
      <c r="W604" s="50" t="str">
        <f>IFERROR(VLOOKUP(U604,農林業センサス集落コード!$A$2:$E$18534,5,0),"")</f>
        <v/>
      </c>
      <c r="X604" s="48"/>
      <c r="Y604" s="49" t="str">
        <f>IFERROR(VLOOKUP(X604,農林業センサス集落コード!$A$2:$E$18534,4,FALSE)," ")</f>
        <v xml:space="preserve"> </v>
      </c>
      <c r="Z604" s="50" t="str">
        <f>IFERROR(VLOOKUP(X604,農林業センサス集落コード!$A$2:$E$18534,5,0),"")</f>
        <v/>
      </c>
      <c r="AA604" s="48"/>
      <c r="AB604" s="49" t="str">
        <f>IFERROR(VLOOKUP(AA604,農林業センサス集落コード!$A$2:$E$18534,4,FALSE)," ")</f>
        <v xml:space="preserve"> </v>
      </c>
      <c r="AC604" s="50" t="str">
        <f>IFERROR(VLOOKUP(AA604,農林業センサス集落コード!$A$2:$E$18534,5,0),"")</f>
        <v/>
      </c>
      <c r="AD604" s="48"/>
      <c r="AE604" s="49" t="str">
        <f>IFERROR(VLOOKUP(AD604,農林業センサス集落コード!$A$2:$E$18534,4,FALSE)," ")</f>
        <v xml:space="preserve"> </v>
      </c>
      <c r="AF604" s="50" t="str">
        <f>IFERROR(VLOOKUP(AD604,農林業センサス集落コード!$A$2:$E$18534,5,0),"")</f>
        <v/>
      </c>
      <c r="AG604" s="48"/>
      <c r="AH604" s="49" t="str">
        <f>IFERROR(VLOOKUP(AG604,農林業センサス集落コード!$A$2:$E$18534,4,FALSE)," ")</f>
        <v xml:space="preserve"> </v>
      </c>
      <c r="AI604" s="50" t="str">
        <f>IFERROR(VLOOKUP(AG604,農林業センサス集落コード!$A$2:$E$18534,5,0),"")</f>
        <v/>
      </c>
      <c r="AJ604" s="48"/>
      <c r="AK604" s="49" t="str">
        <f>IFERROR(VLOOKUP(AJ604,農林業センサス集落コード!$A$2:$E$18534,4,FALSE)," ")</f>
        <v xml:space="preserve"> </v>
      </c>
      <c r="AL604" s="50" t="str">
        <f>IFERROR(VLOOKUP(AJ604,農林業センサス集落コード!$A$2:$E$18534,5,0),"")</f>
        <v/>
      </c>
      <c r="AM604" s="48"/>
      <c r="AN604" s="49" t="str">
        <f>IFERROR(VLOOKUP(AM604,農林業センサス集落コード!$A$2:$E$18534,4,FALSE)," ")</f>
        <v xml:space="preserve"> </v>
      </c>
      <c r="AO604" s="50" t="str">
        <f>IFERROR(VLOOKUP(AM604,農林業センサス集落コード!$A$2:$E$18534,5,0),"")</f>
        <v/>
      </c>
      <c r="AP604" s="48"/>
      <c r="AQ604" s="49" t="str">
        <f>IFERROR(VLOOKUP(AP604,農林業センサス集落コード!$A$2:$E$18534,4,FALSE)," ")</f>
        <v xml:space="preserve"> </v>
      </c>
      <c r="AR604" s="50" t="str">
        <f>IFERROR(VLOOKUP(AP604,農林業センサス集落コード!$A$2:$E$18534,5,0),"")</f>
        <v/>
      </c>
      <c r="AS604" s="48"/>
      <c r="AT604" s="49" t="str">
        <f>IFERROR(VLOOKUP(AS604,農林業センサス集落コード!$A$2:$E$18534,4,FALSE)," ")</f>
        <v xml:space="preserve"> </v>
      </c>
      <c r="AU604" s="50" t="str">
        <f>IFERROR(VLOOKUP(AS604,農林業センサス集落コード!$A$2:$E$18534,5,0),"")</f>
        <v/>
      </c>
      <c r="AV604" s="48"/>
      <c r="AW604" s="49" t="str">
        <f>IFERROR(VLOOKUP(AV604,農林業センサス集落コード!$A$2:$E$18534,4,FALSE)," ")</f>
        <v xml:space="preserve"> </v>
      </c>
      <c r="AX604" s="50" t="str">
        <f>IFERROR(VLOOKUP(AV604,農林業センサス集落コード!$A$2:$E$18534,5,0),"")</f>
        <v/>
      </c>
      <c r="AY604" s="48"/>
      <c r="AZ604" s="49" t="str">
        <f>IFERROR(VLOOKUP(AY604,農林業センサス集落コード!$A$2:$E$18534,4,FALSE)," ")</f>
        <v xml:space="preserve"> </v>
      </c>
      <c r="BA604" s="50" t="str">
        <f>IFERROR(VLOOKUP(AY604,農林業センサス集落コード!$A$2:$E$18534,5,0),"")</f>
        <v/>
      </c>
      <c r="BB604" s="48"/>
      <c r="BC604" s="49" t="str">
        <f>IFERROR(VLOOKUP(BB604,農林業センサス集落コード!$A$2:$E$18534,4,FALSE)," ")</f>
        <v xml:space="preserve"> </v>
      </c>
      <c r="BD604" s="50" t="str">
        <f>IFERROR(VLOOKUP(BB604,農林業センサス集落コード!$A$2:$E$18534,5,0),"")</f>
        <v/>
      </c>
      <c r="BE604" s="48"/>
      <c r="BF604" s="49" t="str">
        <f>IFERROR(VLOOKUP(BE604,農林業センサス集落コード!$A$2:$E$18534,4,FALSE)," ")</f>
        <v xml:space="preserve"> </v>
      </c>
      <c r="BG604" s="50" t="str">
        <f>IFERROR(VLOOKUP(BE604,農林業センサス集落コード!$A$2:$E$18534,5,0),"")</f>
        <v/>
      </c>
      <c r="BH604" s="48"/>
      <c r="BI604" s="49" t="str">
        <f>IFERROR(VLOOKUP(BH604,農林業センサス集落コード!$A$2:$E$18534,4,FALSE)," ")</f>
        <v xml:space="preserve"> </v>
      </c>
      <c r="BJ604" s="50" t="str">
        <f>IFERROR(VLOOKUP(BH604,農林業センサス集落コード!$A$2:$E$18534,5,0),"")</f>
        <v/>
      </c>
      <c r="BK604" s="48"/>
      <c r="BL604" s="49" t="str">
        <f>IFERROR(VLOOKUP(BK604,農林業センサス集落コード!$A$2:$E$18534,4,FALSE)," ")</f>
        <v xml:space="preserve"> </v>
      </c>
      <c r="BM604" s="50" t="str">
        <f>IFERROR(VLOOKUP(BK604,農林業センサス集落コード!$A$2:$E$18534,5,0),"")</f>
        <v/>
      </c>
    </row>
    <row r="605" spans="1:65">
      <c r="A605" s="272" t="e">
        <f>①協定識別事項②協定参加者!#REF!</f>
        <v>#REF!</v>
      </c>
      <c r="B605" s="55" t="e">
        <f>①協定識別事項②協定参加者!#REF!</f>
        <v>#REF!</v>
      </c>
      <c r="C605" s="55" t="e">
        <f>①協定識別事項②協定参加者!#REF!</f>
        <v>#REF!</v>
      </c>
      <c r="D605" s="55" t="e">
        <f>①協定識別事項②協定参加者!#REF!</f>
        <v>#REF!</v>
      </c>
      <c r="E605" s="56" t="e">
        <f>①協定識別事項②協定参加者!#REF!</f>
        <v>#REF!</v>
      </c>
      <c r="F605" s="48"/>
      <c r="G605" s="49" t="str">
        <f>IFERROR(VLOOKUP(F605,農林業センサス集落コード!$A$2:$E$18534,4,FALSE)," ")</f>
        <v xml:space="preserve"> </v>
      </c>
      <c r="H605" s="50" t="str">
        <f>IFERROR(VLOOKUP(F605,農林業センサス集落コード!$A$2:$E$18534,5,0),"")</f>
        <v/>
      </c>
      <c r="I605" s="48"/>
      <c r="J605" s="49" t="str">
        <f>IFERROR(VLOOKUP(I605,農林業センサス集落コード!$A$2:$E$18534,4,FALSE)," ")</f>
        <v xml:space="preserve"> </v>
      </c>
      <c r="K605" s="50" t="str">
        <f>IFERROR(VLOOKUP(I605,農林業センサス集落コード!$A$2:$E$18534,5,0),"")</f>
        <v/>
      </c>
      <c r="L605" s="48"/>
      <c r="M605" s="49" t="str">
        <f>IFERROR(VLOOKUP(L605,農林業センサス集落コード!$A$2:$E$18534,4,FALSE)," ")</f>
        <v xml:space="preserve"> </v>
      </c>
      <c r="N605" s="50" t="str">
        <f>IFERROR(VLOOKUP(L605,農林業センサス集落コード!$A$2:$E$18534,5,0),"")</f>
        <v/>
      </c>
      <c r="O605" s="48"/>
      <c r="P605" s="49" t="str">
        <f>IFERROR(VLOOKUP(O605,農林業センサス集落コード!$A$2:$E$18534,4,FALSE)," ")</f>
        <v xml:space="preserve"> </v>
      </c>
      <c r="Q605" s="50" t="str">
        <f>IFERROR(VLOOKUP(O605,農林業センサス集落コード!$A$2:$E$18534,5,0),"")</f>
        <v/>
      </c>
      <c r="R605" s="48"/>
      <c r="S605" s="49" t="str">
        <f>IFERROR(VLOOKUP(R605,農林業センサス集落コード!$A$2:$E$18534,4,FALSE)," ")</f>
        <v xml:space="preserve"> </v>
      </c>
      <c r="T605" s="50" t="str">
        <f>IFERROR(VLOOKUP(R605,農林業センサス集落コード!$A$2:$E$18534,5,0),"")</f>
        <v/>
      </c>
      <c r="U605" s="48"/>
      <c r="V605" s="49" t="str">
        <f>IFERROR(VLOOKUP(U605,農林業センサス集落コード!$A$2:$E$18534,4,FALSE)," ")</f>
        <v xml:space="preserve"> </v>
      </c>
      <c r="W605" s="50" t="str">
        <f>IFERROR(VLOOKUP(U605,農林業センサス集落コード!$A$2:$E$18534,5,0),"")</f>
        <v/>
      </c>
      <c r="X605" s="48"/>
      <c r="Y605" s="49" t="str">
        <f>IFERROR(VLOOKUP(X605,農林業センサス集落コード!$A$2:$E$18534,4,FALSE)," ")</f>
        <v xml:space="preserve"> </v>
      </c>
      <c r="Z605" s="50" t="str">
        <f>IFERROR(VLOOKUP(X605,農林業センサス集落コード!$A$2:$E$18534,5,0),"")</f>
        <v/>
      </c>
      <c r="AA605" s="48"/>
      <c r="AB605" s="49" t="str">
        <f>IFERROR(VLOOKUP(AA605,農林業センサス集落コード!$A$2:$E$18534,4,FALSE)," ")</f>
        <v xml:space="preserve"> </v>
      </c>
      <c r="AC605" s="50" t="str">
        <f>IFERROR(VLOOKUP(AA605,農林業センサス集落コード!$A$2:$E$18534,5,0),"")</f>
        <v/>
      </c>
      <c r="AD605" s="48"/>
      <c r="AE605" s="49" t="str">
        <f>IFERROR(VLOOKUP(AD605,農林業センサス集落コード!$A$2:$E$18534,4,FALSE)," ")</f>
        <v xml:space="preserve"> </v>
      </c>
      <c r="AF605" s="50" t="str">
        <f>IFERROR(VLOOKUP(AD605,農林業センサス集落コード!$A$2:$E$18534,5,0),"")</f>
        <v/>
      </c>
      <c r="AG605" s="48"/>
      <c r="AH605" s="49" t="str">
        <f>IFERROR(VLOOKUP(AG605,農林業センサス集落コード!$A$2:$E$18534,4,FALSE)," ")</f>
        <v xml:space="preserve"> </v>
      </c>
      <c r="AI605" s="50" t="str">
        <f>IFERROR(VLOOKUP(AG605,農林業センサス集落コード!$A$2:$E$18534,5,0),"")</f>
        <v/>
      </c>
      <c r="AJ605" s="48"/>
      <c r="AK605" s="49" t="str">
        <f>IFERROR(VLOOKUP(AJ605,農林業センサス集落コード!$A$2:$E$18534,4,FALSE)," ")</f>
        <v xml:space="preserve"> </v>
      </c>
      <c r="AL605" s="50" t="str">
        <f>IFERROR(VLOOKUP(AJ605,農林業センサス集落コード!$A$2:$E$18534,5,0),"")</f>
        <v/>
      </c>
      <c r="AM605" s="48"/>
      <c r="AN605" s="49" t="str">
        <f>IFERROR(VLOOKUP(AM605,農林業センサス集落コード!$A$2:$E$18534,4,FALSE)," ")</f>
        <v xml:space="preserve"> </v>
      </c>
      <c r="AO605" s="50" t="str">
        <f>IFERROR(VLOOKUP(AM605,農林業センサス集落コード!$A$2:$E$18534,5,0),"")</f>
        <v/>
      </c>
      <c r="AP605" s="48"/>
      <c r="AQ605" s="49" t="str">
        <f>IFERROR(VLOOKUP(AP605,農林業センサス集落コード!$A$2:$E$18534,4,FALSE)," ")</f>
        <v xml:space="preserve"> </v>
      </c>
      <c r="AR605" s="50" t="str">
        <f>IFERROR(VLOOKUP(AP605,農林業センサス集落コード!$A$2:$E$18534,5,0),"")</f>
        <v/>
      </c>
      <c r="AS605" s="48"/>
      <c r="AT605" s="49" t="str">
        <f>IFERROR(VLOOKUP(AS605,農林業センサス集落コード!$A$2:$E$18534,4,FALSE)," ")</f>
        <v xml:space="preserve"> </v>
      </c>
      <c r="AU605" s="50" t="str">
        <f>IFERROR(VLOOKUP(AS605,農林業センサス集落コード!$A$2:$E$18534,5,0),"")</f>
        <v/>
      </c>
      <c r="AV605" s="48"/>
      <c r="AW605" s="49" t="str">
        <f>IFERROR(VLOOKUP(AV605,農林業センサス集落コード!$A$2:$E$18534,4,FALSE)," ")</f>
        <v xml:space="preserve"> </v>
      </c>
      <c r="AX605" s="50" t="str">
        <f>IFERROR(VLOOKUP(AV605,農林業センサス集落コード!$A$2:$E$18534,5,0),"")</f>
        <v/>
      </c>
      <c r="AY605" s="48"/>
      <c r="AZ605" s="49" t="str">
        <f>IFERROR(VLOOKUP(AY605,農林業センサス集落コード!$A$2:$E$18534,4,FALSE)," ")</f>
        <v xml:space="preserve"> </v>
      </c>
      <c r="BA605" s="50" t="str">
        <f>IFERROR(VLOOKUP(AY605,農林業センサス集落コード!$A$2:$E$18534,5,0),"")</f>
        <v/>
      </c>
      <c r="BB605" s="48"/>
      <c r="BC605" s="49" t="str">
        <f>IFERROR(VLOOKUP(BB605,農林業センサス集落コード!$A$2:$E$18534,4,FALSE)," ")</f>
        <v xml:space="preserve"> </v>
      </c>
      <c r="BD605" s="50" t="str">
        <f>IFERROR(VLOOKUP(BB605,農林業センサス集落コード!$A$2:$E$18534,5,0),"")</f>
        <v/>
      </c>
      <c r="BE605" s="48"/>
      <c r="BF605" s="49" t="str">
        <f>IFERROR(VLOOKUP(BE605,農林業センサス集落コード!$A$2:$E$18534,4,FALSE)," ")</f>
        <v xml:space="preserve"> </v>
      </c>
      <c r="BG605" s="50" t="str">
        <f>IFERROR(VLOOKUP(BE605,農林業センサス集落コード!$A$2:$E$18534,5,0),"")</f>
        <v/>
      </c>
      <c r="BH605" s="48"/>
      <c r="BI605" s="49" t="str">
        <f>IFERROR(VLOOKUP(BH605,農林業センサス集落コード!$A$2:$E$18534,4,FALSE)," ")</f>
        <v xml:space="preserve"> </v>
      </c>
      <c r="BJ605" s="50" t="str">
        <f>IFERROR(VLOOKUP(BH605,農林業センサス集落コード!$A$2:$E$18534,5,0),"")</f>
        <v/>
      </c>
      <c r="BK605" s="48"/>
      <c r="BL605" s="49" t="str">
        <f>IFERROR(VLOOKUP(BK605,農林業センサス集落コード!$A$2:$E$18534,4,FALSE)," ")</f>
        <v xml:space="preserve"> </v>
      </c>
      <c r="BM605" s="50" t="str">
        <f>IFERROR(VLOOKUP(BK605,農林業センサス集落コード!$A$2:$E$18534,5,0),"")</f>
        <v/>
      </c>
    </row>
    <row r="606" spans="1:65">
      <c r="A606" s="272" t="e">
        <f>①協定識別事項②協定参加者!#REF!</f>
        <v>#REF!</v>
      </c>
      <c r="B606" s="55" t="e">
        <f>①協定識別事項②協定参加者!#REF!</f>
        <v>#REF!</v>
      </c>
      <c r="C606" s="55" t="e">
        <f>①協定識別事項②協定参加者!#REF!</f>
        <v>#REF!</v>
      </c>
      <c r="D606" s="55" t="e">
        <f>①協定識別事項②協定参加者!#REF!</f>
        <v>#REF!</v>
      </c>
      <c r="E606" s="56" t="e">
        <f>①協定識別事項②協定参加者!#REF!</f>
        <v>#REF!</v>
      </c>
      <c r="F606" s="48"/>
      <c r="G606" s="49" t="str">
        <f>IFERROR(VLOOKUP(F606,農林業センサス集落コード!$A$2:$E$18534,4,FALSE)," ")</f>
        <v xml:space="preserve"> </v>
      </c>
      <c r="H606" s="50" t="str">
        <f>IFERROR(VLOOKUP(F606,農林業センサス集落コード!$A$2:$E$18534,5,0),"")</f>
        <v/>
      </c>
      <c r="I606" s="48"/>
      <c r="J606" s="49" t="str">
        <f>IFERROR(VLOOKUP(I606,農林業センサス集落コード!$A$2:$E$18534,4,FALSE)," ")</f>
        <v xml:space="preserve"> </v>
      </c>
      <c r="K606" s="50" t="str">
        <f>IFERROR(VLOOKUP(I606,農林業センサス集落コード!$A$2:$E$18534,5,0),"")</f>
        <v/>
      </c>
      <c r="L606" s="48"/>
      <c r="M606" s="49" t="str">
        <f>IFERROR(VLOOKUP(L606,農林業センサス集落コード!$A$2:$E$18534,4,FALSE)," ")</f>
        <v xml:space="preserve"> </v>
      </c>
      <c r="N606" s="50" t="str">
        <f>IFERROR(VLOOKUP(L606,農林業センサス集落コード!$A$2:$E$18534,5,0),"")</f>
        <v/>
      </c>
      <c r="O606" s="48"/>
      <c r="P606" s="49" t="str">
        <f>IFERROR(VLOOKUP(O606,農林業センサス集落コード!$A$2:$E$18534,4,FALSE)," ")</f>
        <v xml:space="preserve"> </v>
      </c>
      <c r="Q606" s="50" t="str">
        <f>IFERROR(VLOOKUP(O606,農林業センサス集落コード!$A$2:$E$18534,5,0),"")</f>
        <v/>
      </c>
      <c r="R606" s="48"/>
      <c r="S606" s="49" t="str">
        <f>IFERROR(VLOOKUP(R606,農林業センサス集落コード!$A$2:$E$18534,4,FALSE)," ")</f>
        <v xml:space="preserve"> </v>
      </c>
      <c r="T606" s="50" t="str">
        <f>IFERROR(VLOOKUP(R606,農林業センサス集落コード!$A$2:$E$18534,5,0),"")</f>
        <v/>
      </c>
      <c r="U606" s="48"/>
      <c r="V606" s="49" t="str">
        <f>IFERROR(VLOOKUP(U606,農林業センサス集落コード!$A$2:$E$18534,4,FALSE)," ")</f>
        <v xml:space="preserve"> </v>
      </c>
      <c r="W606" s="50" t="str">
        <f>IFERROR(VLOOKUP(U606,農林業センサス集落コード!$A$2:$E$18534,5,0),"")</f>
        <v/>
      </c>
      <c r="X606" s="48"/>
      <c r="Y606" s="49" t="str">
        <f>IFERROR(VLOOKUP(X606,農林業センサス集落コード!$A$2:$E$18534,4,FALSE)," ")</f>
        <v xml:space="preserve"> </v>
      </c>
      <c r="Z606" s="50" t="str">
        <f>IFERROR(VLOOKUP(X606,農林業センサス集落コード!$A$2:$E$18534,5,0),"")</f>
        <v/>
      </c>
      <c r="AA606" s="48"/>
      <c r="AB606" s="49" t="str">
        <f>IFERROR(VLOOKUP(AA606,農林業センサス集落コード!$A$2:$E$18534,4,FALSE)," ")</f>
        <v xml:space="preserve"> </v>
      </c>
      <c r="AC606" s="50" t="str">
        <f>IFERROR(VLOOKUP(AA606,農林業センサス集落コード!$A$2:$E$18534,5,0),"")</f>
        <v/>
      </c>
      <c r="AD606" s="48"/>
      <c r="AE606" s="49" t="str">
        <f>IFERROR(VLOOKUP(AD606,農林業センサス集落コード!$A$2:$E$18534,4,FALSE)," ")</f>
        <v xml:space="preserve"> </v>
      </c>
      <c r="AF606" s="50" t="str">
        <f>IFERROR(VLOOKUP(AD606,農林業センサス集落コード!$A$2:$E$18534,5,0),"")</f>
        <v/>
      </c>
      <c r="AG606" s="48"/>
      <c r="AH606" s="49" t="str">
        <f>IFERROR(VLOOKUP(AG606,農林業センサス集落コード!$A$2:$E$18534,4,FALSE)," ")</f>
        <v xml:space="preserve"> </v>
      </c>
      <c r="AI606" s="50" t="str">
        <f>IFERROR(VLOOKUP(AG606,農林業センサス集落コード!$A$2:$E$18534,5,0),"")</f>
        <v/>
      </c>
      <c r="AJ606" s="48"/>
      <c r="AK606" s="49" t="str">
        <f>IFERROR(VLOOKUP(AJ606,農林業センサス集落コード!$A$2:$E$18534,4,FALSE)," ")</f>
        <v xml:space="preserve"> </v>
      </c>
      <c r="AL606" s="50" t="str">
        <f>IFERROR(VLOOKUP(AJ606,農林業センサス集落コード!$A$2:$E$18534,5,0),"")</f>
        <v/>
      </c>
      <c r="AM606" s="48"/>
      <c r="AN606" s="49" t="str">
        <f>IFERROR(VLOOKUP(AM606,農林業センサス集落コード!$A$2:$E$18534,4,FALSE)," ")</f>
        <v xml:space="preserve"> </v>
      </c>
      <c r="AO606" s="50" t="str">
        <f>IFERROR(VLOOKUP(AM606,農林業センサス集落コード!$A$2:$E$18534,5,0),"")</f>
        <v/>
      </c>
      <c r="AP606" s="48"/>
      <c r="AQ606" s="49" t="str">
        <f>IFERROR(VLOOKUP(AP606,農林業センサス集落コード!$A$2:$E$18534,4,FALSE)," ")</f>
        <v xml:space="preserve"> </v>
      </c>
      <c r="AR606" s="50" t="str">
        <f>IFERROR(VLOOKUP(AP606,農林業センサス集落コード!$A$2:$E$18534,5,0),"")</f>
        <v/>
      </c>
      <c r="AS606" s="48"/>
      <c r="AT606" s="49" t="str">
        <f>IFERROR(VLOOKUP(AS606,農林業センサス集落コード!$A$2:$E$18534,4,FALSE)," ")</f>
        <v xml:space="preserve"> </v>
      </c>
      <c r="AU606" s="50" t="str">
        <f>IFERROR(VLOOKUP(AS606,農林業センサス集落コード!$A$2:$E$18534,5,0),"")</f>
        <v/>
      </c>
      <c r="AV606" s="48"/>
      <c r="AW606" s="49" t="str">
        <f>IFERROR(VLOOKUP(AV606,農林業センサス集落コード!$A$2:$E$18534,4,FALSE)," ")</f>
        <v xml:space="preserve"> </v>
      </c>
      <c r="AX606" s="50" t="str">
        <f>IFERROR(VLOOKUP(AV606,農林業センサス集落コード!$A$2:$E$18534,5,0),"")</f>
        <v/>
      </c>
      <c r="AY606" s="48"/>
      <c r="AZ606" s="49" t="str">
        <f>IFERROR(VLOOKUP(AY606,農林業センサス集落コード!$A$2:$E$18534,4,FALSE)," ")</f>
        <v xml:space="preserve"> </v>
      </c>
      <c r="BA606" s="50" t="str">
        <f>IFERROR(VLOOKUP(AY606,農林業センサス集落コード!$A$2:$E$18534,5,0),"")</f>
        <v/>
      </c>
      <c r="BB606" s="48"/>
      <c r="BC606" s="49" t="str">
        <f>IFERROR(VLOOKUP(BB606,農林業センサス集落コード!$A$2:$E$18534,4,FALSE)," ")</f>
        <v xml:space="preserve"> </v>
      </c>
      <c r="BD606" s="50" t="str">
        <f>IFERROR(VLOOKUP(BB606,農林業センサス集落コード!$A$2:$E$18534,5,0),"")</f>
        <v/>
      </c>
      <c r="BE606" s="48"/>
      <c r="BF606" s="49" t="str">
        <f>IFERROR(VLOOKUP(BE606,農林業センサス集落コード!$A$2:$E$18534,4,FALSE)," ")</f>
        <v xml:space="preserve"> </v>
      </c>
      <c r="BG606" s="50" t="str">
        <f>IFERROR(VLOOKUP(BE606,農林業センサス集落コード!$A$2:$E$18534,5,0),"")</f>
        <v/>
      </c>
      <c r="BH606" s="48"/>
      <c r="BI606" s="49" t="str">
        <f>IFERROR(VLOOKUP(BH606,農林業センサス集落コード!$A$2:$E$18534,4,FALSE)," ")</f>
        <v xml:space="preserve"> </v>
      </c>
      <c r="BJ606" s="50" t="str">
        <f>IFERROR(VLOOKUP(BH606,農林業センサス集落コード!$A$2:$E$18534,5,0),"")</f>
        <v/>
      </c>
      <c r="BK606" s="48"/>
      <c r="BL606" s="49" t="str">
        <f>IFERROR(VLOOKUP(BK606,農林業センサス集落コード!$A$2:$E$18534,4,FALSE)," ")</f>
        <v xml:space="preserve"> </v>
      </c>
      <c r="BM606" s="50" t="str">
        <f>IFERROR(VLOOKUP(BK606,農林業センサス集落コード!$A$2:$E$18534,5,0),"")</f>
        <v/>
      </c>
    </row>
    <row r="607" spans="1:65">
      <c r="A607" s="272" t="e">
        <f>①協定識別事項②協定参加者!#REF!</f>
        <v>#REF!</v>
      </c>
      <c r="B607" s="55" t="e">
        <f>①協定識別事項②協定参加者!#REF!</f>
        <v>#REF!</v>
      </c>
      <c r="C607" s="55" t="e">
        <f>①協定識別事項②協定参加者!#REF!</f>
        <v>#REF!</v>
      </c>
      <c r="D607" s="55" t="e">
        <f>①協定識別事項②協定参加者!#REF!</f>
        <v>#REF!</v>
      </c>
      <c r="E607" s="56" t="e">
        <f>①協定識別事項②協定参加者!#REF!</f>
        <v>#REF!</v>
      </c>
      <c r="F607" s="48"/>
      <c r="G607" s="49" t="str">
        <f>IFERROR(VLOOKUP(F607,農林業センサス集落コード!$A$2:$E$18534,4,FALSE)," ")</f>
        <v xml:space="preserve"> </v>
      </c>
      <c r="H607" s="50" t="str">
        <f>IFERROR(VLOOKUP(F607,農林業センサス集落コード!$A$2:$E$18534,5,0),"")</f>
        <v/>
      </c>
      <c r="I607" s="48"/>
      <c r="J607" s="49" t="str">
        <f>IFERROR(VLOOKUP(I607,農林業センサス集落コード!$A$2:$E$18534,4,FALSE)," ")</f>
        <v xml:space="preserve"> </v>
      </c>
      <c r="K607" s="50" t="str">
        <f>IFERROR(VLOOKUP(I607,農林業センサス集落コード!$A$2:$E$18534,5,0),"")</f>
        <v/>
      </c>
      <c r="L607" s="48"/>
      <c r="M607" s="49" t="str">
        <f>IFERROR(VLOOKUP(L607,農林業センサス集落コード!$A$2:$E$18534,4,FALSE)," ")</f>
        <v xml:space="preserve"> </v>
      </c>
      <c r="N607" s="50" t="str">
        <f>IFERROR(VLOOKUP(L607,農林業センサス集落コード!$A$2:$E$18534,5,0),"")</f>
        <v/>
      </c>
      <c r="O607" s="48"/>
      <c r="P607" s="49" t="str">
        <f>IFERROR(VLOOKUP(O607,農林業センサス集落コード!$A$2:$E$18534,4,FALSE)," ")</f>
        <v xml:space="preserve"> </v>
      </c>
      <c r="Q607" s="50" t="str">
        <f>IFERROR(VLOOKUP(O607,農林業センサス集落コード!$A$2:$E$18534,5,0),"")</f>
        <v/>
      </c>
      <c r="R607" s="48"/>
      <c r="S607" s="49" t="str">
        <f>IFERROR(VLOOKUP(R607,農林業センサス集落コード!$A$2:$E$18534,4,FALSE)," ")</f>
        <v xml:space="preserve"> </v>
      </c>
      <c r="T607" s="50" t="str">
        <f>IFERROR(VLOOKUP(R607,農林業センサス集落コード!$A$2:$E$18534,5,0),"")</f>
        <v/>
      </c>
      <c r="U607" s="48"/>
      <c r="V607" s="49" t="str">
        <f>IFERROR(VLOOKUP(U607,農林業センサス集落コード!$A$2:$E$18534,4,FALSE)," ")</f>
        <v xml:space="preserve"> </v>
      </c>
      <c r="W607" s="50" t="str">
        <f>IFERROR(VLOOKUP(U607,農林業センサス集落コード!$A$2:$E$18534,5,0),"")</f>
        <v/>
      </c>
      <c r="X607" s="48"/>
      <c r="Y607" s="49" t="str">
        <f>IFERROR(VLOOKUP(X607,農林業センサス集落コード!$A$2:$E$18534,4,FALSE)," ")</f>
        <v xml:space="preserve"> </v>
      </c>
      <c r="Z607" s="50" t="str">
        <f>IFERROR(VLOOKUP(X607,農林業センサス集落コード!$A$2:$E$18534,5,0),"")</f>
        <v/>
      </c>
      <c r="AA607" s="48"/>
      <c r="AB607" s="49" t="str">
        <f>IFERROR(VLOOKUP(AA607,農林業センサス集落コード!$A$2:$E$18534,4,FALSE)," ")</f>
        <v xml:space="preserve"> </v>
      </c>
      <c r="AC607" s="50" t="str">
        <f>IFERROR(VLOOKUP(AA607,農林業センサス集落コード!$A$2:$E$18534,5,0),"")</f>
        <v/>
      </c>
      <c r="AD607" s="48"/>
      <c r="AE607" s="49" t="str">
        <f>IFERROR(VLOOKUP(AD607,農林業センサス集落コード!$A$2:$E$18534,4,FALSE)," ")</f>
        <v xml:space="preserve"> </v>
      </c>
      <c r="AF607" s="50" t="str">
        <f>IFERROR(VLOOKUP(AD607,農林業センサス集落コード!$A$2:$E$18534,5,0),"")</f>
        <v/>
      </c>
      <c r="AG607" s="48"/>
      <c r="AH607" s="49" t="str">
        <f>IFERROR(VLOOKUP(AG607,農林業センサス集落コード!$A$2:$E$18534,4,FALSE)," ")</f>
        <v xml:space="preserve"> </v>
      </c>
      <c r="AI607" s="50" t="str">
        <f>IFERROR(VLOOKUP(AG607,農林業センサス集落コード!$A$2:$E$18534,5,0),"")</f>
        <v/>
      </c>
      <c r="AJ607" s="48"/>
      <c r="AK607" s="49" t="str">
        <f>IFERROR(VLOOKUP(AJ607,農林業センサス集落コード!$A$2:$E$18534,4,FALSE)," ")</f>
        <v xml:space="preserve"> </v>
      </c>
      <c r="AL607" s="50" t="str">
        <f>IFERROR(VLOOKUP(AJ607,農林業センサス集落コード!$A$2:$E$18534,5,0),"")</f>
        <v/>
      </c>
      <c r="AM607" s="48"/>
      <c r="AN607" s="49" t="str">
        <f>IFERROR(VLOOKUP(AM607,農林業センサス集落コード!$A$2:$E$18534,4,FALSE)," ")</f>
        <v xml:space="preserve"> </v>
      </c>
      <c r="AO607" s="50" t="str">
        <f>IFERROR(VLOOKUP(AM607,農林業センサス集落コード!$A$2:$E$18534,5,0),"")</f>
        <v/>
      </c>
      <c r="AP607" s="48"/>
      <c r="AQ607" s="49" t="str">
        <f>IFERROR(VLOOKUP(AP607,農林業センサス集落コード!$A$2:$E$18534,4,FALSE)," ")</f>
        <v xml:space="preserve"> </v>
      </c>
      <c r="AR607" s="50" t="str">
        <f>IFERROR(VLOOKUP(AP607,農林業センサス集落コード!$A$2:$E$18534,5,0),"")</f>
        <v/>
      </c>
      <c r="AS607" s="48"/>
      <c r="AT607" s="49" t="str">
        <f>IFERROR(VLOOKUP(AS607,農林業センサス集落コード!$A$2:$E$18534,4,FALSE)," ")</f>
        <v xml:space="preserve"> </v>
      </c>
      <c r="AU607" s="50" t="str">
        <f>IFERROR(VLOOKUP(AS607,農林業センサス集落コード!$A$2:$E$18534,5,0),"")</f>
        <v/>
      </c>
      <c r="AV607" s="48"/>
      <c r="AW607" s="49" t="str">
        <f>IFERROR(VLOOKUP(AV607,農林業センサス集落コード!$A$2:$E$18534,4,FALSE)," ")</f>
        <v xml:space="preserve"> </v>
      </c>
      <c r="AX607" s="50" t="str">
        <f>IFERROR(VLOOKUP(AV607,農林業センサス集落コード!$A$2:$E$18534,5,0),"")</f>
        <v/>
      </c>
      <c r="AY607" s="48"/>
      <c r="AZ607" s="49" t="str">
        <f>IFERROR(VLOOKUP(AY607,農林業センサス集落コード!$A$2:$E$18534,4,FALSE)," ")</f>
        <v xml:space="preserve"> </v>
      </c>
      <c r="BA607" s="50" t="str">
        <f>IFERROR(VLOOKUP(AY607,農林業センサス集落コード!$A$2:$E$18534,5,0),"")</f>
        <v/>
      </c>
      <c r="BB607" s="48"/>
      <c r="BC607" s="49" t="str">
        <f>IFERROR(VLOOKUP(BB607,農林業センサス集落コード!$A$2:$E$18534,4,FALSE)," ")</f>
        <v xml:space="preserve"> </v>
      </c>
      <c r="BD607" s="50" t="str">
        <f>IFERROR(VLOOKUP(BB607,農林業センサス集落コード!$A$2:$E$18534,5,0),"")</f>
        <v/>
      </c>
      <c r="BE607" s="48"/>
      <c r="BF607" s="49" t="str">
        <f>IFERROR(VLOOKUP(BE607,農林業センサス集落コード!$A$2:$E$18534,4,FALSE)," ")</f>
        <v xml:space="preserve"> </v>
      </c>
      <c r="BG607" s="50" t="str">
        <f>IFERROR(VLOOKUP(BE607,農林業センサス集落コード!$A$2:$E$18534,5,0),"")</f>
        <v/>
      </c>
      <c r="BH607" s="48"/>
      <c r="BI607" s="49" t="str">
        <f>IFERROR(VLOOKUP(BH607,農林業センサス集落コード!$A$2:$E$18534,4,FALSE)," ")</f>
        <v xml:space="preserve"> </v>
      </c>
      <c r="BJ607" s="50" t="str">
        <f>IFERROR(VLOOKUP(BH607,農林業センサス集落コード!$A$2:$E$18534,5,0),"")</f>
        <v/>
      </c>
      <c r="BK607" s="48"/>
      <c r="BL607" s="49" t="str">
        <f>IFERROR(VLOOKUP(BK607,農林業センサス集落コード!$A$2:$E$18534,4,FALSE)," ")</f>
        <v xml:space="preserve"> </v>
      </c>
      <c r="BM607" s="50" t="str">
        <f>IFERROR(VLOOKUP(BK607,農林業センサス集落コード!$A$2:$E$18534,5,0),"")</f>
        <v/>
      </c>
    </row>
    <row r="608" spans="1:65">
      <c r="A608" s="272" t="e">
        <f>①協定識別事項②協定参加者!#REF!</f>
        <v>#REF!</v>
      </c>
      <c r="B608" s="55" t="e">
        <f>①協定識別事項②協定参加者!#REF!</f>
        <v>#REF!</v>
      </c>
      <c r="C608" s="55" t="e">
        <f>①協定識別事項②協定参加者!#REF!</f>
        <v>#REF!</v>
      </c>
      <c r="D608" s="55" t="e">
        <f>①協定識別事項②協定参加者!#REF!</f>
        <v>#REF!</v>
      </c>
      <c r="E608" s="56" t="e">
        <f>①協定識別事項②協定参加者!#REF!</f>
        <v>#REF!</v>
      </c>
      <c r="F608" s="48"/>
      <c r="G608" s="49" t="str">
        <f>IFERROR(VLOOKUP(F608,農林業センサス集落コード!$A$2:$E$18534,4,FALSE)," ")</f>
        <v xml:space="preserve"> </v>
      </c>
      <c r="H608" s="50" t="str">
        <f>IFERROR(VLOOKUP(F608,農林業センサス集落コード!$A$2:$E$18534,5,0),"")</f>
        <v/>
      </c>
      <c r="I608" s="48"/>
      <c r="J608" s="49" t="str">
        <f>IFERROR(VLOOKUP(I608,農林業センサス集落コード!$A$2:$E$18534,4,FALSE)," ")</f>
        <v xml:space="preserve"> </v>
      </c>
      <c r="K608" s="50" t="str">
        <f>IFERROR(VLOOKUP(I608,農林業センサス集落コード!$A$2:$E$18534,5,0),"")</f>
        <v/>
      </c>
      <c r="L608" s="48"/>
      <c r="M608" s="49" t="str">
        <f>IFERROR(VLOOKUP(L608,農林業センサス集落コード!$A$2:$E$18534,4,FALSE)," ")</f>
        <v xml:space="preserve"> </v>
      </c>
      <c r="N608" s="50" t="str">
        <f>IFERROR(VLOOKUP(L608,農林業センサス集落コード!$A$2:$E$18534,5,0),"")</f>
        <v/>
      </c>
      <c r="O608" s="48"/>
      <c r="P608" s="49" t="str">
        <f>IFERROR(VLOOKUP(O608,農林業センサス集落コード!$A$2:$E$18534,4,FALSE)," ")</f>
        <v xml:space="preserve"> </v>
      </c>
      <c r="Q608" s="50" t="str">
        <f>IFERROR(VLOOKUP(O608,農林業センサス集落コード!$A$2:$E$18534,5,0),"")</f>
        <v/>
      </c>
      <c r="R608" s="48"/>
      <c r="S608" s="49" t="str">
        <f>IFERROR(VLOOKUP(R608,農林業センサス集落コード!$A$2:$E$18534,4,FALSE)," ")</f>
        <v xml:space="preserve"> </v>
      </c>
      <c r="T608" s="50" t="str">
        <f>IFERROR(VLOOKUP(R608,農林業センサス集落コード!$A$2:$E$18534,5,0),"")</f>
        <v/>
      </c>
      <c r="U608" s="48"/>
      <c r="V608" s="49" t="str">
        <f>IFERROR(VLOOKUP(U608,農林業センサス集落コード!$A$2:$E$18534,4,FALSE)," ")</f>
        <v xml:space="preserve"> </v>
      </c>
      <c r="W608" s="50" t="str">
        <f>IFERROR(VLOOKUP(U608,農林業センサス集落コード!$A$2:$E$18534,5,0),"")</f>
        <v/>
      </c>
      <c r="X608" s="48"/>
      <c r="Y608" s="49" t="str">
        <f>IFERROR(VLOOKUP(X608,農林業センサス集落コード!$A$2:$E$18534,4,FALSE)," ")</f>
        <v xml:space="preserve"> </v>
      </c>
      <c r="Z608" s="50" t="str">
        <f>IFERROR(VLOOKUP(X608,農林業センサス集落コード!$A$2:$E$18534,5,0),"")</f>
        <v/>
      </c>
      <c r="AA608" s="48"/>
      <c r="AB608" s="49" t="str">
        <f>IFERROR(VLOOKUP(AA608,農林業センサス集落コード!$A$2:$E$18534,4,FALSE)," ")</f>
        <v xml:space="preserve"> </v>
      </c>
      <c r="AC608" s="50" t="str">
        <f>IFERROR(VLOOKUP(AA608,農林業センサス集落コード!$A$2:$E$18534,5,0),"")</f>
        <v/>
      </c>
      <c r="AD608" s="48"/>
      <c r="AE608" s="49" t="str">
        <f>IFERROR(VLOOKUP(AD608,農林業センサス集落コード!$A$2:$E$18534,4,FALSE)," ")</f>
        <v xml:space="preserve"> </v>
      </c>
      <c r="AF608" s="50" t="str">
        <f>IFERROR(VLOOKUP(AD608,農林業センサス集落コード!$A$2:$E$18534,5,0),"")</f>
        <v/>
      </c>
      <c r="AG608" s="48"/>
      <c r="AH608" s="49" t="str">
        <f>IFERROR(VLOOKUP(AG608,農林業センサス集落コード!$A$2:$E$18534,4,FALSE)," ")</f>
        <v xml:space="preserve"> </v>
      </c>
      <c r="AI608" s="50" t="str">
        <f>IFERROR(VLOOKUP(AG608,農林業センサス集落コード!$A$2:$E$18534,5,0),"")</f>
        <v/>
      </c>
      <c r="AJ608" s="48"/>
      <c r="AK608" s="49" t="str">
        <f>IFERROR(VLOOKUP(AJ608,農林業センサス集落コード!$A$2:$E$18534,4,FALSE)," ")</f>
        <v xml:space="preserve"> </v>
      </c>
      <c r="AL608" s="50" t="str">
        <f>IFERROR(VLOOKUP(AJ608,農林業センサス集落コード!$A$2:$E$18534,5,0),"")</f>
        <v/>
      </c>
      <c r="AM608" s="48"/>
      <c r="AN608" s="49" t="str">
        <f>IFERROR(VLOOKUP(AM608,農林業センサス集落コード!$A$2:$E$18534,4,FALSE)," ")</f>
        <v xml:space="preserve"> </v>
      </c>
      <c r="AO608" s="50" t="str">
        <f>IFERROR(VLOOKUP(AM608,農林業センサス集落コード!$A$2:$E$18534,5,0),"")</f>
        <v/>
      </c>
      <c r="AP608" s="48"/>
      <c r="AQ608" s="49" t="str">
        <f>IFERROR(VLOOKUP(AP608,農林業センサス集落コード!$A$2:$E$18534,4,FALSE)," ")</f>
        <v xml:space="preserve"> </v>
      </c>
      <c r="AR608" s="50" t="str">
        <f>IFERROR(VLOOKUP(AP608,農林業センサス集落コード!$A$2:$E$18534,5,0),"")</f>
        <v/>
      </c>
      <c r="AS608" s="48"/>
      <c r="AT608" s="49" t="str">
        <f>IFERROR(VLOOKUP(AS608,農林業センサス集落コード!$A$2:$E$18534,4,FALSE)," ")</f>
        <v xml:space="preserve"> </v>
      </c>
      <c r="AU608" s="50" t="str">
        <f>IFERROR(VLOOKUP(AS608,農林業センサス集落コード!$A$2:$E$18534,5,0),"")</f>
        <v/>
      </c>
      <c r="AV608" s="48"/>
      <c r="AW608" s="49" t="str">
        <f>IFERROR(VLOOKUP(AV608,農林業センサス集落コード!$A$2:$E$18534,4,FALSE)," ")</f>
        <v xml:space="preserve"> </v>
      </c>
      <c r="AX608" s="50" t="str">
        <f>IFERROR(VLOOKUP(AV608,農林業センサス集落コード!$A$2:$E$18534,5,0),"")</f>
        <v/>
      </c>
      <c r="AY608" s="48"/>
      <c r="AZ608" s="49" t="str">
        <f>IFERROR(VLOOKUP(AY608,農林業センサス集落コード!$A$2:$E$18534,4,FALSE)," ")</f>
        <v xml:space="preserve"> </v>
      </c>
      <c r="BA608" s="50" t="str">
        <f>IFERROR(VLOOKUP(AY608,農林業センサス集落コード!$A$2:$E$18534,5,0),"")</f>
        <v/>
      </c>
      <c r="BB608" s="48"/>
      <c r="BC608" s="49" t="str">
        <f>IFERROR(VLOOKUP(BB608,農林業センサス集落コード!$A$2:$E$18534,4,FALSE)," ")</f>
        <v xml:space="preserve"> </v>
      </c>
      <c r="BD608" s="50" t="str">
        <f>IFERROR(VLOOKUP(BB608,農林業センサス集落コード!$A$2:$E$18534,5,0),"")</f>
        <v/>
      </c>
      <c r="BE608" s="48"/>
      <c r="BF608" s="49" t="str">
        <f>IFERROR(VLOOKUP(BE608,農林業センサス集落コード!$A$2:$E$18534,4,FALSE)," ")</f>
        <v xml:space="preserve"> </v>
      </c>
      <c r="BG608" s="50" t="str">
        <f>IFERROR(VLOOKUP(BE608,農林業センサス集落コード!$A$2:$E$18534,5,0),"")</f>
        <v/>
      </c>
      <c r="BH608" s="48"/>
      <c r="BI608" s="49" t="str">
        <f>IFERROR(VLOOKUP(BH608,農林業センサス集落コード!$A$2:$E$18534,4,FALSE)," ")</f>
        <v xml:space="preserve"> </v>
      </c>
      <c r="BJ608" s="50" t="str">
        <f>IFERROR(VLOOKUP(BH608,農林業センサス集落コード!$A$2:$E$18534,5,0),"")</f>
        <v/>
      </c>
      <c r="BK608" s="48"/>
      <c r="BL608" s="49" t="str">
        <f>IFERROR(VLOOKUP(BK608,農林業センサス集落コード!$A$2:$E$18534,4,FALSE)," ")</f>
        <v xml:space="preserve"> </v>
      </c>
      <c r="BM608" s="50" t="str">
        <f>IFERROR(VLOOKUP(BK608,農林業センサス集落コード!$A$2:$E$18534,5,0),"")</f>
        <v/>
      </c>
    </row>
    <row r="609" spans="1:65">
      <c r="A609" s="272" t="e">
        <f>①協定識別事項②協定参加者!#REF!</f>
        <v>#REF!</v>
      </c>
      <c r="B609" s="55" t="e">
        <f>①協定識別事項②協定参加者!#REF!</f>
        <v>#REF!</v>
      </c>
      <c r="C609" s="55" t="e">
        <f>①協定識別事項②協定参加者!#REF!</f>
        <v>#REF!</v>
      </c>
      <c r="D609" s="55" t="e">
        <f>①協定識別事項②協定参加者!#REF!</f>
        <v>#REF!</v>
      </c>
      <c r="E609" s="56" t="e">
        <f>①協定識別事項②協定参加者!#REF!</f>
        <v>#REF!</v>
      </c>
      <c r="F609" s="48"/>
      <c r="G609" s="49" t="str">
        <f>IFERROR(VLOOKUP(F609,農林業センサス集落コード!$A$2:$E$18534,4,FALSE)," ")</f>
        <v xml:space="preserve"> </v>
      </c>
      <c r="H609" s="50" t="str">
        <f>IFERROR(VLOOKUP(F609,農林業センサス集落コード!$A$2:$E$18534,5,0),"")</f>
        <v/>
      </c>
      <c r="I609" s="48"/>
      <c r="J609" s="49" t="str">
        <f>IFERROR(VLOOKUP(I609,農林業センサス集落コード!$A$2:$E$18534,4,FALSE)," ")</f>
        <v xml:space="preserve"> </v>
      </c>
      <c r="K609" s="50" t="str">
        <f>IFERROR(VLOOKUP(I609,農林業センサス集落コード!$A$2:$E$18534,5,0),"")</f>
        <v/>
      </c>
      <c r="L609" s="48"/>
      <c r="M609" s="49" t="str">
        <f>IFERROR(VLOOKUP(L609,農林業センサス集落コード!$A$2:$E$18534,4,FALSE)," ")</f>
        <v xml:space="preserve"> </v>
      </c>
      <c r="N609" s="50" t="str">
        <f>IFERROR(VLOOKUP(L609,農林業センサス集落コード!$A$2:$E$18534,5,0),"")</f>
        <v/>
      </c>
      <c r="O609" s="48"/>
      <c r="P609" s="49" t="str">
        <f>IFERROR(VLOOKUP(O609,農林業センサス集落コード!$A$2:$E$18534,4,FALSE)," ")</f>
        <v xml:space="preserve"> </v>
      </c>
      <c r="Q609" s="50" t="str">
        <f>IFERROR(VLOOKUP(O609,農林業センサス集落コード!$A$2:$E$18534,5,0),"")</f>
        <v/>
      </c>
      <c r="R609" s="48"/>
      <c r="S609" s="49" t="str">
        <f>IFERROR(VLOOKUP(R609,農林業センサス集落コード!$A$2:$E$18534,4,FALSE)," ")</f>
        <v xml:space="preserve"> </v>
      </c>
      <c r="T609" s="50" t="str">
        <f>IFERROR(VLOOKUP(R609,農林業センサス集落コード!$A$2:$E$18534,5,0),"")</f>
        <v/>
      </c>
      <c r="U609" s="48"/>
      <c r="V609" s="49" t="str">
        <f>IFERROR(VLOOKUP(U609,農林業センサス集落コード!$A$2:$E$18534,4,FALSE)," ")</f>
        <v xml:space="preserve"> </v>
      </c>
      <c r="W609" s="50" t="str">
        <f>IFERROR(VLOOKUP(U609,農林業センサス集落コード!$A$2:$E$18534,5,0),"")</f>
        <v/>
      </c>
      <c r="X609" s="48"/>
      <c r="Y609" s="49" t="str">
        <f>IFERROR(VLOOKUP(X609,農林業センサス集落コード!$A$2:$E$18534,4,FALSE)," ")</f>
        <v xml:space="preserve"> </v>
      </c>
      <c r="Z609" s="50" t="str">
        <f>IFERROR(VLOOKUP(X609,農林業センサス集落コード!$A$2:$E$18534,5,0),"")</f>
        <v/>
      </c>
      <c r="AA609" s="48"/>
      <c r="AB609" s="49" t="str">
        <f>IFERROR(VLOOKUP(AA609,農林業センサス集落コード!$A$2:$E$18534,4,FALSE)," ")</f>
        <v xml:space="preserve"> </v>
      </c>
      <c r="AC609" s="50" t="str">
        <f>IFERROR(VLOOKUP(AA609,農林業センサス集落コード!$A$2:$E$18534,5,0),"")</f>
        <v/>
      </c>
      <c r="AD609" s="48"/>
      <c r="AE609" s="49" t="str">
        <f>IFERROR(VLOOKUP(AD609,農林業センサス集落コード!$A$2:$E$18534,4,FALSE)," ")</f>
        <v xml:space="preserve"> </v>
      </c>
      <c r="AF609" s="50" t="str">
        <f>IFERROR(VLOOKUP(AD609,農林業センサス集落コード!$A$2:$E$18534,5,0),"")</f>
        <v/>
      </c>
      <c r="AG609" s="48"/>
      <c r="AH609" s="49" t="str">
        <f>IFERROR(VLOOKUP(AG609,農林業センサス集落コード!$A$2:$E$18534,4,FALSE)," ")</f>
        <v xml:space="preserve"> </v>
      </c>
      <c r="AI609" s="50" t="str">
        <f>IFERROR(VLOOKUP(AG609,農林業センサス集落コード!$A$2:$E$18534,5,0),"")</f>
        <v/>
      </c>
      <c r="AJ609" s="48"/>
      <c r="AK609" s="49" t="str">
        <f>IFERROR(VLOOKUP(AJ609,農林業センサス集落コード!$A$2:$E$18534,4,FALSE)," ")</f>
        <v xml:space="preserve"> </v>
      </c>
      <c r="AL609" s="50" t="str">
        <f>IFERROR(VLOOKUP(AJ609,農林業センサス集落コード!$A$2:$E$18534,5,0),"")</f>
        <v/>
      </c>
      <c r="AM609" s="48"/>
      <c r="AN609" s="49" t="str">
        <f>IFERROR(VLOOKUP(AM609,農林業センサス集落コード!$A$2:$E$18534,4,FALSE)," ")</f>
        <v xml:space="preserve"> </v>
      </c>
      <c r="AO609" s="50" t="str">
        <f>IFERROR(VLOOKUP(AM609,農林業センサス集落コード!$A$2:$E$18534,5,0),"")</f>
        <v/>
      </c>
      <c r="AP609" s="48"/>
      <c r="AQ609" s="49" t="str">
        <f>IFERROR(VLOOKUP(AP609,農林業センサス集落コード!$A$2:$E$18534,4,FALSE)," ")</f>
        <v xml:space="preserve"> </v>
      </c>
      <c r="AR609" s="50" t="str">
        <f>IFERROR(VLOOKUP(AP609,農林業センサス集落コード!$A$2:$E$18534,5,0),"")</f>
        <v/>
      </c>
      <c r="AS609" s="48"/>
      <c r="AT609" s="49" t="str">
        <f>IFERROR(VLOOKUP(AS609,農林業センサス集落コード!$A$2:$E$18534,4,FALSE)," ")</f>
        <v xml:space="preserve"> </v>
      </c>
      <c r="AU609" s="50" t="str">
        <f>IFERROR(VLOOKUP(AS609,農林業センサス集落コード!$A$2:$E$18534,5,0),"")</f>
        <v/>
      </c>
      <c r="AV609" s="48"/>
      <c r="AW609" s="49" t="str">
        <f>IFERROR(VLOOKUP(AV609,農林業センサス集落コード!$A$2:$E$18534,4,FALSE)," ")</f>
        <v xml:space="preserve"> </v>
      </c>
      <c r="AX609" s="50" t="str">
        <f>IFERROR(VLOOKUP(AV609,農林業センサス集落コード!$A$2:$E$18534,5,0),"")</f>
        <v/>
      </c>
      <c r="AY609" s="48"/>
      <c r="AZ609" s="49" t="str">
        <f>IFERROR(VLOOKUP(AY609,農林業センサス集落コード!$A$2:$E$18534,4,FALSE)," ")</f>
        <v xml:space="preserve"> </v>
      </c>
      <c r="BA609" s="50" t="str">
        <f>IFERROR(VLOOKUP(AY609,農林業センサス集落コード!$A$2:$E$18534,5,0),"")</f>
        <v/>
      </c>
      <c r="BB609" s="48"/>
      <c r="BC609" s="49" t="str">
        <f>IFERROR(VLOOKUP(BB609,農林業センサス集落コード!$A$2:$E$18534,4,FALSE)," ")</f>
        <v xml:space="preserve"> </v>
      </c>
      <c r="BD609" s="50" t="str">
        <f>IFERROR(VLOOKUP(BB609,農林業センサス集落コード!$A$2:$E$18534,5,0),"")</f>
        <v/>
      </c>
      <c r="BE609" s="48"/>
      <c r="BF609" s="49" t="str">
        <f>IFERROR(VLOOKUP(BE609,農林業センサス集落コード!$A$2:$E$18534,4,FALSE)," ")</f>
        <v xml:space="preserve"> </v>
      </c>
      <c r="BG609" s="50" t="str">
        <f>IFERROR(VLOOKUP(BE609,農林業センサス集落コード!$A$2:$E$18534,5,0),"")</f>
        <v/>
      </c>
      <c r="BH609" s="48"/>
      <c r="BI609" s="49" t="str">
        <f>IFERROR(VLOOKUP(BH609,農林業センサス集落コード!$A$2:$E$18534,4,FALSE)," ")</f>
        <v xml:space="preserve"> </v>
      </c>
      <c r="BJ609" s="50" t="str">
        <f>IFERROR(VLOOKUP(BH609,農林業センサス集落コード!$A$2:$E$18534,5,0),"")</f>
        <v/>
      </c>
      <c r="BK609" s="48"/>
      <c r="BL609" s="49" t="str">
        <f>IFERROR(VLOOKUP(BK609,農林業センサス集落コード!$A$2:$E$18534,4,FALSE)," ")</f>
        <v xml:space="preserve"> </v>
      </c>
      <c r="BM609" s="50" t="str">
        <f>IFERROR(VLOOKUP(BK609,農林業センサス集落コード!$A$2:$E$18534,5,0),"")</f>
        <v/>
      </c>
    </row>
    <row r="610" spans="1:65">
      <c r="A610" s="272" t="e">
        <f>①協定識別事項②協定参加者!#REF!</f>
        <v>#REF!</v>
      </c>
      <c r="B610" s="55" t="e">
        <f>①協定識別事項②協定参加者!#REF!</f>
        <v>#REF!</v>
      </c>
      <c r="C610" s="55" t="e">
        <f>①協定識別事項②協定参加者!#REF!</f>
        <v>#REF!</v>
      </c>
      <c r="D610" s="55" t="e">
        <f>①協定識別事項②協定参加者!#REF!</f>
        <v>#REF!</v>
      </c>
      <c r="E610" s="56" t="e">
        <f>①協定識別事項②協定参加者!#REF!</f>
        <v>#REF!</v>
      </c>
      <c r="F610" s="48"/>
      <c r="G610" s="49" t="str">
        <f>IFERROR(VLOOKUP(F610,農林業センサス集落コード!$A$2:$E$18534,4,FALSE)," ")</f>
        <v xml:space="preserve"> </v>
      </c>
      <c r="H610" s="50" t="str">
        <f>IFERROR(VLOOKUP(F610,農林業センサス集落コード!$A$2:$E$18534,5,0),"")</f>
        <v/>
      </c>
      <c r="I610" s="48"/>
      <c r="J610" s="49" t="str">
        <f>IFERROR(VLOOKUP(I610,農林業センサス集落コード!$A$2:$E$18534,4,FALSE)," ")</f>
        <v xml:space="preserve"> </v>
      </c>
      <c r="K610" s="50" t="str">
        <f>IFERROR(VLOOKUP(I610,農林業センサス集落コード!$A$2:$E$18534,5,0),"")</f>
        <v/>
      </c>
      <c r="L610" s="48"/>
      <c r="M610" s="49" t="str">
        <f>IFERROR(VLOOKUP(L610,農林業センサス集落コード!$A$2:$E$18534,4,FALSE)," ")</f>
        <v xml:space="preserve"> </v>
      </c>
      <c r="N610" s="50" t="str">
        <f>IFERROR(VLOOKUP(L610,農林業センサス集落コード!$A$2:$E$18534,5,0),"")</f>
        <v/>
      </c>
      <c r="O610" s="48"/>
      <c r="P610" s="49" t="str">
        <f>IFERROR(VLOOKUP(O610,農林業センサス集落コード!$A$2:$E$18534,4,FALSE)," ")</f>
        <v xml:space="preserve"> </v>
      </c>
      <c r="Q610" s="50" t="str">
        <f>IFERROR(VLOOKUP(O610,農林業センサス集落コード!$A$2:$E$18534,5,0),"")</f>
        <v/>
      </c>
      <c r="R610" s="48"/>
      <c r="S610" s="49" t="str">
        <f>IFERROR(VLOOKUP(R610,農林業センサス集落コード!$A$2:$E$18534,4,FALSE)," ")</f>
        <v xml:space="preserve"> </v>
      </c>
      <c r="T610" s="50" t="str">
        <f>IFERROR(VLOOKUP(R610,農林業センサス集落コード!$A$2:$E$18534,5,0),"")</f>
        <v/>
      </c>
      <c r="U610" s="48"/>
      <c r="V610" s="49" t="str">
        <f>IFERROR(VLOOKUP(U610,農林業センサス集落コード!$A$2:$E$18534,4,FALSE)," ")</f>
        <v xml:space="preserve"> </v>
      </c>
      <c r="W610" s="50" t="str">
        <f>IFERROR(VLOOKUP(U610,農林業センサス集落コード!$A$2:$E$18534,5,0),"")</f>
        <v/>
      </c>
      <c r="X610" s="48"/>
      <c r="Y610" s="49" t="str">
        <f>IFERROR(VLOOKUP(X610,農林業センサス集落コード!$A$2:$E$18534,4,FALSE)," ")</f>
        <v xml:space="preserve"> </v>
      </c>
      <c r="Z610" s="50" t="str">
        <f>IFERROR(VLOOKUP(X610,農林業センサス集落コード!$A$2:$E$18534,5,0),"")</f>
        <v/>
      </c>
      <c r="AA610" s="48"/>
      <c r="AB610" s="49" t="str">
        <f>IFERROR(VLOOKUP(AA610,農林業センサス集落コード!$A$2:$E$18534,4,FALSE)," ")</f>
        <v xml:space="preserve"> </v>
      </c>
      <c r="AC610" s="50" t="str">
        <f>IFERROR(VLOOKUP(AA610,農林業センサス集落コード!$A$2:$E$18534,5,0),"")</f>
        <v/>
      </c>
      <c r="AD610" s="48"/>
      <c r="AE610" s="49" t="str">
        <f>IFERROR(VLOOKUP(AD610,農林業センサス集落コード!$A$2:$E$18534,4,FALSE)," ")</f>
        <v xml:space="preserve"> </v>
      </c>
      <c r="AF610" s="50" t="str">
        <f>IFERROR(VLOOKUP(AD610,農林業センサス集落コード!$A$2:$E$18534,5,0),"")</f>
        <v/>
      </c>
      <c r="AG610" s="48"/>
      <c r="AH610" s="49" t="str">
        <f>IFERROR(VLOOKUP(AG610,農林業センサス集落コード!$A$2:$E$18534,4,FALSE)," ")</f>
        <v xml:space="preserve"> </v>
      </c>
      <c r="AI610" s="50" t="str">
        <f>IFERROR(VLOOKUP(AG610,農林業センサス集落コード!$A$2:$E$18534,5,0),"")</f>
        <v/>
      </c>
      <c r="AJ610" s="48"/>
      <c r="AK610" s="49" t="str">
        <f>IFERROR(VLOOKUP(AJ610,農林業センサス集落コード!$A$2:$E$18534,4,FALSE)," ")</f>
        <v xml:space="preserve"> </v>
      </c>
      <c r="AL610" s="50" t="str">
        <f>IFERROR(VLOOKUP(AJ610,農林業センサス集落コード!$A$2:$E$18534,5,0),"")</f>
        <v/>
      </c>
      <c r="AM610" s="48"/>
      <c r="AN610" s="49" t="str">
        <f>IFERROR(VLOOKUP(AM610,農林業センサス集落コード!$A$2:$E$18534,4,FALSE)," ")</f>
        <v xml:space="preserve"> </v>
      </c>
      <c r="AO610" s="50" t="str">
        <f>IFERROR(VLOOKUP(AM610,農林業センサス集落コード!$A$2:$E$18534,5,0),"")</f>
        <v/>
      </c>
      <c r="AP610" s="48"/>
      <c r="AQ610" s="49" t="str">
        <f>IFERROR(VLOOKUP(AP610,農林業センサス集落コード!$A$2:$E$18534,4,FALSE)," ")</f>
        <v xml:space="preserve"> </v>
      </c>
      <c r="AR610" s="50" t="str">
        <f>IFERROR(VLOOKUP(AP610,農林業センサス集落コード!$A$2:$E$18534,5,0),"")</f>
        <v/>
      </c>
      <c r="AS610" s="48"/>
      <c r="AT610" s="49" t="str">
        <f>IFERROR(VLOOKUP(AS610,農林業センサス集落コード!$A$2:$E$18534,4,FALSE)," ")</f>
        <v xml:space="preserve"> </v>
      </c>
      <c r="AU610" s="50" t="str">
        <f>IFERROR(VLOOKUP(AS610,農林業センサス集落コード!$A$2:$E$18534,5,0),"")</f>
        <v/>
      </c>
      <c r="AV610" s="48"/>
      <c r="AW610" s="49" t="str">
        <f>IFERROR(VLOOKUP(AV610,農林業センサス集落コード!$A$2:$E$18534,4,FALSE)," ")</f>
        <v xml:space="preserve"> </v>
      </c>
      <c r="AX610" s="50" t="str">
        <f>IFERROR(VLOOKUP(AV610,農林業センサス集落コード!$A$2:$E$18534,5,0),"")</f>
        <v/>
      </c>
      <c r="AY610" s="48"/>
      <c r="AZ610" s="49" t="str">
        <f>IFERROR(VLOOKUP(AY610,農林業センサス集落コード!$A$2:$E$18534,4,FALSE)," ")</f>
        <v xml:space="preserve"> </v>
      </c>
      <c r="BA610" s="50" t="str">
        <f>IFERROR(VLOOKUP(AY610,農林業センサス集落コード!$A$2:$E$18534,5,0),"")</f>
        <v/>
      </c>
      <c r="BB610" s="48"/>
      <c r="BC610" s="49" t="str">
        <f>IFERROR(VLOOKUP(BB610,農林業センサス集落コード!$A$2:$E$18534,4,FALSE)," ")</f>
        <v xml:space="preserve"> </v>
      </c>
      <c r="BD610" s="50" t="str">
        <f>IFERROR(VLOOKUP(BB610,農林業センサス集落コード!$A$2:$E$18534,5,0),"")</f>
        <v/>
      </c>
      <c r="BE610" s="48"/>
      <c r="BF610" s="49" t="str">
        <f>IFERROR(VLOOKUP(BE610,農林業センサス集落コード!$A$2:$E$18534,4,FALSE)," ")</f>
        <v xml:space="preserve"> </v>
      </c>
      <c r="BG610" s="50" t="str">
        <f>IFERROR(VLOOKUP(BE610,農林業センサス集落コード!$A$2:$E$18534,5,0),"")</f>
        <v/>
      </c>
      <c r="BH610" s="48"/>
      <c r="BI610" s="49" t="str">
        <f>IFERROR(VLOOKUP(BH610,農林業センサス集落コード!$A$2:$E$18534,4,FALSE)," ")</f>
        <v xml:space="preserve"> </v>
      </c>
      <c r="BJ610" s="50" t="str">
        <f>IFERROR(VLOOKUP(BH610,農林業センサス集落コード!$A$2:$E$18534,5,0),"")</f>
        <v/>
      </c>
      <c r="BK610" s="48"/>
      <c r="BL610" s="49" t="str">
        <f>IFERROR(VLOOKUP(BK610,農林業センサス集落コード!$A$2:$E$18534,4,FALSE)," ")</f>
        <v xml:space="preserve"> </v>
      </c>
      <c r="BM610" s="50" t="str">
        <f>IFERROR(VLOOKUP(BK610,農林業センサス集落コード!$A$2:$E$18534,5,0),"")</f>
        <v/>
      </c>
    </row>
    <row r="611" spans="1:65">
      <c r="A611" s="272" t="e">
        <f>①協定識別事項②協定参加者!#REF!</f>
        <v>#REF!</v>
      </c>
      <c r="B611" s="55" t="e">
        <f>①協定識別事項②協定参加者!#REF!</f>
        <v>#REF!</v>
      </c>
      <c r="C611" s="55" t="e">
        <f>①協定識別事項②協定参加者!#REF!</f>
        <v>#REF!</v>
      </c>
      <c r="D611" s="55" t="e">
        <f>①協定識別事項②協定参加者!#REF!</f>
        <v>#REF!</v>
      </c>
      <c r="E611" s="56" t="e">
        <f>①協定識別事項②協定参加者!#REF!</f>
        <v>#REF!</v>
      </c>
      <c r="F611" s="48"/>
      <c r="G611" s="49" t="str">
        <f>IFERROR(VLOOKUP(F611,農林業センサス集落コード!$A$2:$E$18534,4,FALSE)," ")</f>
        <v xml:space="preserve"> </v>
      </c>
      <c r="H611" s="50" t="str">
        <f>IFERROR(VLOOKUP(F611,農林業センサス集落コード!$A$2:$E$18534,5,0),"")</f>
        <v/>
      </c>
      <c r="I611" s="48"/>
      <c r="J611" s="49" t="str">
        <f>IFERROR(VLOOKUP(I611,農林業センサス集落コード!$A$2:$E$18534,4,FALSE)," ")</f>
        <v xml:space="preserve"> </v>
      </c>
      <c r="K611" s="50" t="str">
        <f>IFERROR(VLOOKUP(I611,農林業センサス集落コード!$A$2:$E$18534,5,0),"")</f>
        <v/>
      </c>
      <c r="L611" s="48"/>
      <c r="M611" s="49" t="str">
        <f>IFERROR(VLOOKUP(L611,農林業センサス集落コード!$A$2:$E$18534,4,FALSE)," ")</f>
        <v xml:space="preserve"> </v>
      </c>
      <c r="N611" s="50" t="str">
        <f>IFERROR(VLOOKUP(L611,農林業センサス集落コード!$A$2:$E$18534,5,0),"")</f>
        <v/>
      </c>
      <c r="O611" s="48"/>
      <c r="P611" s="49" t="str">
        <f>IFERROR(VLOOKUP(O611,農林業センサス集落コード!$A$2:$E$18534,4,FALSE)," ")</f>
        <v xml:space="preserve"> </v>
      </c>
      <c r="Q611" s="50" t="str">
        <f>IFERROR(VLOOKUP(O611,農林業センサス集落コード!$A$2:$E$18534,5,0),"")</f>
        <v/>
      </c>
      <c r="R611" s="48"/>
      <c r="S611" s="49" t="str">
        <f>IFERROR(VLOOKUP(R611,農林業センサス集落コード!$A$2:$E$18534,4,FALSE)," ")</f>
        <v xml:space="preserve"> </v>
      </c>
      <c r="T611" s="50" t="str">
        <f>IFERROR(VLOOKUP(R611,農林業センサス集落コード!$A$2:$E$18534,5,0),"")</f>
        <v/>
      </c>
      <c r="U611" s="48"/>
      <c r="V611" s="49" t="str">
        <f>IFERROR(VLOOKUP(U611,農林業センサス集落コード!$A$2:$E$18534,4,FALSE)," ")</f>
        <v xml:space="preserve"> </v>
      </c>
      <c r="W611" s="50" t="str">
        <f>IFERROR(VLOOKUP(U611,農林業センサス集落コード!$A$2:$E$18534,5,0),"")</f>
        <v/>
      </c>
      <c r="X611" s="48"/>
      <c r="Y611" s="49" t="str">
        <f>IFERROR(VLOOKUP(X611,農林業センサス集落コード!$A$2:$E$18534,4,FALSE)," ")</f>
        <v xml:space="preserve"> </v>
      </c>
      <c r="Z611" s="50" t="str">
        <f>IFERROR(VLOOKUP(X611,農林業センサス集落コード!$A$2:$E$18534,5,0),"")</f>
        <v/>
      </c>
      <c r="AA611" s="48"/>
      <c r="AB611" s="49" t="str">
        <f>IFERROR(VLOOKUP(AA611,農林業センサス集落コード!$A$2:$E$18534,4,FALSE)," ")</f>
        <v xml:space="preserve"> </v>
      </c>
      <c r="AC611" s="50" t="str">
        <f>IFERROR(VLOOKUP(AA611,農林業センサス集落コード!$A$2:$E$18534,5,0),"")</f>
        <v/>
      </c>
      <c r="AD611" s="48"/>
      <c r="AE611" s="49" t="str">
        <f>IFERROR(VLOOKUP(AD611,農林業センサス集落コード!$A$2:$E$18534,4,FALSE)," ")</f>
        <v xml:space="preserve"> </v>
      </c>
      <c r="AF611" s="50" t="str">
        <f>IFERROR(VLOOKUP(AD611,農林業センサス集落コード!$A$2:$E$18534,5,0),"")</f>
        <v/>
      </c>
      <c r="AG611" s="48"/>
      <c r="AH611" s="49" t="str">
        <f>IFERROR(VLOOKUP(AG611,農林業センサス集落コード!$A$2:$E$18534,4,FALSE)," ")</f>
        <v xml:space="preserve"> </v>
      </c>
      <c r="AI611" s="50" t="str">
        <f>IFERROR(VLOOKUP(AG611,農林業センサス集落コード!$A$2:$E$18534,5,0),"")</f>
        <v/>
      </c>
      <c r="AJ611" s="48"/>
      <c r="AK611" s="49" t="str">
        <f>IFERROR(VLOOKUP(AJ611,農林業センサス集落コード!$A$2:$E$18534,4,FALSE)," ")</f>
        <v xml:space="preserve"> </v>
      </c>
      <c r="AL611" s="50" t="str">
        <f>IFERROR(VLOOKUP(AJ611,農林業センサス集落コード!$A$2:$E$18534,5,0),"")</f>
        <v/>
      </c>
      <c r="AM611" s="48"/>
      <c r="AN611" s="49" t="str">
        <f>IFERROR(VLOOKUP(AM611,農林業センサス集落コード!$A$2:$E$18534,4,FALSE)," ")</f>
        <v xml:space="preserve"> </v>
      </c>
      <c r="AO611" s="50" t="str">
        <f>IFERROR(VLOOKUP(AM611,農林業センサス集落コード!$A$2:$E$18534,5,0),"")</f>
        <v/>
      </c>
      <c r="AP611" s="48"/>
      <c r="AQ611" s="49" t="str">
        <f>IFERROR(VLOOKUP(AP611,農林業センサス集落コード!$A$2:$E$18534,4,FALSE)," ")</f>
        <v xml:space="preserve"> </v>
      </c>
      <c r="AR611" s="50" t="str">
        <f>IFERROR(VLOOKUP(AP611,農林業センサス集落コード!$A$2:$E$18534,5,0),"")</f>
        <v/>
      </c>
      <c r="AS611" s="48"/>
      <c r="AT611" s="49" t="str">
        <f>IFERROR(VLOOKUP(AS611,農林業センサス集落コード!$A$2:$E$18534,4,FALSE)," ")</f>
        <v xml:space="preserve"> </v>
      </c>
      <c r="AU611" s="50" t="str">
        <f>IFERROR(VLOOKUP(AS611,農林業センサス集落コード!$A$2:$E$18534,5,0),"")</f>
        <v/>
      </c>
      <c r="AV611" s="48"/>
      <c r="AW611" s="49" t="str">
        <f>IFERROR(VLOOKUP(AV611,農林業センサス集落コード!$A$2:$E$18534,4,FALSE)," ")</f>
        <v xml:space="preserve"> </v>
      </c>
      <c r="AX611" s="50" t="str">
        <f>IFERROR(VLOOKUP(AV611,農林業センサス集落コード!$A$2:$E$18534,5,0),"")</f>
        <v/>
      </c>
      <c r="AY611" s="48"/>
      <c r="AZ611" s="49" t="str">
        <f>IFERROR(VLOOKUP(AY611,農林業センサス集落コード!$A$2:$E$18534,4,FALSE)," ")</f>
        <v xml:space="preserve"> </v>
      </c>
      <c r="BA611" s="50" t="str">
        <f>IFERROR(VLOOKUP(AY611,農林業センサス集落コード!$A$2:$E$18534,5,0),"")</f>
        <v/>
      </c>
      <c r="BB611" s="48"/>
      <c r="BC611" s="49" t="str">
        <f>IFERROR(VLOOKUP(BB611,農林業センサス集落コード!$A$2:$E$18534,4,FALSE)," ")</f>
        <v xml:space="preserve"> </v>
      </c>
      <c r="BD611" s="50" t="str">
        <f>IFERROR(VLOOKUP(BB611,農林業センサス集落コード!$A$2:$E$18534,5,0),"")</f>
        <v/>
      </c>
      <c r="BE611" s="48"/>
      <c r="BF611" s="49" t="str">
        <f>IFERROR(VLOOKUP(BE611,農林業センサス集落コード!$A$2:$E$18534,4,FALSE)," ")</f>
        <v xml:space="preserve"> </v>
      </c>
      <c r="BG611" s="50" t="str">
        <f>IFERROR(VLOOKUP(BE611,農林業センサス集落コード!$A$2:$E$18534,5,0),"")</f>
        <v/>
      </c>
      <c r="BH611" s="48"/>
      <c r="BI611" s="49" t="str">
        <f>IFERROR(VLOOKUP(BH611,農林業センサス集落コード!$A$2:$E$18534,4,FALSE)," ")</f>
        <v xml:space="preserve"> </v>
      </c>
      <c r="BJ611" s="50" t="str">
        <f>IFERROR(VLOOKUP(BH611,農林業センサス集落コード!$A$2:$E$18534,5,0),"")</f>
        <v/>
      </c>
      <c r="BK611" s="48"/>
      <c r="BL611" s="49" t="str">
        <f>IFERROR(VLOOKUP(BK611,農林業センサス集落コード!$A$2:$E$18534,4,FALSE)," ")</f>
        <v xml:space="preserve"> </v>
      </c>
      <c r="BM611" s="50" t="str">
        <f>IFERROR(VLOOKUP(BK611,農林業センサス集落コード!$A$2:$E$18534,5,0),"")</f>
        <v/>
      </c>
    </row>
    <row r="612" spans="1:65">
      <c r="A612" s="272" t="e">
        <f>①協定識別事項②協定参加者!#REF!</f>
        <v>#REF!</v>
      </c>
      <c r="B612" s="55" t="e">
        <f>①協定識別事項②協定参加者!#REF!</f>
        <v>#REF!</v>
      </c>
      <c r="C612" s="55" t="e">
        <f>①協定識別事項②協定参加者!#REF!</f>
        <v>#REF!</v>
      </c>
      <c r="D612" s="55" t="e">
        <f>①協定識別事項②協定参加者!#REF!</f>
        <v>#REF!</v>
      </c>
      <c r="E612" s="56" t="e">
        <f>①協定識別事項②協定参加者!#REF!</f>
        <v>#REF!</v>
      </c>
      <c r="F612" s="48"/>
      <c r="G612" s="49" t="str">
        <f>IFERROR(VLOOKUP(F612,農林業センサス集落コード!$A$2:$E$18534,4,FALSE)," ")</f>
        <v xml:space="preserve"> </v>
      </c>
      <c r="H612" s="50" t="str">
        <f>IFERROR(VLOOKUP(F612,農林業センサス集落コード!$A$2:$E$18534,5,0),"")</f>
        <v/>
      </c>
      <c r="I612" s="48"/>
      <c r="J612" s="49" t="str">
        <f>IFERROR(VLOOKUP(I612,農林業センサス集落コード!$A$2:$E$18534,4,FALSE)," ")</f>
        <v xml:space="preserve"> </v>
      </c>
      <c r="K612" s="50" t="str">
        <f>IFERROR(VLOOKUP(I612,農林業センサス集落コード!$A$2:$E$18534,5,0),"")</f>
        <v/>
      </c>
      <c r="L612" s="48"/>
      <c r="M612" s="49" t="str">
        <f>IFERROR(VLOOKUP(L612,農林業センサス集落コード!$A$2:$E$18534,4,FALSE)," ")</f>
        <v xml:space="preserve"> </v>
      </c>
      <c r="N612" s="50" t="str">
        <f>IFERROR(VLOOKUP(L612,農林業センサス集落コード!$A$2:$E$18534,5,0),"")</f>
        <v/>
      </c>
      <c r="O612" s="48"/>
      <c r="P612" s="49" t="str">
        <f>IFERROR(VLOOKUP(O612,農林業センサス集落コード!$A$2:$E$18534,4,FALSE)," ")</f>
        <v xml:space="preserve"> </v>
      </c>
      <c r="Q612" s="50" t="str">
        <f>IFERROR(VLOOKUP(O612,農林業センサス集落コード!$A$2:$E$18534,5,0),"")</f>
        <v/>
      </c>
      <c r="R612" s="48"/>
      <c r="S612" s="49" t="str">
        <f>IFERROR(VLOOKUP(R612,農林業センサス集落コード!$A$2:$E$18534,4,FALSE)," ")</f>
        <v xml:space="preserve"> </v>
      </c>
      <c r="T612" s="50" t="str">
        <f>IFERROR(VLOOKUP(R612,農林業センサス集落コード!$A$2:$E$18534,5,0),"")</f>
        <v/>
      </c>
      <c r="U612" s="48"/>
      <c r="V612" s="49" t="str">
        <f>IFERROR(VLOOKUP(U612,農林業センサス集落コード!$A$2:$E$18534,4,FALSE)," ")</f>
        <v xml:space="preserve"> </v>
      </c>
      <c r="W612" s="50" t="str">
        <f>IFERROR(VLOOKUP(U612,農林業センサス集落コード!$A$2:$E$18534,5,0),"")</f>
        <v/>
      </c>
      <c r="X612" s="48"/>
      <c r="Y612" s="49" t="str">
        <f>IFERROR(VLOOKUP(X612,農林業センサス集落コード!$A$2:$E$18534,4,FALSE)," ")</f>
        <v xml:space="preserve"> </v>
      </c>
      <c r="Z612" s="50" t="str">
        <f>IFERROR(VLOOKUP(X612,農林業センサス集落コード!$A$2:$E$18534,5,0),"")</f>
        <v/>
      </c>
      <c r="AA612" s="48"/>
      <c r="AB612" s="49" t="str">
        <f>IFERROR(VLOOKUP(AA612,農林業センサス集落コード!$A$2:$E$18534,4,FALSE)," ")</f>
        <v xml:space="preserve"> </v>
      </c>
      <c r="AC612" s="50" t="str">
        <f>IFERROR(VLOOKUP(AA612,農林業センサス集落コード!$A$2:$E$18534,5,0),"")</f>
        <v/>
      </c>
      <c r="AD612" s="48"/>
      <c r="AE612" s="49" t="str">
        <f>IFERROR(VLOOKUP(AD612,農林業センサス集落コード!$A$2:$E$18534,4,FALSE)," ")</f>
        <v xml:space="preserve"> </v>
      </c>
      <c r="AF612" s="50" t="str">
        <f>IFERROR(VLOOKUP(AD612,農林業センサス集落コード!$A$2:$E$18534,5,0),"")</f>
        <v/>
      </c>
      <c r="AG612" s="48"/>
      <c r="AH612" s="49" t="str">
        <f>IFERROR(VLOOKUP(AG612,農林業センサス集落コード!$A$2:$E$18534,4,FALSE)," ")</f>
        <v xml:space="preserve"> </v>
      </c>
      <c r="AI612" s="50" t="str">
        <f>IFERROR(VLOOKUP(AG612,農林業センサス集落コード!$A$2:$E$18534,5,0),"")</f>
        <v/>
      </c>
      <c r="AJ612" s="48"/>
      <c r="AK612" s="49" t="str">
        <f>IFERROR(VLOOKUP(AJ612,農林業センサス集落コード!$A$2:$E$18534,4,FALSE)," ")</f>
        <v xml:space="preserve"> </v>
      </c>
      <c r="AL612" s="50" t="str">
        <f>IFERROR(VLOOKUP(AJ612,農林業センサス集落コード!$A$2:$E$18534,5,0),"")</f>
        <v/>
      </c>
      <c r="AM612" s="48"/>
      <c r="AN612" s="49" t="str">
        <f>IFERROR(VLOOKUP(AM612,農林業センサス集落コード!$A$2:$E$18534,4,FALSE)," ")</f>
        <v xml:space="preserve"> </v>
      </c>
      <c r="AO612" s="50" t="str">
        <f>IFERROR(VLOOKUP(AM612,農林業センサス集落コード!$A$2:$E$18534,5,0),"")</f>
        <v/>
      </c>
      <c r="AP612" s="48"/>
      <c r="AQ612" s="49" t="str">
        <f>IFERROR(VLOOKUP(AP612,農林業センサス集落コード!$A$2:$E$18534,4,FALSE)," ")</f>
        <v xml:space="preserve"> </v>
      </c>
      <c r="AR612" s="50" t="str">
        <f>IFERROR(VLOOKUP(AP612,農林業センサス集落コード!$A$2:$E$18534,5,0),"")</f>
        <v/>
      </c>
      <c r="AS612" s="48"/>
      <c r="AT612" s="49" t="str">
        <f>IFERROR(VLOOKUP(AS612,農林業センサス集落コード!$A$2:$E$18534,4,FALSE)," ")</f>
        <v xml:space="preserve"> </v>
      </c>
      <c r="AU612" s="50" t="str">
        <f>IFERROR(VLOOKUP(AS612,農林業センサス集落コード!$A$2:$E$18534,5,0),"")</f>
        <v/>
      </c>
      <c r="AV612" s="48"/>
      <c r="AW612" s="49" t="str">
        <f>IFERROR(VLOOKUP(AV612,農林業センサス集落コード!$A$2:$E$18534,4,FALSE)," ")</f>
        <v xml:space="preserve"> </v>
      </c>
      <c r="AX612" s="50" t="str">
        <f>IFERROR(VLOOKUP(AV612,農林業センサス集落コード!$A$2:$E$18534,5,0),"")</f>
        <v/>
      </c>
      <c r="AY612" s="48"/>
      <c r="AZ612" s="49" t="str">
        <f>IFERROR(VLOOKUP(AY612,農林業センサス集落コード!$A$2:$E$18534,4,FALSE)," ")</f>
        <v xml:space="preserve"> </v>
      </c>
      <c r="BA612" s="50" t="str">
        <f>IFERROR(VLOOKUP(AY612,農林業センサス集落コード!$A$2:$E$18534,5,0),"")</f>
        <v/>
      </c>
      <c r="BB612" s="48"/>
      <c r="BC612" s="49" t="str">
        <f>IFERROR(VLOOKUP(BB612,農林業センサス集落コード!$A$2:$E$18534,4,FALSE)," ")</f>
        <v xml:space="preserve"> </v>
      </c>
      <c r="BD612" s="50" t="str">
        <f>IFERROR(VLOOKUP(BB612,農林業センサス集落コード!$A$2:$E$18534,5,0),"")</f>
        <v/>
      </c>
      <c r="BE612" s="48"/>
      <c r="BF612" s="49" t="str">
        <f>IFERROR(VLOOKUP(BE612,農林業センサス集落コード!$A$2:$E$18534,4,FALSE)," ")</f>
        <v xml:space="preserve"> </v>
      </c>
      <c r="BG612" s="50" t="str">
        <f>IFERROR(VLOOKUP(BE612,農林業センサス集落コード!$A$2:$E$18534,5,0),"")</f>
        <v/>
      </c>
      <c r="BH612" s="48"/>
      <c r="BI612" s="49" t="str">
        <f>IFERROR(VLOOKUP(BH612,農林業センサス集落コード!$A$2:$E$18534,4,FALSE)," ")</f>
        <v xml:space="preserve"> </v>
      </c>
      <c r="BJ612" s="50" t="str">
        <f>IFERROR(VLOOKUP(BH612,農林業センサス集落コード!$A$2:$E$18534,5,0),"")</f>
        <v/>
      </c>
      <c r="BK612" s="48"/>
      <c r="BL612" s="49" t="str">
        <f>IFERROR(VLOOKUP(BK612,農林業センサス集落コード!$A$2:$E$18534,4,FALSE)," ")</f>
        <v xml:space="preserve"> </v>
      </c>
      <c r="BM612" s="50" t="str">
        <f>IFERROR(VLOOKUP(BK612,農林業センサス集落コード!$A$2:$E$18534,5,0),"")</f>
        <v/>
      </c>
    </row>
    <row r="613" spans="1:65">
      <c r="A613" s="272" t="e">
        <f>①協定識別事項②協定参加者!#REF!</f>
        <v>#REF!</v>
      </c>
      <c r="B613" s="55" t="e">
        <f>①協定識別事項②協定参加者!#REF!</f>
        <v>#REF!</v>
      </c>
      <c r="C613" s="55" t="e">
        <f>①協定識別事項②協定参加者!#REF!</f>
        <v>#REF!</v>
      </c>
      <c r="D613" s="55" t="e">
        <f>①協定識別事項②協定参加者!#REF!</f>
        <v>#REF!</v>
      </c>
      <c r="E613" s="56" t="e">
        <f>①協定識別事項②協定参加者!#REF!</f>
        <v>#REF!</v>
      </c>
      <c r="F613" s="48"/>
      <c r="G613" s="49" t="str">
        <f>IFERROR(VLOOKUP(F613,農林業センサス集落コード!$A$2:$E$18534,4,FALSE)," ")</f>
        <v xml:space="preserve"> </v>
      </c>
      <c r="H613" s="50" t="str">
        <f>IFERROR(VLOOKUP(F613,農林業センサス集落コード!$A$2:$E$18534,5,0),"")</f>
        <v/>
      </c>
      <c r="I613" s="48"/>
      <c r="J613" s="49" t="str">
        <f>IFERROR(VLOOKUP(I613,農林業センサス集落コード!$A$2:$E$18534,4,FALSE)," ")</f>
        <v xml:space="preserve"> </v>
      </c>
      <c r="K613" s="50" t="str">
        <f>IFERROR(VLOOKUP(I613,農林業センサス集落コード!$A$2:$E$18534,5,0),"")</f>
        <v/>
      </c>
      <c r="L613" s="48"/>
      <c r="M613" s="49" t="str">
        <f>IFERROR(VLOOKUP(L613,農林業センサス集落コード!$A$2:$E$18534,4,FALSE)," ")</f>
        <v xml:space="preserve"> </v>
      </c>
      <c r="N613" s="50" t="str">
        <f>IFERROR(VLOOKUP(L613,農林業センサス集落コード!$A$2:$E$18534,5,0),"")</f>
        <v/>
      </c>
      <c r="O613" s="48"/>
      <c r="P613" s="49" t="str">
        <f>IFERROR(VLOOKUP(O613,農林業センサス集落コード!$A$2:$E$18534,4,FALSE)," ")</f>
        <v xml:space="preserve"> </v>
      </c>
      <c r="Q613" s="50" t="str">
        <f>IFERROR(VLOOKUP(O613,農林業センサス集落コード!$A$2:$E$18534,5,0),"")</f>
        <v/>
      </c>
      <c r="R613" s="48"/>
      <c r="S613" s="49" t="str">
        <f>IFERROR(VLOOKUP(R613,農林業センサス集落コード!$A$2:$E$18534,4,FALSE)," ")</f>
        <v xml:space="preserve"> </v>
      </c>
      <c r="T613" s="50" t="str">
        <f>IFERROR(VLOOKUP(R613,農林業センサス集落コード!$A$2:$E$18534,5,0),"")</f>
        <v/>
      </c>
      <c r="U613" s="48"/>
      <c r="V613" s="49" t="str">
        <f>IFERROR(VLOOKUP(U613,農林業センサス集落コード!$A$2:$E$18534,4,FALSE)," ")</f>
        <v xml:space="preserve"> </v>
      </c>
      <c r="W613" s="50" t="str">
        <f>IFERROR(VLOOKUP(U613,農林業センサス集落コード!$A$2:$E$18534,5,0),"")</f>
        <v/>
      </c>
      <c r="X613" s="48"/>
      <c r="Y613" s="49" t="str">
        <f>IFERROR(VLOOKUP(X613,農林業センサス集落コード!$A$2:$E$18534,4,FALSE)," ")</f>
        <v xml:space="preserve"> </v>
      </c>
      <c r="Z613" s="50" t="str">
        <f>IFERROR(VLOOKUP(X613,農林業センサス集落コード!$A$2:$E$18534,5,0),"")</f>
        <v/>
      </c>
      <c r="AA613" s="48"/>
      <c r="AB613" s="49" t="str">
        <f>IFERROR(VLOOKUP(AA613,農林業センサス集落コード!$A$2:$E$18534,4,FALSE)," ")</f>
        <v xml:space="preserve"> </v>
      </c>
      <c r="AC613" s="50" t="str">
        <f>IFERROR(VLOOKUP(AA613,農林業センサス集落コード!$A$2:$E$18534,5,0),"")</f>
        <v/>
      </c>
      <c r="AD613" s="48"/>
      <c r="AE613" s="49" t="str">
        <f>IFERROR(VLOOKUP(AD613,農林業センサス集落コード!$A$2:$E$18534,4,FALSE)," ")</f>
        <v xml:space="preserve"> </v>
      </c>
      <c r="AF613" s="50" t="str">
        <f>IFERROR(VLOOKUP(AD613,農林業センサス集落コード!$A$2:$E$18534,5,0),"")</f>
        <v/>
      </c>
      <c r="AG613" s="48"/>
      <c r="AH613" s="49" t="str">
        <f>IFERROR(VLOOKUP(AG613,農林業センサス集落コード!$A$2:$E$18534,4,FALSE)," ")</f>
        <v xml:space="preserve"> </v>
      </c>
      <c r="AI613" s="50" t="str">
        <f>IFERROR(VLOOKUP(AG613,農林業センサス集落コード!$A$2:$E$18534,5,0),"")</f>
        <v/>
      </c>
      <c r="AJ613" s="48"/>
      <c r="AK613" s="49" t="str">
        <f>IFERROR(VLOOKUP(AJ613,農林業センサス集落コード!$A$2:$E$18534,4,FALSE)," ")</f>
        <v xml:space="preserve"> </v>
      </c>
      <c r="AL613" s="50" t="str">
        <f>IFERROR(VLOOKUP(AJ613,農林業センサス集落コード!$A$2:$E$18534,5,0),"")</f>
        <v/>
      </c>
      <c r="AM613" s="48"/>
      <c r="AN613" s="49" t="str">
        <f>IFERROR(VLOOKUP(AM613,農林業センサス集落コード!$A$2:$E$18534,4,FALSE)," ")</f>
        <v xml:space="preserve"> </v>
      </c>
      <c r="AO613" s="50" t="str">
        <f>IFERROR(VLOOKUP(AM613,農林業センサス集落コード!$A$2:$E$18534,5,0),"")</f>
        <v/>
      </c>
      <c r="AP613" s="48"/>
      <c r="AQ613" s="49" t="str">
        <f>IFERROR(VLOOKUP(AP613,農林業センサス集落コード!$A$2:$E$18534,4,FALSE)," ")</f>
        <v xml:space="preserve"> </v>
      </c>
      <c r="AR613" s="50" t="str">
        <f>IFERROR(VLOOKUP(AP613,農林業センサス集落コード!$A$2:$E$18534,5,0),"")</f>
        <v/>
      </c>
      <c r="AS613" s="48"/>
      <c r="AT613" s="49" t="str">
        <f>IFERROR(VLOOKUP(AS613,農林業センサス集落コード!$A$2:$E$18534,4,FALSE)," ")</f>
        <v xml:space="preserve"> </v>
      </c>
      <c r="AU613" s="50" t="str">
        <f>IFERROR(VLOOKUP(AS613,農林業センサス集落コード!$A$2:$E$18534,5,0),"")</f>
        <v/>
      </c>
      <c r="AV613" s="48"/>
      <c r="AW613" s="49" t="str">
        <f>IFERROR(VLOOKUP(AV613,農林業センサス集落コード!$A$2:$E$18534,4,FALSE)," ")</f>
        <v xml:space="preserve"> </v>
      </c>
      <c r="AX613" s="50" t="str">
        <f>IFERROR(VLOOKUP(AV613,農林業センサス集落コード!$A$2:$E$18534,5,0),"")</f>
        <v/>
      </c>
      <c r="AY613" s="48"/>
      <c r="AZ613" s="49" t="str">
        <f>IFERROR(VLOOKUP(AY613,農林業センサス集落コード!$A$2:$E$18534,4,FALSE)," ")</f>
        <v xml:space="preserve"> </v>
      </c>
      <c r="BA613" s="50" t="str">
        <f>IFERROR(VLOOKUP(AY613,農林業センサス集落コード!$A$2:$E$18534,5,0),"")</f>
        <v/>
      </c>
      <c r="BB613" s="48"/>
      <c r="BC613" s="49" t="str">
        <f>IFERROR(VLOOKUP(BB613,農林業センサス集落コード!$A$2:$E$18534,4,FALSE)," ")</f>
        <v xml:space="preserve"> </v>
      </c>
      <c r="BD613" s="50" t="str">
        <f>IFERROR(VLOOKUP(BB613,農林業センサス集落コード!$A$2:$E$18534,5,0),"")</f>
        <v/>
      </c>
      <c r="BE613" s="48"/>
      <c r="BF613" s="49" t="str">
        <f>IFERROR(VLOOKUP(BE613,農林業センサス集落コード!$A$2:$E$18534,4,FALSE)," ")</f>
        <v xml:space="preserve"> </v>
      </c>
      <c r="BG613" s="50" t="str">
        <f>IFERROR(VLOOKUP(BE613,農林業センサス集落コード!$A$2:$E$18534,5,0),"")</f>
        <v/>
      </c>
      <c r="BH613" s="48"/>
      <c r="BI613" s="49" t="str">
        <f>IFERROR(VLOOKUP(BH613,農林業センサス集落コード!$A$2:$E$18534,4,FALSE)," ")</f>
        <v xml:space="preserve"> </v>
      </c>
      <c r="BJ613" s="50" t="str">
        <f>IFERROR(VLOOKUP(BH613,農林業センサス集落コード!$A$2:$E$18534,5,0),"")</f>
        <v/>
      </c>
      <c r="BK613" s="48"/>
      <c r="BL613" s="49" t="str">
        <f>IFERROR(VLOOKUP(BK613,農林業センサス集落コード!$A$2:$E$18534,4,FALSE)," ")</f>
        <v xml:space="preserve"> </v>
      </c>
      <c r="BM613" s="50" t="str">
        <f>IFERROR(VLOOKUP(BK613,農林業センサス集落コード!$A$2:$E$18534,5,0),"")</f>
        <v/>
      </c>
    </row>
    <row r="614" spans="1:65">
      <c r="A614" s="272" t="e">
        <f>①協定識別事項②協定参加者!#REF!</f>
        <v>#REF!</v>
      </c>
      <c r="B614" s="55" t="e">
        <f>①協定識別事項②協定参加者!#REF!</f>
        <v>#REF!</v>
      </c>
      <c r="C614" s="55" t="e">
        <f>①協定識別事項②協定参加者!#REF!</f>
        <v>#REF!</v>
      </c>
      <c r="D614" s="55" t="e">
        <f>①協定識別事項②協定参加者!#REF!</f>
        <v>#REF!</v>
      </c>
      <c r="E614" s="56" t="e">
        <f>①協定識別事項②協定参加者!#REF!</f>
        <v>#REF!</v>
      </c>
      <c r="F614" s="48"/>
      <c r="G614" s="49" t="str">
        <f>IFERROR(VLOOKUP(F614,農林業センサス集落コード!$A$2:$E$18534,4,FALSE)," ")</f>
        <v xml:space="preserve"> </v>
      </c>
      <c r="H614" s="50" t="str">
        <f>IFERROR(VLOOKUP(F614,農林業センサス集落コード!$A$2:$E$18534,5,0),"")</f>
        <v/>
      </c>
      <c r="I614" s="48"/>
      <c r="J614" s="49" t="str">
        <f>IFERROR(VLOOKUP(I614,農林業センサス集落コード!$A$2:$E$18534,4,FALSE)," ")</f>
        <v xml:space="preserve"> </v>
      </c>
      <c r="K614" s="50" t="str">
        <f>IFERROR(VLOOKUP(I614,農林業センサス集落コード!$A$2:$E$18534,5,0),"")</f>
        <v/>
      </c>
      <c r="L614" s="48"/>
      <c r="M614" s="49" t="str">
        <f>IFERROR(VLOOKUP(L614,農林業センサス集落コード!$A$2:$E$18534,4,FALSE)," ")</f>
        <v xml:space="preserve"> </v>
      </c>
      <c r="N614" s="50" t="str">
        <f>IFERROR(VLOOKUP(L614,農林業センサス集落コード!$A$2:$E$18534,5,0),"")</f>
        <v/>
      </c>
      <c r="O614" s="48"/>
      <c r="P614" s="49" t="str">
        <f>IFERROR(VLOOKUP(O614,農林業センサス集落コード!$A$2:$E$18534,4,FALSE)," ")</f>
        <v xml:space="preserve"> </v>
      </c>
      <c r="Q614" s="50" t="str">
        <f>IFERROR(VLOOKUP(O614,農林業センサス集落コード!$A$2:$E$18534,5,0),"")</f>
        <v/>
      </c>
      <c r="R614" s="48"/>
      <c r="S614" s="49" t="str">
        <f>IFERROR(VLOOKUP(R614,農林業センサス集落コード!$A$2:$E$18534,4,FALSE)," ")</f>
        <v xml:space="preserve"> </v>
      </c>
      <c r="T614" s="50" t="str">
        <f>IFERROR(VLOOKUP(R614,農林業センサス集落コード!$A$2:$E$18534,5,0),"")</f>
        <v/>
      </c>
      <c r="U614" s="48"/>
      <c r="V614" s="49" t="str">
        <f>IFERROR(VLOOKUP(U614,農林業センサス集落コード!$A$2:$E$18534,4,FALSE)," ")</f>
        <v xml:space="preserve"> </v>
      </c>
      <c r="W614" s="50" t="str">
        <f>IFERROR(VLOOKUP(U614,農林業センサス集落コード!$A$2:$E$18534,5,0),"")</f>
        <v/>
      </c>
      <c r="X614" s="48"/>
      <c r="Y614" s="49" t="str">
        <f>IFERROR(VLOOKUP(X614,農林業センサス集落コード!$A$2:$E$18534,4,FALSE)," ")</f>
        <v xml:space="preserve"> </v>
      </c>
      <c r="Z614" s="50" t="str">
        <f>IFERROR(VLOOKUP(X614,農林業センサス集落コード!$A$2:$E$18534,5,0),"")</f>
        <v/>
      </c>
      <c r="AA614" s="48"/>
      <c r="AB614" s="49" t="str">
        <f>IFERROR(VLOOKUP(AA614,農林業センサス集落コード!$A$2:$E$18534,4,FALSE)," ")</f>
        <v xml:space="preserve"> </v>
      </c>
      <c r="AC614" s="50" t="str">
        <f>IFERROR(VLOOKUP(AA614,農林業センサス集落コード!$A$2:$E$18534,5,0),"")</f>
        <v/>
      </c>
      <c r="AD614" s="48"/>
      <c r="AE614" s="49" t="str">
        <f>IFERROR(VLOOKUP(AD614,農林業センサス集落コード!$A$2:$E$18534,4,FALSE)," ")</f>
        <v xml:space="preserve"> </v>
      </c>
      <c r="AF614" s="50" t="str">
        <f>IFERROR(VLOOKUP(AD614,農林業センサス集落コード!$A$2:$E$18534,5,0),"")</f>
        <v/>
      </c>
      <c r="AG614" s="48"/>
      <c r="AH614" s="49" t="str">
        <f>IFERROR(VLOOKUP(AG614,農林業センサス集落コード!$A$2:$E$18534,4,FALSE)," ")</f>
        <v xml:space="preserve"> </v>
      </c>
      <c r="AI614" s="50" t="str">
        <f>IFERROR(VLOOKUP(AG614,農林業センサス集落コード!$A$2:$E$18534,5,0),"")</f>
        <v/>
      </c>
      <c r="AJ614" s="48"/>
      <c r="AK614" s="49" t="str">
        <f>IFERROR(VLOOKUP(AJ614,農林業センサス集落コード!$A$2:$E$18534,4,FALSE)," ")</f>
        <v xml:space="preserve"> </v>
      </c>
      <c r="AL614" s="50" t="str">
        <f>IFERROR(VLOOKUP(AJ614,農林業センサス集落コード!$A$2:$E$18534,5,0),"")</f>
        <v/>
      </c>
      <c r="AM614" s="48"/>
      <c r="AN614" s="49" t="str">
        <f>IFERROR(VLOOKUP(AM614,農林業センサス集落コード!$A$2:$E$18534,4,FALSE)," ")</f>
        <v xml:space="preserve"> </v>
      </c>
      <c r="AO614" s="50" t="str">
        <f>IFERROR(VLOOKUP(AM614,農林業センサス集落コード!$A$2:$E$18534,5,0),"")</f>
        <v/>
      </c>
      <c r="AP614" s="48"/>
      <c r="AQ614" s="49" t="str">
        <f>IFERROR(VLOOKUP(AP614,農林業センサス集落コード!$A$2:$E$18534,4,FALSE)," ")</f>
        <v xml:space="preserve"> </v>
      </c>
      <c r="AR614" s="50" t="str">
        <f>IFERROR(VLOOKUP(AP614,農林業センサス集落コード!$A$2:$E$18534,5,0),"")</f>
        <v/>
      </c>
      <c r="AS614" s="48"/>
      <c r="AT614" s="49" t="str">
        <f>IFERROR(VLOOKUP(AS614,農林業センサス集落コード!$A$2:$E$18534,4,FALSE)," ")</f>
        <v xml:space="preserve"> </v>
      </c>
      <c r="AU614" s="50" t="str">
        <f>IFERROR(VLOOKUP(AS614,農林業センサス集落コード!$A$2:$E$18534,5,0),"")</f>
        <v/>
      </c>
      <c r="AV614" s="48"/>
      <c r="AW614" s="49" t="str">
        <f>IFERROR(VLOOKUP(AV614,農林業センサス集落コード!$A$2:$E$18534,4,FALSE)," ")</f>
        <v xml:space="preserve"> </v>
      </c>
      <c r="AX614" s="50" t="str">
        <f>IFERROR(VLOOKUP(AV614,農林業センサス集落コード!$A$2:$E$18534,5,0),"")</f>
        <v/>
      </c>
      <c r="AY614" s="48"/>
      <c r="AZ614" s="49" t="str">
        <f>IFERROR(VLOOKUP(AY614,農林業センサス集落コード!$A$2:$E$18534,4,FALSE)," ")</f>
        <v xml:space="preserve"> </v>
      </c>
      <c r="BA614" s="50" t="str">
        <f>IFERROR(VLOOKUP(AY614,農林業センサス集落コード!$A$2:$E$18534,5,0),"")</f>
        <v/>
      </c>
      <c r="BB614" s="48"/>
      <c r="BC614" s="49" t="str">
        <f>IFERROR(VLOOKUP(BB614,農林業センサス集落コード!$A$2:$E$18534,4,FALSE)," ")</f>
        <v xml:space="preserve"> </v>
      </c>
      <c r="BD614" s="50" t="str">
        <f>IFERROR(VLOOKUP(BB614,農林業センサス集落コード!$A$2:$E$18534,5,0),"")</f>
        <v/>
      </c>
      <c r="BE614" s="48"/>
      <c r="BF614" s="49" t="str">
        <f>IFERROR(VLOOKUP(BE614,農林業センサス集落コード!$A$2:$E$18534,4,FALSE)," ")</f>
        <v xml:space="preserve"> </v>
      </c>
      <c r="BG614" s="50" t="str">
        <f>IFERROR(VLOOKUP(BE614,農林業センサス集落コード!$A$2:$E$18534,5,0),"")</f>
        <v/>
      </c>
      <c r="BH614" s="48"/>
      <c r="BI614" s="49" t="str">
        <f>IFERROR(VLOOKUP(BH614,農林業センサス集落コード!$A$2:$E$18534,4,FALSE)," ")</f>
        <v xml:space="preserve"> </v>
      </c>
      <c r="BJ614" s="50" t="str">
        <f>IFERROR(VLOOKUP(BH614,農林業センサス集落コード!$A$2:$E$18534,5,0),"")</f>
        <v/>
      </c>
      <c r="BK614" s="48"/>
      <c r="BL614" s="49" t="str">
        <f>IFERROR(VLOOKUP(BK614,農林業センサス集落コード!$A$2:$E$18534,4,FALSE)," ")</f>
        <v xml:space="preserve"> </v>
      </c>
      <c r="BM614" s="50" t="str">
        <f>IFERROR(VLOOKUP(BK614,農林業センサス集落コード!$A$2:$E$18534,5,0),"")</f>
        <v/>
      </c>
    </row>
    <row r="615" spans="1:65">
      <c r="A615" s="272" t="e">
        <f>①協定識別事項②協定参加者!#REF!</f>
        <v>#REF!</v>
      </c>
      <c r="B615" s="55" t="e">
        <f>①協定識別事項②協定参加者!#REF!</f>
        <v>#REF!</v>
      </c>
      <c r="C615" s="55" t="e">
        <f>①協定識別事項②協定参加者!#REF!</f>
        <v>#REF!</v>
      </c>
      <c r="D615" s="55" t="e">
        <f>①協定識別事項②協定参加者!#REF!</f>
        <v>#REF!</v>
      </c>
      <c r="E615" s="56" t="e">
        <f>①協定識別事項②協定参加者!#REF!</f>
        <v>#REF!</v>
      </c>
      <c r="F615" s="48"/>
      <c r="G615" s="49" t="str">
        <f>IFERROR(VLOOKUP(F615,農林業センサス集落コード!$A$2:$E$18534,4,FALSE)," ")</f>
        <v xml:space="preserve"> </v>
      </c>
      <c r="H615" s="50" t="str">
        <f>IFERROR(VLOOKUP(F615,農林業センサス集落コード!$A$2:$E$18534,5,0),"")</f>
        <v/>
      </c>
      <c r="I615" s="48"/>
      <c r="J615" s="49" t="str">
        <f>IFERROR(VLOOKUP(I615,農林業センサス集落コード!$A$2:$E$18534,4,FALSE)," ")</f>
        <v xml:space="preserve"> </v>
      </c>
      <c r="K615" s="50" t="str">
        <f>IFERROR(VLOOKUP(I615,農林業センサス集落コード!$A$2:$E$18534,5,0),"")</f>
        <v/>
      </c>
      <c r="L615" s="48"/>
      <c r="M615" s="49" t="str">
        <f>IFERROR(VLOOKUP(L615,農林業センサス集落コード!$A$2:$E$18534,4,FALSE)," ")</f>
        <v xml:space="preserve"> </v>
      </c>
      <c r="N615" s="50" t="str">
        <f>IFERROR(VLOOKUP(L615,農林業センサス集落コード!$A$2:$E$18534,5,0),"")</f>
        <v/>
      </c>
      <c r="O615" s="48"/>
      <c r="P615" s="49" t="str">
        <f>IFERROR(VLOOKUP(O615,農林業センサス集落コード!$A$2:$E$18534,4,FALSE)," ")</f>
        <v xml:space="preserve"> </v>
      </c>
      <c r="Q615" s="50" t="str">
        <f>IFERROR(VLOOKUP(O615,農林業センサス集落コード!$A$2:$E$18534,5,0),"")</f>
        <v/>
      </c>
      <c r="R615" s="48"/>
      <c r="S615" s="49" t="str">
        <f>IFERROR(VLOOKUP(R615,農林業センサス集落コード!$A$2:$E$18534,4,FALSE)," ")</f>
        <v xml:space="preserve"> </v>
      </c>
      <c r="T615" s="50" t="str">
        <f>IFERROR(VLOOKUP(R615,農林業センサス集落コード!$A$2:$E$18534,5,0),"")</f>
        <v/>
      </c>
      <c r="U615" s="48"/>
      <c r="V615" s="49" t="str">
        <f>IFERROR(VLOOKUP(U615,農林業センサス集落コード!$A$2:$E$18534,4,FALSE)," ")</f>
        <v xml:space="preserve"> </v>
      </c>
      <c r="W615" s="50" t="str">
        <f>IFERROR(VLOOKUP(U615,農林業センサス集落コード!$A$2:$E$18534,5,0),"")</f>
        <v/>
      </c>
      <c r="X615" s="48"/>
      <c r="Y615" s="49" t="str">
        <f>IFERROR(VLOOKUP(X615,農林業センサス集落コード!$A$2:$E$18534,4,FALSE)," ")</f>
        <v xml:space="preserve"> </v>
      </c>
      <c r="Z615" s="50" t="str">
        <f>IFERROR(VLOOKUP(X615,農林業センサス集落コード!$A$2:$E$18534,5,0),"")</f>
        <v/>
      </c>
      <c r="AA615" s="48"/>
      <c r="AB615" s="49" t="str">
        <f>IFERROR(VLOOKUP(AA615,農林業センサス集落コード!$A$2:$E$18534,4,FALSE)," ")</f>
        <v xml:space="preserve"> </v>
      </c>
      <c r="AC615" s="50" t="str">
        <f>IFERROR(VLOOKUP(AA615,農林業センサス集落コード!$A$2:$E$18534,5,0),"")</f>
        <v/>
      </c>
      <c r="AD615" s="48"/>
      <c r="AE615" s="49" t="str">
        <f>IFERROR(VLOOKUP(AD615,農林業センサス集落コード!$A$2:$E$18534,4,FALSE)," ")</f>
        <v xml:space="preserve"> </v>
      </c>
      <c r="AF615" s="50" t="str">
        <f>IFERROR(VLOOKUP(AD615,農林業センサス集落コード!$A$2:$E$18534,5,0),"")</f>
        <v/>
      </c>
      <c r="AG615" s="48"/>
      <c r="AH615" s="49" t="str">
        <f>IFERROR(VLOOKUP(AG615,農林業センサス集落コード!$A$2:$E$18534,4,FALSE)," ")</f>
        <v xml:space="preserve"> </v>
      </c>
      <c r="AI615" s="50" t="str">
        <f>IFERROR(VLOOKUP(AG615,農林業センサス集落コード!$A$2:$E$18534,5,0),"")</f>
        <v/>
      </c>
      <c r="AJ615" s="48"/>
      <c r="AK615" s="49" t="str">
        <f>IFERROR(VLOOKUP(AJ615,農林業センサス集落コード!$A$2:$E$18534,4,FALSE)," ")</f>
        <v xml:space="preserve"> </v>
      </c>
      <c r="AL615" s="50" t="str">
        <f>IFERROR(VLOOKUP(AJ615,農林業センサス集落コード!$A$2:$E$18534,5,0),"")</f>
        <v/>
      </c>
      <c r="AM615" s="48"/>
      <c r="AN615" s="49" t="str">
        <f>IFERROR(VLOOKUP(AM615,農林業センサス集落コード!$A$2:$E$18534,4,FALSE)," ")</f>
        <v xml:space="preserve"> </v>
      </c>
      <c r="AO615" s="50" t="str">
        <f>IFERROR(VLOOKUP(AM615,農林業センサス集落コード!$A$2:$E$18534,5,0),"")</f>
        <v/>
      </c>
      <c r="AP615" s="48"/>
      <c r="AQ615" s="49" t="str">
        <f>IFERROR(VLOOKUP(AP615,農林業センサス集落コード!$A$2:$E$18534,4,FALSE)," ")</f>
        <v xml:space="preserve"> </v>
      </c>
      <c r="AR615" s="50" t="str">
        <f>IFERROR(VLOOKUP(AP615,農林業センサス集落コード!$A$2:$E$18534,5,0),"")</f>
        <v/>
      </c>
      <c r="AS615" s="48"/>
      <c r="AT615" s="49" t="str">
        <f>IFERROR(VLOOKUP(AS615,農林業センサス集落コード!$A$2:$E$18534,4,FALSE)," ")</f>
        <v xml:space="preserve"> </v>
      </c>
      <c r="AU615" s="50" t="str">
        <f>IFERROR(VLOOKUP(AS615,農林業センサス集落コード!$A$2:$E$18534,5,0),"")</f>
        <v/>
      </c>
      <c r="AV615" s="48"/>
      <c r="AW615" s="49" t="str">
        <f>IFERROR(VLOOKUP(AV615,農林業センサス集落コード!$A$2:$E$18534,4,FALSE)," ")</f>
        <v xml:space="preserve"> </v>
      </c>
      <c r="AX615" s="50" t="str">
        <f>IFERROR(VLOOKUP(AV615,農林業センサス集落コード!$A$2:$E$18534,5,0),"")</f>
        <v/>
      </c>
      <c r="AY615" s="48"/>
      <c r="AZ615" s="49" t="str">
        <f>IFERROR(VLOOKUP(AY615,農林業センサス集落コード!$A$2:$E$18534,4,FALSE)," ")</f>
        <v xml:space="preserve"> </v>
      </c>
      <c r="BA615" s="50" t="str">
        <f>IFERROR(VLOOKUP(AY615,農林業センサス集落コード!$A$2:$E$18534,5,0),"")</f>
        <v/>
      </c>
      <c r="BB615" s="48"/>
      <c r="BC615" s="49" t="str">
        <f>IFERROR(VLOOKUP(BB615,農林業センサス集落コード!$A$2:$E$18534,4,FALSE)," ")</f>
        <v xml:space="preserve"> </v>
      </c>
      <c r="BD615" s="50" t="str">
        <f>IFERROR(VLOOKUP(BB615,農林業センサス集落コード!$A$2:$E$18534,5,0),"")</f>
        <v/>
      </c>
      <c r="BE615" s="48"/>
      <c r="BF615" s="49" t="str">
        <f>IFERROR(VLOOKUP(BE615,農林業センサス集落コード!$A$2:$E$18534,4,FALSE)," ")</f>
        <v xml:space="preserve"> </v>
      </c>
      <c r="BG615" s="50" t="str">
        <f>IFERROR(VLOOKUP(BE615,農林業センサス集落コード!$A$2:$E$18534,5,0),"")</f>
        <v/>
      </c>
      <c r="BH615" s="48"/>
      <c r="BI615" s="49" t="str">
        <f>IFERROR(VLOOKUP(BH615,農林業センサス集落コード!$A$2:$E$18534,4,FALSE)," ")</f>
        <v xml:space="preserve"> </v>
      </c>
      <c r="BJ615" s="50" t="str">
        <f>IFERROR(VLOOKUP(BH615,農林業センサス集落コード!$A$2:$E$18534,5,0),"")</f>
        <v/>
      </c>
      <c r="BK615" s="48"/>
      <c r="BL615" s="49" t="str">
        <f>IFERROR(VLOOKUP(BK615,農林業センサス集落コード!$A$2:$E$18534,4,FALSE)," ")</f>
        <v xml:space="preserve"> </v>
      </c>
      <c r="BM615" s="50" t="str">
        <f>IFERROR(VLOOKUP(BK615,農林業センサス集落コード!$A$2:$E$18534,5,0),"")</f>
        <v/>
      </c>
    </row>
    <row r="616" spans="1:65">
      <c r="A616" s="272" t="e">
        <f>①協定識別事項②協定参加者!#REF!</f>
        <v>#REF!</v>
      </c>
      <c r="B616" s="55" t="e">
        <f>①協定識別事項②協定参加者!#REF!</f>
        <v>#REF!</v>
      </c>
      <c r="C616" s="55" t="e">
        <f>①協定識別事項②協定参加者!#REF!</f>
        <v>#REF!</v>
      </c>
      <c r="D616" s="55" t="e">
        <f>①協定識別事項②協定参加者!#REF!</f>
        <v>#REF!</v>
      </c>
      <c r="E616" s="56" t="e">
        <f>①協定識別事項②協定参加者!#REF!</f>
        <v>#REF!</v>
      </c>
      <c r="F616" s="48"/>
      <c r="G616" s="49" t="str">
        <f>IFERROR(VLOOKUP(F616,農林業センサス集落コード!$A$2:$E$18534,4,FALSE)," ")</f>
        <v xml:space="preserve"> </v>
      </c>
      <c r="H616" s="50" t="str">
        <f>IFERROR(VLOOKUP(F616,農林業センサス集落コード!$A$2:$E$18534,5,0),"")</f>
        <v/>
      </c>
      <c r="I616" s="48"/>
      <c r="J616" s="49" t="str">
        <f>IFERROR(VLOOKUP(I616,農林業センサス集落コード!$A$2:$E$18534,4,FALSE)," ")</f>
        <v xml:space="preserve"> </v>
      </c>
      <c r="K616" s="50" t="str">
        <f>IFERROR(VLOOKUP(I616,農林業センサス集落コード!$A$2:$E$18534,5,0),"")</f>
        <v/>
      </c>
      <c r="L616" s="48"/>
      <c r="M616" s="49" t="str">
        <f>IFERROR(VLOOKUP(L616,農林業センサス集落コード!$A$2:$E$18534,4,FALSE)," ")</f>
        <v xml:space="preserve"> </v>
      </c>
      <c r="N616" s="50" t="str">
        <f>IFERROR(VLOOKUP(L616,農林業センサス集落コード!$A$2:$E$18534,5,0),"")</f>
        <v/>
      </c>
      <c r="O616" s="48"/>
      <c r="P616" s="49" t="str">
        <f>IFERROR(VLOOKUP(O616,農林業センサス集落コード!$A$2:$E$18534,4,FALSE)," ")</f>
        <v xml:space="preserve"> </v>
      </c>
      <c r="Q616" s="50" t="str">
        <f>IFERROR(VLOOKUP(O616,農林業センサス集落コード!$A$2:$E$18534,5,0),"")</f>
        <v/>
      </c>
      <c r="R616" s="48"/>
      <c r="S616" s="49" t="str">
        <f>IFERROR(VLOOKUP(R616,農林業センサス集落コード!$A$2:$E$18534,4,FALSE)," ")</f>
        <v xml:space="preserve"> </v>
      </c>
      <c r="T616" s="50" t="str">
        <f>IFERROR(VLOOKUP(R616,農林業センサス集落コード!$A$2:$E$18534,5,0),"")</f>
        <v/>
      </c>
      <c r="U616" s="48"/>
      <c r="V616" s="49" t="str">
        <f>IFERROR(VLOOKUP(U616,農林業センサス集落コード!$A$2:$E$18534,4,FALSE)," ")</f>
        <v xml:space="preserve"> </v>
      </c>
      <c r="W616" s="50" t="str">
        <f>IFERROR(VLOOKUP(U616,農林業センサス集落コード!$A$2:$E$18534,5,0),"")</f>
        <v/>
      </c>
      <c r="X616" s="48"/>
      <c r="Y616" s="49" t="str">
        <f>IFERROR(VLOOKUP(X616,農林業センサス集落コード!$A$2:$E$18534,4,FALSE)," ")</f>
        <v xml:space="preserve"> </v>
      </c>
      <c r="Z616" s="50" t="str">
        <f>IFERROR(VLOOKUP(X616,農林業センサス集落コード!$A$2:$E$18534,5,0),"")</f>
        <v/>
      </c>
      <c r="AA616" s="48"/>
      <c r="AB616" s="49" t="str">
        <f>IFERROR(VLOOKUP(AA616,農林業センサス集落コード!$A$2:$E$18534,4,FALSE)," ")</f>
        <v xml:space="preserve"> </v>
      </c>
      <c r="AC616" s="50" t="str">
        <f>IFERROR(VLOOKUP(AA616,農林業センサス集落コード!$A$2:$E$18534,5,0),"")</f>
        <v/>
      </c>
      <c r="AD616" s="48"/>
      <c r="AE616" s="49" t="str">
        <f>IFERROR(VLOOKUP(AD616,農林業センサス集落コード!$A$2:$E$18534,4,FALSE)," ")</f>
        <v xml:space="preserve"> </v>
      </c>
      <c r="AF616" s="50" t="str">
        <f>IFERROR(VLOOKUP(AD616,農林業センサス集落コード!$A$2:$E$18534,5,0),"")</f>
        <v/>
      </c>
      <c r="AG616" s="48"/>
      <c r="AH616" s="49" t="str">
        <f>IFERROR(VLOOKUP(AG616,農林業センサス集落コード!$A$2:$E$18534,4,FALSE)," ")</f>
        <v xml:space="preserve"> </v>
      </c>
      <c r="AI616" s="50" t="str">
        <f>IFERROR(VLOOKUP(AG616,農林業センサス集落コード!$A$2:$E$18534,5,0),"")</f>
        <v/>
      </c>
      <c r="AJ616" s="48"/>
      <c r="AK616" s="49" t="str">
        <f>IFERROR(VLOOKUP(AJ616,農林業センサス集落コード!$A$2:$E$18534,4,FALSE)," ")</f>
        <v xml:space="preserve"> </v>
      </c>
      <c r="AL616" s="50" t="str">
        <f>IFERROR(VLOOKUP(AJ616,農林業センサス集落コード!$A$2:$E$18534,5,0),"")</f>
        <v/>
      </c>
      <c r="AM616" s="48"/>
      <c r="AN616" s="49" t="str">
        <f>IFERROR(VLOOKUP(AM616,農林業センサス集落コード!$A$2:$E$18534,4,FALSE)," ")</f>
        <v xml:space="preserve"> </v>
      </c>
      <c r="AO616" s="50" t="str">
        <f>IFERROR(VLOOKUP(AM616,農林業センサス集落コード!$A$2:$E$18534,5,0),"")</f>
        <v/>
      </c>
      <c r="AP616" s="48"/>
      <c r="AQ616" s="49" t="str">
        <f>IFERROR(VLOOKUP(AP616,農林業センサス集落コード!$A$2:$E$18534,4,FALSE)," ")</f>
        <v xml:space="preserve"> </v>
      </c>
      <c r="AR616" s="50" t="str">
        <f>IFERROR(VLOOKUP(AP616,農林業センサス集落コード!$A$2:$E$18534,5,0),"")</f>
        <v/>
      </c>
      <c r="AS616" s="48"/>
      <c r="AT616" s="49" t="str">
        <f>IFERROR(VLOOKUP(AS616,農林業センサス集落コード!$A$2:$E$18534,4,FALSE)," ")</f>
        <v xml:space="preserve"> </v>
      </c>
      <c r="AU616" s="50" t="str">
        <f>IFERROR(VLOOKUP(AS616,農林業センサス集落コード!$A$2:$E$18534,5,0),"")</f>
        <v/>
      </c>
      <c r="AV616" s="48"/>
      <c r="AW616" s="49" t="str">
        <f>IFERROR(VLOOKUP(AV616,農林業センサス集落コード!$A$2:$E$18534,4,FALSE)," ")</f>
        <v xml:space="preserve"> </v>
      </c>
      <c r="AX616" s="50" t="str">
        <f>IFERROR(VLOOKUP(AV616,農林業センサス集落コード!$A$2:$E$18534,5,0),"")</f>
        <v/>
      </c>
      <c r="AY616" s="48"/>
      <c r="AZ616" s="49" t="str">
        <f>IFERROR(VLOOKUP(AY616,農林業センサス集落コード!$A$2:$E$18534,4,FALSE)," ")</f>
        <v xml:space="preserve"> </v>
      </c>
      <c r="BA616" s="50" t="str">
        <f>IFERROR(VLOOKUP(AY616,農林業センサス集落コード!$A$2:$E$18534,5,0),"")</f>
        <v/>
      </c>
      <c r="BB616" s="48"/>
      <c r="BC616" s="49" t="str">
        <f>IFERROR(VLOOKUP(BB616,農林業センサス集落コード!$A$2:$E$18534,4,FALSE)," ")</f>
        <v xml:space="preserve"> </v>
      </c>
      <c r="BD616" s="50" t="str">
        <f>IFERROR(VLOOKUP(BB616,農林業センサス集落コード!$A$2:$E$18534,5,0),"")</f>
        <v/>
      </c>
      <c r="BE616" s="48"/>
      <c r="BF616" s="49" t="str">
        <f>IFERROR(VLOOKUP(BE616,農林業センサス集落コード!$A$2:$E$18534,4,FALSE)," ")</f>
        <v xml:space="preserve"> </v>
      </c>
      <c r="BG616" s="50" t="str">
        <f>IFERROR(VLOOKUP(BE616,農林業センサス集落コード!$A$2:$E$18534,5,0),"")</f>
        <v/>
      </c>
      <c r="BH616" s="48"/>
      <c r="BI616" s="49" t="str">
        <f>IFERROR(VLOOKUP(BH616,農林業センサス集落コード!$A$2:$E$18534,4,FALSE)," ")</f>
        <v xml:space="preserve"> </v>
      </c>
      <c r="BJ616" s="50" t="str">
        <f>IFERROR(VLOOKUP(BH616,農林業センサス集落コード!$A$2:$E$18534,5,0),"")</f>
        <v/>
      </c>
      <c r="BK616" s="48"/>
      <c r="BL616" s="49" t="str">
        <f>IFERROR(VLOOKUP(BK616,農林業センサス集落コード!$A$2:$E$18534,4,FALSE)," ")</f>
        <v xml:space="preserve"> </v>
      </c>
      <c r="BM616" s="50" t="str">
        <f>IFERROR(VLOOKUP(BK616,農林業センサス集落コード!$A$2:$E$18534,5,0),"")</f>
        <v/>
      </c>
    </row>
    <row r="617" spans="1:65">
      <c r="A617" s="272" t="e">
        <f>①協定識別事項②協定参加者!#REF!</f>
        <v>#REF!</v>
      </c>
      <c r="B617" s="55" t="e">
        <f>①協定識別事項②協定参加者!#REF!</f>
        <v>#REF!</v>
      </c>
      <c r="C617" s="55" t="e">
        <f>①協定識別事項②協定参加者!#REF!</f>
        <v>#REF!</v>
      </c>
      <c r="D617" s="55" t="e">
        <f>①協定識別事項②協定参加者!#REF!</f>
        <v>#REF!</v>
      </c>
      <c r="E617" s="56" t="e">
        <f>①協定識別事項②協定参加者!#REF!</f>
        <v>#REF!</v>
      </c>
      <c r="F617" s="48"/>
      <c r="G617" s="49" t="str">
        <f>IFERROR(VLOOKUP(F617,農林業センサス集落コード!$A$2:$E$18534,4,FALSE)," ")</f>
        <v xml:space="preserve"> </v>
      </c>
      <c r="H617" s="50" t="str">
        <f>IFERROR(VLOOKUP(F617,農林業センサス集落コード!$A$2:$E$18534,5,0),"")</f>
        <v/>
      </c>
      <c r="I617" s="48"/>
      <c r="J617" s="49" t="str">
        <f>IFERROR(VLOOKUP(I617,農林業センサス集落コード!$A$2:$E$18534,4,FALSE)," ")</f>
        <v xml:space="preserve"> </v>
      </c>
      <c r="K617" s="50" t="str">
        <f>IFERROR(VLOOKUP(I617,農林業センサス集落コード!$A$2:$E$18534,5,0),"")</f>
        <v/>
      </c>
      <c r="L617" s="48"/>
      <c r="M617" s="49" t="str">
        <f>IFERROR(VLOOKUP(L617,農林業センサス集落コード!$A$2:$E$18534,4,FALSE)," ")</f>
        <v xml:space="preserve"> </v>
      </c>
      <c r="N617" s="50" t="str">
        <f>IFERROR(VLOOKUP(L617,農林業センサス集落コード!$A$2:$E$18534,5,0),"")</f>
        <v/>
      </c>
      <c r="O617" s="48"/>
      <c r="P617" s="49" t="str">
        <f>IFERROR(VLOOKUP(O617,農林業センサス集落コード!$A$2:$E$18534,4,FALSE)," ")</f>
        <v xml:space="preserve"> </v>
      </c>
      <c r="Q617" s="50" t="str">
        <f>IFERROR(VLOOKUP(O617,農林業センサス集落コード!$A$2:$E$18534,5,0),"")</f>
        <v/>
      </c>
      <c r="R617" s="48"/>
      <c r="S617" s="49" t="str">
        <f>IFERROR(VLOOKUP(R617,農林業センサス集落コード!$A$2:$E$18534,4,FALSE)," ")</f>
        <v xml:space="preserve"> </v>
      </c>
      <c r="T617" s="50" t="str">
        <f>IFERROR(VLOOKUP(R617,農林業センサス集落コード!$A$2:$E$18534,5,0),"")</f>
        <v/>
      </c>
      <c r="U617" s="48"/>
      <c r="V617" s="49" t="str">
        <f>IFERROR(VLOOKUP(U617,農林業センサス集落コード!$A$2:$E$18534,4,FALSE)," ")</f>
        <v xml:space="preserve"> </v>
      </c>
      <c r="W617" s="50" t="str">
        <f>IFERROR(VLOOKUP(U617,農林業センサス集落コード!$A$2:$E$18534,5,0),"")</f>
        <v/>
      </c>
      <c r="X617" s="48"/>
      <c r="Y617" s="49" t="str">
        <f>IFERROR(VLOOKUP(X617,農林業センサス集落コード!$A$2:$E$18534,4,FALSE)," ")</f>
        <v xml:space="preserve"> </v>
      </c>
      <c r="Z617" s="50" t="str">
        <f>IFERROR(VLOOKUP(X617,農林業センサス集落コード!$A$2:$E$18534,5,0),"")</f>
        <v/>
      </c>
      <c r="AA617" s="48"/>
      <c r="AB617" s="49" t="str">
        <f>IFERROR(VLOOKUP(AA617,農林業センサス集落コード!$A$2:$E$18534,4,FALSE)," ")</f>
        <v xml:space="preserve"> </v>
      </c>
      <c r="AC617" s="50" t="str">
        <f>IFERROR(VLOOKUP(AA617,農林業センサス集落コード!$A$2:$E$18534,5,0),"")</f>
        <v/>
      </c>
      <c r="AD617" s="48"/>
      <c r="AE617" s="49" t="str">
        <f>IFERROR(VLOOKUP(AD617,農林業センサス集落コード!$A$2:$E$18534,4,FALSE)," ")</f>
        <v xml:space="preserve"> </v>
      </c>
      <c r="AF617" s="50" t="str">
        <f>IFERROR(VLOOKUP(AD617,農林業センサス集落コード!$A$2:$E$18534,5,0),"")</f>
        <v/>
      </c>
      <c r="AG617" s="48"/>
      <c r="AH617" s="49" t="str">
        <f>IFERROR(VLOOKUP(AG617,農林業センサス集落コード!$A$2:$E$18534,4,FALSE)," ")</f>
        <v xml:space="preserve"> </v>
      </c>
      <c r="AI617" s="50" t="str">
        <f>IFERROR(VLOOKUP(AG617,農林業センサス集落コード!$A$2:$E$18534,5,0),"")</f>
        <v/>
      </c>
      <c r="AJ617" s="48"/>
      <c r="AK617" s="49" t="str">
        <f>IFERROR(VLOOKUP(AJ617,農林業センサス集落コード!$A$2:$E$18534,4,FALSE)," ")</f>
        <v xml:space="preserve"> </v>
      </c>
      <c r="AL617" s="50" t="str">
        <f>IFERROR(VLOOKUP(AJ617,農林業センサス集落コード!$A$2:$E$18534,5,0),"")</f>
        <v/>
      </c>
      <c r="AM617" s="48"/>
      <c r="AN617" s="49" t="str">
        <f>IFERROR(VLOOKUP(AM617,農林業センサス集落コード!$A$2:$E$18534,4,FALSE)," ")</f>
        <v xml:space="preserve"> </v>
      </c>
      <c r="AO617" s="50" t="str">
        <f>IFERROR(VLOOKUP(AM617,農林業センサス集落コード!$A$2:$E$18534,5,0),"")</f>
        <v/>
      </c>
      <c r="AP617" s="48"/>
      <c r="AQ617" s="49" t="str">
        <f>IFERROR(VLOOKUP(AP617,農林業センサス集落コード!$A$2:$E$18534,4,FALSE)," ")</f>
        <v xml:space="preserve"> </v>
      </c>
      <c r="AR617" s="50" t="str">
        <f>IFERROR(VLOOKUP(AP617,農林業センサス集落コード!$A$2:$E$18534,5,0),"")</f>
        <v/>
      </c>
      <c r="AS617" s="48"/>
      <c r="AT617" s="49" t="str">
        <f>IFERROR(VLOOKUP(AS617,農林業センサス集落コード!$A$2:$E$18534,4,FALSE)," ")</f>
        <v xml:space="preserve"> </v>
      </c>
      <c r="AU617" s="50" t="str">
        <f>IFERROR(VLOOKUP(AS617,農林業センサス集落コード!$A$2:$E$18534,5,0),"")</f>
        <v/>
      </c>
      <c r="AV617" s="48"/>
      <c r="AW617" s="49" t="str">
        <f>IFERROR(VLOOKUP(AV617,農林業センサス集落コード!$A$2:$E$18534,4,FALSE)," ")</f>
        <v xml:space="preserve"> </v>
      </c>
      <c r="AX617" s="50" t="str">
        <f>IFERROR(VLOOKUP(AV617,農林業センサス集落コード!$A$2:$E$18534,5,0),"")</f>
        <v/>
      </c>
      <c r="AY617" s="48"/>
      <c r="AZ617" s="49" t="str">
        <f>IFERROR(VLOOKUP(AY617,農林業センサス集落コード!$A$2:$E$18534,4,FALSE)," ")</f>
        <v xml:space="preserve"> </v>
      </c>
      <c r="BA617" s="50" t="str">
        <f>IFERROR(VLOOKUP(AY617,農林業センサス集落コード!$A$2:$E$18534,5,0),"")</f>
        <v/>
      </c>
      <c r="BB617" s="48"/>
      <c r="BC617" s="49" t="str">
        <f>IFERROR(VLOOKUP(BB617,農林業センサス集落コード!$A$2:$E$18534,4,FALSE)," ")</f>
        <v xml:space="preserve"> </v>
      </c>
      <c r="BD617" s="50" t="str">
        <f>IFERROR(VLOOKUP(BB617,農林業センサス集落コード!$A$2:$E$18534,5,0),"")</f>
        <v/>
      </c>
      <c r="BE617" s="48"/>
      <c r="BF617" s="49" t="str">
        <f>IFERROR(VLOOKUP(BE617,農林業センサス集落コード!$A$2:$E$18534,4,FALSE)," ")</f>
        <v xml:space="preserve"> </v>
      </c>
      <c r="BG617" s="50" t="str">
        <f>IFERROR(VLOOKUP(BE617,農林業センサス集落コード!$A$2:$E$18534,5,0),"")</f>
        <v/>
      </c>
      <c r="BH617" s="48"/>
      <c r="BI617" s="49" t="str">
        <f>IFERROR(VLOOKUP(BH617,農林業センサス集落コード!$A$2:$E$18534,4,FALSE)," ")</f>
        <v xml:space="preserve"> </v>
      </c>
      <c r="BJ617" s="50" t="str">
        <f>IFERROR(VLOOKUP(BH617,農林業センサス集落コード!$A$2:$E$18534,5,0),"")</f>
        <v/>
      </c>
      <c r="BK617" s="48"/>
      <c r="BL617" s="49" t="str">
        <f>IFERROR(VLOOKUP(BK617,農林業センサス集落コード!$A$2:$E$18534,4,FALSE)," ")</f>
        <v xml:space="preserve"> </v>
      </c>
      <c r="BM617" s="50" t="str">
        <f>IFERROR(VLOOKUP(BK617,農林業センサス集落コード!$A$2:$E$18534,5,0),"")</f>
        <v/>
      </c>
    </row>
    <row r="618" spans="1:65">
      <c r="A618" s="272" t="e">
        <f>①協定識別事項②協定参加者!#REF!</f>
        <v>#REF!</v>
      </c>
      <c r="B618" s="55" t="e">
        <f>①協定識別事項②協定参加者!#REF!</f>
        <v>#REF!</v>
      </c>
      <c r="C618" s="55" t="e">
        <f>①協定識別事項②協定参加者!#REF!</f>
        <v>#REF!</v>
      </c>
      <c r="D618" s="55" t="e">
        <f>①協定識別事項②協定参加者!#REF!</f>
        <v>#REF!</v>
      </c>
      <c r="E618" s="56" t="e">
        <f>①協定識別事項②協定参加者!#REF!</f>
        <v>#REF!</v>
      </c>
      <c r="F618" s="48"/>
      <c r="G618" s="49" t="str">
        <f>IFERROR(VLOOKUP(F618,農林業センサス集落コード!$A$2:$E$18534,4,FALSE)," ")</f>
        <v xml:space="preserve"> </v>
      </c>
      <c r="H618" s="50" t="str">
        <f>IFERROR(VLOOKUP(F618,農林業センサス集落コード!$A$2:$E$18534,5,0),"")</f>
        <v/>
      </c>
      <c r="I618" s="48"/>
      <c r="J618" s="49" t="str">
        <f>IFERROR(VLOOKUP(I618,農林業センサス集落コード!$A$2:$E$18534,4,FALSE)," ")</f>
        <v xml:space="preserve"> </v>
      </c>
      <c r="K618" s="50" t="str">
        <f>IFERROR(VLOOKUP(I618,農林業センサス集落コード!$A$2:$E$18534,5,0),"")</f>
        <v/>
      </c>
      <c r="L618" s="48"/>
      <c r="M618" s="49" t="str">
        <f>IFERROR(VLOOKUP(L618,農林業センサス集落コード!$A$2:$E$18534,4,FALSE)," ")</f>
        <v xml:space="preserve"> </v>
      </c>
      <c r="N618" s="50" t="str">
        <f>IFERROR(VLOOKUP(L618,農林業センサス集落コード!$A$2:$E$18534,5,0),"")</f>
        <v/>
      </c>
      <c r="O618" s="48"/>
      <c r="P618" s="49" t="str">
        <f>IFERROR(VLOOKUP(O618,農林業センサス集落コード!$A$2:$E$18534,4,FALSE)," ")</f>
        <v xml:space="preserve"> </v>
      </c>
      <c r="Q618" s="50" t="str">
        <f>IFERROR(VLOOKUP(O618,農林業センサス集落コード!$A$2:$E$18534,5,0),"")</f>
        <v/>
      </c>
      <c r="R618" s="48"/>
      <c r="S618" s="49" t="str">
        <f>IFERROR(VLOOKUP(R618,農林業センサス集落コード!$A$2:$E$18534,4,FALSE)," ")</f>
        <v xml:space="preserve"> </v>
      </c>
      <c r="T618" s="50" t="str">
        <f>IFERROR(VLOOKUP(R618,農林業センサス集落コード!$A$2:$E$18534,5,0),"")</f>
        <v/>
      </c>
      <c r="U618" s="48"/>
      <c r="V618" s="49" t="str">
        <f>IFERROR(VLOOKUP(U618,農林業センサス集落コード!$A$2:$E$18534,4,FALSE)," ")</f>
        <v xml:space="preserve"> </v>
      </c>
      <c r="W618" s="50" t="str">
        <f>IFERROR(VLOOKUP(U618,農林業センサス集落コード!$A$2:$E$18534,5,0),"")</f>
        <v/>
      </c>
      <c r="X618" s="48"/>
      <c r="Y618" s="49" t="str">
        <f>IFERROR(VLOOKUP(X618,農林業センサス集落コード!$A$2:$E$18534,4,FALSE)," ")</f>
        <v xml:space="preserve"> </v>
      </c>
      <c r="Z618" s="50" t="str">
        <f>IFERROR(VLOOKUP(X618,農林業センサス集落コード!$A$2:$E$18534,5,0),"")</f>
        <v/>
      </c>
      <c r="AA618" s="48"/>
      <c r="AB618" s="49" t="str">
        <f>IFERROR(VLOOKUP(AA618,農林業センサス集落コード!$A$2:$E$18534,4,FALSE)," ")</f>
        <v xml:space="preserve"> </v>
      </c>
      <c r="AC618" s="50" t="str">
        <f>IFERROR(VLOOKUP(AA618,農林業センサス集落コード!$A$2:$E$18534,5,0),"")</f>
        <v/>
      </c>
      <c r="AD618" s="48"/>
      <c r="AE618" s="49" t="str">
        <f>IFERROR(VLOOKUP(AD618,農林業センサス集落コード!$A$2:$E$18534,4,FALSE)," ")</f>
        <v xml:space="preserve"> </v>
      </c>
      <c r="AF618" s="50" t="str">
        <f>IFERROR(VLOOKUP(AD618,農林業センサス集落コード!$A$2:$E$18534,5,0),"")</f>
        <v/>
      </c>
      <c r="AG618" s="48"/>
      <c r="AH618" s="49" t="str">
        <f>IFERROR(VLOOKUP(AG618,農林業センサス集落コード!$A$2:$E$18534,4,FALSE)," ")</f>
        <v xml:space="preserve"> </v>
      </c>
      <c r="AI618" s="50" t="str">
        <f>IFERROR(VLOOKUP(AG618,農林業センサス集落コード!$A$2:$E$18534,5,0),"")</f>
        <v/>
      </c>
      <c r="AJ618" s="48"/>
      <c r="AK618" s="49" t="str">
        <f>IFERROR(VLOOKUP(AJ618,農林業センサス集落コード!$A$2:$E$18534,4,FALSE)," ")</f>
        <v xml:space="preserve"> </v>
      </c>
      <c r="AL618" s="50" t="str">
        <f>IFERROR(VLOOKUP(AJ618,農林業センサス集落コード!$A$2:$E$18534,5,0),"")</f>
        <v/>
      </c>
      <c r="AM618" s="48"/>
      <c r="AN618" s="49" t="str">
        <f>IFERROR(VLOOKUP(AM618,農林業センサス集落コード!$A$2:$E$18534,4,FALSE)," ")</f>
        <v xml:space="preserve"> </v>
      </c>
      <c r="AO618" s="50" t="str">
        <f>IFERROR(VLOOKUP(AM618,農林業センサス集落コード!$A$2:$E$18534,5,0),"")</f>
        <v/>
      </c>
      <c r="AP618" s="48"/>
      <c r="AQ618" s="49" t="str">
        <f>IFERROR(VLOOKUP(AP618,農林業センサス集落コード!$A$2:$E$18534,4,FALSE)," ")</f>
        <v xml:space="preserve"> </v>
      </c>
      <c r="AR618" s="50" t="str">
        <f>IFERROR(VLOOKUP(AP618,農林業センサス集落コード!$A$2:$E$18534,5,0),"")</f>
        <v/>
      </c>
      <c r="AS618" s="48"/>
      <c r="AT618" s="49" t="str">
        <f>IFERROR(VLOOKUP(AS618,農林業センサス集落コード!$A$2:$E$18534,4,FALSE)," ")</f>
        <v xml:space="preserve"> </v>
      </c>
      <c r="AU618" s="50" t="str">
        <f>IFERROR(VLOOKUP(AS618,農林業センサス集落コード!$A$2:$E$18534,5,0),"")</f>
        <v/>
      </c>
      <c r="AV618" s="48"/>
      <c r="AW618" s="49" t="str">
        <f>IFERROR(VLOOKUP(AV618,農林業センサス集落コード!$A$2:$E$18534,4,FALSE)," ")</f>
        <v xml:space="preserve"> </v>
      </c>
      <c r="AX618" s="50" t="str">
        <f>IFERROR(VLOOKUP(AV618,農林業センサス集落コード!$A$2:$E$18534,5,0),"")</f>
        <v/>
      </c>
      <c r="AY618" s="48"/>
      <c r="AZ618" s="49" t="str">
        <f>IFERROR(VLOOKUP(AY618,農林業センサス集落コード!$A$2:$E$18534,4,FALSE)," ")</f>
        <v xml:space="preserve"> </v>
      </c>
      <c r="BA618" s="50" t="str">
        <f>IFERROR(VLOOKUP(AY618,農林業センサス集落コード!$A$2:$E$18534,5,0),"")</f>
        <v/>
      </c>
      <c r="BB618" s="48"/>
      <c r="BC618" s="49" t="str">
        <f>IFERROR(VLOOKUP(BB618,農林業センサス集落コード!$A$2:$E$18534,4,FALSE)," ")</f>
        <v xml:space="preserve"> </v>
      </c>
      <c r="BD618" s="50" t="str">
        <f>IFERROR(VLOOKUP(BB618,農林業センサス集落コード!$A$2:$E$18534,5,0),"")</f>
        <v/>
      </c>
      <c r="BE618" s="48"/>
      <c r="BF618" s="49" t="str">
        <f>IFERROR(VLOOKUP(BE618,農林業センサス集落コード!$A$2:$E$18534,4,FALSE)," ")</f>
        <v xml:space="preserve"> </v>
      </c>
      <c r="BG618" s="50" t="str">
        <f>IFERROR(VLOOKUP(BE618,農林業センサス集落コード!$A$2:$E$18534,5,0),"")</f>
        <v/>
      </c>
      <c r="BH618" s="48"/>
      <c r="BI618" s="49" t="str">
        <f>IFERROR(VLOOKUP(BH618,農林業センサス集落コード!$A$2:$E$18534,4,FALSE)," ")</f>
        <v xml:space="preserve"> </v>
      </c>
      <c r="BJ618" s="50" t="str">
        <f>IFERROR(VLOOKUP(BH618,農林業センサス集落コード!$A$2:$E$18534,5,0),"")</f>
        <v/>
      </c>
      <c r="BK618" s="48"/>
      <c r="BL618" s="49" t="str">
        <f>IFERROR(VLOOKUP(BK618,農林業センサス集落コード!$A$2:$E$18534,4,FALSE)," ")</f>
        <v xml:space="preserve"> </v>
      </c>
      <c r="BM618" s="50" t="str">
        <f>IFERROR(VLOOKUP(BK618,農林業センサス集落コード!$A$2:$E$18534,5,0),"")</f>
        <v/>
      </c>
    </row>
    <row r="619" spans="1:65">
      <c r="A619" s="272" t="e">
        <f>①協定識別事項②協定参加者!#REF!</f>
        <v>#REF!</v>
      </c>
      <c r="B619" s="55" t="e">
        <f>①協定識別事項②協定参加者!#REF!</f>
        <v>#REF!</v>
      </c>
      <c r="C619" s="55" t="e">
        <f>①協定識別事項②協定参加者!#REF!</f>
        <v>#REF!</v>
      </c>
      <c r="D619" s="55" t="e">
        <f>①協定識別事項②協定参加者!#REF!</f>
        <v>#REF!</v>
      </c>
      <c r="E619" s="56" t="e">
        <f>①協定識別事項②協定参加者!#REF!</f>
        <v>#REF!</v>
      </c>
      <c r="F619" s="48"/>
      <c r="G619" s="49" t="str">
        <f>IFERROR(VLOOKUP(F619,農林業センサス集落コード!$A$2:$E$18534,4,FALSE)," ")</f>
        <v xml:space="preserve"> </v>
      </c>
      <c r="H619" s="50" t="str">
        <f>IFERROR(VLOOKUP(F619,農林業センサス集落コード!$A$2:$E$18534,5,0),"")</f>
        <v/>
      </c>
      <c r="I619" s="48"/>
      <c r="J619" s="49" t="str">
        <f>IFERROR(VLOOKUP(I619,農林業センサス集落コード!$A$2:$E$18534,4,FALSE)," ")</f>
        <v xml:space="preserve"> </v>
      </c>
      <c r="K619" s="50" t="str">
        <f>IFERROR(VLOOKUP(I619,農林業センサス集落コード!$A$2:$E$18534,5,0),"")</f>
        <v/>
      </c>
      <c r="L619" s="48"/>
      <c r="M619" s="49" t="str">
        <f>IFERROR(VLOOKUP(L619,農林業センサス集落コード!$A$2:$E$18534,4,FALSE)," ")</f>
        <v xml:space="preserve"> </v>
      </c>
      <c r="N619" s="50" t="str">
        <f>IFERROR(VLOOKUP(L619,農林業センサス集落コード!$A$2:$E$18534,5,0),"")</f>
        <v/>
      </c>
      <c r="O619" s="48"/>
      <c r="P619" s="49" t="str">
        <f>IFERROR(VLOOKUP(O619,農林業センサス集落コード!$A$2:$E$18534,4,FALSE)," ")</f>
        <v xml:space="preserve"> </v>
      </c>
      <c r="Q619" s="50" t="str">
        <f>IFERROR(VLOOKUP(O619,農林業センサス集落コード!$A$2:$E$18534,5,0),"")</f>
        <v/>
      </c>
      <c r="R619" s="48"/>
      <c r="S619" s="49" t="str">
        <f>IFERROR(VLOOKUP(R619,農林業センサス集落コード!$A$2:$E$18534,4,FALSE)," ")</f>
        <v xml:space="preserve"> </v>
      </c>
      <c r="T619" s="50" t="str">
        <f>IFERROR(VLOOKUP(R619,農林業センサス集落コード!$A$2:$E$18534,5,0),"")</f>
        <v/>
      </c>
      <c r="U619" s="48"/>
      <c r="V619" s="49" t="str">
        <f>IFERROR(VLOOKUP(U619,農林業センサス集落コード!$A$2:$E$18534,4,FALSE)," ")</f>
        <v xml:space="preserve"> </v>
      </c>
      <c r="W619" s="50" t="str">
        <f>IFERROR(VLOOKUP(U619,農林業センサス集落コード!$A$2:$E$18534,5,0),"")</f>
        <v/>
      </c>
      <c r="X619" s="48"/>
      <c r="Y619" s="49" t="str">
        <f>IFERROR(VLOOKUP(X619,農林業センサス集落コード!$A$2:$E$18534,4,FALSE)," ")</f>
        <v xml:space="preserve"> </v>
      </c>
      <c r="Z619" s="50" t="str">
        <f>IFERROR(VLOOKUP(X619,農林業センサス集落コード!$A$2:$E$18534,5,0),"")</f>
        <v/>
      </c>
      <c r="AA619" s="48"/>
      <c r="AB619" s="49" t="str">
        <f>IFERROR(VLOOKUP(AA619,農林業センサス集落コード!$A$2:$E$18534,4,FALSE)," ")</f>
        <v xml:space="preserve"> </v>
      </c>
      <c r="AC619" s="50" t="str">
        <f>IFERROR(VLOOKUP(AA619,農林業センサス集落コード!$A$2:$E$18534,5,0),"")</f>
        <v/>
      </c>
      <c r="AD619" s="48"/>
      <c r="AE619" s="49" t="str">
        <f>IFERROR(VLOOKUP(AD619,農林業センサス集落コード!$A$2:$E$18534,4,FALSE)," ")</f>
        <v xml:space="preserve"> </v>
      </c>
      <c r="AF619" s="50" t="str">
        <f>IFERROR(VLOOKUP(AD619,農林業センサス集落コード!$A$2:$E$18534,5,0),"")</f>
        <v/>
      </c>
      <c r="AG619" s="48"/>
      <c r="AH619" s="49" t="str">
        <f>IFERROR(VLOOKUP(AG619,農林業センサス集落コード!$A$2:$E$18534,4,FALSE)," ")</f>
        <v xml:space="preserve"> </v>
      </c>
      <c r="AI619" s="50" t="str">
        <f>IFERROR(VLOOKUP(AG619,農林業センサス集落コード!$A$2:$E$18534,5,0),"")</f>
        <v/>
      </c>
      <c r="AJ619" s="48"/>
      <c r="AK619" s="49" t="str">
        <f>IFERROR(VLOOKUP(AJ619,農林業センサス集落コード!$A$2:$E$18534,4,FALSE)," ")</f>
        <v xml:space="preserve"> </v>
      </c>
      <c r="AL619" s="50" t="str">
        <f>IFERROR(VLOOKUP(AJ619,農林業センサス集落コード!$A$2:$E$18534,5,0),"")</f>
        <v/>
      </c>
      <c r="AM619" s="48"/>
      <c r="AN619" s="49" t="str">
        <f>IFERROR(VLOOKUP(AM619,農林業センサス集落コード!$A$2:$E$18534,4,FALSE)," ")</f>
        <v xml:space="preserve"> </v>
      </c>
      <c r="AO619" s="50" t="str">
        <f>IFERROR(VLOOKUP(AM619,農林業センサス集落コード!$A$2:$E$18534,5,0),"")</f>
        <v/>
      </c>
      <c r="AP619" s="48"/>
      <c r="AQ619" s="49" t="str">
        <f>IFERROR(VLOOKUP(AP619,農林業センサス集落コード!$A$2:$E$18534,4,FALSE)," ")</f>
        <v xml:space="preserve"> </v>
      </c>
      <c r="AR619" s="50" t="str">
        <f>IFERROR(VLOOKUP(AP619,農林業センサス集落コード!$A$2:$E$18534,5,0),"")</f>
        <v/>
      </c>
      <c r="AS619" s="48"/>
      <c r="AT619" s="49" t="str">
        <f>IFERROR(VLOOKUP(AS619,農林業センサス集落コード!$A$2:$E$18534,4,FALSE)," ")</f>
        <v xml:space="preserve"> </v>
      </c>
      <c r="AU619" s="50" t="str">
        <f>IFERROR(VLOOKUP(AS619,農林業センサス集落コード!$A$2:$E$18534,5,0),"")</f>
        <v/>
      </c>
      <c r="AV619" s="48"/>
      <c r="AW619" s="49" t="str">
        <f>IFERROR(VLOOKUP(AV619,農林業センサス集落コード!$A$2:$E$18534,4,FALSE)," ")</f>
        <v xml:space="preserve"> </v>
      </c>
      <c r="AX619" s="50" t="str">
        <f>IFERROR(VLOOKUP(AV619,農林業センサス集落コード!$A$2:$E$18534,5,0),"")</f>
        <v/>
      </c>
      <c r="AY619" s="48"/>
      <c r="AZ619" s="49" t="str">
        <f>IFERROR(VLOOKUP(AY619,農林業センサス集落コード!$A$2:$E$18534,4,FALSE)," ")</f>
        <v xml:space="preserve"> </v>
      </c>
      <c r="BA619" s="50" t="str">
        <f>IFERROR(VLOOKUP(AY619,農林業センサス集落コード!$A$2:$E$18534,5,0),"")</f>
        <v/>
      </c>
      <c r="BB619" s="48"/>
      <c r="BC619" s="49" t="str">
        <f>IFERROR(VLOOKUP(BB619,農林業センサス集落コード!$A$2:$E$18534,4,FALSE)," ")</f>
        <v xml:space="preserve"> </v>
      </c>
      <c r="BD619" s="50" t="str">
        <f>IFERROR(VLOOKUP(BB619,農林業センサス集落コード!$A$2:$E$18534,5,0),"")</f>
        <v/>
      </c>
      <c r="BE619" s="48"/>
      <c r="BF619" s="49" t="str">
        <f>IFERROR(VLOOKUP(BE619,農林業センサス集落コード!$A$2:$E$18534,4,FALSE)," ")</f>
        <v xml:space="preserve"> </v>
      </c>
      <c r="BG619" s="50" t="str">
        <f>IFERROR(VLOOKUP(BE619,農林業センサス集落コード!$A$2:$E$18534,5,0),"")</f>
        <v/>
      </c>
      <c r="BH619" s="48"/>
      <c r="BI619" s="49" t="str">
        <f>IFERROR(VLOOKUP(BH619,農林業センサス集落コード!$A$2:$E$18534,4,FALSE)," ")</f>
        <v xml:space="preserve"> </v>
      </c>
      <c r="BJ619" s="50" t="str">
        <f>IFERROR(VLOOKUP(BH619,農林業センサス集落コード!$A$2:$E$18534,5,0),"")</f>
        <v/>
      </c>
      <c r="BK619" s="48"/>
      <c r="BL619" s="49" t="str">
        <f>IFERROR(VLOOKUP(BK619,農林業センサス集落コード!$A$2:$E$18534,4,FALSE)," ")</f>
        <v xml:space="preserve"> </v>
      </c>
      <c r="BM619" s="50" t="str">
        <f>IFERROR(VLOOKUP(BK619,農林業センサス集落コード!$A$2:$E$18534,5,0),"")</f>
        <v/>
      </c>
    </row>
    <row r="620" spans="1:65">
      <c r="A620" s="272" t="e">
        <f>①協定識別事項②協定参加者!#REF!</f>
        <v>#REF!</v>
      </c>
      <c r="B620" s="55" t="e">
        <f>①協定識別事項②協定参加者!#REF!</f>
        <v>#REF!</v>
      </c>
      <c r="C620" s="55" t="e">
        <f>①協定識別事項②協定参加者!#REF!</f>
        <v>#REF!</v>
      </c>
      <c r="D620" s="55" t="e">
        <f>①協定識別事項②協定参加者!#REF!</f>
        <v>#REF!</v>
      </c>
      <c r="E620" s="56" t="e">
        <f>①協定識別事項②協定参加者!#REF!</f>
        <v>#REF!</v>
      </c>
      <c r="F620" s="48"/>
      <c r="G620" s="49" t="str">
        <f>IFERROR(VLOOKUP(F620,農林業センサス集落コード!$A$2:$E$18534,4,FALSE)," ")</f>
        <v xml:space="preserve"> </v>
      </c>
      <c r="H620" s="50" t="str">
        <f>IFERROR(VLOOKUP(F620,農林業センサス集落コード!$A$2:$E$18534,5,0),"")</f>
        <v/>
      </c>
      <c r="I620" s="48"/>
      <c r="J620" s="49" t="str">
        <f>IFERROR(VLOOKUP(I620,農林業センサス集落コード!$A$2:$E$18534,4,FALSE)," ")</f>
        <v xml:space="preserve"> </v>
      </c>
      <c r="K620" s="50" t="str">
        <f>IFERROR(VLOOKUP(I620,農林業センサス集落コード!$A$2:$E$18534,5,0),"")</f>
        <v/>
      </c>
      <c r="L620" s="48"/>
      <c r="M620" s="49" t="str">
        <f>IFERROR(VLOOKUP(L620,農林業センサス集落コード!$A$2:$E$18534,4,FALSE)," ")</f>
        <v xml:space="preserve"> </v>
      </c>
      <c r="N620" s="50" t="str">
        <f>IFERROR(VLOOKUP(L620,農林業センサス集落コード!$A$2:$E$18534,5,0),"")</f>
        <v/>
      </c>
      <c r="O620" s="48"/>
      <c r="P620" s="49" t="str">
        <f>IFERROR(VLOOKUP(O620,農林業センサス集落コード!$A$2:$E$18534,4,FALSE)," ")</f>
        <v xml:space="preserve"> </v>
      </c>
      <c r="Q620" s="50" t="str">
        <f>IFERROR(VLOOKUP(O620,農林業センサス集落コード!$A$2:$E$18534,5,0),"")</f>
        <v/>
      </c>
      <c r="R620" s="48"/>
      <c r="S620" s="49" t="str">
        <f>IFERROR(VLOOKUP(R620,農林業センサス集落コード!$A$2:$E$18534,4,FALSE)," ")</f>
        <v xml:space="preserve"> </v>
      </c>
      <c r="T620" s="50" t="str">
        <f>IFERROR(VLOOKUP(R620,農林業センサス集落コード!$A$2:$E$18534,5,0),"")</f>
        <v/>
      </c>
      <c r="U620" s="48"/>
      <c r="V620" s="49" t="str">
        <f>IFERROR(VLOOKUP(U620,農林業センサス集落コード!$A$2:$E$18534,4,FALSE)," ")</f>
        <v xml:space="preserve"> </v>
      </c>
      <c r="W620" s="50" t="str">
        <f>IFERROR(VLOOKUP(U620,農林業センサス集落コード!$A$2:$E$18534,5,0),"")</f>
        <v/>
      </c>
      <c r="X620" s="48"/>
      <c r="Y620" s="49" t="str">
        <f>IFERROR(VLOOKUP(X620,農林業センサス集落コード!$A$2:$E$18534,4,FALSE)," ")</f>
        <v xml:space="preserve"> </v>
      </c>
      <c r="Z620" s="50" t="str">
        <f>IFERROR(VLOOKUP(X620,農林業センサス集落コード!$A$2:$E$18534,5,0),"")</f>
        <v/>
      </c>
      <c r="AA620" s="48"/>
      <c r="AB620" s="49" t="str">
        <f>IFERROR(VLOOKUP(AA620,農林業センサス集落コード!$A$2:$E$18534,4,FALSE)," ")</f>
        <v xml:space="preserve"> </v>
      </c>
      <c r="AC620" s="50" t="str">
        <f>IFERROR(VLOOKUP(AA620,農林業センサス集落コード!$A$2:$E$18534,5,0),"")</f>
        <v/>
      </c>
      <c r="AD620" s="48"/>
      <c r="AE620" s="49" t="str">
        <f>IFERROR(VLOOKUP(AD620,農林業センサス集落コード!$A$2:$E$18534,4,FALSE)," ")</f>
        <v xml:space="preserve"> </v>
      </c>
      <c r="AF620" s="50" t="str">
        <f>IFERROR(VLOOKUP(AD620,農林業センサス集落コード!$A$2:$E$18534,5,0),"")</f>
        <v/>
      </c>
      <c r="AG620" s="48"/>
      <c r="AH620" s="49" t="str">
        <f>IFERROR(VLOOKUP(AG620,農林業センサス集落コード!$A$2:$E$18534,4,FALSE)," ")</f>
        <v xml:space="preserve"> </v>
      </c>
      <c r="AI620" s="50" t="str">
        <f>IFERROR(VLOOKUP(AG620,農林業センサス集落コード!$A$2:$E$18534,5,0),"")</f>
        <v/>
      </c>
      <c r="AJ620" s="48"/>
      <c r="AK620" s="49" t="str">
        <f>IFERROR(VLOOKUP(AJ620,農林業センサス集落コード!$A$2:$E$18534,4,FALSE)," ")</f>
        <v xml:space="preserve"> </v>
      </c>
      <c r="AL620" s="50" t="str">
        <f>IFERROR(VLOOKUP(AJ620,農林業センサス集落コード!$A$2:$E$18534,5,0),"")</f>
        <v/>
      </c>
      <c r="AM620" s="48"/>
      <c r="AN620" s="49" t="str">
        <f>IFERROR(VLOOKUP(AM620,農林業センサス集落コード!$A$2:$E$18534,4,FALSE)," ")</f>
        <v xml:space="preserve"> </v>
      </c>
      <c r="AO620" s="50" t="str">
        <f>IFERROR(VLOOKUP(AM620,農林業センサス集落コード!$A$2:$E$18534,5,0),"")</f>
        <v/>
      </c>
      <c r="AP620" s="48"/>
      <c r="AQ620" s="49" t="str">
        <f>IFERROR(VLOOKUP(AP620,農林業センサス集落コード!$A$2:$E$18534,4,FALSE)," ")</f>
        <v xml:space="preserve"> </v>
      </c>
      <c r="AR620" s="50" t="str">
        <f>IFERROR(VLOOKUP(AP620,農林業センサス集落コード!$A$2:$E$18534,5,0),"")</f>
        <v/>
      </c>
      <c r="AS620" s="48"/>
      <c r="AT620" s="49" t="str">
        <f>IFERROR(VLOOKUP(AS620,農林業センサス集落コード!$A$2:$E$18534,4,FALSE)," ")</f>
        <v xml:space="preserve"> </v>
      </c>
      <c r="AU620" s="50" t="str">
        <f>IFERROR(VLOOKUP(AS620,農林業センサス集落コード!$A$2:$E$18534,5,0),"")</f>
        <v/>
      </c>
      <c r="AV620" s="48"/>
      <c r="AW620" s="49" t="str">
        <f>IFERROR(VLOOKUP(AV620,農林業センサス集落コード!$A$2:$E$18534,4,FALSE)," ")</f>
        <v xml:space="preserve"> </v>
      </c>
      <c r="AX620" s="50" t="str">
        <f>IFERROR(VLOOKUP(AV620,農林業センサス集落コード!$A$2:$E$18534,5,0),"")</f>
        <v/>
      </c>
      <c r="AY620" s="48"/>
      <c r="AZ620" s="49" t="str">
        <f>IFERROR(VLOOKUP(AY620,農林業センサス集落コード!$A$2:$E$18534,4,FALSE)," ")</f>
        <v xml:space="preserve"> </v>
      </c>
      <c r="BA620" s="50" t="str">
        <f>IFERROR(VLOOKUP(AY620,農林業センサス集落コード!$A$2:$E$18534,5,0),"")</f>
        <v/>
      </c>
      <c r="BB620" s="48"/>
      <c r="BC620" s="49" t="str">
        <f>IFERROR(VLOOKUP(BB620,農林業センサス集落コード!$A$2:$E$18534,4,FALSE)," ")</f>
        <v xml:space="preserve"> </v>
      </c>
      <c r="BD620" s="50" t="str">
        <f>IFERROR(VLOOKUP(BB620,農林業センサス集落コード!$A$2:$E$18534,5,0),"")</f>
        <v/>
      </c>
      <c r="BE620" s="48"/>
      <c r="BF620" s="49" t="str">
        <f>IFERROR(VLOOKUP(BE620,農林業センサス集落コード!$A$2:$E$18534,4,FALSE)," ")</f>
        <v xml:space="preserve"> </v>
      </c>
      <c r="BG620" s="50" t="str">
        <f>IFERROR(VLOOKUP(BE620,農林業センサス集落コード!$A$2:$E$18534,5,0),"")</f>
        <v/>
      </c>
      <c r="BH620" s="48"/>
      <c r="BI620" s="49" t="str">
        <f>IFERROR(VLOOKUP(BH620,農林業センサス集落コード!$A$2:$E$18534,4,FALSE)," ")</f>
        <v xml:space="preserve"> </v>
      </c>
      <c r="BJ620" s="50" t="str">
        <f>IFERROR(VLOOKUP(BH620,農林業センサス集落コード!$A$2:$E$18534,5,0),"")</f>
        <v/>
      </c>
      <c r="BK620" s="48"/>
      <c r="BL620" s="49" t="str">
        <f>IFERROR(VLOOKUP(BK620,農林業センサス集落コード!$A$2:$E$18534,4,FALSE)," ")</f>
        <v xml:space="preserve"> </v>
      </c>
      <c r="BM620" s="50" t="str">
        <f>IFERROR(VLOOKUP(BK620,農林業センサス集落コード!$A$2:$E$18534,5,0),"")</f>
        <v/>
      </c>
    </row>
    <row r="621" spans="1:65">
      <c r="A621" s="272" t="e">
        <f>①協定識別事項②協定参加者!#REF!</f>
        <v>#REF!</v>
      </c>
      <c r="B621" s="55" t="e">
        <f>①協定識別事項②協定参加者!#REF!</f>
        <v>#REF!</v>
      </c>
      <c r="C621" s="55" t="e">
        <f>①協定識別事項②協定参加者!#REF!</f>
        <v>#REF!</v>
      </c>
      <c r="D621" s="55" t="e">
        <f>①協定識別事項②協定参加者!#REF!</f>
        <v>#REF!</v>
      </c>
      <c r="E621" s="56" t="e">
        <f>①協定識別事項②協定参加者!#REF!</f>
        <v>#REF!</v>
      </c>
      <c r="F621" s="48"/>
      <c r="G621" s="49" t="str">
        <f>IFERROR(VLOOKUP(F621,農林業センサス集落コード!$A$2:$E$18534,4,FALSE)," ")</f>
        <v xml:space="preserve"> </v>
      </c>
      <c r="H621" s="50" t="str">
        <f>IFERROR(VLOOKUP(F621,農林業センサス集落コード!$A$2:$E$18534,5,0),"")</f>
        <v/>
      </c>
      <c r="I621" s="48"/>
      <c r="J621" s="49" t="str">
        <f>IFERROR(VLOOKUP(I621,農林業センサス集落コード!$A$2:$E$18534,4,FALSE)," ")</f>
        <v xml:space="preserve"> </v>
      </c>
      <c r="K621" s="50" t="str">
        <f>IFERROR(VLOOKUP(I621,農林業センサス集落コード!$A$2:$E$18534,5,0),"")</f>
        <v/>
      </c>
      <c r="L621" s="48"/>
      <c r="M621" s="49" t="str">
        <f>IFERROR(VLOOKUP(L621,農林業センサス集落コード!$A$2:$E$18534,4,FALSE)," ")</f>
        <v xml:space="preserve"> </v>
      </c>
      <c r="N621" s="50" t="str">
        <f>IFERROR(VLOOKUP(L621,農林業センサス集落コード!$A$2:$E$18534,5,0),"")</f>
        <v/>
      </c>
      <c r="O621" s="48"/>
      <c r="P621" s="49" t="str">
        <f>IFERROR(VLOOKUP(O621,農林業センサス集落コード!$A$2:$E$18534,4,FALSE)," ")</f>
        <v xml:space="preserve"> </v>
      </c>
      <c r="Q621" s="50" t="str">
        <f>IFERROR(VLOOKUP(O621,農林業センサス集落コード!$A$2:$E$18534,5,0),"")</f>
        <v/>
      </c>
      <c r="R621" s="48"/>
      <c r="S621" s="49" t="str">
        <f>IFERROR(VLOOKUP(R621,農林業センサス集落コード!$A$2:$E$18534,4,FALSE)," ")</f>
        <v xml:space="preserve"> </v>
      </c>
      <c r="T621" s="50" t="str">
        <f>IFERROR(VLOOKUP(R621,農林業センサス集落コード!$A$2:$E$18534,5,0),"")</f>
        <v/>
      </c>
      <c r="U621" s="48"/>
      <c r="V621" s="49" t="str">
        <f>IFERROR(VLOOKUP(U621,農林業センサス集落コード!$A$2:$E$18534,4,FALSE)," ")</f>
        <v xml:space="preserve"> </v>
      </c>
      <c r="W621" s="50" t="str">
        <f>IFERROR(VLOOKUP(U621,農林業センサス集落コード!$A$2:$E$18534,5,0),"")</f>
        <v/>
      </c>
      <c r="X621" s="48"/>
      <c r="Y621" s="49" t="str">
        <f>IFERROR(VLOOKUP(X621,農林業センサス集落コード!$A$2:$E$18534,4,FALSE)," ")</f>
        <v xml:space="preserve"> </v>
      </c>
      <c r="Z621" s="50" t="str">
        <f>IFERROR(VLOOKUP(X621,農林業センサス集落コード!$A$2:$E$18534,5,0),"")</f>
        <v/>
      </c>
      <c r="AA621" s="48"/>
      <c r="AB621" s="49" t="str">
        <f>IFERROR(VLOOKUP(AA621,農林業センサス集落コード!$A$2:$E$18534,4,FALSE)," ")</f>
        <v xml:space="preserve"> </v>
      </c>
      <c r="AC621" s="50" t="str">
        <f>IFERROR(VLOOKUP(AA621,農林業センサス集落コード!$A$2:$E$18534,5,0),"")</f>
        <v/>
      </c>
      <c r="AD621" s="48"/>
      <c r="AE621" s="49" t="str">
        <f>IFERROR(VLOOKUP(AD621,農林業センサス集落コード!$A$2:$E$18534,4,FALSE)," ")</f>
        <v xml:space="preserve"> </v>
      </c>
      <c r="AF621" s="50" t="str">
        <f>IFERROR(VLOOKUP(AD621,農林業センサス集落コード!$A$2:$E$18534,5,0),"")</f>
        <v/>
      </c>
      <c r="AG621" s="48"/>
      <c r="AH621" s="49" t="str">
        <f>IFERROR(VLOOKUP(AG621,農林業センサス集落コード!$A$2:$E$18534,4,FALSE)," ")</f>
        <v xml:space="preserve"> </v>
      </c>
      <c r="AI621" s="50" t="str">
        <f>IFERROR(VLOOKUP(AG621,農林業センサス集落コード!$A$2:$E$18534,5,0),"")</f>
        <v/>
      </c>
      <c r="AJ621" s="48"/>
      <c r="AK621" s="49" t="str">
        <f>IFERROR(VLOOKUP(AJ621,農林業センサス集落コード!$A$2:$E$18534,4,FALSE)," ")</f>
        <v xml:space="preserve"> </v>
      </c>
      <c r="AL621" s="50" t="str">
        <f>IFERROR(VLOOKUP(AJ621,農林業センサス集落コード!$A$2:$E$18534,5,0),"")</f>
        <v/>
      </c>
      <c r="AM621" s="48"/>
      <c r="AN621" s="49" t="str">
        <f>IFERROR(VLOOKUP(AM621,農林業センサス集落コード!$A$2:$E$18534,4,FALSE)," ")</f>
        <v xml:space="preserve"> </v>
      </c>
      <c r="AO621" s="50" t="str">
        <f>IFERROR(VLOOKUP(AM621,農林業センサス集落コード!$A$2:$E$18534,5,0),"")</f>
        <v/>
      </c>
      <c r="AP621" s="48"/>
      <c r="AQ621" s="49" t="str">
        <f>IFERROR(VLOOKUP(AP621,農林業センサス集落コード!$A$2:$E$18534,4,FALSE)," ")</f>
        <v xml:space="preserve"> </v>
      </c>
      <c r="AR621" s="50" t="str">
        <f>IFERROR(VLOOKUP(AP621,農林業センサス集落コード!$A$2:$E$18534,5,0),"")</f>
        <v/>
      </c>
      <c r="AS621" s="48"/>
      <c r="AT621" s="49" t="str">
        <f>IFERROR(VLOOKUP(AS621,農林業センサス集落コード!$A$2:$E$18534,4,FALSE)," ")</f>
        <v xml:space="preserve"> </v>
      </c>
      <c r="AU621" s="50" t="str">
        <f>IFERROR(VLOOKUP(AS621,農林業センサス集落コード!$A$2:$E$18534,5,0),"")</f>
        <v/>
      </c>
      <c r="AV621" s="48"/>
      <c r="AW621" s="49" t="str">
        <f>IFERROR(VLOOKUP(AV621,農林業センサス集落コード!$A$2:$E$18534,4,FALSE)," ")</f>
        <v xml:space="preserve"> </v>
      </c>
      <c r="AX621" s="50" t="str">
        <f>IFERROR(VLOOKUP(AV621,農林業センサス集落コード!$A$2:$E$18534,5,0),"")</f>
        <v/>
      </c>
      <c r="AY621" s="48"/>
      <c r="AZ621" s="49" t="str">
        <f>IFERROR(VLOOKUP(AY621,農林業センサス集落コード!$A$2:$E$18534,4,FALSE)," ")</f>
        <v xml:space="preserve"> </v>
      </c>
      <c r="BA621" s="50" t="str">
        <f>IFERROR(VLOOKUP(AY621,農林業センサス集落コード!$A$2:$E$18534,5,0),"")</f>
        <v/>
      </c>
      <c r="BB621" s="48"/>
      <c r="BC621" s="49" t="str">
        <f>IFERROR(VLOOKUP(BB621,農林業センサス集落コード!$A$2:$E$18534,4,FALSE)," ")</f>
        <v xml:space="preserve"> </v>
      </c>
      <c r="BD621" s="50" t="str">
        <f>IFERROR(VLOOKUP(BB621,農林業センサス集落コード!$A$2:$E$18534,5,0),"")</f>
        <v/>
      </c>
      <c r="BE621" s="48"/>
      <c r="BF621" s="49" t="str">
        <f>IFERROR(VLOOKUP(BE621,農林業センサス集落コード!$A$2:$E$18534,4,FALSE)," ")</f>
        <v xml:space="preserve"> </v>
      </c>
      <c r="BG621" s="50" t="str">
        <f>IFERROR(VLOOKUP(BE621,農林業センサス集落コード!$A$2:$E$18534,5,0),"")</f>
        <v/>
      </c>
      <c r="BH621" s="48"/>
      <c r="BI621" s="49" t="str">
        <f>IFERROR(VLOOKUP(BH621,農林業センサス集落コード!$A$2:$E$18534,4,FALSE)," ")</f>
        <v xml:space="preserve"> </v>
      </c>
      <c r="BJ621" s="50" t="str">
        <f>IFERROR(VLOOKUP(BH621,農林業センサス集落コード!$A$2:$E$18534,5,0),"")</f>
        <v/>
      </c>
      <c r="BK621" s="48"/>
      <c r="BL621" s="49" t="str">
        <f>IFERROR(VLOOKUP(BK621,農林業センサス集落コード!$A$2:$E$18534,4,FALSE)," ")</f>
        <v xml:space="preserve"> </v>
      </c>
      <c r="BM621" s="50" t="str">
        <f>IFERROR(VLOOKUP(BK621,農林業センサス集落コード!$A$2:$E$18534,5,0),"")</f>
        <v/>
      </c>
    </row>
    <row r="622" spans="1:65">
      <c r="A622" s="272" t="e">
        <f>①協定識別事項②協定参加者!#REF!</f>
        <v>#REF!</v>
      </c>
      <c r="B622" s="55" t="e">
        <f>①協定識別事項②協定参加者!#REF!</f>
        <v>#REF!</v>
      </c>
      <c r="C622" s="55" t="e">
        <f>①協定識別事項②協定参加者!#REF!</f>
        <v>#REF!</v>
      </c>
      <c r="D622" s="55" t="e">
        <f>①協定識別事項②協定参加者!#REF!</f>
        <v>#REF!</v>
      </c>
      <c r="E622" s="56" t="e">
        <f>①協定識別事項②協定参加者!#REF!</f>
        <v>#REF!</v>
      </c>
      <c r="F622" s="48"/>
      <c r="G622" s="49" t="str">
        <f>IFERROR(VLOOKUP(F622,農林業センサス集落コード!$A$2:$E$18534,4,FALSE)," ")</f>
        <v xml:space="preserve"> </v>
      </c>
      <c r="H622" s="50" t="str">
        <f>IFERROR(VLOOKUP(F622,農林業センサス集落コード!$A$2:$E$18534,5,0),"")</f>
        <v/>
      </c>
      <c r="I622" s="48"/>
      <c r="J622" s="49" t="str">
        <f>IFERROR(VLOOKUP(I622,農林業センサス集落コード!$A$2:$E$18534,4,FALSE)," ")</f>
        <v xml:space="preserve"> </v>
      </c>
      <c r="K622" s="50" t="str">
        <f>IFERROR(VLOOKUP(I622,農林業センサス集落コード!$A$2:$E$18534,5,0),"")</f>
        <v/>
      </c>
      <c r="L622" s="48"/>
      <c r="M622" s="49" t="str">
        <f>IFERROR(VLOOKUP(L622,農林業センサス集落コード!$A$2:$E$18534,4,FALSE)," ")</f>
        <v xml:space="preserve"> </v>
      </c>
      <c r="N622" s="50" t="str">
        <f>IFERROR(VLOOKUP(L622,農林業センサス集落コード!$A$2:$E$18534,5,0),"")</f>
        <v/>
      </c>
      <c r="O622" s="48"/>
      <c r="P622" s="49" t="str">
        <f>IFERROR(VLOOKUP(O622,農林業センサス集落コード!$A$2:$E$18534,4,FALSE)," ")</f>
        <v xml:space="preserve"> </v>
      </c>
      <c r="Q622" s="50" t="str">
        <f>IFERROR(VLOOKUP(O622,農林業センサス集落コード!$A$2:$E$18534,5,0),"")</f>
        <v/>
      </c>
      <c r="R622" s="48"/>
      <c r="S622" s="49" t="str">
        <f>IFERROR(VLOOKUP(R622,農林業センサス集落コード!$A$2:$E$18534,4,FALSE)," ")</f>
        <v xml:space="preserve"> </v>
      </c>
      <c r="T622" s="50" t="str">
        <f>IFERROR(VLOOKUP(R622,農林業センサス集落コード!$A$2:$E$18534,5,0),"")</f>
        <v/>
      </c>
      <c r="U622" s="48"/>
      <c r="V622" s="49" t="str">
        <f>IFERROR(VLOOKUP(U622,農林業センサス集落コード!$A$2:$E$18534,4,FALSE)," ")</f>
        <v xml:space="preserve"> </v>
      </c>
      <c r="W622" s="50" t="str">
        <f>IFERROR(VLOOKUP(U622,農林業センサス集落コード!$A$2:$E$18534,5,0),"")</f>
        <v/>
      </c>
      <c r="X622" s="48"/>
      <c r="Y622" s="49" t="str">
        <f>IFERROR(VLOOKUP(X622,農林業センサス集落コード!$A$2:$E$18534,4,FALSE)," ")</f>
        <v xml:space="preserve"> </v>
      </c>
      <c r="Z622" s="50" t="str">
        <f>IFERROR(VLOOKUP(X622,農林業センサス集落コード!$A$2:$E$18534,5,0),"")</f>
        <v/>
      </c>
      <c r="AA622" s="48"/>
      <c r="AB622" s="49" t="str">
        <f>IFERROR(VLOOKUP(AA622,農林業センサス集落コード!$A$2:$E$18534,4,FALSE)," ")</f>
        <v xml:space="preserve"> </v>
      </c>
      <c r="AC622" s="50" t="str">
        <f>IFERROR(VLOOKUP(AA622,農林業センサス集落コード!$A$2:$E$18534,5,0),"")</f>
        <v/>
      </c>
      <c r="AD622" s="48"/>
      <c r="AE622" s="49" t="str">
        <f>IFERROR(VLOOKUP(AD622,農林業センサス集落コード!$A$2:$E$18534,4,FALSE)," ")</f>
        <v xml:space="preserve"> </v>
      </c>
      <c r="AF622" s="50" t="str">
        <f>IFERROR(VLOOKUP(AD622,農林業センサス集落コード!$A$2:$E$18534,5,0),"")</f>
        <v/>
      </c>
      <c r="AG622" s="48"/>
      <c r="AH622" s="49" t="str">
        <f>IFERROR(VLOOKUP(AG622,農林業センサス集落コード!$A$2:$E$18534,4,FALSE)," ")</f>
        <v xml:space="preserve"> </v>
      </c>
      <c r="AI622" s="50" t="str">
        <f>IFERROR(VLOOKUP(AG622,農林業センサス集落コード!$A$2:$E$18534,5,0),"")</f>
        <v/>
      </c>
      <c r="AJ622" s="48"/>
      <c r="AK622" s="49" t="str">
        <f>IFERROR(VLOOKUP(AJ622,農林業センサス集落コード!$A$2:$E$18534,4,FALSE)," ")</f>
        <v xml:space="preserve"> </v>
      </c>
      <c r="AL622" s="50" t="str">
        <f>IFERROR(VLOOKUP(AJ622,農林業センサス集落コード!$A$2:$E$18534,5,0),"")</f>
        <v/>
      </c>
      <c r="AM622" s="48"/>
      <c r="AN622" s="49" t="str">
        <f>IFERROR(VLOOKUP(AM622,農林業センサス集落コード!$A$2:$E$18534,4,FALSE)," ")</f>
        <v xml:space="preserve"> </v>
      </c>
      <c r="AO622" s="50" t="str">
        <f>IFERROR(VLOOKUP(AM622,農林業センサス集落コード!$A$2:$E$18534,5,0),"")</f>
        <v/>
      </c>
      <c r="AP622" s="48"/>
      <c r="AQ622" s="49" t="str">
        <f>IFERROR(VLOOKUP(AP622,農林業センサス集落コード!$A$2:$E$18534,4,FALSE)," ")</f>
        <v xml:space="preserve"> </v>
      </c>
      <c r="AR622" s="50" t="str">
        <f>IFERROR(VLOOKUP(AP622,農林業センサス集落コード!$A$2:$E$18534,5,0),"")</f>
        <v/>
      </c>
      <c r="AS622" s="48"/>
      <c r="AT622" s="49" t="str">
        <f>IFERROR(VLOOKUP(AS622,農林業センサス集落コード!$A$2:$E$18534,4,FALSE)," ")</f>
        <v xml:space="preserve"> </v>
      </c>
      <c r="AU622" s="50" t="str">
        <f>IFERROR(VLOOKUP(AS622,農林業センサス集落コード!$A$2:$E$18534,5,0),"")</f>
        <v/>
      </c>
      <c r="AV622" s="48"/>
      <c r="AW622" s="49" t="str">
        <f>IFERROR(VLOOKUP(AV622,農林業センサス集落コード!$A$2:$E$18534,4,FALSE)," ")</f>
        <v xml:space="preserve"> </v>
      </c>
      <c r="AX622" s="50" t="str">
        <f>IFERROR(VLOOKUP(AV622,農林業センサス集落コード!$A$2:$E$18534,5,0),"")</f>
        <v/>
      </c>
      <c r="AY622" s="48"/>
      <c r="AZ622" s="49" t="str">
        <f>IFERROR(VLOOKUP(AY622,農林業センサス集落コード!$A$2:$E$18534,4,FALSE)," ")</f>
        <v xml:space="preserve"> </v>
      </c>
      <c r="BA622" s="50" t="str">
        <f>IFERROR(VLOOKUP(AY622,農林業センサス集落コード!$A$2:$E$18534,5,0),"")</f>
        <v/>
      </c>
      <c r="BB622" s="48"/>
      <c r="BC622" s="49" t="str">
        <f>IFERROR(VLOOKUP(BB622,農林業センサス集落コード!$A$2:$E$18534,4,FALSE)," ")</f>
        <v xml:space="preserve"> </v>
      </c>
      <c r="BD622" s="50" t="str">
        <f>IFERROR(VLOOKUP(BB622,農林業センサス集落コード!$A$2:$E$18534,5,0),"")</f>
        <v/>
      </c>
      <c r="BE622" s="48"/>
      <c r="BF622" s="49" t="str">
        <f>IFERROR(VLOOKUP(BE622,農林業センサス集落コード!$A$2:$E$18534,4,FALSE)," ")</f>
        <v xml:space="preserve"> </v>
      </c>
      <c r="BG622" s="50" t="str">
        <f>IFERROR(VLOOKUP(BE622,農林業センサス集落コード!$A$2:$E$18534,5,0),"")</f>
        <v/>
      </c>
      <c r="BH622" s="48"/>
      <c r="BI622" s="49" t="str">
        <f>IFERROR(VLOOKUP(BH622,農林業センサス集落コード!$A$2:$E$18534,4,FALSE)," ")</f>
        <v xml:space="preserve"> </v>
      </c>
      <c r="BJ622" s="50" t="str">
        <f>IFERROR(VLOOKUP(BH622,農林業センサス集落コード!$A$2:$E$18534,5,0),"")</f>
        <v/>
      </c>
      <c r="BK622" s="48"/>
      <c r="BL622" s="49" t="str">
        <f>IFERROR(VLOOKUP(BK622,農林業センサス集落コード!$A$2:$E$18534,4,FALSE)," ")</f>
        <v xml:space="preserve"> </v>
      </c>
      <c r="BM622" s="50" t="str">
        <f>IFERROR(VLOOKUP(BK622,農林業センサス集落コード!$A$2:$E$18534,5,0),"")</f>
        <v/>
      </c>
    </row>
    <row r="623" spans="1:65">
      <c r="A623" s="272" t="e">
        <f>①協定識別事項②協定参加者!#REF!</f>
        <v>#REF!</v>
      </c>
      <c r="B623" s="55" t="e">
        <f>①協定識別事項②協定参加者!#REF!</f>
        <v>#REF!</v>
      </c>
      <c r="C623" s="55" t="e">
        <f>①協定識別事項②協定参加者!#REF!</f>
        <v>#REF!</v>
      </c>
      <c r="D623" s="55" t="e">
        <f>①協定識別事項②協定参加者!#REF!</f>
        <v>#REF!</v>
      </c>
      <c r="E623" s="56" t="e">
        <f>①協定識別事項②協定参加者!#REF!</f>
        <v>#REF!</v>
      </c>
      <c r="F623" s="48"/>
      <c r="G623" s="49" t="str">
        <f>IFERROR(VLOOKUP(F623,農林業センサス集落コード!$A$2:$E$18534,4,FALSE)," ")</f>
        <v xml:space="preserve"> </v>
      </c>
      <c r="H623" s="50" t="str">
        <f>IFERROR(VLOOKUP(F623,農林業センサス集落コード!$A$2:$E$18534,5,0),"")</f>
        <v/>
      </c>
      <c r="I623" s="48"/>
      <c r="J623" s="49" t="str">
        <f>IFERROR(VLOOKUP(I623,農林業センサス集落コード!$A$2:$E$18534,4,FALSE)," ")</f>
        <v xml:space="preserve"> </v>
      </c>
      <c r="K623" s="50" t="str">
        <f>IFERROR(VLOOKUP(I623,農林業センサス集落コード!$A$2:$E$18534,5,0),"")</f>
        <v/>
      </c>
      <c r="L623" s="48"/>
      <c r="M623" s="49" t="str">
        <f>IFERROR(VLOOKUP(L623,農林業センサス集落コード!$A$2:$E$18534,4,FALSE)," ")</f>
        <v xml:space="preserve"> </v>
      </c>
      <c r="N623" s="50" t="str">
        <f>IFERROR(VLOOKUP(L623,農林業センサス集落コード!$A$2:$E$18534,5,0),"")</f>
        <v/>
      </c>
      <c r="O623" s="48"/>
      <c r="P623" s="49" t="str">
        <f>IFERROR(VLOOKUP(O623,農林業センサス集落コード!$A$2:$E$18534,4,FALSE)," ")</f>
        <v xml:space="preserve"> </v>
      </c>
      <c r="Q623" s="50" t="str">
        <f>IFERROR(VLOOKUP(O623,農林業センサス集落コード!$A$2:$E$18534,5,0),"")</f>
        <v/>
      </c>
      <c r="R623" s="48"/>
      <c r="S623" s="49" t="str">
        <f>IFERROR(VLOOKUP(R623,農林業センサス集落コード!$A$2:$E$18534,4,FALSE)," ")</f>
        <v xml:space="preserve"> </v>
      </c>
      <c r="T623" s="50" t="str">
        <f>IFERROR(VLOOKUP(R623,農林業センサス集落コード!$A$2:$E$18534,5,0),"")</f>
        <v/>
      </c>
      <c r="U623" s="48"/>
      <c r="V623" s="49" t="str">
        <f>IFERROR(VLOOKUP(U623,農林業センサス集落コード!$A$2:$E$18534,4,FALSE)," ")</f>
        <v xml:space="preserve"> </v>
      </c>
      <c r="W623" s="50" t="str">
        <f>IFERROR(VLOOKUP(U623,農林業センサス集落コード!$A$2:$E$18534,5,0),"")</f>
        <v/>
      </c>
      <c r="X623" s="48"/>
      <c r="Y623" s="49" t="str">
        <f>IFERROR(VLOOKUP(X623,農林業センサス集落コード!$A$2:$E$18534,4,FALSE)," ")</f>
        <v xml:space="preserve"> </v>
      </c>
      <c r="Z623" s="50" t="str">
        <f>IFERROR(VLOOKUP(X623,農林業センサス集落コード!$A$2:$E$18534,5,0),"")</f>
        <v/>
      </c>
      <c r="AA623" s="48"/>
      <c r="AB623" s="49" t="str">
        <f>IFERROR(VLOOKUP(AA623,農林業センサス集落コード!$A$2:$E$18534,4,FALSE)," ")</f>
        <v xml:space="preserve"> </v>
      </c>
      <c r="AC623" s="50" t="str">
        <f>IFERROR(VLOOKUP(AA623,農林業センサス集落コード!$A$2:$E$18534,5,0),"")</f>
        <v/>
      </c>
      <c r="AD623" s="48"/>
      <c r="AE623" s="49" t="str">
        <f>IFERROR(VLOOKUP(AD623,農林業センサス集落コード!$A$2:$E$18534,4,FALSE)," ")</f>
        <v xml:space="preserve"> </v>
      </c>
      <c r="AF623" s="50" t="str">
        <f>IFERROR(VLOOKUP(AD623,農林業センサス集落コード!$A$2:$E$18534,5,0),"")</f>
        <v/>
      </c>
      <c r="AG623" s="48"/>
      <c r="AH623" s="49" t="str">
        <f>IFERROR(VLOOKUP(AG623,農林業センサス集落コード!$A$2:$E$18534,4,FALSE)," ")</f>
        <v xml:space="preserve"> </v>
      </c>
      <c r="AI623" s="50" t="str">
        <f>IFERROR(VLOOKUP(AG623,農林業センサス集落コード!$A$2:$E$18534,5,0),"")</f>
        <v/>
      </c>
      <c r="AJ623" s="48"/>
      <c r="AK623" s="49" t="str">
        <f>IFERROR(VLOOKUP(AJ623,農林業センサス集落コード!$A$2:$E$18534,4,FALSE)," ")</f>
        <v xml:space="preserve"> </v>
      </c>
      <c r="AL623" s="50" t="str">
        <f>IFERROR(VLOOKUP(AJ623,農林業センサス集落コード!$A$2:$E$18534,5,0),"")</f>
        <v/>
      </c>
      <c r="AM623" s="48"/>
      <c r="AN623" s="49" t="str">
        <f>IFERROR(VLOOKUP(AM623,農林業センサス集落コード!$A$2:$E$18534,4,FALSE)," ")</f>
        <v xml:space="preserve"> </v>
      </c>
      <c r="AO623" s="50" t="str">
        <f>IFERROR(VLOOKUP(AM623,農林業センサス集落コード!$A$2:$E$18534,5,0),"")</f>
        <v/>
      </c>
      <c r="AP623" s="48"/>
      <c r="AQ623" s="49" t="str">
        <f>IFERROR(VLOOKUP(AP623,農林業センサス集落コード!$A$2:$E$18534,4,FALSE)," ")</f>
        <v xml:space="preserve"> </v>
      </c>
      <c r="AR623" s="50" t="str">
        <f>IFERROR(VLOOKUP(AP623,農林業センサス集落コード!$A$2:$E$18534,5,0),"")</f>
        <v/>
      </c>
      <c r="AS623" s="48"/>
      <c r="AT623" s="49" t="str">
        <f>IFERROR(VLOOKUP(AS623,農林業センサス集落コード!$A$2:$E$18534,4,FALSE)," ")</f>
        <v xml:space="preserve"> </v>
      </c>
      <c r="AU623" s="50" t="str">
        <f>IFERROR(VLOOKUP(AS623,農林業センサス集落コード!$A$2:$E$18534,5,0),"")</f>
        <v/>
      </c>
      <c r="AV623" s="48"/>
      <c r="AW623" s="49" t="str">
        <f>IFERROR(VLOOKUP(AV623,農林業センサス集落コード!$A$2:$E$18534,4,FALSE)," ")</f>
        <v xml:space="preserve"> </v>
      </c>
      <c r="AX623" s="50" t="str">
        <f>IFERROR(VLOOKUP(AV623,農林業センサス集落コード!$A$2:$E$18534,5,0),"")</f>
        <v/>
      </c>
      <c r="AY623" s="48"/>
      <c r="AZ623" s="49" t="str">
        <f>IFERROR(VLOOKUP(AY623,農林業センサス集落コード!$A$2:$E$18534,4,FALSE)," ")</f>
        <v xml:space="preserve"> </v>
      </c>
      <c r="BA623" s="50" t="str">
        <f>IFERROR(VLOOKUP(AY623,農林業センサス集落コード!$A$2:$E$18534,5,0),"")</f>
        <v/>
      </c>
      <c r="BB623" s="48"/>
      <c r="BC623" s="49" t="str">
        <f>IFERROR(VLOOKUP(BB623,農林業センサス集落コード!$A$2:$E$18534,4,FALSE)," ")</f>
        <v xml:space="preserve"> </v>
      </c>
      <c r="BD623" s="50" t="str">
        <f>IFERROR(VLOOKUP(BB623,農林業センサス集落コード!$A$2:$E$18534,5,0),"")</f>
        <v/>
      </c>
      <c r="BE623" s="48"/>
      <c r="BF623" s="49" t="str">
        <f>IFERROR(VLOOKUP(BE623,農林業センサス集落コード!$A$2:$E$18534,4,FALSE)," ")</f>
        <v xml:space="preserve"> </v>
      </c>
      <c r="BG623" s="50" t="str">
        <f>IFERROR(VLOOKUP(BE623,農林業センサス集落コード!$A$2:$E$18534,5,0),"")</f>
        <v/>
      </c>
      <c r="BH623" s="48"/>
      <c r="BI623" s="49" t="str">
        <f>IFERROR(VLOOKUP(BH623,農林業センサス集落コード!$A$2:$E$18534,4,FALSE)," ")</f>
        <v xml:space="preserve"> </v>
      </c>
      <c r="BJ623" s="50" t="str">
        <f>IFERROR(VLOOKUP(BH623,農林業センサス集落コード!$A$2:$E$18534,5,0),"")</f>
        <v/>
      </c>
      <c r="BK623" s="48"/>
      <c r="BL623" s="49" t="str">
        <f>IFERROR(VLOOKUP(BK623,農林業センサス集落コード!$A$2:$E$18534,4,FALSE)," ")</f>
        <v xml:space="preserve"> </v>
      </c>
      <c r="BM623" s="50" t="str">
        <f>IFERROR(VLOOKUP(BK623,農林業センサス集落コード!$A$2:$E$18534,5,0),"")</f>
        <v/>
      </c>
    </row>
    <row r="624" spans="1:65">
      <c r="A624" s="272" t="e">
        <f>①協定識別事項②協定参加者!#REF!</f>
        <v>#REF!</v>
      </c>
      <c r="B624" s="55" t="e">
        <f>①協定識別事項②協定参加者!#REF!</f>
        <v>#REF!</v>
      </c>
      <c r="C624" s="55" t="e">
        <f>①協定識別事項②協定参加者!#REF!</f>
        <v>#REF!</v>
      </c>
      <c r="D624" s="55" t="e">
        <f>①協定識別事項②協定参加者!#REF!</f>
        <v>#REF!</v>
      </c>
      <c r="E624" s="56" t="e">
        <f>①協定識別事項②協定参加者!#REF!</f>
        <v>#REF!</v>
      </c>
      <c r="F624" s="48"/>
      <c r="G624" s="49" t="str">
        <f>IFERROR(VLOOKUP(F624,農林業センサス集落コード!$A$2:$E$18534,4,FALSE)," ")</f>
        <v xml:space="preserve"> </v>
      </c>
      <c r="H624" s="50" t="str">
        <f>IFERROR(VLOOKUP(F624,農林業センサス集落コード!$A$2:$E$18534,5,0),"")</f>
        <v/>
      </c>
      <c r="I624" s="48"/>
      <c r="J624" s="49" t="str">
        <f>IFERROR(VLOOKUP(I624,農林業センサス集落コード!$A$2:$E$18534,4,FALSE)," ")</f>
        <v xml:space="preserve"> </v>
      </c>
      <c r="K624" s="50" t="str">
        <f>IFERROR(VLOOKUP(I624,農林業センサス集落コード!$A$2:$E$18534,5,0),"")</f>
        <v/>
      </c>
      <c r="L624" s="48"/>
      <c r="M624" s="49" t="str">
        <f>IFERROR(VLOOKUP(L624,農林業センサス集落コード!$A$2:$E$18534,4,FALSE)," ")</f>
        <v xml:space="preserve"> </v>
      </c>
      <c r="N624" s="50" t="str">
        <f>IFERROR(VLOOKUP(L624,農林業センサス集落コード!$A$2:$E$18534,5,0),"")</f>
        <v/>
      </c>
      <c r="O624" s="48"/>
      <c r="P624" s="49" t="str">
        <f>IFERROR(VLOOKUP(O624,農林業センサス集落コード!$A$2:$E$18534,4,FALSE)," ")</f>
        <v xml:space="preserve"> </v>
      </c>
      <c r="Q624" s="50" t="str">
        <f>IFERROR(VLOOKUP(O624,農林業センサス集落コード!$A$2:$E$18534,5,0),"")</f>
        <v/>
      </c>
      <c r="R624" s="48"/>
      <c r="S624" s="49" t="str">
        <f>IFERROR(VLOOKUP(R624,農林業センサス集落コード!$A$2:$E$18534,4,FALSE)," ")</f>
        <v xml:space="preserve"> </v>
      </c>
      <c r="T624" s="50" t="str">
        <f>IFERROR(VLOOKUP(R624,農林業センサス集落コード!$A$2:$E$18534,5,0),"")</f>
        <v/>
      </c>
      <c r="U624" s="48"/>
      <c r="V624" s="49" t="str">
        <f>IFERROR(VLOOKUP(U624,農林業センサス集落コード!$A$2:$E$18534,4,FALSE)," ")</f>
        <v xml:space="preserve"> </v>
      </c>
      <c r="W624" s="50" t="str">
        <f>IFERROR(VLOOKUP(U624,農林業センサス集落コード!$A$2:$E$18534,5,0),"")</f>
        <v/>
      </c>
      <c r="X624" s="48"/>
      <c r="Y624" s="49" t="str">
        <f>IFERROR(VLOOKUP(X624,農林業センサス集落コード!$A$2:$E$18534,4,FALSE)," ")</f>
        <v xml:space="preserve"> </v>
      </c>
      <c r="Z624" s="50" t="str">
        <f>IFERROR(VLOOKUP(X624,農林業センサス集落コード!$A$2:$E$18534,5,0),"")</f>
        <v/>
      </c>
      <c r="AA624" s="48"/>
      <c r="AB624" s="49" t="str">
        <f>IFERROR(VLOOKUP(AA624,農林業センサス集落コード!$A$2:$E$18534,4,FALSE)," ")</f>
        <v xml:space="preserve"> </v>
      </c>
      <c r="AC624" s="50" t="str">
        <f>IFERROR(VLOOKUP(AA624,農林業センサス集落コード!$A$2:$E$18534,5,0),"")</f>
        <v/>
      </c>
      <c r="AD624" s="48"/>
      <c r="AE624" s="49" t="str">
        <f>IFERROR(VLOOKUP(AD624,農林業センサス集落コード!$A$2:$E$18534,4,FALSE)," ")</f>
        <v xml:space="preserve"> </v>
      </c>
      <c r="AF624" s="50" t="str">
        <f>IFERROR(VLOOKUP(AD624,農林業センサス集落コード!$A$2:$E$18534,5,0),"")</f>
        <v/>
      </c>
      <c r="AG624" s="48"/>
      <c r="AH624" s="49" t="str">
        <f>IFERROR(VLOOKUP(AG624,農林業センサス集落コード!$A$2:$E$18534,4,FALSE)," ")</f>
        <v xml:space="preserve"> </v>
      </c>
      <c r="AI624" s="50" t="str">
        <f>IFERROR(VLOOKUP(AG624,農林業センサス集落コード!$A$2:$E$18534,5,0),"")</f>
        <v/>
      </c>
      <c r="AJ624" s="48"/>
      <c r="AK624" s="49" t="str">
        <f>IFERROR(VLOOKUP(AJ624,農林業センサス集落コード!$A$2:$E$18534,4,FALSE)," ")</f>
        <v xml:space="preserve"> </v>
      </c>
      <c r="AL624" s="50" t="str">
        <f>IFERROR(VLOOKUP(AJ624,農林業センサス集落コード!$A$2:$E$18534,5,0),"")</f>
        <v/>
      </c>
      <c r="AM624" s="48"/>
      <c r="AN624" s="49" t="str">
        <f>IFERROR(VLOOKUP(AM624,農林業センサス集落コード!$A$2:$E$18534,4,FALSE)," ")</f>
        <v xml:space="preserve"> </v>
      </c>
      <c r="AO624" s="50" t="str">
        <f>IFERROR(VLOOKUP(AM624,農林業センサス集落コード!$A$2:$E$18534,5,0),"")</f>
        <v/>
      </c>
      <c r="AP624" s="48"/>
      <c r="AQ624" s="49" t="str">
        <f>IFERROR(VLOOKUP(AP624,農林業センサス集落コード!$A$2:$E$18534,4,FALSE)," ")</f>
        <v xml:space="preserve"> </v>
      </c>
      <c r="AR624" s="50" t="str">
        <f>IFERROR(VLOOKUP(AP624,農林業センサス集落コード!$A$2:$E$18534,5,0),"")</f>
        <v/>
      </c>
      <c r="AS624" s="48"/>
      <c r="AT624" s="49" t="str">
        <f>IFERROR(VLOOKUP(AS624,農林業センサス集落コード!$A$2:$E$18534,4,FALSE)," ")</f>
        <v xml:space="preserve"> </v>
      </c>
      <c r="AU624" s="50" t="str">
        <f>IFERROR(VLOOKUP(AS624,農林業センサス集落コード!$A$2:$E$18534,5,0),"")</f>
        <v/>
      </c>
      <c r="AV624" s="48"/>
      <c r="AW624" s="49" t="str">
        <f>IFERROR(VLOOKUP(AV624,農林業センサス集落コード!$A$2:$E$18534,4,FALSE)," ")</f>
        <v xml:space="preserve"> </v>
      </c>
      <c r="AX624" s="50" t="str">
        <f>IFERROR(VLOOKUP(AV624,農林業センサス集落コード!$A$2:$E$18534,5,0),"")</f>
        <v/>
      </c>
      <c r="AY624" s="48"/>
      <c r="AZ624" s="49" t="str">
        <f>IFERROR(VLOOKUP(AY624,農林業センサス集落コード!$A$2:$E$18534,4,FALSE)," ")</f>
        <v xml:space="preserve"> </v>
      </c>
      <c r="BA624" s="50" t="str">
        <f>IFERROR(VLOOKUP(AY624,農林業センサス集落コード!$A$2:$E$18534,5,0),"")</f>
        <v/>
      </c>
      <c r="BB624" s="48"/>
      <c r="BC624" s="49" t="str">
        <f>IFERROR(VLOOKUP(BB624,農林業センサス集落コード!$A$2:$E$18534,4,FALSE)," ")</f>
        <v xml:space="preserve"> </v>
      </c>
      <c r="BD624" s="50" t="str">
        <f>IFERROR(VLOOKUP(BB624,農林業センサス集落コード!$A$2:$E$18534,5,0),"")</f>
        <v/>
      </c>
      <c r="BE624" s="48"/>
      <c r="BF624" s="49" t="str">
        <f>IFERROR(VLOOKUP(BE624,農林業センサス集落コード!$A$2:$E$18534,4,FALSE)," ")</f>
        <v xml:space="preserve"> </v>
      </c>
      <c r="BG624" s="50" t="str">
        <f>IFERROR(VLOOKUP(BE624,農林業センサス集落コード!$A$2:$E$18534,5,0),"")</f>
        <v/>
      </c>
      <c r="BH624" s="48"/>
      <c r="BI624" s="49" t="str">
        <f>IFERROR(VLOOKUP(BH624,農林業センサス集落コード!$A$2:$E$18534,4,FALSE)," ")</f>
        <v xml:space="preserve"> </v>
      </c>
      <c r="BJ624" s="50" t="str">
        <f>IFERROR(VLOOKUP(BH624,農林業センサス集落コード!$A$2:$E$18534,5,0),"")</f>
        <v/>
      </c>
      <c r="BK624" s="48"/>
      <c r="BL624" s="49" t="str">
        <f>IFERROR(VLOOKUP(BK624,農林業センサス集落コード!$A$2:$E$18534,4,FALSE)," ")</f>
        <v xml:space="preserve"> </v>
      </c>
      <c r="BM624" s="50" t="str">
        <f>IFERROR(VLOOKUP(BK624,農林業センサス集落コード!$A$2:$E$18534,5,0),"")</f>
        <v/>
      </c>
    </row>
    <row r="625" spans="1:65">
      <c r="A625" s="272" t="e">
        <f>①協定識別事項②協定参加者!#REF!</f>
        <v>#REF!</v>
      </c>
      <c r="B625" s="55" t="e">
        <f>①協定識別事項②協定参加者!#REF!</f>
        <v>#REF!</v>
      </c>
      <c r="C625" s="55" t="e">
        <f>①協定識別事項②協定参加者!#REF!</f>
        <v>#REF!</v>
      </c>
      <c r="D625" s="55" t="e">
        <f>①協定識別事項②協定参加者!#REF!</f>
        <v>#REF!</v>
      </c>
      <c r="E625" s="56" t="e">
        <f>①協定識別事項②協定参加者!#REF!</f>
        <v>#REF!</v>
      </c>
      <c r="F625" s="48"/>
      <c r="G625" s="49" t="str">
        <f>IFERROR(VLOOKUP(F625,農林業センサス集落コード!$A$2:$E$18534,4,FALSE)," ")</f>
        <v xml:space="preserve"> </v>
      </c>
      <c r="H625" s="50" t="str">
        <f>IFERROR(VLOOKUP(F625,農林業センサス集落コード!$A$2:$E$18534,5,0),"")</f>
        <v/>
      </c>
      <c r="I625" s="48"/>
      <c r="J625" s="49" t="str">
        <f>IFERROR(VLOOKUP(I625,農林業センサス集落コード!$A$2:$E$18534,4,FALSE)," ")</f>
        <v xml:space="preserve"> </v>
      </c>
      <c r="K625" s="50" t="str">
        <f>IFERROR(VLOOKUP(I625,農林業センサス集落コード!$A$2:$E$18534,5,0),"")</f>
        <v/>
      </c>
      <c r="L625" s="48"/>
      <c r="M625" s="49" t="str">
        <f>IFERROR(VLOOKUP(L625,農林業センサス集落コード!$A$2:$E$18534,4,FALSE)," ")</f>
        <v xml:space="preserve"> </v>
      </c>
      <c r="N625" s="50" t="str">
        <f>IFERROR(VLOOKUP(L625,農林業センサス集落コード!$A$2:$E$18534,5,0),"")</f>
        <v/>
      </c>
      <c r="O625" s="48"/>
      <c r="P625" s="49" t="str">
        <f>IFERROR(VLOOKUP(O625,農林業センサス集落コード!$A$2:$E$18534,4,FALSE)," ")</f>
        <v xml:space="preserve"> </v>
      </c>
      <c r="Q625" s="50" t="str">
        <f>IFERROR(VLOOKUP(O625,農林業センサス集落コード!$A$2:$E$18534,5,0),"")</f>
        <v/>
      </c>
      <c r="R625" s="48"/>
      <c r="S625" s="49" t="str">
        <f>IFERROR(VLOOKUP(R625,農林業センサス集落コード!$A$2:$E$18534,4,FALSE)," ")</f>
        <v xml:space="preserve"> </v>
      </c>
      <c r="T625" s="50" t="str">
        <f>IFERROR(VLOOKUP(R625,農林業センサス集落コード!$A$2:$E$18534,5,0),"")</f>
        <v/>
      </c>
      <c r="U625" s="48"/>
      <c r="V625" s="49" t="str">
        <f>IFERROR(VLOOKUP(U625,農林業センサス集落コード!$A$2:$E$18534,4,FALSE)," ")</f>
        <v xml:space="preserve"> </v>
      </c>
      <c r="W625" s="50" t="str">
        <f>IFERROR(VLOOKUP(U625,農林業センサス集落コード!$A$2:$E$18534,5,0),"")</f>
        <v/>
      </c>
      <c r="X625" s="48"/>
      <c r="Y625" s="49" t="str">
        <f>IFERROR(VLOOKUP(X625,農林業センサス集落コード!$A$2:$E$18534,4,FALSE)," ")</f>
        <v xml:space="preserve"> </v>
      </c>
      <c r="Z625" s="50" t="str">
        <f>IFERROR(VLOOKUP(X625,農林業センサス集落コード!$A$2:$E$18534,5,0),"")</f>
        <v/>
      </c>
      <c r="AA625" s="48"/>
      <c r="AB625" s="49" t="str">
        <f>IFERROR(VLOOKUP(AA625,農林業センサス集落コード!$A$2:$E$18534,4,FALSE)," ")</f>
        <v xml:space="preserve"> </v>
      </c>
      <c r="AC625" s="50" t="str">
        <f>IFERROR(VLOOKUP(AA625,農林業センサス集落コード!$A$2:$E$18534,5,0),"")</f>
        <v/>
      </c>
      <c r="AD625" s="48"/>
      <c r="AE625" s="49" t="str">
        <f>IFERROR(VLOOKUP(AD625,農林業センサス集落コード!$A$2:$E$18534,4,FALSE)," ")</f>
        <v xml:space="preserve"> </v>
      </c>
      <c r="AF625" s="50" t="str">
        <f>IFERROR(VLOOKUP(AD625,農林業センサス集落コード!$A$2:$E$18534,5,0),"")</f>
        <v/>
      </c>
      <c r="AG625" s="48"/>
      <c r="AH625" s="49" t="str">
        <f>IFERROR(VLOOKUP(AG625,農林業センサス集落コード!$A$2:$E$18534,4,FALSE)," ")</f>
        <v xml:space="preserve"> </v>
      </c>
      <c r="AI625" s="50" t="str">
        <f>IFERROR(VLOOKUP(AG625,農林業センサス集落コード!$A$2:$E$18534,5,0),"")</f>
        <v/>
      </c>
      <c r="AJ625" s="48"/>
      <c r="AK625" s="49" t="str">
        <f>IFERROR(VLOOKUP(AJ625,農林業センサス集落コード!$A$2:$E$18534,4,FALSE)," ")</f>
        <v xml:space="preserve"> </v>
      </c>
      <c r="AL625" s="50" t="str">
        <f>IFERROR(VLOOKUP(AJ625,農林業センサス集落コード!$A$2:$E$18534,5,0),"")</f>
        <v/>
      </c>
      <c r="AM625" s="48"/>
      <c r="AN625" s="49" t="str">
        <f>IFERROR(VLOOKUP(AM625,農林業センサス集落コード!$A$2:$E$18534,4,FALSE)," ")</f>
        <v xml:space="preserve"> </v>
      </c>
      <c r="AO625" s="50" t="str">
        <f>IFERROR(VLOOKUP(AM625,農林業センサス集落コード!$A$2:$E$18534,5,0),"")</f>
        <v/>
      </c>
      <c r="AP625" s="48"/>
      <c r="AQ625" s="49" t="str">
        <f>IFERROR(VLOOKUP(AP625,農林業センサス集落コード!$A$2:$E$18534,4,FALSE)," ")</f>
        <v xml:space="preserve"> </v>
      </c>
      <c r="AR625" s="50" t="str">
        <f>IFERROR(VLOOKUP(AP625,農林業センサス集落コード!$A$2:$E$18534,5,0),"")</f>
        <v/>
      </c>
      <c r="AS625" s="48"/>
      <c r="AT625" s="49" t="str">
        <f>IFERROR(VLOOKUP(AS625,農林業センサス集落コード!$A$2:$E$18534,4,FALSE)," ")</f>
        <v xml:space="preserve"> </v>
      </c>
      <c r="AU625" s="50" t="str">
        <f>IFERROR(VLOOKUP(AS625,農林業センサス集落コード!$A$2:$E$18534,5,0),"")</f>
        <v/>
      </c>
      <c r="AV625" s="48"/>
      <c r="AW625" s="49" t="str">
        <f>IFERROR(VLOOKUP(AV625,農林業センサス集落コード!$A$2:$E$18534,4,FALSE)," ")</f>
        <v xml:space="preserve"> </v>
      </c>
      <c r="AX625" s="50" t="str">
        <f>IFERROR(VLOOKUP(AV625,農林業センサス集落コード!$A$2:$E$18534,5,0),"")</f>
        <v/>
      </c>
      <c r="AY625" s="48"/>
      <c r="AZ625" s="49" t="str">
        <f>IFERROR(VLOOKUP(AY625,農林業センサス集落コード!$A$2:$E$18534,4,FALSE)," ")</f>
        <v xml:space="preserve"> </v>
      </c>
      <c r="BA625" s="50" t="str">
        <f>IFERROR(VLOOKUP(AY625,農林業センサス集落コード!$A$2:$E$18534,5,0),"")</f>
        <v/>
      </c>
      <c r="BB625" s="48"/>
      <c r="BC625" s="49" t="str">
        <f>IFERROR(VLOOKUP(BB625,農林業センサス集落コード!$A$2:$E$18534,4,FALSE)," ")</f>
        <v xml:space="preserve"> </v>
      </c>
      <c r="BD625" s="50" t="str">
        <f>IFERROR(VLOOKUP(BB625,農林業センサス集落コード!$A$2:$E$18534,5,0),"")</f>
        <v/>
      </c>
      <c r="BE625" s="48"/>
      <c r="BF625" s="49" t="str">
        <f>IFERROR(VLOOKUP(BE625,農林業センサス集落コード!$A$2:$E$18534,4,FALSE)," ")</f>
        <v xml:space="preserve"> </v>
      </c>
      <c r="BG625" s="50" t="str">
        <f>IFERROR(VLOOKUP(BE625,農林業センサス集落コード!$A$2:$E$18534,5,0),"")</f>
        <v/>
      </c>
      <c r="BH625" s="48"/>
      <c r="BI625" s="49" t="str">
        <f>IFERROR(VLOOKUP(BH625,農林業センサス集落コード!$A$2:$E$18534,4,FALSE)," ")</f>
        <v xml:space="preserve"> </v>
      </c>
      <c r="BJ625" s="50" t="str">
        <f>IFERROR(VLOOKUP(BH625,農林業センサス集落コード!$A$2:$E$18534,5,0),"")</f>
        <v/>
      </c>
      <c r="BK625" s="48"/>
      <c r="BL625" s="49" t="str">
        <f>IFERROR(VLOOKUP(BK625,農林業センサス集落コード!$A$2:$E$18534,4,FALSE)," ")</f>
        <v xml:space="preserve"> </v>
      </c>
      <c r="BM625" s="50" t="str">
        <f>IFERROR(VLOOKUP(BK625,農林業センサス集落コード!$A$2:$E$18534,5,0),"")</f>
        <v/>
      </c>
    </row>
    <row r="626" spans="1:65">
      <c r="A626" s="272" t="e">
        <f>①協定識別事項②協定参加者!#REF!</f>
        <v>#REF!</v>
      </c>
      <c r="B626" s="55" t="e">
        <f>①協定識別事項②協定参加者!#REF!</f>
        <v>#REF!</v>
      </c>
      <c r="C626" s="55" t="e">
        <f>①協定識別事項②協定参加者!#REF!</f>
        <v>#REF!</v>
      </c>
      <c r="D626" s="55" t="e">
        <f>①協定識別事項②協定参加者!#REF!</f>
        <v>#REF!</v>
      </c>
      <c r="E626" s="56" t="e">
        <f>①協定識別事項②協定参加者!#REF!</f>
        <v>#REF!</v>
      </c>
      <c r="F626" s="48"/>
      <c r="G626" s="49" t="str">
        <f>IFERROR(VLOOKUP(F626,農林業センサス集落コード!$A$2:$E$18534,4,FALSE)," ")</f>
        <v xml:space="preserve"> </v>
      </c>
      <c r="H626" s="50" t="str">
        <f>IFERROR(VLOOKUP(F626,農林業センサス集落コード!$A$2:$E$18534,5,0),"")</f>
        <v/>
      </c>
      <c r="I626" s="48"/>
      <c r="J626" s="49" t="str">
        <f>IFERROR(VLOOKUP(I626,農林業センサス集落コード!$A$2:$E$18534,4,FALSE)," ")</f>
        <v xml:space="preserve"> </v>
      </c>
      <c r="K626" s="50" t="str">
        <f>IFERROR(VLOOKUP(I626,農林業センサス集落コード!$A$2:$E$18534,5,0),"")</f>
        <v/>
      </c>
      <c r="L626" s="48"/>
      <c r="M626" s="49" t="str">
        <f>IFERROR(VLOOKUP(L626,農林業センサス集落コード!$A$2:$E$18534,4,FALSE)," ")</f>
        <v xml:space="preserve"> </v>
      </c>
      <c r="N626" s="50" t="str">
        <f>IFERROR(VLOOKUP(L626,農林業センサス集落コード!$A$2:$E$18534,5,0),"")</f>
        <v/>
      </c>
      <c r="O626" s="48"/>
      <c r="P626" s="49" t="str">
        <f>IFERROR(VLOOKUP(O626,農林業センサス集落コード!$A$2:$E$18534,4,FALSE)," ")</f>
        <v xml:space="preserve"> </v>
      </c>
      <c r="Q626" s="50" t="str">
        <f>IFERROR(VLOOKUP(O626,農林業センサス集落コード!$A$2:$E$18534,5,0),"")</f>
        <v/>
      </c>
      <c r="R626" s="48"/>
      <c r="S626" s="49" t="str">
        <f>IFERROR(VLOOKUP(R626,農林業センサス集落コード!$A$2:$E$18534,4,FALSE)," ")</f>
        <v xml:space="preserve"> </v>
      </c>
      <c r="T626" s="50" t="str">
        <f>IFERROR(VLOOKUP(R626,農林業センサス集落コード!$A$2:$E$18534,5,0),"")</f>
        <v/>
      </c>
      <c r="U626" s="48"/>
      <c r="V626" s="49" t="str">
        <f>IFERROR(VLOOKUP(U626,農林業センサス集落コード!$A$2:$E$18534,4,FALSE)," ")</f>
        <v xml:space="preserve"> </v>
      </c>
      <c r="W626" s="50" t="str">
        <f>IFERROR(VLOOKUP(U626,農林業センサス集落コード!$A$2:$E$18534,5,0),"")</f>
        <v/>
      </c>
      <c r="X626" s="48"/>
      <c r="Y626" s="49" t="str">
        <f>IFERROR(VLOOKUP(X626,農林業センサス集落コード!$A$2:$E$18534,4,FALSE)," ")</f>
        <v xml:space="preserve"> </v>
      </c>
      <c r="Z626" s="50" t="str">
        <f>IFERROR(VLOOKUP(X626,農林業センサス集落コード!$A$2:$E$18534,5,0),"")</f>
        <v/>
      </c>
      <c r="AA626" s="48"/>
      <c r="AB626" s="49" t="str">
        <f>IFERROR(VLOOKUP(AA626,農林業センサス集落コード!$A$2:$E$18534,4,FALSE)," ")</f>
        <v xml:space="preserve"> </v>
      </c>
      <c r="AC626" s="50" t="str">
        <f>IFERROR(VLOOKUP(AA626,農林業センサス集落コード!$A$2:$E$18534,5,0),"")</f>
        <v/>
      </c>
      <c r="AD626" s="48"/>
      <c r="AE626" s="49" t="str">
        <f>IFERROR(VLOOKUP(AD626,農林業センサス集落コード!$A$2:$E$18534,4,FALSE)," ")</f>
        <v xml:space="preserve"> </v>
      </c>
      <c r="AF626" s="50" t="str">
        <f>IFERROR(VLOOKUP(AD626,農林業センサス集落コード!$A$2:$E$18534,5,0),"")</f>
        <v/>
      </c>
      <c r="AG626" s="48"/>
      <c r="AH626" s="49" t="str">
        <f>IFERROR(VLOOKUP(AG626,農林業センサス集落コード!$A$2:$E$18534,4,FALSE)," ")</f>
        <v xml:space="preserve"> </v>
      </c>
      <c r="AI626" s="50" t="str">
        <f>IFERROR(VLOOKUP(AG626,農林業センサス集落コード!$A$2:$E$18534,5,0),"")</f>
        <v/>
      </c>
      <c r="AJ626" s="48"/>
      <c r="AK626" s="49" t="str">
        <f>IFERROR(VLOOKUP(AJ626,農林業センサス集落コード!$A$2:$E$18534,4,FALSE)," ")</f>
        <v xml:space="preserve"> </v>
      </c>
      <c r="AL626" s="50" t="str">
        <f>IFERROR(VLOOKUP(AJ626,農林業センサス集落コード!$A$2:$E$18534,5,0),"")</f>
        <v/>
      </c>
      <c r="AM626" s="48"/>
      <c r="AN626" s="49" t="str">
        <f>IFERROR(VLOOKUP(AM626,農林業センサス集落コード!$A$2:$E$18534,4,FALSE)," ")</f>
        <v xml:space="preserve"> </v>
      </c>
      <c r="AO626" s="50" t="str">
        <f>IFERROR(VLOOKUP(AM626,農林業センサス集落コード!$A$2:$E$18534,5,0),"")</f>
        <v/>
      </c>
      <c r="AP626" s="48"/>
      <c r="AQ626" s="49" t="str">
        <f>IFERROR(VLOOKUP(AP626,農林業センサス集落コード!$A$2:$E$18534,4,FALSE)," ")</f>
        <v xml:space="preserve"> </v>
      </c>
      <c r="AR626" s="50" t="str">
        <f>IFERROR(VLOOKUP(AP626,農林業センサス集落コード!$A$2:$E$18534,5,0),"")</f>
        <v/>
      </c>
      <c r="AS626" s="48"/>
      <c r="AT626" s="49" t="str">
        <f>IFERROR(VLOOKUP(AS626,農林業センサス集落コード!$A$2:$E$18534,4,FALSE)," ")</f>
        <v xml:space="preserve"> </v>
      </c>
      <c r="AU626" s="50" t="str">
        <f>IFERROR(VLOOKUP(AS626,農林業センサス集落コード!$A$2:$E$18534,5,0),"")</f>
        <v/>
      </c>
      <c r="AV626" s="48"/>
      <c r="AW626" s="49" t="str">
        <f>IFERROR(VLOOKUP(AV626,農林業センサス集落コード!$A$2:$E$18534,4,FALSE)," ")</f>
        <v xml:space="preserve"> </v>
      </c>
      <c r="AX626" s="50" t="str">
        <f>IFERROR(VLOOKUP(AV626,農林業センサス集落コード!$A$2:$E$18534,5,0),"")</f>
        <v/>
      </c>
      <c r="AY626" s="48"/>
      <c r="AZ626" s="49" t="str">
        <f>IFERROR(VLOOKUP(AY626,農林業センサス集落コード!$A$2:$E$18534,4,FALSE)," ")</f>
        <v xml:space="preserve"> </v>
      </c>
      <c r="BA626" s="50" t="str">
        <f>IFERROR(VLOOKUP(AY626,農林業センサス集落コード!$A$2:$E$18534,5,0),"")</f>
        <v/>
      </c>
      <c r="BB626" s="48"/>
      <c r="BC626" s="49" t="str">
        <f>IFERROR(VLOOKUP(BB626,農林業センサス集落コード!$A$2:$E$18534,4,FALSE)," ")</f>
        <v xml:space="preserve"> </v>
      </c>
      <c r="BD626" s="50" t="str">
        <f>IFERROR(VLOOKUP(BB626,農林業センサス集落コード!$A$2:$E$18534,5,0),"")</f>
        <v/>
      </c>
      <c r="BE626" s="48"/>
      <c r="BF626" s="49" t="str">
        <f>IFERROR(VLOOKUP(BE626,農林業センサス集落コード!$A$2:$E$18534,4,FALSE)," ")</f>
        <v xml:space="preserve"> </v>
      </c>
      <c r="BG626" s="50" t="str">
        <f>IFERROR(VLOOKUP(BE626,農林業センサス集落コード!$A$2:$E$18534,5,0),"")</f>
        <v/>
      </c>
      <c r="BH626" s="48"/>
      <c r="BI626" s="49" t="str">
        <f>IFERROR(VLOOKUP(BH626,農林業センサス集落コード!$A$2:$E$18534,4,FALSE)," ")</f>
        <v xml:space="preserve"> </v>
      </c>
      <c r="BJ626" s="50" t="str">
        <f>IFERROR(VLOOKUP(BH626,農林業センサス集落コード!$A$2:$E$18534,5,0),"")</f>
        <v/>
      </c>
      <c r="BK626" s="48"/>
      <c r="BL626" s="49" t="str">
        <f>IFERROR(VLOOKUP(BK626,農林業センサス集落コード!$A$2:$E$18534,4,FALSE)," ")</f>
        <v xml:space="preserve"> </v>
      </c>
      <c r="BM626" s="50" t="str">
        <f>IFERROR(VLOOKUP(BK626,農林業センサス集落コード!$A$2:$E$18534,5,0),"")</f>
        <v/>
      </c>
    </row>
    <row r="627" spans="1:65">
      <c r="A627" s="272" t="e">
        <f>①協定識別事項②協定参加者!#REF!</f>
        <v>#REF!</v>
      </c>
      <c r="B627" s="55" t="e">
        <f>①協定識別事項②協定参加者!#REF!</f>
        <v>#REF!</v>
      </c>
      <c r="C627" s="55" t="e">
        <f>①協定識別事項②協定参加者!#REF!</f>
        <v>#REF!</v>
      </c>
      <c r="D627" s="55" t="e">
        <f>①協定識別事項②協定参加者!#REF!</f>
        <v>#REF!</v>
      </c>
      <c r="E627" s="56" t="e">
        <f>①協定識別事項②協定参加者!#REF!</f>
        <v>#REF!</v>
      </c>
      <c r="F627" s="48"/>
      <c r="G627" s="49" t="str">
        <f>IFERROR(VLOOKUP(F627,農林業センサス集落コード!$A$2:$E$18534,4,FALSE)," ")</f>
        <v xml:space="preserve"> </v>
      </c>
      <c r="H627" s="50" t="str">
        <f>IFERROR(VLOOKUP(F627,農林業センサス集落コード!$A$2:$E$18534,5,0),"")</f>
        <v/>
      </c>
      <c r="I627" s="48"/>
      <c r="J627" s="49" t="str">
        <f>IFERROR(VLOOKUP(I627,農林業センサス集落コード!$A$2:$E$18534,4,FALSE)," ")</f>
        <v xml:space="preserve"> </v>
      </c>
      <c r="K627" s="50" t="str">
        <f>IFERROR(VLOOKUP(I627,農林業センサス集落コード!$A$2:$E$18534,5,0),"")</f>
        <v/>
      </c>
      <c r="L627" s="48"/>
      <c r="M627" s="49" t="str">
        <f>IFERROR(VLOOKUP(L627,農林業センサス集落コード!$A$2:$E$18534,4,FALSE)," ")</f>
        <v xml:space="preserve"> </v>
      </c>
      <c r="N627" s="50" t="str">
        <f>IFERROR(VLOOKUP(L627,農林業センサス集落コード!$A$2:$E$18534,5,0),"")</f>
        <v/>
      </c>
      <c r="O627" s="48"/>
      <c r="P627" s="49" t="str">
        <f>IFERROR(VLOOKUP(O627,農林業センサス集落コード!$A$2:$E$18534,4,FALSE)," ")</f>
        <v xml:space="preserve"> </v>
      </c>
      <c r="Q627" s="50" t="str">
        <f>IFERROR(VLOOKUP(O627,農林業センサス集落コード!$A$2:$E$18534,5,0),"")</f>
        <v/>
      </c>
      <c r="R627" s="48"/>
      <c r="S627" s="49" t="str">
        <f>IFERROR(VLOOKUP(R627,農林業センサス集落コード!$A$2:$E$18534,4,FALSE)," ")</f>
        <v xml:space="preserve"> </v>
      </c>
      <c r="T627" s="50" t="str">
        <f>IFERROR(VLOOKUP(R627,農林業センサス集落コード!$A$2:$E$18534,5,0),"")</f>
        <v/>
      </c>
      <c r="U627" s="48"/>
      <c r="V627" s="49" t="str">
        <f>IFERROR(VLOOKUP(U627,農林業センサス集落コード!$A$2:$E$18534,4,FALSE)," ")</f>
        <v xml:space="preserve"> </v>
      </c>
      <c r="W627" s="50" t="str">
        <f>IFERROR(VLOOKUP(U627,農林業センサス集落コード!$A$2:$E$18534,5,0),"")</f>
        <v/>
      </c>
      <c r="X627" s="48"/>
      <c r="Y627" s="49" t="str">
        <f>IFERROR(VLOOKUP(X627,農林業センサス集落コード!$A$2:$E$18534,4,FALSE)," ")</f>
        <v xml:space="preserve"> </v>
      </c>
      <c r="Z627" s="50" t="str">
        <f>IFERROR(VLOOKUP(X627,農林業センサス集落コード!$A$2:$E$18534,5,0),"")</f>
        <v/>
      </c>
      <c r="AA627" s="48"/>
      <c r="AB627" s="49" t="str">
        <f>IFERROR(VLOOKUP(AA627,農林業センサス集落コード!$A$2:$E$18534,4,FALSE)," ")</f>
        <v xml:space="preserve"> </v>
      </c>
      <c r="AC627" s="50" t="str">
        <f>IFERROR(VLOOKUP(AA627,農林業センサス集落コード!$A$2:$E$18534,5,0),"")</f>
        <v/>
      </c>
      <c r="AD627" s="48"/>
      <c r="AE627" s="49" t="str">
        <f>IFERROR(VLOOKUP(AD627,農林業センサス集落コード!$A$2:$E$18534,4,FALSE)," ")</f>
        <v xml:space="preserve"> </v>
      </c>
      <c r="AF627" s="50" t="str">
        <f>IFERROR(VLOOKUP(AD627,農林業センサス集落コード!$A$2:$E$18534,5,0),"")</f>
        <v/>
      </c>
      <c r="AG627" s="48"/>
      <c r="AH627" s="49" t="str">
        <f>IFERROR(VLOOKUP(AG627,農林業センサス集落コード!$A$2:$E$18534,4,FALSE)," ")</f>
        <v xml:space="preserve"> </v>
      </c>
      <c r="AI627" s="50" t="str">
        <f>IFERROR(VLOOKUP(AG627,農林業センサス集落コード!$A$2:$E$18534,5,0),"")</f>
        <v/>
      </c>
      <c r="AJ627" s="48"/>
      <c r="AK627" s="49" t="str">
        <f>IFERROR(VLOOKUP(AJ627,農林業センサス集落コード!$A$2:$E$18534,4,FALSE)," ")</f>
        <v xml:space="preserve"> </v>
      </c>
      <c r="AL627" s="50" t="str">
        <f>IFERROR(VLOOKUP(AJ627,農林業センサス集落コード!$A$2:$E$18534,5,0),"")</f>
        <v/>
      </c>
      <c r="AM627" s="48"/>
      <c r="AN627" s="49" t="str">
        <f>IFERROR(VLOOKUP(AM627,農林業センサス集落コード!$A$2:$E$18534,4,FALSE)," ")</f>
        <v xml:space="preserve"> </v>
      </c>
      <c r="AO627" s="50" t="str">
        <f>IFERROR(VLOOKUP(AM627,農林業センサス集落コード!$A$2:$E$18534,5,0),"")</f>
        <v/>
      </c>
      <c r="AP627" s="48"/>
      <c r="AQ627" s="49" t="str">
        <f>IFERROR(VLOOKUP(AP627,農林業センサス集落コード!$A$2:$E$18534,4,FALSE)," ")</f>
        <v xml:space="preserve"> </v>
      </c>
      <c r="AR627" s="50" t="str">
        <f>IFERROR(VLOOKUP(AP627,農林業センサス集落コード!$A$2:$E$18534,5,0),"")</f>
        <v/>
      </c>
      <c r="AS627" s="48"/>
      <c r="AT627" s="49" t="str">
        <f>IFERROR(VLOOKUP(AS627,農林業センサス集落コード!$A$2:$E$18534,4,FALSE)," ")</f>
        <v xml:space="preserve"> </v>
      </c>
      <c r="AU627" s="50" t="str">
        <f>IFERROR(VLOOKUP(AS627,農林業センサス集落コード!$A$2:$E$18534,5,0),"")</f>
        <v/>
      </c>
      <c r="AV627" s="48"/>
      <c r="AW627" s="49" t="str">
        <f>IFERROR(VLOOKUP(AV627,農林業センサス集落コード!$A$2:$E$18534,4,FALSE)," ")</f>
        <v xml:space="preserve"> </v>
      </c>
      <c r="AX627" s="50" t="str">
        <f>IFERROR(VLOOKUP(AV627,農林業センサス集落コード!$A$2:$E$18534,5,0),"")</f>
        <v/>
      </c>
      <c r="AY627" s="48"/>
      <c r="AZ627" s="49" t="str">
        <f>IFERROR(VLOOKUP(AY627,農林業センサス集落コード!$A$2:$E$18534,4,FALSE)," ")</f>
        <v xml:space="preserve"> </v>
      </c>
      <c r="BA627" s="50" t="str">
        <f>IFERROR(VLOOKUP(AY627,農林業センサス集落コード!$A$2:$E$18534,5,0),"")</f>
        <v/>
      </c>
      <c r="BB627" s="48"/>
      <c r="BC627" s="49" t="str">
        <f>IFERROR(VLOOKUP(BB627,農林業センサス集落コード!$A$2:$E$18534,4,FALSE)," ")</f>
        <v xml:space="preserve"> </v>
      </c>
      <c r="BD627" s="50" t="str">
        <f>IFERROR(VLOOKUP(BB627,農林業センサス集落コード!$A$2:$E$18534,5,0),"")</f>
        <v/>
      </c>
      <c r="BE627" s="48"/>
      <c r="BF627" s="49" t="str">
        <f>IFERROR(VLOOKUP(BE627,農林業センサス集落コード!$A$2:$E$18534,4,FALSE)," ")</f>
        <v xml:space="preserve"> </v>
      </c>
      <c r="BG627" s="50" t="str">
        <f>IFERROR(VLOOKUP(BE627,農林業センサス集落コード!$A$2:$E$18534,5,0),"")</f>
        <v/>
      </c>
      <c r="BH627" s="48"/>
      <c r="BI627" s="49" t="str">
        <f>IFERROR(VLOOKUP(BH627,農林業センサス集落コード!$A$2:$E$18534,4,FALSE)," ")</f>
        <v xml:space="preserve"> </v>
      </c>
      <c r="BJ627" s="50" t="str">
        <f>IFERROR(VLOOKUP(BH627,農林業センサス集落コード!$A$2:$E$18534,5,0),"")</f>
        <v/>
      </c>
      <c r="BK627" s="48"/>
      <c r="BL627" s="49" t="str">
        <f>IFERROR(VLOOKUP(BK627,農林業センサス集落コード!$A$2:$E$18534,4,FALSE)," ")</f>
        <v xml:space="preserve"> </v>
      </c>
      <c r="BM627" s="50" t="str">
        <f>IFERROR(VLOOKUP(BK627,農林業センサス集落コード!$A$2:$E$18534,5,0),"")</f>
        <v/>
      </c>
    </row>
    <row r="628" spans="1:65">
      <c r="A628" s="272" t="e">
        <f>①協定識別事項②協定参加者!#REF!</f>
        <v>#REF!</v>
      </c>
      <c r="B628" s="55" t="e">
        <f>①協定識別事項②協定参加者!#REF!</f>
        <v>#REF!</v>
      </c>
      <c r="C628" s="55" t="e">
        <f>①協定識別事項②協定参加者!#REF!</f>
        <v>#REF!</v>
      </c>
      <c r="D628" s="55" t="e">
        <f>①協定識別事項②協定参加者!#REF!</f>
        <v>#REF!</v>
      </c>
      <c r="E628" s="56" t="e">
        <f>①協定識別事項②協定参加者!#REF!</f>
        <v>#REF!</v>
      </c>
      <c r="F628" s="48"/>
      <c r="G628" s="49" t="str">
        <f>IFERROR(VLOOKUP(F628,農林業センサス集落コード!$A$2:$E$18534,4,FALSE)," ")</f>
        <v xml:space="preserve"> </v>
      </c>
      <c r="H628" s="50" t="str">
        <f>IFERROR(VLOOKUP(F628,農林業センサス集落コード!$A$2:$E$18534,5,0),"")</f>
        <v/>
      </c>
      <c r="I628" s="48"/>
      <c r="J628" s="49" t="str">
        <f>IFERROR(VLOOKUP(I628,農林業センサス集落コード!$A$2:$E$18534,4,FALSE)," ")</f>
        <v xml:space="preserve"> </v>
      </c>
      <c r="K628" s="50" t="str">
        <f>IFERROR(VLOOKUP(I628,農林業センサス集落コード!$A$2:$E$18534,5,0),"")</f>
        <v/>
      </c>
      <c r="L628" s="48"/>
      <c r="M628" s="49" t="str">
        <f>IFERROR(VLOOKUP(L628,農林業センサス集落コード!$A$2:$E$18534,4,FALSE)," ")</f>
        <v xml:space="preserve"> </v>
      </c>
      <c r="N628" s="50" t="str">
        <f>IFERROR(VLOOKUP(L628,農林業センサス集落コード!$A$2:$E$18534,5,0),"")</f>
        <v/>
      </c>
      <c r="O628" s="48"/>
      <c r="P628" s="49" t="str">
        <f>IFERROR(VLOOKUP(O628,農林業センサス集落コード!$A$2:$E$18534,4,FALSE)," ")</f>
        <v xml:space="preserve"> </v>
      </c>
      <c r="Q628" s="50" t="str">
        <f>IFERROR(VLOOKUP(O628,農林業センサス集落コード!$A$2:$E$18534,5,0),"")</f>
        <v/>
      </c>
      <c r="R628" s="48"/>
      <c r="S628" s="49" t="str">
        <f>IFERROR(VLOOKUP(R628,農林業センサス集落コード!$A$2:$E$18534,4,FALSE)," ")</f>
        <v xml:space="preserve"> </v>
      </c>
      <c r="T628" s="50" t="str">
        <f>IFERROR(VLOOKUP(R628,農林業センサス集落コード!$A$2:$E$18534,5,0),"")</f>
        <v/>
      </c>
      <c r="U628" s="48"/>
      <c r="V628" s="49" t="str">
        <f>IFERROR(VLOOKUP(U628,農林業センサス集落コード!$A$2:$E$18534,4,FALSE)," ")</f>
        <v xml:space="preserve"> </v>
      </c>
      <c r="W628" s="50" t="str">
        <f>IFERROR(VLOOKUP(U628,農林業センサス集落コード!$A$2:$E$18534,5,0),"")</f>
        <v/>
      </c>
      <c r="X628" s="48"/>
      <c r="Y628" s="49" t="str">
        <f>IFERROR(VLOOKUP(X628,農林業センサス集落コード!$A$2:$E$18534,4,FALSE)," ")</f>
        <v xml:space="preserve"> </v>
      </c>
      <c r="Z628" s="50" t="str">
        <f>IFERROR(VLOOKUP(X628,農林業センサス集落コード!$A$2:$E$18534,5,0),"")</f>
        <v/>
      </c>
      <c r="AA628" s="48"/>
      <c r="AB628" s="49" t="str">
        <f>IFERROR(VLOOKUP(AA628,農林業センサス集落コード!$A$2:$E$18534,4,FALSE)," ")</f>
        <v xml:space="preserve"> </v>
      </c>
      <c r="AC628" s="50" t="str">
        <f>IFERROR(VLOOKUP(AA628,農林業センサス集落コード!$A$2:$E$18534,5,0),"")</f>
        <v/>
      </c>
      <c r="AD628" s="48"/>
      <c r="AE628" s="49" t="str">
        <f>IFERROR(VLOOKUP(AD628,農林業センサス集落コード!$A$2:$E$18534,4,FALSE)," ")</f>
        <v xml:space="preserve"> </v>
      </c>
      <c r="AF628" s="50" t="str">
        <f>IFERROR(VLOOKUP(AD628,農林業センサス集落コード!$A$2:$E$18534,5,0),"")</f>
        <v/>
      </c>
      <c r="AG628" s="48"/>
      <c r="AH628" s="49" t="str">
        <f>IFERROR(VLOOKUP(AG628,農林業センサス集落コード!$A$2:$E$18534,4,FALSE)," ")</f>
        <v xml:space="preserve"> </v>
      </c>
      <c r="AI628" s="50" t="str">
        <f>IFERROR(VLOOKUP(AG628,農林業センサス集落コード!$A$2:$E$18534,5,0),"")</f>
        <v/>
      </c>
      <c r="AJ628" s="48"/>
      <c r="AK628" s="49" t="str">
        <f>IFERROR(VLOOKUP(AJ628,農林業センサス集落コード!$A$2:$E$18534,4,FALSE)," ")</f>
        <v xml:space="preserve"> </v>
      </c>
      <c r="AL628" s="50" t="str">
        <f>IFERROR(VLOOKUP(AJ628,農林業センサス集落コード!$A$2:$E$18534,5,0),"")</f>
        <v/>
      </c>
      <c r="AM628" s="48"/>
      <c r="AN628" s="49" t="str">
        <f>IFERROR(VLOOKUP(AM628,農林業センサス集落コード!$A$2:$E$18534,4,FALSE)," ")</f>
        <v xml:space="preserve"> </v>
      </c>
      <c r="AO628" s="50" t="str">
        <f>IFERROR(VLOOKUP(AM628,農林業センサス集落コード!$A$2:$E$18534,5,0),"")</f>
        <v/>
      </c>
      <c r="AP628" s="48"/>
      <c r="AQ628" s="49" t="str">
        <f>IFERROR(VLOOKUP(AP628,農林業センサス集落コード!$A$2:$E$18534,4,FALSE)," ")</f>
        <v xml:space="preserve"> </v>
      </c>
      <c r="AR628" s="50" t="str">
        <f>IFERROR(VLOOKUP(AP628,農林業センサス集落コード!$A$2:$E$18534,5,0),"")</f>
        <v/>
      </c>
      <c r="AS628" s="48"/>
      <c r="AT628" s="49" t="str">
        <f>IFERROR(VLOOKUP(AS628,農林業センサス集落コード!$A$2:$E$18534,4,FALSE)," ")</f>
        <v xml:space="preserve"> </v>
      </c>
      <c r="AU628" s="50" t="str">
        <f>IFERROR(VLOOKUP(AS628,農林業センサス集落コード!$A$2:$E$18534,5,0),"")</f>
        <v/>
      </c>
      <c r="AV628" s="48"/>
      <c r="AW628" s="49" t="str">
        <f>IFERROR(VLOOKUP(AV628,農林業センサス集落コード!$A$2:$E$18534,4,FALSE)," ")</f>
        <v xml:space="preserve"> </v>
      </c>
      <c r="AX628" s="50" t="str">
        <f>IFERROR(VLOOKUP(AV628,農林業センサス集落コード!$A$2:$E$18534,5,0),"")</f>
        <v/>
      </c>
      <c r="AY628" s="48"/>
      <c r="AZ628" s="49" t="str">
        <f>IFERROR(VLOOKUP(AY628,農林業センサス集落コード!$A$2:$E$18534,4,FALSE)," ")</f>
        <v xml:space="preserve"> </v>
      </c>
      <c r="BA628" s="50" t="str">
        <f>IFERROR(VLOOKUP(AY628,農林業センサス集落コード!$A$2:$E$18534,5,0),"")</f>
        <v/>
      </c>
      <c r="BB628" s="48"/>
      <c r="BC628" s="49" t="str">
        <f>IFERROR(VLOOKUP(BB628,農林業センサス集落コード!$A$2:$E$18534,4,FALSE)," ")</f>
        <v xml:space="preserve"> </v>
      </c>
      <c r="BD628" s="50" t="str">
        <f>IFERROR(VLOOKUP(BB628,農林業センサス集落コード!$A$2:$E$18534,5,0),"")</f>
        <v/>
      </c>
      <c r="BE628" s="48"/>
      <c r="BF628" s="49" t="str">
        <f>IFERROR(VLOOKUP(BE628,農林業センサス集落コード!$A$2:$E$18534,4,FALSE)," ")</f>
        <v xml:space="preserve"> </v>
      </c>
      <c r="BG628" s="50" t="str">
        <f>IFERROR(VLOOKUP(BE628,農林業センサス集落コード!$A$2:$E$18534,5,0),"")</f>
        <v/>
      </c>
      <c r="BH628" s="48"/>
      <c r="BI628" s="49" t="str">
        <f>IFERROR(VLOOKUP(BH628,農林業センサス集落コード!$A$2:$E$18534,4,FALSE)," ")</f>
        <v xml:space="preserve"> </v>
      </c>
      <c r="BJ628" s="50" t="str">
        <f>IFERROR(VLOOKUP(BH628,農林業センサス集落コード!$A$2:$E$18534,5,0),"")</f>
        <v/>
      </c>
      <c r="BK628" s="48"/>
      <c r="BL628" s="49" t="str">
        <f>IFERROR(VLOOKUP(BK628,農林業センサス集落コード!$A$2:$E$18534,4,FALSE)," ")</f>
        <v xml:space="preserve"> </v>
      </c>
      <c r="BM628" s="50" t="str">
        <f>IFERROR(VLOOKUP(BK628,農林業センサス集落コード!$A$2:$E$18534,5,0),"")</f>
        <v/>
      </c>
    </row>
    <row r="629" spans="1:65">
      <c r="A629" s="272" t="e">
        <f>①協定識別事項②協定参加者!#REF!</f>
        <v>#REF!</v>
      </c>
      <c r="B629" s="55" t="e">
        <f>①協定識別事項②協定参加者!#REF!</f>
        <v>#REF!</v>
      </c>
      <c r="C629" s="55" t="e">
        <f>①協定識別事項②協定参加者!#REF!</f>
        <v>#REF!</v>
      </c>
      <c r="D629" s="55" t="e">
        <f>①協定識別事項②協定参加者!#REF!</f>
        <v>#REF!</v>
      </c>
      <c r="E629" s="56" t="e">
        <f>①協定識別事項②協定参加者!#REF!</f>
        <v>#REF!</v>
      </c>
      <c r="F629" s="48"/>
      <c r="G629" s="49" t="str">
        <f>IFERROR(VLOOKUP(F629,農林業センサス集落コード!$A$2:$E$18534,4,FALSE)," ")</f>
        <v xml:space="preserve"> </v>
      </c>
      <c r="H629" s="50" t="str">
        <f>IFERROR(VLOOKUP(F629,農林業センサス集落コード!$A$2:$E$18534,5,0),"")</f>
        <v/>
      </c>
      <c r="I629" s="48"/>
      <c r="J629" s="49" t="str">
        <f>IFERROR(VLOOKUP(I629,農林業センサス集落コード!$A$2:$E$18534,4,FALSE)," ")</f>
        <v xml:space="preserve"> </v>
      </c>
      <c r="K629" s="50" t="str">
        <f>IFERROR(VLOOKUP(I629,農林業センサス集落コード!$A$2:$E$18534,5,0),"")</f>
        <v/>
      </c>
      <c r="L629" s="48"/>
      <c r="M629" s="49" t="str">
        <f>IFERROR(VLOOKUP(L629,農林業センサス集落コード!$A$2:$E$18534,4,FALSE)," ")</f>
        <v xml:space="preserve"> </v>
      </c>
      <c r="N629" s="50" t="str">
        <f>IFERROR(VLOOKUP(L629,農林業センサス集落コード!$A$2:$E$18534,5,0),"")</f>
        <v/>
      </c>
      <c r="O629" s="48"/>
      <c r="P629" s="49" t="str">
        <f>IFERROR(VLOOKUP(O629,農林業センサス集落コード!$A$2:$E$18534,4,FALSE)," ")</f>
        <v xml:space="preserve"> </v>
      </c>
      <c r="Q629" s="50" t="str">
        <f>IFERROR(VLOOKUP(O629,農林業センサス集落コード!$A$2:$E$18534,5,0),"")</f>
        <v/>
      </c>
      <c r="R629" s="48"/>
      <c r="S629" s="49" t="str">
        <f>IFERROR(VLOOKUP(R629,農林業センサス集落コード!$A$2:$E$18534,4,FALSE)," ")</f>
        <v xml:space="preserve"> </v>
      </c>
      <c r="T629" s="50" t="str">
        <f>IFERROR(VLOOKUP(R629,農林業センサス集落コード!$A$2:$E$18534,5,0),"")</f>
        <v/>
      </c>
      <c r="U629" s="48"/>
      <c r="V629" s="49" t="str">
        <f>IFERROR(VLOOKUP(U629,農林業センサス集落コード!$A$2:$E$18534,4,FALSE)," ")</f>
        <v xml:space="preserve"> </v>
      </c>
      <c r="W629" s="50" t="str">
        <f>IFERROR(VLOOKUP(U629,農林業センサス集落コード!$A$2:$E$18534,5,0),"")</f>
        <v/>
      </c>
      <c r="X629" s="48"/>
      <c r="Y629" s="49" t="str">
        <f>IFERROR(VLOOKUP(X629,農林業センサス集落コード!$A$2:$E$18534,4,FALSE)," ")</f>
        <v xml:space="preserve"> </v>
      </c>
      <c r="Z629" s="50" t="str">
        <f>IFERROR(VLOOKUP(X629,農林業センサス集落コード!$A$2:$E$18534,5,0),"")</f>
        <v/>
      </c>
      <c r="AA629" s="48"/>
      <c r="AB629" s="49" t="str">
        <f>IFERROR(VLOOKUP(AA629,農林業センサス集落コード!$A$2:$E$18534,4,FALSE)," ")</f>
        <v xml:space="preserve"> </v>
      </c>
      <c r="AC629" s="50" t="str">
        <f>IFERROR(VLOOKUP(AA629,農林業センサス集落コード!$A$2:$E$18534,5,0),"")</f>
        <v/>
      </c>
      <c r="AD629" s="48"/>
      <c r="AE629" s="49" t="str">
        <f>IFERROR(VLOOKUP(AD629,農林業センサス集落コード!$A$2:$E$18534,4,FALSE)," ")</f>
        <v xml:space="preserve"> </v>
      </c>
      <c r="AF629" s="50" t="str">
        <f>IFERROR(VLOOKUP(AD629,農林業センサス集落コード!$A$2:$E$18534,5,0),"")</f>
        <v/>
      </c>
      <c r="AG629" s="48"/>
      <c r="AH629" s="49" t="str">
        <f>IFERROR(VLOOKUP(AG629,農林業センサス集落コード!$A$2:$E$18534,4,FALSE)," ")</f>
        <v xml:space="preserve"> </v>
      </c>
      <c r="AI629" s="50" t="str">
        <f>IFERROR(VLOOKUP(AG629,農林業センサス集落コード!$A$2:$E$18534,5,0),"")</f>
        <v/>
      </c>
      <c r="AJ629" s="48"/>
      <c r="AK629" s="49" t="str">
        <f>IFERROR(VLOOKUP(AJ629,農林業センサス集落コード!$A$2:$E$18534,4,FALSE)," ")</f>
        <v xml:space="preserve"> </v>
      </c>
      <c r="AL629" s="50" t="str">
        <f>IFERROR(VLOOKUP(AJ629,農林業センサス集落コード!$A$2:$E$18534,5,0),"")</f>
        <v/>
      </c>
      <c r="AM629" s="48"/>
      <c r="AN629" s="49" t="str">
        <f>IFERROR(VLOOKUP(AM629,農林業センサス集落コード!$A$2:$E$18534,4,FALSE)," ")</f>
        <v xml:space="preserve"> </v>
      </c>
      <c r="AO629" s="50" t="str">
        <f>IFERROR(VLOOKUP(AM629,農林業センサス集落コード!$A$2:$E$18534,5,0),"")</f>
        <v/>
      </c>
      <c r="AP629" s="48"/>
      <c r="AQ629" s="49" t="str">
        <f>IFERROR(VLOOKUP(AP629,農林業センサス集落コード!$A$2:$E$18534,4,FALSE)," ")</f>
        <v xml:space="preserve"> </v>
      </c>
      <c r="AR629" s="50" t="str">
        <f>IFERROR(VLOOKUP(AP629,農林業センサス集落コード!$A$2:$E$18534,5,0),"")</f>
        <v/>
      </c>
      <c r="AS629" s="48"/>
      <c r="AT629" s="49" t="str">
        <f>IFERROR(VLOOKUP(AS629,農林業センサス集落コード!$A$2:$E$18534,4,FALSE)," ")</f>
        <v xml:space="preserve"> </v>
      </c>
      <c r="AU629" s="50" t="str">
        <f>IFERROR(VLOOKUP(AS629,農林業センサス集落コード!$A$2:$E$18534,5,0),"")</f>
        <v/>
      </c>
      <c r="AV629" s="48"/>
      <c r="AW629" s="49" t="str">
        <f>IFERROR(VLOOKUP(AV629,農林業センサス集落コード!$A$2:$E$18534,4,FALSE)," ")</f>
        <v xml:space="preserve"> </v>
      </c>
      <c r="AX629" s="50" t="str">
        <f>IFERROR(VLOOKUP(AV629,農林業センサス集落コード!$A$2:$E$18534,5,0),"")</f>
        <v/>
      </c>
      <c r="AY629" s="48"/>
      <c r="AZ629" s="49" t="str">
        <f>IFERROR(VLOOKUP(AY629,農林業センサス集落コード!$A$2:$E$18534,4,FALSE)," ")</f>
        <v xml:space="preserve"> </v>
      </c>
      <c r="BA629" s="50" t="str">
        <f>IFERROR(VLOOKUP(AY629,農林業センサス集落コード!$A$2:$E$18534,5,0),"")</f>
        <v/>
      </c>
      <c r="BB629" s="48"/>
      <c r="BC629" s="49" t="str">
        <f>IFERROR(VLOOKUP(BB629,農林業センサス集落コード!$A$2:$E$18534,4,FALSE)," ")</f>
        <v xml:space="preserve"> </v>
      </c>
      <c r="BD629" s="50" t="str">
        <f>IFERROR(VLOOKUP(BB629,農林業センサス集落コード!$A$2:$E$18534,5,0),"")</f>
        <v/>
      </c>
      <c r="BE629" s="48"/>
      <c r="BF629" s="49" t="str">
        <f>IFERROR(VLOOKUP(BE629,農林業センサス集落コード!$A$2:$E$18534,4,FALSE)," ")</f>
        <v xml:space="preserve"> </v>
      </c>
      <c r="BG629" s="50" t="str">
        <f>IFERROR(VLOOKUP(BE629,農林業センサス集落コード!$A$2:$E$18534,5,0),"")</f>
        <v/>
      </c>
      <c r="BH629" s="48"/>
      <c r="BI629" s="49" t="str">
        <f>IFERROR(VLOOKUP(BH629,農林業センサス集落コード!$A$2:$E$18534,4,FALSE)," ")</f>
        <v xml:space="preserve"> </v>
      </c>
      <c r="BJ629" s="50" t="str">
        <f>IFERROR(VLOOKUP(BH629,農林業センサス集落コード!$A$2:$E$18534,5,0),"")</f>
        <v/>
      </c>
      <c r="BK629" s="48"/>
      <c r="BL629" s="49" t="str">
        <f>IFERROR(VLOOKUP(BK629,農林業センサス集落コード!$A$2:$E$18534,4,FALSE)," ")</f>
        <v xml:space="preserve"> </v>
      </c>
      <c r="BM629" s="50" t="str">
        <f>IFERROR(VLOOKUP(BK629,農林業センサス集落コード!$A$2:$E$18534,5,0),"")</f>
        <v/>
      </c>
    </row>
    <row r="630" spans="1:65">
      <c r="A630" s="272" t="e">
        <f>①協定識別事項②協定参加者!#REF!</f>
        <v>#REF!</v>
      </c>
      <c r="B630" s="55" t="e">
        <f>①協定識別事項②協定参加者!#REF!</f>
        <v>#REF!</v>
      </c>
      <c r="C630" s="55" t="e">
        <f>①協定識別事項②協定参加者!#REF!</f>
        <v>#REF!</v>
      </c>
      <c r="D630" s="55" t="e">
        <f>①協定識別事項②協定参加者!#REF!</f>
        <v>#REF!</v>
      </c>
      <c r="E630" s="56" t="e">
        <f>①協定識別事項②協定参加者!#REF!</f>
        <v>#REF!</v>
      </c>
      <c r="F630" s="48"/>
      <c r="G630" s="49" t="str">
        <f>IFERROR(VLOOKUP(F630,農林業センサス集落コード!$A$2:$E$18534,4,FALSE)," ")</f>
        <v xml:space="preserve"> </v>
      </c>
      <c r="H630" s="50" t="str">
        <f>IFERROR(VLOOKUP(F630,農林業センサス集落コード!$A$2:$E$18534,5,0),"")</f>
        <v/>
      </c>
      <c r="I630" s="48"/>
      <c r="J630" s="49" t="str">
        <f>IFERROR(VLOOKUP(I630,農林業センサス集落コード!$A$2:$E$18534,4,FALSE)," ")</f>
        <v xml:space="preserve"> </v>
      </c>
      <c r="K630" s="50" t="str">
        <f>IFERROR(VLOOKUP(I630,農林業センサス集落コード!$A$2:$E$18534,5,0),"")</f>
        <v/>
      </c>
      <c r="L630" s="48"/>
      <c r="M630" s="49" t="str">
        <f>IFERROR(VLOOKUP(L630,農林業センサス集落コード!$A$2:$E$18534,4,FALSE)," ")</f>
        <v xml:space="preserve"> </v>
      </c>
      <c r="N630" s="50" t="str">
        <f>IFERROR(VLOOKUP(L630,農林業センサス集落コード!$A$2:$E$18534,5,0),"")</f>
        <v/>
      </c>
      <c r="O630" s="48"/>
      <c r="P630" s="49" t="str">
        <f>IFERROR(VLOOKUP(O630,農林業センサス集落コード!$A$2:$E$18534,4,FALSE)," ")</f>
        <v xml:space="preserve"> </v>
      </c>
      <c r="Q630" s="50" t="str">
        <f>IFERROR(VLOOKUP(O630,農林業センサス集落コード!$A$2:$E$18534,5,0),"")</f>
        <v/>
      </c>
      <c r="R630" s="48"/>
      <c r="S630" s="49" t="str">
        <f>IFERROR(VLOOKUP(R630,農林業センサス集落コード!$A$2:$E$18534,4,FALSE)," ")</f>
        <v xml:space="preserve"> </v>
      </c>
      <c r="T630" s="50" t="str">
        <f>IFERROR(VLOOKUP(R630,農林業センサス集落コード!$A$2:$E$18534,5,0),"")</f>
        <v/>
      </c>
      <c r="U630" s="48"/>
      <c r="V630" s="49" t="str">
        <f>IFERROR(VLOOKUP(U630,農林業センサス集落コード!$A$2:$E$18534,4,FALSE)," ")</f>
        <v xml:space="preserve"> </v>
      </c>
      <c r="W630" s="50" t="str">
        <f>IFERROR(VLOOKUP(U630,農林業センサス集落コード!$A$2:$E$18534,5,0),"")</f>
        <v/>
      </c>
      <c r="X630" s="48"/>
      <c r="Y630" s="49" t="str">
        <f>IFERROR(VLOOKUP(X630,農林業センサス集落コード!$A$2:$E$18534,4,FALSE)," ")</f>
        <v xml:space="preserve"> </v>
      </c>
      <c r="Z630" s="50" t="str">
        <f>IFERROR(VLOOKUP(X630,農林業センサス集落コード!$A$2:$E$18534,5,0),"")</f>
        <v/>
      </c>
      <c r="AA630" s="48"/>
      <c r="AB630" s="49" t="str">
        <f>IFERROR(VLOOKUP(AA630,農林業センサス集落コード!$A$2:$E$18534,4,FALSE)," ")</f>
        <v xml:space="preserve"> </v>
      </c>
      <c r="AC630" s="50" t="str">
        <f>IFERROR(VLOOKUP(AA630,農林業センサス集落コード!$A$2:$E$18534,5,0),"")</f>
        <v/>
      </c>
      <c r="AD630" s="48"/>
      <c r="AE630" s="49" t="str">
        <f>IFERROR(VLOOKUP(AD630,農林業センサス集落コード!$A$2:$E$18534,4,FALSE)," ")</f>
        <v xml:space="preserve"> </v>
      </c>
      <c r="AF630" s="50" t="str">
        <f>IFERROR(VLOOKUP(AD630,農林業センサス集落コード!$A$2:$E$18534,5,0),"")</f>
        <v/>
      </c>
      <c r="AG630" s="48"/>
      <c r="AH630" s="49" t="str">
        <f>IFERROR(VLOOKUP(AG630,農林業センサス集落コード!$A$2:$E$18534,4,FALSE)," ")</f>
        <v xml:space="preserve"> </v>
      </c>
      <c r="AI630" s="50" t="str">
        <f>IFERROR(VLOOKUP(AG630,農林業センサス集落コード!$A$2:$E$18534,5,0),"")</f>
        <v/>
      </c>
      <c r="AJ630" s="48"/>
      <c r="AK630" s="49" t="str">
        <f>IFERROR(VLOOKUP(AJ630,農林業センサス集落コード!$A$2:$E$18534,4,FALSE)," ")</f>
        <v xml:space="preserve"> </v>
      </c>
      <c r="AL630" s="50" t="str">
        <f>IFERROR(VLOOKUP(AJ630,農林業センサス集落コード!$A$2:$E$18534,5,0),"")</f>
        <v/>
      </c>
      <c r="AM630" s="48"/>
      <c r="AN630" s="49" t="str">
        <f>IFERROR(VLOOKUP(AM630,農林業センサス集落コード!$A$2:$E$18534,4,FALSE)," ")</f>
        <v xml:space="preserve"> </v>
      </c>
      <c r="AO630" s="50" t="str">
        <f>IFERROR(VLOOKUP(AM630,農林業センサス集落コード!$A$2:$E$18534,5,0),"")</f>
        <v/>
      </c>
      <c r="AP630" s="48"/>
      <c r="AQ630" s="49" t="str">
        <f>IFERROR(VLOOKUP(AP630,農林業センサス集落コード!$A$2:$E$18534,4,FALSE)," ")</f>
        <v xml:space="preserve"> </v>
      </c>
      <c r="AR630" s="50" t="str">
        <f>IFERROR(VLOOKUP(AP630,農林業センサス集落コード!$A$2:$E$18534,5,0),"")</f>
        <v/>
      </c>
      <c r="AS630" s="48"/>
      <c r="AT630" s="49" t="str">
        <f>IFERROR(VLOOKUP(AS630,農林業センサス集落コード!$A$2:$E$18534,4,FALSE)," ")</f>
        <v xml:space="preserve"> </v>
      </c>
      <c r="AU630" s="50" t="str">
        <f>IFERROR(VLOOKUP(AS630,農林業センサス集落コード!$A$2:$E$18534,5,0),"")</f>
        <v/>
      </c>
      <c r="AV630" s="48"/>
      <c r="AW630" s="49" t="str">
        <f>IFERROR(VLOOKUP(AV630,農林業センサス集落コード!$A$2:$E$18534,4,FALSE)," ")</f>
        <v xml:space="preserve"> </v>
      </c>
      <c r="AX630" s="50" t="str">
        <f>IFERROR(VLOOKUP(AV630,農林業センサス集落コード!$A$2:$E$18534,5,0),"")</f>
        <v/>
      </c>
      <c r="AY630" s="48"/>
      <c r="AZ630" s="49" t="str">
        <f>IFERROR(VLOOKUP(AY630,農林業センサス集落コード!$A$2:$E$18534,4,FALSE)," ")</f>
        <v xml:space="preserve"> </v>
      </c>
      <c r="BA630" s="50" t="str">
        <f>IFERROR(VLOOKUP(AY630,農林業センサス集落コード!$A$2:$E$18534,5,0),"")</f>
        <v/>
      </c>
      <c r="BB630" s="48"/>
      <c r="BC630" s="49" t="str">
        <f>IFERROR(VLOOKUP(BB630,農林業センサス集落コード!$A$2:$E$18534,4,FALSE)," ")</f>
        <v xml:space="preserve"> </v>
      </c>
      <c r="BD630" s="50" t="str">
        <f>IFERROR(VLOOKUP(BB630,農林業センサス集落コード!$A$2:$E$18534,5,0),"")</f>
        <v/>
      </c>
      <c r="BE630" s="48"/>
      <c r="BF630" s="49" t="str">
        <f>IFERROR(VLOOKUP(BE630,農林業センサス集落コード!$A$2:$E$18534,4,FALSE)," ")</f>
        <v xml:space="preserve"> </v>
      </c>
      <c r="BG630" s="50" t="str">
        <f>IFERROR(VLOOKUP(BE630,農林業センサス集落コード!$A$2:$E$18534,5,0),"")</f>
        <v/>
      </c>
      <c r="BH630" s="48"/>
      <c r="BI630" s="49" t="str">
        <f>IFERROR(VLOOKUP(BH630,農林業センサス集落コード!$A$2:$E$18534,4,FALSE)," ")</f>
        <v xml:space="preserve"> </v>
      </c>
      <c r="BJ630" s="50" t="str">
        <f>IFERROR(VLOOKUP(BH630,農林業センサス集落コード!$A$2:$E$18534,5,0),"")</f>
        <v/>
      </c>
      <c r="BK630" s="48"/>
      <c r="BL630" s="49" t="str">
        <f>IFERROR(VLOOKUP(BK630,農林業センサス集落コード!$A$2:$E$18534,4,FALSE)," ")</f>
        <v xml:space="preserve"> </v>
      </c>
      <c r="BM630" s="50" t="str">
        <f>IFERROR(VLOOKUP(BK630,農林業センサス集落コード!$A$2:$E$18534,5,0),"")</f>
        <v/>
      </c>
    </row>
    <row r="631" spans="1:65">
      <c r="A631" s="272" t="e">
        <f>①協定識別事項②協定参加者!#REF!</f>
        <v>#REF!</v>
      </c>
      <c r="B631" s="55" t="e">
        <f>①協定識別事項②協定参加者!#REF!</f>
        <v>#REF!</v>
      </c>
      <c r="C631" s="55" t="e">
        <f>①協定識別事項②協定参加者!#REF!</f>
        <v>#REF!</v>
      </c>
      <c r="D631" s="55" t="e">
        <f>①協定識別事項②協定参加者!#REF!</f>
        <v>#REF!</v>
      </c>
      <c r="E631" s="56" t="e">
        <f>①協定識別事項②協定参加者!#REF!</f>
        <v>#REF!</v>
      </c>
      <c r="F631" s="48"/>
      <c r="G631" s="49" t="str">
        <f>IFERROR(VLOOKUP(F631,農林業センサス集落コード!$A$2:$E$18534,4,FALSE)," ")</f>
        <v xml:space="preserve"> </v>
      </c>
      <c r="H631" s="50" t="str">
        <f>IFERROR(VLOOKUP(F631,農林業センサス集落コード!$A$2:$E$18534,5,0),"")</f>
        <v/>
      </c>
      <c r="I631" s="48"/>
      <c r="J631" s="49" t="str">
        <f>IFERROR(VLOOKUP(I631,農林業センサス集落コード!$A$2:$E$18534,4,FALSE)," ")</f>
        <v xml:space="preserve"> </v>
      </c>
      <c r="K631" s="50" t="str">
        <f>IFERROR(VLOOKUP(I631,農林業センサス集落コード!$A$2:$E$18534,5,0),"")</f>
        <v/>
      </c>
      <c r="L631" s="48"/>
      <c r="M631" s="49" t="str">
        <f>IFERROR(VLOOKUP(L631,農林業センサス集落コード!$A$2:$E$18534,4,FALSE)," ")</f>
        <v xml:space="preserve"> </v>
      </c>
      <c r="N631" s="50" t="str">
        <f>IFERROR(VLOOKUP(L631,農林業センサス集落コード!$A$2:$E$18534,5,0),"")</f>
        <v/>
      </c>
      <c r="O631" s="48"/>
      <c r="P631" s="49" t="str">
        <f>IFERROR(VLOOKUP(O631,農林業センサス集落コード!$A$2:$E$18534,4,FALSE)," ")</f>
        <v xml:space="preserve"> </v>
      </c>
      <c r="Q631" s="50" t="str">
        <f>IFERROR(VLOOKUP(O631,農林業センサス集落コード!$A$2:$E$18534,5,0),"")</f>
        <v/>
      </c>
      <c r="R631" s="48"/>
      <c r="S631" s="49" t="str">
        <f>IFERROR(VLOOKUP(R631,農林業センサス集落コード!$A$2:$E$18534,4,FALSE)," ")</f>
        <v xml:space="preserve"> </v>
      </c>
      <c r="T631" s="50" t="str">
        <f>IFERROR(VLOOKUP(R631,農林業センサス集落コード!$A$2:$E$18534,5,0),"")</f>
        <v/>
      </c>
      <c r="U631" s="48"/>
      <c r="V631" s="49" t="str">
        <f>IFERROR(VLOOKUP(U631,農林業センサス集落コード!$A$2:$E$18534,4,FALSE)," ")</f>
        <v xml:space="preserve"> </v>
      </c>
      <c r="W631" s="50" t="str">
        <f>IFERROR(VLOOKUP(U631,農林業センサス集落コード!$A$2:$E$18534,5,0),"")</f>
        <v/>
      </c>
      <c r="X631" s="48"/>
      <c r="Y631" s="49" t="str">
        <f>IFERROR(VLOOKUP(X631,農林業センサス集落コード!$A$2:$E$18534,4,FALSE)," ")</f>
        <v xml:space="preserve"> </v>
      </c>
      <c r="Z631" s="50" t="str">
        <f>IFERROR(VLOOKUP(X631,農林業センサス集落コード!$A$2:$E$18534,5,0),"")</f>
        <v/>
      </c>
      <c r="AA631" s="48"/>
      <c r="AB631" s="49" t="str">
        <f>IFERROR(VLOOKUP(AA631,農林業センサス集落コード!$A$2:$E$18534,4,FALSE)," ")</f>
        <v xml:space="preserve"> </v>
      </c>
      <c r="AC631" s="50" t="str">
        <f>IFERROR(VLOOKUP(AA631,農林業センサス集落コード!$A$2:$E$18534,5,0),"")</f>
        <v/>
      </c>
      <c r="AD631" s="48"/>
      <c r="AE631" s="49" t="str">
        <f>IFERROR(VLOOKUP(AD631,農林業センサス集落コード!$A$2:$E$18534,4,FALSE)," ")</f>
        <v xml:space="preserve"> </v>
      </c>
      <c r="AF631" s="50" t="str">
        <f>IFERROR(VLOOKUP(AD631,農林業センサス集落コード!$A$2:$E$18534,5,0),"")</f>
        <v/>
      </c>
      <c r="AG631" s="48"/>
      <c r="AH631" s="49" t="str">
        <f>IFERROR(VLOOKUP(AG631,農林業センサス集落コード!$A$2:$E$18534,4,FALSE)," ")</f>
        <v xml:space="preserve"> </v>
      </c>
      <c r="AI631" s="50" t="str">
        <f>IFERROR(VLOOKUP(AG631,農林業センサス集落コード!$A$2:$E$18534,5,0),"")</f>
        <v/>
      </c>
      <c r="AJ631" s="48"/>
      <c r="AK631" s="49" t="str">
        <f>IFERROR(VLOOKUP(AJ631,農林業センサス集落コード!$A$2:$E$18534,4,FALSE)," ")</f>
        <v xml:space="preserve"> </v>
      </c>
      <c r="AL631" s="50" t="str">
        <f>IFERROR(VLOOKUP(AJ631,農林業センサス集落コード!$A$2:$E$18534,5,0),"")</f>
        <v/>
      </c>
      <c r="AM631" s="48"/>
      <c r="AN631" s="49" t="str">
        <f>IFERROR(VLOOKUP(AM631,農林業センサス集落コード!$A$2:$E$18534,4,FALSE)," ")</f>
        <v xml:space="preserve"> </v>
      </c>
      <c r="AO631" s="50" t="str">
        <f>IFERROR(VLOOKUP(AM631,農林業センサス集落コード!$A$2:$E$18534,5,0),"")</f>
        <v/>
      </c>
      <c r="AP631" s="48"/>
      <c r="AQ631" s="49" t="str">
        <f>IFERROR(VLOOKUP(AP631,農林業センサス集落コード!$A$2:$E$18534,4,FALSE)," ")</f>
        <v xml:space="preserve"> </v>
      </c>
      <c r="AR631" s="50" t="str">
        <f>IFERROR(VLOOKUP(AP631,農林業センサス集落コード!$A$2:$E$18534,5,0),"")</f>
        <v/>
      </c>
      <c r="AS631" s="48"/>
      <c r="AT631" s="49" t="str">
        <f>IFERROR(VLOOKUP(AS631,農林業センサス集落コード!$A$2:$E$18534,4,FALSE)," ")</f>
        <v xml:space="preserve"> </v>
      </c>
      <c r="AU631" s="50" t="str">
        <f>IFERROR(VLOOKUP(AS631,農林業センサス集落コード!$A$2:$E$18534,5,0),"")</f>
        <v/>
      </c>
      <c r="AV631" s="48"/>
      <c r="AW631" s="49" t="str">
        <f>IFERROR(VLOOKUP(AV631,農林業センサス集落コード!$A$2:$E$18534,4,FALSE)," ")</f>
        <v xml:space="preserve"> </v>
      </c>
      <c r="AX631" s="50" t="str">
        <f>IFERROR(VLOOKUP(AV631,農林業センサス集落コード!$A$2:$E$18534,5,0),"")</f>
        <v/>
      </c>
      <c r="AY631" s="48"/>
      <c r="AZ631" s="49" t="str">
        <f>IFERROR(VLOOKUP(AY631,農林業センサス集落コード!$A$2:$E$18534,4,FALSE)," ")</f>
        <v xml:space="preserve"> </v>
      </c>
      <c r="BA631" s="50" t="str">
        <f>IFERROR(VLOOKUP(AY631,農林業センサス集落コード!$A$2:$E$18534,5,0),"")</f>
        <v/>
      </c>
      <c r="BB631" s="48"/>
      <c r="BC631" s="49" t="str">
        <f>IFERROR(VLOOKUP(BB631,農林業センサス集落コード!$A$2:$E$18534,4,FALSE)," ")</f>
        <v xml:space="preserve"> </v>
      </c>
      <c r="BD631" s="50" t="str">
        <f>IFERROR(VLOOKUP(BB631,農林業センサス集落コード!$A$2:$E$18534,5,0),"")</f>
        <v/>
      </c>
      <c r="BE631" s="48"/>
      <c r="BF631" s="49" t="str">
        <f>IFERROR(VLOOKUP(BE631,農林業センサス集落コード!$A$2:$E$18534,4,FALSE)," ")</f>
        <v xml:space="preserve"> </v>
      </c>
      <c r="BG631" s="50" t="str">
        <f>IFERROR(VLOOKUP(BE631,農林業センサス集落コード!$A$2:$E$18534,5,0),"")</f>
        <v/>
      </c>
      <c r="BH631" s="48"/>
      <c r="BI631" s="49" t="str">
        <f>IFERROR(VLOOKUP(BH631,農林業センサス集落コード!$A$2:$E$18534,4,FALSE)," ")</f>
        <v xml:space="preserve"> </v>
      </c>
      <c r="BJ631" s="50" t="str">
        <f>IFERROR(VLOOKUP(BH631,農林業センサス集落コード!$A$2:$E$18534,5,0),"")</f>
        <v/>
      </c>
      <c r="BK631" s="48"/>
      <c r="BL631" s="49" t="str">
        <f>IFERROR(VLOOKUP(BK631,農林業センサス集落コード!$A$2:$E$18534,4,FALSE)," ")</f>
        <v xml:space="preserve"> </v>
      </c>
      <c r="BM631" s="50" t="str">
        <f>IFERROR(VLOOKUP(BK631,農林業センサス集落コード!$A$2:$E$18534,5,0),"")</f>
        <v/>
      </c>
    </row>
    <row r="632" spans="1:65">
      <c r="A632" s="272" t="e">
        <f>①協定識別事項②協定参加者!#REF!</f>
        <v>#REF!</v>
      </c>
      <c r="B632" s="55" t="e">
        <f>①協定識別事項②協定参加者!#REF!</f>
        <v>#REF!</v>
      </c>
      <c r="C632" s="55" t="e">
        <f>①協定識別事項②協定参加者!#REF!</f>
        <v>#REF!</v>
      </c>
      <c r="D632" s="55" t="e">
        <f>①協定識別事項②協定参加者!#REF!</f>
        <v>#REF!</v>
      </c>
      <c r="E632" s="56" t="e">
        <f>①協定識別事項②協定参加者!#REF!</f>
        <v>#REF!</v>
      </c>
      <c r="F632" s="48"/>
      <c r="G632" s="49" t="str">
        <f>IFERROR(VLOOKUP(F632,農林業センサス集落コード!$A$2:$E$18534,4,FALSE)," ")</f>
        <v xml:space="preserve"> </v>
      </c>
      <c r="H632" s="50" t="str">
        <f>IFERROR(VLOOKUP(F632,農林業センサス集落コード!$A$2:$E$18534,5,0),"")</f>
        <v/>
      </c>
      <c r="I632" s="48"/>
      <c r="J632" s="49" t="str">
        <f>IFERROR(VLOOKUP(I632,農林業センサス集落コード!$A$2:$E$18534,4,FALSE)," ")</f>
        <v xml:space="preserve"> </v>
      </c>
      <c r="K632" s="50" t="str">
        <f>IFERROR(VLOOKUP(I632,農林業センサス集落コード!$A$2:$E$18534,5,0),"")</f>
        <v/>
      </c>
      <c r="L632" s="48"/>
      <c r="M632" s="49" t="str">
        <f>IFERROR(VLOOKUP(L632,農林業センサス集落コード!$A$2:$E$18534,4,FALSE)," ")</f>
        <v xml:space="preserve"> </v>
      </c>
      <c r="N632" s="50" t="str">
        <f>IFERROR(VLOOKUP(L632,農林業センサス集落コード!$A$2:$E$18534,5,0),"")</f>
        <v/>
      </c>
      <c r="O632" s="48"/>
      <c r="P632" s="49" t="str">
        <f>IFERROR(VLOOKUP(O632,農林業センサス集落コード!$A$2:$E$18534,4,FALSE)," ")</f>
        <v xml:space="preserve"> </v>
      </c>
      <c r="Q632" s="50" t="str">
        <f>IFERROR(VLOOKUP(O632,農林業センサス集落コード!$A$2:$E$18534,5,0),"")</f>
        <v/>
      </c>
      <c r="R632" s="48"/>
      <c r="S632" s="49" t="str">
        <f>IFERROR(VLOOKUP(R632,農林業センサス集落コード!$A$2:$E$18534,4,FALSE)," ")</f>
        <v xml:space="preserve"> </v>
      </c>
      <c r="T632" s="50" t="str">
        <f>IFERROR(VLOOKUP(R632,農林業センサス集落コード!$A$2:$E$18534,5,0),"")</f>
        <v/>
      </c>
      <c r="U632" s="48"/>
      <c r="V632" s="49" t="str">
        <f>IFERROR(VLOOKUP(U632,農林業センサス集落コード!$A$2:$E$18534,4,FALSE)," ")</f>
        <v xml:space="preserve"> </v>
      </c>
      <c r="W632" s="50" t="str">
        <f>IFERROR(VLOOKUP(U632,農林業センサス集落コード!$A$2:$E$18534,5,0),"")</f>
        <v/>
      </c>
      <c r="X632" s="48"/>
      <c r="Y632" s="49" t="str">
        <f>IFERROR(VLOOKUP(X632,農林業センサス集落コード!$A$2:$E$18534,4,FALSE)," ")</f>
        <v xml:space="preserve"> </v>
      </c>
      <c r="Z632" s="50" t="str">
        <f>IFERROR(VLOOKUP(X632,農林業センサス集落コード!$A$2:$E$18534,5,0),"")</f>
        <v/>
      </c>
      <c r="AA632" s="48"/>
      <c r="AB632" s="49" t="str">
        <f>IFERROR(VLOOKUP(AA632,農林業センサス集落コード!$A$2:$E$18534,4,FALSE)," ")</f>
        <v xml:space="preserve"> </v>
      </c>
      <c r="AC632" s="50" t="str">
        <f>IFERROR(VLOOKUP(AA632,農林業センサス集落コード!$A$2:$E$18534,5,0),"")</f>
        <v/>
      </c>
      <c r="AD632" s="48"/>
      <c r="AE632" s="49" t="str">
        <f>IFERROR(VLOOKUP(AD632,農林業センサス集落コード!$A$2:$E$18534,4,FALSE)," ")</f>
        <v xml:space="preserve"> </v>
      </c>
      <c r="AF632" s="50" t="str">
        <f>IFERROR(VLOOKUP(AD632,農林業センサス集落コード!$A$2:$E$18534,5,0),"")</f>
        <v/>
      </c>
      <c r="AG632" s="48"/>
      <c r="AH632" s="49" t="str">
        <f>IFERROR(VLOOKUP(AG632,農林業センサス集落コード!$A$2:$E$18534,4,FALSE)," ")</f>
        <v xml:space="preserve"> </v>
      </c>
      <c r="AI632" s="50" t="str">
        <f>IFERROR(VLOOKUP(AG632,農林業センサス集落コード!$A$2:$E$18534,5,0),"")</f>
        <v/>
      </c>
      <c r="AJ632" s="48"/>
      <c r="AK632" s="49" t="str">
        <f>IFERROR(VLOOKUP(AJ632,農林業センサス集落コード!$A$2:$E$18534,4,FALSE)," ")</f>
        <v xml:space="preserve"> </v>
      </c>
      <c r="AL632" s="50" t="str">
        <f>IFERROR(VLOOKUP(AJ632,農林業センサス集落コード!$A$2:$E$18534,5,0),"")</f>
        <v/>
      </c>
      <c r="AM632" s="48"/>
      <c r="AN632" s="49" t="str">
        <f>IFERROR(VLOOKUP(AM632,農林業センサス集落コード!$A$2:$E$18534,4,FALSE)," ")</f>
        <v xml:space="preserve"> </v>
      </c>
      <c r="AO632" s="50" t="str">
        <f>IFERROR(VLOOKUP(AM632,農林業センサス集落コード!$A$2:$E$18534,5,0),"")</f>
        <v/>
      </c>
      <c r="AP632" s="48"/>
      <c r="AQ632" s="49" t="str">
        <f>IFERROR(VLOOKUP(AP632,農林業センサス集落コード!$A$2:$E$18534,4,FALSE)," ")</f>
        <v xml:space="preserve"> </v>
      </c>
      <c r="AR632" s="50" t="str">
        <f>IFERROR(VLOOKUP(AP632,農林業センサス集落コード!$A$2:$E$18534,5,0),"")</f>
        <v/>
      </c>
      <c r="AS632" s="48"/>
      <c r="AT632" s="49" t="str">
        <f>IFERROR(VLOOKUP(AS632,農林業センサス集落コード!$A$2:$E$18534,4,FALSE)," ")</f>
        <v xml:space="preserve"> </v>
      </c>
      <c r="AU632" s="50" t="str">
        <f>IFERROR(VLOOKUP(AS632,農林業センサス集落コード!$A$2:$E$18534,5,0),"")</f>
        <v/>
      </c>
      <c r="AV632" s="48"/>
      <c r="AW632" s="49" t="str">
        <f>IFERROR(VLOOKUP(AV632,農林業センサス集落コード!$A$2:$E$18534,4,FALSE)," ")</f>
        <v xml:space="preserve"> </v>
      </c>
      <c r="AX632" s="50" t="str">
        <f>IFERROR(VLOOKUP(AV632,農林業センサス集落コード!$A$2:$E$18534,5,0),"")</f>
        <v/>
      </c>
      <c r="AY632" s="48"/>
      <c r="AZ632" s="49" t="str">
        <f>IFERROR(VLOOKUP(AY632,農林業センサス集落コード!$A$2:$E$18534,4,FALSE)," ")</f>
        <v xml:space="preserve"> </v>
      </c>
      <c r="BA632" s="50" t="str">
        <f>IFERROR(VLOOKUP(AY632,農林業センサス集落コード!$A$2:$E$18534,5,0),"")</f>
        <v/>
      </c>
      <c r="BB632" s="48"/>
      <c r="BC632" s="49" t="str">
        <f>IFERROR(VLOOKUP(BB632,農林業センサス集落コード!$A$2:$E$18534,4,FALSE)," ")</f>
        <v xml:space="preserve"> </v>
      </c>
      <c r="BD632" s="50" t="str">
        <f>IFERROR(VLOOKUP(BB632,農林業センサス集落コード!$A$2:$E$18534,5,0),"")</f>
        <v/>
      </c>
      <c r="BE632" s="48"/>
      <c r="BF632" s="49" t="str">
        <f>IFERROR(VLOOKUP(BE632,農林業センサス集落コード!$A$2:$E$18534,4,FALSE)," ")</f>
        <v xml:space="preserve"> </v>
      </c>
      <c r="BG632" s="50" t="str">
        <f>IFERROR(VLOOKUP(BE632,農林業センサス集落コード!$A$2:$E$18534,5,0),"")</f>
        <v/>
      </c>
      <c r="BH632" s="48"/>
      <c r="BI632" s="49" t="str">
        <f>IFERROR(VLOOKUP(BH632,農林業センサス集落コード!$A$2:$E$18534,4,FALSE)," ")</f>
        <v xml:space="preserve"> </v>
      </c>
      <c r="BJ632" s="50" t="str">
        <f>IFERROR(VLOOKUP(BH632,農林業センサス集落コード!$A$2:$E$18534,5,0),"")</f>
        <v/>
      </c>
      <c r="BK632" s="48"/>
      <c r="BL632" s="49" t="str">
        <f>IFERROR(VLOOKUP(BK632,農林業センサス集落コード!$A$2:$E$18534,4,FALSE)," ")</f>
        <v xml:space="preserve"> </v>
      </c>
      <c r="BM632" s="50" t="str">
        <f>IFERROR(VLOOKUP(BK632,農林業センサス集落コード!$A$2:$E$18534,5,0),"")</f>
        <v/>
      </c>
    </row>
    <row r="633" spans="1:65">
      <c r="A633" s="272" t="e">
        <f>①協定識別事項②協定参加者!#REF!</f>
        <v>#REF!</v>
      </c>
      <c r="B633" s="55" t="e">
        <f>①協定識別事項②協定参加者!#REF!</f>
        <v>#REF!</v>
      </c>
      <c r="C633" s="55" t="e">
        <f>①協定識別事項②協定参加者!#REF!</f>
        <v>#REF!</v>
      </c>
      <c r="D633" s="55" t="e">
        <f>①協定識別事項②協定参加者!#REF!</f>
        <v>#REF!</v>
      </c>
      <c r="E633" s="56" t="e">
        <f>①協定識別事項②協定参加者!#REF!</f>
        <v>#REF!</v>
      </c>
      <c r="F633" s="48"/>
      <c r="G633" s="49" t="str">
        <f>IFERROR(VLOOKUP(F633,農林業センサス集落コード!$A$2:$E$18534,4,FALSE)," ")</f>
        <v xml:space="preserve"> </v>
      </c>
      <c r="H633" s="50" t="str">
        <f>IFERROR(VLOOKUP(F633,農林業センサス集落コード!$A$2:$E$18534,5,0),"")</f>
        <v/>
      </c>
      <c r="I633" s="48"/>
      <c r="J633" s="49" t="str">
        <f>IFERROR(VLOOKUP(I633,農林業センサス集落コード!$A$2:$E$18534,4,FALSE)," ")</f>
        <v xml:space="preserve"> </v>
      </c>
      <c r="K633" s="50" t="str">
        <f>IFERROR(VLOOKUP(I633,農林業センサス集落コード!$A$2:$E$18534,5,0),"")</f>
        <v/>
      </c>
      <c r="L633" s="48"/>
      <c r="M633" s="49" t="str">
        <f>IFERROR(VLOOKUP(L633,農林業センサス集落コード!$A$2:$E$18534,4,FALSE)," ")</f>
        <v xml:space="preserve"> </v>
      </c>
      <c r="N633" s="50" t="str">
        <f>IFERROR(VLOOKUP(L633,農林業センサス集落コード!$A$2:$E$18534,5,0),"")</f>
        <v/>
      </c>
      <c r="O633" s="48"/>
      <c r="P633" s="49" t="str">
        <f>IFERROR(VLOOKUP(O633,農林業センサス集落コード!$A$2:$E$18534,4,FALSE)," ")</f>
        <v xml:space="preserve"> </v>
      </c>
      <c r="Q633" s="50" t="str">
        <f>IFERROR(VLOOKUP(O633,農林業センサス集落コード!$A$2:$E$18534,5,0),"")</f>
        <v/>
      </c>
      <c r="R633" s="48"/>
      <c r="S633" s="49" t="str">
        <f>IFERROR(VLOOKUP(R633,農林業センサス集落コード!$A$2:$E$18534,4,FALSE)," ")</f>
        <v xml:space="preserve"> </v>
      </c>
      <c r="T633" s="50" t="str">
        <f>IFERROR(VLOOKUP(R633,農林業センサス集落コード!$A$2:$E$18534,5,0),"")</f>
        <v/>
      </c>
      <c r="U633" s="48"/>
      <c r="V633" s="49" t="str">
        <f>IFERROR(VLOOKUP(U633,農林業センサス集落コード!$A$2:$E$18534,4,FALSE)," ")</f>
        <v xml:space="preserve"> </v>
      </c>
      <c r="W633" s="50" t="str">
        <f>IFERROR(VLOOKUP(U633,農林業センサス集落コード!$A$2:$E$18534,5,0),"")</f>
        <v/>
      </c>
      <c r="X633" s="48"/>
      <c r="Y633" s="49" t="str">
        <f>IFERROR(VLOOKUP(X633,農林業センサス集落コード!$A$2:$E$18534,4,FALSE)," ")</f>
        <v xml:space="preserve"> </v>
      </c>
      <c r="Z633" s="50" t="str">
        <f>IFERROR(VLOOKUP(X633,農林業センサス集落コード!$A$2:$E$18534,5,0),"")</f>
        <v/>
      </c>
      <c r="AA633" s="48"/>
      <c r="AB633" s="49" t="str">
        <f>IFERROR(VLOOKUP(AA633,農林業センサス集落コード!$A$2:$E$18534,4,FALSE)," ")</f>
        <v xml:space="preserve"> </v>
      </c>
      <c r="AC633" s="50" t="str">
        <f>IFERROR(VLOOKUP(AA633,農林業センサス集落コード!$A$2:$E$18534,5,0),"")</f>
        <v/>
      </c>
      <c r="AD633" s="48"/>
      <c r="AE633" s="49" t="str">
        <f>IFERROR(VLOOKUP(AD633,農林業センサス集落コード!$A$2:$E$18534,4,FALSE)," ")</f>
        <v xml:space="preserve"> </v>
      </c>
      <c r="AF633" s="50" t="str">
        <f>IFERROR(VLOOKUP(AD633,農林業センサス集落コード!$A$2:$E$18534,5,0),"")</f>
        <v/>
      </c>
      <c r="AG633" s="48"/>
      <c r="AH633" s="49" t="str">
        <f>IFERROR(VLOOKUP(AG633,農林業センサス集落コード!$A$2:$E$18534,4,FALSE)," ")</f>
        <v xml:space="preserve"> </v>
      </c>
      <c r="AI633" s="50" t="str">
        <f>IFERROR(VLOOKUP(AG633,農林業センサス集落コード!$A$2:$E$18534,5,0),"")</f>
        <v/>
      </c>
      <c r="AJ633" s="48"/>
      <c r="AK633" s="49" t="str">
        <f>IFERROR(VLOOKUP(AJ633,農林業センサス集落コード!$A$2:$E$18534,4,FALSE)," ")</f>
        <v xml:space="preserve"> </v>
      </c>
      <c r="AL633" s="50" t="str">
        <f>IFERROR(VLOOKUP(AJ633,農林業センサス集落コード!$A$2:$E$18534,5,0),"")</f>
        <v/>
      </c>
      <c r="AM633" s="48"/>
      <c r="AN633" s="49" t="str">
        <f>IFERROR(VLOOKUP(AM633,農林業センサス集落コード!$A$2:$E$18534,4,FALSE)," ")</f>
        <v xml:space="preserve"> </v>
      </c>
      <c r="AO633" s="50" t="str">
        <f>IFERROR(VLOOKUP(AM633,農林業センサス集落コード!$A$2:$E$18534,5,0),"")</f>
        <v/>
      </c>
      <c r="AP633" s="48"/>
      <c r="AQ633" s="49" t="str">
        <f>IFERROR(VLOOKUP(AP633,農林業センサス集落コード!$A$2:$E$18534,4,FALSE)," ")</f>
        <v xml:space="preserve"> </v>
      </c>
      <c r="AR633" s="50" t="str">
        <f>IFERROR(VLOOKUP(AP633,農林業センサス集落コード!$A$2:$E$18534,5,0),"")</f>
        <v/>
      </c>
      <c r="AS633" s="48"/>
      <c r="AT633" s="49" t="str">
        <f>IFERROR(VLOOKUP(AS633,農林業センサス集落コード!$A$2:$E$18534,4,FALSE)," ")</f>
        <v xml:space="preserve"> </v>
      </c>
      <c r="AU633" s="50" t="str">
        <f>IFERROR(VLOOKUP(AS633,農林業センサス集落コード!$A$2:$E$18534,5,0),"")</f>
        <v/>
      </c>
      <c r="AV633" s="48"/>
      <c r="AW633" s="49" t="str">
        <f>IFERROR(VLOOKUP(AV633,農林業センサス集落コード!$A$2:$E$18534,4,FALSE)," ")</f>
        <v xml:space="preserve"> </v>
      </c>
      <c r="AX633" s="50" t="str">
        <f>IFERROR(VLOOKUP(AV633,農林業センサス集落コード!$A$2:$E$18534,5,0),"")</f>
        <v/>
      </c>
      <c r="AY633" s="48"/>
      <c r="AZ633" s="49" t="str">
        <f>IFERROR(VLOOKUP(AY633,農林業センサス集落コード!$A$2:$E$18534,4,FALSE)," ")</f>
        <v xml:space="preserve"> </v>
      </c>
      <c r="BA633" s="50" t="str">
        <f>IFERROR(VLOOKUP(AY633,農林業センサス集落コード!$A$2:$E$18534,5,0),"")</f>
        <v/>
      </c>
      <c r="BB633" s="48"/>
      <c r="BC633" s="49" t="str">
        <f>IFERROR(VLOOKUP(BB633,農林業センサス集落コード!$A$2:$E$18534,4,FALSE)," ")</f>
        <v xml:space="preserve"> </v>
      </c>
      <c r="BD633" s="50" t="str">
        <f>IFERROR(VLOOKUP(BB633,農林業センサス集落コード!$A$2:$E$18534,5,0),"")</f>
        <v/>
      </c>
      <c r="BE633" s="48"/>
      <c r="BF633" s="49" t="str">
        <f>IFERROR(VLOOKUP(BE633,農林業センサス集落コード!$A$2:$E$18534,4,FALSE)," ")</f>
        <v xml:space="preserve"> </v>
      </c>
      <c r="BG633" s="50" t="str">
        <f>IFERROR(VLOOKUP(BE633,農林業センサス集落コード!$A$2:$E$18534,5,0),"")</f>
        <v/>
      </c>
      <c r="BH633" s="48"/>
      <c r="BI633" s="49" t="str">
        <f>IFERROR(VLOOKUP(BH633,農林業センサス集落コード!$A$2:$E$18534,4,FALSE)," ")</f>
        <v xml:space="preserve"> </v>
      </c>
      <c r="BJ633" s="50" t="str">
        <f>IFERROR(VLOOKUP(BH633,農林業センサス集落コード!$A$2:$E$18534,5,0),"")</f>
        <v/>
      </c>
      <c r="BK633" s="48"/>
      <c r="BL633" s="49" t="str">
        <f>IFERROR(VLOOKUP(BK633,農林業センサス集落コード!$A$2:$E$18534,4,FALSE)," ")</f>
        <v xml:space="preserve"> </v>
      </c>
      <c r="BM633" s="50" t="str">
        <f>IFERROR(VLOOKUP(BK633,農林業センサス集落コード!$A$2:$E$18534,5,0),"")</f>
        <v/>
      </c>
    </row>
    <row r="634" spans="1:65">
      <c r="A634" s="272" t="e">
        <f>①協定識別事項②協定参加者!#REF!</f>
        <v>#REF!</v>
      </c>
      <c r="B634" s="55" t="e">
        <f>①協定識別事項②協定参加者!#REF!</f>
        <v>#REF!</v>
      </c>
      <c r="C634" s="55" t="e">
        <f>①協定識別事項②協定参加者!#REF!</f>
        <v>#REF!</v>
      </c>
      <c r="D634" s="55" t="e">
        <f>①協定識別事項②協定参加者!#REF!</f>
        <v>#REF!</v>
      </c>
      <c r="E634" s="56" t="e">
        <f>①協定識別事項②協定参加者!#REF!</f>
        <v>#REF!</v>
      </c>
      <c r="F634" s="48"/>
      <c r="G634" s="49" t="str">
        <f>IFERROR(VLOOKUP(F634,農林業センサス集落コード!$A$2:$E$18534,4,FALSE)," ")</f>
        <v xml:space="preserve"> </v>
      </c>
      <c r="H634" s="50" t="str">
        <f>IFERROR(VLOOKUP(F634,農林業センサス集落コード!$A$2:$E$18534,5,0),"")</f>
        <v/>
      </c>
      <c r="I634" s="48"/>
      <c r="J634" s="49" t="str">
        <f>IFERROR(VLOOKUP(I634,農林業センサス集落コード!$A$2:$E$18534,4,FALSE)," ")</f>
        <v xml:space="preserve"> </v>
      </c>
      <c r="K634" s="50" t="str">
        <f>IFERROR(VLOOKUP(I634,農林業センサス集落コード!$A$2:$E$18534,5,0),"")</f>
        <v/>
      </c>
      <c r="L634" s="48"/>
      <c r="M634" s="49" t="str">
        <f>IFERROR(VLOOKUP(L634,農林業センサス集落コード!$A$2:$E$18534,4,FALSE)," ")</f>
        <v xml:space="preserve"> </v>
      </c>
      <c r="N634" s="50" t="str">
        <f>IFERROR(VLOOKUP(L634,農林業センサス集落コード!$A$2:$E$18534,5,0),"")</f>
        <v/>
      </c>
      <c r="O634" s="48"/>
      <c r="P634" s="49" t="str">
        <f>IFERROR(VLOOKUP(O634,農林業センサス集落コード!$A$2:$E$18534,4,FALSE)," ")</f>
        <v xml:space="preserve"> </v>
      </c>
      <c r="Q634" s="50" t="str">
        <f>IFERROR(VLOOKUP(O634,農林業センサス集落コード!$A$2:$E$18534,5,0),"")</f>
        <v/>
      </c>
      <c r="R634" s="48"/>
      <c r="S634" s="49" t="str">
        <f>IFERROR(VLOOKUP(R634,農林業センサス集落コード!$A$2:$E$18534,4,FALSE)," ")</f>
        <v xml:space="preserve"> </v>
      </c>
      <c r="T634" s="50" t="str">
        <f>IFERROR(VLOOKUP(R634,農林業センサス集落コード!$A$2:$E$18534,5,0),"")</f>
        <v/>
      </c>
      <c r="U634" s="48"/>
      <c r="V634" s="49" t="str">
        <f>IFERROR(VLOOKUP(U634,農林業センサス集落コード!$A$2:$E$18534,4,FALSE)," ")</f>
        <v xml:space="preserve"> </v>
      </c>
      <c r="W634" s="50" t="str">
        <f>IFERROR(VLOOKUP(U634,農林業センサス集落コード!$A$2:$E$18534,5,0),"")</f>
        <v/>
      </c>
      <c r="X634" s="48"/>
      <c r="Y634" s="49" t="str">
        <f>IFERROR(VLOOKUP(X634,農林業センサス集落コード!$A$2:$E$18534,4,FALSE)," ")</f>
        <v xml:space="preserve"> </v>
      </c>
      <c r="Z634" s="50" t="str">
        <f>IFERROR(VLOOKUP(X634,農林業センサス集落コード!$A$2:$E$18534,5,0),"")</f>
        <v/>
      </c>
      <c r="AA634" s="48"/>
      <c r="AB634" s="49" t="str">
        <f>IFERROR(VLOOKUP(AA634,農林業センサス集落コード!$A$2:$E$18534,4,FALSE)," ")</f>
        <v xml:space="preserve"> </v>
      </c>
      <c r="AC634" s="50" t="str">
        <f>IFERROR(VLOOKUP(AA634,農林業センサス集落コード!$A$2:$E$18534,5,0),"")</f>
        <v/>
      </c>
      <c r="AD634" s="48"/>
      <c r="AE634" s="49" t="str">
        <f>IFERROR(VLOOKUP(AD634,農林業センサス集落コード!$A$2:$E$18534,4,FALSE)," ")</f>
        <v xml:space="preserve"> </v>
      </c>
      <c r="AF634" s="50" t="str">
        <f>IFERROR(VLOOKUP(AD634,農林業センサス集落コード!$A$2:$E$18534,5,0),"")</f>
        <v/>
      </c>
      <c r="AG634" s="48"/>
      <c r="AH634" s="49" t="str">
        <f>IFERROR(VLOOKUP(AG634,農林業センサス集落コード!$A$2:$E$18534,4,FALSE)," ")</f>
        <v xml:space="preserve"> </v>
      </c>
      <c r="AI634" s="50" t="str">
        <f>IFERROR(VLOOKUP(AG634,農林業センサス集落コード!$A$2:$E$18534,5,0),"")</f>
        <v/>
      </c>
      <c r="AJ634" s="48"/>
      <c r="AK634" s="49" t="str">
        <f>IFERROR(VLOOKUP(AJ634,農林業センサス集落コード!$A$2:$E$18534,4,FALSE)," ")</f>
        <v xml:space="preserve"> </v>
      </c>
      <c r="AL634" s="50" t="str">
        <f>IFERROR(VLOOKUP(AJ634,農林業センサス集落コード!$A$2:$E$18534,5,0),"")</f>
        <v/>
      </c>
      <c r="AM634" s="48"/>
      <c r="AN634" s="49" t="str">
        <f>IFERROR(VLOOKUP(AM634,農林業センサス集落コード!$A$2:$E$18534,4,FALSE)," ")</f>
        <v xml:space="preserve"> </v>
      </c>
      <c r="AO634" s="50" t="str">
        <f>IFERROR(VLOOKUP(AM634,農林業センサス集落コード!$A$2:$E$18534,5,0),"")</f>
        <v/>
      </c>
      <c r="AP634" s="48"/>
      <c r="AQ634" s="49" t="str">
        <f>IFERROR(VLOOKUP(AP634,農林業センサス集落コード!$A$2:$E$18534,4,FALSE)," ")</f>
        <v xml:space="preserve"> </v>
      </c>
      <c r="AR634" s="50" t="str">
        <f>IFERROR(VLOOKUP(AP634,農林業センサス集落コード!$A$2:$E$18534,5,0),"")</f>
        <v/>
      </c>
      <c r="AS634" s="48"/>
      <c r="AT634" s="49" t="str">
        <f>IFERROR(VLOOKUP(AS634,農林業センサス集落コード!$A$2:$E$18534,4,FALSE)," ")</f>
        <v xml:space="preserve"> </v>
      </c>
      <c r="AU634" s="50" t="str">
        <f>IFERROR(VLOOKUP(AS634,農林業センサス集落コード!$A$2:$E$18534,5,0),"")</f>
        <v/>
      </c>
      <c r="AV634" s="48"/>
      <c r="AW634" s="49" t="str">
        <f>IFERROR(VLOOKUP(AV634,農林業センサス集落コード!$A$2:$E$18534,4,FALSE)," ")</f>
        <v xml:space="preserve"> </v>
      </c>
      <c r="AX634" s="50" t="str">
        <f>IFERROR(VLOOKUP(AV634,農林業センサス集落コード!$A$2:$E$18534,5,0),"")</f>
        <v/>
      </c>
      <c r="AY634" s="48"/>
      <c r="AZ634" s="49" t="str">
        <f>IFERROR(VLOOKUP(AY634,農林業センサス集落コード!$A$2:$E$18534,4,FALSE)," ")</f>
        <v xml:space="preserve"> </v>
      </c>
      <c r="BA634" s="50" t="str">
        <f>IFERROR(VLOOKUP(AY634,農林業センサス集落コード!$A$2:$E$18534,5,0),"")</f>
        <v/>
      </c>
      <c r="BB634" s="48"/>
      <c r="BC634" s="49" t="str">
        <f>IFERROR(VLOOKUP(BB634,農林業センサス集落コード!$A$2:$E$18534,4,FALSE)," ")</f>
        <v xml:space="preserve"> </v>
      </c>
      <c r="BD634" s="50" t="str">
        <f>IFERROR(VLOOKUP(BB634,農林業センサス集落コード!$A$2:$E$18534,5,0),"")</f>
        <v/>
      </c>
      <c r="BE634" s="48"/>
      <c r="BF634" s="49" t="str">
        <f>IFERROR(VLOOKUP(BE634,農林業センサス集落コード!$A$2:$E$18534,4,FALSE)," ")</f>
        <v xml:space="preserve"> </v>
      </c>
      <c r="BG634" s="50" t="str">
        <f>IFERROR(VLOOKUP(BE634,農林業センサス集落コード!$A$2:$E$18534,5,0),"")</f>
        <v/>
      </c>
      <c r="BH634" s="48"/>
      <c r="BI634" s="49" t="str">
        <f>IFERROR(VLOOKUP(BH634,農林業センサス集落コード!$A$2:$E$18534,4,FALSE)," ")</f>
        <v xml:space="preserve"> </v>
      </c>
      <c r="BJ634" s="50" t="str">
        <f>IFERROR(VLOOKUP(BH634,農林業センサス集落コード!$A$2:$E$18534,5,0),"")</f>
        <v/>
      </c>
      <c r="BK634" s="48"/>
      <c r="BL634" s="49" t="str">
        <f>IFERROR(VLOOKUP(BK634,農林業センサス集落コード!$A$2:$E$18534,4,FALSE)," ")</f>
        <v xml:space="preserve"> </v>
      </c>
      <c r="BM634" s="50" t="str">
        <f>IFERROR(VLOOKUP(BK634,農林業センサス集落コード!$A$2:$E$18534,5,0),"")</f>
        <v/>
      </c>
    </row>
    <row r="635" spans="1:65">
      <c r="A635" s="272" t="e">
        <f>①協定識別事項②協定参加者!#REF!</f>
        <v>#REF!</v>
      </c>
      <c r="B635" s="55" t="e">
        <f>①協定識別事項②協定参加者!#REF!</f>
        <v>#REF!</v>
      </c>
      <c r="C635" s="55" t="e">
        <f>①協定識別事項②協定参加者!#REF!</f>
        <v>#REF!</v>
      </c>
      <c r="D635" s="55" t="e">
        <f>①協定識別事項②協定参加者!#REF!</f>
        <v>#REF!</v>
      </c>
      <c r="E635" s="56" t="e">
        <f>①協定識別事項②協定参加者!#REF!</f>
        <v>#REF!</v>
      </c>
      <c r="F635" s="48"/>
      <c r="G635" s="49" t="str">
        <f>IFERROR(VLOOKUP(F635,農林業センサス集落コード!$A$2:$E$18534,4,FALSE)," ")</f>
        <v xml:space="preserve"> </v>
      </c>
      <c r="H635" s="50" t="str">
        <f>IFERROR(VLOOKUP(F635,農林業センサス集落コード!$A$2:$E$18534,5,0),"")</f>
        <v/>
      </c>
      <c r="I635" s="48"/>
      <c r="J635" s="49" t="str">
        <f>IFERROR(VLOOKUP(I635,農林業センサス集落コード!$A$2:$E$18534,4,FALSE)," ")</f>
        <v xml:space="preserve"> </v>
      </c>
      <c r="K635" s="50" t="str">
        <f>IFERROR(VLOOKUP(I635,農林業センサス集落コード!$A$2:$E$18534,5,0),"")</f>
        <v/>
      </c>
      <c r="L635" s="48"/>
      <c r="M635" s="49" t="str">
        <f>IFERROR(VLOOKUP(L635,農林業センサス集落コード!$A$2:$E$18534,4,FALSE)," ")</f>
        <v xml:space="preserve"> </v>
      </c>
      <c r="N635" s="50" t="str">
        <f>IFERROR(VLOOKUP(L635,農林業センサス集落コード!$A$2:$E$18534,5,0),"")</f>
        <v/>
      </c>
      <c r="O635" s="48"/>
      <c r="P635" s="49" t="str">
        <f>IFERROR(VLOOKUP(O635,農林業センサス集落コード!$A$2:$E$18534,4,FALSE)," ")</f>
        <v xml:space="preserve"> </v>
      </c>
      <c r="Q635" s="50" t="str">
        <f>IFERROR(VLOOKUP(O635,農林業センサス集落コード!$A$2:$E$18534,5,0),"")</f>
        <v/>
      </c>
      <c r="R635" s="48"/>
      <c r="S635" s="49" t="str">
        <f>IFERROR(VLOOKUP(R635,農林業センサス集落コード!$A$2:$E$18534,4,FALSE)," ")</f>
        <v xml:space="preserve"> </v>
      </c>
      <c r="T635" s="50" t="str">
        <f>IFERROR(VLOOKUP(R635,農林業センサス集落コード!$A$2:$E$18534,5,0),"")</f>
        <v/>
      </c>
      <c r="U635" s="48"/>
      <c r="V635" s="49" t="str">
        <f>IFERROR(VLOOKUP(U635,農林業センサス集落コード!$A$2:$E$18534,4,FALSE)," ")</f>
        <v xml:space="preserve"> </v>
      </c>
      <c r="W635" s="50" t="str">
        <f>IFERROR(VLOOKUP(U635,農林業センサス集落コード!$A$2:$E$18534,5,0),"")</f>
        <v/>
      </c>
      <c r="X635" s="48"/>
      <c r="Y635" s="49" t="str">
        <f>IFERROR(VLOOKUP(X635,農林業センサス集落コード!$A$2:$E$18534,4,FALSE)," ")</f>
        <v xml:space="preserve"> </v>
      </c>
      <c r="Z635" s="50" t="str">
        <f>IFERROR(VLOOKUP(X635,農林業センサス集落コード!$A$2:$E$18534,5,0),"")</f>
        <v/>
      </c>
      <c r="AA635" s="48"/>
      <c r="AB635" s="49" t="str">
        <f>IFERROR(VLOOKUP(AA635,農林業センサス集落コード!$A$2:$E$18534,4,FALSE)," ")</f>
        <v xml:space="preserve"> </v>
      </c>
      <c r="AC635" s="50" t="str">
        <f>IFERROR(VLOOKUP(AA635,農林業センサス集落コード!$A$2:$E$18534,5,0),"")</f>
        <v/>
      </c>
      <c r="AD635" s="48"/>
      <c r="AE635" s="49" t="str">
        <f>IFERROR(VLOOKUP(AD635,農林業センサス集落コード!$A$2:$E$18534,4,FALSE)," ")</f>
        <v xml:space="preserve"> </v>
      </c>
      <c r="AF635" s="50" t="str">
        <f>IFERROR(VLOOKUP(AD635,農林業センサス集落コード!$A$2:$E$18534,5,0),"")</f>
        <v/>
      </c>
      <c r="AG635" s="48"/>
      <c r="AH635" s="49" t="str">
        <f>IFERROR(VLOOKUP(AG635,農林業センサス集落コード!$A$2:$E$18534,4,FALSE)," ")</f>
        <v xml:space="preserve"> </v>
      </c>
      <c r="AI635" s="50" t="str">
        <f>IFERROR(VLOOKUP(AG635,農林業センサス集落コード!$A$2:$E$18534,5,0),"")</f>
        <v/>
      </c>
      <c r="AJ635" s="48"/>
      <c r="AK635" s="49" t="str">
        <f>IFERROR(VLOOKUP(AJ635,農林業センサス集落コード!$A$2:$E$18534,4,FALSE)," ")</f>
        <v xml:space="preserve"> </v>
      </c>
      <c r="AL635" s="50" t="str">
        <f>IFERROR(VLOOKUP(AJ635,農林業センサス集落コード!$A$2:$E$18534,5,0),"")</f>
        <v/>
      </c>
      <c r="AM635" s="48"/>
      <c r="AN635" s="49" t="str">
        <f>IFERROR(VLOOKUP(AM635,農林業センサス集落コード!$A$2:$E$18534,4,FALSE)," ")</f>
        <v xml:space="preserve"> </v>
      </c>
      <c r="AO635" s="50" t="str">
        <f>IFERROR(VLOOKUP(AM635,農林業センサス集落コード!$A$2:$E$18534,5,0),"")</f>
        <v/>
      </c>
      <c r="AP635" s="48"/>
      <c r="AQ635" s="49" t="str">
        <f>IFERROR(VLOOKUP(AP635,農林業センサス集落コード!$A$2:$E$18534,4,FALSE)," ")</f>
        <v xml:space="preserve"> </v>
      </c>
      <c r="AR635" s="50" t="str">
        <f>IFERROR(VLOOKUP(AP635,農林業センサス集落コード!$A$2:$E$18534,5,0),"")</f>
        <v/>
      </c>
      <c r="AS635" s="48"/>
      <c r="AT635" s="49" t="str">
        <f>IFERROR(VLOOKUP(AS635,農林業センサス集落コード!$A$2:$E$18534,4,FALSE)," ")</f>
        <v xml:space="preserve"> </v>
      </c>
      <c r="AU635" s="50" t="str">
        <f>IFERROR(VLOOKUP(AS635,農林業センサス集落コード!$A$2:$E$18534,5,0),"")</f>
        <v/>
      </c>
      <c r="AV635" s="48"/>
      <c r="AW635" s="49" t="str">
        <f>IFERROR(VLOOKUP(AV635,農林業センサス集落コード!$A$2:$E$18534,4,FALSE)," ")</f>
        <v xml:space="preserve"> </v>
      </c>
      <c r="AX635" s="50" t="str">
        <f>IFERROR(VLOOKUP(AV635,農林業センサス集落コード!$A$2:$E$18534,5,0),"")</f>
        <v/>
      </c>
      <c r="AY635" s="48"/>
      <c r="AZ635" s="49" t="str">
        <f>IFERROR(VLOOKUP(AY635,農林業センサス集落コード!$A$2:$E$18534,4,FALSE)," ")</f>
        <v xml:space="preserve"> </v>
      </c>
      <c r="BA635" s="50" t="str">
        <f>IFERROR(VLOOKUP(AY635,農林業センサス集落コード!$A$2:$E$18534,5,0),"")</f>
        <v/>
      </c>
      <c r="BB635" s="48"/>
      <c r="BC635" s="49" t="str">
        <f>IFERROR(VLOOKUP(BB635,農林業センサス集落コード!$A$2:$E$18534,4,FALSE)," ")</f>
        <v xml:space="preserve"> </v>
      </c>
      <c r="BD635" s="50" t="str">
        <f>IFERROR(VLOOKUP(BB635,農林業センサス集落コード!$A$2:$E$18534,5,0),"")</f>
        <v/>
      </c>
      <c r="BE635" s="48"/>
      <c r="BF635" s="49" t="str">
        <f>IFERROR(VLOOKUP(BE635,農林業センサス集落コード!$A$2:$E$18534,4,FALSE)," ")</f>
        <v xml:space="preserve"> </v>
      </c>
      <c r="BG635" s="50" t="str">
        <f>IFERROR(VLOOKUP(BE635,農林業センサス集落コード!$A$2:$E$18534,5,0),"")</f>
        <v/>
      </c>
      <c r="BH635" s="48"/>
      <c r="BI635" s="49" t="str">
        <f>IFERROR(VLOOKUP(BH635,農林業センサス集落コード!$A$2:$E$18534,4,FALSE)," ")</f>
        <v xml:space="preserve"> </v>
      </c>
      <c r="BJ635" s="50" t="str">
        <f>IFERROR(VLOOKUP(BH635,農林業センサス集落コード!$A$2:$E$18534,5,0),"")</f>
        <v/>
      </c>
      <c r="BK635" s="48"/>
      <c r="BL635" s="49" t="str">
        <f>IFERROR(VLOOKUP(BK635,農林業センサス集落コード!$A$2:$E$18534,4,FALSE)," ")</f>
        <v xml:space="preserve"> </v>
      </c>
      <c r="BM635" s="50" t="str">
        <f>IFERROR(VLOOKUP(BK635,農林業センサス集落コード!$A$2:$E$18534,5,0),"")</f>
        <v/>
      </c>
    </row>
    <row r="636" spans="1:65">
      <c r="A636" s="272" t="e">
        <f>①協定識別事項②協定参加者!#REF!</f>
        <v>#REF!</v>
      </c>
      <c r="B636" s="55" t="e">
        <f>①協定識別事項②協定参加者!#REF!</f>
        <v>#REF!</v>
      </c>
      <c r="C636" s="55" t="e">
        <f>①協定識別事項②協定参加者!#REF!</f>
        <v>#REF!</v>
      </c>
      <c r="D636" s="55" t="e">
        <f>①協定識別事項②協定参加者!#REF!</f>
        <v>#REF!</v>
      </c>
      <c r="E636" s="56" t="e">
        <f>①協定識別事項②協定参加者!#REF!</f>
        <v>#REF!</v>
      </c>
      <c r="F636" s="48"/>
      <c r="G636" s="49" t="str">
        <f>IFERROR(VLOOKUP(F636,農林業センサス集落コード!$A$2:$E$18534,4,FALSE)," ")</f>
        <v xml:space="preserve"> </v>
      </c>
      <c r="H636" s="50" t="str">
        <f>IFERROR(VLOOKUP(F636,農林業センサス集落コード!$A$2:$E$18534,5,0),"")</f>
        <v/>
      </c>
      <c r="I636" s="48"/>
      <c r="J636" s="49" t="str">
        <f>IFERROR(VLOOKUP(I636,農林業センサス集落コード!$A$2:$E$18534,4,FALSE)," ")</f>
        <v xml:space="preserve"> </v>
      </c>
      <c r="K636" s="50" t="str">
        <f>IFERROR(VLOOKUP(I636,農林業センサス集落コード!$A$2:$E$18534,5,0),"")</f>
        <v/>
      </c>
      <c r="L636" s="48"/>
      <c r="M636" s="49" t="str">
        <f>IFERROR(VLOOKUP(L636,農林業センサス集落コード!$A$2:$E$18534,4,FALSE)," ")</f>
        <v xml:space="preserve"> </v>
      </c>
      <c r="N636" s="50" t="str">
        <f>IFERROR(VLOOKUP(L636,農林業センサス集落コード!$A$2:$E$18534,5,0),"")</f>
        <v/>
      </c>
      <c r="O636" s="48"/>
      <c r="P636" s="49" t="str">
        <f>IFERROR(VLOOKUP(O636,農林業センサス集落コード!$A$2:$E$18534,4,FALSE)," ")</f>
        <v xml:space="preserve"> </v>
      </c>
      <c r="Q636" s="50" t="str">
        <f>IFERROR(VLOOKUP(O636,農林業センサス集落コード!$A$2:$E$18534,5,0),"")</f>
        <v/>
      </c>
      <c r="R636" s="48"/>
      <c r="S636" s="49" t="str">
        <f>IFERROR(VLOOKUP(R636,農林業センサス集落コード!$A$2:$E$18534,4,FALSE)," ")</f>
        <v xml:space="preserve"> </v>
      </c>
      <c r="T636" s="50" t="str">
        <f>IFERROR(VLOOKUP(R636,農林業センサス集落コード!$A$2:$E$18534,5,0),"")</f>
        <v/>
      </c>
      <c r="U636" s="48"/>
      <c r="V636" s="49" t="str">
        <f>IFERROR(VLOOKUP(U636,農林業センサス集落コード!$A$2:$E$18534,4,FALSE)," ")</f>
        <v xml:space="preserve"> </v>
      </c>
      <c r="W636" s="50" t="str">
        <f>IFERROR(VLOOKUP(U636,農林業センサス集落コード!$A$2:$E$18534,5,0),"")</f>
        <v/>
      </c>
      <c r="X636" s="48"/>
      <c r="Y636" s="49" t="str">
        <f>IFERROR(VLOOKUP(X636,農林業センサス集落コード!$A$2:$E$18534,4,FALSE)," ")</f>
        <v xml:space="preserve"> </v>
      </c>
      <c r="Z636" s="50" t="str">
        <f>IFERROR(VLOOKUP(X636,農林業センサス集落コード!$A$2:$E$18534,5,0),"")</f>
        <v/>
      </c>
      <c r="AA636" s="48"/>
      <c r="AB636" s="49" t="str">
        <f>IFERROR(VLOOKUP(AA636,農林業センサス集落コード!$A$2:$E$18534,4,FALSE)," ")</f>
        <v xml:space="preserve"> </v>
      </c>
      <c r="AC636" s="50" t="str">
        <f>IFERROR(VLOOKUP(AA636,農林業センサス集落コード!$A$2:$E$18534,5,0),"")</f>
        <v/>
      </c>
      <c r="AD636" s="48"/>
      <c r="AE636" s="49" t="str">
        <f>IFERROR(VLOOKUP(AD636,農林業センサス集落コード!$A$2:$E$18534,4,FALSE)," ")</f>
        <v xml:space="preserve"> </v>
      </c>
      <c r="AF636" s="50" t="str">
        <f>IFERROR(VLOOKUP(AD636,農林業センサス集落コード!$A$2:$E$18534,5,0),"")</f>
        <v/>
      </c>
      <c r="AG636" s="48"/>
      <c r="AH636" s="49" t="str">
        <f>IFERROR(VLOOKUP(AG636,農林業センサス集落コード!$A$2:$E$18534,4,FALSE)," ")</f>
        <v xml:space="preserve"> </v>
      </c>
      <c r="AI636" s="50" t="str">
        <f>IFERROR(VLOOKUP(AG636,農林業センサス集落コード!$A$2:$E$18534,5,0),"")</f>
        <v/>
      </c>
      <c r="AJ636" s="48"/>
      <c r="AK636" s="49" t="str">
        <f>IFERROR(VLOOKUP(AJ636,農林業センサス集落コード!$A$2:$E$18534,4,FALSE)," ")</f>
        <v xml:space="preserve"> </v>
      </c>
      <c r="AL636" s="50" t="str">
        <f>IFERROR(VLOOKUP(AJ636,農林業センサス集落コード!$A$2:$E$18534,5,0),"")</f>
        <v/>
      </c>
      <c r="AM636" s="48"/>
      <c r="AN636" s="49" t="str">
        <f>IFERROR(VLOOKUP(AM636,農林業センサス集落コード!$A$2:$E$18534,4,FALSE)," ")</f>
        <v xml:space="preserve"> </v>
      </c>
      <c r="AO636" s="50" t="str">
        <f>IFERROR(VLOOKUP(AM636,農林業センサス集落コード!$A$2:$E$18534,5,0),"")</f>
        <v/>
      </c>
      <c r="AP636" s="48"/>
      <c r="AQ636" s="49" t="str">
        <f>IFERROR(VLOOKUP(AP636,農林業センサス集落コード!$A$2:$E$18534,4,FALSE)," ")</f>
        <v xml:space="preserve"> </v>
      </c>
      <c r="AR636" s="50" t="str">
        <f>IFERROR(VLOOKUP(AP636,農林業センサス集落コード!$A$2:$E$18534,5,0),"")</f>
        <v/>
      </c>
      <c r="AS636" s="48"/>
      <c r="AT636" s="49" t="str">
        <f>IFERROR(VLOOKUP(AS636,農林業センサス集落コード!$A$2:$E$18534,4,FALSE)," ")</f>
        <v xml:space="preserve"> </v>
      </c>
      <c r="AU636" s="50" t="str">
        <f>IFERROR(VLOOKUP(AS636,農林業センサス集落コード!$A$2:$E$18534,5,0),"")</f>
        <v/>
      </c>
      <c r="AV636" s="48"/>
      <c r="AW636" s="49" t="str">
        <f>IFERROR(VLOOKUP(AV636,農林業センサス集落コード!$A$2:$E$18534,4,FALSE)," ")</f>
        <v xml:space="preserve"> </v>
      </c>
      <c r="AX636" s="50" t="str">
        <f>IFERROR(VLOOKUP(AV636,農林業センサス集落コード!$A$2:$E$18534,5,0),"")</f>
        <v/>
      </c>
      <c r="AY636" s="48"/>
      <c r="AZ636" s="49" t="str">
        <f>IFERROR(VLOOKUP(AY636,農林業センサス集落コード!$A$2:$E$18534,4,FALSE)," ")</f>
        <v xml:space="preserve"> </v>
      </c>
      <c r="BA636" s="50" t="str">
        <f>IFERROR(VLOOKUP(AY636,農林業センサス集落コード!$A$2:$E$18534,5,0),"")</f>
        <v/>
      </c>
      <c r="BB636" s="48"/>
      <c r="BC636" s="49" t="str">
        <f>IFERROR(VLOOKUP(BB636,農林業センサス集落コード!$A$2:$E$18534,4,FALSE)," ")</f>
        <v xml:space="preserve"> </v>
      </c>
      <c r="BD636" s="50" t="str">
        <f>IFERROR(VLOOKUP(BB636,農林業センサス集落コード!$A$2:$E$18534,5,0),"")</f>
        <v/>
      </c>
      <c r="BE636" s="48"/>
      <c r="BF636" s="49" t="str">
        <f>IFERROR(VLOOKUP(BE636,農林業センサス集落コード!$A$2:$E$18534,4,FALSE)," ")</f>
        <v xml:space="preserve"> </v>
      </c>
      <c r="BG636" s="50" t="str">
        <f>IFERROR(VLOOKUP(BE636,農林業センサス集落コード!$A$2:$E$18534,5,0),"")</f>
        <v/>
      </c>
      <c r="BH636" s="48"/>
      <c r="BI636" s="49" t="str">
        <f>IFERROR(VLOOKUP(BH636,農林業センサス集落コード!$A$2:$E$18534,4,FALSE)," ")</f>
        <v xml:space="preserve"> </v>
      </c>
      <c r="BJ636" s="50" t="str">
        <f>IFERROR(VLOOKUP(BH636,農林業センサス集落コード!$A$2:$E$18534,5,0),"")</f>
        <v/>
      </c>
      <c r="BK636" s="48"/>
      <c r="BL636" s="49" t="str">
        <f>IFERROR(VLOOKUP(BK636,農林業センサス集落コード!$A$2:$E$18534,4,FALSE)," ")</f>
        <v xml:space="preserve"> </v>
      </c>
      <c r="BM636" s="50" t="str">
        <f>IFERROR(VLOOKUP(BK636,農林業センサス集落コード!$A$2:$E$18534,5,0),"")</f>
        <v/>
      </c>
    </row>
    <row r="637" spans="1:65">
      <c r="A637" s="272" t="e">
        <f>①協定識別事項②協定参加者!#REF!</f>
        <v>#REF!</v>
      </c>
      <c r="B637" s="55" t="e">
        <f>①協定識別事項②協定参加者!#REF!</f>
        <v>#REF!</v>
      </c>
      <c r="C637" s="55" t="e">
        <f>①協定識別事項②協定参加者!#REF!</f>
        <v>#REF!</v>
      </c>
      <c r="D637" s="55" t="e">
        <f>①協定識別事項②協定参加者!#REF!</f>
        <v>#REF!</v>
      </c>
      <c r="E637" s="56" t="e">
        <f>①協定識別事項②協定参加者!#REF!</f>
        <v>#REF!</v>
      </c>
      <c r="F637" s="48"/>
      <c r="G637" s="49" t="str">
        <f>IFERROR(VLOOKUP(F637,農林業センサス集落コード!$A$2:$E$18534,4,FALSE)," ")</f>
        <v xml:space="preserve"> </v>
      </c>
      <c r="H637" s="50" t="str">
        <f>IFERROR(VLOOKUP(F637,農林業センサス集落コード!$A$2:$E$18534,5,0),"")</f>
        <v/>
      </c>
      <c r="I637" s="48"/>
      <c r="J637" s="49" t="str">
        <f>IFERROR(VLOOKUP(I637,農林業センサス集落コード!$A$2:$E$18534,4,FALSE)," ")</f>
        <v xml:space="preserve"> </v>
      </c>
      <c r="K637" s="50" t="str">
        <f>IFERROR(VLOOKUP(I637,農林業センサス集落コード!$A$2:$E$18534,5,0),"")</f>
        <v/>
      </c>
      <c r="L637" s="48"/>
      <c r="M637" s="49" t="str">
        <f>IFERROR(VLOOKUP(L637,農林業センサス集落コード!$A$2:$E$18534,4,FALSE)," ")</f>
        <v xml:space="preserve"> </v>
      </c>
      <c r="N637" s="50" t="str">
        <f>IFERROR(VLOOKUP(L637,農林業センサス集落コード!$A$2:$E$18534,5,0),"")</f>
        <v/>
      </c>
      <c r="O637" s="48"/>
      <c r="P637" s="49" t="str">
        <f>IFERROR(VLOOKUP(O637,農林業センサス集落コード!$A$2:$E$18534,4,FALSE)," ")</f>
        <v xml:space="preserve"> </v>
      </c>
      <c r="Q637" s="50" t="str">
        <f>IFERROR(VLOOKUP(O637,農林業センサス集落コード!$A$2:$E$18534,5,0),"")</f>
        <v/>
      </c>
      <c r="R637" s="48"/>
      <c r="S637" s="49" t="str">
        <f>IFERROR(VLOOKUP(R637,農林業センサス集落コード!$A$2:$E$18534,4,FALSE)," ")</f>
        <v xml:space="preserve"> </v>
      </c>
      <c r="T637" s="50" t="str">
        <f>IFERROR(VLOOKUP(R637,農林業センサス集落コード!$A$2:$E$18534,5,0),"")</f>
        <v/>
      </c>
      <c r="U637" s="48"/>
      <c r="V637" s="49" t="str">
        <f>IFERROR(VLOOKUP(U637,農林業センサス集落コード!$A$2:$E$18534,4,FALSE)," ")</f>
        <v xml:space="preserve"> </v>
      </c>
      <c r="W637" s="50" t="str">
        <f>IFERROR(VLOOKUP(U637,農林業センサス集落コード!$A$2:$E$18534,5,0),"")</f>
        <v/>
      </c>
      <c r="X637" s="48"/>
      <c r="Y637" s="49" t="str">
        <f>IFERROR(VLOOKUP(X637,農林業センサス集落コード!$A$2:$E$18534,4,FALSE)," ")</f>
        <v xml:space="preserve"> </v>
      </c>
      <c r="Z637" s="50" t="str">
        <f>IFERROR(VLOOKUP(X637,農林業センサス集落コード!$A$2:$E$18534,5,0),"")</f>
        <v/>
      </c>
      <c r="AA637" s="48"/>
      <c r="AB637" s="49" t="str">
        <f>IFERROR(VLOOKUP(AA637,農林業センサス集落コード!$A$2:$E$18534,4,FALSE)," ")</f>
        <v xml:space="preserve"> </v>
      </c>
      <c r="AC637" s="50" t="str">
        <f>IFERROR(VLOOKUP(AA637,農林業センサス集落コード!$A$2:$E$18534,5,0),"")</f>
        <v/>
      </c>
      <c r="AD637" s="48"/>
      <c r="AE637" s="49" t="str">
        <f>IFERROR(VLOOKUP(AD637,農林業センサス集落コード!$A$2:$E$18534,4,FALSE)," ")</f>
        <v xml:space="preserve"> </v>
      </c>
      <c r="AF637" s="50" t="str">
        <f>IFERROR(VLOOKUP(AD637,農林業センサス集落コード!$A$2:$E$18534,5,0),"")</f>
        <v/>
      </c>
      <c r="AG637" s="48"/>
      <c r="AH637" s="49" t="str">
        <f>IFERROR(VLOOKUP(AG637,農林業センサス集落コード!$A$2:$E$18534,4,FALSE)," ")</f>
        <v xml:space="preserve"> </v>
      </c>
      <c r="AI637" s="50" t="str">
        <f>IFERROR(VLOOKUP(AG637,農林業センサス集落コード!$A$2:$E$18534,5,0),"")</f>
        <v/>
      </c>
      <c r="AJ637" s="48"/>
      <c r="AK637" s="49" t="str">
        <f>IFERROR(VLOOKUP(AJ637,農林業センサス集落コード!$A$2:$E$18534,4,FALSE)," ")</f>
        <v xml:space="preserve"> </v>
      </c>
      <c r="AL637" s="50" t="str">
        <f>IFERROR(VLOOKUP(AJ637,農林業センサス集落コード!$A$2:$E$18534,5,0),"")</f>
        <v/>
      </c>
      <c r="AM637" s="48"/>
      <c r="AN637" s="49" t="str">
        <f>IFERROR(VLOOKUP(AM637,農林業センサス集落コード!$A$2:$E$18534,4,FALSE)," ")</f>
        <v xml:space="preserve"> </v>
      </c>
      <c r="AO637" s="50" t="str">
        <f>IFERROR(VLOOKUP(AM637,農林業センサス集落コード!$A$2:$E$18534,5,0),"")</f>
        <v/>
      </c>
      <c r="AP637" s="48"/>
      <c r="AQ637" s="49" t="str">
        <f>IFERROR(VLOOKUP(AP637,農林業センサス集落コード!$A$2:$E$18534,4,FALSE)," ")</f>
        <v xml:space="preserve"> </v>
      </c>
      <c r="AR637" s="50" t="str">
        <f>IFERROR(VLOOKUP(AP637,農林業センサス集落コード!$A$2:$E$18534,5,0),"")</f>
        <v/>
      </c>
      <c r="AS637" s="48"/>
      <c r="AT637" s="49" t="str">
        <f>IFERROR(VLOOKUP(AS637,農林業センサス集落コード!$A$2:$E$18534,4,FALSE)," ")</f>
        <v xml:space="preserve"> </v>
      </c>
      <c r="AU637" s="50" t="str">
        <f>IFERROR(VLOOKUP(AS637,農林業センサス集落コード!$A$2:$E$18534,5,0),"")</f>
        <v/>
      </c>
      <c r="AV637" s="48"/>
      <c r="AW637" s="49" t="str">
        <f>IFERROR(VLOOKUP(AV637,農林業センサス集落コード!$A$2:$E$18534,4,FALSE)," ")</f>
        <v xml:space="preserve"> </v>
      </c>
      <c r="AX637" s="50" t="str">
        <f>IFERROR(VLOOKUP(AV637,農林業センサス集落コード!$A$2:$E$18534,5,0),"")</f>
        <v/>
      </c>
      <c r="AY637" s="48"/>
      <c r="AZ637" s="49" t="str">
        <f>IFERROR(VLOOKUP(AY637,農林業センサス集落コード!$A$2:$E$18534,4,FALSE)," ")</f>
        <v xml:space="preserve"> </v>
      </c>
      <c r="BA637" s="50" t="str">
        <f>IFERROR(VLOOKUP(AY637,農林業センサス集落コード!$A$2:$E$18534,5,0),"")</f>
        <v/>
      </c>
      <c r="BB637" s="48"/>
      <c r="BC637" s="49" t="str">
        <f>IFERROR(VLOOKUP(BB637,農林業センサス集落コード!$A$2:$E$18534,4,FALSE)," ")</f>
        <v xml:space="preserve"> </v>
      </c>
      <c r="BD637" s="50" t="str">
        <f>IFERROR(VLOOKUP(BB637,農林業センサス集落コード!$A$2:$E$18534,5,0),"")</f>
        <v/>
      </c>
      <c r="BE637" s="48"/>
      <c r="BF637" s="49" t="str">
        <f>IFERROR(VLOOKUP(BE637,農林業センサス集落コード!$A$2:$E$18534,4,FALSE)," ")</f>
        <v xml:space="preserve"> </v>
      </c>
      <c r="BG637" s="50" t="str">
        <f>IFERROR(VLOOKUP(BE637,農林業センサス集落コード!$A$2:$E$18534,5,0),"")</f>
        <v/>
      </c>
      <c r="BH637" s="48"/>
      <c r="BI637" s="49" t="str">
        <f>IFERROR(VLOOKUP(BH637,農林業センサス集落コード!$A$2:$E$18534,4,FALSE)," ")</f>
        <v xml:space="preserve"> </v>
      </c>
      <c r="BJ637" s="50" t="str">
        <f>IFERROR(VLOOKUP(BH637,農林業センサス集落コード!$A$2:$E$18534,5,0),"")</f>
        <v/>
      </c>
      <c r="BK637" s="48"/>
      <c r="BL637" s="49" t="str">
        <f>IFERROR(VLOOKUP(BK637,農林業センサス集落コード!$A$2:$E$18534,4,FALSE)," ")</f>
        <v xml:space="preserve"> </v>
      </c>
      <c r="BM637" s="50" t="str">
        <f>IFERROR(VLOOKUP(BK637,農林業センサス集落コード!$A$2:$E$18534,5,0),"")</f>
        <v/>
      </c>
    </row>
    <row r="638" spans="1:65">
      <c r="A638" s="272" t="e">
        <f>①協定識別事項②協定参加者!#REF!</f>
        <v>#REF!</v>
      </c>
      <c r="B638" s="55" t="e">
        <f>①協定識別事項②協定参加者!#REF!</f>
        <v>#REF!</v>
      </c>
      <c r="C638" s="55" t="e">
        <f>①協定識別事項②協定参加者!#REF!</f>
        <v>#REF!</v>
      </c>
      <c r="D638" s="55" t="e">
        <f>①協定識別事項②協定参加者!#REF!</f>
        <v>#REF!</v>
      </c>
      <c r="E638" s="56" t="e">
        <f>①協定識別事項②協定参加者!#REF!</f>
        <v>#REF!</v>
      </c>
      <c r="F638" s="48"/>
      <c r="G638" s="49" t="str">
        <f>IFERROR(VLOOKUP(F638,農林業センサス集落コード!$A$2:$E$18534,4,FALSE)," ")</f>
        <v xml:space="preserve"> </v>
      </c>
      <c r="H638" s="50" t="str">
        <f>IFERROR(VLOOKUP(F638,農林業センサス集落コード!$A$2:$E$18534,5,0),"")</f>
        <v/>
      </c>
      <c r="I638" s="48"/>
      <c r="J638" s="49" t="str">
        <f>IFERROR(VLOOKUP(I638,農林業センサス集落コード!$A$2:$E$18534,4,FALSE)," ")</f>
        <v xml:space="preserve"> </v>
      </c>
      <c r="K638" s="50" t="str">
        <f>IFERROR(VLOOKUP(I638,農林業センサス集落コード!$A$2:$E$18534,5,0),"")</f>
        <v/>
      </c>
      <c r="L638" s="48"/>
      <c r="M638" s="49" t="str">
        <f>IFERROR(VLOOKUP(L638,農林業センサス集落コード!$A$2:$E$18534,4,FALSE)," ")</f>
        <v xml:space="preserve"> </v>
      </c>
      <c r="N638" s="50" t="str">
        <f>IFERROR(VLOOKUP(L638,農林業センサス集落コード!$A$2:$E$18534,5,0),"")</f>
        <v/>
      </c>
      <c r="O638" s="48"/>
      <c r="P638" s="49" t="str">
        <f>IFERROR(VLOOKUP(O638,農林業センサス集落コード!$A$2:$E$18534,4,FALSE)," ")</f>
        <v xml:space="preserve"> </v>
      </c>
      <c r="Q638" s="50" t="str">
        <f>IFERROR(VLOOKUP(O638,農林業センサス集落コード!$A$2:$E$18534,5,0),"")</f>
        <v/>
      </c>
      <c r="R638" s="48"/>
      <c r="S638" s="49" t="str">
        <f>IFERROR(VLOOKUP(R638,農林業センサス集落コード!$A$2:$E$18534,4,FALSE)," ")</f>
        <v xml:space="preserve"> </v>
      </c>
      <c r="T638" s="50" t="str">
        <f>IFERROR(VLOOKUP(R638,農林業センサス集落コード!$A$2:$E$18534,5,0),"")</f>
        <v/>
      </c>
      <c r="U638" s="48"/>
      <c r="V638" s="49" t="str">
        <f>IFERROR(VLOOKUP(U638,農林業センサス集落コード!$A$2:$E$18534,4,FALSE)," ")</f>
        <v xml:space="preserve"> </v>
      </c>
      <c r="W638" s="50" t="str">
        <f>IFERROR(VLOOKUP(U638,農林業センサス集落コード!$A$2:$E$18534,5,0),"")</f>
        <v/>
      </c>
      <c r="X638" s="48"/>
      <c r="Y638" s="49" t="str">
        <f>IFERROR(VLOOKUP(X638,農林業センサス集落コード!$A$2:$E$18534,4,FALSE)," ")</f>
        <v xml:space="preserve"> </v>
      </c>
      <c r="Z638" s="50" t="str">
        <f>IFERROR(VLOOKUP(X638,農林業センサス集落コード!$A$2:$E$18534,5,0),"")</f>
        <v/>
      </c>
      <c r="AA638" s="48"/>
      <c r="AB638" s="49" t="str">
        <f>IFERROR(VLOOKUP(AA638,農林業センサス集落コード!$A$2:$E$18534,4,FALSE)," ")</f>
        <v xml:space="preserve"> </v>
      </c>
      <c r="AC638" s="50" t="str">
        <f>IFERROR(VLOOKUP(AA638,農林業センサス集落コード!$A$2:$E$18534,5,0),"")</f>
        <v/>
      </c>
      <c r="AD638" s="48"/>
      <c r="AE638" s="49" t="str">
        <f>IFERROR(VLOOKUP(AD638,農林業センサス集落コード!$A$2:$E$18534,4,FALSE)," ")</f>
        <v xml:space="preserve"> </v>
      </c>
      <c r="AF638" s="50" t="str">
        <f>IFERROR(VLOOKUP(AD638,農林業センサス集落コード!$A$2:$E$18534,5,0),"")</f>
        <v/>
      </c>
      <c r="AG638" s="48"/>
      <c r="AH638" s="49" t="str">
        <f>IFERROR(VLOOKUP(AG638,農林業センサス集落コード!$A$2:$E$18534,4,FALSE)," ")</f>
        <v xml:space="preserve"> </v>
      </c>
      <c r="AI638" s="50" t="str">
        <f>IFERROR(VLOOKUP(AG638,農林業センサス集落コード!$A$2:$E$18534,5,0),"")</f>
        <v/>
      </c>
      <c r="AJ638" s="48"/>
      <c r="AK638" s="49" t="str">
        <f>IFERROR(VLOOKUP(AJ638,農林業センサス集落コード!$A$2:$E$18534,4,FALSE)," ")</f>
        <v xml:space="preserve"> </v>
      </c>
      <c r="AL638" s="50" t="str">
        <f>IFERROR(VLOOKUP(AJ638,農林業センサス集落コード!$A$2:$E$18534,5,0),"")</f>
        <v/>
      </c>
      <c r="AM638" s="48"/>
      <c r="AN638" s="49" t="str">
        <f>IFERROR(VLOOKUP(AM638,農林業センサス集落コード!$A$2:$E$18534,4,FALSE)," ")</f>
        <v xml:space="preserve"> </v>
      </c>
      <c r="AO638" s="50" t="str">
        <f>IFERROR(VLOOKUP(AM638,農林業センサス集落コード!$A$2:$E$18534,5,0),"")</f>
        <v/>
      </c>
      <c r="AP638" s="48"/>
      <c r="AQ638" s="49" t="str">
        <f>IFERROR(VLOOKUP(AP638,農林業センサス集落コード!$A$2:$E$18534,4,FALSE)," ")</f>
        <v xml:space="preserve"> </v>
      </c>
      <c r="AR638" s="50" t="str">
        <f>IFERROR(VLOOKUP(AP638,農林業センサス集落コード!$A$2:$E$18534,5,0),"")</f>
        <v/>
      </c>
      <c r="AS638" s="48"/>
      <c r="AT638" s="49" t="str">
        <f>IFERROR(VLOOKUP(AS638,農林業センサス集落コード!$A$2:$E$18534,4,FALSE)," ")</f>
        <v xml:space="preserve"> </v>
      </c>
      <c r="AU638" s="50" t="str">
        <f>IFERROR(VLOOKUP(AS638,農林業センサス集落コード!$A$2:$E$18534,5,0),"")</f>
        <v/>
      </c>
      <c r="AV638" s="48"/>
      <c r="AW638" s="49" t="str">
        <f>IFERROR(VLOOKUP(AV638,農林業センサス集落コード!$A$2:$E$18534,4,FALSE)," ")</f>
        <v xml:space="preserve"> </v>
      </c>
      <c r="AX638" s="50" t="str">
        <f>IFERROR(VLOOKUP(AV638,農林業センサス集落コード!$A$2:$E$18534,5,0),"")</f>
        <v/>
      </c>
      <c r="AY638" s="48"/>
      <c r="AZ638" s="49" t="str">
        <f>IFERROR(VLOOKUP(AY638,農林業センサス集落コード!$A$2:$E$18534,4,FALSE)," ")</f>
        <v xml:space="preserve"> </v>
      </c>
      <c r="BA638" s="50" t="str">
        <f>IFERROR(VLOOKUP(AY638,農林業センサス集落コード!$A$2:$E$18534,5,0),"")</f>
        <v/>
      </c>
      <c r="BB638" s="48"/>
      <c r="BC638" s="49" t="str">
        <f>IFERROR(VLOOKUP(BB638,農林業センサス集落コード!$A$2:$E$18534,4,FALSE)," ")</f>
        <v xml:space="preserve"> </v>
      </c>
      <c r="BD638" s="50" t="str">
        <f>IFERROR(VLOOKUP(BB638,農林業センサス集落コード!$A$2:$E$18534,5,0),"")</f>
        <v/>
      </c>
      <c r="BE638" s="48"/>
      <c r="BF638" s="49" t="str">
        <f>IFERROR(VLOOKUP(BE638,農林業センサス集落コード!$A$2:$E$18534,4,FALSE)," ")</f>
        <v xml:space="preserve"> </v>
      </c>
      <c r="BG638" s="50" t="str">
        <f>IFERROR(VLOOKUP(BE638,農林業センサス集落コード!$A$2:$E$18534,5,0),"")</f>
        <v/>
      </c>
      <c r="BH638" s="48"/>
      <c r="BI638" s="49" t="str">
        <f>IFERROR(VLOOKUP(BH638,農林業センサス集落コード!$A$2:$E$18534,4,FALSE)," ")</f>
        <v xml:space="preserve"> </v>
      </c>
      <c r="BJ638" s="50" t="str">
        <f>IFERROR(VLOOKUP(BH638,農林業センサス集落コード!$A$2:$E$18534,5,0),"")</f>
        <v/>
      </c>
      <c r="BK638" s="48"/>
      <c r="BL638" s="49" t="str">
        <f>IFERROR(VLOOKUP(BK638,農林業センサス集落コード!$A$2:$E$18534,4,FALSE)," ")</f>
        <v xml:space="preserve"> </v>
      </c>
      <c r="BM638" s="50" t="str">
        <f>IFERROR(VLOOKUP(BK638,農林業センサス集落コード!$A$2:$E$18534,5,0),"")</f>
        <v/>
      </c>
    </row>
    <row r="639" spans="1:65">
      <c r="A639" s="272" t="e">
        <f>①協定識別事項②協定参加者!#REF!</f>
        <v>#REF!</v>
      </c>
      <c r="B639" s="55" t="e">
        <f>①協定識別事項②協定参加者!#REF!</f>
        <v>#REF!</v>
      </c>
      <c r="C639" s="55" t="e">
        <f>①協定識別事項②協定参加者!#REF!</f>
        <v>#REF!</v>
      </c>
      <c r="D639" s="55" t="e">
        <f>①協定識別事項②協定参加者!#REF!</f>
        <v>#REF!</v>
      </c>
      <c r="E639" s="56" t="e">
        <f>①協定識別事項②協定参加者!#REF!</f>
        <v>#REF!</v>
      </c>
      <c r="F639" s="48"/>
      <c r="G639" s="49" t="str">
        <f>IFERROR(VLOOKUP(F639,農林業センサス集落コード!$A$2:$E$18534,4,FALSE)," ")</f>
        <v xml:space="preserve"> </v>
      </c>
      <c r="H639" s="50" t="str">
        <f>IFERROR(VLOOKUP(F639,農林業センサス集落コード!$A$2:$E$18534,5,0),"")</f>
        <v/>
      </c>
      <c r="I639" s="48"/>
      <c r="J639" s="49" t="str">
        <f>IFERROR(VLOOKUP(I639,農林業センサス集落コード!$A$2:$E$18534,4,FALSE)," ")</f>
        <v xml:space="preserve"> </v>
      </c>
      <c r="K639" s="50" t="str">
        <f>IFERROR(VLOOKUP(I639,農林業センサス集落コード!$A$2:$E$18534,5,0),"")</f>
        <v/>
      </c>
      <c r="L639" s="48"/>
      <c r="M639" s="49" t="str">
        <f>IFERROR(VLOOKUP(L639,農林業センサス集落コード!$A$2:$E$18534,4,FALSE)," ")</f>
        <v xml:space="preserve"> </v>
      </c>
      <c r="N639" s="50" t="str">
        <f>IFERROR(VLOOKUP(L639,農林業センサス集落コード!$A$2:$E$18534,5,0),"")</f>
        <v/>
      </c>
      <c r="O639" s="48"/>
      <c r="P639" s="49" t="str">
        <f>IFERROR(VLOOKUP(O639,農林業センサス集落コード!$A$2:$E$18534,4,FALSE)," ")</f>
        <v xml:space="preserve"> </v>
      </c>
      <c r="Q639" s="50" t="str">
        <f>IFERROR(VLOOKUP(O639,農林業センサス集落コード!$A$2:$E$18534,5,0),"")</f>
        <v/>
      </c>
      <c r="R639" s="48"/>
      <c r="S639" s="49" t="str">
        <f>IFERROR(VLOOKUP(R639,農林業センサス集落コード!$A$2:$E$18534,4,FALSE)," ")</f>
        <v xml:space="preserve"> </v>
      </c>
      <c r="T639" s="50" t="str">
        <f>IFERROR(VLOOKUP(R639,農林業センサス集落コード!$A$2:$E$18534,5,0),"")</f>
        <v/>
      </c>
      <c r="U639" s="48"/>
      <c r="V639" s="49" t="str">
        <f>IFERROR(VLOOKUP(U639,農林業センサス集落コード!$A$2:$E$18534,4,FALSE)," ")</f>
        <v xml:space="preserve"> </v>
      </c>
      <c r="W639" s="50" t="str">
        <f>IFERROR(VLOOKUP(U639,農林業センサス集落コード!$A$2:$E$18534,5,0),"")</f>
        <v/>
      </c>
      <c r="X639" s="48"/>
      <c r="Y639" s="49" t="str">
        <f>IFERROR(VLOOKUP(X639,農林業センサス集落コード!$A$2:$E$18534,4,FALSE)," ")</f>
        <v xml:space="preserve"> </v>
      </c>
      <c r="Z639" s="50" t="str">
        <f>IFERROR(VLOOKUP(X639,農林業センサス集落コード!$A$2:$E$18534,5,0),"")</f>
        <v/>
      </c>
      <c r="AA639" s="48"/>
      <c r="AB639" s="49" t="str">
        <f>IFERROR(VLOOKUP(AA639,農林業センサス集落コード!$A$2:$E$18534,4,FALSE)," ")</f>
        <v xml:space="preserve"> </v>
      </c>
      <c r="AC639" s="50" t="str">
        <f>IFERROR(VLOOKUP(AA639,農林業センサス集落コード!$A$2:$E$18534,5,0),"")</f>
        <v/>
      </c>
      <c r="AD639" s="48"/>
      <c r="AE639" s="49" t="str">
        <f>IFERROR(VLOOKUP(AD639,農林業センサス集落コード!$A$2:$E$18534,4,FALSE)," ")</f>
        <v xml:space="preserve"> </v>
      </c>
      <c r="AF639" s="50" t="str">
        <f>IFERROR(VLOOKUP(AD639,農林業センサス集落コード!$A$2:$E$18534,5,0),"")</f>
        <v/>
      </c>
      <c r="AG639" s="48"/>
      <c r="AH639" s="49" t="str">
        <f>IFERROR(VLOOKUP(AG639,農林業センサス集落コード!$A$2:$E$18534,4,FALSE)," ")</f>
        <v xml:space="preserve"> </v>
      </c>
      <c r="AI639" s="50" t="str">
        <f>IFERROR(VLOOKUP(AG639,農林業センサス集落コード!$A$2:$E$18534,5,0),"")</f>
        <v/>
      </c>
      <c r="AJ639" s="48"/>
      <c r="AK639" s="49" t="str">
        <f>IFERROR(VLOOKUP(AJ639,農林業センサス集落コード!$A$2:$E$18534,4,FALSE)," ")</f>
        <v xml:space="preserve"> </v>
      </c>
      <c r="AL639" s="50" t="str">
        <f>IFERROR(VLOOKUP(AJ639,農林業センサス集落コード!$A$2:$E$18534,5,0),"")</f>
        <v/>
      </c>
      <c r="AM639" s="48"/>
      <c r="AN639" s="49" t="str">
        <f>IFERROR(VLOOKUP(AM639,農林業センサス集落コード!$A$2:$E$18534,4,FALSE)," ")</f>
        <v xml:space="preserve"> </v>
      </c>
      <c r="AO639" s="50" t="str">
        <f>IFERROR(VLOOKUP(AM639,農林業センサス集落コード!$A$2:$E$18534,5,0),"")</f>
        <v/>
      </c>
      <c r="AP639" s="48"/>
      <c r="AQ639" s="49" t="str">
        <f>IFERROR(VLOOKUP(AP639,農林業センサス集落コード!$A$2:$E$18534,4,FALSE)," ")</f>
        <v xml:space="preserve"> </v>
      </c>
      <c r="AR639" s="50" t="str">
        <f>IFERROR(VLOOKUP(AP639,農林業センサス集落コード!$A$2:$E$18534,5,0),"")</f>
        <v/>
      </c>
      <c r="AS639" s="48"/>
      <c r="AT639" s="49" t="str">
        <f>IFERROR(VLOOKUP(AS639,農林業センサス集落コード!$A$2:$E$18534,4,FALSE)," ")</f>
        <v xml:space="preserve"> </v>
      </c>
      <c r="AU639" s="50" t="str">
        <f>IFERROR(VLOOKUP(AS639,農林業センサス集落コード!$A$2:$E$18534,5,0),"")</f>
        <v/>
      </c>
      <c r="AV639" s="48"/>
      <c r="AW639" s="49" t="str">
        <f>IFERROR(VLOOKUP(AV639,農林業センサス集落コード!$A$2:$E$18534,4,FALSE)," ")</f>
        <v xml:space="preserve"> </v>
      </c>
      <c r="AX639" s="50" t="str">
        <f>IFERROR(VLOOKUP(AV639,農林業センサス集落コード!$A$2:$E$18534,5,0),"")</f>
        <v/>
      </c>
      <c r="AY639" s="48"/>
      <c r="AZ639" s="49" t="str">
        <f>IFERROR(VLOOKUP(AY639,農林業センサス集落コード!$A$2:$E$18534,4,FALSE)," ")</f>
        <v xml:space="preserve"> </v>
      </c>
      <c r="BA639" s="50" t="str">
        <f>IFERROR(VLOOKUP(AY639,農林業センサス集落コード!$A$2:$E$18534,5,0),"")</f>
        <v/>
      </c>
      <c r="BB639" s="48"/>
      <c r="BC639" s="49" t="str">
        <f>IFERROR(VLOOKUP(BB639,農林業センサス集落コード!$A$2:$E$18534,4,FALSE)," ")</f>
        <v xml:space="preserve"> </v>
      </c>
      <c r="BD639" s="50" t="str">
        <f>IFERROR(VLOOKUP(BB639,農林業センサス集落コード!$A$2:$E$18534,5,0),"")</f>
        <v/>
      </c>
      <c r="BE639" s="48"/>
      <c r="BF639" s="49" t="str">
        <f>IFERROR(VLOOKUP(BE639,農林業センサス集落コード!$A$2:$E$18534,4,FALSE)," ")</f>
        <v xml:space="preserve"> </v>
      </c>
      <c r="BG639" s="50" t="str">
        <f>IFERROR(VLOOKUP(BE639,農林業センサス集落コード!$A$2:$E$18534,5,0),"")</f>
        <v/>
      </c>
      <c r="BH639" s="48"/>
      <c r="BI639" s="49" t="str">
        <f>IFERROR(VLOOKUP(BH639,農林業センサス集落コード!$A$2:$E$18534,4,FALSE)," ")</f>
        <v xml:space="preserve"> </v>
      </c>
      <c r="BJ639" s="50" t="str">
        <f>IFERROR(VLOOKUP(BH639,農林業センサス集落コード!$A$2:$E$18534,5,0),"")</f>
        <v/>
      </c>
      <c r="BK639" s="48"/>
      <c r="BL639" s="49" t="str">
        <f>IFERROR(VLOOKUP(BK639,農林業センサス集落コード!$A$2:$E$18534,4,FALSE)," ")</f>
        <v xml:space="preserve"> </v>
      </c>
      <c r="BM639" s="50" t="str">
        <f>IFERROR(VLOOKUP(BK639,農林業センサス集落コード!$A$2:$E$18534,5,0),"")</f>
        <v/>
      </c>
    </row>
    <row r="640" spans="1:65">
      <c r="A640" s="272" t="e">
        <f>①協定識別事項②協定参加者!#REF!</f>
        <v>#REF!</v>
      </c>
      <c r="B640" s="55" t="e">
        <f>①協定識別事項②協定参加者!#REF!</f>
        <v>#REF!</v>
      </c>
      <c r="C640" s="55" t="e">
        <f>①協定識別事項②協定参加者!#REF!</f>
        <v>#REF!</v>
      </c>
      <c r="D640" s="55" t="e">
        <f>①協定識別事項②協定参加者!#REF!</f>
        <v>#REF!</v>
      </c>
      <c r="E640" s="56" t="e">
        <f>①協定識別事項②協定参加者!#REF!</f>
        <v>#REF!</v>
      </c>
      <c r="F640" s="48"/>
      <c r="G640" s="49" t="str">
        <f>IFERROR(VLOOKUP(F640,農林業センサス集落コード!$A$2:$E$18534,4,FALSE)," ")</f>
        <v xml:space="preserve"> </v>
      </c>
      <c r="H640" s="50" t="str">
        <f>IFERROR(VLOOKUP(F640,農林業センサス集落コード!$A$2:$E$18534,5,0),"")</f>
        <v/>
      </c>
      <c r="I640" s="48"/>
      <c r="J640" s="49" t="str">
        <f>IFERROR(VLOOKUP(I640,農林業センサス集落コード!$A$2:$E$18534,4,FALSE)," ")</f>
        <v xml:space="preserve"> </v>
      </c>
      <c r="K640" s="50" t="str">
        <f>IFERROR(VLOOKUP(I640,農林業センサス集落コード!$A$2:$E$18534,5,0),"")</f>
        <v/>
      </c>
      <c r="L640" s="48"/>
      <c r="M640" s="49" t="str">
        <f>IFERROR(VLOOKUP(L640,農林業センサス集落コード!$A$2:$E$18534,4,FALSE)," ")</f>
        <v xml:space="preserve"> </v>
      </c>
      <c r="N640" s="50" t="str">
        <f>IFERROR(VLOOKUP(L640,農林業センサス集落コード!$A$2:$E$18534,5,0),"")</f>
        <v/>
      </c>
      <c r="O640" s="48"/>
      <c r="P640" s="49" t="str">
        <f>IFERROR(VLOOKUP(O640,農林業センサス集落コード!$A$2:$E$18534,4,FALSE)," ")</f>
        <v xml:space="preserve"> </v>
      </c>
      <c r="Q640" s="50" t="str">
        <f>IFERROR(VLOOKUP(O640,農林業センサス集落コード!$A$2:$E$18534,5,0),"")</f>
        <v/>
      </c>
      <c r="R640" s="48"/>
      <c r="S640" s="49" t="str">
        <f>IFERROR(VLOOKUP(R640,農林業センサス集落コード!$A$2:$E$18534,4,FALSE)," ")</f>
        <v xml:space="preserve"> </v>
      </c>
      <c r="T640" s="50" t="str">
        <f>IFERROR(VLOOKUP(R640,農林業センサス集落コード!$A$2:$E$18534,5,0),"")</f>
        <v/>
      </c>
      <c r="U640" s="48"/>
      <c r="V640" s="49" t="str">
        <f>IFERROR(VLOOKUP(U640,農林業センサス集落コード!$A$2:$E$18534,4,FALSE)," ")</f>
        <v xml:space="preserve"> </v>
      </c>
      <c r="W640" s="50" t="str">
        <f>IFERROR(VLOOKUP(U640,農林業センサス集落コード!$A$2:$E$18534,5,0),"")</f>
        <v/>
      </c>
      <c r="X640" s="48"/>
      <c r="Y640" s="49" t="str">
        <f>IFERROR(VLOOKUP(X640,農林業センサス集落コード!$A$2:$E$18534,4,FALSE)," ")</f>
        <v xml:space="preserve"> </v>
      </c>
      <c r="Z640" s="50" t="str">
        <f>IFERROR(VLOOKUP(X640,農林業センサス集落コード!$A$2:$E$18534,5,0),"")</f>
        <v/>
      </c>
      <c r="AA640" s="48"/>
      <c r="AB640" s="49" t="str">
        <f>IFERROR(VLOOKUP(AA640,農林業センサス集落コード!$A$2:$E$18534,4,FALSE)," ")</f>
        <v xml:space="preserve"> </v>
      </c>
      <c r="AC640" s="50" t="str">
        <f>IFERROR(VLOOKUP(AA640,農林業センサス集落コード!$A$2:$E$18534,5,0),"")</f>
        <v/>
      </c>
      <c r="AD640" s="48"/>
      <c r="AE640" s="49" t="str">
        <f>IFERROR(VLOOKUP(AD640,農林業センサス集落コード!$A$2:$E$18534,4,FALSE)," ")</f>
        <v xml:space="preserve"> </v>
      </c>
      <c r="AF640" s="50" t="str">
        <f>IFERROR(VLOOKUP(AD640,農林業センサス集落コード!$A$2:$E$18534,5,0),"")</f>
        <v/>
      </c>
      <c r="AG640" s="48"/>
      <c r="AH640" s="49" t="str">
        <f>IFERROR(VLOOKUP(AG640,農林業センサス集落コード!$A$2:$E$18534,4,FALSE)," ")</f>
        <v xml:space="preserve"> </v>
      </c>
      <c r="AI640" s="50" t="str">
        <f>IFERROR(VLOOKUP(AG640,農林業センサス集落コード!$A$2:$E$18534,5,0),"")</f>
        <v/>
      </c>
      <c r="AJ640" s="48"/>
      <c r="AK640" s="49" t="str">
        <f>IFERROR(VLOOKUP(AJ640,農林業センサス集落コード!$A$2:$E$18534,4,FALSE)," ")</f>
        <v xml:space="preserve"> </v>
      </c>
      <c r="AL640" s="50" t="str">
        <f>IFERROR(VLOOKUP(AJ640,農林業センサス集落コード!$A$2:$E$18534,5,0),"")</f>
        <v/>
      </c>
      <c r="AM640" s="48"/>
      <c r="AN640" s="49" t="str">
        <f>IFERROR(VLOOKUP(AM640,農林業センサス集落コード!$A$2:$E$18534,4,FALSE)," ")</f>
        <v xml:space="preserve"> </v>
      </c>
      <c r="AO640" s="50" t="str">
        <f>IFERROR(VLOOKUP(AM640,農林業センサス集落コード!$A$2:$E$18534,5,0),"")</f>
        <v/>
      </c>
      <c r="AP640" s="48"/>
      <c r="AQ640" s="49" t="str">
        <f>IFERROR(VLOOKUP(AP640,農林業センサス集落コード!$A$2:$E$18534,4,FALSE)," ")</f>
        <v xml:space="preserve"> </v>
      </c>
      <c r="AR640" s="50" t="str">
        <f>IFERROR(VLOOKUP(AP640,農林業センサス集落コード!$A$2:$E$18534,5,0),"")</f>
        <v/>
      </c>
      <c r="AS640" s="48"/>
      <c r="AT640" s="49" t="str">
        <f>IFERROR(VLOOKUP(AS640,農林業センサス集落コード!$A$2:$E$18534,4,FALSE)," ")</f>
        <v xml:space="preserve"> </v>
      </c>
      <c r="AU640" s="50" t="str">
        <f>IFERROR(VLOOKUP(AS640,農林業センサス集落コード!$A$2:$E$18534,5,0),"")</f>
        <v/>
      </c>
      <c r="AV640" s="48"/>
      <c r="AW640" s="49" t="str">
        <f>IFERROR(VLOOKUP(AV640,農林業センサス集落コード!$A$2:$E$18534,4,FALSE)," ")</f>
        <v xml:space="preserve"> </v>
      </c>
      <c r="AX640" s="50" t="str">
        <f>IFERROR(VLOOKUP(AV640,農林業センサス集落コード!$A$2:$E$18534,5,0),"")</f>
        <v/>
      </c>
      <c r="AY640" s="48"/>
      <c r="AZ640" s="49" t="str">
        <f>IFERROR(VLOOKUP(AY640,農林業センサス集落コード!$A$2:$E$18534,4,FALSE)," ")</f>
        <v xml:space="preserve"> </v>
      </c>
      <c r="BA640" s="50" t="str">
        <f>IFERROR(VLOOKUP(AY640,農林業センサス集落コード!$A$2:$E$18534,5,0),"")</f>
        <v/>
      </c>
      <c r="BB640" s="48"/>
      <c r="BC640" s="49" t="str">
        <f>IFERROR(VLOOKUP(BB640,農林業センサス集落コード!$A$2:$E$18534,4,FALSE)," ")</f>
        <v xml:space="preserve"> </v>
      </c>
      <c r="BD640" s="50" t="str">
        <f>IFERROR(VLOOKUP(BB640,農林業センサス集落コード!$A$2:$E$18534,5,0),"")</f>
        <v/>
      </c>
      <c r="BE640" s="48"/>
      <c r="BF640" s="49" t="str">
        <f>IFERROR(VLOOKUP(BE640,農林業センサス集落コード!$A$2:$E$18534,4,FALSE)," ")</f>
        <v xml:space="preserve"> </v>
      </c>
      <c r="BG640" s="50" t="str">
        <f>IFERROR(VLOOKUP(BE640,農林業センサス集落コード!$A$2:$E$18534,5,0),"")</f>
        <v/>
      </c>
      <c r="BH640" s="48"/>
      <c r="BI640" s="49" t="str">
        <f>IFERROR(VLOOKUP(BH640,農林業センサス集落コード!$A$2:$E$18534,4,FALSE)," ")</f>
        <v xml:space="preserve"> </v>
      </c>
      <c r="BJ640" s="50" t="str">
        <f>IFERROR(VLOOKUP(BH640,農林業センサス集落コード!$A$2:$E$18534,5,0),"")</f>
        <v/>
      </c>
      <c r="BK640" s="48"/>
      <c r="BL640" s="49" t="str">
        <f>IFERROR(VLOOKUP(BK640,農林業センサス集落コード!$A$2:$E$18534,4,FALSE)," ")</f>
        <v xml:space="preserve"> </v>
      </c>
      <c r="BM640" s="50" t="str">
        <f>IFERROR(VLOOKUP(BK640,農林業センサス集落コード!$A$2:$E$18534,5,0),"")</f>
        <v/>
      </c>
    </row>
    <row r="641" spans="1:65">
      <c r="A641" s="272" t="e">
        <f>①協定識別事項②協定参加者!#REF!</f>
        <v>#REF!</v>
      </c>
      <c r="B641" s="55" t="e">
        <f>①協定識別事項②協定参加者!#REF!</f>
        <v>#REF!</v>
      </c>
      <c r="C641" s="55" t="e">
        <f>①協定識別事項②協定参加者!#REF!</f>
        <v>#REF!</v>
      </c>
      <c r="D641" s="55" t="e">
        <f>①協定識別事項②協定参加者!#REF!</f>
        <v>#REF!</v>
      </c>
      <c r="E641" s="56" t="e">
        <f>①協定識別事項②協定参加者!#REF!</f>
        <v>#REF!</v>
      </c>
      <c r="F641" s="48"/>
      <c r="G641" s="49" t="str">
        <f>IFERROR(VLOOKUP(F641,農林業センサス集落コード!$A$2:$E$18534,4,FALSE)," ")</f>
        <v xml:space="preserve"> </v>
      </c>
      <c r="H641" s="50" t="str">
        <f>IFERROR(VLOOKUP(F641,農林業センサス集落コード!$A$2:$E$18534,5,0),"")</f>
        <v/>
      </c>
      <c r="I641" s="48"/>
      <c r="J641" s="49" t="str">
        <f>IFERROR(VLOOKUP(I641,農林業センサス集落コード!$A$2:$E$18534,4,FALSE)," ")</f>
        <v xml:space="preserve"> </v>
      </c>
      <c r="K641" s="50" t="str">
        <f>IFERROR(VLOOKUP(I641,農林業センサス集落コード!$A$2:$E$18534,5,0),"")</f>
        <v/>
      </c>
      <c r="L641" s="48"/>
      <c r="M641" s="49" t="str">
        <f>IFERROR(VLOOKUP(L641,農林業センサス集落コード!$A$2:$E$18534,4,FALSE)," ")</f>
        <v xml:space="preserve"> </v>
      </c>
      <c r="N641" s="50" t="str">
        <f>IFERROR(VLOOKUP(L641,農林業センサス集落コード!$A$2:$E$18534,5,0),"")</f>
        <v/>
      </c>
      <c r="O641" s="48"/>
      <c r="P641" s="49" t="str">
        <f>IFERROR(VLOOKUP(O641,農林業センサス集落コード!$A$2:$E$18534,4,FALSE)," ")</f>
        <v xml:space="preserve"> </v>
      </c>
      <c r="Q641" s="50" t="str">
        <f>IFERROR(VLOOKUP(O641,農林業センサス集落コード!$A$2:$E$18534,5,0),"")</f>
        <v/>
      </c>
      <c r="R641" s="48"/>
      <c r="S641" s="49" t="str">
        <f>IFERROR(VLOOKUP(R641,農林業センサス集落コード!$A$2:$E$18534,4,FALSE)," ")</f>
        <v xml:space="preserve"> </v>
      </c>
      <c r="T641" s="50" t="str">
        <f>IFERROR(VLOOKUP(R641,農林業センサス集落コード!$A$2:$E$18534,5,0),"")</f>
        <v/>
      </c>
      <c r="U641" s="48"/>
      <c r="V641" s="49" t="str">
        <f>IFERROR(VLOOKUP(U641,農林業センサス集落コード!$A$2:$E$18534,4,FALSE)," ")</f>
        <v xml:space="preserve"> </v>
      </c>
      <c r="W641" s="50" t="str">
        <f>IFERROR(VLOOKUP(U641,農林業センサス集落コード!$A$2:$E$18534,5,0),"")</f>
        <v/>
      </c>
      <c r="X641" s="48"/>
      <c r="Y641" s="49" t="str">
        <f>IFERROR(VLOOKUP(X641,農林業センサス集落コード!$A$2:$E$18534,4,FALSE)," ")</f>
        <v xml:space="preserve"> </v>
      </c>
      <c r="Z641" s="50" t="str">
        <f>IFERROR(VLOOKUP(X641,農林業センサス集落コード!$A$2:$E$18534,5,0),"")</f>
        <v/>
      </c>
      <c r="AA641" s="48"/>
      <c r="AB641" s="49" t="str">
        <f>IFERROR(VLOOKUP(AA641,農林業センサス集落コード!$A$2:$E$18534,4,FALSE)," ")</f>
        <v xml:space="preserve"> </v>
      </c>
      <c r="AC641" s="50" t="str">
        <f>IFERROR(VLOOKUP(AA641,農林業センサス集落コード!$A$2:$E$18534,5,0),"")</f>
        <v/>
      </c>
      <c r="AD641" s="48"/>
      <c r="AE641" s="49" t="str">
        <f>IFERROR(VLOOKUP(AD641,農林業センサス集落コード!$A$2:$E$18534,4,FALSE)," ")</f>
        <v xml:space="preserve"> </v>
      </c>
      <c r="AF641" s="50" t="str">
        <f>IFERROR(VLOOKUP(AD641,農林業センサス集落コード!$A$2:$E$18534,5,0),"")</f>
        <v/>
      </c>
      <c r="AG641" s="48"/>
      <c r="AH641" s="49" t="str">
        <f>IFERROR(VLOOKUP(AG641,農林業センサス集落コード!$A$2:$E$18534,4,FALSE)," ")</f>
        <v xml:space="preserve"> </v>
      </c>
      <c r="AI641" s="50" t="str">
        <f>IFERROR(VLOOKUP(AG641,農林業センサス集落コード!$A$2:$E$18534,5,0),"")</f>
        <v/>
      </c>
      <c r="AJ641" s="48"/>
      <c r="AK641" s="49" t="str">
        <f>IFERROR(VLOOKUP(AJ641,農林業センサス集落コード!$A$2:$E$18534,4,FALSE)," ")</f>
        <v xml:space="preserve"> </v>
      </c>
      <c r="AL641" s="50" t="str">
        <f>IFERROR(VLOOKUP(AJ641,農林業センサス集落コード!$A$2:$E$18534,5,0),"")</f>
        <v/>
      </c>
      <c r="AM641" s="48"/>
      <c r="AN641" s="49" t="str">
        <f>IFERROR(VLOOKUP(AM641,農林業センサス集落コード!$A$2:$E$18534,4,FALSE)," ")</f>
        <v xml:space="preserve"> </v>
      </c>
      <c r="AO641" s="50" t="str">
        <f>IFERROR(VLOOKUP(AM641,農林業センサス集落コード!$A$2:$E$18534,5,0),"")</f>
        <v/>
      </c>
      <c r="AP641" s="48"/>
      <c r="AQ641" s="49" t="str">
        <f>IFERROR(VLOOKUP(AP641,農林業センサス集落コード!$A$2:$E$18534,4,FALSE)," ")</f>
        <v xml:space="preserve"> </v>
      </c>
      <c r="AR641" s="50" t="str">
        <f>IFERROR(VLOOKUP(AP641,農林業センサス集落コード!$A$2:$E$18534,5,0),"")</f>
        <v/>
      </c>
      <c r="AS641" s="48"/>
      <c r="AT641" s="49" t="str">
        <f>IFERROR(VLOOKUP(AS641,農林業センサス集落コード!$A$2:$E$18534,4,FALSE)," ")</f>
        <v xml:space="preserve"> </v>
      </c>
      <c r="AU641" s="50" t="str">
        <f>IFERROR(VLOOKUP(AS641,農林業センサス集落コード!$A$2:$E$18534,5,0),"")</f>
        <v/>
      </c>
      <c r="AV641" s="48"/>
      <c r="AW641" s="49" t="str">
        <f>IFERROR(VLOOKUP(AV641,農林業センサス集落コード!$A$2:$E$18534,4,FALSE)," ")</f>
        <v xml:space="preserve"> </v>
      </c>
      <c r="AX641" s="50" t="str">
        <f>IFERROR(VLOOKUP(AV641,農林業センサス集落コード!$A$2:$E$18534,5,0),"")</f>
        <v/>
      </c>
      <c r="AY641" s="48"/>
      <c r="AZ641" s="49" t="str">
        <f>IFERROR(VLOOKUP(AY641,農林業センサス集落コード!$A$2:$E$18534,4,FALSE)," ")</f>
        <v xml:space="preserve"> </v>
      </c>
      <c r="BA641" s="50" t="str">
        <f>IFERROR(VLOOKUP(AY641,農林業センサス集落コード!$A$2:$E$18534,5,0),"")</f>
        <v/>
      </c>
      <c r="BB641" s="48"/>
      <c r="BC641" s="49" t="str">
        <f>IFERROR(VLOOKUP(BB641,農林業センサス集落コード!$A$2:$E$18534,4,FALSE)," ")</f>
        <v xml:space="preserve"> </v>
      </c>
      <c r="BD641" s="50" t="str">
        <f>IFERROR(VLOOKUP(BB641,農林業センサス集落コード!$A$2:$E$18534,5,0),"")</f>
        <v/>
      </c>
      <c r="BE641" s="48"/>
      <c r="BF641" s="49" t="str">
        <f>IFERROR(VLOOKUP(BE641,農林業センサス集落コード!$A$2:$E$18534,4,FALSE)," ")</f>
        <v xml:space="preserve"> </v>
      </c>
      <c r="BG641" s="50" t="str">
        <f>IFERROR(VLOOKUP(BE641,農林業センサス集落コード!$A$2:$E$18534,5,0),"")</f>
        <v/>
      </c>
      <c r="BH641" s="48"/>
      <c r="BI641" s="49" t="str">
        <f>IFERROR(VLOOKUP(BH641,農林業センサス集落コード!$A$2:$E$18534,4,FALSE)," ")</f>
        <v xml:space="preserve"> </v>
      </c>
      <c r="BJ641" s="50" t="str">
        <f>IFERROR(VLOOKUP(BH641,農林業センサス集落コード!$A$2:$E$18534,5,0),"")</f>
        <v/>
      </c>
      <c r="BK641" s="48"/>
      <c r="BL641" s="49" t="str">
        <f>IFERROR(VLOOKUP(BK641,農林業センサス集落コード!$A$2:$E$18534,4,FALSE)," ")</f>
        <v xml:space="preserve"> </v>
      </c>
      <c r="BM641" s="50" t="str">
        <f>IFERROR(VLOOKUP(BK641,農林業センサス集落コード!$A$2:$E$18534,5,0),"")</f>
        <v/>
      </c>
    </row>
    <row r="642" spans="1:65">
      <c r="A642" s="272" t="e">
        <f>①協定識別事項②協定参加者!#REF!</f>
        <v>#REF!</v>
      </c>
      <c r="B642" s="55" t="e">
        <f>①協定識別事項②協定参加者!#REF!</f>
        <v>#REF!</v>
      </c>
      <c r="C642" s="55" t="e">
        <f>①協定識別事項②協定参加者!#REF!</f>
        <v>#REF!</v>
      </c>
      <c r="D642" s="55" t="e">
        <f>①協定識別事項②協定参加者!#REF!</f>
        <v>#REF!</v>
      </c>
      <c r="E642" s="56" t="e">
        <f>①協定識別事項②協定参加者!#REF!</f>
        <v>#REF!</v>
      </c>
      <c r="F642" s="48"/>
      <c r="G642" s="49" t="str">
        <f>IFERROR(VLOOKUP(F642,農林業センサス集落コード!$A$2:$E$18534,4,FALSE)," ")</f>
        <v xml:space="preserve"> </v>
      </c>
      <c r="H642" s="50" t="str">
        <f>IFERROR(VLOOKUP(F642,農林業センサス集落コード!$A$2:$E$18534,5,0),"")</f>
        <v/>
      </c>
      <c r="I642" s="48"/>
      <c r="J642" s="49" t="str">
        <f>IFERROR(VLOOKUP(I642,農林業センサス集落コード!$A$2:$E$18534,4,FALSE)," ")</f>
        <v xml:space="preserve"> </v>
      </c>
      <c r="K642" s="50" t="str">
        <f>IFERROR(VLOOKUP(I642,農林業センサス集落コード!$A$2:$E$18534,5,0),"")</f>
        <v/>
      </c>
      <c r="L642" s="48"/>
      <c r="M642" s="49" t="str">
        <f>IFERROR(VLOOKUP(L642,農林業センサス集落コード!$A$2:$E$18534,4,FALSE)," ")</f>
        <v xml:space="preserve"> </v>
      </c>
      <c r="N642" s="50" t="str">
        <f>IFERROR(VLOOKUP(L642,農林業センサス集落コード!$A$2:$E$18534,5,0),"")</f>
        <v/>
      </c>
      <c r="O642" s="48"/>
      <c r="P642" s="49" t="str">
        <f>IFERROR(VLOOKUP(O642,農林業センサス集落コード!$A$2:$E$18534,4,FALSE)," ")</f>
        <v xml:space="preserve"> </v>
      </c>
      <c r="Q642" s="50" t="str">
        <f>IFERROR(VLOOKUP(O642,農林業センサス集落コード!$A$2:$E$18534,5,0),"")</f>
        <v/>
      </c>
      <c r="R642" s="48"/>
      <c r="S642" s="49" t="str">
        <f>IFERROR(VLOOKUP(R642,農林業センサス集落コード!$A$2:$E$18534,4,FALSE)," ")</f>
        <v xml:space="preserve"> </v>
      </c>
      <c r="T642" s="50" t="str">
        <f>IFERROR(VLOOKUP(R642,農林業センサス集落コード!$A$2:$E$18534,5,0),"")</f>
        <v/>
      </c>
      <c r="U642" s="48"/>
      <c r="V642" s="49" t="str">
        <f>IFERROR(VLOOKUP(U642,農林業センサス集落コード!$A$2:$E$18534,4,FALSE)," ")</f>
        <v xml:space="preserve"> </v>
      </c>
      <c r="W642" s="50" t="str">
        <f>IFERROR(VLOOKUP(U642,農林業センサス集落コード!$A$2:$E$18534,5,0),"")</f>
        <v/>
      </c>
      <c r="X642" s="48"/>
      <c r="Y642" s="49" t="str">
        <f>IFERROR(VLOOKUP(X642,農林業センサス集落コード!$A$2:$E$18534,4,FALSE)," ")</f>
        <v xml:space="preserve"> </v>
      </c>
      <c r="Z642" s="50" t="str">
        <f>IFERROR(VLOOKUP(X642,農林業センサス集落コード!$A$2:$E$18534,5,0),"")</f>
        <v/>
      </c>
      <c r="AA642" s="48"/>
      <c r="AB642" s="49" t="str">
        <f>IFERROR(VLOOKUP(AA642,農林業センサス集落コード!$A$2:$E$18534,4,FALSE)," ")</f>
        <v xml:space="preserve"> </v>
      </c>
      <c r="AC642" s="50" t="str">
        <f>IFERROR(VLOOKUP(AA642,農林業センサス集落コード!$A$2:$E$18534,5,0),"")</f>
        <v/>
      </c>
      <c r="AD642" s="48"/>
      <c r="AE642" s="49" t="str">
        <f>IFERROR(VLOOKUP(AD642,農林業センサス集落コード!$A$2:$E$18534,4,FALSE)," ")</f>
        <v xml:space="preserve"> </v>
      </c>
      <c r="AF642" s="50" t="str">
        <f>IFERROR(VLOOKUP(AD642,農林業センサス集落コード!$A$2:$E$18534,5,0),"")</f>
        <v/>
      </c>
      <c r="AG642" s="48"/>
      <c r="AH642" s="49" t="str">
        <f>IFERROR(VLOOKUP(AG642,農林業センサス集落コード!$A$2:$E$18534,4,FALSE)," ")</f>
        <v xml:space="preserve"> </v>
      </c>
      <c r="AI642" s="50" t="str">
        <f>IFERROR(VLOOKUP(AG642,農林業センサス集落コード!$A$2:$E$18534,5,0),"")</f>
        <v/>
      </c>
      <c r="AJ642" s="48"/>
      <c r="AK642" s="49" t="str">
        <f>IFERROR(VLOOKUP(AJ642,農林業センサス集落コード!$A$2:$E$18534,4,FALSE)," ")</f>
        <v xml:space="preserve"> </v>
      </c>
      <c r="AL642" s="50" t="str">
        <f>IFERROR(VLOOKUP(AJ642,農林業センサス集落コード!$A$2:$E$18534,5,0),"")</f>
        <v/>
      </c>
      <c r="AM642" s="48"/>
      <c r="AN642" s="49" t="str">
        <f>IFERROR(VLOOKUP(AM642,農林業センサス集落コード!$A$2:$E$18534,4,FALSE)," ")</f>
        <v xml:space="preserve"> </v>
      </c>
      <c r="AO642" s="50" t="str">
        <f>IFERROR(VLOOKUP(AM642,農林業センサス集落コード!$A$2:$E$18534,5,0),"")</f>
        <v/>
      </c>
      <c r="AP642" s="48"/>
      <c r="AQ642" s="49" t="str">
        <f>IFERROR(VLOOKUP(AP642,農林業センサス集落コード!$A$2:$E$18534,4,FALSE)," ")</f>
        <v xml:space="preserve"> </v>
      </c>
      <c r="AR642" s="50" t="str">
        <f>IFERROR(VLOOKUP(AP642,農林業センサス集落コード!$A$2:$E$18534,5,0),"")</f>
        <v/>
      </c>
      <c r="AS642" s="48"/>
      <c r="AT642" s="49" t="str">
        <f>IFERROR(VLOOKUP(AS642,農林業センサス集落コード!$A$2:$E$18534,4,FALSE)," ")</f>
        <v xml:space="preserve"> </v>
      </c>
      <c r="AU642" s="50" t="str">
        <f>IFERROR(VLOOKUP(AS642,農林業センサス集落コード!$A$2:$E$18534,5,0),"")</f>
        <v/>
      </c>
      <c r="AV642" s="48"/>
      <c r="AW642" s="49" t="str">
        <f>IFERROR(VLOOKUP(AV642,農林業センサス集落コード!$A$2:$E$18534,4,FALSE)," ")</f>
        <v xml:space="preserve"> </v>
      </c>
      <c r="AX642" s="50" t="str">
        <f>IFERROR(VLOOKUP(AV642,農林業センサス集落コード!$A$2:$E$18534,5,0),"")</f>
        <v/>
      </c>
      <c r="AY642" s="48"/>
      <c r="AZ642" s="49" t="str">
        <f>IFERROR(VLOOKUP(AY642,農林業センサス集落コード!$A$2:$E$18534,4,FALSE)," ")</f>
        <v xml:space="preserve"> </v>
      </c>
      <c r="BA642" s="50" t="str">
        <f>IFERROR(VLOOKUP(AY642,農林業センサス集落コード!$A$2:$E$18534,5,0),"")</f>
        <v/>
      </c>
      <c r="BB642" s="48"/>
      <c r="BC642" s="49" t="str">
        <f>IFERROR(VLOOKUP(BB642,農林業センサス集落コード!$A$2:$E$18534,4,FALSE)," ")</f>
        <v xml:space="preserve"> </v>
      </c>
      <c r="BD642" s="50" t="str">
        <f>IFERROR(VLOOKUP(BB642,農林業センサス集落コード!$A$2:$E$18534,5,0),"")</f>
        <v/>
      </c>
      <c r="BE642" s="48"/>
      <c r="BF642" s="49" t="str">
        <f>IFERROR(VLOOKUP(BE642,農林業センサス集落コード!$A$2:$E$18534,4,FALSE)," ")</f>
        <v xml:space="preserve"> </v>
      </c>
      <c r="BG642" s="50" t="str">
        <f>IFERROR(VLOOKUP(BE642,農林業センサス集落コード!$A$2:$E$18534,5,0),"")</f>
        <v/>
      </c>
      <c r="BH642" s="48"/>
      <c r="BI642" s="49" t="str">
        <f>IFERROR(VLOOKUP(BH642,農林業センサス集落コード!$A$2:$E$18534,4,FALSE)," ")</f>
        <v xml:space="preserve"> </v>
      </c>
      <c r="BJ642" s="50" t="str">
        <f>IFERROR(VLOOKUP(BH642,農林業センサス集落コード!$A$2:$E$18534,5,0),"")</f>
        <v/>
      </c>
      <c r="BK642" s="48"/>
      <c r="BL642" s="49" t="str">
        <f>IFERROR(VLOOKUP(BK642,農林業センサス集落コード!$A$2:$E$18534,4,FALSE)," ")</f>
        <v xml:space="preserve"> </v>
      </c>
      <c r="BM642" s="50" t="str">
        <f>IFERROR(VLOOKUP(BK642,農林業センサス集落コード!$A$2:$E$18534,5,0),"")</f>
        <v/>
      </c>
    </row>
    <row r="643" spans="1:65">
      <c r="A643" s="272" t="e">
        <f>①協定識別事項②協定参加者!#REF!</f>
        <v>#REF!</v>
      </c>
      <c r="B643" s="55" t="e">
        <f>①協定識別事項②協定参加者!#REF!</f>
        <v>#REF!</v>
      </c>
      <c r="C643" s="55" t="e">
        <f>①協定識別事項②協定参加者!#REF!</f>
        <v>#REF!</v>
      </c>
      <c r="D643" s="55" t="e">
        <f>①協定識別事項②協定参加者!#REF!</f>
        <v>#REF!</v>
      </c>
      <c r="E643" s="56" t="e">
        <f>①協定識別事項②協定参加者!#REF!</f>
        <v>#REF!</v>
      </c>
      <c r="F643" s="48"/>
      <c r="G643" s="49" t="str">
        <f>IFERROR(VLOOKUP(F643,農林業センサス集落コード!$A$2:$E$18534,4,FALSE)," ")</f>
        <v xml:space="preserve"> </v>
      </c>
      <c r="H643" s="50" t="str">
        <f>IFERROR(VLOOKUP(F643,農林業センサス集落コード!$A$2:$E$18534,5,0),"")</f>
        <v/>
      </c>
      <c r="I643" s="48"/>
      <c r="J643" s="49" t="str">
        <f>IFERROR(VLOOKUP(I643,農林業センサス集落コード!$A$2:$E$18534,4,FALSE)," ")</f>
        <v xml:space="preserve"> </v>
      </c>
      <c r="K643" s="50" t="str">
        <f>IFERROR(VLOOKUP(I643,農林業センサス集落コード!$A$2:$E$18534,5,0),"")</f>
        <v/>
      </c>
      <c r="L643" s="48"/>
      <c r="M643" s="49" t="str">
        <f>IFERROR(VLOOKUP(L643,農林業センサス集落コード!$A$2:$E$18534,4,FALSE)," ")</f>
        <v xml:space="preserve"> </v>
      </c>
      <c r="N643" s="50" t="str">
        <f>IFERROR(VLOOKUP(L643,農林業センサス集落コード!$A$2:$E$18534,5,0),"")</f>
        <v/>
      </c>
      <c r="O643" s="48"/>
      <c r="P643" s="49" t="str">
        <f>IFERROR(VLOOKUP(O643,農林業センサス集落コード!$A$2:$E$18534,4,FALSE)," ")</f>
        <v xml:space="preserve"> </v>
      </c>
      <c r="Q643" s="50" t="str">
        <f>IFERROR(VLOOKUP(O643,農林業センサス集落コード!$A$2:$E$18534,5,0),"")</f>
        <v/>
      </c>
      <c r="R643" s="48"/>
      <c r="S643" s="49" t="str">
        <f>IFERROR(VLOOKUP(R643,農林業センサス集落コード!$A$2:$E$18534,4,FALSE)," ")</f>
        <v xml:space="preserve"> </v>
      </c>
      <c r="T643" s="50" t="str">
        <f>IFERROR(VLOOKUP(R643,農林業センサス集落コード!$A$2:$E$18534,5,0),"")</f>
        <v/>
      </c>
      <c r="U643" s="48"/>
      <c r="V643" s="49" t="str">
        <f>IFERROR(VLOOKUP(U643,農林業センサス集落コード!$A$2:$E$18534,4,FALSE)," ")</f>
        <v xml:space="preserve"> </v>
      </c>
      <c r="W643" s="50" t="str">
        <f>IFERROR(VLOOKUP(U643,農林業センサス集落コード!$A$2:$E$18534,5,0),"")</f>
        <v/>
      </c>
      <c r="X643" s="48"/>
      <c r="Y643" s="49" t="str">
        <f>IFERROR(VLOOKUP(X643,農林業センサス集落コード!$A$2:$E$18534,4,FALSE)," ")</f>
        <v xml:space="preserve"> </v>
      </c>
      <c r="Z643" s="50" t="str">
        <f>IFERROR(VLOOKUP(X643,農林業センサス集落コード!$A$2:$E$18534,5,0),"")</f>
        <v/>
      </c>
      <c r="AA643" s="48"/>
      <c r="AB643" s="49" t="str">
        <f>IFERROR(VLOOKUP(AA643,農林業センサス集落コード!$A$2:$E$18534,4,FALSE)," ")</f>
        <v xml:space="preserve"> </v>
      </c>
      <c r="AC643" s="50" t="str">
        <f>IFERROR(VLOOKUP(AA643,農林業センサス集落コード!$A$2:$E$18534,5,0),"")</f>
        <v/>
      </c>
      <c r="AD643" s="48"/>
      <c r="AE643" s="49" t="str">
        <f>IFERROR(VLOOKUP(AD643,農林業センサス集落コード!$A$2:$E$18534,4,FALSE)," ")</f>
        <v xml:space="preserve"> </v>
      </c>
      <c r="AF643" s="50" t="str">
        <f>IFERROR(VLOOKUP(AD643,農林業センサス集落コード!$A$2:$E$18534,5,0),"")</f>
        <v/>
      </c>
      <c r="AG643" s="48"/>
      <c r="AH643" s="49" t="str">
        <f>IFERROR(VLOOKUP(AG643,農林業センサス集落コード!$A$2:$E$18534,4,FALSE)," ")</f>
        <v xml:space="preserve"> </v>
      </c>
      <c r="AI643" s="50" t="str">
        <f>IFERROR(VLOOKUP(AG643,農林業センサス集落コード!$A$2:$E$18534,5,0),"")</f>
        <v/>
      </c>
      <c r="AJ643" s="48"/>
      <c r="AK643" s="49" t="str">
        <f>IFERROR(VLOOKUP(AJ643,農林業センサス集落コード!$A$2:$E$18534,4,FALSE)," ")</f>
        <v xml:space="preserve"> </v>
      </c>
      <c r="AL643" s="50" t="str">
        <f>IFERROR(VLOOKUP(AJ643,農林業センサス集落コード!$A$2:$E$18534,5,0),"")</f>
        <v/>
      </c>
      <c r="AM643" s="48"/>
      <c r="AN643" s="49" t="str">
        <f>IFERROR(VLOOKUP(AM643,農林業センサス集落コード!$A$2:$E$18534,4,FALSE)," ")</f>
        <v xml:space="preserve"> </v>
      </c>
      <c r="AO643" s="50" t="str">
        <f>IFERROR(VLOOKUP(AM643,農林業センサス集落コード!$A$2:$E$18534,5,0),"")</f>
        <v/>
      </c>
      <c r="AP643" s="48"/>
      <c r="AQ643" s="49" t="str">
        <f>IFERROR(VLOOKUP(AP643,農林業センサス集落コード!$A$2:$E$18534,4,FALSE)," ")</f>
        <v xml:space="preserve"> </v>
      </c>
      <c r="AR643" s="50" t="str">
        <f>IFERROR(VLOOKUP(AP643,農林業センサス集落コード!$A$2:$E$18534,5,0),"")</f>
        <v/>
      </c>
      <c r="AS643" s="48"/>
      <c r="AT643" s="49" t="str">
        <f>IFERROR(VLOOKUP(AS643,農林業センサス集落コード!$A$2:$E$18534,4,FALSE)," ")</f>
        <v xml:space="preserve"> </v>
      </c>
      <c r="AU643" s="50" t="str">
        <f>IFERROR(VLOOKUP(AS643,農林業センサス集落コード!$A$2:$E$18534,5,0),"")</f>
        <v/>
      </c>
      <c r="AV643" s="48"/>
      <c r="AW643" s="49" t="str">
        <f>IFERROR(VLOOKUP(AV643,農林業センサス集落コード!$A$2:$E$18534,4,FALSE)," ")</f>
        <v xml:space="preserve"> </v>
      </c>
      <c r="AX643" s="50" t="str">
        <f>IFERROR(VLOOKUP(AV643,農林業センサス集落コード!$A$2:$E$18534,5,0),"")</f>
        <v/>
      </c>
      <c r="AY643" s="48"/>
      <c r="AZ643" s="49" t="str">
        <f>IFERROR(VLOOKUP(AY643,農林業センサス集落コード!$A$2:$E$18534,4,FALSE)," ")</f>
        <v xml:space="preserve"> </v>
      </c>
      <c r="BA643" s="50" t="str">
        <f>IFERROR(VLOOKUP(AY643,農林業センサス集落コード!$A$2:$E$18534,5,0),"")</f>
        <v/>
      </c>
      <c r="BB643" s="48"/>
      <c r="BC643" s="49" t="str">
        <f>IFERROR(VLOOKUP(BB643,農林業センサス集落コード!$A$2:$E$18534,4,FALSE)," ")</f>
        <v xml:space="preserve"> </v>
      </c>
      <c r="BD643" s="50" t="str">
        <f>IFERROR(VLOOKUP(BB643,農林業センサス集落コード!$A$2:$E$18534,5,0),"")</f>
        <v/>
      </c>
      <c r="BE643" s="48"/>
      <c r="BF643" s="49" t="str">
        <f>IFERROR(VLOOKUP(BE643,農林業センサス集落コード!$A$2:$E$18534,4,FALSE)," ")</f>
        <v xml:space="preserve"> </v>
      </c>
      <c r="BG643" s="50" t="str">
        <f>IFERROR(VLOOKUP(BE643,農林業センサス集落コード!$A$2:$E$18534,5,0),"")</f>
        <v/>
      </c>
      <c r="BH643" s="48"/>
      <c r="BI643" s="49" t="str">
        <f>IFERROR(VLOOKUP(BH643,農林業センサス集落コード!$A$2:$E$18534,4,FALSE)," ")</f>
        <v xml:space="preserve"> </v>
      </c>
      <c r="BJ643" s="50" t="str">
        <f>IFERROR(VLOOKUP(BH643,農林業センサス集落コード!$A$2:$E$18534,5,0),"")</f>
        <v/>
      </c>
      <c r="BK643" s="48"/>
      <c r="BL643" s="49" t="str">
        <f>IFERROR(VLOOKUP(BK643,農林業センサス集落コード!$A$2:$E$18534,4,FALSE)," ")</f>
        <v xml:space="preserve"> </v>
      </c>
      <c r="BM643" s="50" t="str">
        <f>IFERROR(VLOOKUP(BK643,農林業センサス集落コード!$A$2:$E$18534,5,0),"")</f>
        <v/>
      </c>
    </row>
    <row r="644" spans="1:65">
      <c r="A644" s="272" t="e">
        <f>①協定識別事項②協定参加者!#REF!</f>
        <v>#REF!</v>
      </c>
      <c r="B644" s="55" t="e">
        <f>①協定識別事項②協定参加者!#REF!</f>
        <v>#REF!</v>
      </c>
      <c r="C644" s="55" t="e">
        <f>①協定識別事項②協定参加者!#REF!</f>
        <v>#REF!</v>
      </c>
      <c r="D644" s="55" t="e">
        <f>①協定識別事項②協定参加者!#REF!</f>
        <v>#REF!</v>
      </c>
      <c r="E644" s="56" t="e">
        <f>①協定識別事項②協定参加者!#REF!</f>
        <v>#REF!</v>
      </c>
      <c r="F644" s="48"/>
      <c r="G644" s="49" t="str">
        <f>IFERROR(VLOOKUP(F644,農林業センサス集落コード!$A$2:$E$18534,4,FALSE)," ")</f>
        <v xml:space="preserve"> </v>
      </c>
      <c r="H644" s="50" t="str">
        <f>IFERROR(VLOOKUP(F644,農林業センサス集落コード!$A$2:$E$18534,5,0),"")</f>
        <v/>
      </c>
      <c r="I644" s="48"/>
      <c r="J644" s="49" t="str">
        <f>IFERROR(VLOOKUP(I644,農林業センサス集落コード!$A$2:$E$18534,4,FALSE)," ")</f>
        <v xml:space="preserve"> </v>
      </c>
      <c r="K644" s="50" t="str">
        <f>IFERROR(VLOOKUP(I644,農林業センサス集落コード!$A$2:$E$18534,5,0),"")</f>
        <v/>
      </c>
      <c r="L644" s="48"/>
      <c r="M644" s="49" t="str">
        <f>IFERROR(VLOOKUP(L644,農林業センサス集落コード!$A$2:$E$18534,4,FALSE)," ")</f>
        <v xml:space="preserve"> </v>
      </c>
      <c r="N644" s="50" t="str">
        <f>IFERROR(VLOOKUP(L644,農林業センサス集落コード!$A$2:$E$18534,5,0),"")</f>
        <v/>
      </c>
      <c r="O644" s="48"/>
      <c r="P644" s="49" t="str">
        <f>IFERROR(VLOOKUP(O644,農林業センサス集落コード!$A$2:$E$18534,4,FALSE)," ")</f>
        <v xml:space="preserve"> </v>
      </c>
      <c r="Q644" s="50" t="str">
        <f>IFERROR(VLOOKUP(O644,農林業センサス集落コード!$A$2:$E$18534,5,0),"")</f>
        <v/>
      </c>
      <c r="R644" s="48"/>
      <c r="S644" s="49" t="str">
        <f>IFERROR(VLOOKUP(R644,農林業センサス集落コード!$A$2:$E$18534,4,FALSE)," ")</f>
        <v xml:space="preserve"> </v>
      </c>
      <c r="T644" s="50" t="str">
        <f>IFERROR(VLOOKUP(R644,農林業センサス集落コード!$A$2:$E$18534,5,0),"")</f>
        <v/>
      </c>
      <c r="U644" s="48"/>
      <c r="V644" s="49" t="str">
        <f>IFERROR(VLOOKUP(U644,農林業センサス集落コード!$A$2:$E$18534,4,FALSE)," ")</f>
        <v xml:space="preserve"> </v>
      </c>
      <c r="W644" s="50" t="str">
        <f>IFERROR(VLOOKUP(U644,農林業センサス集落コード!$A$2:$E$18534,5,0),"")</f>
        <v/>
      </c>
      <c r="X644" s="48"/>
      <c r="Y644" s="49" t="str">
        <f>IFERROR(VLOOKUP(X644,農林業センサス集落コード!$A$2:$E$18534,4,FALSE)," ")</f>
        <v xml:space="preserve"> </v>
      </c>
      <c r="Z644" s="50" t="str">
        <f>IFERROR(VLOOKUP(X644,農林業センサス集落コード!$A$2:$E$18534,5,0),"")</f>
        <v/>
      </c>
      <c r="AA644" s="48"/>
      <c r="AB644" s="49" t="str">
        <f>IFERROR(VLOOKUP(AA644,農林業センサス集落コード!$A$2:$E$18534,4,FALSE)," ")</f>
        <v xml:space="preserve"> </v>
      </c>
      <c r="AC644" s="50" t="str">
        <f>IFERROR(VLOOKUP(AA644,農林業センサス集落コード!$A$2:$E$18534,5,0),"")</f>
        <v/>
      </c>
      <c r="AD644" s="48"/>
      <c r="AE644" s="49" t="str">
        <f>IFERROR(VLOOKUP(AD644,農林業センサス集落コード!$A$2:$E$18534,4,FALSE)," ")</f>
        <v xml:space="preserve"> </v>
      </c>
      <c r="AF644" s="50" t="str">
        <f>IFERROR(VLOOKUP(AD644,農林業センサス集落コード!$A$2:$E$18534,5,0),"")</f>
        <v/>
      </c>
      <c r="AG644" s="48"/>
      <c r="AH644" s="49" t="str">
        <f>IFERROR(VLOOKUP(AG644,農林業センサス集落コード!$A$2:$E$18534,4,FALSE)," ")</f>
        <v xml:space="preserve"> </v>
      </c>
      <c r="AI644" s="50" t="str">
        <f>IFERROR(VLOOKUP(AG644,農林業センサス集落コード!$A$2:$E$18534,5,0),"")</f>
        <v/>
      </c>
      <c r="AJ644" s="48"/>
      <c r="AK644" s="49" t="str">
        <f>IFERROR(VLOOKUP(AJ644,農林業センサス集落コード!$A$2:$E$18534,4,FALSE)," ")</f>
        <v xml:space="preserve"> </v>
      </c>
      <c r="AL644" s="50" t="str">
        <f>IFERROR(VLOOKUP(AJ644,農林業センサス集落コード!$A$2:$E$18534,5,0),"")</f>
        <v/>
      </c>
      <c r="AM644" s="48"/>
      <c r="AN644" s="49" t="str">
        <f>IFERROR(VLOOKUP(AM644,農林業センサス集落コード!$A$2:$E$18534,4,FALSE)," ")</f>
        <v xml:space="preserve"> </v>
      </c>
      <c r="AO644" s="50" t="str">
        <f>IFERROR(VLOOKUP(AM644,農林業センサス集落コード!$A$2:$E$18534,5,0),"")</f>
        <v/>
      </c>
      <c r="AP644" s="48"/>
      <c r="AQ644" s="49" t="str">
        <f>IFERROR(VLOOKUP(AP644,農林業センサス集落コード!$A$2:$E$18534,4,FALSE)," ")</f>
        <v xml:space="preserve"> </v>
      </c>
      <c r="AR644" s="50" t="str">
        <f>IFERROR(VLOOKUP(AP644,農林業センサス集落コード!$A$2:$E$18534,5,0),"")</f>
        <v/>
      </c>
      <c r="AS644" s="48"/>
      <c r="AT644" s="49" t="str">
        <f>IFERROR(VLOOKUP(AS644,農林業センサス集落コード!$A$2:$E$18534,4,FALSE)," ")</f>
        <v xml:space="preserve"> </v>
      </c>
      <c r="AU644" s="50" t="str">
        <f>IFERROR(VLOOKUP(AS644,農林業センサス集落コード!$A$2:$E$18534,5,0),"")</f>
        <v/>
      </c>
      <c r="AV644" s="48"/>
      <c r="AW644" s="49" t="str">
        <f>IFERROR(VLOOKUP(AV644,農林業センサス集落コード!$A$2:$E$18534,4,FALSE)," ")</f>
        <v xml:space="preserve"> </v>
      </c>
      <c r="AX644" s="50" t="str">
        <f>IFERROR(VLOOKUP(AV644,農林業センサス集落コード!$A$2:$E$18534,5,0),"")</f>
        <v/>
      </c>
      <c r="AY644" s="48"/>
      <c r="AZ644" s="49" t="str">
        <f>IFERROR(VLOOKUP(AY644,農林業センサス集落コード!$A$2:$E$18534,4,FALSE)," ")</f>
        <v xml:space="preserve"> </v>
      </c>
      <c r="BA644" s="50" t="str">
        <f>IFERROR(VLOOKUP(AY644,農林業センサス集落コード!$A$2:$E$18534,5,0),"")</f>
        <v/>
      </c>
      <c r="BB644" s="48"/>
      <c r="BC644" s="49" t="str">
        <f>IFERROR(VLOOKUP(BB644,農林業センサス集落コード!$A$2:$E$18534,4,FALSE)," ")</f>
        <v xml:space="preserve"> </v>
      </c>
      <c r="BD644" s="50" t="str">
        <f>IFERROR(VLOOKUP(BB644,農林業センサス集落コード!$A$2:$E$18534,5,0),"")</f>
        <v/>
      </c>
      <c r="BE644" s="48"/>
      <c r="BF644" s="49" t="str">
        <f>IFERROR(VLOOKUP(BE644,農林業センサス集落コード!$A$2:$E$18534,4,FALSE)," ")</f>
        <v xml:space="preserve"> </v>
      </c>
      <c r="BG644" s="50" t="str">
        <f>IFERROR(VLOOKUP(BE644,農林業センサス集落コード!$A$2:$E$18534,5,0),"")</f>
        <v/>
      </c>
      <c r="BH644" s="48"/>
      <c r="BI644" s="49" t="str">
        <f>IFERROR(VLOOKUP(BH644,農林業センサス集落コード!$A$2:$E$18534,4,FALSE)," ")</f>
        <v xml:space="preserve"> </v>
      </c>
      <c r="BJ644" s="50" t="str">
        <f>IFERROR(VLOOKUP(BH644,農林業センサス集落コード!$A$2:$E$18534,5,0),"")</f>
        <v/>
      </c>
      <c r="BK644" s="48"/>
      <c r="BL644" s="49" t="str">
        <f>IFERROR(VLOOKUP(BK644,農林業センサス集落コード!$A$2:$E$18534,4,FALSE)," ")</f>
        <v xml:space="preserve"> </v>
      </c>
      <c r="BM644" s="50" t="str">
        <f>IFERROR(VLOOKUP(BK644,農林業センサス集落コード!$A$2:$E$18534,5,0),"")</f>
        <v/>
      </c>
    </row>
    <row r="645" spans="1:65">
      <c r="A645" s="272" t="e">
        <f>①協定識別事項②協定参加者!#REF!</f>
        <v>#REF!</v>
      </c>
      <c r="B645" s="55" t="e">
        <f>①協定識別事項②協定参加者!#REF!</f>
        <v>#REF!</v>
      </c>
      <c r="C645" s="55" t="e">
        <f>①協定識別事項②協定参加者!#REF!</f>
        <v>#REF!</v>
      </c>
      <c r="D645" s="55" t="e">
        <f>①協定識別事項②協定参加者!#REF!</f>
        <v>#REF!</v>
      </c>
      <c r="E645" s="56" t="e">
        <f>①協定識別事項②協定参加者!#REF!</f>
        <v>#REF!</v>
      </c>
      <c r="F645" s="48"/>
      <c r="G645" s="49" t="str">
        <f>IFERROR(VLOOKUP(F645,農林業センサス集落コード!$A$2:$E$18534,4,FALSE)," ")</f>
        <v xml:space="preserve"> </v>
      </c>
      <c r="H645" s="50" t="str">
        <f>IFERROR(VLOOKUP(F645,農林業センサス集落コード!$A$2:$E$18534,5,0),"")</f>
        <v/>
      </c>
      <c r="I645" s="48"/>
      <c r="J645" s="49" t="str">
        <f>IFERROR(VLOOKUP(I645,農林業センサス集落コード!$A$2:$E$18534,4,FALSE)," ")</f>
        <v xml:space="preserve"> </v>
      </c>
      <c r="K645" s="50" t="str">
        <f>IFERROR(VLOOKUP(I645,農林業センサス集落コード!$A$2:$E$18534,5,0),"")</f>
        <v/>
      </c>
      <c r="L645" s="48"/>
      <c r="M645" s="49" t="str">
        <f>IFERROR(VLOOKUP(L645,農林業センサス集落コード!$A$2:$E$18534,4,FALSE)," ")</f>
        <v xml:space="preserve"> </v>
      </c>
      <c r="N645" s="50" t="str">
        <f>IFERROR(VLOOKUP(L645,農林業センサス集落コード!$A$2:$E$18534,5,0),"")</f>
        <v/>
      </c>
      <c r="O645" s="48"/>
      <c r="P645" s="49" t="str">
        <f>IFERROR(VLOOKUP(O645,農林業センサス集落コード!$A$2:$E$18534,4,FALSE)," ")</f>
        <v xml:space="preserve"> </v>
      </c>
      <c r="Q645" s="50" t="str">
        <f>IFERROR(VLOOKUP(O645,農林業センサス集落コード!$A$2:$E$18534,5,0),"")</f>
        <v/>
      </c>
      <c r="R645" s="48"/>
      <c r="S645" s="49" t="str">
        <f>IFERROR(VLOOKUP(R645,農林業センサス集落コード!$A$2:$E$18534,4,FALSE)," ")</f>
        <v xml:space="preserve"> </v>
      </c>
      <c r="T645" s="50" t="str">
        <f>IFERROR(VLOOKUP(R645,農林業センサス集落コード!$A$2:$E$18534,5,0),"")</f>
        <v/>
      </c>
      <c r="U645" s="48"/>
      <c r="V645" s="49" t="str">
        <f>IFERROR(VLOOKUP(U645,農林業センサス集落コード!$A$2:$E$18534,4,FALSE)," ")</f>
        <v xml:space="preserve"> </v>
      </c>
      <c r="W645" s="50" t="str">
        <f>IFERROR(VLOOKUP(U645,農林業センサス集落コード!$A$2:$E$18534,5,0),"")</f>
        <v/>
      </c>
      <c r="X645" s="48"/>
      <c r="Y645" s="49" t="str">
        <f>IFERROR(VLOOKUP(X645,農林業センサス集落コード!$A$2:$E$18534,4,FALSE)," ")</f>
        <v xml:space="preserve"> </v>
      </c>
      <c r="Z645" s="50" t="str">
        <f>IFERROR(VLOOKUP(X645,農林業センサス集落コード!$A$2:$E$18534,5,0),"")</f>
        <v/>
      </c>
      <c r="AA645" s="48"/>
      <c r="AB645" s="49" t="str">
        <f>IFERROR(VLOOKUP(AA645,農林業センサス集落コード!$A$2:$E$18534,4,FALSE)," ")</f>
        <v xml:space="preserve"> </v>
      </c>
      <c r="AC645" s="50" t="str">
        <f>IFERROR(VLOOKUP(AA645,農林業センサス集落コード!$A$2:$E$18534,5,0),"")</f>
        <v/>
      </c>
      <c r="AD645" s="48"/>
      <c r="AE645" s="49" t="str">
        <f>IFERROR(VLOOKUP(AD645,農林業センサス集落コード!$A$2:$E$18534,4,FALSE)," ")</f>
        <v xml:space="preserve"> </v>
      </c>
      <c r="AF645" s="50" t="str">
        <f>IFERROR(VLOOKUP(AD645,農林業センサス集落コード!$A$2:$E$18534,5,0),"")</f>
        <v/>
      </c>
      <c r="AG645" s="48"/>
      <c r="AH645" s="49" t="str">
        <f>IFERROR(VLOOKUP(AG645,農林業センサス集落コード!$A$2:$E$18534,4,FALSE)," ")</f>
        <v xml:space="preserve"> </v>
      </c>
      <c r="AI645" s="50" t="str">
        <f>IFERROR(VLOOKUP(AG645,農林業センサス集落コード!$A$2:$E$18534,5,0),"")</f>
        <v/>
      </c>
      <c r="AJ645" s="48"/>
      <c r="AK645" s="49" t="str">
        <f>IFERROR(VLOOKUP(AJ645,農林業センサス集落コード!$A$2:$E$18534,4,FALSE)," ")</f>
        <v xml:space="preserve"> </v>
      </c>
      <c r="AL645" s="50" t="str">
        <f>IFERROR(VLOOKUP(AJ645,農林業センサス集落コード!$A$2:$E$18534,5,0),"")</f>
        <v/>
      </c>
      <c r="AM645" s="48"/>
      <c r="AN645" s="49" t="str">
        <f>IFERROR(VLOOKUP(AM645,農林業センサス集落コード!$A$2:$E$18534,4,FALSE)," ")</f>
        <v xml:space="preserve"> </v>
      </c>
      <c r="AO645" s="50" t="str">
        <f>IFERROR(VLOOKUP(AM645,農林業センサス集落コード!$A$2:$E$18534,5,0),"")</f>
        <v/>
      </c>
      <c r="AP645" s="48"/>
      <c r="AQ645" s="49" t="str">
        <f>IFERROR(VLOOKUP(AP645,農林業センサス集落コード!$A$2:$E$18534,4,FALSE)," ")</f>
        <v xml:space="preserve"> </v>
      </c>
      <c r="AR645" s="50" t="str">
        <f>IFERROR(VLOOKUP(AP645,農林業センサス集落コード!$A$2:$E$18534,5,0),"")</f>
        <v/>
      </c>
      <c r="AS645" s="48"/>
      <c r="AT645" s="49" t="str">
        <f>IFERROR(VLOOKUP(AS645,農林業センサス集落コード!$A$2:$E$18534,4,FALSE)," ")</f>
        <v xml:space="preserve"> </v>
      </c>
      <c r="AU645" s="50" t="str">
        <f>IFERROR(VLOOKUP(AS645,農林業センサス集落コード!$A$2:$E$18534,5,0),"")</f>
        <v/>
      </c>
      <c r="AV645" s="48"/>
      <c r="AW645" s="49" t="str">
        <f>IFERROR(VLOOKUP(AV645,農林業センサス集落コード!$A$2:$E$18534,4,FALSE)," ")</f>
        <v xml:space="preserve"> </v>
      </c>
      <c r="AX645" s="50" t="str">
        <f>IFERROR(VLOOKUP(AV645,農林業センサス集落コード!$A$2:$E$18534,5,0),"")</f>
        <v/>
      </c>
      <c r="AY645" s="48"/>
      <c r="AZ645" s="49" t="str">
        <f>IFERROR(VLOOKUP(AY645,農林業センサス集落コード!$A$2:$E$18534,4,FALSE)," ")</f>
        <v xml:space="preserve"> </v>
      </c>
      <c r="BA645" s="50" t="str">
        <f>IFERROR(VLOOKUP(AY645,農林業センサス集落コード!$A$2:$E$18534,5,0),"")</f>
        <v/>
      </c>
      <c r="BB645" s="48"/>
      <c r="BC645" s="49" t="str">
        <f>IFERROR(VLOOKUP(BB645,農林業センサス集落コード!$A$2:$E$18534,4,FALSE)," ")</f>
        <v xml:space="preserve"> </v>
      </c>
      <c r="BD645" s="50" t="str">
        <f>IFERROR(VLOOKUP(BB645,農林業センサス集落コード!$A$2:$E$18534,5,0),"")</f>
        <v/>
      </c>
      <c r="BE645" s="48"/>
      <c r="BF645" s="49" t="str">
        <f>IFERROR(VLOOKUP(BE645,農林業センサス集落コード!$A$2:$E$18534,4,FALSE)," ")</f>
        <v xml:space="preserve"> </v>
      </c>
      <c r="BG645" s="50" t="str">
        <f>IFERROR(VLOOKUP(BE645,農林業センサス集落コード!$A$2:$E$18534,5,0),"")</f>
        <v/>
      </c>
      <c r="BH645" s="48"/>
      <c r="BI645" s="49" t="str">
        <f>IFERROR(VLOOKUP(BH645,農林業センサス集落コード!$A$2:$E$18534,4,FALSE)," ")</f>
        <v xml:space="preserve"> </v>
      </c>
      <c r="BJ645" s="50" t="str">
        <f>IFERROR(VLOOKUP(BH645,農林業センサス集落コード!$A$2:$E$18534,5,0),"")</f>
        <v/>
      </c>
      <c r="BK645" s="48"/>
      <c r="BL645" s="49" t="str">
        <f>IFERROR(VLOOKUP(BK645,農林業センサス集落コード!$A$2:$E$18534,4,FALSE)," ")</f>
        <v xml:space="preserve"> </v>
      </c>
      <c r="BM645" s="50" t="str">
        <f>IFERROR(VLOOKUP(BK645,農林業センサス集落コード!$A$2:$E$18534,5,0),"")</f>
        <v/>
      </c>
    </row>
    <row r="646" spans="1:65">
      <c r="A646" s="272" t="e">
        <f>①協定識別事項②協定参加者!#REF!</f>
        <v>#REF!</v>
      </c>
      <c r="B646" s="55" t="e">
        <f>①協定識別事項②協定参加者!#REF!</f>
        <v>#REF!</v>
      </c>
      <c r="C646" s="55" t="e">
        <f>①協定識別事項②協定参加者!#REF!</f>
        <v>#REF!</v>
      </c>
      <c r="D646" s="55" t="e">
        <f>①協定識別事項②協定参加者!#REF!</f>
        <v>#REF!</v>
      </c>
      <c r="E646" s="56" t="e">
        <f>①協定識別事項②協定参加者!#REF!</f>
        <v>#REF!</v>
      </c>
      <c r="F646" s="48"/>
      <c r="G646" s="49" t="str">
        <f>IFERROR(VLOOKUP(F646,農林業センサス集落コード!$A$2:$E$18534,4,FALSE)," ")</f>
        <v xml:space="preserve"> </v>
      </c>
      <c r="H646" s="50" t="str">
        <f>IFERROR(VLOOKUP(F646,農林業センサス集落コード!$A$2:$E$18534,5,0),"")</f>
        <v/>
      </c>
      <c r="I646" s="48"/>
      <c r="J646" s="49" t="str">
        <f>IFERROR(VLOOKUP(I646,農林業センサス集落コード!$A$2:$E$18534,4,FALSE)," ")</f>
        <v xml:space="preserve"> </v>
      </c>
      <c r="K646" s="50" t="str">
        <f>IFERROR(VLOOKUP(I646,農林業センサス集落コード!$A$2:$E$18534,5,0),"")</f>
        <v/>
      </c>
      <c r="L646" s="48"/>
      <c r="M646" s="49" t="str">
        <f>IFERROR(VLOOKUP(L646,農林業センサス集落コード!$A$2:$E$18534,4,FALSE)," ")</f>
        <v xml:space="preserve"> </v>
      </c>
      <c r="N646" s="50" t="str">
        <f>IFERROR(VLOOKUP(L646,農林業センサス集落コード!$A$2:$E$18534,5,0),"")</f>
        <v/>
      </c>
      <c r="O646" s="48"/>
      <c r="P646" s="49" t="str">
        <f>IFERROR(VLOOKUP(O646,農林業センサス集落コード!$A$2:$E$18534,4,FALSE)," ")</f>
        <v xml:space="preserve"> </v>
      </c>
      <c r="Q646" s="50" t="str">
        <f>IFERROR(VLOOKUP(O646,農林業センサス集落コード!$A$2:$E$18534,5,0),"")</f>
        <v/>
      </c>
      <c r="R646" s="48"/>
      <c r="S646" s="49" t="str">
        <f>IFERROR(VLOOKUP(R646,農林業センサス集落コード!$A$2:$E$18534,4,FALSE)," ")</f>
        <v xml:space="preserve"> </v>
      </c>
      <c r="T646" s="50" t="str">
        <f>IFERROR(VLOOKUP(R646,農林業センサス集落コード!$A$2:$E$18534,5,0),"")</f>
        <v/>
      </c>
      <c r="U646" s="48"/>
      <c r="V646" s="49" t="str">
        <f>IFERROR(VLOOKUP(U646,農林業センサス集落コード!$A$2:$E$18534,4,FALSE)," ")</f>
        <v xml:space="preserve"> </v>
      </c>
      <c r="W646" s="50" t="str">
        <f>IFERROR(VLOOKUP(U646,農林業センサス集落コード!$A$2:$E$18534,5,0),"")</f>
        <v/>
      </c>
      <c r="X646" s="48"/>
      <c r="Y646" s="49" t="str">
        <f>IFERROR(VLOOKUP(X646,農林業センサス集落コード!$A$2:$E$18534,4,FALSE)," ")</f>
        <v xml:space="preserve"> </v>
      </c>
      <c r="Z646" s="50" t="str">
        <f>IFERROR(VLOOKUP(X646,農林業センサス集落コード!$A$2:$E$18534,5,0),"")</f>
        <v/>
      </c>
      <c r="AA646" s="48"/>
      <c r="AB646" s="49" t="str">
        <f>IFERROR(VLOOKUP(AA646,農林業センサス集落コード!$A$2:$E$18534,4,FALSE)," ")</f>
        <v xml:space="preserve"> </v>
      </c>
      <c r="AC646" s="50" t="str">
        <f>IFERROR(VLOOKUP(AA646,農林業センサス集落コード!$A$2:$E$18534,5,0),"")</f>
        <v/>
      </c>
      <c r="AD646" s="48"/>
      <c r="AE646" s="49" t="str">
        <f>IFERROR(VLOOKUP(AD646,農林業センサス集落コード!$A$2:$E$18534,4,FALSE)," ")</f>
        <v xml:space="preserve"> </v>
      </c>
      <c r="AF646" s="50" t="str">
        <f>IFERROR(VLOOKUP(AD646,農林業センサス集落コード!$A$2:$E$18534,5,0),"")</f>
        <v/>
      </c>
      <c r="AG646" s="48"/>
      <c r="AH646" s="49" t="str">
        <f>IFERROR(VLOOKUP(AG646,農林業センサス集落コード!$A$2:$E$18534,4,FALSE)," ")</f>
        <v xml:space="preserve"> </v>
      </c>
      <c r="AI646" s="50" t="str">
        <f>IFERROR(VLOOKUP(AG646,農林業センサス集落コード!$A$2:$E$18534,5,0),"")</f>
        <v/>
      </c>
      <c r="AJ646" s="48"/>
      <c r="AK646" s="49" t="str">
        <f>IFERROR(VLOOKUP(AJ646,農林業センサス集落コード!$A$2:$E$18534,4,FALSE)," ")</f>
        <v xml:space="preserve"> </v>
      </c>
      <c r="AL646" s="50" t="str">
        <f>IFERROR(VLOOKUP(AJ646,農林業センサス集落コード!$A$2:$E$18534,5,0),"")</f>
        <v/>
      </c>
      <c r="AM646" s="48"/>
      <c r="AN646" s="49" t="str">
        <f>IFERROR(VLOOKUP(AM646,農林業センサス集落コード!$A$2:$E$18534,4,FALSE)," ")</f>
        <v xml:space="preserve"> </v>
      </c>
      <c r="AO646" s="50" t="str">
        <f>IFERROR(VLOOKUP(AM646,農林業センサス集落コード!$A$2:$E$18534,5,0),"")</f>
        <v/>
      </c>
      <c r="AP646" s="48"/>
      <c r="AQ646" s="49" t="str">
        <f>IFERROR(VLOOKUP(AP646,農林業センサス集落コード!$A$2:$E$18534,4,FALSE)," ")</f>
        <v xml:space="preserve"> </v>
      </c>
      <c r="AR646" s="50" t="str">
        <f>IFERROR(VLOOKUP(AP646,農林業センサス集落コード!$A$2:$E$18534,5,0),"")</f>
        <v/>
      </c>
      <c r="AS646" s="48"/>
      <c r="AT646" s="49" t="str">
        <f>IFERROR(VLOOKUP(AS646,農林業センサス集落コード!$A$2:$E$18534,4,FALSE)," ")</f>
        <v xml:space="preserve"> </v>
      </c>
      <c r="AU646" s="50" t="str">
        <f>IFERROR(VLOOKUP(AS646,農林業センサス集落コード!$A$2:$E$18534,5,0),"")</f>
        <v/>
      </c>
      <c r="AV646" s="48"/>
      <c r="AW646" s="49" t="str">
        <f>IFERROR(VLOOKUP(AV646,農林業センサス集落コード!$A$2:$E$18534,4,FALSE)," ")</f>
        <v xml:space="preserve"> </v>
      </c>
      <c r="AX646" s="50" t="str">
        <f>IFERROR(VLOOKUP(AV646,農林業センサス集落コード!$A$2:$E$18534,5,0),"")</f>
        <v/>
      </c>
      <c r="AY646" s="48"/>
      <c r="AZ646" s="49" t="str">
        <f>IFERROR(VLOOKUP(AY646,農林業センサス集落コード!$A$2:$E$18534,4,FALSE)," ")</f>
        <v xml:space="preserve"> </v>
      </c>
      <c r="BA646" s="50" t="str">
        <f>IFERROR(VLOOKUP(AY646,農林業センサス集落コード!$A$2:$E$18534,5,0),"")</f>
        <v/>
      </c>
      <c r="BB646" s="48"/>
      <c r="BC646" s="49" t="str">
        <f>IFERROR(VLOOKUP(BB646,農林業センサス集落コード!$A$2:$E$18534,4,FALSE)," ")</f>
        <v xml:space="preserve"> </v>
      </c>
      <c r="BD646" s="50" t="str">
        <f>IFERROR(VLOOKUP(BB646,農林業センサス集落コード!$A$2:$E$18534,5,0),"")</f>
        <v/>
      </c>
      <c r="BE646" s="48"/>
      <c r="BF646" s="49" t="str">
        <f>IFERROR(VLOOKUP(BE646,農林業センサス集落コード!$A$2:$E$18534,4,FALSE)," ")</f>
        <v xml:space="preserve"> </v>
      </c>
      <c r="BG646" s="50" t="str">
        <f>IFERROR(VLOOKUP(BE646,農林業センサス集落コード!$A$2:$E$18534,5,0),"")</f>
        <v/>
      </c>
      <c r="BH646" s="48"/>
      <c r="BI646" s="49" t="str">
        <f>IFERROR(VLOOKUP(BH646,農林業センサス集落コード!$A$2:$E$18534,4,FALSE)," ")</f>
        <v xml:space="preserve"> </v>
      </c>
      <c r="BJ646" s="50" t="str">
        <f>IFERROR(VLOOKUP(BH646,農林業センサス集落コード!$A$2:$E$18534,5,0),"")</f>
        <v/>
      </c>
      <c r="BK646" s="48"/>
      <c r="BL646" s="49" t="str">
        <f>IFERROR(VLOOKUP(BK646,農林業センサス集落コード!$A$2:$E$18534,4,FALSE)," ")</f>
        <v xml:space="preserve"> </v>
      </c>
      <c r="BM646" s="50" t="str">
        <f>IFERROR(VLOOKUP(BK646,農林業センサス集落コード!$A$2:$E$18534,5,0),"")</f>
        <v/>
      </c>
    </row>
    <row r="647" spans="1:65">
      <c r="A647" s="272" t="e">
        <f>①協定識別事項②協定参加者!#REF!</f>
        <v>#REF!</v>
      </c>
      <c r="B647" s="55" t="e">
        <f>①協定識別事項②協定参加者!#REF!</f>
        <v>#REF!</v>
      </c>
      <c r="C647" s="55" t="e">
        <f>①協定識別事項②協定参加者!#REF!</f>
        <v>#REF!</v>
      </c>
      <c r="D647" s="55" t="e">
        <f>①協定識別事項②協定参加者!#REF!</f>
        <v>#REF!</v>
      </c>
      <c r="E647" s="56" t="e">
        <f>①協定識別事項②協定参加者!#REF!</f>
        <v>#REF!</v>
      </c>
      <c r="F647" s="48"/>
      <c r="G647" s="49" t="str">
        <f>IFERROR(VLOOKUP(F647,農林業センサス集落コード!$A$2:$E$18534,4,FALSE)," ")</f>
        <v xml:space="preserve"> </v>
      </c>
      <c r="H647" s="50" t="str">
        <f>IFERROR(VLOOKUP(F647,農林業センサス集落コード!$A$2:$E$18534,5,0),"")</f>
        <v/>
      </c>
      <c r="I647" s="48"/>
      <c r="J647" s="49" t="str">
        <f>IFERROR(VLOOKUP(I647,農林業センサス集落コード!$A$2:$E$18534,4,FALSE)," ")</f>
        <v xml:space="preserve"> </v>
      </c>
      <c r="K647" s="50" t="str">
        <f>IFERROR(VLOOKUP(I647,農林業センサス集落コード!$A$2:$E$18534,5,0),"")</f>
        <v/>
      </c>
      <c r="L647" s="48"/>
      <c r="M647" s="49" t="str">
        <f>IFERROR(VLOOKUP(L647,農林業センサス集落コード!$A$2:$E$18534,4,FALSE)," ")</f>
        <v xml:space="preserve"> </v>
      </c>
      <c r="N647" s="50" t="str">
        <f>IFERROR(VLOOKUP(L647,農林業センサス集落コード!$A$2:$E$18534,5,0),"")</f>
        <v/>
      </c>
      <c r="O647" s="48"/>
      <c r="P647" s="49" t="str">
        <f>IFERROR(VLOOKUP(O647,農林業センサス集落コード!$A$2:$E$18534,4,FALSE)," ")</f>
        <v xml:space="preserve"> </v>
      </c>
      <c r="Q647" s="50" t="str">
        <f>IFERROR(VLOOKUP(O647,農林業センサス集落コード!$A$2:$E$18534,5,0),"")</f>
        <v/>
      </c>
      <c r="R647" s="48"/>
      <c r="S647" s="49" t="str">
        <f>IFERROR(VLOOKUP(R647,農林業センサス集落コード!$A$2:$E$18534,4,FALSE)," ")</f>
        <v xml:space="preserve"> </v>
      </c>
      <c r="T647" s="50" t="str">
        <f>IFERROR(VLOOKUP(R647,農林業センサス集落コード!$A$2:$E$18534,5,0),"")</f>
        <v/>
      </c>
      <c r="U647" s="48"/>
      <c r="V647" s="49" t="str">
        <f>IFERROR(VLOOKUP(U647,農林業センサス集落コード!$A$2:$E$18534,4,FALSE)," ")</f>
        <v xml:space="preserve"> </v>
      </c>
      <c r="W647" s="50" t="str">
        <f>IFERROR(VLOOKUP(U647,農林業センサス集落コード!$A$2:$E$18534,5,0),"")</f>
        <v/>
      </c>
      <c r="X647" s="48"/>
      <c r="Y647" s="49" t="str">
        <f>IFERROR(VLOOKUP(X647,農林業センサス集落コード!$A$2:$E$18534,4,FALSE)," ")</f>
        <v xml:space="preserve"> </v>
      </c>
      <c r="Z647" s="50" t="str">
        <f>IFERROR(VLOOKUP(X647,農林業センサス集落コード!$A$2:$E$18534,5,0),"")</f>
        <v/>
      </c>
      <c r="AA647" s="48"/>
      <c r="AB647" s="49" t="str">
        <f>IFERROR(VLOOKUP(AA647,農林業センサス集落コード!$A$2:$E$18534,4,FALSE)," ")</f>
        <v xml:space="preserve"> </v>
      </c>
      <c r="AC647" s="50" t="str">
        <f>IFERROR(VLOOKUP(AA647,農林業センサス集落コード!$A$2:$E$18534,5,0),"")</f>
        <v/>
      </c>
      <c r="AD647" s="48"/>
      <c r="AE647" s="49" t="str">
        <f>IFERROR(VLOOKUP(AD647,農林業センサス集落コード!$A$2:$E$18534,4,FALSE)," ")</f>
        <v xml:space="preserve"> </v>
      </c>
      <c r="AF647" s="50" t="str">
        <f>IFERROR(VLOOKUP(AD647,農林業センサス集落コード!$A$2:$E$18534,5,0),"")</f>
        <v/>
      </c>
      <c r="AG647" s="48"/>
      <c r="AH647" s="49" t="str">
        <f>IFERROR(VLOOKUP(AG647,農林業センサス集落コード!$A$2:$E$18534,4,FALSE)," ")</f>
        <v xml:space="preserve"> </v>
      </c>
      <c r="AI647" s="50" t="str">
        <f>IFERROR(VLOOKUP(AG647,農林業センサス集落コード!$A$2:$E$18534,5,0),"")</f>
        <v/>
      </c>
      <c r="AJ647" s="48"/>
      <c r="AK647" s="49" t="str">
        <f>IFERROR(VLOOKUP(AJ647,農林業センサス集落コード!$A$2:$E$18534,4,FALSE)," ")</f>
        <v xml:space="preserve"> </v>
      </c>
      <c r="AL647" s="50" t="str">
        <f>IFERROR(VLOOKUP(AJ647,農林業センサス集落コード!$A$2:$E$18534,5,0),"")</f>
        <v/>
      </c>
      <c r="AM647" s="48"/>
      <c r="AN647" s="49" t="str">
        <f>IFERROR(VLOOKUP(AM647,農林業センサス集落コード!$A$2:$E$18534,4,FALSE)," ")</f>
        <v xml:space="preserve"> </v>
      </c>
      <c r="AO647" s="50" t="str">
        <f>IFERROR(VLOOKUP(AM647,農林業センサス集落コード!$A$2:$E$18534,5,0),"")</f>
        <v/>
      </c>
      <c r="AP647" s="48"/>
      <c r="AQ647" s="49" t="str">
        <f>IFERROR(VLOOKUP(AP647,農林業センサス集落コード!$A$2:$E$18534,4,FALSE)," ")</f>
        <v xml:space="preserve"> </v>
      </c>
      <c r="AR647" s="50" t="str">
        <f>IFERROR(VLOOKUP(AP647,農林業センサス集落コード!$A$2:$E$18534,5,0),"")</f>
        <v/>
      </c>
      <c r="AS647" s="48"/>
      <c r="AT647" s="49" t="str">
        <f>IFERROR(VLOOKUP(AS647,農林業センサス集落コード!$A$2:$E$18534,4,FALSE)," ")</f>
        <v xml:space="preserve"> </v>
      </c>
      <c r="AU647" s="50" t="str">
        <f>IFERROR(VLOOKUP(AS647,農林業センサス集落コード!$A$2:$E$18534,5,0),"")</f>
        <v/>
      </c>
      <c r="AV647" s="48"/>
      <c r="AW647" s="49" t="str">
        <f>IFERROR(VLOOKUP(AV647,農林業センサス集落コード!$A$2:$E$18534,4,FALSE)," ")</f>
        <v xml:space="preserve"> </v>
      </c>
      <c r="AX647" s="50" t="str">
        <f>IFERROR(VLOOKUP(AV647,農林業センサス集落コード!$A$2:$E$18534,5,0),"")</f>
        <v/>
      </c>
      <c r="AY647" s="48"/>
      <c r="AZ647" s="49" t="str">
        <f>IFERROR(VLOOKUP(AY647,農林業センサス集落コード!$A$2:$E$18534,4,FALSE)," ")</f>
        <v xml:space="preserve"> </v>
      </c>
      <c r="BA647" s="50" t="str">
        <f>IFERROR(VLOOKUP(AY647,農林業センサス集落コード!$A$2:$E$18534,5,0),"")</f>
        <v/>
      </c>
      <c r="BB647" s="48"/>
      <c r="BC647" s="49" t="str">
        <f>IFERROR(VLOOKUP(BB647,農林業センサス集落コード!$A$2:$E$18534,4,FALSE)," ")</f>
        <v xml:space="preserve"> </v>
      </c>
      <c r="BD647" s="50" t="str">
        <f>IFERROR(VLOOKUP(BB647,農林業センサス集落コード!$A$2:$E$18534,5,0),"")</f>
        <v/>
      </c>
      <c r="BE647" s="48"/>
      <c r="BF647" s="49" t="str">
        <f>IFERROR(VLOOKUP(BE647,農林業センサス集落コード!$A$2:$E$18534,4,FALSE)," ")</f>
        <v xml:space="preserve"> </v>
      </c>
      <c r="BG647" s="50" t="str">
        <f>IFERROR(VLOOKUP(BE647,農林業センサス集落コード!$A$2:$E$18534,5,0),"")</f>
        <v/>
      </c>
      <c r="BH647" s="48"/>
      <c r="BI647" s="49" t="str">
        <f>IFERROR(VLOOKUP(BH647,農林業センサス集落コード!$A$2:$E$18534,4,FALSE)," ")</f>
        <v xml:space="preserve"> </v>
      </c>
      <c r="BJ647" s="50" t="str">
        <f>IFERROR(VLOOKUP(BH647,農林業センサス集落コード!$A$2:$E$18534,5,0),"")</f>
        <v/>
      </c>
      <c r="BK647" s="48"/>
      <c r="BL647" s="49" t="str">
        <f>IFERROR(VLOOKUP(BK647,農林業センサス集落コード!$A$2:$E$18534,4,FALSE)," ")</f>
        <v xml:space="preserve"> </v>
      </c>
      <c r="BM647" s="50" t="str">
        <f>IFERROR(VLOOKUP(BK647,農林業センサス集落コード!$A$2:$E$18534,5,0),"")</f>
        <v/>
      </c>
    </row>
    <row r="648" spans="1:65">
      <c r="A648" s="272" t="e">
        <f>①協定識別事項②協定参加者!#REF!</f>
        <v>#REF!</v>
      </c>
      <c r="B648" s="55" t="e">
        <f>①協定識別事項②協定参加者!#REF!</f>
        <v>#REF!</v>
      </c>
      <c r="C648" s="55" t="e">
        <f>①協定識別事項②協定参加者!#REF!</f>
        <v>#REF!</v>
      </c>
      <c r="D648" s="55" t="e">
        <f>①協定識別事項②協定参加者!#REF!</f>
        <v>#REF!</v>
      </c>
      <c r="E648" s="56" t="e">
        <f>①協定識別事項②協定参加者!#REF!</f>
        <v>#REF!</v>
      </c>
      <c r="F648" s="48"/>
      <c r="G648" s="49" t="str">
        <f>IFERROR(VLOOKUP(F648,農林業センサス集落コード!$A$2:$E$18534,4,FALSE)," ")</f>
        <v xml:space="preserve"> </v>
      </c>
      <c r="H648" s="50" t="str">
        <f>IFERROR(VLOOKUP(F648,農林業センサス集落コード!$A$2:$E$18534,5,0),"")</f>
        <v/>
      </c>
      <c r="I648" s="48"/>
      <c r="J648" s="49" t="str">
        <f>IFERROR(VLOOKUP(I648,農林業センサス集落コード!$A$2:$E$18534,4,FALSE)," ")</f>
        <v xml:space="preserve"> </v>
      </c>
      <c r="K648" s="50" t="str">
        <f>IFERROR(VLOOKUP(I648,農林業センサス集落コード!$A$2:$E$18534,5,0),"")</f>
        <v/>
      </c>
      <c r="L648" s="48"/>
      <c r="M648" s="49" t="str">
        <f>IFERROR(VLOOKUP(L648,農林業センサス集落コード!$A$2:$E$18534,4,FALSE)," ")</f>
        <v xml:space="preserve"> </v>
      </c>
      <c r="N648" s="50" t="str">
        <f>IFERROR(VLOOKUP(L648,農林業センサス集落コード!$A$2:$E$18534,5,0),"")</f>
        <v/>
      </c>
      <c r="O648" s="48"/>
      <c r="P648" s="49" t="str">
        <f>IFERROR(VLOOKUP(O648,農林業センサス集落コード!$A$2:$E$18534,4,FALSE)," ")</f>
        <v xml:space="preserve"> </v>
      </c>
      <c r="Q648" s="50" t="str">
        <f>IFERROR(VLOOKUP(O648,農林業センサス集落コード!$A$2:$E$18534,5,0),"")</f>
        <v/>
      </c>
      <c r="R648" s="48"/>
      <c r="S648" s="49" t="str">
        <f>IFERROR(VLOOKUP(R648,農林業センサス集落コード!$A$2:$E$18534,4,FALSE)," ")</f>
        <v xml:space="preserve"> </v>
      </c>
      <c r="T648" s="50" t="str">
        <f>IFERROR(VLOOKUP(R648,農林業センサス集落コード!$A$2:$E$18534,5,0),"")</f>
        <v/>
      </c>
      <c r="U648" s="48"/>
      <c r="V648" s="49" t="str">
        <f>IFERROR(VLOOKUP(U648,農林業センサス集落コード!$A$2:$E$18534,4,FALSE)," ")</f>
        <v xml:space="preserve"> </v>
      </c>
      <c r="W648" s="50" t="str">
        <f>IFERROR(VLOOKUP(U648,農林業センサス集落コード!$A$2:$E$18534,5,0),"")</f>
        <v/>
      </c>
      <c r="X648" s="48"/>
      <c r="Y648" s="49" t="str">
        <f>IFERROR(VLOOKUP(X648,農林業センサス集落コード!$A$2:$E$18534,4,FALSE)," ")</f>
        <v xml:space="preserve"> </v>
      </c>
      <c r="Z648" s="50" t="str">
        <f>IFERROR(VLOOKUP(X648,農林業センサス集落コード!$A$2:$E$18534,5,0),"")</f>
        <v/>
      </c>
      <c r="AA648" s="48"/>
      <c r="AB648" s="49" t="str">
        <f>IFERROR(VLOOKUP(AA648,農林業センサス集落コード!$A$2:$E$18534,4,FALSE)," ")</f>
        <v xml:space="preserve"> </v>
      </c>
      <c r="AC648" s="50" t="str">
        <f>IFERROR(VLOOKUP(AA648,農林業センサス集落コード!$A$2:$E$18534,5,0),"")</f>
        <v/>
      </c>
      <c r="AD648" s="48"/>
      <c r="AE648" s="49" t="str">
        <f>IFERROR(VLOOKUP(AD648,農林業センサス集落コード!$A$2:$E$18534,4,FALSE)," ")</f>
        <v xml:space="preserve"> </v>
      </c>
      <c r="AF648" s="50" t="str">
        <f>IFERROR(VLOOKUP(AD648,農林業センサス集落コード!$A$2:$E$18534,5,0),"")</f>
        <v/>
      </c>
      <c r="AG648" s="48"/>
      <c r="AH648" s="49" t="str">
        <f>IFERROR(VLOOKUP(AG648,農林業センサス集落コード!$A$2:$E$18534,4,FALSE)," ")</f>
        <v xml:space="preserve"> </v>
      </c>
      <c r="AI648" s="50" t="str">
        <f>IFERROR(VLOOKUP(AG648,農林業センサス集落コード!$A$2:$E$18534,5,0),"")</f>
        <v/>
      </c>
      <c r="AJ648" s="48"/>
      <c r="AK648" s="49" t="str">
        <f>IFERROR(VLOOKUP(AJ648,農林業センサス集落コード!$A$2:$E$18534,4,FALSE)," ")</f>
        <v xml:space="preserve"> </v>
      </c>
      <c r="AL648" s="50" t="str">
        <f>IFERROR(VLOOKUP(AJ648,農林業センサス集落コード!$A$2:$E$18534,5,0),"")</f>
        <v/>
      </c>
      <c r="AM648" s="48"/>
      <c r="AN648" s="49" t="str">
        <f>IFERROR(VLOOKUP(AM648,農林業センサス集落コード!$A$2:$E$18534,4,FALSE)," ")</f>
        <v xml:space="preserve"> </v>
      </c>
      <c r="AO648" s="50" t="str">
        <f>IFERROR(VLOOKUP(AM648,農林業センサス集落コード!$A$2:$E$18534,5,0),"")</f>
        <v/>
      </c>
      <c r="AP648" s="48"/>
      <c r="AQ648" s="49" t="str">
        <f>IFERROR(VLOOKUP(AP648,農林業センサス集落コード!$A$2:$E$18534,4,FALSE)," ")</f>
        <v xml:space="preserve"> </v>
      </c>
      <c r="AR648" s="50" t="str">
        <f>IFERROR(VLOOKUP(AP648,農林業センサス集落コード!$A$2:$E$18534,5,0),"")</f>
        <v/>
      </c>
      <c r="AS648" s="48"/>
      <c r="AT648" s="49" t="str">
        <f>IFERROR(VLOOKUP(AS648,農林業センサス集落コード!$A$2:$E$18534,4,FALSE)," ")</f>
        <v xml:space="preserve"> </v>
      </c>
      <c r="AU648" s="50" t="str">
        <f>IFERROR(VLOOKUP(AS648,農林業センサス集落コード!$A$2:$E$18534,5,0),"")</f>
        <v/>
      </c>
      <c r="AV648" s="48"/>
      <c r="AW648" s="49" t="str">
        <f>IFERROR(VLOOKUP(AV648,農林業センサス集落コード!$A$2:$E$18534,4,FALSE)," ")</f>
        <v xml:space="preserve"> </v>
      </c>
      <c r="AX648" s="50" t="str">
        <f>IFERROR(VLOOKUP(AV648,農林業センサス集落コード!$A$2:$E$18534,5,0),"")</f>
        <v/>
      </c>
      <c r="AY648" s="48"/>
      <c r="AZ648" s="49" t="str">
        <f>IFERROR(VLOOKUP(AY648,農林業センサス集落コード!$A$2:$E$18534,4,FALSE)," ")</f>
        <v xml:space="preserve"> </v>
      </c>
      <c r="BA648" s="50" t="str">
        <f>IFERROR(VLOOKUP(AY648,農林業センサス集落コード!$A$2:$E$18534,5,0),"")</f>
        <v/>
      </c>
      <c r="BB648" s="48"/>
      <c r="BC648" s="49" t="str">
        <f>IFERROR(VLOOKUP(BB648,農林業センサス集落コード!$A$2:$E$18534,4,FALSE)," ")</f>
        <v xml:space="preserve"> </v>
      </c>
      <c r="BD648" s="50" t="str">
        <f>IFERROR(VLOOKUP(BB648,農林業センサス集落コード!$A$2:$E$18534,5,0),"")</f>
        <v/>
      </c>
      <c r="BE648" s="48"/>
      <c r="BF648" s="49" t="str">
        <f>IFERROR(VLOOKUP(BE648,農林業センサス集落コード!$A$2:$E$18534,4,FALSE)," ")</f>
        <v xml:space="preserve"> </v>
      </c>
      <c r="BG648" s="50" t="str">
        <f>IFERROR(VLOOKUP(BE648,農林業センサス集落コード!$A$2:$E$18534,5,0),"")</f>
        <v/>
      </c>
      <c r="BH648" s="48"/>
      <c r="BI648" s="49" t="str">
        <f>IFERROR(VLOOKUP(BH648,農林業センサス集落コード!$A$2:$E$18534,4,FALSE)," ")</f>
        <v xml:space="preserve"> </v>
      </c>
      <c r="BJ648" s="50" t="str">
        <f>IFERROR(VLOOKUP(BH648,農林業センサス集落コード!$A$2:$E$18534,5,0),"")</f>
        <v/>
      </c>
      <c r="BK648" s="48"/>
      <c r="BL648" s="49" t="str">
        <f>IFERROR(VLOOKUP(BK648,農林業センサス集落コード!$A$2:$E$18534,4,FALSE)," ")</f>
        <v xml:space="preserve"> </v>
      </c>
      <c r="BM648" s="50" t="str">
        <f>IFERROR(VLOOKUP(BK648,農林業センサス集落コード!$A$2:$E$18534,5,0),"")</f>
        <v/>
      </c>
    </row>
    <row r="649" spans="1:65">
      <c r="A649" s="272" t="e">
        <f>①協定識別事項②協定参加者!#REF!</f>
        <v>#REF!</v>
      </c>
      <c r="B649" s="55" t="e">
        <f>①協定識別事項②協定参加者!#REF!</f>
        <v>#REF!</v>
      </c>
      <c r="C649" s="55" t="e">
        <f>①協定識別事項②協定参加者!#REF!</f>
        <v>#REF!</v>
      </c>
      <c r="D649" s="55" t="e">
        <f>①協定識別事項②協定参加者!#REF!</f>
        <v>#REF!</v>
      </c>
      <c r="E649" s="56" t="e">
        <f>①協定識別事項②協定参加者!#REF!</f>
        <v>#REF!</v>
      </c>
      <c r="F649" s="48"/>
      <c r="G649" s="49" t="str">
        <f>IFERROR(VLOOKUP(F649,農林業センサス集落コード!$A$2:$E$18534,4,FALSE)," ")</f>
        <v xml:space="preserve"> </v>
      </c>
      <c r="H649" s="50" t="str">
        <f>IFERROR(VLOOKUP(F649,農林業センサス集落コード!$A$2:$E$18534,5,0),"")</f>
        <v/>
      </c>
      <c r="I649" s="48"/>
      <c r="J649" s="49" t="str">
        <f>IFERROR(VLOOKUP(I649,農林業センサス集落コード!$A$2:$E$18534,4,FALSE)," ")</f>
        <v xml:space="preserve"> </v>
      </c>
      <c r="K649" s="50" t="str">
        <f>IFERROR(VLOOKUP(I649,農林業センサス集落コード!$A$2:$E$18534,5,0),"")</f>
        <v/>
      </c>
      <c r="L649" s="48"/>
      <c r="M649" s="49" t="str">
        <f>IFERROR(VLOOKUP(L649,農林業センサス集落コード!$A$2:$E$18534,4,FALSE)," ")</f>
        <v xml:space="preserve"> </v>
      </c>
      <c r="N649" s="50" t="str">
        <f>IFERROR(VLOOKUP(L649,農林業センサス集落コード!$A$2:$E$18534,5,0),"")</f>
        <v/>
      </c>
      <c r="O649" s="48"/>
      <c r="P649" s="49" t="str">
        <f>IFERROR(VLOOKUP(O649,農林業センサス集落コード!$A$2:$E$18534,4,FALSE)," ")</f>
        <v xml:space="preserve"> </v>
      </c>
      <c r="Q649" s="50" t="str">
        <f>IFERROR(VLOOKUP(O649,農林業センサス集落コード!$A$2:$E$18534,5,0),"")</f>
        <v/>
      </c>
      <c r="R649" s="48"/>
      <c r="S649" s="49" t="str">
        <f>IFERROR(VLOOKUP(R649,農林業センサス集落コード!$A$2:$E$18534,4,FALSE)," ")</f>
        <v xml:space="preserve"> </v>
      </c>
      <c r="T649" s="50" t="str">
        <f>IFERROR(VLOOKUP(R649,農林業センサス集落コード!$A$2:$E$18534,5,0),"")</f>
        <v/>
      </c>
      <c r="U649" s="48"/>
      <c r="V649" s="49" t="str">
        <f>IFERROR(VLOOKUP(U649,農林業センサス集落コード!$A$2:$E$18534,4,FALSE)," ")</f>
        <v xml:space="preserve"> </v>
      </c>
      <c r="W649" s="50" t="str">
        <f>IFERROR(VLOOKUP(U649,農林業センサス集落コード!$A$2:$E$18534,5,0),"")</f>
        <v/>
      </c>
      <c r="X649" s="48"/>
      <c r="Y649" s="49" t="str">
        <f>IFERROR(VLOOKUP(X649,農林業センサス集落コード!$A$2:$E$18534,4,FALSE)," ")</f>
        <v xml:space="preserve"> </v>
      </c>
      <c r="Z649" s="50" t="str">
        <f>IFERROR(VLOOKUP(X649,農林業センサス集落コード!$A$2:$E$18534,5,0),"")</f>
        <v/>
      </c>
      <c r="AA649" s="48"/>
      <c r="AB649" s="49" t="str">
        <f>IFERROR(VLOOKUP(AA649,農林業センサス集落コード!$A$2:$E$18534,4,FALSE)," ")</f>
        <v xml:space="preserve"> </v>
      </c>
      <c r="AC649" s="50" t="str">
        <f>IFERROR(VLOOKUP(AA649,農林業センサス集落コード!$A$2:$E$18534,5,0),"")</f>
        <v/>
      </c>
      <c r="AD649" s="48"/>
      <c r="AE649" s="49" t="str">
        <f>IFERROR(VLOOKUP(AD649,農林業センサス集落コード!$A$2:$E$18534,4,FALSE)," ")</f>
        <v xml:space="preserve"> </v>
      </c>
      <c r="AF649" s="50" t="str">
        <f>IFERROR(VLOOKUP(AD649,農林業センサス集落コード!$A$2:$E$18534,5,0),"")</f>
        <v/>
      </c>
      <c r="AG649" s="48"/>
      <c r="AH649" s="49" t="str">
        <f>IFERROR(VLOOKUP(AG649,農林業センサス集落コード!$A$2:$E$18534,4,FALSE)," ")</f>
        <v xml:space="preserve"> </v>
      </c>
      <c r="AI649" s="50" t="str">
        <f>IFERROR(VLOOKUP(AG649,農林業センサス集落コード!$A$2:$E$18534,5,0),"")</f>
        <v/>
      </c>
      <c r="AJ649" s="48"/>
      <c r="AK649" s="49" t="str">
        <f>IFERROR(VLOOKUP(AJ649,農林業センサス集落コード!$A$2:$E$18534,4,FALSE)," ")</f>
        <v xml:space="preserve"> </v>
      </c>
      <c r="AL649" s="50" t="str">
        <f>IFERROR(VLOOKUP(AJ649,農林業センサス集落コード!$A$2:$E$18534,5,0),"")</f>
        <v/>
      </c>
      <c r="AM649" s="48"/>
      <c r="AN649" s="49" t="str">
        <f>IFERROR(VLOOKUP(AM649,農林業センサス集落コード!$A$2:$E$18534,4,FALSE)," ")</f>
        <v xml:space="preserve"> </v>
      </c>
      <c r="AO649" s="50" t="str">
        <f>IFERROR(VLOOKUP(AM649,農林業センサス集落コード!$A$2:$E$18534,5,0),"")</f>
        <v/>
      </c>
      <c r="AP649" s="48"/>
      <c r="AQ649" s="49" t="str">
        <f>IFERROR(VLOOKUP(AP649,農林業センサス集落コード!$A$2:$E$18534,4,FALSE)," ")</f>
        <v xml:space="preserve"> </v>
      </c>
      <c r="AR649" s="50" t="str">
        <f>IFERROR(VLOOKUP(AP649,農林業センサス集落コード!$A$2:$E$18534,5,0),"")</f>
        <v/>
      </c>
      <c r="AS649" s="48"/>
      <c r="AT649" s="49" t="str">
        <f>IFERROR(VLOOKUP(AS649,農林業センサス集落コード!$A$2:$E$18534,4,FALSE)," ")</f>
        <v xml:space="preserve"> </v>
      </c>
      <c r="AU649" s="50" t="str">
        <f>IFERROR(VLOOKUP(AS649,農林業センサス集落コード!$A$2:$E$18534,5,0),"")</f>
        <v/>
      </c>
      <c r="AV649" s="48"/>
      <c r="AW649" s="49" t="str">
        <f>IFERROR(VLOOKUP(AV649,農林業センサス集落コード!$A$2:$E$18534,4,FALSE)," ")</f>
        <v xml:space="preserve"> </v>
      </c>
      <c r="AX649" s="50" t="str">
        <f>IFERROR(VLOOKUP(AV649,農林業センサス集落コード!$A$2:$E$18534,5,0),"")</f>
        <v/>
      </c>
      <c r="AY649" s="48"/>
      <c r="AZ649" s="49" t="str">
        <f>IFERROR(VLOOKUP(AY649,農林業センサス集落コード!$A$2:$E$18534,4,FALSE)," ")</f>
        <v xml:space="preserve"> </v>
      </c>
      <c r="BA649" s="50" t="str">
        <f>IFERROR(VLOOKUP(AY649,農林業センサス集落コード!$A$2:$E$18534,5,0),"")</f>
        <v/>
      </c>
      <c r="BB649" s="48"/>
      <c r="BC649" s="49" t="str">
        <f>IFERROR(VLOOKUP(BB649,農林業センサス集落コード!$A$2:$E$18534,4,FALSE)," ")</f>
        <v xml:space="preserve"> </v>
      </c>
      <c r="BD649" s="50" t="str">
        <f>IFERROR(VLOOKUP(BB649,農林業センサス集落コード!$A$2:$E$18534,5,0),"")</f>
        <v/>
      </c>
      <c r="BE649" s="48"/>
      <c r="BF649" s="49" t="str">
        <f>IFERROR(VLOOKUP(BE649,農林業センサス集落コード!$A$2:$E$18534,4,FALSE)," ")</f>
        <v xml:space="preserve"> </v>
      </c>
      <c r="BG649" s="50" t="str">
        <f>IFERROR(VLOOKUP(BE649,農林業センサス集落コード!$A$2:$E$18534,5,0),"")</f>
        <v/>
      </c>
      <c r="BH649" s="48"/>
      <c r="BI649" s="49" t="str">
        <f>IFERROR(VLOOKUP(BH649,農林業センサス集落コード!$A$2:$E$18534,4,FALSE)," ")</f>
        <v xml:space="preserve"> </v>
      </c>
      <c r="BJ649" s="50" t="str">
        <f>IFERROR(VLOOKUP(BH649,農林業センサス集落コード!$A$2:$E$18534,5,0),"")</f>
        <v/>
      </c>
      <c r="BK649" s="48"/>
      <c r="BL649" s="49" t="str">
        <f>IFERROR(VLOOKUP(BK649,農林業センサス集落コード!$A$2:$E$18534,4,FALSE)," ")</f>
        <v xml:space="preserve"> </v>
      </c>
      <c r="BM649" s="50" t="str">
        <f>IFERROR(VLOOKUP(BK649,農林業センサス集落コード!$A$2:$E$18534,5,0),"")</f>
        <v/>
      </c>
    </row>
  </sheetData>
  <autoFilter ref="A11:AF11" xr:uid="{00000000-0009-0000-0000-00000A000000}"/>
  <mergeCells count="85">
    <mergeCell ref="BK6:BK10"/>
    <mergeCell ref="BL6:BL10"/>
    <mergeCell ref="BM6:BM10"/>
    <mergeCell ref="BK5:BM5"/>
    <mergeCell ref="F5:H5"/>
    <mergeCell ref="F6:F10"/>
    <mergeCell ref="G6:G10"/>
    <mergeCell ref="H6:H10"/>
    <mergeCell ref="U5:W5"/>
    <mergeCell ref="BE5:BG5"/>
    <mergeCell ref="BH5:BJ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X5:Z5"/>
    <mergeCell ref="Z6:Z10"/>
    <mergeCell ref="A5:A10"/>
    <mergeCell ref="B5:B10"/>
    <mergeCell ref="C5:C10"/>
    <mergeCell ref="D5:D10"/>
    <mergeCell ref="E5:E10"/>
    <mergeCell ref="I5:K5"/>
    <mergeCell ref="L5:N5"/>
    <mergeCell ref="O5:Q5"/>
    <mergeCell ref="R5:T5"/>
    <mergeCell ref="N6:N10"/>
    <mergeCell ref="O6:O10"/>
    <mergeCell ref="P6:P10"/>
    <mergeCell ref="Q6:Q10"/>
    <mergeCell ref="R6:R10"/>
    <mergeCell ref="S6:S10"/>
    <mergeCell ref="T6:T10"/>
    <mergeCell ref="U6:U10"/>
    <mergeCell ref="V6:V10"/>
    <mergeCell ref="W6:W10"/>
    <mergeCell ref="I6:I10"/>
    <mergeCell ref="J6:J10"/>
    <mergeCell ref="K6:K10"/>
    <mergeCell ref="L6:L10"/>
    <mergeCell ref="M6:M10"/>
    <mergeCell ref="X6:X10"/>
    <mergeCell ref="Y6:Y10"/>
    <mergeCell ref="AL6:AL10"/>
    <mergeCell ref="AA6:AA10"/>
    <mergeCell ref="AB6:AB10"/>
    <mergeCell ref="AC6:AC10"/>
    <mergeCell ref="AD6:AD10"/>
    <mergeCell ref="AE6:AE10"/>
    <mergeCell ref="AF6:AF10"/>
    <mergeCell ref="AG6:AG10"/>
    <mergeCell ref="AH6:AH10"/>
    <mergeCell ref="AI6:AI10"/>
    <mergeCell ref="AJ6:AJ10"/>
    <mergeCell ref="AK6:AK10"/>
    <mergeCell ref="AX6:AX10"/>
    <mergeCell ref="AM6:AM10"/>
    <mergeCell ref="AN6:AN10"/>
    <mergeCell ref="AO6:AO10"/>
    <mergeCell ref="AP6:AP10"/>
    <mergeCell ref="AQ6:AQ10"/>
    <mergeCell ref="AR6:AR10"/>
    <mergeCell ref="AS6:AS10"/>
    <mergeCell ref="AT6:AT10"/>
    <mergeCell ref="AU6:AU10"/>
    <mergeCell ref="AV6:AV10"/>
    <mergeCell ref="AW6:AW10"/>
    <mergeCell ref="BJ6:BJ10"/>
    <mergeCell ref="AY6:AY10"/>
    <mergeCell ref="AZ6:AZ10"/>
    <mergeCell ref="BA6:BA10"/>
    <mergeCell ref="BB6:BB10"/>
    <mergeCell ref="BC6:BC10"/>
    <mergeCell ref="BD6:BD10"/>
    <mergeCell ref="BE6:BE10"/>
    <mergeCell ref="BF6:BF10"/>
    <mergeCell ref="BG6:BG10"/>
    <mergeCell ref="BH6:BH10"/>
    <mergeCell ref="BI6:BI10"/>
  </mergeCells>
  <phoneticPr fontId="3"/>
  <conditionalFormatting sqref="H13:H649 K13:K649 N13:N649 Q13:Q649 T13:T649 W13:W649 Z13:Z649 AC13:AC649 AF13:AF649 AI13:AI649 AL13:AL649 AO13:AO649 AR13:AR649 AU13:AU649 AX13:AX649 BA13:BA649 BD13:BD649 BG13:BG649 BJ13:BJ649 BM13:BM649">
    <cfRule type="expression" dxfId="4" priority="49">
      <formula>IF(AND(F13&gt;0,H13=0),TRUE,FALSE)</formula>
    </cfRule>
  </conditionalFormatting>
  <conditionalFormatting sqref="H13:H649 K13:K649 N13:N649 Q13:Q649 T13:T649 W13:W649 Z13:Z649 AC13:AC649 AF13:AF649 AI13:AI649 AL13:AL649 AO13:AO649 AR13:AR649 AU13:AU649 AX13:AX649 BA13:BA649 BD13:BD649 BG13:BG649 BJ13:BJ649 BM13:BM649">
    <cfRule type="expression" dxfId="3" priority="48">
      <formula>IF(AND(F13&gt;0,H13=""),TRUE,FALSE)</formula>
    </cfRule>
  </conditionalFormatting>
  <conditionalFormatting sqref="F13:F649">
    <cfRule type="expression" dxfId="2" priority="47">
      <formula>IF(AND(A13&gt;0,F13=""),TRUE,FALSE)</formula>
    </cfRule>
  </conditionalFormatting>
  <conditionalFormatting sqref="F3">
    <cfRule type="cellIs" dxfId="1" priority="8" operator="notEqual">
      <formula>$A$3</formula>
    </cfRule>
  </conditionalFormatting>
  <conditionalFormatting sqref="A13:A849">
    <cfRule type="duplicateValues" dxfId="0" priority="2018"/>
  </conditionalFormatting>
  <pageMargins left="0.59055118110236227" right="0.59055118110236227" top="0.78740157480314965" bottom="0.78740157480314965" header="0.51181102362204722" footer="0.51181102362204722"/>
  <pageSetup paperSize="9" scale="69" pageOrder="overThenDown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AV180"/>
  <sheetViews>
    <sheetView workbookViewId="0">
      <pane xSplit="1" ySplit="1" topLeftCell="B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RowHeight="13.5"/>
  <sheetData>
    <row r="1" spans="1:48">
      <c r="A1" s="25" t="s">
        <v>1949</v>
      </c>
      <c r="B1" t="s">
        <v>194</v>
      </c>
      <c r="C1" t="s">
        <v>374</v>
      </c>
      <c r="D1" t="s">
        <v>415</v>
      </c>
      <c r="E1" t="s">
        <v>449</v>
      </c>
      <c r="F1" t="s">
        <v>484</v>
      </c>
      <c r="G1" t="s">
        <v>510</v>
      </c>
      <c r="H1" t="s">
        <v>546</v>
      </c>
      <c r="I1" t="s">
        <v>604</v>
      </c>
      <c r="J1" t="s">
        <v>649</v>
      </c>
      <c r="K1" t="s">
        <v>675</v>
      </c>
      <c r="L1" t="s">
        <v>710</v>
      </c>
      <c r="M1" t="s">
        <v>773</v>
      </c>
      <c r="N1" t="s">
        <v>828</v>
      </c>
      <c r="O1" t="s">
        <v>891</v>
      </c>
      <c r="P1" t="s">
        <v>1008</v>
      </c>
      <c r="Q1" t="s">
        <v>1035</v>
      </c>
      <c r="R1" t="s">
        <v>1152</v>
      </c>
      <c r="S1" t="s">
        <v>925</v>
      </c>
      <c r="T1" t="s">
        <v>956</v>
      </c>
      <c r="U1" t="s">
        <v>971</v>
      </c>
      <c r="V1" t="s">
        <v>991</v>
      </c>
      <c r="W1" t="s">
        <v>1110</v>
      </c>
      <c r="X1" t="s">
        <v>1186</v>
      </c>
      <c r="Y1" t="s">
        <v>1240</v>
      </c>
      <c r="Z1" t="s">
        <v>1268</v>
      </c>
      <c r="AA1" t="s">
        <v>1288</v>
      </c>
      <c r="AB1" t="s">
        <v>1315</v>
      </c>
      <c r="AC1" t="s">
        <v>1359</v>
      </c>
      <c r="AD1" t="s">
        <v>1400</v>
      </c>
      <c r="AE1" t="s">
        <v>1438</v>
      </c>
      <c r="AF1" t="s">
        <v>1467</v>
      </c>
      <c r="AG1" t="s">
        <v>1485</v>
      </c>
      <c r="AH1" t="s">
        <v>1504</v>
      </c>
      <c r="AI1" t="s">
        <v>1532</v>
      </c>
      <c r="AJ1" t="s">
        <v>1555</v>
      </c>
      <c r="AK1" t="s">
        <v>1575</v>
      </c>
      <c r="AL1" t="s">
        <v>1600</v>
      </c>
      <c r="AM1" t="s">
        <v>1618</v>
      </c>
      <c r="AN1" t="s">
        <v>1638</v>
      </c>
      <c r="AO1" t="s">
        <v>1673</v>
      </c>
      <c r="AP1" t="s">
        <v>1731</v>
      </c>
      <c r="AQ1" t="s">
        <v>1752</v>
      </c>
      <c r="AR1" t="s">
        <v>1948</v>
      </c>
      <c r="AS1" t="s">
        <v>1816</v>
      </c>
      <c r="AT1" t="s">
        <v>1835</v>
      </c>
      <c r="AU1" t="s">
        <v>1861</v>
      </c>
      <c r="AV1" t="s">
        <v>1905</v>
      </c>
    </row>
    <row r="2" spans="1:48">
      <c r="A2" t="s">
        <v>194</v>
      </c>
      <c r="B2" t="s">
        <v>195</v>
      </c>
      <c r="C2" t="s">
        <v>375</v>
      </c>
      <c r="D2" t="s">
        <v>416</v>
      </c>
      <c r="E2" t="s">
        <v>450</v>
      </c>
      <c r="F2" t="s">
        <v>485</v>
      </c>
      <c r="G2" t="s">
        <v>511</v>
      </c>
      <c r="H2" t="s">
        <v>547</v>
      </c>
      <c r="I2" t="s">
        <v>605</v>
      </c>
      <c r="J2" t="s">
        <v>650</v>
      </c>
      <c r="K2" t="s">
        <v>676</v>
      </c>
      <c r="L2" t="s">
        <v>711</v>
      </c>
      <c r="M2" t="s">
        <v>774</v>
      </c>
      <c r="N2" t="s">
        <v>829</v>
      </c>
      <c r="O2" t="s">
        <v>892</v>
      </c>
      <c r="P2" t="s">
        <v>1009</v>
      </c>
      <c r="Q2" t="s">
        <v>1036</v>
      </c>
      <c r="R2" t="s">
        <v>1153</v>
      </c>
      <c r="S2" t="s">
        <v>926</v>
      </c>
      <c r="T2" t="s">
        <v>957</v>
      </c>
      <c r="U2" t="s">
        <v>972</v>
      </c>
      <c r="V2" t="s">
        <v>992</v>
      </c>
      <c r="W2" t="s">
        <v>1111</v>
      </c>
      <c r="X2" t="s">
        <v>1187</v>
      </c>
      <c r="Y2" t="s">
        <v>1241</v>
      </c>
      <c r="Z2" t="s">
        <v>1269</v>
      </c>
      <c r="AA2" t="s">
        <v>1289</v>
      </c>
      <c r="AB2" t="s">
        <v>1316</v>
      </c>
      <c r="AC2" t="s">
        <v>1360</v>
      </c>
      <c r="AD2" t="s">
        <v>1401</v>
      </c>
      <c r="AE2" t="s">
        <v>1439</v>
      </c>
      <c r="AF2" t="s">
        <v>1468</v>
      </c>
      <c r="AG2" t="s">
        <v>1486</v>
      </c>
      <c r="AH2" t="s">
        <v>1505</v>
      </c>
      <c r="AI2" t="s">
        <v>1533</v>
      </c>
      <c r="AJ2" t="s">
        <v>1556</v>
      </c>
      <c r="AK2" t="s">
        <v>1576</v>
      </c>
      <c r="AL2" t="s">
        <v>1601</v>
      </c>
      <c r="AM2" t="s">
        <v>1619</v>
      </c>
      <c r="AN2" t="s">
        <v>1639</v>
      </c>
      <c r="AO2" t="s">
        <v>1674</v>
      </c>
      <c r="AP2" t="s">
        <v>1732</v>
      </c>
      <c r="AQ2" t="s">
        <v>1753</v>
      </c>
      <c r="AR2" t="s">
        <v>1774</v>
      </c>
      <c r="AS2" t="s">
        <v>1817</v>
      </c>
      <c r="AT2" t="s">
        <v>1836</v>
      </c>
      <c r="AU2" t="s">
        <v>1862</v>
      </c>
      <c r="AV2" t="s">
        <v>1906</v>
      </c>
    </row>
    <row r="3" spans="1:48">
      <c r="A3" t="s">
        <v>374</v>
      </c>
      <c r="B3" t="s">
        <v>196</v>
      </c>
      <c r="C3" t="s">
        <v>376</v>
      </c>
      <c r="D3" t="s">
        <v>417</v>
      </c>
      <c r="E3" t="s">
        <v>451</v>
      </c>
      <c r="F3" t="s">
        <v>486</v>
      </c>
      <c r="G3" t="s">
        <v>512</v>
      </c>
      <c r="H3" t="s">
        <v>548</v>
      </c>
      <c r="I3" t="s">
        <v>606</v>
      </c>
      <c r="J3" t="s">
        <v>651</v>
      </c>
      <c r="K3" t="s">
        <v>677</v>
      </c>
      <c r="L3" t="s">
        <v>712</v>
      </c>
      <c r="M3" t="s">
        <v>775</v>
      </c>
      <c r="N3" t="s">
        <v>830</v>
      </c>
      <c r="O3" t="s">
        <v>893</v>
      </c>
      <c r="P3" t="s">
        <v>1010</v>
      </c>
      <c r="Q3" t="s">
        <v>1037</v>
      </c>
      <c r="R3" t="s">
        <v>1154</v>
      </c>
      <c r="S3" t="s">
        <v>927</v>
      </c>
      <c r="T3" t="s">
        <v>958</v>
      </c>
      <c r="U3" t="s">
        <v>973</v>
      </c>
      <c r="V3" t="s">
        <v>993</v>
      </c>
      <c r="W3" t="s">
        <v>1112</v>
      </c>
      <c r="X3" t="s">
        <v>1188</v>
      </c>
      <c r="Y3" t="s">
        <v>1242</v>
      </c>
      <c r="Z3" t="s">
        <v>1270</v>
      </c>
      <c r="AA3" t="s">
        <v>1290</v>
      </c>
      <c r="AB3" t="s">
        <v>1317</v>
      </c>
      <c r="AC3" t="s">
        <v>1361</v>
      </c>
      <c r="AD3" t="s">
        <v>1402</v>
      </c>
      <c r="AE3" t="s">
        <v>1440</v>
      </c>
      <c r="AF3" t="s">
        <v>1469</v>
      </c>
      <c r="AG3" t="s">
        <v>1487</v>
      </c>
      <c r="AH3" t="s">
        <v>1506</v>
      </c>
      <c r="AI3" t="s">
        <v>1534</v>
      </c>
      <c r="AJ3" t="s">
        <v>1557</v>
      </c>
      <c r="AK3" t="s">
        <v>1577</v>
      </c>
      <c r="AL3" t="s">
        <v>1602</v>
      </c>
      <c r="AM3" t="s">
        <v>1620</v>
      </c>
      <c r="AN3" t="s">
        <v>1640</v>
      </c>
      <c r="AO3" t="s">
        <v>1675</v>
      </c>
      <c r="AP3" t="s">
        <v>1733</v>
      </c>
      <c r="AQ3" t="s">
        <v>1754</v>
      </c>
      <c r="AR3" t="s">
        <v>1775</v>
      </c>
      <c r="AS3" t="s">
        <v>1818</v>
      </c>
      <c r="AT3" t="s">
        <v>1837</v>
      </c>
      <c r="AU3" t="s">
        <v>1863</v>
      </c>
      <c r="AV3" t="s">
        <v>1907</v>
      </c>
    </row>
    <row r="4" spans="1:48">
      <c r="A4" t="s">
        <v>415</v>
      </c>
      <c r="B4" t="s">
        <v>197</v>
      </c>
      <c r="C4" t="s">
        <v>377</v>
      </c>
      <c r="D4" t="s">
        <v>418</v>
      </c>
      <c r="E4" t="s">
        <v>452</v>
      </c>
      <c r="F4" t="s">
        <v>487</v>
      </c>
      <c r="G4" t="s">
        <v>513</v>
      </c>
      <c r="H4" t="s">
        <v>549</v>
      </c>
      <c r="I4" t="s">
        <v>607</v>
      </c>
      <c r="J4" t="s">
        <v>652</v>
      </c>
      <c r="K4" t="s">
        <v>678</v>
      </c>
      <c r="L4" t="s">
        <v>713</v>
      </c>
      <c r="M4" t="s">
        <v>776</v>
      </c>
      <c r="N4" t="s">
        <v>831</v>
      </c>
      <c r="O4" t="s">
        <v>894</v>
      </c>
      <c r="P4" t="s">
        <v>1011</v>
      </c>
      <c r="Q4" t="s">
        <v>1038</v>
      </c>
      <c r="R4" t="s">
        <v>1155</v>
      </c>
      <c r="S4" t="s">
        <v>928</v>
      </c>
      <c r="T4" t="s">
        <v>959</v>
      </c>
      <c r="U4" t="s">
        <v>974</v>
      </c>
      <c r="V4" t="s">
        <v>994</v>
      </c>
      <c r="W4" t="s">
        <v>1113</v>
      </c>
      <c r="X4" t="s">
        <v>1189</v>
      </c>
      <c r="Y4" t="s">
        <v>1243</v>
      </c>
      <c r="Z4" t="s">
        <v>1271</v>
      </c>
      <c r="AA4" t="s">
        <v>1291</v>
      </c>
      <c r="AB4" t="s">
        <v>1318</v>
      </c>
      <c r="AC4" t="s">
        <v>1362</v>
      </c>
      <c r="AD4" t="s">
        <v>1403</v>
      </c>
      <c r="AE4" t="s">
        <v>1441</v>
      </c>
      <c r="AF4" t="s">
        <v>1470</v>
      </c>
      <c r="AG4" t="s">
        <v>1488</v>
      </c>
      <c r="AH4" t="s">
        <v>1507</v>
      </c>
      <c r="AI4" t="s">
        <v>1535</v>
      </c>
      <c r="AJ4" t="s">
        <v>1558</v>
      </c>
      <c r="AK4" t="s">
        <v>1578</v>
      </c>
      <c r="AL4" t="s">
        <v>1603</v>
      </c>
      <c r="AM4" t="s">
        <v>1621</v>
      </c>
      <c r="AN4" t="s">
        <v>1641</v>
      </c>
      <c r="AO4" t="s">
        <v>1676</v>
      </c>
      <c r="AP4" t="s">
        <v>1734</v>
      </c>
      <c r="AQ4" t="s">
        <v>1755</v>
      </c>
      <c r="AR4" t="s">
        <v>1776</v>
      </c>
      <c r="AS4" t="s">
        <v>1819</v>
      </c>
      <c r="AT4" t="s">
        <v>1838</v>
      </c>
      <c r="AU4" t="s">
        <v>1864</v>
      </c>
      <c r="AV4" t="s">
        <v>1908</v>
      </c>
    </row>
    <row r="5" spans="1:48">
      <c r="A5" t="s">
        <v>449</v>
      </c>
      <c r="B5" t="s">
        <v>198</v>
      </c>
      <c r="C5" t="s">
        <v>378</v>
      </c>
      <c r="D5" t="s">
        <v>419</v>
      </c>
      <c r="E5" t="s">
        <v>453</v>
      </c>
      <c r="F5" t="s">
        <v>488</v>
      </c>
      <c r="G5" t="s">
        <v>514</v>
      </c>
      <c r="H5" t="s">
        <v>550</v>
      </c>
      <c r="I5" t="s">
        <v>608</v>
      </c>
      <c r="J5" t="s">
        <v>653</v>
      </c>
      <c r="K5" t="s">
        <v>679</v>
      </c>
      <c r="L5" t="s">
        <v>714</v>
      </c>
      <c r="M5" t="s">
        <v>777</v>
      </c>
      <c r="N5" t="s">
        <v>832</v>
      </c>
      <c r="O5" t="s">
        <v>895</v>
      </c>
      <c r="P5" t="s">
        <v>1012</v>
      </c>
      <c r="Q5" t="s">
        <v>1039</v>
      </c>
      <c r="R5" t="s">
        <v>1156</v>
      </c>
      <c r="S5" t="s">
        <v>929</v>
      </c>
      <c r="T5" t="s">
        <v>960</v>
      </c>
      <c r="U5" t="s">
        <v>975</v>
      </c>
      <c r="V5" t="s">
        <v>995</v>
      </c>
      <c r="W5" t="s">
        <v>1114</v>
      </c>
      <c r="X5" t="s">
        <v>1190</v>
      </c>
      <c r="Y5" t="s">
        <v>1244</v>
      </c>
      <c r="Z5" t="s">
        <v>1272</v>
      </c>
      <c r="AA5" t="s">
        <v>1292</v>
      </c>
      <c r="AB5" t="s">
        <v>1319</v>
      </c>
      <c r="AC5" t="s">
        <v>1363</v>
      </c>
      <c r="AD5" t="s">
        <v>1404</v>
      </c>
      <c r="AE5" t="s">
        <v>1442</v>
      </c>
      <c r="AF5" t="s">
        <v>1471</v>
      </c>
      <c r="AG5" t="s">
        <v>1489</v>
      </c>
      <c r="AH5" t="s">
        <v>1508</v>
      </c>
      <c r="AI5" t="s">
        <v>1536</v>
      </c>
      <c r="AJ5" t="s">
        <v>1559</v>
      </c>
      <c r="AK5" t="s">
        <v>1579</v>
      </c>
      <c r="AL5" t="s">
        <v>1604</v>
      </c>
      <c r="AM5" t="s">
        <v>1622</v>
      </c>
      <c r="AN5" t="s">
        <v>1642</v>
      </c>
      <c r="AO5" t="s">
        <v>1677</v>
      </c>
      <c r="AP5" t="s">
        <v>1735</v>
      </c>
      <c r="AQ5" t="s">
        <v>1756</v>
      </c>
      <c r="AR5" t="s">
        <v>1777</v>
      </c>
      <c r="AS5" t="s">
        <v>1820</v>
      </c>
      <c r="AT5" t="s">
        <v>1839</v>
      </c>
      <c r="AU5" t="s">
        <v>1865</v>
      </c>
      <c r="AV5" t="s">
        <v>1909</v>
      </c>
    </row>
    <row r="6" spans="1:48">
      <c r="A6" t="s">
        <v>484</v>
      </c>
      <c r="B6" t="s">
        <v>199</v>
      </c>
      <c r="C6" t="s">
        <v>379</v>
      </c>
      <c r="D6" t="s">
        <v>420</v>
      </c>
      <c r="E6" t="s">
        <v>454</v>
      </c>
      <c r="F6" t="s">
        <v>489</v>
      </c>
      <c r="G6" t="s">
        <v>515</v>
      </c>
      <c r="H6" t="s">
        <v>551</v>
      </c>
      <c r="I6" t="s">
        <v>609</v>
      </c>
      <c r="J6" t="s">
        <v>654</v>
      </c>
      <c r="K6" t="s">
        <v>680</v>
      </c>
      <c r="L6" t="s">
        <v>715</v>
      </c>
      <c r="M6" t="s">
        <v>778</v>
      </c>
      <c r="N6" t="s">
        <v>833</v>
      </c>
      <c r="O6" t="s">
        <v>896</v>
      </c>
      <c r="P6" t="s">
        <v>1013</v>
      </c>
      <c r="Q6" t="s">
        <v>1040</v>
      </c>
      <c r="R6" t="s">
        <v>1157</v>
      </c>
      <c r="S6" t="s">
        <v>930</v>
      </c>
      <c r="T6" t="s">
        <v>961</v>
      </c>
      <c r="U6" t="s">
        <v>976</v>
      </c>
      <c r="V6" t="s">
        <v>996</v>
      </c>
      <c r="W6" t="s">
        <v>1115</v>
      </c>
      <c r="X6" t="s">
        <v>1191</v>
      </c>
      <c r="Y6" t="s">
        <v>1245</v>
      </c>
      <c r="Z6" t="s">
        <v>1273</v>
      </c>
      <c r="AA6" t="s">
        <v>1293</v>
      </c>
      <c r="AB6" t="s">
        <v>1320</v>
      </c>
      <c r="AC6" t="s">
        <v>1364</v>
      </c>
      <c r="AD6" t="s">
        <v>1405</v>
      </c>
      <c r="AE6" t="s">
        <v>1443</v>
      </c>
      <c r="AF6" t="s">
        <v>1472</v>
      </c>
      <c r="AG6" t="s">
        <v>1490</v>
      </c>
      <c r="AH6" t="s">
        <v>1509</v>
      </c>
      <c r="AI6" t="s">
        <v>1537</v>
      </c>
      <c r="AJ6" t="s">
        <v>1560</v>
      </c>
      <c r="AK6" t="s">
        <v>1580</v>
      </c>
      <c r="AL6" t="s">
        <v>1605</v>
      </c>
      <c r="AM6" t="s">
        <v>1623</v>
      </c>
      <c r="AN6" t="s">
        <v>1643</v>
      </c>
      <c r="AO6" t="s">
        <v>1678</v>
      </c>
      <c r="AP6" t="s">
        <v>1736</v>
      </c>
      <c r="AQ6" t="s">
        <v>1757</v>
      </c>
      <c r="AR6" t="s">
        <v>1778</v>
      </c>
      <c r="AS6" t="s">
        <v>1821</v>
      </c>
      <c r="AT6" t="s">
        <v>1840</v>
      </c>
      <c r="AU6" t="s">
        <v>1866</v>
      </c>
      <c r="AV6" t="s">
        <v>1910</v>
      </c>
    </row>
    <row r="7" spans="1:48">
      <c r="A7" t="s">
        <v>510</v>
      </c>
      <c r="B7" t="s">
        <v>200</v>
      </c>
      <c r="C7" t="s">
        <v>380</v>
      </c>
      <c r="D7" t="s">
        <v>421</v>
      </c>
      <c r="E7" t="s">
        <v>455</v>
      </c>
      <c r="F7" t="s">
        <v>490</v>
      </c>
      <c r="G7" t="s">
        <v>516</v>
      </c>
      <c r="H7" t="s">
        <v>552</v>
      </c>
      <c r="I7" t="s">
        <v>610</v>
      </c>
      <c r="J7" t="s">
        <v>655</v>
      </c>
      <c r="K7" t="s">
        <v>681</v>
      </c>
      <c r="L7" t="s">
        <v>716</v>
      </c>
      <c r="M7" t="s">
        <v>779</v>
      </c>
      <c r="N7" t="s">
        <v>834</v>
      </c>
      <c r="O7" t="s">
        <v>897</v>
      </c>
      <c r="P7" t="s">
        <v>1014</v>
      </c>
      <c r="Q7" t="s">
        <v>1041</v>
      </c>
      <c r="R7" t="s">
        <v>1158</v>
      </c>
      <c r="S7" t="s">
        <v>931</v>
      </c>
      <c r="T7" t="s">
        <v>962</v>
      </c>
      <c r="U7" t="s">
        <v>977</v>
      </c>
      <c r="V7" t="s">
        <v>997</v>
      </c>
      <c r="W7" t="s">
        <v>1116</v>
      </c>
      <c r="X7" t="s">
        <v>1192</v>
      </c>
      <c r="Y7" t="s">
        <v>1246</v>
      </c>
      <c r="Z7" t="s">
        <v>1274</v>
      </c>
      <c r="AA7" t="s">
        <v>1294</v>
      </c>
      <c r="AB7" t="s">
        <v>1321</v>
      </c>
      <c r="AC7" t="s">
        <v>1365</v>
      </c>
      <c r="AD7" t="s">
        <v>1406</v>
      </c>
      <c r="AE7" t="s">
        <v>1444</v>
      </c>
      <c r="AF7" t="s">
        <v>1473</v>
      </c>
      <c r="AG7" t="s">
        <v>1491</v>
      </c>
      <c r="AH7" t="s">
        <v>1510</v>
      </c>
      <c r="AI7" t="s">
        <v>1538</v>
      </c>
      <c r="AJ7" t="s">
        <v>1561</v>
      </c>
      <c r="AK7" t="s">
        <v>1581</v>
      </c>
      <c r="AL7" t="s">
        <v>1606</v>
      </c>
      <c r="AM7" t="s">
        <v>1624</v>
      </c>
      <c r="AN7" t="s">
        <v>1644</v>
      </c>
      <c r="AO7" t="s">
        <v>1679</v>
      </c>
      <c r="AP7" t="s">
        <v>1737</v>
      </c>
      <c r="AQ7" t="s">
        <v>1758</v>
      </c>
      <c r="AR7" t="s">
        <v>1779</v>
      </c>
      <c r="AS7" t="s">
        <v>1822</v>
      </c>
      <c r="AT7" t="s">
        <v>1841</v>
      </c>
      <c r="AU7" t="s">
        <v>1867</v>
      </c>
      <c r="AV7" t="s">
        <v>1911</v>
      </c>
    </row>
    <row r="8" spans="1:48">
      <c r="A8" t="s">
        <v>546</v>
      </c>
      <c r="B8" t="s">
        <v>201</v>
      </c>
      <c r="C8" t="s">
        <v>381</v>
      </c>
      <c r="D8" t="s">
        <v>422</v>
      </c>
      <c r="E8" t="s">
        <v>456</v>
      </c>
      <c r="F8" t="s">
        <v>491</v>
      </c>
      <c r="G8" t="s">
        <v>517</v>
      </c>
      <c r="H8" t="s">
        <v>553</v>
      </c>
      <c r="I8" t="s">
        <v>611</v>
      </c>
      <c r="J8" t="s">
        <v>656</v>
      </c>
      <c r="K8" t="s">
        <v>682</v>
      </c>
      <c r="L8" t="s">
        <v>717</v>
      </c>
      <c r="M8" t="s">
        <v>780</v>
      </c>
      <c r="N8" t="s">
        <v>835</v>
      </c>
      <c r="O8" t="s">
        <v>898</v>
      </c>
      <c r="P8" t="s">
        <v>1015</v>
      </c>
      <c r="Q8" t="s">
        <v>1042</v>
      </c>
      <c r="R8" t="s">
        <v>1159</v>
      </c>
      <c r="S8" t="s">
        <v>932</v>
      </c>
      <c r="T8" t="s">
        <v>963</v>
      </c>
      <c r="U8" t="s">
        <v>978</v>
      </c>
      <c r="V8" t="s">
        <v>998</v>
      </c>
      <c r="W8" t="s">
        <v>1117</v>
      </c>
      <c r="X8" t="s">
        <v>1193</v>
      </c>
      <c r="Y8" t="s">
        <v>1247</v>
      </c>
      <c r="Z8" t="s">
        <v>1275</v>
      </c>
      <c r="AA8" t="s">
        <v>1295</v>
      </c>
      <c r="AB8" t="s">
        <v>1322</v>
      </c>
      <c r="AC8" t="s">
        <v>1366</v>
      </c>
      <c r="AD8" t="s">
        <v>1407</v>
      </c>
      <c r="AE8" t="s">
        <v>1445</v>
      </c>
      <c r="AF8" t="s">
        <v>1474</v>
      </c>
      <c r="AG8" t="s">
        <v>1492</v>
      </c>
      <c r="AH8" t="s">
        <v>1511</v>
      </c>
      <c r="AI8" t="s">
        <v>857</v>
      </c>
      <c r="AJ8" t="s">
        <v>1562</v>
      </c>
      <c r="AK8" t="s">
        <v>1582</v>
      </c>
      <c r="AL8" t="s">
        <v>1607</v>
      </c>
      <c r="AM8" t="s">
        <v>1625</v>
      </c>
      <c r="AN8" t="s">
        <v>1645</v>
      </c>
      <c r="AO8" t="s">
        <v>1680</v>
      </c>
      <c r="AP8" t="s">
        <v>1738</v>
      </c>
      <c r="AQ8" t="s">
        <v>1759</v>
      </c>
      <c r="AR8" t="s">
        <v>1780</v>
      </c>
      <c r="AS8" t="s">
        <v>1823</v>
      </c>
      <c r="AT8" t="s">
        <v>1842</v>
      </c>
      <c r="AU8" t="s">
        <v>1868</v>
      </c>
      <c r="AV8" t="s">
        <v>1912</v>
      </c>
    </row>
    <row r="9" spans="1:48">
      <c r="A9" t="s">
        <v>604</v>
      </c>
      <c r="B9" t="s">
        <v>202</v>
      </c>
      <c r="C9" t="s">
        <v>382</v>
      </c>
      <c r="D9" t="s">
        <v>423</v>
      </c>
      <c r="E9" t="s">
        <v>457</v>
      </c>
      <c r="F9" t="s">
        <v>492</v>
      </c>
      <c r="G9" t="s">
        <v>518</v>
      </c>
      <c r="H9" t="s">
        <v>554</v>
      </c>
      <c r="I9" t="s">
        <v>612</v>
      </c>
      <c r="J9" t="s">
        <v>657</v>
      </c>
      <c r="K9" t="s">
        <v>683</v>
      </c>
      <c r="L9" t="s">
        <v>718</v>
      </c>
      <c r="M9" t="s">
        <v>781</v>
      </c>
      <c r="N9" t="s">
        <v>836</v>
      </c>
      <c r="O9" t="s">
        <v>899</v>
      </c>
      <c r="P9" t="s">
        <v>1016</v>
      </c>
      <c r="Q9" t="s">
        <v>1043</v>
      </c>
      <c r="R9" t="s">
        <v>1160</v>
      </c>
      <c r="S9" t="s">
        <v>933</v>
      </c>
      <c r="T9" t="s">
        <v>964</v>
      </c>
      <c r="U9" t="s">
        <v>979</v>
      </c>
      <c r="V9" t="s">
        <v>999</v>
      </c>
      <c r="W9" t="s">
        <v>1118</v>
      </c>
      <c r="X9" t="s">
        <v>1194</v>
      </c>
      <c r="Y9" t="s">
        <v>1248</v>
      </c>
      <c r="Z9" t="s">
        <v>1276</v>
      </c>
      <c r="AA9" t="s">
        <v>1296</v>
      </c>
      <c r="AB9" t="s">
        <v>1323</v>
      </c>
      <c r="AC9" t="s">
        <v>1367</v>
      </c>
      <c r="AD9" t="s">
        <v>1408</v>
      </c>
      <c r="AE9" t="s">
        <v>1446</v>
      </c>
      <c r="AF9" t="s">
        <v>1475</v>
      </c>
      <c r="AG9" t="s">
        <v>1493</v>
      </c>
      <c r="AH9" t="s">
        <v>1512</v>
      </c>
      <c r="AI9" t="s">
        <v>1539</v>
      </c>
      <c r="AJ9" t="s">
        <v>1563</v>
      </c>
      <c r="AK9" t="s">
        <v>1583</v>
      </c>
      <c r="AL9" t="s">
        <v>1608</v>
      </c>
      <c r="AM9" t="s">
        <v>1626</v>
      </c>
      <c r="AN9" t="s">
        <v>1646</v>
      </c>
      <c r="AO9" t="s">
        <v>1681</v>
      </c>
      <c r="AP9" t="s">
        <v>1739</v>
      </c>
      <c r="AQ9" t="s">
        <v>1760</v>
      </c>
      <c r="AR9" t="s">
        <v>1781</v>
      </c>
      <c r="AS9" t="s">
        <v>1824</v>
      </c>
      <c r="AT9" t="s">
        <v>1843</v>
      </c>
      <c r="AU9" t="s">
        <v>1869</v>
      </c>
      <c r="AV9" t="s">
        <v>1913</v>
      </c>
    </row>
    <row r="10" spans="1:48">
      <c r="A10" t="s">
        <v>649</v>
      </c>
      <c r="B10" t="s">
        <v>203</v>
      </c>
      <c r="C10" t="s">
        <v>383</v>
      </c>
      <c r="D10" t="s">
        <v>424</v>
      </c>
      <c r="E10" t="s">
        <v>458</v>
      </c>
      <c r="F10" t="s">
        <v>493</v>
      </c>
      <c r="G10" t="s">
        <v>519</v>
      </c>
      <c r="H10" t="s">
        <v>555</v>
      </c>
      <c r="I10" t="s">
        <v>613</v>
      </c>
      <c r="J10" t="s">
        <v>658</v>
      </c>
      <c r="K10" t="s">
        <v>684</v>
      </c>
      <c r="L10" t="s">
        <v>719</v>
      </c>
      <c r="M10" t="s">
        <v>782</v>
      </c>
      <c r="N10" t="s">
        <v>837</v>
      </c>
      <c r="O10" t="s">
        <v>900</v>
      </c>
      <c r="P10" t="s">
        <v>1017</v>
      </c>
      <c r="Q10" t="s">
        <v>1044</v>
      </c>
      <c r="R10" t="s">
        <v>1161</v>
      </c>
      <c r="S10" t="s">
        <v>934</v>
      </c>
      <c r="T10" t="s">
        <v>965</v>
      </c>
      <c r="U10" t="s">
        <v>980</v>
      </c>
      <c r="V10" t="s">
        <v>1000</v>
      </c>
      <c r="W10" t="s">
        <v>1119</v>
      </c>
      <c r="X10" t="s">
        <v>1195</v>
      </c>
      <c r="Y10" t="s">
        <v>1249</v>
      </c>
      <c r="Z10" t="s">
        <v>1277</v>
      </c>
      <c r="AA10" t="s">
        <v>1297</v>
      </c>
      <c r="AB10" t="s">
        <v>1324</v>
      </c>
      <c r="AC10" t="s">
        <v>1368</v>
      </c>
      <c r="AD10" t="s">
        <v>1409</v>
      </c>
      <c r="AE10" t="s">
        <v>1447</v>
      </c>
      <c r="AF10" t="s">
        <v>1476</v>
      </c>
      <c r="AG10" t="s">
        <v>1494</v>
      </c>
      <c r="AH10" t="s">
        <v>1513</v>
      </c>
      <c r="AI10" t="s">
        <v>1540</v>
      </c>
      <c r="AJ10" t="s">
        <v>1564</v>
      </c>
      <c r="AK10" t="s">
        <v>1584</v>
      </c>
      <c r="AL10" t="s">
        <v>1609</v>
      </c>
      <c r="AM10" t="s">
        <v>1627</v>
      </c>
      <c r="AN10" t="s">
        <v>1647</v>
      </c>
      <c r="AO10" t="s">
        <v>1682</v>
      </c>
      <c r="AP10" t="s">
        <v>1740</v>
      </c>
      <c r="AQ10" t="s">
        <v>1761</v>
      </c>
      <c r="AR10" t="s">
        <v>1782</v>
      </c>
      <c r="AS10" t="s">
        <v>1825</v>
      </c>
      <c r="AT10" t="s">
        <v>1844</v>
      </c>
      <c r="AU10" t="s">
        <v>1870</v>
      </c>
      <c r="AV10" t="s">
        <v>1914</v>
      </c>
    </row>
    <row r="11" spans="1:48">
      <c r="A11" t="s">
        <v>675</v>
      </c>
      <c r="B11" t="s">
        <v>204</v>
      </c>
      <c r="C11" t="s">
        <v>384</v>
      </c>
      <c r="D11" t="s">
        <v>425</v>
      </c>
      <c r="E11" t="s">
        <v>459</v>
      </c>
      <c r="F11" t="s">
        <v>494</v>
      </c>
      <c r="G11" t="s">
        <v>520</v>
      </c>
      <c r="H11" t="s">
        <v>556</v>
      </c>
      <c r="I11" t="s">
        <v>614</v>
      </c>
      <c r="J11" t="s">
        <v>659</v>
      </c>
      <c r="K11" t="s">
        <v>685</v>
      </c>
      <c r="L11" t="s">
        <v>720</v>
      </c>
      <c r="M11" t="s">
        <v>783</v>
      </c>
      <c r="N11" t="s">
        <v>838</v>
      </c>
      <c r="O11" t="s">
        <v>901</v>
      </c>
      <c r="P11" t="s">
        <v>1018</v>
      </c>
      <c r="Q11" t="s">
        <v>1045</v>
      </c>
      <c r="R11" t="s">
        <v>1162</v>
      </c>
      <c r="S11" t="s">
        <v>935</v>
      </c>
      <c r="T11" t="s">
        <v>966</v>
      </c>
      <c r="U11" t="s">
        <v>981</v>
      </c>
      <c r="V11" t="s">
        <v>1001</v>
      </c>
      <c r="W11" t="s">
        <v>1120</v>
      </c>
      <c r="X11" t="s">
        <v>1196</v>
      </c>
      <c r="Y11" t="s">
        <v>1250</v>
      </c>
      <c r="Z11" t="s">
        <v>1278</v>
      </c>
      <c r="AA11" t="s">
        <v>1298</v>
      </c>
      <c r="AB11" t="s">
        <v>1325</v>
      </c>
      <c r="AC11" t="s">
        <v>1369</v>
      </c>
      <c r="AD11" t="s">
        <v>1410</v>
      </c>
      <c r="AE11" t="s">
        <v>1448</v>
      </c>
      <c r="AF11" t="s">
        <v>1477</v>
      </c>
      <c r="AG11" t="s">
        <v>1495</v>
      </c>
      <c r="AH11" t="s">
        <v>1514</v>
      </c>
      <c r="AI11" t="s">
        <v>1541</v>
      </c>
      <c r="AJ11" t="s">
        <v>1565</v>
      </c>
      <c r="AK11" t="s">
        <v>1585</v>
      </c>
      <c r="AL11" t="s">
        <v>1610</v>
      </c>
      <c r="AM11" t="s">
        <v>1628</v>
      </c>
      <c r="AN11" t="s">
        <v>1648</v>
      </c>
      <c r="AO11" t="s">
        <v>1683</v>
      </c>
      <c r="AP11" t="s">
        <v>1741</v>
      </c>
      <c r="AQ11" t="s">
        <v>1762</v>
      </c>
      <c r="AR11" t="s">
        <v>1783</v>
      </c>
      <c r="AS11" t="s">
        <v>1826</v>
      </c>
      <c r="AT11" t="s">
        <v>1845</v>
      </c>
      <c r="AU11" t="s">
        <v>1871</v>
      </c>
      <c r="AV11" t="s">
        <v>1915</v>
      </c>
    </row>
    <row r="12" spans="1:48">
      <c r="A12" t="s">
        <v>710</v>
      </c>
      <c r="B12" t="s">
        <v>205</v>
      </c>
      <c r="C12" t="s">
        <v>385</v>
      </c>
      <c r="D12" t="s">
        <v>426</v>
      </c>
      <c r="E12" t="s">
        <v>460</v>
      </c>
      <c r="F12" t="s">
        <v>495</v>
      </c>
      <c r="G12" t="s">
        <v>521</v>
      </c>
      <c r="H12" t="s">
        <v>557</v>
      </c>
      <c r="I12" t="s">
        <v>615</v>
      </c>
      <c r="J12" t="s">
        <v>660</v>
      </c>
      <c r="K12" t="s">
        <v>686</v>
      </c>
      <c r="L12" t="s">
        <v>721</v>
      </c>
      <c r="M12" t="s">
        <v>784</v>
      </c>
      <c r="N12" t="s">
        <v>839</v>
      </c>
      <c r="O12" t="s">
        <v>902</v>
      </c>
      <c r="P12" t="s">
        <v>1019</v>
      </c>
      <c r="Q12" t="s">
        <v>1046</v>
      </c>
      <c r="R12" t="s">
        <v>1163</v>
      </c>
      <c r="S12" t="s">
        <v>936</v>
      </c>
      <c r="T12" t="s">
        <v>967</v>
      </c>
      <c r="U12" t="s">
        <v>982</v>
      </c>
      <c r="V12" t="s">
        <v>357</v>
      </c>
      <c r="W12" t="s">
        <v>1121</v>
      </c>
      <c r="X12" t="s">
        <v>1197</v>
      </c>
      <c r="Y12" t="s">
        <v>1251</v>
      </c>
      <c r="Z12" t="s">
        <v>1279</v>
      </c>
      <c r="AA12" t="s">
        <v>1299</v>
      </c>
      <c r="AB12" t="s">
        <v>1326</v>
      </c>
      <c r="AC12" t="s">
        <v>1370</v>
      </c>
      <c r="AD12" t="s">
        <v>1411</v>
      </c>
      <c r="AE12" t="s">
        <v>1449</v>
      </c>
      <c r="AF12" t="s">
        <v>1478</v>
      </c>
      <c r="AG12" t="s">
        <v>1496</v>
      </c>
      <c r="AH12" t="s">
        <v>1515</v>
      </c>
      <c r="AI12" t="s">
        <v>1542</v>
      </c>
      <c r="AJ12" t="s">
        <v>1566</v>
      </c>
      <c r="AK12" t="s">
        <v>1586</v>
      </c>
      <c r="AL12" t="s">
        <v>1611</v>
      </c>
      <c r="AM12" t="s">
        <v>1629</v>
      </c>
      <c r="AN12" t="s">
        <v>1649</v>
      </c>
      <c r="AO12" t="s">
        <v>1684</v>
      </c>
      <c r="AP12" t="s">
        <v>1742</v>
      </c>
      <c r="AQ12" t="s">
        <v>1763</v>
      </c>
      <c r="AR12" t="s">
        <v>1784</v>
      </c>
      <c r="AS12" t="s">
        <v>1827</v>
      </c>
      <c r="AT12" t="s">
        <v>1846</v>
      </c>
      <c r="AU12" t="s">
        <v>1872</v>
      </c>
      <c r="AV12" t="s">
        <v>1916</v>
      </c>
    </row>
    <row r="13" spans="1:48">
      <c r="A13" t="s">
        <v>773</v>
      </c>
      <c r="B13" t="s">
        <v>206</v>
      </c>
      <c r="C13" t="s">
        <v>386</v>
      </c>
      <c r="D13" t="s">
        <v>427</v>
      </c>
      <c r="E13" t="s">
        <v>461</v>
      </c>
      <c r="F13" t="s">
        <v>496</v>
      </c>
      <c r="G13" t="s">
        <v>522</v>
      </c>
      <c r="H13" t="s">
        <v>226</v>
      </c>
      <c r="I13" t="s">
        <v>616</v>
      </c>
      <c r="J13" t="s">
        <v>661</v>
      </c>
      <c r="K13" t="s">
        <v>687</v>
      </c>
      <c r="L13" t="s">
        <v>722</v>
      </c>
      <c r="M13" t="s">
        <v>785</v>
      </c>
      <c r="N13" t="s">
        <v>840</v>
      </c>
      <c r="O13" t="s">
        <v>903</v>
      </c>
      <c r="P13" t="s">
        <v>1020</v>
      </c>
      <c r="Q13" t="s">
        <v>1047</v>
      </c>
      <c r="R13" t="s">
        <v>1164</v>
      </c>
      <c r="S13" t="s">
        <v>937</v>
      </c>
      <c r="T13" t="s">
        <v>968</v>
      </c>
      <c r="U13" t="s">
        <v>983</v>
      </c>
      <c r="V13" t="s">
        <v>1002</v>
      </c>
      <c r="W13" t="s">
        <v>1122</v>
      </c>
      <c r="X13" t="s">
        <v>1198</v>
      </c>
      <c r="Y13" t="s">
        <v>1252</v>
      </c>
      <c r="Z13" t="s">
        <v>1280</v>
      </c>
      <c r="AA13" t="s">
        <v>1300</v>
      </c>
      <c r="AB13" t="s">
        <v>1327</v>
      </c>
      <c r="AC13" t="s">
        <v>1371</v>
      </c>
      <c r="AD13" t="s">
        <v>1412</v>
      </c>
      <c r="AE13" t="s">
        <v>1450</v>
      </c>
      <c r="AF13" t="s">
        <v>1479</v>
      </c>
      <c r="AG13" t="s">
        <v>507</v>
      </c>
      <c r="AH13" t="s">
        <v>1516</v>
      </c>
      <c r="AI13" t="s">
        <v>1543</v>
      </c>
      <c r="AJ13" t="s">
        <v>1567</v>
      </c>
      <c r="AK13" t="s">
        <v>1587</v>
      </c>
      <c r="AL13" t="s">
        <v>1612</v>
      </c>
      <c r="AM13" t="s">
        <v>1630</v>
      </c>
      <c r="AN13" t="s">
        <v>1650</v>
      </c>
      <c r="AO13" t="s">
        <v>1685</v>
      </c>
      <c r="AP13" t="s">
        <v>1743</v>
      </c>
      <c r="AQ13" t="s">
        <v>1764</v>
      </c>
      <c r="AR13" t="s">
        <v>1785</v>
      </c>
      <c r="AS13" t="s">
        <v>1828</v>
      </c>
      <c r="AT13" t="s">
        <v>1847</v>
      </c>
      <c r="AU13" t="s">
        <v>1873</v>
      </c>
      <c r="AV13" t="s">
        <v>1917</v>
      </c>
    </row>
    <row r="14" spans="1:48">
      <c r="A14" t="s">
        <v>828</v>
      </c>
      <c r="B14" t="s">
        <v>207</v>
      </c>
      <c r="C14" t="s">
        <v>387</v>
      </c>
      <c r="D14" t="s">
        <v>428</v>
      </c>
      <c r="E14" t="s">
        <v>462</v>
      </c>
      <c r="F14" t="s">
        <v>497</v>
      </c>
      <c r="G14" t="s">
        <v>523</v>
      </c>
      <c r="H14" t="s">
        <v>558</v>
      </c>
      <c r="I14" t="s">
        <v>617</v>
      </c>
      <c r="J14" t="s">
        <v>662</v>
      </c>
      <c r="K14" t="s">
        <v>688</v>
      </c>
      <c r="L14" t="s">
        <v>723</v>
      </c>
      <c r="M14" t="s">
        <v>786</v>
      </c>
      <c r="N14" t="s">
        <v>841</v>
      </c>
      <c r="O14" t="s">
        <v>904</v>
      </c>
      <c r="P14" t="s">
        <v>1021</v>
      </c>
      <c r="Q14" t="s">
        <v>1048</v>
      </c>
      <c r="R14" t="s">
        <v>1165</v>
      </c>
      <c r="S14" t="s">
        <v>938</v>
      </c>
      <c r="T14" t="s">
        <v>969</v>
      </c>
      <c r="U14" t="s">
        <v>984</v>
      </c>
      <c r="V14" t="s">
        <v>1003</v>
      </c>
      <c r="W14" t="s">
        <v>1123</v>
      </c>
      <c r="X14" t="s">
        <v>1199</v>
      </c>
      <c r="Y14" t="s">
        <v>1253</v>
      </c>
      <c r="Z14" t="s">
        <v>1281</v>
      </c>
      <c r="AA14" t="s">
        <v>1301</v>
      </c>
      <c r="AB14" t="s">
        <v>1328</v>
      </c>
      <c r="AC14" t="s">
        <v>1372</v>
      </c>
      <c r="AD14" t="s">
        <v>1413</v>
      </c>
      <c r="AE14" t="s">
        <v>1451</v>
      </c>
      <c r="AF14" t="s">
        <v>1480</v>
      </c>
      <c r="AG14" t="s">
        <v>1497</v>
      </c>
      <c r="AH14" t="s">
        <v>1517</v>
      </c>
      <c r="AI14" t="s">
        <v>1544</v>
      </c>
      <c r="AJ14" t="s">
        <v>1568</v>
      </c>
      <c r="AK14" t="s">
        <v>1588</v>
      </c>
      <c r="AL14" t="s">
        <v>1613</v>
      </c>
      <c r="AM14" t="s">
        <v>1631</v>
      </c>
      <c r="AN14" t="s">
        <v>1651</v>
      </c>
      <c r="AO14" t="s">
        <v>1686</v>
      </c>
      <c r="AP14" t="s">
        <v>1744</v>
      </c>
      <c r="AQ14" t="s">
        <v>1765</v>
      </c>
      <c r="AR14" t="s">
        <v>1786</v>
      </c>
      <c r="AS14" t="s">
        <v>1829</v>
      </c>
      <c r="AT14" t="s">
        <v>1848</v>
      </c>
      <c r="AU14" t="s">
        <v>1874</v>
      </c>
      <c r="AV14" t="s">
        <v>1918</v>
      </c>
    </row>
    <row r="15" spans="1:48">
      <c r="A15" t="s">
        <v>891</v>
      </c>
      <c r="B15" t="s">
        <v>208</v>
      </c>
      <c r="C15" t="s">
        <v>388</v>
      </c>
      <c r="D15" t="s">
        <v>429</v>
      </c>
      <c r="E15" t="s">
        <v>1947</v>
      </c>
      <c r="F15" t="s">
        <v>498</v>
      </c>
      <c r="G15" t="s">
        <v>524</v>
      </c>
      <c r="H15" t="s">
        <v>559</v>
      </c>
      <c r="I15" t="s">
        <v>618</v>
      </c>
      <c r="J15" t="s">
        <v>663</v>
      </c>
      <c r="K15" t="s">
        <v>689</v>
      </c>
      <c r="L15" t="s">
        <v>724</v>
      </c>
      <c r="M15" t="s">
        <v>787</v>
      </c>
      <c r="N15" t="s">
        <v>842</v>
      </c>
      <c r="O15" t="s">
        <v>905</v>
      </c>
      <c r="P15" t="s">
        <v>1022</v>
      </c>
      <c r="Q15" t="s">
        <v>1049</v>
      </c>
      <c r="R15" t="s">
        <v>1166</v>
      </c>
      <c r="S15" t="s">
        <v>939</v>
      </c>
      <c r="T15" t="s">
        <v>970</v>
      </c>
      <c r="U15" t="s">
        <v>985</v>
      </c>
      <c r="V15" t="s">
        <v>1004</v>
      </c>
      <c r="W15" t="s">
        <v>1124</v>
      </c>
      <c r="X15" t="s">
        <v>1200</v>
      </c>
      <c r="Y15" t="s">
        <v>1254</v>
      </c>
      <c r="Z15" t="s">
        <v>1282</v>
      </c>
      <c r="AA15" t="s">
        <v>1302</v>
      </c>
      <c r="AB15" t="s">
        <v>1329</v>
      </c>
      <c r="AC15" t="s">
        <v>1373</v>
      </c>
      <c r="AD15" t="s">
        <v>1414</v>
      </c>
      <c r="AE15" t="s">
        <v>1452</v>
      </c>
      <c r="AF15" t="s">
        <v>1481</v>
      </c>
      <c r="AG15" t="s">
        <v>1498</v>
      </c>
      <c r="AH15" t="s">
        <v>1518</v>
      </c>
      <c r="AI15" t="s">
        <v>1545</v>
      </c>
      <c r="AJ15" t="s">
        <v>1569</v>
      </c>
      <c r="AK15" t="s">
        <v>1589</v>
      </c>
      <c r="AL15" t="s">
        <v>1614</v>
      </c>
      <c r="AM15" t="s">
        <v>232</v>
      </c>
      <c r="AN15" t="s">
        <v>1652</v>
      </c>
      <c r="AO15" t="s">
        <v>1687</v>
      </c>
      <c r="AP15" t="s">
        <v>1745</v>
      </c>
      <c r="AQ15" t="s">
        <v>1766</v>
      </c>
      <c r="AR15" t="s">
        <v>1787</v>
      </c>
      <c r="AS15" t="s">
        <v>1830</v>
      </c>
      <c r="AT15" t="s">
        <v>1849</v>
      </c>
      <c r="AU15" t="s">
        <v>1875</v>
      </c>
      <c r="AV15" t="s">
        <v>1919</v>
      </c>
    </row>
    <row r="16" spans="1:48">
      <c r="A16" t="s">
        <v>1008</v>
      </c>
      <c r="B16" t="s">
        <v>209</v>
      </c>
      <c r="C16" t="s">
        <v>389</v>
      </c>
      <c r="D16" t="s">
        <v>430</v>
      </c>
      <c r="E16" t="s">
        <v>463</v>
      </c>
      <c r="F16" t="s">
        <v>499</v>
      </c>
      <c r="G16" t="s">
        <v>525</v>
      </c>
      <c r="H16" t="s">
        <v>560</v>
      </c>
      <c r="I16" t="s">
        <v>619</v>
      </c>
      <c r="J16" t="s">
        <v>664</v>
      </c>
      <c r="K16" t="s">
        <v>690</v>
      </c>
      <c r="L16" t="s">
        <v>725</v>
      </c>
      <c r="M16" t="s">
        <v>788</v>
      </c>
      <c r="N16" t="s">
        <v>843</v>
      </c>
      <c r="O16" t="s">
        <v>906</v>
      </c>
      <c r="P16" t="s">
        <v>1023</v>
      </c>
      <c r="Q16" t="s">
        <v>1050</v>
      </c>
      <c r="R16" t="s">
        <v>1167</v>
      </c>
      <c r="S16" t="s">
        <v>940</v>
      </c>
      <c r="T16" t="s">
        <v>528</v>
      </c>
      <c r="U16" t="s">
        <v>986</v>
      </c>
      <c r="V16" t="s">
        <v>1005</v>
      </c>
      <c r="W16" t="s">
        <v>1125</v>
      </c>
      <c r="X16" t="s">
        <v>1201</v>
      </c>
      <c r="Y16" t="s">
        <v>1255</v>
      </c>
      <c r="Z16" t="s">
        <v>1283</v>
      </c>
      <c r="AA16" t="s">
        <v>1303</v>
      </c>
      <c r="AB16" t="s">
        <v>1330</v>
      </c>
      <c r="AC16" t="s">
        <v>1374</v>
      </c>
      <c r="AD16" t="s">
        <v>1415</v>
      </c>
      <c r="AE16" t="s">
        <v>1453</v>
      </c>
      <c r="AF16" t="s">
        <v>412</v>
      </c>
      <c r="AG16" t="s">
        <v>1499</v>
      </c>
      <c r="AH16" t="s">
        <v>1519</v>
      </c>
      <c r="AI16" t="s">
        <v>1546</v>
      </c>
      <c r="AJ16" t="s">
        <v>1570</v>
      </c>
      <c r="AK16" t="s">
        <v>1590</v>
      </c>
      <c r="AL16" t="s">
        <v>1615</v>
      </c>
      <c r="AM16" t="s">
        <v>1632</v>
      </c>
      <c r="AN16" t="s">
        <v>1653</v>
      </c>
      <c r="AO16" t="s">
        <v>1688</v>
      </c>
      <c r="AP16" t="s">
        <v>1746</v>
      </c>
      <c r="AQ16" t="s">
        <v>1767</v>
      </c>
      <c r="AR16" t="s">
        <v>481</v>
      </c>
      <c r="AS16" t="s">
        <v>1831</v>
      </c>
      <c r="AT16" t="s">
        <v>1850</v>
      </c>
      <c r="AU16" t="s">
        <v>1876</v>
      </c>
      <c r="AV16" t="s">
        <v>1920</v>
      </c>
    </row>
    <row r="17" spans="1:48">
      <c r="A17" t="s">
        <v>1035</v>
      </c>
      <c r="B17" t="s">
        <v>210</v>
      </c>
      <c r="C17" t="s">
        <v>390</v>
      </c>
      <c r="D17" t="s">
        <v>431</v>
      </c>
      <c r="E17" t="s">
        <v>464</v>
      </c>
      <c r="F17" t="s">
        <v>500</v>
      </c>
      <c r="G17" t="s">
        <v>526</v>
      </c>
      <c r="H17" t="s">
        <v>561</v>
      </c>
      <c r="I17" t="s">
        <v>620</v>
      </c>
      <c r="J17" t="s">
        <v>665</v>
      </c>
      <c r="K17" t="s">
        <v>691</v>
      </c>
      <c r="L17" t="s">
        <v>726</v>
      </c>
      <c r="M17" t="s">
        <v>789</v>
      </c>
      <c r="N17" t="s">
        <v>844</v>
      </c>
      <c r="O17" t="s">
        <v>907</v>
      </c>
      <c r="P17" t="s">
        <v>1024</v>
      </c>
      <c r="Q17" t="s">
        <v>1051</v>
      </c>
      <c r="R17" t="s">
        <v>1168</v>
      </c>
      <c r="S17" t="s">
        <v>941</v>
      </c>
      <c r="U17" t="s">
        <v>987</v>
      </c>
      <c r="V17" t="s">
        <v>1006</v>
      </c>
      <c r="W17" t="s">
        <v>1126</v>
      </c>
      <c r="X17" t="s">
        <v>1202</v>
      </c>
      <c r="Y17" t="s">
        <v>1256</v>
      </c>
      <c r="Z17" t="s">
        <v>1284</v>
      </c>
      <c r="AA17" t="s">
        <v>1304</v>
      </c>
      <c r="AB17" t="s">
        <v>1331</v>
      </c>
      <c r="AC17" t="s">
        <v>1375</v>
      </c>
      <c r="AD17" t="s">
        <v>1416</v>
      </c>
      <c r="AE17" t="s">
        <v>1454</v>
      </c>
      <c r="AF17" t="s">
        <v>1482</v>
      </c>
      <c r="AG17" t="s">
        <v>1500</v>
      </c>
      <c r="AH17" t="s">
        <v>1520</v>
      </c>
      <c r="AI17" t="s">
        <v>1547</v>
      </c>
      <c r="AJ17" t="s">
        <v>1571</v>
      </c>
      <c r="AK17" t="s">
        <v>1591</v>
      </c>
      <c r="AL17" t="s">
        <v>1616</v>
      </c>
      <c r="AM17" t="s">
        <v>1633</v>
      </c>
      <c r="AN17" t="s">
        <v>1654</v>
      </c>
      <c r="AO17" t="s">
        <v>1689</v>
      </c>
      <c r="AP17" t="s">
        <v>1747</v>
      </c>
      <c r="AQ17" t="s">
        <v>1768</v>
      </c>
      <c r="AR17" t="s">
        <v>1788</v>
      </c>
      <c r="AS17" t="s">
        <v>1832</v>
      </c>
      <c r="AT17" t="s">
        <v>1851</v>
      </c>
      <c r="AU17" t="s">
        <v>1877</v>
      </c>
      <c r="AV17" t="s">
        <v>1921</v>
      </c>
    </row>
    <row r="18" spans="1:48">
      <c r="A18" t="s">
        <v>1152</v>
      </c>
      <c r="B18" t="s">
        <v>211</v>
      </c>
      <c r="C18" t="s">
        <v>391</v>
      </c>
      <c r="D18" t="s">
        <v>432</v>
      </c>
      <c r="E18" t="s">
        <v>465</v>
      </c>
      <c r="F18" t="s">
        <v>501</v>
      </c>
      <c r="G18" t="s">
        <v>527</v>
      </c>
      <c r="H18" t="s">
        <v>562</v>
      </c>
      <c r="I18" t="s">
        <v>621</v>
      </c>
      <c r="J18" t="s">
        <v>666</v>
      </c>
      <c r="K18" t="s">
        <v>692</v>
      </c>
      <c r="L18" t="s">
        <v>727</v>
      </c>
      <c r="M18" t="s">
        <v>790</v>
      </c>
      <c r="N18" t="s">
        <v>845</v>
      </c>
      <c r="O18" t="s">
        <v>908</v>
      </c>
      <c r="P18" t="s">
        <v>412</v>
      </c>
      <c r="Q18" t="s">
        <v>1052</v>
      </c>
      <c r="R18" t="s">
        <v>1169</v>
      </c>
      <c r="S18" t="s">
        <v>942</v>
      </c>
      <c r="U18" t="s">
        <v>988</v>
      </c>
      <c r="V18" t="s">
        <v>1007</v>
      </c>
      <c r="W18" t="s">
        <v>1127</v>
      </c>
      <c r="X18" t="s">
        <v>1203</v>
      </c>
      <c r="Y18" t="s">
        <v>1257</v>
      </c>
      <c r="Z18" t="s">
        <v>1285</v>
      </c>
      <c r="AA18" t="s">
        <v>1305</v>
      </c>
      <c r="AB18" t="s">
        <v>1332</v>
      </c>
      <c r="AC18" t="s">
        <v>1376</v>
      </c>
      <c r="AD18" t="s">
        <v>1417</v>
      </c>
      <c r="AE18" t="s">
        <v>1004</v>
      </c>
      <c r="AF18" t="s">
        <v>1483</v>
      </c>
      <c r="AG18" t="s">
        <v>1501</v>
      </c>
      <c r="AH18" t="s">
        <v>1521</v>
      </c>
      <c r="AI18" t="s">
        <v>1548</v>
      </c>
      <c r="AJ18" t="s">
        <v>1572</v>
      </c>
      <c r="AK18" t="s">
        <v>1592</v>
      </c>
      <c r="AL18" t="s">
        <v>1617</v>
      </c>
      <c r="AM18" t="s">
        <v>1634</v>
      </c>
      <c r="AN18" t="s">
        <v>1655</v>
      </c>
      <c r="AO18" t="s">
        <v>1690</v>
      </c>
      <c r="AP18" t="s">
        <v>1748</v>
      </c>
      <c r="AQ18" t="s">
        <v>1769</v>
      </c>
      <c r="AR18" t="s">
        <v>1789</v>
      </c>
      <c r="AS18" t="s">
        <v>1833</v>
      </c>
      <c r="AT18" t="s">
        <v>1852</v>
      </c>
      <c r="AU18" t="s">
        <v>1878</v>
      </c>
      <c r="AV18" t="s">
        <v>1922</v>
      </c>
    </row>
    <row r="19" spans="1:48">
      <c r="A19" t="s">
        <v>925</v>
      </c>
      <c r="B19" t="s">
        <v>212</v>
      </c>
      <c r="C19" t="s">
        <v>392</v>
      </c>
      <c r="D19" t="s">
        <v>433</v>
      </c>
      <c r="E19" t="s">
        <v>466</v>
      </c>
      <c r="F19" t="s">
        <v>502</v>
      </c>
      <c r="G19" t="s">
        <v>528</v>
      </c>
      <c r="H19" t="s">
        <v>563</v>
      </c>
      <c r="I19" t="s">
        <v>622</v>
      </c>
      <c r="J19" t="s">
        <v>667</v>
      </c>
      <c r="K19" t="s">
        <v>693</v>
      </c>
      <c r="L19" t="s">
        <v>728</v>
      </c>
      <c r="M19" t="s">
        <v>791</v>
      </c>
      <c r="N19" t="s">
        <v>846</v>
      </c>
      <c r="O19" t="s">
        <v>909</v>
      </c>
      <c r="P19" t="s">
        <v>1025</v>
      </c>
      <c r="Q19" t="s">
        <v>1053</v>
      </c>
      <c r="R19" t="s">
        <v>1170</v>
      </c>
      <c r="S19" t="s">
        <v>943</v>
      </c>
      <c r="U19" t="s">
        <v>989</v>
      </c>
      <c r="W19" t="s">
        <v>1128</v>
      </c>
      <c r="X19" t="s">
        <v>1204</v>
      </c>
      <c r="Y19" t="s">
        <v>528</v>
      </c>
      <c r="Z19" t="s">
        <v>1286</v>
      </c>
      <c r="AA19" t="s">
        <v>1306</v>
      </c>
      <c r="AB19" t="s">
        <v>1333</v>
      </c>
      <c r="AC19" t="s">
        <v>1377</v>
      </c>
      <c r="AD19" t="s">
        <v>539</v>
      </c>
      <c r="AE19" t="s">
        <v>338</v>
      </c>
      <c r="AF19" t="s">
        <v>1282</v>
      </c>
      <c r="AG19" t="s">
        <v>1502</v>
      </c>
      <c r="AH19" t="s">
        <v>1522</v>
      </c>
      <c r="AI19" t="s">
        <v>1549</v>
      </c>
      <c r="AJ19" t="s">
        <v>1573</v>
      </c>
      <c r="AK19" t="s">
        <v>1593</v>
      </c>
      <c r="AM19" t="s">
        <v>1635</v>
      </c>
      <c r="AN19" t="s">
        <v>1656</v>
      </c>
      <c r="AO19" t="s">
        <v>1691</v>
      </c>
      <c r="AP19" t="s">
        <v>1749</v>
      </c>
      <c r="AQ19" t="s">
        <v>1770</v>
      </c>
      <c r="AR19" t="s">
        <v>1790</v>
      </c>
      <c r="AS19" t="s">
        <v>1834</v>
      </c>
      <c r="AT19" t="s">
        <v>1853</v>
      </c>
      <c r="AU19" t="s">
        <v>1879</v>
      </c>
      <c r="AV19" t="s">
        <v>1923</v>
      </c>
    </row>
    <row r="20" spans="1:48">
      <c r="A20" t="s">
        <v>956</v>
      </c>
      <c r="B20" t="s">
        <v>213</v>
      </c>
      <c r="C20" t="s">
        <v>393</v>
      </c>
      <c r="D20" t="s">
        <v>434</v>
      </c>
      <c r="E20" t="s">
        <v>467</v>
      </c>
      <c r="F20" t="s">
        <v>503</v>
      </c>
      <c r="G20" t="s">
        <v>529</v>
      </c>
      <c r="H20" t="s">
        <v>564</v>
      </c>
      <c r="I20" t="s">
        <v>623</v>
      </c>
      <c r="J20" t="s">
        <v>668</v>
      </c>
      <c r="K20" t="s">
        <v>694</v>
      </c>
      <c r="L20" t="s">
        <v>729</v>
      </c>
      <c r="M20" t="s">
        <v>792</v>
      </c>
      <c r="N20" t="s">
        <v>847</v>
      </c>
      <c r="O20" t="s">
        <v>910</v>
      </c>
      <c r="P20" t="s">
        <v>1026</v>
      </c>
      <c r="Q20" t="s">
        <v>1054</v>
      </c>
      <c r="R20" t="s">
        <v>1171</v>
      </c>
      <c r="S20" t="s">
        <v>944</v>
      </c>
      <c r="U20" t="s">
        <v>990</v>
      </c>
      <c r="W20" t="s">
        <v>1129</v>
      </c>
      <c r="X20" t="s">
        <v>1205</v>
      </c>
      <c r="Y20" t="s">
        <v>1258</v>
      </c>
      <c r="Z20" t="s">
        <v>1287</v>
      </c>
      <c r="AA20" t="s">
        <v>1307</v>
      </c>
      <c r="AB20" t="s">
        <v>1334</v>
      </c>
      <c r="AC20" t="s">
        <v>1378</v>
      </c>
      <c r="AD20" t="s">
        <v>1418</v>
      </c>
      <c r="AE20" t="s">
        <v>1455</v>
      </c>
      <c r="AF20" t="s">
        <v>1484</v>
      </c>
      <c r="AG20" t="s">
        <v>1503</v>
      </c>
      <c r="AH20" t="s">
        <v>1523</v>
      </c>
      <c r="AI20" t="s">
        <v>1550</v>
      </c>
      <c r="AJ20" t="s">
        <v>1574</v>
      </c>
      <c r="AK20" t="s">
        <v>1594</v>
      </c>
      <c r="AM20" t="s">
        <v>1636</v>
      </c>
      <c r="AN20" t="s">
        <v>1657</v>
      </c>
      <c r="AO20" t="s">
        <v>1692</v>
      </c>
      <c r="AP20" t="s">
        <v>1750</v>
      </c>
      <c r="AQ20" t="s">
        <v>1771</v>
      </c>
      <c r="AR20" t="s">
        <v>1791</v>
      </c>
      <c r="AT20" t="s">
        <v>1854</v>
      </c>
      <c r="AU20" t="s">
        <v>1880</v>
      </c>
      <c r="AV20" t="s">
        <v>1924</v>
      </c>
    </row>
    <row r="21" spans="1:48">
      <c r="A21" t="s">
        <v>971</v>
      </c>
      <c r="B21" t="s">
        <v>214</v>
      </c>
      <c r="C21" t="s">
        <v>394</v>
      </c>
      <c r="D21" t="s">
        <v>435</v>
      </c>
      <c r="E21" t="s">
        <v>468</v>
      </c>
      <c r="F21" t="s">
        <v>504</v>
      </c>
      <c r="G21" t="s">
        <v>530</v>
      </c>
      <c r="H21" t="s">
        <v>565</v>
      </c>
      <c r="I21" t="s">
        <v>624</v>
      </c>
      <c r="J21" t="s">
        <v>669</v>
      </c>
      <c r="K21" t="s">
        <v>695</v>
      </c>
      <c r="L21" t="s">
        <v>730</v>
      </c>
      <c r="M21" t="s">
        <v>793</v>
      </c>
      <c r="N21" t="s">
        <v>848</v>
      </c>
      <c r="O21" t="s">
        <v>911</v>
      </c>
      <c r="P21" t="s">
        <v>1027</v>
      </c>
      <c r="Q21" t="s">
        <v>1055</v>
      </c>
      <c r="R21" t="s">
        <v>1172</v>
      </c>
      <c r="S21" t="s">
        <v>945</v>
      </c>
      <c r="W21" t="s">
        <v>1130</v>
      </c>
      <c r="X21" t="s">
        <v>1206</v>
      </c>
      <c r="Y21" t="s">
        <v>1259</v>
      </c>
      <c r="AA21" t="s">
        <v>1308</v>
      </c>
      <c r="AB21" t="s">
        <v>1335</v>
      </c>
      <c r="AC21" t="s">
        <v>1379</v>
      </c>
      <c r="AD21" t="s">
        <v>1419</v>
      </c>
      <c r="AE21" t="s">
        <v>1456</v>
      </c>
      <c r="AH21" t="s">
        <v>1524</v>
      </c>
      <c r="AI21" t="s">
        <v>1551</v>
      </c>
      <c r="AK21" t="s">
        <v>1595</v>
      </c>
      <c r="AM21" t="s">
        <v>1637</v>
      </c>
      <c r="AN21" t="s">
        <v>1658</v>
      </c>
      <c r="AO21" t="s">
        <v>1693</v>
      </c>
      <c r="AP21" t="s">
        <v>1751</v>
      </c>
      <c r="AQ21" t="s">
        <v>1772</v>
      </c>
      <c r="AR21" t="s">
        <v>1792</v>
      </c>
      <c r="AT21" t="s">
        <v>1855</v>
      </c>
      <c r="AU21" t="s">
        <v>1881</v>
      </c>
      <c r="AV21" t="s">
        <v>1925</v>
      </c>
    </row>
    <row r="22" spans="1:48">
      <c r="A22" t="s">
        <v>991</v>
      </c>
      <c r="B22" t="s">
        <v>215</v>
      </c>
      <c r="C22" t="s">
        <v>395</v>
      </c>
      <c r="D22" t="s">
        <v>436</v>
      </c>
      <c r="E22" t="s">
        <v>469</v>
      </c>
      <c r="F22" t="s">
        <v>505</v>
      </c>
      <c r="G22" t="s">
        <v>531</v>
      </c>
      <c r="H22" t="s">
        <v>566</v>
      </c>
      <c r="I22" t="s">
        <v>625</v>
      </c>
      <c r="J22" t="s">
        <v>670</v>
      </c>
      <c r="K22" t="s">
        <v>696</v>
      </c>
      <c r="L22" t="s">
        <v>731</v>
      </c>
      <c r="M22" t="s">
        <v>794</v>
      </c>
      <c r="N22" t="s">
        <v>849</v>
      </c>
      <c r="O22" t="s">
        <v>912</v>
      </c>
      <c r="P22" t="s">
        <v>1028</v>
      </c>
      <c r="Q22" t="s">
        <v>1056</v>
      </c>
      <c r="R22" t="s">
        <v>1173</v>
      </c>
      <c r="S22" t="s">
        <v>946</v>
      </c>
      <c r="W22" t="s">
        <v>1131</v>
      </c>
      <c r="X22" t="s">
        <v>1207</v>
      </c>
      <c r="Y22" t="s">
        <v>706</v>
      </c>
      <c r="AA22" t="s">
        <v>1309</v>
      </c>
      <c r="AB22" t="s">
        <v>1336</v>
      </c>
      <c r="AC22" t="s">
        <v>1380</v>
      </c>
      <c r="AD22" t="s">
        <v>1420</v>
      </c>
      <c r="AE22" t="s">
        <v>1457</v>
      </c>
      <c r="AH22" t="s">
        <v>1525</v>
      </c>
      <c r="AI22" t="s">
        <v>1552</v>
      </c>
      <c r="AK22" t="s">
        <v>1596</v>
      </c>
      <c r="AN22" t="s">
        <v>1659</v>
      </c>
      <c r="AO22" t="s">
        <v>1694</v>
      </c>
      <c r="AQ22" t="s">
        <v>1773</v>
      </c>
      <c r="AR22" t="s">
        <v>1793</v>
      </c>
      <c r="AT22" t="s">
        <v>1856</v>
      </c>
      <c r="AU22" t="s">
        <v>1882</v>
      </c>
      <c r="AV22" t="s">
        <v>1926</v>
      </c>
    </row>
    <row r="23" spans="1:48">
      <c r="A23" t="s">
        <v>1110</v>
      </c>
      <c r="B23" t="s">
        <v>216</v>
      </c>
      <c r="C23" t="s">
        <v>396</v>
      </c>
      <c r="D23" t="s">
        <v>437</v>
      </c>
      <c r="E23" t="s">
        <v>470</v>
      </c>
      <c r="F23" t="s">
        <v>506</v>
      </c>
      <c r="G23" t="s">
        <v>532</v>
      </c>
      <c r="H23" t="s">
        <v>567</v>
      </c>
      <c r="I23" t="s">
        <v>626</v>
      </c>
      <c r="J23" t="s">
        <v>671</v>
      </c>
      <c r="K23" t="s">
        <v>697</v>
      </c>
      <c r="L23" t="s">
        <v>732</v>
      </c>
      <c r="M23" t="s">
        <v>795</v>
      </c>
      <c r="N23" t="s">
        <v>850</v>
      </c>
      <c r="O23" t="s">
        <v>913</v>
      </c>
      <c r="P23" t="s">
        <v>1029</v>
      </c>
      <c r="Q23" t="s">
        <v>693</v>
      </c>
      <c r="R23" t="s">
        <v>1174</v>
      </c>
      <c r="S23" t="s">
        <v>947</v>
      </c>
      <c r="W23" t="s">
        <v>1132</v>
      </c>
      <c r="X23" t="s">
        <v>1208</v>
      </c>
      <c r="Y23" t="s">
        <v>1260</v>
      </c>
      <c r="AA23" t="s">
        <v>1310</v>
      </c>
      <c r="AB23" t="s">
        <v>1337</v>
      </c>
      <c r="AC23" t="s">
        <v>1381</v>
      </c>
      <c r="AD23" t="s">
        <v>1421</v>
      </c>
      <c r="AE23" t="s">
        <v>1458</v>
      </c>
      <c r="AH23" t="s">
        <v>1526</v>
      </c>
      <c r="AI23" t="s">
        <v>1553</v>
      </c>
      <c r="AK23" t="s">
        <v>1597</v>
      </c>
      <c r="AN23" t="s">
        <v>1660</v>
      </c>
      <c r="AO23" t="s">
        <v>1695</v>
      </c>
      <c r="AR23" t="s">
        <v>1794</v>
      </c>
      <c r="AT23" t="s">
        <v>1857</v>
      </c>
      <c r="AU23" t="s">
        <v>1883</v>
      </c>
      <c r="AV23" t="s">
        <v>1927</v>
      </c>
    </row>
    <row r="24" spans="1:48">
      <c r="A24" t="s">
        <v>1186</v>
      </c>
      <c r="B24" t="s">
        <v>217</v>
      </c>
      <c r="C24" t="s">
        <v>397</v>
      </c>
      <c r="D24" t="s">
        <v>438</v>
      </c>
      <c r="E24" t="s">
        <v>471</v>
      </c>
      <c r="F24" t="s">
        <v>507</v>
      </c>
      <c r="G24" t="s">
        <v>533</v>
      </c>
      <c r="H24" t="s">
        <v>568</v>
      </c>
      <c r="I24" t="s">
        <v>627</v>
      </c>
      <c r="J24" t="s">
        <v>672</v>
      </c>
      <c r="K24" t="s">
        <v>698</v>
      </c>
      <c r="L24" t="s">
        <v>733</v>
      </c>
      <c r="M24" t="s">
        <v>796</v>
      </c>
      <c r="N24" t="s">
        <v>851</v>
      </c>
      <c r="O24" t="s">
        <v>914</v>
      </c>
      <c r="P24" t="s">
        <v>1030</v>
      </c>
      <c r="Q24" t="s">
        <v>1057</v>
      </c>
      <c r="R24" t="s">
        <v>1175</v>
      </c>
      <c r="S24" t="s">
        <v>948</v>
      </c>
      <c r="W24" t="s">
        <v>1133</v>
      </c>
      <c r="X24" t="s">
        <v>1209</v>
      </c>
      <c r="Y24" t="s">
        <v>1261</v>
      </c>
      <c r="AA24" t="s">
        <v>1311</v>
      </c>
      <c r="AB24" t="s">
        <v>1338</v>
      </c>
      <c r="AC24" t="s">
        <v>1382</v>
      </c>
      <c r="AD24" t="s">
        <v>1422</v>
      </c>
      <c r="AE24" t="s">
        <v>1459</v>
      </c>
      <c r="AH24" t="s">
        <v>1527</v>
      </c>
      <c r="AI24" t="s">
        <v>1554</v>
      </c>
      <c r="AK24" t="s">
        <v>1598</v>
      </c>
      <c r="AN24" t="s">
        <v>1661</v>
      </c>
      <c r="AO24" t="s">
        <v>1696</v>
      </c>
      <c r="AR24" t="s">
        <v>540</v>
      </c>
      <c r="AT24" t="s">
        <v>507</v>
      </c>
      <c r="AU24" t="s">
        <v>1884</v>
      </c>
      <c r="AV24" t="s">
        <v>1928</v>
      </c>
    </row>
    <row r="25" spans="1:48">
      <c r="A25" t="s">
        <v>1240</v>
      </c>
      <c r="B25" t="s">
        <v>218</v>
      </c>
      <c r="C25" t="s">
        <v>398</v>
      </c>
      <c r="D25" t="s">
        <v>439</v>
      </c>
      <c r="E25" t="s">
        <v>472</v>
      </c>
      <c r="F25" t="s">
        <v>508</v>
      </c>
      <c r="G25" t="s">
        <v>534</v>
      </c>
      <c r="H25" t="s">
        <v>569</v>
      </c>
      <c r="I25" t="s">
        <v>628</v>
      </c>
      <c r="J25" t="s">
        <v>673</v>
      </c>
      <c r="K25" t="s">
        <v>699</v>
      </c>
      <c r="L25" t="s">
        <v>734</v>
      </c>
      <c r="M25" t="s">
        <v>797</v>
      </c>
      <c r="N25" t="s">
        <v>852</v>
      </c>
      <c r="O25" t="s">
        <v>915</v>
      </c>
      <c r="P25" t="s">
        <v>1031</v>
      </c>
      <c r="Q25" t="s">
        <v>1058</v>
      </c>
      <c r="R25" t="s">
        <v>1176</v>
      </c>
      <c r="S25" t="s">
        <v>949</v>
      </c>
      <c r="W25" t="s">
        <v>1134</v>
      </c>
      <c r="X25" t="s">
        <v>1210</v>
      </c>
      <c r="Y25" t="s">
        <v>1262</v>
      </c>
      <c r="AA25" t="s">
        <v>1312</v>
      </c>
      <c r="AB25" t="s">
        <v>1339</v>
      </c>
      <c r="AC25" t="s">
        <v>1383</v>
      </c>
      <c r="AD25" t="s">
        <v>1423</v>
      </c>
      <c r="AE25" t="s">
        <v>1460</v>
      </c>
      <c r="AH25" t="s">
        <v>1528</v>
      </c>
      <c r="AK25" t="s">
        <v>1599</v>
      </c>
      <c r="AN25" t="s">
        <v>1662</v>
      </c>
      <c r="AO25" t="s">
        <v>1697</v>
      </c>
      <c r="AR25" t="s">
        <v>1795</v>
      </c>
      <c r="AT25" t="s">
        <v>1858</v>
      </c>
      <c r="AU25" t="s">
        <v>1885</v>
      </c>
      <c r="AV25" t="s">
        <v>1929</v>
      </c>
    </row>
    <row r="26" spans="1:48">
      <c r="A26" t="s">
        <v>1268</v>
      </c>
      <c r="B26" t="s">
        <v>219</v>
      </c>
      <c r="C26" t="s">
        <v>399</v>
      </c>
      <c r="D26" t="s">
        <v>440</v>
      </c>
      <c r="E26" t="s">
        <v>473</v>
      </c>
      <c r="F26" t="s">
        <v>509</v>
      </c>
      <c r="G26" t="s">
        <v>535</v>
      </c>
      <c r="H26" t="s">
        <v>570</v>
      </c>
      <c r="I26" t="s">
        <v>629</v>
      </c>
      <c r="J26" t="s">
        <v>674</v>
      </c>
      <c r="K26" t="s">
        <v>700</v>
      </c>
      <c r="L26" t="s">
        <v>735</v>
      </c>
      <c r="M26" t="s">
        <v>798</v>
      </c>
      <c r="N26" t="s">
        <v>853</v>
      </c>
      <c r="O26" t="s">
        <v>916</v>
      </c>
      <c r="P26" t="s">
        <v>1032</v>
      </c>
      <c r="Q26" t="s">
        <v>1059</v>
      </c>
      <c r="R26" t="s">
        <v>1177</v>
      </c>
      <c r="S26" t="s">
        <v>950</v>
      </c>
      <c r="W26" t="s">
        <v>1135</v>
      </c>
      <c r="X26" t="s">
        <v>1211</v>
      </c>
      <c r="Y26" t="s">
        <v>1263</v>
      </c>
      <c r="AA26" t="s">
        <v>1313</v>
      </c>
      <c r="AB26" t="s">
        <v>1340</v>
      </c>
      <c r="AC26" t="s">
        <v>1384</v>
      </c>
      <c r="AD26" t="s">
        <v>1424</v>
      </c>
      <c r="AE26" t="s">
        <v>1461</v>
      </c>
      <c r="AH26" t="s">
        <v>1529</v>
      </c>
      <c r="AN26" t="s">
        <v>1663</v>
      </c>
      <c r="AO26" t="s">
        <v>1698</v>
      </c>
      <c r="AR26" t="s">
        <v>1075</v>
      </c>
      <c r="AT26" t="s">
        <v>1859</v>
      </c>
      <c r="AU26" t="s">
        <v>1886</v>
      </c>
      <c r="AV26" t="s">
        <v>1930</v>
      </c>
    </row>
    <row r="27" spans="1:48">
      <c r="A27" t="s">
        <v>1288</v>
      </c>
      <c r="B27" t="s">
        <v>220</v>
      </c>
      <c r="C27" t="s">
        <v>400</v>
      </c>
      <c r="D27" t="s">
        <v>441</v>
      </c>
      <c r="E27" t="s">
        <v>474</v>
      </c>
      <c r="G27" t="s">
        <v>536</v>
      </c>
      <c r="H27" t="s">
        <v>571</v>
      </c>
      <c r="I27" t="s">
        <v>630</v>
      </c>
      <c r="K27" t="s">
        <v>701</v>
      </c>
      <c r="L27" t="s">
        <v>736</v>
      </c>
      <c r="M27" t="s">
        <v>799</v>
      </c>
      <c r="N27" t="s">
        <v>854</v>
      </c>
      <c r="O27" t="s">
        <v>917</v>
      </c>
      <c r="P27" t="s">
        <v>1033</v>
      </c>
      <c r="Q27" t="s">
        <v>1060</v>
      </c>
      <c r="R27" t="s">
        <v>1178</v>
      </c>
      <c r="S27" t="s">
        <v>951</v>
      </c>
      <c r="W27" t="s">
        <v>1136</v>
      </c>
      <c r="X27" t="s">
        <v>1212</v>
      </c>
      <c r="Y27" t="s">
        <v>1264</v>
      </c>
      <c r="AA27" t="s">
        <v>1314</v>
      </c>
      <c r="AB27" t="s">
        <v>1341</v>
      </c>
      <c r="AC27" t="s">
        <v>1385</v>
      </c>
      <c r="AD27" t="s">
        <v>1425</v>
      </c>
      <c r="AE27" t="s">
        <v>1462</v>
      </c>
      <c r="AH27" t="s">
        <v>1530</v>
      </c>
      <c r="AN27" t="s">
        <v>1664</v>
      </c>
      <c r="AO27" t="s">
        <v>1699</v>
      </c>
      <c r="AR27" t="s">
        <v>1796</v>
      </c>
      <c r="AT27" t="s">
        <v>1860</v>
      </c>
      <c r="AU27" t="s">
        <v>1887</v>
      </c>
      <c r="AV27" t="s">
        <v>1931</v>
      </c>
    </row>
    <row r="28" spans="1:48">
      <c r="A28" t="s">
        <v>1315</v>
      </c>
      <c r="B28" t="s">
        <v>221</v>
      </c>
      <c r="C28" t="s">
        <v>401</v>
      </c>
      <c r="D28" t="s">
        <v>442</v>
      </c>
      <c r="E28" t="s">
        <v>475</v>
      </c>
      <c r="G28" t="s">
        <v>537</v>
      </c>
      <c r="H28" t="s">
        <v>572</v>
      </c>
      <c r="I28" t="s">
        <v>631</v>
      </c>
      <c r="K28" t="s">
        <v>702</v>
      </c>
      <c r="L28" t="s">
        <v>737</v>
      </c>
      <c r="M28" t="s">
        <v>800</v>
      </c>
      <c r="N28" t="s">
        <v>855</v>
      </c>
      <c r="O28" t="s">
        <v>918</v>
      </c>
      <c r="P28" t="s">
        <v>1034</v>
      </c>
      <c r="Q28" t="s">
        <v>1061</v>
      </c>
      <c r="R28" t="s">
        <v>1179</v>
      </c>
      <c r="S28" t="s">
        <v>952</v>
      </c>
      <c r="W28" t="s">
        <v>1137</v>
      </c>
      <c r="X28" t="s">
        <v>1213</v>
      </c>
      <c r="Y28" t="s">
        <v>1265</v>
      </c>
      <c r="AB28" t="s">
        <v>1342</v>
      </c>
      <c r="AC28" t="s">
        <v>1386</v>
      </c>
      <c r="AD28" t="s">
        <v>1426</v>
      </c>
      <c r="AE28" t="s">
        <v>1463</v>
      </c>
      <c r="AH28" t="s">
        <v>1531</v>
      </c>
      <c r="AN28" t="s">
        <v>1665</v>
      </c>
      <c r="AO28" t="s">
        <v>1700</v>
      </c>
      <c r="AR28" t="s">
        <v>1797</v>
      </c>
      <c r="AU28" t="s">
        <v>1888</v>
      </c>
      <c r="AV28" t="s">
        <v>1932</v>
      </c>
    </row>
    <row r="29" spans="1:48">
      <c r="A29" t="s">
        <v>1359</v>
      </c>
      <c r="B29" t="s">
        <v>222</v>
      </c>
      <c r="C29" t="s">
        <v>402</v>
      </c>
      <c r="D29" t="s">
        <v>443</v>
      </c>
      <c r="E29" t="s">
        <v>476</v>
      </c>
      <c r="G29" t="s">
        <v>538</v>
      </c>
      <c r="H29" t="s">
        <v>573</v>
      </c>
      <c r="I29" t="s">
        <v>632</v>
      </c>
      <c r="K29" t="s">
        <v>577</v>
      </c>
      <c r="L29" t="s">
        <v>738</v>
      </c>
      <c r="M29" t="s">
        <v>801</v>
      </c>
      <c r="N29" t="s">
        <v>856</v>
      </c>
      <c r="O29" t="s">
        <v>919</v>
      </c>
      <c r="Q29" t="s">
        <v>1062</v>
      </c>
      <c r="R29" t="s">
        <v>1180</v>
      </c>
      <c r="S29" t="s">
        <v>953</v>
      </c>
      <c r="W29" t="s">
        <v>1138</v>
      </c>
      <c r="X29" t="s">
        <v>1214</v>
      </c>
      <c r="Y29" t="s">
        <v>1266</v>
      </c>
      <c r="AB29" t="s">
        <v>1343</v>
      </c>
      <c r="AC29" t="s">
        <v>1387</v>
      </c>
      <c r="AD29" t="s">
        <v>1427</v>
      </c>
      <c r="AE29" t="s">
        <v>1464</v>
      </c>
      <c r="AN29" t="s">
        <v>1666</v>
      </c>
      <c r="AO29" t="s">
        <v>1701</v>
      </c>
      <c r="AR29" t="s">
        <v>1798</v>
      </c>
      <c r="AU29" t="s">
        <v>1889</v>
      </c>
      <c r="AV29" t="s">
        <v>1933</v>
      </c>
    </row>
    <row r="30" spans="1:48">
      <c r="A30" t="s">
        <v>1400</v>
      </c>
      <c r="B30" t="s">
        <v>223</v>
      </c>
      <c r="C30" t="s">
        <v>403</v>
      </c>
      <c r="D30" t="s">
        <v>444</v>
      </c>
      <c r="E30" t="s">
        <v>477</v>
      </c>
      <c r="G30" t="s">
        <v>539</v>
      </c>
      <c r="H30" t="s">
        <v>574</v>
      </c>
      <c r="I30" t="s">
        <v>633</v>
      </c>
      <c r="K30" t="s">
        <v>703</v>
      </c>
      <c r="L30" t="s">
        <v>739</v>
      </c>
      <c r="M30" t="s">
        <v>802</v>
      </c>
      <c r="N30" t="s">
        <v>857</v>
      </c>
      <c r="O30" t="s">
        <v>920</v>
      </c>
      <c r="Q30" t="s">
        <v>1063</v>
      </c>
      <c r="R30" t="s">
        <v>1181</v>
      </c>
      <c r="S30" t="s">
        <v>954</v>
      </c>
      <c r="W30" t="s">
        <v>1139</v>
      </c>
      <c r="X30" t="s">
        <v>1215</v>
      </c>
      <c r="Y30" t="s">
        <v>1267</v>
      </c>
      <c r="AB30" t="s">
        <v>1344</v>
      </c>
      <c r="AC30" t="s">
        <v>1388</v>
      </c>
      <c r="AD30" t="s">
        <v>1428</v>
      </c>
      <c r="AE30" t="s">
        <v>1465</v>
      </c>
      <c r="AN30" t="s">
        <v>1667</v>
      </c>
      <c r="AO30" s="64" t="s">
        <v>2133</v>
      </c>
      <c r="AR30" t="s">
        <v>1799</v>
      </c>
      <c r="AU30" t="s">
        <v>1890</v>
      </c>
      <c r="AV30" t="s">
        <v>1934</v>
      </c>
    </row>
    <row r="31" spans="1:48">
      <c r="A31" t="s">
        <v>1438</v>
      </c>
      <c r="B31" t="s">
        <v>224</v>
      </c>
      <c r="C31" t="s">
        <v>404</v>
      </c>
      <c r="D31" t="s">
        <v>445</v>
      </c>
      <c r="E31" t="s">
        <v>478</v>
      </c>
      <c r="G31" t="s">
        <v>540</v>
      </c>
      <c r="H31" t="s">
        <v>575</v>
      </c>
      <c r="I31" t="s">
        <v>634</v>
      </c>
      <c r="K31" t="s">
        <v>704</v>
      </c>
      <c r="L31" t="s">
        <v>740</v>
      </c>
      <c r="M31" t="s">
        <v>803</v>
      </c>
      <c r="N31" t="s">
        <v>858</v>
      </c>
      <c r="O31" t="s">
        <v>921</v>
      </c>
      <c r="Q31" t="s">
        <v>1064</v>
      </c>
      <c r="R31" t="s">
        <v>350</v>
      </c>
      <c r="S31" t="s">
        <v>955</v>
      </c>
      <c r="W31" t="s">
        <v>1140</v>
      </c>
      <c r="X31" t="s">
        <v>1216</v>
      </c>
      <c r="AB31" t="s">
        <v>1345</v>
      </c>
      <c r="AC31" t="s">
        <v>1389</v>
      </c>
      <c r="AD31" t="s">
        <v>1429</v>
      </c>
      <c r="AE31" t="s">
        <v>1466</v>
      </c>
      <c r="AN31" t="s">
        <v>1668</v>
      </c>
      <c r="AO31" t="s">
        <v>1702</v>
      </c>
      <c r="AR31" t="s">
        <v>1800</v>
      </c>
      <c r="AU31" t="s">
        <v>1891</v>
      </c>
      <c r="AV31" t="s">
        <v>1935</v>
      </c>
    </row>
    <row r="32" spans="1:48">
      <c r="A32" t="s">
        <v>1467</v>
      </c>
      <c r="B32" t="s">
        <v>225</v>
      </c>
      <c r="C32" t="s">
        <v>405</v>
      </c>
      <c r="D32" t="s">
        <v>446</v>
      </c>
      <c r="E32" t="s">
        <v>479</v>
      </c>
      <c r="G32" t="s">
        <v>541</v>
      </c>
      <c r="H32" t="s">
        <v>576</v>
      </c>
      <c r="I32" t="s">
        <v>635</v>
      </c>
      <c r="K32" t="s">
        <v>705</v>
      </c>
      <c r="L32" t="s">
        <v>741</v>
      </c>
      <c r="M32" t="s">
        <v>804</v>
      </c>
      <c r="N32" t="s">
        <v>859</v>
      </c>
      <c r="O32" t="s">
        <v>922</v>
      </c>
      <c r="Q32" t="s">
        <v>1065</v>
      </c>
      <c r="R32" t="s">
        <v>1182</v>
      </c>
      <c r="W32" t="s">
        <v>1141</v>
      </c>
      <c r="X32" t="s">
        <v>1217</v>
      </c>
      <c r="AB32" t="s">
        <v>1346</v>
      </c>
      <c r="AC32" t="s">
        <v>1390</v>
      </c>
      <c r="AD32" t="s">
        <v>1430</v>
      </c>
      <c r="AN32" t="s">
        <v>1669</v>
      </c>
      <c r="AO32" t="s">
        <v>1703</v>
      </c>
      <c r="AR32" t="s">
        <v>1801</v>
      </c>
      <c r="AU32" t="s">
        <v>1892</v>
      </c>
      <c r="AV32" t="s">
        <v>1936</v>
      </c>
    </row>
    <row r="33" spans="1:48">
      <c r="A33" t="s">
        <v>1485</v>
      </c>
      <c r="B33" t="s">
        <v>226</v>
      </c>
      <c r="C33" t="s">
        <v>406</v>
      </c>
      <c r="D33" t="s">
        <v>447</v>
      </c>
      <c r="E33" t="s">
        <v>480</v>
      </c>
      <c r="G33" t="s">
        <v>542</v>
      </c>
      <c r="H33" t="s">
        <v>531</v>
      </c>
      <c r="I33" t="s">
        <v>636</v>
      </c>
      <c r="K33" t="s">
        <v>706</v>
      </c>
      <c r="L33" t="s">
        <v>742</v>
      </c>
      <c r="M33" t="s">
        <v>805</v>
      </c>
      <c r="N33" t="s">
        <v>860</v>
      </c>
      <c r="O33" t="s">
        <v>923</v>
      </c>
      <c r="Q33" t="s">
        <v>1066</v>
      </c>
      <c r="R33" t="s">
        <v>1183</v>
      </c>
      <c r="W33" t="s">
        <v>357</v>
      </c>
      <c r="X33" t="s">
        <v>1218</v>
      </c>
      <c r="AB33" t="s">
        <v>1347</v>
      </c>
      <c r="AC33" t="s">
        <v>1391</v>
      </c>
      <c r="AD33" t="s">
        <v>1431</v>
      </c>
      <c r="AN33" t="s">
        <v>1670</v>
      </c>
      <c r="AO33" t="s">
        <v>1704</v>
      </c>
      <c r="AR33" t="s">
        <v>1802</v>
      </c>
      <c r="AU33" t="s">
        <v>1893</v>
      </c>
      <c r="AV33" t="s">
        <v>1937</v>
      </c>
    </row>
    <row r="34" spans="1:48">
      <c r="A34" t="s">
        <v>1504</v>
      </c>
      <c r="B34" t="s">
        <v>227</v>
      </c>
      <c r="C34" t="s">
        <v>407</v>
      </c>
      <c r="D34" t="s">
        <v>448</v>
      </c>
      <c r="E34" t="s">
        <v>481</v>
      </c>
      <c r="G34" t="s">
        <v>543</v>
      </c>
      <c r="H34" t="s">
        <v>577</v>
      </c>
      <c r="I34" t="s">
        <v>637</v>
      </c>
      <c r="K34" t="s">
        <v>707</v>
      </c>
      <c r="L34" t="s">
        <v>743</v>
      </c>
      <c r="M34" t="s">
        <v>806</v>
      </c>
      <c r="N34" t="s">
        <v>861</v>
      </c>
      <c r="O34" t="s">
        <v>924</v>
      </c>
      <c r="Q34" t="s">
        <v>1067</v>
      </c>
      <c r="R34" t="s">
        <v>1184</v>
      </c>
      <c r="W34" t="s">
        <v>1142</v>
      </c>
      <c r="X34" t="s">
        <v>1219</v>
      </c>
      <c r="AB34" t="s">
        <v>1348</v>
      </c>
      <c r="AC34" t="s">
        <v>1392</v>
      </c>
      <c r="AD34" t="s">
        <v>1432</v>
      </c>
      <c r="AN34" t="s">
        <v>1671</v>
      </c>
      <c r="AO34" t="s">
        <v>1705</v>
      </c>
      <c r="AR34" t="s">
        <v>1803</v>
      </c>
      <c r="AU34" t="s">
        <v>1894</v>
      </c>
      <c r="AV34" t="s">
        <v>1938</v>
      </c>
    </row>
    <row r="35" spans="1:48">
      <c r="A35" t="s">
        <v>1532</v>
      </c>
      <c r="B35" t="s">
        <v>228</v>
      </c>
      <c r="C35" t="s">
        <v>408</v>
      </c>
      <c r="E35" t="s">
        <v>482</v>
      </c>
      <c r="G35" t="s">
        <v>544</v>
      </c>
      <c r="H35" t="s">
        <v>578</v>
      </c>
      <c r="I35" t="s">
        <v>638</v>
      </c>
      <c r="K35" t="s">
        <v>708</v>
      </c>
      <c r="L35" t="s">
        <v>744</v>
      </c>
      <c r="M35" t="s">
        <v>807</v>
      </c>
      <c r="N35" t="s">
        <v>862</v>
      </c>
      <c r="Q35" t="s">
        <v>1068</v>
      </c>
      <c r="R35" t="s">
        <v>1185</v>
      </c>
      <c r="W35" t="s">
        <v>1143</v>
      </c>
      <c r="X35" t="s">
        <v>1220</v>
      </c>
      <c r="AB35" t="s">
        <v>1349</v>
      </c>
      <c r="AC35" t="s">
        <v>1393</v>
      </c>
      <c r="AD35" t="s">
        <v>1433</v>
      </c>
      <c r="AN35" t="s">
        <v>1672</v>
      </c>
      <c r="AO35" t="s">
        <v>1706</v>
      </c>
      <c r="AR35" t="s">
        <v>1804</v>
      </c>
      <c r="AU35" t="s">
        <v>1895</v>
      </c>
      <c r="AV35" t="s">
        <v>1939</v>
      </c>
    </row>
    <row r="36" spans="1:48">
      <c r="A36" t="s">
        <v>1555</v>
      </c>
      <c r="B36" t="s">
        <v>229</v>
      </c>
      <c r="C36" t="s">
        <v>409</v>
      </c>
      <c r="E36" t="s">
        <v>483</v>
      </c>
      <c r="G36" t="s">
        <v>545</v>
      </c>
      <c r="H36" t="s">
        <v>579</v>
      </c>
      <c r="I36" t="s">
        <v>639</v>
      </c>
      <c r="K36" t="s">
        <v>709</v>
      </c>
      <c r="L36" t="s">
        <v>745</v>
      </c>
      <c r="M36" t="s">
        <v>808</v>
      </c>
      <c r="N36" t="s">
        <v>863</v>
      </c>
      <c r="Q36" t="s">
        <v>1069</v>
      </c>
      <c r="R36" t="s">
        <v>238</v>
      </c>
      <c r="W36" t="s">
        <v>1144</v>
      </c>
      <c r="X36" t="s">
        <v>1221</v>
      </c>
      <c r="AB36" t="s">
        <v>1350</v>
      </c>
      <c r="AC36" t="s">
        <v>1394</v>
      </c>
      <c r="AD36" t="s">
        <v>1434</v>
      </c>
      <c r="AO36" t="s">
        <v>1707</v>
      </c>
      <c r="AR36" t="s">
        <v>1805</v>
      </c>
      <c r="AU36" t="s">
        <v>1896</v>
      </c>
      <c r="AV36" t="s">
        <v>1940</v>
      </c>
    </row>
    <row r="37" spans="1:48">
      <c r="A37" t="s">
        <v>1575</v>
      </c>
      <c r="B37" t="s">
        <v>230</v>
      </c>
      <c r="C37" t="s">
        <v>410</v>
      </c>
      <c r="H37" t="s">
        <v>580</v>
      </c>
      <c r="I37" t="s">
        <v>640</v>
      </c>
      <c r="L37" t="s">
        <v>746</v>
      </c>
      <c r="M37" t="s">
        <v>809</v>
      </c>
      <c r="N37" t="s">
        <v>864</v>
      </c>
      <c r="Q37" t="s">
        <v>1070</v>
      </c>
      <c r="W37" t="s">
        <v>1145</v>
      </c>
      <c r="X37" t="s">
        <v>1222</v>
      </c>
      <c r="AB37" t="s">
        <v>1351</v>
      </c>
      <c r="AC37" t="s">
        <v>1395</v>
      </c>
      <c r="AD37" t="s">
        <v>1435</v>
      </c>
      <c r="AO37" t="s">
        <v>1708</v>
      </c>
      <c r="AR37" t="s">
        <v>1806</v>
      </c>
      <c r="AU37" t="s">
        <v>1897</v>
      </c>
      <c r="AV37" t="s">
        <v>1941</v>
      </c>
    </row>
    <row r="38" spans="1:48">
      <c r="A38" t="s">
        <v>1600</v>
      </c>
      <c r="B38" t="s">
        <v>231</v>
      </c>
      <c r="C38" t="s">
        <v>411</v>
      </c>
      <c r="H38" t="s">
        <v>581</v>
      </c>
      <c r="I38" t="s">
        <v>641</v>
      </c>
      <c r="L38" t="s">
        <v>747</v>
      </c>
      <c r="M38" t="s">
        <v>810</v>
      </c>
      <c r="N38" t="s">
        <v>865</v>
      </c>
      <c r="Q38" t="s">
        <v>1071</v>
      </c>
      <c r="W38" t="s">
        <v>1146</v>
      </c>
      <c r="X38" t="s">
        <v>1223</v>
      </c>
      <c r="AB38" t="s">
        <v>1352</v>
      </c>
      <c r="AC38" t="s">
        <v>1356</v>
      </c>
      <c r="AD38" t="s">
        <v>1436</v>
      </c>
      <c r="AO38" t="s">
        <v>1709</v>
      </c>
      <c r="AR38" t="s">
        <v>1807</v>
      </c>
      <c r="AU38" t="s">
        <v>1898</v>
      </c>
      <c r="AV38" t="s">
        <v>1942</v>
      </c>
    </row>
    <row r="39" spans="1:48">
      <c r="A39" t="s">
        <v>1618</v>
      </c>
      <c r="B39" t="s">
        <v>232</v>
      </c>
      <c r="C39" t="s">
        <v>412</v>
      </c>
      <c r="H39" t="s">
        <v>582</v>
      </c>
      <c r="I39" t="s">
        <v>642</v>
      </c>
      <c r="L39" t="s">
        <v>748</v>
      </c>
      <c r="M39" t="s">
        <v>811</v>
      </c>
      <c r="N39" t="s">
        <v>866</v>
      </c>
      <c r="Q39" t="s">
        <v>1072</v>
      </c>
      <c r="W39" t="s">
        <v>1147</v>
      </c>
      <c r="X39" t="s">
        <v>1224</v>
      </c>
      <c r="AB39" t="s">
        <v>1353</v>
      </c>
      <c r="AC39" t="s">
        <v>1396</v>
      </c>
      <c r="AD39" t="s">
        <v>1056</v>
      </c>
      <c r="AO39" t="s">
        <v>1710</v>
      </c>
      <c r="AR39" t="s">
        <v>1808</v>
      </c>
      <c r="AU39" t="s">
        <v>1899</v>
      </c>
      <c r="AV39" t="s">
        <v>1943</v>
      </c>
    </row>
    <row r="40" spans="1:48">
      <c r="A40" t="s">
        <v>1638</v>
      </c>
      <c r="B40" t="s">
        <v>233</v>
      </c>
      <c r="C40" t="s">
        <v>413</v>
      </c>
      <c r="H40" t="s">
        <v>583</v>
      </c>
      <c r="I40" t="s">
        <v>643</v>
      </c>
      <c r="L40" t="s">
        <v>749</v>
      </c>
      <c r="M40" t="s">
        <v>812</v>
      </c>
      <c r="N40" t="s">
        <v>867</v>
      </c>
      <c r="Q40" t="s">
        <v>1073</v>
      </c>
      <c r="W40" t="s">
        <v>1148</v>
      </c>
      <c r="X40" t="s">
        <v>1225</v>
      </c>
      <c r="AB40" t="s">
        <v>1354</v>
      </c>
      <c r="AC40" t="s">
        <v>1397</v>
      </c>
      <c r="AD40" t="s">
        <v>1437</v>
      </c>
      <c r="AO40" t="s">
        <v>1711</v>
      </c>
      <c r="AR40" t="s">
        <v>1809</v>
      </c>
      <c r="AU40" t="s">
        <v>1900</v>
      </c>
      <c r="AV40" t="s">
        <v>1944</v>
      </c>
    </row>
    <row r="41" spans="1:48">
      <c r="A41" t="s">
        <v>1673</v>
      </c>
      <c r="B41" t="s">
        <v>234</v>
      </c>
      <c r="C41" t="s">
        <v>414</v>
      </c>
      <c r="H41" t="s">
        <v>584</v>
      </c>
      <c r="I41" t="s">
        <v>644</v>
      </c>
      <c r="L41" t="s">
        <v>750</v>
      </c>
      <c r="M41" t="s">
        <v>813</v>
      </c>
      <c r="N41" t="s">
        <v>868</v>
      </c>
      <c r="Q41" t="s">
        <v>1074</v>
      </c>
      <c r="W41" t="s">
        <v>1149</v>
      </c>
      <c r="X41" t="s">
        <v>1226</v>
      </c>
      <c r="AB41" t="s">
        <v>1355</v>
      </c>
      <c r="AC41" t="s">
        <v>1398</v>
      </c>
      <c r="AO41" t="s">
        <v>1712</v>
      </c>
      <c r="AR41" t="s">
        <v>1810</v>
      </c>
      <c r="AU41" t="s">
        <v>1901</v>
      </c>
      <c r="AV41" t="s">
        <v>1945</v>
      </c>
    </row>
    <row r="42" spans="1:48">
      <c r="A42" t="s">
        <v>1731</v>
      </c>
      <c r="B42" t="s">
        <v>235</v>
      </c>
      <c r="H42" t="s">
        <v>585</v>
      </c>
      <c r="I42" t="s">
        <v>645</v>
      </c>
      <c r="L42" t="s">
        <v>751</v>
      </c>
      <c r="M42" t="s">
        <v>814</v>
      </c>
      <c r="N42" t="s">
        <v>869</v>
      </c>
      <c r="Q42" t="s">
        <v>1075</v>
      </c>
      <c r="W42" t="s">
        <v>1150</v>
      </c>
      <c r="X42" t="s">
        <v>1227</v>
      </c>
      <c r="AB42" t="s">
        <v>1356</v>
      </c>
      <c r="AC42" t="s">
        <v>1399</v>
      </c>
      <c r="AO42" t="s">
        <v>1713</v>
      </c>
      <c r="AR42" t="s">
        <v>1811</v>
      </c>
      <c r="AU42" t="s">
        <v>1902</v>
      </c>
      <c r="AV42" t="s">
        <v>1946</v>
      </c>
    </row>
    <row r="43" spans="1:48">
      <c r="A43" t="s">
        <v>1752</v>
      </c>
      <c r="B43" t="s">
        <v>236</v>
      </c>
      <c r="H43" t="s">
        <v>586</v>
      </c>
      <c r="I43" t="s">
        <v>646</v>
      </c>
      <c r="L43" t="s">
        <v>752</v>
      </c>
      <c r="M43" t="s">
        <v>815</v>
      </c>
      <c r="N43" t="s">
        <v>870</v>
      </c>
      <c r="Q43" t="s">
        <v>1076</v>
      </c>
      <c r="W43" t="s">
        <v>1151</v>
      </c>
      <c r="X43" t="s">
        <v>1228</v>
      </c>
      <c r="AB43" t="s">
        <v>1357</v>
      </c>
      <c r="AO43" t="s">
        <v>1714</v>
      </c>
      <c r="AR43" t="s">
        <v>1812</v>
      </c>
      <c r="AU43" t="s">
        <v>1903</v>
      </c>
    </row>
    <row r="44" spans="1:48">
      <c r="A44" t="s">
        <v>1948</v>
      </c>
      <c r="B44" t="s">
        <v>237</v>
      </c>
      <c r="H44" t="s">
        <v>587</v>
      </c>
      <c r="I44" t="s">
        <v>647</v>
      </c>
      <c r="L44" t="s">
        <v>753</v>
      </c>
      <c r="M44" t="s">
        <v>816</v>
      </c>
      <c r="N44" t="s">
        <v>871</v>
      </c>
      <c r="Q44" t="s">
        <v>1077</v>
      </c>
      <c r="X44" t="s">
        <v>1229</v>
      </c>
      <c r="AB44" t="s">
        <v>1358</v>
      </c>
      <c r="AO44" t="s">
        <v>1715</v>
      </c>
      <c r="AR44" t="s">
        <v>1813</v>
      </c>
      <c r="AU44" t="s">
        <v>1904</v>
      </c>
    </row>
    <row r="45" spans="1:48">
      <c r="A45" t="s">
        <v>1816</v>
      </c>
      <c r="B45" t="s">
        <v>238</v>
      </c>
      <c r="H45" t="s">
        <v>588</v>
      </c>
      <c r="I45" t="s">
        <v>648</v>
      </c>
      <c r="L45" t="s">
        <v>754</v>
      </c>
      <c r="M45" t="s">
        <v>817</v>
      </c>
      <c r="N45" t="s">
        <v>872</v>
      </c>
      <c r="Q45" t="s">
        <v>1078</v>
      </c>
      <c r="X45" t="s">
        <v>1230</v>
      </c>
      <c r="AO45" t="s">
        <v>1716</v>
      </c>
      <c r="AR45" t="s">
        <v>1814</v>
      </c>
    </row>
    <row r="46" spans="1:48">
      <c r="A46" t="s">
        <v>1835</v>
      </c>
      <c r="B46" t="s">
        <v>239</v>
      </c>
      <c r="H46" t="s">
        <v>589</v>
      </c>
      <c r="L46" t="s">
        <v>755</v>
      </c>
      <c r="M46" t="s">
        <v>818</v>
      </c>
      <c r="N46" t="s">
        <v>873</v>
      </c>
      <c r="Q46" t="s">
        <v>1079</v>
      </c>
      <c r="X46" t="s">
        <v>1231</v>
      </c>
      <c r="AO46" t="s">
        <v>1717</v>
      </c>
      <c r="AR46" t="s">
        <v>1815</v>
      </c>
    </row>
    <row r="47" spans="1:48">
      <c r="A47" t="s">
        <v>1861</v>
      </c>
      <c r="B47" t="s">
        <v>240</v>
      </c>
      <c r="H47" t="s">
        <v>590</v>
      </c>
      <c r="L47" t="s">
        <v>756</v>
      </c>
      <c r="M47" t="s">
        <v>819</v>
      </c>
      <c r="N47" t="s">
        <v>874</v>
      </c>
      <c r="Q47" t="s">
        <v>1080</v>
      </c>
      <c r="X47" t="s">
        <v>1232</v>
      </c>
      <c r="AO47" t="s">
        <v>1718</v>
      </c>
    </row>
    <row r="48" spans="1:48">
      <c r="A48" t="s">
        <v>1905</v>
      </c>
      <c r="B48" t="s">
        <v>241</v>
      </c>
      <c r="H48" t="s">
        <v>591</v>
      </c>
      <c r="L48" t="s">
        <v>757</v>
      </c>
      <c r="M48" t="s">
        <v>820</v>
      </c>
      <c r="N48" t="s">
        <v>875</v>
      </c>
      <c r="Q48" t="s">
        <v>1081</v>
      </c>
      <c r="X48" t="s">
        <v>1233</v>
      </c>
      <c r="AO48" t="s">
        <v>1719</v>
      </c>
    </row>
    <row r="49" spans="2:41">
      <c r="B49" t="s">
        <v>242</v>
      </c>
      <c r="H49" t="s">
        <v>592</v>
      </c>
      <c r="L49" t="s">
        <v>758</v>
      </c>
      <c r="M49" t="s">
        <v>821</v>
      </c>
      <c r="N49" t="s">
        <v>876</v>
      </c>
      <c r="Q49" t="s">
        <v>1082</v>
      </c>
      <c r="X49" t="s">
        <v>1234</v>
      </c>
      <c r="AO49" t="s">
        <v>1453</v>
      </c>
    </row>
    <row r="50" spans="2:41">
      <c r="B50" t="s">
        <v>243</v>
      </c>
      <c r="H50" t="s">
        <v>593</v>
      </c>
      <c r="L50" t="s">
        <v>759</v>
      </c>
      <c r="M50" t="s">
        <v>822</v>
      </c>
      <c r="N50" t="s">
        <v>877</v>
      </c>
      <c r="Q50" t="s">
        <v>1083</v>
      </c>
      <c r="X50" t="s">
        <v>1004</v>
      </c>
      <c r="AO50" t="s">
        <v>1720</v>
      </c>
    </row>
    <row r="51" spans="2:41">
      <c r="B51" t="s">
        <v>244</v>
      </c>
      <c r="H51" t="s">
        <v>594</v>
      </c>
      <c r="L51" t="s">
        <v>760</v>
      </c>
      <c r="M51" t="s">
        <v>823</v>
      </c>
      <c r="N51" t="s">
        <v>878</v>
      </c>
      <c r="Q51" t="s">
        <v>1084</v>
      </c>
      <c r="X51" t="s">
        <v>1235</v>
      </c>
      <c r="AO51" t="s">
        <v>1721</v>
      </c>
    </row>
    <row r="52" spans="2:41">
      <c r="B52" t="s">
        <v>245</v>
      </c>
      <c r="H52" t="s">
        <v>595</v>
      </c>
      <c r="L52" t="s">
        <v>761</v>
      </c>
      <c r="M52" t="s">
        <v>824</v>
      </c>
      <c r="N52" t="s">
        <v>879</v>
      </c>
      <c r="Q52" t="s">
        <v>1085</v>
      </c>
      <c r="X52" t="s">
        <v>1236</v>
      </c>
      <c r="AO52" t="s">
        <v>1722</v>
      </c>
    </row>
    <row r="53" spans="2:41">
      <c r="B53" t="s">
        <v>246</v>
      </c>
      <c r="H53" t="s">
        <v>596</v>
      </c>
      <c r="L53" t="s">
        <v>762</v>
      </c>
      <c r="M53" t="s">
        <v>825</v>
      </c>
      <c r="N53" t="s">
        <v>880</v>
      </c>
      <c r="Q53" t="s">
        <v>1086</v>
      </c>
      <c r="X53" t="s">
        <v>1237</v>
      </c>
      <c r="AO53" t="s">
        <v>468</v>
      </c>
    </row>
    <row r="54" spans="2:41">
      <c r="B54" t="s">
        <v>247</v>
      </c>
      <c r="H54" t="s">
        <v>597</v>
      </c>
      <c r="L54" t="s">
        <v>763</v>
      </c>
      <c r="M54" t="s">
        <v>826</v>
      </c>
      <c r="N54" t="s">
        <v>881</v>
      </c>
      <c r="Q54" t="s">
        <v>1087</v>
      </c>
      <c r="X54" t="s">
        <v>1238</v>
      </c>
      <c r="AO54" t="s">
        <v>1723</v>
      </c>
    </row>
    <row r="55" spans="2:41">
      <c r="B55" t="s">
        <v>248</v>
      </c>
      <c r="H55" t="s">
        <v>598</v>
      </c>
      <c r="L55" t="s">
        <v>764</v>
      </c>
      <c r="M55" t="s">
        <v>827</v>
      </c>
      <c r="N55" t="s">
        <v>882</v>
      </c>
      <c r="Q55" t="s">
        <v>1088</v>
      </c>
      <c r="X55" t="s">
        <v>1239</v>
      </c>
      <c r="AO55" t="s">
        <v>1724</v>
      </c>
    </row>
    <row r="56" spans="2:41">
      <c r="B56" t="s">
        <v>249</v>
      </c>
      <c r="H56" t="s">
        <v>599</v>
      </c>
      <c r="L56" t="s">
        <v>765</v>
      </c>
      <c r="N56" t="s">
        <v>883</v>
      </c>
      <c r="Q56" t="s">
        <v>1089</v>
      </c>
      <c r="AO56" t="s">
        <v>1725</v>
      </c>
    </row>
    <row r="57" spans="2:41">
      <c r="B57" t="s">
        <v>250</v>
      </c>
      <c r="H57" t="s">
        <v>600</v>
      </c>
      <c r="L57" t="s">
        <v>766</v>
      </c>
      <c r="N57" t="s">
        <v>884</v>
      </c>
      <c r="Q57" t="s">
        <v>1090</v>
      </c>
      <c r="AO57" t="s">
        <v>1726</v>
      </c>
    </row>
    <row r="58" spans="2:41">
      <c r="B58" t="s">
        <v>251</v>
      </c>
      <c r="H58" t="s">
        <v>601</v>
      </c>
      <c r="L58" t="s">
        <v>481</v>
      </c>
      <c r="N58" t="s">
        <v>885</v>
      </c>
      <c r="Q58" t="s">
        <v>1091</v>
      </c>
      <c r="AO58" t="s">
        <v>1727</v>
      </c>
    </row>
    <row r="59" spans="2:41">
      <c r="B59" t="s">
        <v>252</v>
      </c>
      <c r="H59" t="s">
        <v>602</v>
      </c>
      <c r="L59" t="s">
        <v>767</v>
      </c>
      <c r="N59" t="s">
        <v>886</v>
      </c>
      <c r="Q59" t="s">
        <v>1092</v>
      </c>
      <c r="AO59" t="s">
        <v>1728</v>
      </c>
    </row>
    <row r="60" spans="2:41">
      <c r="B60" t="s">
        <v>253</v>
      </c>
      <c r="H60" t="s">
        <v>603</v>
      </c>
      <c r="L60" t="s">
        <v>768</v>
      </c>
      <c r="N60" t="s">
        <v>887</v>
      </c>
      <c r="Q60" t="s">
        <v>1093</v>
      </c>
      <c r="AO60" t="s">
        <v>1729</v>
      </c>
    </row>
    <row r="61" spans="2:41">
      <c r="B61" t="s">
        <v>254</v>
      </c>
      <c r="L61" t="s">
        <v>769</v>
      </c>
      <c r="N61" t="s">
        <v>888</v>
      </c>
      <c r="Q61" t="s">
        <v>1094</v>
      </c>
      <c r="AO61" t="s">
        <v>1730</v>
      </c>
    </row>
    <row r="62" spans="2:41">
      <c r="B62" t="s">
        <v>255</v>
      </c>
      <c r="L62" t="s">
        <v>770</v>
      </c>
      <c r="N62" t="s">
        <v>889</v>
      </c>
      <c r="Q62" t="s">
        <v>1095</v>
      </c>
    </row>
    <row r="63" spans="2:41">
      <c r="B63" t="s">
        <v>256</v>
      </c>
      <c r="L63" t="s">
        <v>771</v>
      </c>
      <c r="N63" t="s">
        <v>890</v>
      </c>
      <c r="Q63" t="s">
        <v>1096</v>
      </c>
    </row>
    <row r="64" spans="2:41">
      <c r="B64" t="s">
        <v>257</v>
      </c>
      <c r="L64" t="s">
        <v>772</v>
      </c>
      <c r="Q64" t="s">
        <v>1097</v>
      </c>
    </row>
    <row r="65" spans="2:17">
      <c r="B65" t="s">
        <v>258</v>
      </c>
      <c r="Q65" t="s">
        <v>357</v>
      </c>
    </row>
    <row r="66" spans="2:17">
      <c r="B66" t="s">
        <v>259</v>
      </c>
      <c r="Q66" t="s">
        <v>1098</v>
      </c>
    </row>
    <row r="67" spans="2:17">
      <c r="B67" t="s">
        <v>260</v>
      </c>
      <c r="Q67" t="s">
        <v>1099</v>
      </c>
    </row>
    <row r="68" spans="2:17">
      <c r="B68" t="s">
        <v>261</v>
      </c>
      <c r="Q68" t="s">
        <v>1100</v>
      </c>
    </row>
    <row r="69" spans="2:17">
      <c r="B69" t="s">
        <v>262</v>
      </c>
      <c r="Q69" t="s">
        <v>1101</v>
      </c>
    </row>
    <row r="70" spans="2:17">
      <c r="B70" t="s">
        <v>263</v>
      </c>
      <c r="Q70" t="s">
        <v>1102</v>
      </c>
    </row>
    <row r="71" spans="2:17">
      <c r="B71" t="s">
        <v>264</v>
      </c>
      <c r="Q71" t="s">
        <v>699</v>
      </c>
    </row>
    <row r="72" spans="2:17">
      <c r="B72" t="s">
        <v>265</v>
      </c>
      <c r="Q72" t="s">
        <v>1103</v>
      </c>
    </row>
    <row r="73" spans="2:17">
      <c r="B73" t="s">
        <v>266</v>
      </c>
      <c r="Q73" t="s">
        <v>1104</v>
      </c>
    </row>
    <row r="74" spans="2:17">
      <c r="B74" t="s">
        <v>267</v>
      </c>
      <c r="Q74" t="s">
        <v>1105</v>
      </c>
    </row>
    <row r="75" spans="2:17">
      <c r="B75" t="s">
        <v>268</v>
      </c>
      <c r="Q75" t="s">
        <v>1106</v>
      </c>
    </row>
    <row r="76" spans="2:17">
      <c r="B76" t="s">
        <v>269</v>
      </c>
      <c r="Q76" t="s">
        <v>1107</v>
      </c>
    </row>
    <row r="77" spans="2:17">
      <c r="B77" t="s">
        <v>270</v>
      </c>
      <c r="Q77" t="s">
        <v>1108</v>
      </c>
    </row>
    <row r="78" spans="2:17">
      <c r="B78" t="s">
        <v>271</v>
      </c>
      <c r="Q78" t="s">
        <v>1109</v>
      </c>
    </row>
    <row r="79" spans="2:17">
      <c r="B79" t="s">
        <v>272</v>
      </c>
    </row>
    <row r="80" spans="2:17">
      <c r="B80" t="s">
        <v>273</v>
      </c>
    </row>
    <row r="81" spans="2:2">
      <c r="B81" t="s">
        <v>274</v>
      </c>
    </row>
    <row r="82" spans="2:2">
      <c r="B82" t="s">
        <v>275</v>
      </c>
    </row>
    <row r="83" spans="2:2">
      <c r="B83" t="s">
        <v>276</v>
      </c>
    </row>
    <row r="84" spans="2:2">
      <c r="B84" t="s">
        <v>277</v>
      </c>
    </row>
    <row r="85" spans="2:2">
      <c r="B85" t="s">
        <v>278</v>
      </c>
    </row>
    <row r="86" spans="2:2">
      <c r="B86" t="s">
        <v>279</v>
      </c>
    </row>
    <row r="87" spans="2:2">
      <c r="B87" t="s">
        <v>280</v>
      </c>
    </row>
    <row r="88" spans="2:2">
      <c r="B88" t="s">
        <v>281</v>
      </c>
    </row>
    <row r="89" spans="2:2">
      <c r="B89" t="s">
        <v>282</v>
      </c>
    </row>
    <row r="90" spans="2:2">
      <c r="B90" t="s">
        <v>283</v>
      </c>
    </row>
    <row r="91" spans="2:2">
      <c r="B91" t="s">
        <v>284</v>
      </c>
    </row>
    <row r="92" spans="2:2">
      <c r="B92" t="s">
        <v>285</v>
      </c>
    </row>
    <row r="93" spans="2:2">
      <c r="B93" t="s">
        <v>286</v>
      </c>
    </row>
    <row r="94" spans="2:2">
      <c r="B94" t="s">
        <v>287</v>
      </c>
    </row>
    <row r="95" spans="2:2">
      <c r="B95" t="s">
        <v>288</v>
      </c>
    </row>
    <row r="96" spans="2:2">
      <c r="B96" t="s">
        <v>289</v>
      </c>
    </row>
    <row r="97" spans="2:2">
      <c r="B97" t="s">
        <v>290</v>
      </c>
    </row>
    <row r="98" spans="2:2">
      <c r="B98" t="s">
        <v>291</v>
      </c>
    </row>
    <row r="99" spans="2:2">
      <c r="B99" t="s">
        <v>292</v>
      </c>
    </row>
    <row r="100" spans="2:2">
      <c r="B100" t="s">
        <v>293</v>
      </c>
    </row>
    <row r="101" spans="2:2">
      <c r="B101" t="s">
        <v>294</v>
      </c>
    </row>
    <row r="102" spans="2:2">
      <c r="B102" t="s">
        <v>295</v>
      </c>
    </row>
    <row r="103" spans="2:2">
      <c r="B103" t="s">
        <v>296</v>
      </c>
    </row>
    <row r="104" spans="2:2">
      <c r="B104" t="s">
        <v>297</v>
      </c>
    </row>
    <row r="105" spans="2:2">
      <c r="B105" t="s">
        <v>298</v>
      </c>
    </row>
    <row r="106" spans="2:2">
      <c r="B106" t="s">
        <v>299</v>
      </c>
    </row>
    <row r="107" spans="2:2">
      <c r="B107" t="s">
        <v>300</v>
      </c>
    </row>
    <row r="108" spans="2:2">
      <c r="B108" t="s">
        <v>301</v>
      </c>
    </row>
    <row r="109" spans="2:2">
      <c r="B109" t="s">
        <v>302</v>
      </c>
    </row>
    <row r="110" spans="2:2">
      <c r="B110" t="s">
        <v>303</v>
      </c>
    </row>
    <row r="111" spans="2:2">
      <c r="B111" t="s">
        <v>304</v>
      </c>
    </row>
    <row r="112" spans="2:2">
      <c r="B112" t="s">
        <v>305</v>
      </c>
    </row>
    <row r="113" spans="2:2">
      <c r="B113" t="s">
        <v>306</v>
      </c>
    </row>
    <row r="114" spans="2:2">
      <c r="B114" t="s">
        <v>307</v>
      </c>
    </row>
    <row r="115" spans="2:2">
      <c r="B115" t="s">
        <v>308</v>
      </c>
    </row>
    <row r="116" spans="2:2">
      <c r="B116" t="s">
        <v>309</v>
      </c>
    </row>
    <row r="117" spans="2:2">
      <c r="B117" t="s">
        <v>310</v>
      </c>
    </row>
    <row r="118" spans="2:2">
      <c r="B118" t="s">
        <v>311</v>
      </c>
    </row>
    <row r="119" spans="2:2">
      <c r="B119" t="s">
        <v>312</v>
      </c>
    </row>
    <row r="120" spans="2:2">
      <c r="B120" t="s">
        <v>313</v>
      </c>
    </row>
    <row r="121" spans="2:2">
      <c r="B121" t="s">
        <v>314</v>
      </c>
    </row>
    <row r="122" spans="2:2">
      <c r="B122" t="s">
        <v>315</v>
      </c>
    </row>
    <row r="123" spans="2:2">
      <c r="B123" t="s">
        <v>316</v>
      </c>
    </row>
    <row r="124" spans="2:2">
      <c r="B124" t="s">
        <v>317</v>
      </c>
    </row>
    <row r="125" spans="2:2">
      <c r="B125" t="s">
        <v>318</v>
      </c>
    </row>
    <row r="126" spans="2:2">
      <c r="B126" t="s">
        <v>319</v>
      </c>
    </row>
    <row r="127" spans="2:2">
      <c r="B127" t="s">
        <v>320</v>
      </c>
    </row>
    <row r="128" spans="2:2">
      <c r="B128" t="s">
        <v>321</v>
      </c>
    </row>
    <row r="129" spans="2:2">
      <c r="B129" t="s">
        <v>322</v>
      </c>
    </row>
    <row r="130" spans="2:2">
      <c r="B130" t="s">
        <v>323</v>
      </c>
    </row>
    <row r="131" spans="2:2">
      <c r="B131" t="s">
        <v>324</v>
      </c>
    </row>
    <row r="132" spans="2:2">
      <c r="B132" t="s">
        <v>325</v>
      </c>
    </row>
    <row r="133" spans="2:2">
      <c r="B133" t="s">
        <v>326</v>
      </c>
    </row>
    <row r="134" spans="2:2">
      <c r="B134" t="s">
        <v>327</v>
      </c>
    </row>
    <row r="135" spans="2:2">
      <c r="B135" t="s">
        <v>328</v>
      </c>
    </row>
    <row r="136" spans="2:2">
      <c r="B136" t="s">
        <v>329</v>
      </c>
    </row>
    <row r="137" spans="2:2">
      <c r="B137" t="s">
        <v>330</v>
      </c>
    </row>
    <row r="138" spans="2:2">
      <c r="B138" t="s">
        <v>331</v>
      </c>
    </row>
    <row r="139" spans="2:2">
      <c r="B139" t="s">
        <v>332</v>
      </c>
    </row>
    <row r="140" spans="2:2">
      <c r="B140" t="s">
        <v>333</v>
      </c>
    </row>
    <row r="141" spans="2:2">
      <c r="B141" t="s">
        <v>334</v>
      </c>
    </row>
    <row r="142" spans="2:2">
      <c r="B142" t="s">
        <v>335</v>
      </c>
    </row>
    <row r="143" spans="2:2">
      <c r="B143" t="s">
        <v>336</v>
      </c>
    </row>
    <row r="144" spans="2:2">
      <c r="B144" t="s">
        <v>337</v>
      </c>
    </row>
    <row r="145" spans="2:2">
      <c r="B145" t="s">
        <v>338</v>
      </c>
    </row>
    <row r="146" spans="2:2">
      <c r="B146" t="s">
        <v>339</v>
      </c>
    </row>
    <row r="147" spans="2:2">
      <c r="B147" t="s">
        <v>340</v>
      </c>
    </row>
    <row r="148" spans="2:2">
      <c r="B148" t="s">
        <v>341</v>
      </c>
    </row>
    <row r="149" spans="2:2">
      <c r="B149" t="s">
        <v>342</v>
      </c>
    </row>
    <row r="150" spans="2:2">
      <c r="B150" t="s">
        <v>343</v>
      </c>
    </row>
    <row r="151" spans="2:2">
      <c r="B151" t="s">
        <v>344</v>
      </c>
    </row>
    <row r="152" spans="2:2">
      <c r="B152" t="s">
        <v>345</v>
      </c>
    </row>
    <row r="153" spans="2:2">
      <c r="B153" t="s">
        <v>346</v>
      </c>
    </row>
    <row r="154" spans="2:2">
      <c r="B154" t="s">
        <v>347</v>
      </c>
    </row>
    <row r="155" spans="2:2">
      <c r="B155" t="s">
        <v>348</v>
      </c>
    </row>
    <row r="156" spans="2:2">
      <c r="B156" t="s">
        <v>349</v>
      </c>
    </row>
    <row r="157" spans="2:2">
      <c r="B157" t="s">
        <v>350</v>
      </c>
    </row>
    <row r="158" spans="2:2">
      <c r="B158" t="s">
        <v>351</v>
      </c>
    </row>
    <row r="159" spans="2:2">
      <c r="B159" t="s">
        <v>352</v>
      </c>
    </row>
    <row r="160" spans="2:2">
      <c r="B160" t="s">
        <v>353</v>
      </c>
    </row>
    <row r="161" spans="2:2">
      <c r="B161" t="s">
        <v>354</v>
      </c>
    </row>
    <row r="162" spans="2:2">
      <c r="B162" t="s">
        <v>355</v>
      </c>
    </row>
    <row r="163" spans="2:2">
      <c r="B163" t="s">
        <v>356</v>
      </c>
    </row>
    <row r="164" spans="2:2">
      <c r="B164" t="s">
        <v>357</v>
      </c>
    </row>
    <row r="165" spans="2:2">
      <c r="B165" t="s">
        <v>358</v>
      </c>
    </row>
    <row r="166" spans="2:2">
      <c r="B166" t="s">
        <v>359</v>
      </c>
    </row>
    <row r="167" spans="2:2">
      <c r="B167" t="s">
        <v>360</v>
      </c>
    </row>
    <row r="168" spans="2:2">
      <c r="B168" t="s">
        <v>361</v>
      </c>
    </row>
    <row r="169" spans="2:2">
      <c r="B169" t="s">
        <v>362</v>
      </c>
    </row>
    <row r="170" spans="2:2">
      <c r="B170" t="s">
        <v>363</v>
      </c>
    </row>
    <row r="171" spans="2:2">
      <c r="B171" t="s">
        <v>364</v>
      </c>
    </row>
    <row r="172" spans="2:2">
      <c r="B172" t="s">
        <v>365</v>
      </c>
    </row>
    <row r="173" spans="2:2">
      <c r="B173" t="s">
        <v>366</v>
      </c>
    </row>
    <row r="174" spans="2:2">
      <c r="B174" t="s">
        <v>367</v>
      </c>
    </row>
    <row r="175" spans="2:2">
      <c r="B175" t="s">
        <v>368</v>
      </c>
    </row>
    <row r="176" spans="2:2">
      <c r="B176" t="s">
        <v>369</v>
      </c>
    </row>
    <row r="177" spans="2:2">
      <c r="B177" t="s">
        <v>370</v>
      </c>
    </row>
    <row r="178" spans="2:2">
      <c r="B178" t="s">
        <v>371</v>
      </c>
    </row>
    <row r="179" spans="2:2">
      <c r="B179" t="s">
        <v>372</v>
      </c>
    </row>
    <row r="180" spans="2:2">
      <c r="B180" t="s">
        <v>373</v>
      </c>
    </row>
  </sheetData>
  <phoneticPr fontId="3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N32"/>
  <sheetViews>
    <sheetView workbookViewId="0">
      <pane ySplit="1" topLeftCell="A2" activePane="bottomLeft" state="frozen"/>
      <selection activeCell="T30" sqref="T30"/>
      <selection pane="bottomLeft" activeCell="T30" sqref="T30"/>
    </sheetView>
  </sheetViews>
  <sheetFormatPr defaultRowHeight="13.5"/>
  <cols>
    <col min="2" max="3" width="9" customWidth="1"/>
    <col min="4" max="4" width="21" customWidth="1"/>
  </cols>
  <sheetData>
    <row r="1" spans="1:14" ht="40.5">
      <c r="A1" s="114" t="s">
        <v>9</v>
      </c>
      <c r="B1" s="114" t="s">
        <v>192</v>
      </c>
      <c r="C1" s="114" t="s">
        <v>193</v>
      </c>
      <c r="D1" s="114"/>
      <c r="E1" s="114" t="s">
        <v>9</v>
      </c>
      <c r="F1" s="114" t="s">
        <v>4025</v>
      </c>
      <c r="G1" s="148" t="s">
        <v>4020</v>
      </c>
      <c r="H1" s="149" t="s">
        <v>4024</v>
      </c>
      <c r="I1" s="148" t="s">
        <v>2697</v>
      </c>
      <c r="J1" s="148" t="s">
        <v>4021</v>
      </c>
      <c r="K1" s="148" t="s">
        <v>2723</v>
      </c>
      <c r="L1" s="148" t="s">
        <v>4022</v>
      </c>
      <c r="M1" s="148" t="s">
        <v>2676</v>
      </c>
      <c r="N1" s="148" t="s">
        <v>4023</v>
      </c>
    </row>
    <row r="2" spans="1:14">
      <c r="A2" s="24">
        <v>30000</v>
      </c>
      <c r="B2" t="s">
        <v>1438</v>
      </c>
      <c r="E2" s="26">
        <v>30000</v>
      </c>
      <c r="F2" t="s">
        <v>4026</v>
      </c>
      <c r="G2" t="s">
        <v>4026</v>
      </c>
      <c r="H2" t="s">
        <v>4026</v>
      </c>
      <c r="I2" t="s">
        <v>4026</v>
      </c>
      <c r="J2" t="s">
        <v>4026</v>
      </c>
      <c r="K2" t="s">
        <v>4026</v>
      </c>
      <c r="L2" t="s">
        <v>4026</v>
      </c>
      <c r="M2" t="s">
        <v>4026</v>
      </c>
      <c r="N2" t="s">
        <v>4026</v>
      </c>
    </row>
    <row r="3" spans="1:14">
      <c r="A3" s="24">
        <v>30201</v>
      </c>
      <c r="B3" t="s">
        <v>1438</v>
      </c>
      <c r="C3" t="s">
        <v>1439</v>
      </c>
      <c r="D3" t="s">
        <v>1950</v>
      </c>
      <c r="E3" s="26">
        <v>30201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>
      <c r="A4" s="24">
        <v>30202</v>
      </c>
      <c r="B4" t="s">
        <v>1438</v>
      </c>
      <c r="C4" t="s">
        <v>1440</v>
      </c>
      <c r="D4" t="s">
        <v>1951</v>
      </c>
      <c r="E4" s="26">
        <v>30202</v>
      </c>
      <c r="F4">
        <v>1</v>
      </c>
      <c r="G4">
        <v>2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</row>
    <row r="5" spans="1:14">
      <c r="A5" s="24">
        <v>30203</v>
      </c>
      <c r="B5" t="s">
        <v>1438</v>
      </c>
      <c r="C5" t="s">
        <v>1441</v>
      </c>
      <c r="D5" t="s">
        <v>1952</v>
      </c>
      <c r="E5" s="26">
        <v>30203</v>
      </c>
      <c r="F5">
        <v>1</v>
      </c>
      <c r="G5">
        <v>1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</row>
    <row r="6" spans="1:14">
      <c r="A6" s="24">
        <v>30204</v>
      </c>
      <c r="B6" t="s">
        <v>1438</v>
      </c>
      <c r="C6" t="s">
        <v>1442</v>
      </c>
      <c r="D6" t="s">
        <v>1953</v>
      </c>
      <c r="E6" s="26">
        <v>30204</v>
      </c>
      <c r="F6">
        <v>1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</row>
    <row r="7" spans="1:14">
      <c r="A7" s="24">
        <v>30205</v>
      </c>
      <c r="B7" t="s">
        <v>1438</v>
      </c>
      <c r="C7" t="s">
        <v>1443</v>
      </c>
      <c r="D7" t="s">
        <v>1954</v>
      </c>
      <c r="E7" s="26">
        <v>30205</v>
      </c>
      <c r="F7">
        <v>1</v>
      </c>
      <c r="G7">
        <v>2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</row>
    <row r="8" spans="1:14">
      <c r="A8" s="24">
        <v>30206</v>
      </c>
      <c r="B8" t="s">
        <v>1438</v>
      </c>
      <c r="C8" t="s">
        <v>1444</v>
      </c>
      <c r="D8" t="s">
        <v>1955</v>
      </c>
      <c r="E8" s="26">
        <v>30206</v>
      </c>
      <c r="F8">
        <v>1</v>
      </c>
      <c r="G8">
        <v>1</v>
      </c>
      <c r="H8">
        <v>1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</row>
    <row r="9" spans="1:14">
      <c r="A9" s="24">
        <v>30207</v>
      </c>
      <c r="B9" t="s">
        <v>1438</v>
      </c>
      <c r="C9" t="s">
        <v>1445</v>
      </c>
      <c r="D9" t="s">
        <v>1956</v>
      </c>
      <c r="E9" s="26">
        <v>30207</v>
      </c>
      <c r="F9">
        <v>1</v>
      </c>
      <c r="G9">
        <v>1</v>
      </c>
      <c r="H9">
        <v>1</v>
      </c>
      <c r="I9">
        <v>2</v>
      </c>
      <c r="J9">
        <v>1</v>
      </c>
      <c r="K9">
        <v>0</v>
      </c>
      <c r="L9">
        <v>0</v>
      </c>
      <c r="M9">
        <v>0</v>
      </c>
      <c r="N9">
        <v>0</v>
      </c>
    </row>
    <row r="10" spans="1:14">
      <c r="A10" s="24">
        <v>30208</v>
      </c>
      <c r="B10" t="s">
        <v>1438</v>
      </c>
      <c r="C10" t="s">
        <v>1446</v>
      </c>
      <c r="D10" t="s">
        <v>1957</v>
      </c>
      <c r="E10" s="26">
        <v>30208</v>
      </c>
      <c r="F10">
        <v>1</v>
      </c>
      <c r="G10">
        <v>1</v>
      </c>
      <c r="H10">
        <v>0</v>
      </c>
      <c r="I10">
        <v>2</v>
      </c>
      <c r="J10">
        <v>1</v>
      </c>
      <c r="K10">
        <v>0</v>
      </c>
      <c r="L10">
        <v>0</v>
      </c>
      <c r="M10">
        <v>0</v>
      </c>
      <c r="N10">
        <v>0</v>
      </c>
    </row>
    <row r="11" spans="1:14">
      <c r="A11" s="24">
        <v>30209</v>
      </c>
      <c r="B11" t="s">
        <v>1438</v>
      </c>
      <c r="C11" t="s">
        <v>1447</v>
      </c>
      <c r="D11" t="s">
        <v>1958</v>
      </c>
      <c r="E11" s="26">
        <v>30209</v>
      </c>
      <c r="F11">
        <v>1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</row>
    <row r="12" spans="1:14">
      <c r="A12" s="24">
        <v>30304</v>
      </c>
      <c r="B12" t="s">
        <v>1438</v>
      </c>
      <c r="C12" t="s">
        <v>1448</v>
      </c>
      <c r="D12" t="s">
        <v>1959</v>
      </c>
      <c r="E12" s="26">
        <v>30304</v>
      </c>
      <c r="F12">
        <v>1</v>
      </c>
      <c r="G12">
        <v>1</v>
      </c>
      <c r="H12">
        <v>1</v>
      </c>
      <c r="I12">
        <v>2</v>
      </c>
      <c r="J12">
        <v>1</v>
      </c>
      <c r="K12">
        <v>0</v>
      </c>
      <c r="L12">
        <v>0</v>
      </c>
      <c r="M12">
        <v>0</v>
      </c>
      <c r="N12">
        <v>0</v>
      </c>
    </row>
    <row r="13" spans="1:14">
      <c r="A13" s="24">
        <v>30341</v>
      </c>
      <c r="B13" t="s">
        <v>1438</v>
      </c>
      <c r="C13" t="s">
        <v>1449</v>
      </c>
      <c r="D13" t="s">
        <v>1960</v>
      </c>
      <c r="E13" s="26">
        <v>30341</v>
      </c>
      <c r="F13">
        <v>1</v>
      </c>
      <c r="G13">
        <v>1</v>
      </c>
      <c r="H13">
        <v>1</v>
      </c>
      <c r="I13">
        <v>2</v>
      </c>
      <c r="J13">
        <v>1</v>
      </c>
      <c r="K13">
        <v>0</v>
      </c>
      <c r="L13">
        <v>0</v>
      </c>
      <c r="M13">
        <v>0</v>
      </c>
      <c r="N13">
        <v>0</v>
      </c>
    </row>
    <row r="14" spans="1:14">
      <c r="A14" s="24">
        <v>30343</v>
      </c>
      <c r="B14" t="s">
        <v>1438</v>
      </c>
      <c r="C14" t="s">
        <v>1450</v>
      </c>
      <c r="D14" t="s">
        <v>1961</v>
      </c>
      <c r="E14" s="26">
        <v>30343</v>
      </c>
      <c r="F14">
        <v>1</v>
      </c>
      <c r="G14">
        <v>1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</row>
    <row r="15" spans="1:14">
      <c r="A15" s="24">
        <v>30344</v>
      </c>
      <c r="B15" t="s">
        <v>1438</v>
      </c>
      <c r="C15" t="s">
        <v>1451</v>
      </c>
      <c r="D15" t="s">
        <v>1962</v>
      </c>
      <c r="E15" s="26">
        <v>30344</v>
      </c>
      <c r="F15">
        <v>1</v>
      </c>
      <c r="G15">
        <v>1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</row>
    <row r="16" spans="1:14">
      <c r="A16" s="24">
        <v>30361</v>
      </c>
      <c r="B16" t="s">
        <v>1438</v>
      </c>
      <c r="C16" t="s">
        <v>1452</v>
      </c>
      <c r="D16" t="s">
        <v>1963</v>
      </c>
      <c r="E16" s="26">
        <v>30361</v>
      </c>
      <c r="F16">
        <v>1</v>
      </c>
      <c r="G16">
        <v>1</v>
      </c>
      <c r="H16">
        <v>1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</row>
    <row r="17" spans="1:14">
      <c r="A17" s="24">
        <v>30362</v>
      </c>
      <c r="B17" t="s">
        <v>1438</v>
      </c>
      <c r="C17" t="s">
        <v>1453</v>
      </c>
      <c r="D17" t="s">
        <v>1964</v>
      </c>
      <c r="E17" s="26">
        <v>30362</v>
      </c>
      <c r="F17">
        <v>1</v>
      </c>
      <c r="G17">
        <v>1</v>
      </c>
      <c r="H17">
        <v>0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</row>
    <row r="18" spans="1:14">
      <c r="A18" s="24">
        <v>30366</v>
      </c>
      <c r="B18" t="s">
        <v>1438</v>
      </c>
      <c r="C18" t="s">
        <v>1454</v>
      </c>
      <c r="D18" t="s">
        <v>1965</v>
      </c>
      <c r="E18" s="26">
        <v>30366</v>
      </c>
      <c r="F18">
        <v>1</v>
      </c>
      <c r="G18">
        <v>1</v>
      </c>
      <c r="H18">
        <v>1</v>
      </c>
      <c r="I18">
        <v>2</v>
      </c>
      <c r="J18">
        <v>1</v>
      </c>
      <c r="K18">
        <v>0</v>
      </c>
      <c r="L18">
        <v>0</v>
      </c>
      <c r="M18">
        <v>0</v>
      </c>
      <c r="N18">
        <v>0</v>
      </c>
    </row>
    <row r="19" spans="1:14">
      <c r="A19" s="24">
        <v>30381</v>
      </c>
      <c r="B19" t="s">
        <v>1438</v>
      </c>
      <c r="C19" t="s">
        <v>1004</v>
      </c>
      <c r="D19" t="s">
        <v>1966</v>
      </c>
      <c r="E19" s="26">
        <v>30381</v>
      </c>
      <c r="F19">
        <v>1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</row>
    <row r="20" spans="1:14">
      <c r="A20" s="24">
        <v>30382</v>
      </c>
      <c r="B20" t="s">
        <v>1438</v>
      </c>
      <c r="C20" t="s">
        <v>338</v>
      </c>
      <c r="D20" t="s">
        <v>1967</v>
      </c>
      <c r="E20" s="26">
        <v>30382</v>
      </c>
      <c r="F20">
        <v>1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</row>
    <row r="21" spans="1:14">
      <c r="A21" s="24">
        <v>30383</v>
      </c>
      <c r="B21" t="s">
        <v>1438</v>
      </c>
      <c r="C21" t="s">
        <v>1455</v>
      </c>
      <c r="D21" t="s">
        <v>1968</v>
      </c>
      <c r="E21" s="26">
        <v>30383</v>
      </c>
      <c r="F21">
        <v>1</v>
      </c>
      <c r="G21">
        <v>1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</row>
    <row r="22" spans="1:14">
      <c r="A22" s="24">
        <v>30390</v>
      </c>
      <c r="B22" t="s">
        <v>1438</v>
      </c>
      <c r="C22" t="s">
        <v>1456</v>
      </c>
      <c r="D22" t="s">
        <v>1969</v>
      </c>
      <c r="E22" s="26">
        <v>30390</v>
      </c>
      <c r="F22">
        <v>1</v>
      </c>
      <c r="G22">
        <v>1</v>
      </c>
      <c r="H22">
        <v>1</v>
      </c>
      <c r="I22">
        <v>2</v>
      </c>
      <c r="J22">
        <v>1</v>
      </c>
      <c r="K22">
        <v>0</v>
      </c>
      <c r="L22">
        <v>0</v>
      </c>
      <c r="M22">
        <v>0</v>
      </c>
      <c r="N22">
        <v>0</v>
      </c>
    </row>
    <row r="23" spans="1:14">
      <c r="A23" s="24">
        <v>30391</v>
      </c>
      <c r="B23" t="s">
        <v>1438</v>
      </c>
      <c r="C23" t="s">
        <v>1457</v>
      </c>
      <c r="D23" t="s">
        <v>1970</v>
      </c>
      <c r="E23" s="26">
        <v>30391</v>
      </c>
      <c r="F23">
        <v>1</v>
      </c>
      <c r="G23">
        <v>1</v>
      </c>
      <c r="H23">
        <v>0</v>
      </c>
      <c r="I23">
        <v>2</v>
      </c>
      <c r="J23">
        <v>1</v>
      </c>
      <c r="K23">
        <v>0</v>
      </c>
      <c r="L23">
        <v>0</v>
      </c>
      <c r="M23">
        <v>0</v>
      </c>
      <c r="N23">
        <v>0</v>
      </c>
    </row>
    <row r="24" spans="1:14">
      <c r="A24" s="24">
        <v>30392</v>
      </c>
      <c r="B24" t="s">
        <v>1438</v>
      </c>
      <c r="C24" t="s">
        <v>1458</v>
      </c>
      <c r="D24" t="s">
        <v>1971</v>
      </c>
      <c r="E24" s="26">
        <v>30392</v>
      </c>
      <c r="F24">
        <v>1</v>
      </c>
      <c r="G24">
        <v>1</v>
      </c>
      <c r="H24">
        <v>1</v>
      </c>
      <c r="I24">
        <v>2</v>
      </c>
      <c r="J24">
        <v>1</v>
      </c>
      <c r="K24">
        <v>0</v>
      </c>
      <c r="L24">
        <v>0</v>
      </c>
      <c r="M24">
        <v>0</v>
      </c>
      <c r="N24">
        <v>0</v>
      </c>
    </row>
    <row r="25" spans="1:14">
      <c r="A25" s="24">
        <v>30401</v>
      </c>
      <c r="B25" t="s">
        <v>1438</v>
      </c>
      <c r="C25" t="s">
        <v>1459</v>
      </c>
      <c r="D25" t="s">
        <v>1972</v>
      </c>
      <c r="E25" s="26">
        <v>30401</v>
      </c>
      <c r="F25">
        <v>1</v>
      </c>
      <c r="G25">
        <v>2</v>
      </c>
      <c r="H25">
        <v>2</v>
      </c>
      <c r="I25">
        <v>2</v>
      </c>
      <c r="J25">
        <v>1</v>
      </c>
      <c r="K25">
        <v>0</v>
      </c>
      <c r="L25">
        <v>0</v>
      </c>
      <c r="M25">
        <v>0</v>
      </c>
      <c r="N25">
        <v>0</v>
      </c>
    </row>
    <row r="26" spans="1:14">
      <c r="A26" s="24">
        <v>30404</v>
      </c>
      <c r="B26" t="s">
        <v>1438</v>
      </c>
      <c r="C26" t="s">
        <v>1460</v>
      </c>
      <c r="D26" t="s">
        <v>1973</v>
      </c>
      <c r="E26" s="26">
        <v>30404</v>
      </c>
      <c r="F26">
        <v>1</v>
      </c>
      <c r="G26">
        <v>1</v>
      </c>
      <c r="H26">
        <v>0</v>
      </c>
      <c r="I26">
        <v>2</v>
      </c>
      <c r="J26">
        <v>1</v>
      </c>
      <c r="K26">
        <v>0</v>
      </c>
      <c r="L26">
        <v>0</v>
      </c>
      <c r="M26">
        <v>0</v>
      </c>
      <c r="N26">
        <v>0</v>
      </c>
    </row>
    <row r="27" spans="1:14">
      <c r="A27" s="24">
        <v>30406</v>
      </c>
      <c r="B27" t="s">
        <v>1438</v>
      </c>
      <c r="C27" t="s">
        <v>1461</v>
      </c>
      <c r="D27" t="s">
        <v>1974</v>
      </c>
      <c r="E27" s="26">
        <v>30406</v>
      </c>
      <c r="F27">
        <v>1</v>
      </c>
      <c r="G27">
        <v>1</v>
      </c>
      <c r="H27">
        <v>1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</row>
    <row r="28" spans="1:14">
      <c r="A28" s="24">
        <v>30421</v>
      </c>
      <c r="B28" t="s">
        <v>1438</v>
      </c>
      <c r="C28" t="s">
        <v>1462</v>
      </c>
      <c r="D28" t="s">
        <v>1975</v>
      </c>
      <c r="E28" s="26">
        <v>30421</v>
      </c>
      <c r="F28">
        <v>1</v>
      </c>
      <c r="G28">
        <v>1</v>
      </c>
      <c r="H28">
        <v>1</v>
      </c>
      <c r="I28">
        <v>2</v>
      </c>
      <c r="J28">
        <v>1</v>
      </c>
      <c r="K28">
        <v>0</v>
      </c>
      <c r="L28">
        <v>0</v>
      </c>
      <c r="M28">
        <v>0</v>
      </c>
      <c r="N28">
        <v>0</v>
      </c>
    </row>
    <row r="29" spans="1:14">
      <c r="A29" s="24">
        <v>30422</v>
      </c>
      <c r="B29" t="s">
        <v>1438</v>
      </c>
      <c r="C29" t="s">
        <v>1463</v>
      </c>
      <c r="D29" t="s">
        <v>1976</v>
      </c>
      <c r="E29" s="26">
        <v>30422</v>
      </c>
      <c r="F29">
        <v>1</v>
      </c>
      <c r="G29">
        <v>0</v>
      </c>
      <c r="H29">
        <v>1</v>
      </c>
      <c r="I29">
        <v>0</v>
      </c>
      <c r="J29">
        <v>1</v>
      </c>
      <c r="K29">
        <v>0</v>
      </c>
      <c r="L29">
        <v>0</v>
      </c>
      <c r="M29">
        <v>0</v>
      </c>
      <c r="N29">
        <v>0</v>
      </c>
    </row>
    <row r="30" spans="1:14">
      <c r="A30" s="24">
        <v>30424</v>
      </c>
      <c r="B30" t="s">
        <v>1438</v>
      </c>
      <c r="C30" t="s">
        <v>1464</v>
      </c>
      <c r="D30" t="s">
        <v>1977</v>
      </c>
      <c r="E30" s="26">
        <v>30424</v>
      </c>
      <c r="F30">
        <v>1</v>
      </c>
      <c r="G30">
        <v>1</v>
      </c>
      <c r="H30">
        <v>1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</row>
    <row r="31" spans="1:14">
      <c r="A31" s="24">
        <v>30427</v>
      </c>
      <c r="B31" t="s">
        <v>1438</v>
      </c>
      <c r="C31" t="s">
        <v>1465</v>
      </c>
      <c r="D31" t="s">
        <v>1978</v>
      </c>
      <c r="E31" s="26">
        <v>30427</v>
      </c>
      <c r="F31">
        <v>1</v>
      </c>
      <c r="G31">
        <v>1</v>
      </c>
      <c r="H31">
        <v>1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</row>
    <row r="32" spans="1:14">
      <c r="A32" s="24">
        <v>30428</v>
      </c>
      <c r="B32" t="s">
        <v>1438</v>
      </c>
      <c r="C32" t="s">
        <v>1466</v>
      </c>
      <c r="D32" t="s">
        <v>1979</v>
      </c>
      <c r="E32" s="26">
        <v>30428</v>
      </c>
      <c r="F32">
        <v>1</v>
      </c>
      <c r="G32">
        <v>1</v>
      </c>
      <c r="H32">
        <v>1</v>
      </c>
      <c r="I32">
        <v>2</v>
      </c>
      <c r="J32">
        <v>1</v>
      </c>
      <c r="K32">
        <v>0</v>
      </c>
      <c r="L32">
        <v>0</v>
      </c>
      <c r="M32">
        <v>0</v>
      </c>
      <c r="N32">
        <v>0</v>
      </c>
    </row>
  </sheetData>
  <autoFilter ref="B1:E32" xr:uid="{00000000-0009-0000-0000-00000C000000}"/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E1681"/>
  <sheetViews>
    <sheetView workbookViewId="0">
      <selection activeCell="T30" sqref="T30"/>
    </sheetView>
  </sheetViews>
  <sheetFormatPr defaultColWidth="8.875" defaultRowHeight="13.5"/>
  <cols>
    <col min="1" max="1" width="12.5" customWidth="1"/>
    <col min="2" max="3" width="14.25" customWidth="1"/>
    <col min="4" max="4" width="21.5" customWidth="1"/>
    <col min="5" max="5" width="30.5" customWidth="1"/>
    <col min="6" max="16384" width="8.875" style="52"/>
  </cols>
  <sheetData>
    <row r="1" spans="1:5" s="127" customFormat="1" ht="27">
      <c r="A1" s="114" t="s">
        <v>2307</v>
      </c>
      <c r="B1" s="114" t="s">
        <v>2308</v>
      </c>
      <c r="C1" s="114" t="s">
        <v>2309</v>
      </c>
      <c r="D1" s="114" t="s">
        <v>2310</v>
      </c>
      <c r="E1" s="114" t="s">
        <v>2311</v>
      </c>
    </row>
    <row r="2" spans="1:5">
      <c r="A2">
        <v>3020101001</v>
      </c>
      <c r="B2" t="s">
        <v>1438</v>
      </c>
      <c r="C2" t="s">
        <v>1439</v>
      </c>
      <c r="D2" t="s">
        <v>1439</v>
      </c>
      <c r="E2" t="s">
        <v>2529</v>
      </c>
    </row>
    <row r="3" spans="1:5">
      <c r="A3">
        <v>3020101002</v>
      </c>
      <c r="B3" t="s">
        <v>1438</v>
      </c>
      <c r="C3" t="s">
        <v>1439</v>
      </c>
      <c r="D3" t="s">
        <v>1439</v>
      </c>
      <c r="E3" t="s">
        <v>2068</v>
      </c>
    </row>
    <row r="4" spans="1:5">
      <c r="A4">
        <v>3020101003</v>
      </c>
      <c r="B4" t="s">
        <v>1438</v>
      </c>
      <c r="C4" t="s">
        <v>1439</v>
      </c>
      <c r="D4" t="s">
        <v>1439</v>
      </c>
      <c r="E4" t="s">
        <v>2051</v>
      </c>
    </row>
    <row r="5" spans="1:5">
      <c r="A5">
        <v>3020101004</v>
      </c>
      <c r="B5" t="s">
        <v>1438</v>
      </c>
      <c r="C5" t="s">
        <v>1439</v>
      </c>
      <c r="D5" t="s">
        <v>1439</v>
      </c>
      <c r="E5" t="s">
        <v>2356</v>
      </c>
    </row>
    <row r="6" spans="1:5">
      <c r="A6">
        <v>3020101005</v>
      </c>
      <c r="B6" t="s">
        <v>1438</v>
      </c>
      <c r="C6" t="s">
        <v>1439</v>
      </c>
      <c r="D6" t="s">
        <v>1439</v>
      </c>
      <c r="E6" t="s">
        <v>2590</v>
      </c>
    </row>
    <row r="7" spans="1:5">
      <c r="A7">
        <v>3020101006</v>
      </c>
      <c r="B7" t="s">
        <v>1438</v>
      </c>
      <c r="C7" t="s">
        <v>1439</v>
      </c>
      <c r="D7" t="s">
        <v>1439</v>
      </c>
      <c r="E7" t="s">
        <v>2085</v>
      </c>
    </row>
    <row r="8" spans="1:5">
      <c r="A8">
        <v>3020101007</v>
      </c>
      <c r="B8" t="s">
        <v>1438</v>
      </c>
      <c r="C8" t="s">
        <v>1439</v>
      </c>
      <c r="D8" t="s">
        <v>1439</v>
      </c>
      <c r="E8" t="s">
        <v>2786</v>
      </c>
    </row>
    <row r="9" spans="1:5">
      <c r="A9">
        <v>3020101008</v>
      </c>
      <c r="B9" t="s">
        <v>1438</v>
      </c>
      <c r="C9" t="s">
        <v>1439</v>
      </c>
      <c r="D9" t="s">
        <v>1439</v>
      </c>
      <c r="E9" t="s">
        <v>2558</v>
      </c>
    </row>
    <row r="10" spans="1:5">
      <c r="A10">
        <v>3020101009</v>
      </c>
      <c r="B10" t="s">
        <v>1438</v>
      </c>
      <c r="C10" t="s">
        <v>1439</v>
      </c>
      <c r="D10" t="s">
        <v>1439</v>
      </c>
      <c r="E10" t="s">
        <v>2787</v>
      </c>
    </row>
    <row r="11" spans="1:5">
      <c r="A11">
        <v>3020101010</v>
      </c>
      <c r="B11" t="s">
        <v>1438</v>
      </c>
      <c r="C11" t="s">
        <v>1439</v>
      </c>
      <c r="D11" t="s">
        <v>1439</v>
      </c>
      <c r="E11" t="s">
        <v>2788</v>
      </c>
    </row>
    <row r="12" spans="1:5">
      <c r="A12">
        <v>3020101011</v>
      </c>
      <c r="B12" t="s">
        <v>1438</v>
      </c>
      <c r="C12" t="s">
        <v>1439</v>
      </c>
      <c r="D12" t="s">
        <v>1439</v>
      </c>
      <c r="E12" t="s">
        <v>2577</v>
      </c>
    </row>
    <row r="13" spans="1:5">
      <c r="A13">
        <v>3020101012</v>
      </c>
      <c r="B13" t="s">
        <v>1438</v>
      </c>
      <c r="C13" t="s">
        <v>1439</v>
      </c>
      <c r="D13" t="s">
        <v>1439</v>
      </c>
      <c r="E13" t="s">
        <v>2789</v>
      </c>
    </row>
    <row r="14" spans="1:5">
      <c r="A14">
        <v>3020101013</v>
      </c>
      <c r="B14" t="s">
        <v>1438</v>
      </c>
      <c r="C14" t="s">
        <v>1439</v>
      </c>
      <c r="D14" t="s">
        <v>1439</v>
      </c>
      <c r="E14" t="s">
        <v>2790</v>
      </c>
    </row>
    <row r="15" spans="1:5">
      <c r="A15">
        <v>3020101014</v>
      </c>
      <c r="B15" t="s">
        <v>1438</v>
      </c>
      <c r="C15" t="s">
        <v>1439</v>
      </c>
      <c r="D15" t="s">
        <v>1439</v>
      </c>
      <c r="E15" t="s">
        <v>2791</v>
      </c>
    </row>
    <row r="16" spans="1:5">
      <c r="A16">
        <v>3020101015</v>
      </c>
      <c r="B16" t="s">
        <v>1438</v>
      </c>
      <c r="C16" t="s">
        <v>1439</v>
      </c>
      <c r="D16" t="s">
        <v>1439</v>
      </c>
      <c r="E16" t="s">
        <v>2792</v>
      </c>
    </row>
    <row r="17" spans="1:5">
      <c r="A17">
        <v>3020101016</v>
      </c>
      <c r="B17" t="s">
        <v>1438</v>
      </c>
      <c r="C17" t="s">
        <v>1439</v>
      </c>
      <c r="D17" t="s">
        <v>1439</v>
      </c>
      <c r="E17" t="s">
        <v>2071</v>
      </c>
    </row>
    <row r="18" spans="1:5">
      <c r="A18">
        <v>3020101017</v>
      </c>
      <c r="B18" t="s">
        <v>1438</v>
      </c>
      <c r="C18" t="s">
        <v>1439</v>
      </c>
      <c r="D18" t="s">
        <v>1439</v>
      </c>
      <c r="E18" t="s">
        <v>2793</v>
      </c>
    </row>
    <row r="19" spans="1:5">
      <c r="A19">
        <v>3020101018</v>
      </c>
      <c r="B19" t="s">
        <v>1438</v>
      </c>
      <c r="C19" t="s">
        <v>1439</v>
      </c>
      <c r="D19" t="s">
        <v>1439</v>
      </c>
      <c r="E19" t="s">
        <v>2422</v>
      </c>
    </row>
    <row r="20" spans="1:5">
      <c r="A20">
        <v>3020101019</v>
      </c>
      <c r="B20" t="s">
        <v>1438</v>
      </c>
      <c r="C20" t="s">
        <v>1439</v>
      </c>
      <c r="D20" t="s">
        <v>1439</v>
      </c>
      <c r="E20" t="s">
        <v>2794</v>
      </c>
    </row>
    <row r="21" spans="1:5">
      <c r="A21">
        <v>3020101020</v>
      </c>
      <c r="B21" t="s">
        <v>1438</v>
      </c>
      <c r="C21" t="s">
        <v>1439</v>
      </c>
      <c r="D21" t="s">
        <v>1439</v>
      </c>
      <c r="E21" t="s">
        <v>2376</v>
      </c>
    </row>
    <row r="22" spans="1:5">
      <c r="A22">
        <v>3020101021</v>
      </c>
      <c r="B22" t="s">
        <v>1438</v>
      </c>
      <c r="C22" t="s">
        <v>1439</v>
      </c>
      <c r="D22" t="s">
        <v>1439</v>
      </c>
      <c r="E22" t="s">
        <v>2481</v>
      </c>
    </row>
    <row r="23" spans="1:5">
      <c r="A23">
        <v>3020101022</v>
      </c>
      <c r="B23" t="s">
        <v>1438</v>
      </c>
      <c r="C23" t="s">
        <v>1439</v>
      </c>
      <c r="D23" t="s">
        <v>1439</v>
      </c>
      <c r="E23" t="s">
        <v>2795</v>
      </c>
    </row>
    <row r="24" spans="1:5">
      <c r="A24">
        <v>3020101023</v>
      </c>
      <c r="B24" t="s">
        <v>1438</v>
      </c>
      <c r="C24" t="s">
        <v>1439</v>
      </c>
      <c r="D24" t="s">
        <v>1439</v>
      </c>
      <c r="E24" t="s">
        <v>2796</v>
      </c>
    </row>
    <row r="25" spans="1:5">
      <c r="A25">
        <v>3020101024</v>
      </c>
      <c r="B25" t="s">
        <v>1438</v>
      </c>
      <c r="C25" t="s">
        <v>1439</v>
      </c>
      <c r="D25" t="s">
        <v>1439</v>
      </c>
      <c r="E25" t="s">
        <v>2797</v>
      </c>
    </row>
    <row r="26" spans="1:5">
      <c r="A26">
        <v>3020101025</v>
      </c>
      <c r="B26" t="s">
        <v>1438</v>
      </c>
      <c r="C26" t="s">
        <v>1439</v>
      </c>
      <c r="D26" t="s">
        <v>1439</v>
      </c>
      <c r="E26" t="s">
        <v>2346</v>
      </c>
    </row>
    <row r="27" spans="1:5">
      <c r="A27">
        <v>3020101026</v>
      </c>
      <c r="B27" t="s">
        <v>1438</v>
      </c>
      <c r="C27" t="s">
        <v>1439</v>
      </c>
      <c r="D27" t="s">
        <v>1439</v>
      </c>
      <c r="E27" t="s">
        <v>2605</v>
      </c>
    </row>
    <row r="28" spans="1:5">
      <c r="A28">
        <v>3020101027</v>
      </c>
      <c r="B28" t="s">
        <v>1438</v>
      </c>
      <c r="C28" t="s">
        <v>1439</v>
      </c>
      <c r="D28" t="s">
        <v>1439</v>
      </c>
      <c r="E28" t="s">
        <v>2798</v>
      </c>
    </row>
    <row r="29" spans="1:5">
      <c r="A29">
        <v>3020101028</v>
      </c>
      <c r="B29" t="s">
        <v>1438</v>
      </c>
      <c r="C29" t="s">
        <v>1439</v>
      </c>
      <c r="D29" t="s">
        <v>1439</v>
      </c>
      <c r="E29" t="s">
        <v>2799</v>
      </c>
    </row>
    <row r="30" spans="1:5">
      <c r="A30">
        <v>3020101029</v>
      </c>
      <c r="B30" t="s">
        <v>1438</v>
      </c>
      <c r="C30" t="s">
        <v>1439</v>
      </c>
      <c r="D30" t="s">
        <v>1439</v>
      </c>
      <c r="E30" t="s">
        <v>2800</v>
      </c>
    </row>
    <row r="31" spans="1:5">
      <c r="A31">
        <v>3020101030</v>
      </c>
      <c r="B31" t="s">
        <v>1438</v>
      </c>
      <c r="C31" t="s">
        <v>1439</v>
      </c>
      <c r="D31" t="s">
        <v>1439</v>
      </c>
      <c r="E31" t="s">
        <v>2801</v>
      </c>
    </row>
    <row r="32" spans="1:5">
      <c r="A32">
        <v>3020101031</v>
      </c>
      <c r="B32" t="s">
        <v>1438</v>
      </c>
      <c r="C32" t="s">
        <v>1439</v>
      </c>
      <c r="D32" t="s">
        <v>1439</v>
      </c>
      <c r="E32" t="s">
        <v>2802</v>
      </c>
    </row>
    <row r="33" spans="1:5">
      <c r="A33">
        <v>3020101032</v>
      </c>
      <c r="B33" t="s">
        <v>1438</v>
      </c>
      <c r="C33" t="s">
        <v>1439</v>
      </c>
      <c r="D33" t="s">
        <v>1439</v>
      </c>
      <c r="E33" t="s">
        <v>2803</v>
      </c>
    </row>
    <row r="34" spans="1:5">
      <c r="A34">
        <v>3020101033</v>
      </c>
      <c r="B34" t="s">
        <v>1438</v>
      </c>
      <c r="C34" t="s">
        <v>1439</v>
      </c>
      <c r="D34" t="s">
        <v>1439</v>
      </c>
      <c r="E34" t="s">
        <v>2804</v>
      </c>
    </row>
    <row r="35" spans="1:5">
      <c r="A35">
        <v>3020101034</v>
      </c>
      <c r="B35" t="s">
        <v>1438</v>
      </c>
      <c r="C35" t="s">
        <v>1439</v>
      </c>
      <c r="D35" t="s">
        <v>1439</v>
      </c>
      <c r="E35" t="s">
        <v>2805</v>
      </c>
    </row>
    <row r="36" spans="1:5">
      <c r="A36">
        <v>3020101035</v>
      </c>
      <c r="B36" t="s">
        <v>1438</v>
      </c>
      <c r="C36" t="s">
        <v>1439</v>
      </c>
      <c r="D36" t="s">
        <v>1439</v>
      </c>
      <c r="E36" t="s">
        <v>2806</v>
      </c>
    </row>
    <row r="37" spans="1:5">
      <c r="A37">
        <v>3020101036</v>
      </c>
      <c r="B37" t="s">
        <v>1438</v>
      </c>
      <c r="C37" t="s">
        <v>1439</v>
      </c>
      <c r="D37" t="s">
        <v>1439</v>
      </c>
      <c r="E37" t="s">
        <v>2807</v>
      </c>
    </row>
    <row r="38" spans="1:5">
      <c r="A38">
        <v>3020101037</v>
      </c>
      <c r="B38" t="s">
        <v>1438</v>
      </c>
      <c r="C38" t="s">
        <v>1439</v>
      </c>
      <c r="D38" t="s">
        <v>1439</v>
      </c>
      <c r="E38" t="s">
        <v>2808</v>
      </c>
    </row>
    <row r="39" spans="1:5">
      <c r="A39">
        <v>3020101038</v>
      </c>
      <c r="B39" t="s">
        <v>1438</v>
      </c>
      <c r="C39" t="s">
        <v>1439</v>
      </c>
      <c r="D39" t="s">
        <v>1439</v>
      </c>
      <c r="E39" t="s">
        <v>2809</v>
      </c>
    </row>
    <row r="40" spans="1:5">
      <c r="A40">
        <v>3020101039</v>
      </c>
      <c r="B40" t="s">
        <v>1438</v>
      </c>
      <c r="C40" t="s">
        <v>1439</v>
      </c>
      <c r="D40" t="s">
        <v>1439</v>
      </c>
      <c r="E40" t="s">
        <v>2810</v>
      </c>
    </row>
    <row r="41" spans="1:5">
      <c r="A41">
        <v>3020101040</v>
      </c>
      <c r="B41" t="s">
        <v>1438</v>
      </c>
      <c r="C41" t="s">
        <v>1439</v>
      </c>
      <c r="D41" t="s">
        <v>1439</v>
      </c>
      <c r="E41" t="s">
        <v>2811</v>
      </c>
    </row>
    <row r="42" spans="1:5">
      <c r="A42">
        <v>3020101041</v>
      </c>
      <c r="B42" t="s">
        <v>1438</v>
      </c>
      <c r="C42" t="s">
        <v>1439</v>
      </c>
      <c r="D42" t="s">
        <v>1439</v>
      </c>
      <c r="E42" t="s">
        <v>2093</v>
      </c>
    </row>
    <row r="43" spans="1:5">
      <c r="A43">
        <v>3020101042</v>
      </c>
      <c r="B43" t="s">
        <v>1438</v>
      </c>
      <c r="C43" t="s">
        <v>1439</v>
      </c>
      <c r="D43" t="s">
        <v>1439</v>
      </c>
      <c r="E43" t="s">
        <v>2812</v>
      </c>
    </row>
    <row r="44" spans="1:5">
      <c r="A44">
        <v>3020101043</v>
      </c>
      <c r="B44" t="s">
        <v>1438</v>
      </c>
      <c r="C44" t="s">
        <v>1439</v>
      </c>
      <c r="D44" t="s">
        <v>1439</v>
      </c>
      <c r="E44" t="s">
        <v>2813</v>
      </c>
    </row>
    <row r="45" spans="1:5">
      <c r="A45">
        <v>3020101044</v>
      </c>
      <c r="B45" t="s">
        <v>1438</v>
      </c>
      <c r="C45" t="s">
        <v>1439</v>
      </c>
      <c r="D45" t="s">
        <v>1439</v>
      </c>
      <c r="E45" t="s">
        <v>2814</v>
      </c>
    </row>
    <row r="46" spans="1:5">
      <c r="A46">
        <v>3020101045</v>
      </c>
      <c r="B46" t="s">
        <v>1438</v>
      </c>
      <c r="C46" t="s">
        <v>1439</v>
      </c>
      <c r="D46" t="s">
        <v>1439</v>
      </c>
      <c r="E46" t="s">
        <v>2062</v>
      </c>
    </row>
    <row r="47" spans="1:5">
      <c r="A47">
        <v>3020101046</v>
      </c>
      <c r="B47" t="s">
        <v>1438</v>
      </c>
      <c r="C47" t="s">
        <v>1439</v>
      </c>
      <c r="D47" t="s">
        <v>1439</v>
      </c>
      <c r="E47" t="s">
        <v>2815</v>
      </c>
    </row>
    <row r="48" spans="1:5">
      <c r="A48">
        <v>3020101047</v>
      </c>
      <c r="B48" t="s">
        <v>1438</v>
      </c>
      <c r="C48" t="s">
        <v>1439</v>
      </c>
      <c r="D48" t="s">
        <v>1439</v>
      </c>
      <c r="E48" t="s">
        <v>2816</v>
      </c>
    </row>
    <row r="49" spans="1:5">
      <c r="A49">
        <v>3020101048</v>
      </c>
      <c r="B49" t="s">
        <v>1438</v>
      </c>
      <c r="C49" t="s">
        <v>1439</v>
      </c>
      <c r="D49" t="s">
        <v>1439</v>
      </c>
      <c r="E49" t="s">
        <v>2817</v>
      </c>
    </row>
    <row r="50" spans="1:5">
      <c r="A50">
        <v>3020101049</v>
      </c>
      <c r="B50" t="s">
        <v>1438</v>
      </c>
      <c r="C50" t="s">
        <v>1439</v>
      </c>
      <c r="D50" t="s">
        <v>1439</v>
      </c>
      <c r="E50" t="s">
        <v>2818</v>
      </c>
    </row>
    <row r="51" spans="1:5">
      <c r="A51">
        <v>3020101050</v>
      </c>
      <c r="B51" t="s">
        <v>1438</v>
      </c>
      <c r="C51" t="s">
        <v>1439</v>
      </c>
      <c r="D51" t="s">
        <v>1439</v>
      </c>
      <c r="E51" t="s">
        <v>2819</v>
      </c>
    </row>
    <row r="52" spans="1:5">
      <c r="A52">
        <v>3020101051</v>
      </c>
      <c r="B52" t="s">
        <v>1438</v>
      </c>
      <c r="C52" t="s">
        <v>1439</v>
      </c>
      <c r="D52" t="s">
        <v>1439</v>
      </c>
      <c r="E52" t="s">
        <v>2820</v>
      </c>
    </row>
    <row r="53" spans="1:5">
      <c r="A53">
        <v>3020101052</v>
      </c>
      <c r="B53" t="s">
        <v>1438</v>
      </c>
      <c r="C53" t="s">
        <v>1439</v>
      </c>
      <c r="D53" t="s">
        <v>1439</v>
      </c>
      <c r="E53" t="s">
        <v>2395</v>
      </c>
    </row>
    <row r="54" spans="1:5">
      <c r="A54">
        <v>3020101053</v>
      </c>
      <c r="B54" t="s">
        <v>1438</v>
      </c>
      <c r="C54" t="s">
        <v>1439</v>
      </c>
      <c r="D54" t="s">
        <v>1439</v>
      </c>
      <c r="E54" t="s">
        <v>2496</v>
      </c>
    </row>
    <row r="55" spans="1:5">
      <c r="A55">
        <v>3020101054</v>
      </c>
      <c r="B55" t="s">
        <v>1438</v>
      </c>
      <c r="C55" t="s">
        <v>1439</v>
      </c>
      <c r="D55" t="s">
        <v>1439</v>
      </c>
      <c r="E55" t="s">
        <v>2821</v>
      </c>
    </row>
    <row r="56" spans="1:5">
      <c r="A56">
        <v>3020101055</v>
      </c>
      <c r="B56" t="s">
        <v>1438</v>
      </c>
      <c r="C56" t="s">
        <v>1439</v>
      </c>
      <c r="D56" t="s">
        <v>1439</v>
      </c>
      <c r="E56" t="s">
        <v>2822</v>
      </c>
    </row>
    <row r="57" spans="1:5">
      <c r="A57">
        <v>3020101056</v>
      </c>
      <c r="B57" t="s">
        <v>1438</v>
      </c>
      <c r="C57" t="s">
        <v>1439</v>
      </c>
      <c r="D57" t="s">
        <v>1439</v>
      </c>
      <c r="E57" t="s">
        <v>2823</v>
      </c>
    </row>
    <row r="58" spans="1:5">
      <c r="A58">
        <v>3020101057</v>
      </c>
      <c r="B58" t="s">
        <v>1438</v>
      </c>
      <c r="C58" t="s">
        <v>1439</v>
      </c>
      <c r="D58" t="s">
        <v>1439</v>
      </c>
      <c r="E58" t="s">
        <v>2824</v>
      </c>
    </row>
    <row r="59" spans="1:5">
      <c r="A59">
        <v>3020101058</v>
      </c>
      <c r="B59" t="s">
        <v>1438</v>
      </c>
      <c r="C59" t="s">
        <v>1439</v>
      </c>
      <c r="D59" t="s">
        <v>1439</v>
      </c>
      <c r="E59" t="s">
        <v>2825</v>
      </c>
    </row>
    <row r="60" spans="1:5">
      <c r="A60">
        <v>3020101059</v>
      </c>
      <c r="B60" t="s">
        <v>1438</v>
      </c>
      <c r="C60" t="s">
        <v>1439</v>
      </c>
      <c r="D60" t="s">
        <v>1439</v>
      </c>
      <c r="E60" t="s">
        <v>2826</v>
      </c>
    </row>
    <row r="61" spans="1:5">
      <c r="A61">
        <v>3020101060</v>
      </c>
      <c r="B61" t="s">
        <v>1438</v>
      </c>
      <c r="C61" t="s">
        <v>1439</v>
      </c>
      <c r="D61" t="s">
        <v>1439</v>
      </c>
      <c r="E61" t="s">
        <v>2827</v>
      </c>
    </row>
    <row r="62" spans="1:5">
      <c r="A62">
        <v>3020101061</v>
      </c>
      <c r="B62" t="s">
        <v>1438</v>
      </c>
      <c r="C62" t="s">
        <v>1439</v>
      </c>
      <c r="D62" t="s">
        <v>1439</v>
      </c>
      <c r="E62" t="s">
        <v>2828</v>
      </c>
    </row>
    <row r="63" spans="1:5">
      <c r="A63">
        <v>3020101062</v>
      </c>
      <c r="B63" t="s">
        <v>1438</v>
      </c>
      <c r="C63" t="s">
        <v>1439</v>
      </c>
      <c r="D63" t="s">
        <v>1439</v>
      </c>
      <c r="E63" t="s">
        <v>2829</v>
      </c>
    </row>
    <row r="64" spans="1:5">
      <c r="A64">
        <v>3020101063</v>
      </c>
      <c r="B64" t="s">
        <v>1438</v>
      </c>
      <c r="C64" t="s">
        <v>1439</v>
      </c>
      <c r="D64" t="s">
        <v>1439</v>
      </c>
      <c r="E64" t="s">
        <v>2543</v>
      </c>
    </row>
    <row r="65" spans="1:5">
      <c r="A65">
        <v>3020101064</v>
      </c>
      <c r="B65" t="s">
        <v>1438</v>
      </c>
      <c r="C65" t="s">
        <v>1439</v>
      </c>
      <c r="D65" t="s">
        <v>1439</v>
      </c>
      <c r="E65" t="s">
        <v>2675</v>
      </c>
    </row>
    <row r="66" spans="1:5">
      <c r="A66">
        <v>3020101065</v>
      </c>
      <c r="B66" t="s">
        <v>1438</v>
      </c>
      <c r="C66" t="s">
        <v>1439</v>
      </c>
      <c r="D66" t="s">
        <v>1439</v>
      </c>
      <c r="E66" t="s">
        <v>2830</v>
      </c>
    </row>
    <row r="67" spans="1:5">
      <c r="A67">
        <v>3020101066</v>
      </c>
      <c r="B67" t="s">
        <v>1438</v>
      </c>
      <c r="C67" t="s">
        <v>1439</v>
      </c>
      <c r="D67" t="s">
        <v>1439</v>
      </c>
      <c r="E67" t="s">
        <v>2831</v>
      </c>
    </row>
    <row r="68" spans="1:5">
      <c r="A68">
        <v>3020101067</v>
      </c>
      <c r="B68" t="s">
        <v>1438</v>
      </c>
      <c r="C68" t="s">
        <v>1439</v>
      </c>
      <c r="D68" t="s">
        <v>1439</v>
      </c>
      <c r="E68" t="s">
        <v>2832</v>
      </c>
    </row>
    <row r="69" spans="1:5">
      <c r="A69">
        <v>3020101068</v>
      </c>
      <c r="B69" t="s">
        <v>1438</v>
      </c>
      <c r="C69" t="s">
        <v>1439</v>
      </c>
      <c r="D69" t="s">
        <v>1439</v>
      </c>
      <c r="E69" t="s">
        <v>2833</v>
      </c>
    </row>
    <row r="70" spans="1:5">
      <c r="A70">
        <v>3020101069</v>
      </c>
      <c r="B70" t="s">
        <v>1438</v>
      </c>
      <c r="C70" t="s">
        <v>1439</v>
      </c>
      <c r="D70" t="s">
        <v>1439</v>
      </c>
      <c r="E70" t="s">
        <v>2439</v>
      </c>
    </row>
    <row r="71" spans="1:5">
      <c r="A71">
        <v>3020101070</v>
      </c>
      <c r="B71" t="s">
        <v>1438</v>
      </c>
      <c r="C71" t="s">
        <v>1439</v>
      </c>
      <c r="D71" t="s">
        <v>1439</v>
      </c>
      <c r="E71" t="s">
        <v>2546</v>
      </c>
    </row>
    <row r="72" spans="1:5">
      <c r="A72">
        <v>3020101071</v>
      </c>
      <c r="B72" t="s">
        <v>1438</v>
      </c>
      <c r="C72" t="s">
        <v>1439</v>
      </c>
      <c r="D72" t="s">
        <v>1439</v>
      </c>
      <c r="E72" t="s">
        <v>2618</v>
      </c>
    </row>
    <row r="73" spans="1:5">
      <c r="A73">
        <v>3020101072</v>
      </c>
      <c r="B73" t="s">
        <v>1438</v>
      </c>
      <c r="C73" t="s">
        <v>1439</v>
      </c>
      <c r="D73" t="s">
        <v>1439</v>
      </c>
      <c r="E73" t="s">
        <v>2834</v>
      </c>
    </row>
    <row r="74" spans="1:5">
      <c r="A74">
        <v>3020101073</v>
      </c>
      <c r="B74" t="s">
        <v>1438</v>
      </c>
      <c r="C74" t="s">
        <v>1439</v>
      </c>
      <c r="D74" t="s">
        <v>1439</v>
      </c>
      <c r="E74" t="s">
        <v>2835</v>
      </c>
    </row>
    <row r="75" spans="1:5">
      <c r="A75">
        <v>3020101074</v>
      </c>
      <c r="B75" t="s">
        <v>1438</v>
      </c>
      <c r="C75" t="s">
        <v>1439</v>
      </c>
      <c r="D75" t="s">
        <v>1439</v>
      </c>
      <c r="E75" t="s">
        <v>2384</v>
      </c>
    </row>
    <row r="76" spans="1:5">
      <c r="A76">
        <v>3020101075</v>
      </c>
      <c r="B76" t="s">
        <v>1438</v>
      </c>
      <c r="C76" t="s">
        <v>1439</v>
      </c>
      <c r="D76" t="s">
        <v>1439</v>
      </c>
      <c r="E76" t="s">
        <v>2032</v>
      </c>
    </row>
    <row r="77" spans="1:5">
      <c r="A77">
        <v>3020101076</v>
      </c>
      <c r="B77" t="s">
        <v>1438</v>
      </c>
      <c r="C77" t="s">
        <v>1439</v>
      </c>
      <c r="D77" t="s">
        <v>1439</v>
      </c>
      <c r="E77" t="s">
        <v>2836</v>
      </c>
    </row>
    <row r="78" spans="1:5">
      <c r="A78">
        <v>3020101077</v>
      </c>
      <c r="B78" t="s">
        <v>1438</v>
      </c>
      <c r="C78" t="s">
        <v>1439</v>
      </c>
      <c r="D78" t="s">
        <v>1439</v>
      </c>
      <c r="E78" t="s">
        <v>2837</v>
      </c>
    </row>
    <row r="79" spans="1:5">
      <c r="A79">
        <v>3020101078</v>
      </c>
      <c r="B79" t="s">
        <v>1438</v>
      </c>
      <c r="C79" t="s">
        <v>1439</v>
      </c>
      <c r="D79" t="s">
        <v>1439</v>
      </c>
      <c r="E79" t="s">
        <v>2096</v>
      </c>
    </row>
    <row r="80" spans="1:5">
      <c r="A80">
        <v>3020101079</v>
      </c>
      <c r="B80" t="s">
        <v>1438</v>
      </c>
      <c r="C80" t="s">
        <v>1439</v>
      </c>
      <c r="D80" t="s">
        <v>1439</v>
      </c>
      <c r="E80" t="s">
        <v>2838</v>
      </c>
    </row>
    <row r="81" spans="1:5">
      <c r="A81">
        <v>3020101080</v>
      </c>
      <c r="B81" t="s">
        <v>1438</v>
      </c>
      <c r="C81" t="s">
        <v>1439</v>
      </c>
      <c r="D81" t="s">
        <v>1439</v>
      </c>
      <c r="E81" t="s">
        <v>2839</v>
      </c>
    </row>
    <row r="82" spans="1:5">
      <c r="A82">
        <v>3020101081</v>
      </c>
      <c r="B82" t="s">
        <v>1438</v>
      </c>
      <c r="C82" t="s">
        <v>1439</v>
      </c>
      <c r="D82" t="s">
        <v>1439</v>
      </c>
      <c r="E82" t="s">
        <v>2840</v>
      </c>
    </row>
    <row r="83" spans="1:5">
      <c r="A83">
        <v>3020101082</v>
      </c>
      <c r="B83" t="s">
        <v>1438</v>
      </c>
      <c r="C83" t="s">
        <v>1439</v>
      </c>
      <c r="D83" t="s">
        <v>1439</v>
      </c>
      <c r="E83" t="s">
        <v>2841</v>
      </c>
    </row>
    <row r="84" spans="1:5">
      <c r="A84">
        <v>3020101083</v>
      </c>
      <c r="B84" t="s">
        <v>1438</v>
      </c>
      <c r="C84" t="s">
        <v>1439</v>
      </c>
      <c r="D84" t="s">
        <v>1439</v>
      </c>
      <c r="E84" t="s">
        <v>2684</v>
      </c>
    </row>
    <row r="85" spans="1:5">
      <c r="A85">
        <v>3020101084</v>
      </c>
      <c r="B85" t="s">
        <v>1438</v>
      </c>
      <c r="C85" t="s">
        <v>1439</v>
      </c>
      <c r="D85" t="s">
        <v>1439</v>
      </c>
      <c r="E85" t="s">
        <v>2842</v>
      </c>
    </row>
    <row r="86" spans="1:5">
      <c r="A86">
        <v>3020101085</v>
      </c>
      <c r="B86" t="s">
        <v>1438</v>
      </c>
      <c r="C86" t="s">
        <v>1439</v>
      </c>
      <c r="D86" t="s">
        <v>1439</v>
      </c>
      <c r="E86" t="s">
        <v>2843</v>
      </c>
    </row>
    <row r="87" spans="1:5">
      <c r="A87">
        <v>3020101086</v>
      </c>
      <c r="B87" t="s">
        <v>1438</v>
      </c>
      <c r="C87" t="s">
        <v>1439</v>
      </c>
      <c r="D87" t="s">
        <v>1439</v>
      </c>
      <c r="E87" t="s">
        <v>2844</v>
      </c>
    </row>
    <row r="88" spans="1:5">
      <c r="A88">
        <v>3020101087</v>
      </c>
      <c r="B88" t="s">
        <v>1438</v>
      </c>
      <c r="C88" t="s">
        <v>1439</v>
      </c>
      <c r="D88" t="s">
        <v>1439</v>
      </c>
      <c r="E88" t="s">
        <v>2845</v>
      </c>
    </row>
    <row r="89" spans="1:5">
      <c r="A89">
        <v>3020101088</v>
      </c>
      <c r="B89" t="s">
        <v>1438</v>
      </c>
      <c r="C89" t="s">
        <v>1439</v>
      </c>
      <c r="D89" t="s">
        <v>1439</v>
      </c>
      <c r="E89" t="s">
        <v>2846</v>
      </c>
    </row>
    <row r="90" spans="1:5">
      <c r="A90">
        <v>3020101089</v>
      </c>
      <c r="B90" t="s">
        <v>1438</v>
      </c>
      <c r="C90" t="s">
        <v>1439</v>
      </c>
      <c r="D90" t="s">
        <v>1439</v>
      </c>
      <c r="E90" t="s">
        <v>2847</v>
      </c>
    </row>
    <row r="91" spans="1:5">
      <c r="A91">
        <v>3020101090</v>
      </c>
      <c r="B91" t="s">
        <v>1438</v>
      </c>
      <c r="C91" t="s">
        <v>1439</v>
      </c>
      <c r="D91" t="s">
        <v>1439</v>
      </c>
      <c r="E91" t="s">
        <v>2848</v>
      </c>
    </row>
    <row r="92" spans="1:5">
      <c r="A92">
        <v>3020101091</v>
      </c>
      <c r="B92" t="s">
        <v>1438</v>
      </c>
      <c r="C92" t="s">
        <v>1439</v>
      </c>
      <c r="D92" t="s">
        <v>1439</v>
      </c>
      <c r="E92" t="s">
        <v>2849</v>
      </c>
    </row>
    <row r="93" spans="1:5">
      <c r="A93">
        <v>3020101092</v>
      </c>
      <c r="B93" t="s">
        <v>1438</v>
      </c>
      <c r="C93" t="s">
        <v>1439</v>
      </c>
      <c r="D93" t="s">
        <v>1439</v>
      </c>
      <c r="E93" t="s">
        <v>2850</v>
      </c>
    </row>
    <row r="94" spans="1:5">
      <c r="A94">
        <v>3020101093</v>
      </c>
      <c r="B94" t="s">
        <v>1438</v>
      </c>
      <c r="C94" t="s">
        <v>1439</v>
      </c>
      <c r="D94" t="s">
        <v>1439</v>
      </c>
      <c r="E94" t="s">
        <v>2507</v>
      </c>
    </row>
    <row r="95" spans="1:5">
      <c r="A95">
        <v>3020101094</v>
      </c>
      <c r="B95" t="s">
        <v>1438</v>
      </c>
      <c r="C95" t="s">
        <v>1439</v>
      </c>
      <c r="D95" t="s">
        <v>1439</v>
      </c>
      <c r="E95" t="s">
        <v>2851</v>
      </c>
    </row>
    <row r="96" spans="1:5">
      <c r="A96">
        <v>3020101095</v>
      </c>
      <c r="B96" t="s">
        <v>1438</v>
      </c>
      <c r="C96" t="s">
        <v>1439</v>
      </c>
      <c r="D96" t="s">
        <v>1439</v>
      </c>
      <c r="E96" t="s">
        <v>2670</v>
      </c>
    </row>
    <row r="97" spans="1:5">
      <c r="A97">
        <v>3020101096</v>
      </c>
      <c r="B97" t="s">
        <v>1438</v>
      </c>
      <c r="C97" t="s">
        <v>1439</v>
      </c>
      <c r="D97" t="s">
        <v>1439</v>
      </c>
      <c r="E97" t="s">
        <v>2852</v>
      </c>
    </row>
    <row r="98" spans="1:5">
      <c r="A98">
        <v>3020101097</v>
      </c>
      <c r="B98" t="s">
        <v>1438</v>
      </c>
      <c r="C98" t="s">
        <v>1439</v>
      </c>
      <c r="D98" t="s">
        <v>1439</v>
      </c>
      <c r="E98" t="s">
        <v>2853</v>
      </c>
    </row>
    <row r="99" spans="1:5">
      <c r="A99">
        <v>3020101098</v>
      </c>
      <c r="B99" t="s">
        <v>1438</v>
      </c>
      <c r="C99" t="s">
        <v>1439</v>
      </c>
      <c r="D99" t="s">
        <v>1439</v>
      </c>
      <c r="E99" t="s">
        <v>2648</v>
      </c>
    </row>
    <row r="100" spans="1:5">
      <c r="A100">
        <v>3020101099</v>
      </c>
      <c r="B100" t="s">
        <v>1438</v>
      </c>
      <c r="C100" t="s">
        <v>1439</v>
      </c>
      <c r="D100" t="s">
        <v>1439</v>
      </c>
      <c r="E100" t="s">
        <v>2614</v>
      </c>
    </row>
    <row r="101" spans="1:5">
      <c r="A101">
        <v>3020101100</v>
      </c>
      <c r="B101" t="s">
        <v>1438</v>
      </c>
      <c r="C101" t="s">
        <v>1439</v>
      </c>
      <c r="D101" t="s">
        <v>1439</v>
      </c>
      <c r="E101" t="s">
        <v>2854</v>
      </c>
    </row>
    <row r="102" spans="1:5">
      <c r="A102">
        <v>3020101101</v>
      </c>
      <c r="B102" t="s">
        <v>1438</v>
      </c>
      <c r="C102" t="s">
        <v>1439</v>
      </c>
      <c r="D102" t="s">
        <v>1439</v>
      </c>
      <c r="E102" t="s">
        <v>2423</v>
      </c>
    </row>
    <row r="103" spans="1:5">
      <c r="A103">
        <v>3020101102</v>
      </c>
      <c r="B103" t="s">
        <v>1438</v>
      </c>
      <c r="C103" t="s">
        <v>1439</v>
      </c>
      <c r="D103" t="s">
        <v>1439</v>
      </c>
      <c r="E103" t="s">
        <v>2696</v>
      </c>
    </row>
    <row r="104" spans="1:5">
      <c r="A104">
        <v>3020101103</v>
      </c>
      <c r="B104" t="s">
        <v>1438</v>
      </c>
      <c r="C104" t="s">
        <v>1439</v>
      </c>
      <c r="D104" t="s">
        <v>1439</v>
      </c>
      <c r="E104" t="s">
        <v>2855</v>
      </c>
    </row>
    <row r="105" spans="1:5">
      <c r="A105">
        <v>3020101104</v>
      </c>
      <c r="B105" t="s">
        <v>1438</v>
      </c>
      <c r="C105" t="s">
        <v>1439</v>
      </c>
      <c r="D105" t="s">
        <v>1439</v>
      </c>
      <c r="E105" t="s">
        <v>2856</v>
      </c>
    </row>
    <row r="106" spans="1:5">
      <c r="A106">
        <v>3020101105</v>
      </c>
      <c r="B106" t="s">
        <v>1438</v>
      </c>
      <c r="C106" t="s">
        <v>1439</v>
      </c>
      <c r="D106" t="s">
        <v>1439</v>
      </c>
      <c r="E106" t="s">
        <v>2857</v>
      </c>
    </row>
    <row r="107" spans="1:5">
      <c r="A107">
        <v>3020101106</v>
      </c>
      <c r="B107" t="s">
        <v>1438</v>
      </c>
      <c r="C107" t="s">
        <v>1439</v>
      </c>
      <c r="D107" t="s">
        <v>1439</v>
      </c>
      <c r="E107" t="s">
        <v>2858</v>
      </c>
    </row>
    <row r="108" spans="1:5">
      <c r="A108">
        <v>3020102001</v>
      </c>
      <c r="B108" t="s">
        <v>1438</v>
      </c>
      <c r="C108" t="s">
        <v>1439</v>
      </c>
      <c r="D108" t="s">
        <v>2859</v>
      </c>
      <c r="E108" t="s">
        <v>2064</v>
      </c>
    </row>
    <row r="109" spans="1:5">
      <c r="A109">
        <v>3020102002</v>
      </c>
      <c r="B109" t="s">
        <v>1438</v>
      </c>
      <c r="C109" t="s">
        <v>1439</v>
      </c>
      <c r="D109" t="s">
        <v>2859</v>
      </c>
      <c r="E109" t="s">
        <v>2389</v>
      </c>
    </row>
    <row r="110" spans="1:5">
      <c r="A110">
        <v>3020102003</v>
      </c>
      <c r="B110" t="s">
        <v>1438</v>
      </c>
      <c r="C110" t="s">
        <v>1439</v>
      </c>
      <c r="D110" t="s">
        <v>2859</v>
      </c>
      <c r="E110" t="s">
        <v>2860</v>
      </c>
    </row>
    <row r="111" spans="1:5">
      <c r="A111">
        <v>3020102004</v>
      </c>
      <c r="B111" t="s">
        <v>1438</v>
      </c>
      <c r="C111" t="s">
        <v>1439</v>
      </c>
      <c r="D111" t="s">
        <v>2859</v>
      </c>
      <c r="E111" t="s">
        <v>2861</v>
      </c>
    </row>
    <row r="112" spans="1:5">
      <c r="A112">
        <v>3020102005</v>
      </c>
      <c r="B112" t="s">
        <v>1438</v>
      </c>
      <c r="C112" t="s">
        <v>1439</v>
      </c>
      <c r="D112" t="s">
        <v>2859</v>
      </c>
      <c r="E112" t="s">
        <v>2862</v>
      </c>
    </row>
    <row r="113" spans="1:5">
      <c r="A113">
        <v>3020102006</v>
      </c>
      <c r="B113" t="s">
        <v>1438</v>
      </c>
      <c r="C113" t="s">
        <v>1439</v>
      </c>
      <c r="D113" t="s">
        <v>2859</v>
      </c>
      <c r="E113" t="s">
        <v>2863</v>
      </c>
    </row>
    <row r="114" spans="1:5">
      <c r="A114">
        <v>3020102007</v>
      </c>
      <c r="B114" t="s">
        <v>1438</v>
      </c>
      <c r="C114" t="s">
        <v>1439</v>
      </c>
      <c r="D114" t="s">
        <v>2859</v>
      </c>
      <c r="E114" t="s">
        <v>2864</v>
      </c>
    </row>
    <row r="115" spans="1:5">
      <c r="A115">
        <v>3020103001</v>
      </c>
      <c r="B115" t="s">
        <v>1438</v>
      </c>
      <c r="C115" t="s">
        <v>1439</v>
      </c>
      <c r="D115" t="s">
        <v>2865</v>
      </c>
      <c r="E115" t="s">
        <v>2742</v>
      </c>
    </row>
    <row r="116" spans="1:5">
      <c r="A116">
        <v>3020103002</v>
      </c>
      <c r="B116" t="s">
        <v>1438</v>
      </c>
      <c r="C116" t="s">
        <v>1439</v>
      </c>
      <c r="D116" t="s">
        <v>2865</v>
      </c>
      <c r="E116" t="s">
        <v>2866</v>
      </c>
    </row>
    <row r="117" spans="1:5">
      <c r="A117">
        <v>3020103003</v>
      </c>
      <c r="B117" t="s">
        <v>1438</v>
      </c>
      <c r="C117" t="s">
        <v>1439</v>
      </c>
      <c r="D117" t="s">
        <v>2865</v>
      </c>
      <c r="E117" t="s">
        <v>2867</v>
      </c>
    </row>
    <row r="118" spans="1:5">
      <c r="A118">
        <v>3020103004</v>
      </c>
      <c r="B118" t="s">
        <v>1438</v>
      </c>
      <c r="C118" t="s">
        <v>1439</v>
      </c>
      <c r="D118" t="s">
        <v>2865</v>
      </c>
      <c r="E118" t="s">
        <v>2868</v>
      </c>
    </row>
    <row r="119" spans="1:5">
      <c r="A119">
        <v>3020103005</v>
      </c>
      <c r="B119" t="s">
        <v>1438</v>
      </c>
      <c r="C119" t="s">
        <v>1439</v>
      </c>
      <c r="D119" t="s">
        <v>2865</v>
      </c>
      <c r="E119" t="s">
        <v>2568</v>
      </c>
    </row>
    <row r="120" spans="1:5">
      <c r="A120">
        <v>3020104001</v>
      </c>
      <c r="B120" t="s">
        <v>1438</v>
      </c>
      <c r="C120" t="s">
        <v>1439</v>
      </c>
      <c r="D120" t="s">
        <v>2869</v>
      </c>
      <c r="E120" t="s">
        <v>2870</v>
      </c>
    </row>
    <row r="121" spans="1:5">
      <c r="A121">
        <v>3020104002</v>
      </c>
      <c r="B121" t="s">
        <v>1438</v>
      </c>
      <c r="C121" t="s">
        <v>1439</v>
      </c>
      <c r="D121" t="s">
        <v>2869</v>
      </c>
      <c r="E121" t="s">
        <v>2871</v>
      </c>
    </row>
    <row r="122" spans="1:5">
      <c r="A122">
        <v>3020105001</v>
      </c>
      <c r="B122" t="s">
        <v>1438</v>
      </c>
      <c r="C122" t="s">
        <v>1439</v>
      </c>
      <c r="D122" t="s">
        <v>2872</v>
      </c>
      <c r="E122" t="s">
        <v>2873</v>
      </c>
    </row>
    <row r="123" spans="1:5">
      <c r="A123">
        <v>3020105002</v>
      </c>
      <c r="B123" t="s">
        <v>1438</v>
      </c>
      <c r="C123" t="s">
        <v>1439</v>
      </c>
      <c r="D123" t="s">
        <v>2872</v>
      </c>
      <c r="E123" t="s">
        <v>2874</v>
      </c>
    </row>
    <row r="124" spans="1:5">
      <c r="A124">
        <v>3020105003</v>
      </c>
      <c r="B124" t="s">
        <v>1438</v>
      </c>
      <c r="C124" t="s">
        <v>1439</v>
      </c>
      <c r="D124" t="s">
        <v>2872</v>
      </c>
      <c r="E124" t="s">
        <v>2875</v>
      </c>
    </row>
    <row r="125" spans="1:5">
      <c r="A125">
        <v>3020105004</v>
      </c>
      <c r="B125" t="s">
        <v>1438</v>
      </c>
      <c r="C125" t="s">
        <v>1439</v>
      </c>
      <c r="D125" t="s">
        <v>2872</v>
      </c>
      <c r="E125" t="s">
        <v>2876</v>
      </c>
    </row>
    <row r="126" spans="1:5">
      <c r="A126">
        <v>3020105005</v>
      </c>
      <c r="B126" t="s">
        <v>1438</v>
      </c>
      <c r="C126" t="s">
        <v>1439</v>
      </c>
      <c r="D126" t="s">
        <v>2872</v>
      </c>
      <c r="E126" t="s">
        <v>2877</v>
      </c>
    </row>
    <row r="127" spans="1:5">
      <c r="A127">
        <v>3020105006</v>
      </c>
      <c r="B127" t="s">
        <v>1438</v>
      </c>
      <c r="C127" t="s">
        <v>1439</v>
      </c>
      <c r="D127" t="s">
        <v>2872</v>
      </c>
      <c r="E127" t="s">
        <v>2878</v>
      </c>
    </row>
    <row r="128" spans="1:5">
      <c r="A128">
        <v>3020105007</v>
      </c>
      <c r="B128" t="s">
        <v>1438</v>
      </c>
      <c r="C128" t="s">
        <v>1439</v>
      </c>
      <c r="D128" t="s">
        <v>2872</v>
      </c>
      <c r="E128" t="s">
        <v>2879</v>
      </c>
    </row>
    <row r="129" spans="1:5">
      <c r="A129">
        <v>3020105008</v>
      </c>
      <c r="B129" t="s">
        <v>1438</v>
      </c>
      <c r="C129" t="s">
        <v>1439</v>
      </c>
      <c r="D129" t="s">
        <v>2872</v>
      </c>
      <c r="E129" t="s">
        <v>2880</v>
      </c>
    </row>
    <row r="130" spans="1:5">
      <c r="A130">
        <v>3020105009</v>
      </c>
      <c r="B130" t="s">
        <v>1438</v>
      </c>
      <c r="C130" t="s">
        <v>1439</v>
      </c>
      <c r="D130" t="s">
        <v>2872</v>
      </c>
      <c r="E130" t="s">
        <v>2881</v>
      </c>
    </row>
    <row r="131" spans="1:5">
      <c r="A131">
        <v>3020105010</v>
      </c>
      <c r="B131" t="s">
        <v>1438</v>
      </c>
      <c r="C131" t="s">
        <v>1439</v>
      </c>
      <c r="D131" t="s">
        <v>2872</v>
      </c>
      <c r="E131" t="s">
        <v>2882</v>
      </c>
    </row>
    <row r="132" spans="1:5">
      <c r="A132">
        <v>3020105011</v>
      </c>
      <c r="B132" t="s">
        <v>1438</v>
      </c>
      <c r="C132" t="s">
        <v>1439</v>
      </c>
      <c r="D132" t="s">
        <v>2872</v>
      </c>
      <c r="E132" t="s">
        <v>2883</v>
      </c>
    </row>
    <row r="133" spans="1:5">
      <c r="A133">
        <v>3020105012</v>
      </c>
      <c r="B133" t="s">
        <v>1438</v>
      </c>
      <c r="C133" t="s">
        <v>1439</v>
      </c>
      <c r="D133" t="s">
        <v>2872</v>
      </c>
      <c r="E133" t="s">
        <v>2884</v>
      </c>
    </row>
    <row r="134" spans="1:5">
      <c r="A134">
        <v>3020105013</v>
      </c>
      <c r="B134" t="s">
        <v>1438</v>
      </c>
      <c r="C134" t="s">
        <v>1439</v>
      </c>
      <c r="D134" t="s">
        <v>2872</v>
      </c>
      <c r="E134" t="s">
        <v>2885</v>
      </c>
    </row>
    <row r="135" spans="1:5">
      <c r="A135">
        <v>3020105014</v>
      </c>
      <c r="B135" t="s">
        <v>1438</v>
      </c>
      <c r="C135" t="s">
        <v>1439</v>
      </c>
      <c r="D135" t="s">
        <v>2872</v>
      </c>
      <c r="E135" t="s">
        <v>2886</v>
      </c>
    </row>
    <row r="136" spans="1:5">
      <c r="A136">
        <v>3020106001</v>
      </c>
      <c r="B136" t="s">
        <v>1438</v>
      </c>
      <c r="C136" t="s">
        <v>1439</v>
      </c>
      <c r="D136" t="s">
        <v>2887</v>
      </c>
      <c r="E136" t="s">
        <v>2888</v>
      </c>
    </row>
    <row r="137" spans="1:5">
      <c r="A137">
        <v>3020106002</v>
      </c>
      <c r="B137" t="s">
        <v>1438</v>
      </c>
      <c r="C137" t="s">
        <v>1439</v>
      </c>
      <c r="D137" t="s">
        <v>2887</v>
      </c>
      <c r="E137" t="s">
        <v>2889</v>
      </c>
    </row>
    <row r="138" spans="1:5">
      <c r="A138">
        <v>3020106003</v>
      </c>
      <c r="B138" t="s">
        <v>1438</v>
      </c>
      <c r="C138" t="s">
        <v>1439</v>
      </c>
      <c r="D138" t="s">
        <v>2887</v>
      </c>
      <c r="E138" t="s">
        <v>2890</v>
      </c>
    </row>
    <row r="139" spans="1:5">
      <c r="A139">
        <v>3020106004</v>
      </c>
      <c r="B139" t="s">
        <v>1438</v>
      </c>
      <c r="C139" t="s">
        <v>1439</v>
      </c>
      <c r="D139" t="s">
        <v>2887</v>
      </c>
      <c r="E139" t="s">
        <v>2891</v>
      </c>
    </row>
    <row r="140" spans="1:5">
      <c r="A140">
        <v>3020106005</v>
      </c>
      <c r="B140" t="s">
        <v>1438</v>
      </c>
      <c r="C140" t="s">
        <v>1439</v>
      </c>
      <c r="D140" t="s">
        <v>2887</v>
      </c>
      <c r="E140" t="s">
        <v>2892</v>
      </c>
    </row>
    <row r="141" spans="1:5">
      <c r="A141">
        <v>3020106006</v>
      </c>
      <c r="B141" t="s">
        <v>1438</v>
      </c>
      <c r="C141" t="s">
        <v>1439</v>
      </c>
      <c r="D141" t="s">
        <v>2887</v>
      </c>
      <c r="E141" t="s">
        <v>2893</v>
      </c>
    </row>
    <row r="142" spans="1:5">
      <c r="A142">
        <v>3020106007</v>
      </c>
      <c r="B142" t="s">
        <v>1438</v>
      </c>
      <c r="C142" t="s">
        <v>1439</v>
      </c>
      <c r="D142" t="s">
        <v>2887</v>
      </c>
      <c r="E142" t="s">
        <v>2894</v>
      </c>
    </row>
    <row r="143" spans="1:5">
      <c r="A143">
        <v>3020106008</v>
      </c>
      <c r="B143" t="s">
        <v>1438</v>
      </c>
      <c r="C143" t="s">
        <v>1439</v>
      </c>
      <c r="D143" t="s">
        <v>2887</v>
      </c>
      <c r="E143" t="s">
        <v>2563</v>
      </c>
    </row>
    <row r="144" spans="1:5">
      <c r="A144">
        <v>3020106009</v>
      </c>
      <c r="B144" t="s">
        <v>1438</v>
      </c>
      <c r="C144" t="s">
        <v>1439</v>
      </c>
      <c r="D144" t="s">
        <v>2887</v>
      </c>
      <c r="E144" t="s">
        <v>2564</v>
      </c>
    </row>
    <row r="145" spans="1:5">
      <c r="A145">
        <v>3020106010</v>
      </c>
      <c r="B145" t="s">
        <v>1438</v>
      </c>
      <c r="C145" t="s">
        <v>1439</v>
      </c>
      <c r="D145" t="s">
        <v>2887</v>
      </c>
      <c r="E145" t="s">
        <v>2097</v>
      </c>
    </row>
    <row r="146" spans="1:5">
      <c r="A146">
        <v>3020106011</v>
      </c>
      <c r="B146" t="s">
        <v>1438</v>
      </c>
      <c r="C146" t="s">
        <v>1439</v>
      </c>
      <c r="D146" t="s">
        <v>2887</v>
      </c>
      <c r="E146" t="s">
        <v>2776</v>
      </c>
    </row>
    <row r="147" spans="1:5">
      <c r="A147">
        <v>3020106012</v>
      </c>
      <c r="B147" t="s">
        <v>1438</v>
      </c>
      <c r="C147" t="s">
        <v>1439</v>
      </c>
      <c r="D147" t="s">
        <v>2887</v>
      </c>
      <c r="E147" t="s">
        <v>2895</v>
      </c>
    </row>
    <row r="148" spans="1:5">
      <c r="A148">
        <v>3020106013</v>
      </c>
      <c r="B148" t="s">
        <v>1438</v>
      </c>
      <c r="C148" t="s">
        <v>1439</v>
      </c>
      <c r="D148" t="s">
        <v>2887</v>
      </c>
      <c r="E148" t="s">
        <v>2896</v>
      </c>
    </row>
    <row r="149" spans="1:5">
      <c r="A149">
        <v>3020106014</v>
      </c>
      <c r="B149" t="s">
        <v>1438</v>
      </c>
      <c r="C149" t="s">
        <v>1439</v>
      </c>
      <c r="D149" t="s">
        <v>2887</v>
      </c>
      <c r="E149" t="s">
        <v>2341</v>
      </c>
    </row>
    <row r="150" spans="1:5">
      <c r="A150">
        <v>3020107001</v>
      </c>
      <c r="B150" t="s">
        <v>1438</v>
      </c>
      <c r="C150" t="s">
        <v>1439</v>
      </c>
      <c r="D150" t="s">
        <v>2469</v>
      </c>
      <c r="E150" t="s">
        <v>2897</v>
      </c>
    </row>
    <row r="151" spans="1:5">
      <c r="A151">
        <v>3020107002</v>
      </c>
      <c r="B151" t="s">
        <v>1438</v>
      </c>
      <c r="C151" t="s">
        <v>1439</v>
      </c>
      <c r="D151" t="s">
        <v>2469</v>
      </c>
      <c r="E151" t="s">
        <v>2898</v>
      </c>
    </row>
    <row r="152" spans="1:5">
      <c r="A152">
        <v>3020107003</v>
      </c>
      <c r="B152" t="s">
        <v>1438</v>
      </c>
      <c r="C152" t="s">
        <v>1439</v>
      </c>
      <c r="D152" t="s">
        <v>2469</v>
      </c>
      <c r="E152" t="s">
        <v>2899</v>
      </c>
    </row>
    <row r="153" spans="1:5">
      <c r="A153">
        <v>3020107004</v>
      </c>
      <c r="B153" t="s">
        <v>1438</v>
      </c>
      <c r="C153" t="s">
        <v>1439</v>
      </c>
      <c r="D153" t="s">
        <v>2469</v>
      </c>
      <c r="E153" t="s">
        <v>2900</v>
      </c>
    </row>
    <row r="154" spans="1:5">
      <c r="A154">
        <v>3020107005</v>
      </c>
      <c r="B154" t="s">
        <v>1438</v>
      </c>
      <c r="C154" t="s">
        <v>1439</v>
      </c>
      <c r="D154" t="s">
        <v>2469</v>
      </c>
      <c r="E154" t="s">
        <v>2736</v>
      </c>
    </row>
    <row r="155" spans="1:5">
      <c r="A155">
        <v>3020107006</v>
      </c>
      <c r="B155" t="s">
        <v>1438</v>
      </c>
      <c r="C155" t="s">
        <v>1439</v>
      </c>
      <c r="D155" t="s">
        <v>2469</v>
      </c>
      <c r="E155" t="s">
        <v>2783</v>
      </c>
    </row>
    <row r="156" spans="1:5">
      <c r="A156">
        <v>3020107007</v>
      </c>
      <c r="B156" t="s">
        <v>1438</v>
      </c>
      <c r="C156" t="s">
        <v>1439</v>
      </c>
      <c r="D156" t="s">
        <v>2469</v>
      </c>
      <c r="E156" t="s">
        <v>2901</v>
      </c>
    </row>
    <row r="157" spans="1:5">
      <c r="A157">
        <v>3020107008</v>
      </c>
      <c r="B157" t="s">
        <v>1438</v>
      </c>
      <c r="C157" t="s">
        <v>1439</v>
      </c>
      <c r="D157" t="s">
        <v>2469</v>
      </c>
      <c r="E157" t="s">
        <v>2902</v>
      </c>
    </row>
    <row r="158" spans="1:5">
      <c r="A158">
        <v>3020107009</v>
      </c>
      <c r="B158" t="s">
        <v>1438</v>
      </c>
      <c r="C158" t="s">
        <v>1439</v>
      </c>
      <c r="D158" t="s">
        <v>2469</v>
      </c>
      <c r="E158" t="s">
        <v>2667</v>
      </c>
    </row>
    <row r="159" spans="1:5">
      <c r="A159">
        <v>3020107010</v>
      </c>
      <c r="B159" t="s">
        <v>1438</v>
      </c>
      <c r="C159" t="s">
        <v>1439</v>
      </c>
      <c r="D159" t="s">
        <v>2469</v>
      </c>
      <c r="E159" t="s">
        <v>2903</v>
      </c>
    </row>
    <row r="160" spans="1:5">
      <c r="A160">
        <v>3020107011</v>
      </c>
      <c r="B160" t="s">
        <v>1438</v>
      </c>
      <c r="C160" t="s">
        <v>1439</v>
      </c>
      <c r="D160" t="s">
        <v>2469</v>
      </c>
      <c r="E160" t="s">
        <v>2904</v>
      </c>
    </row>
    <row r="161" spans="1:5">
      <c r="A161">
        <v>3020107012</v>
      </c>
      <c r="B161" t="s">
        <v>1438</v>
      </c>
      <c r="C161" t="s">
        <v>1439</v>
      </c>
      <c r="D161" t="s">
        <v>2469</v>
      </c>
      <c r="E161" t="s">
        <v>2402</v>
      </c>
    </row>
    <row r="162" spans="1:5">
      <c r="A162">
        <v>3020107013</v>
      </c>
      <c r="B162" t="s">
        <v>1438</v>
      </c>
      <c r="C162" t="s">
        <v>1439</v>
      </c>
      <c r="D162" t="s">
        <v>2469</v>
      </c>
      <c r="E162" t="s">
        <v>2905</v>
      </c>
    </row>
    <row r="163" spans="1:5">
      <c r="A163">
        <v>3020107014</v>
      </c>
      <c r="B163" t="s">
        <v>1438</v>
      </c>
      <c r="C163" t="s">
        <v>1439</v>
      </c>
      <c r="D163" t="s">
        <v>2469</v>
      </c>
      <c r="E163" t="s">
        <v>2906</v>
      </c>
    </row>
    <row r="164" spans="1:5">
      <c r="A164">
        <v>3020107015</v>
      </c>
      <c r="B164" t="s">
        <v>1438</v>
      </c>
      <c r="C164" t="s">
        <v>1439</v>
      </c>
      <c r="D164" t="s">
        <v>2469</v>
      </c>
      <c r="E164" t="s">
        <v>2907</v>
      </c>
    </row>
    <row r="165" spans="1:5">
      <c r="A165">
        <v>3020107016</v>
      </c>
      <c r="B165" t="s">
        <v>1438</v>
      </c>
      <c r="C165" t="s">
        <v>1439</v>
      </c>
      <c r="D165" t="s">
        <v>2469</v>
      </c>
      <c r="E165" t="s">
        <v>2908</v>
      </c>
    </row>
    <row r="166" spans="1:5">
      <c r="A166">
        <v>3020107017</v>
      </c>
      <c r="B166" t="s">
        <v>1438</v>
      </c>
      <c r="C166" t="s">
        <v>1439</v>
      </c>
      <c r="D166" t="s">
        <v>2469</v>
      </c>
      <c r="E166" t="s">
        <v>2732</v>
      </c>
    </row>
    <row r="167" spans="1:5">
      <c r="A167">
        <v>3020107018</v>
      </c>
      <c r="B167" t="s">
        <v>1438</v>
      </c>
      <c r="C167" t="s">
        <v>1439</v>
      </c>
      <c r="D167" t="s">
        <v>2469</v>
      </c>
      <c r="E167" t="s">
        <v>2045</v>
      </c>
    </row>
    <row r="168" spans="1:5">
      <c r="A168">
        <v>3020108001</v>
      </c>
      <c r="B168" t="s">
        <v>1438</v>
      </c>
      <c r="C168" t="s">
        <v>1439</v>
      </c>
      <c r="D168" t="s">
        <v>2909</v>
      </c>
      <c r="E168" t="s">
        <v>2910</v>
      </c>
    </row>
    <row r="169" spans="1:5">
      <c r="A169">
        <v>3020108002</v>
      </c>
      <c r="B169" t="s">
        <v>1438</v>
      </c>
      <c r="C169" t="s">
        <v>1439</v>
      </c>
      <c r="D169" t="s">
        <v>2909</v>
      </c>
      <c r="E169" t="s">
        <v>2911</v>
      </c>
    </row>
    <row r="170" spans="1:5">
      <c r="A170">
        <v>3020108003</v>
      </c>
      <c r="B170" t="s">
        <v>1438</v>
      </c>
      <c r="C170" t="s">
        <v>1439</v>
      </c>
      <c r="D170" t="s">
        <v>2909</v>
      </c>
      <c r="E170" t="s">
        <v>2409</v>
      </c>
    </row>
    <row r="171" spans="1:5">
      <c r="A171">
        <v>3020108004</v>
      </c>
      <c r="B171" t="s">
        <v>1438</v>
      </c>
      <c r="C171" t="s">
        <v>1439</v>
      </c>
      <c r="D171" t="s">
        <v>2909</v>
      </c>
      <c r="E171" t="s">
        <v>2912</v>
      </c>
    </row>
    <row r="172" spans="1:5">
      <c r="A172">
        <v>3020108005</v>
      </c>
      <c r="B172" t="s">
        <v>1438</v>
      </c>
      <c r="C172" t="s">
        <v>1439</v>
      </c>
      <c r="D172" t="s">
        <v>2909</v>
      </c>
      <c r="E172" t="s">
        <v>2913</v>
      </c>
    </row>
    <row r="173" spans="1:5">
      <c r="A173">
        <v>3020108006</v>
      </c>
      <c r="B173" t="s">
        <v>1438</v>
      </c>
      <c r="C173" t="s">
        <v>1439</v>
      </c>
      <c r="D173" t="s">
        <v>2909</v>
      </c>
      <c r="E173" t="s">
        <v>2914</v>
      </c>
    </row>
    <row r="174" spans="1:5">
      <c r="A174">
        <v>3020108007</v>
      </c>
      <c r="B174" t="s">
        <v>1438</v>
      </c>
      <c r="C174" t="s">
        <v>1439</v>
      </c>
      <c r="D174" t="s">
        <v>2909</v>
      </c>
      <c r="E174" t="s">
        <v>2915</v>
      </c>
    </row>
    <row r="175" spans="1:5">
      <c r="A175">
        <v>3020108008</v>
      </c>
      <c r="B175" t="s">
        <v>1438</v>
      </c>
      <c r="C175" t="s">
        <v>1439</v>
      </c>
      <c r="D175" t="s">
        <v>2909</v>
      </c>
      <c r="E175" t="s">
        <v>2916</v>
      </c>
    </row>
    <row r="176" spans="1:5">
      <c r="A176">
        <v>3020108009</v>
      </c>
      <c r="B176" t="s">
        <v>1438</v>
      </c>
      <c r="C176" t="s">
        <v>1439</v>
      </c>
      <c r="D176" t="s">
        <v>2909</v>
      </c>
      <c r="E176" t="s">
        <v>2917</v>
      </c>
    </row>
    <row r="177" spans="1:5">
      <c r="A177">
        <v>3020108010</v>
      </c>
      <c r="B177" t="s">
        <v>1438</v>
      </c>
      <c r="C177" t="s">
        <v>1439</v>
      </c>
      <c r="D177" t="s">
        <v>2909</v>
      </c>
      <c r="E177" t="s">
        <v>2918</v>
      </c>
    </row>
    <row r="178" spans="1:5">
      <c r="A178">
        <v>3020109001</v>
      </c>
      <c r="B178" t="s">
        <v>1438</v>
      </c>
      <c r="C178" t="s">
        <v>1439</v>
      </c>
      <c r="D178" t="s">
        <v>2919</v>
      </c>
      <c r="E178" t="s">
        <v>2920</v>
      </c>
    </row>
    <row r="179" spans="1:5">
      <c r="A179">
        <v>3020109002</v>
      </c>
      <c r="B179" t="s">
        <v>1438</v>
      </c>
      <c r="C179" t="s">
        <v>1439</v>
      </c>
      <c r="D179" t="s">
        <v>2919</v>
      </c>
      <c r="E179" t="s">
        <v>2921</v>
      </c>
    </row>
    <row r="180" spans="1:5">
      <c r="A180">
        <v>3020109003</v>
      </c>
      <c r="B180" t="s">
        <v>1438</v>
      </c>
      <c r="C180" t="s">
        <v>1439</v>
      </c>
      <c r="D180" t="s">
        <v>2919</v>
      </c>
      <c r="E180" t="s">
        <v>2922</v>
      </c>
    </row>
    <row r="181" spans="1:5">
      <c r="A181">
        <v>3020109004</v>
      </c>
      <c r="B181" t="s">
        <v>1438</v>
      </c>
      <c r="C181" t="s">
        <v>1439</v>
      </c>
      <c r="D181" t="s">
        <v>2919</v>
      </c>
      <c r="E181" t="s">
        <v>2923</v>
      </c>
    </row>
    <row r="182" spans="1:5">
      <c r="A182">
        <v>3020109005</v>
      </c>
      <c r="B182" t="s">
        <v>1438</v>
      </c>
      <c r="C182" t="s">
        <v>1439</v>
      </c>
      <c r="D182" t="s">
        <v>2919</v>
      </c>
      <c r="E182" t="s">
        <v>2924</v>
      </c>
    </row>
    <row r="183" spans="1:5">
      <c r="A183">
        <v>3020109006</v>
      </c>
      <c r="B183" t="s">
        <v>1438</v>
      </c>
      <c r="C183" t="s">
        <v>1439</v>
      </c>
      <c r="D183" t="s">
        <v>2919</v>
      </c>
      <c r="E183" t="s">
        <v>2925</v>
      </c>
    </row>
    <row r="184" spans="1:5">
      <c r="A184">
        <v>3020109007</v>
      </c>
      <c r="B184" t="s">
        <v>1438</v>
      </c>
      <c r="C184" t="s">
        <v>1439</v>
      </c>
      <c r="D184" t="s">
        <v>2919</v>
      </c>
      <c r="E184" t="s">
        <v>2926</v>
      </c>
    </row>
    <row r="185" spans="1:5">
      <c r="A185">
        <v>3020109008</v>
      </c>
      <c r="B185" t="s">
        <v>1438</v>
      </c>
      <c r="C185" t="s">
        <v>1439</v>
      </c>
      <c r="D185" t="s">
        <v>2919</v>
      </c>
      <c r="E185" t="s">
        <v>2927</v>
      </c>
    </row>
    <row r="186" spans="1:5">
      <c r="A186">
        <v>3020109009</v>
      </c>
      <c r="B186" t="s">
        <v>1438</v>
      </c>
      <c r="C186" t="s">
        <v>1439</v>
      </c>
      <c r="D186" t="s">
        <v>2919</v>
      </c>
      <c r="E186" t="s">
        <v>2928</v>
      </c>
    </row>
    <row r="187" spans="1:5">
      <c r="A187">
        <v>3020109010</v>
      </c>
      <c r="B187" t="s">
        <v>1438</v>
      </c>
      <c r="C187" t="s">
        <v>1439</v>
      </c>
      <c r="D187" t="s">
        <v>2919</v>
      </c>
      <c r="E187" t="s">
        <v>2929</v>
      </c>
    </row>
    <row r="188" spans="1:5">
      <c r="A188">
        <v>3020109011</v>
      </c>
      <c r="B188" t="s">
        <v>1438</v>
      </c>
      <c r="C188" t="s">
        <v>1439</v>
      </c>
      <c r="D188" t="s">
        <v>2919</v>
      </c>
      <c r="E188" t="s">
        <v>2930</v>
      </c>
    </row>
    <row r="189" spans="1:5">
      <c r="A189">
        <v>3020109012</v>
      </c>
      <c r="B189" t="s">
        <v>1438</v>
      </c>
      <c r="C189" t="s">
        <v>1439</v>
      </c>
      <c r="D189" t="s">
        <v>2919</v>
      </c>
      <c r="E189" t="s">
        <v>2931</v>
      </c>
    </row>
    <row r="190" spans="1:5">
      <c r="A190">
        <v>3020109013</v>
      </c>
      <c r="B190" t="s">
        <v>1438</v>
      </c>
      <c r="C190" t="s">
        <v>1439</v>
      </c>
      <c r="D190" t="s">
        <v>2919</v>
      </c>
      <c r="E190" t="s">
        <v>2932</v>
      </c>
    </row>
    <row r="191" spans="1:5">
      <c r="A191">
        <v>3020110001</v>
      </c>
      <c r="B191" t="s">
        <v>1438</v>
      </c>
      <c r="C191" t="s">
        <v>1439</v>
      </c>
      <c r="D191" t="s">
        <v>2933</v>
      </c>
      <c r="E191" t="s">
        <v>2934</v>
      </c>
    </row>
    <row r="192" spans="1:5">
      <c r="A192">
        <v>3020110002</v>
      </c>
      <c r="B192" t="s">
        <v>1438</v>
      </c>
      <c r="C192" t="s">
        <v>1439</v>
      </c>
      <c r="D192" t="s">
        <v>2933</v>
      </c>
      <c r="E192" t="s">
        <v>2935</v>
      </c>
    </row>
    <row r="193" spans="1:5">
      <c r="A193">
        <v>3020110003</v>
      </c>
      <c r="B193" t="s">
        <v>1438</v>
      </c>
      <c r="C193" t="s">
        <v>1439</v>
      </c>
      <c r="D193" t="s">
        <v>2933</v>
      </c>
      <c r="E193" t="s">
        <v>2617</v>
      </c>
    </row>
    <row r="194" spans="1:5">
      <c r="A194">
        <v>3020110004</v>
      </c>
      <c r="B194" t="s">
        <v>1438</v>
      </c>
      <c r="C194" t="s">
        <v>1439</v>
      </c>
      <c r="D194" t="s">
        <v>2933</v>
      </c>
      <c r="E194" t="s">
        <v>2936</v>
      </c>
    </row>
    <row r="195" spans="1:5">
      <c r="A195">
        <v>3020110005</v>
      </c>
      <c r="B195" t="s">
        <v>1438</v>
      </c>
      <c r="C195" t="s">
        <v>1439</v>
      </c>
      <c r="D195" t="s">
        <v>2933</v>
      </c>
      <c r="E195" t="s">
        <v>2937</v>
      </c>
    </row>
    <row r="196" spans="1:5">
      <c r="A196">
        <v>3020110006</v>
      </c>
      <c r="B196" t="s">
        <v>1438</v>
      </c>
      <c r="C196" t="s">
        <v>1439</v>
      </c>
      <c r="D196" t="s">
        <v>2933</v>
      </c>
      <c r="E196" t="s">
        <v>2938</v>
      </c>
    </row>
    <row r="197" spans="1:5">
      <c r="A197">
        <v>3020110007</v>
      </c>
      <c r="B197" t="s">
        <v>1438</v>
      </c>
      <c r="C197" t="s">
        <v>1439</v>
      </c>
      <c r="D197" t="s">
        <v>2933</v>
      </c>
      <c r="E197" t="s">
        <v>2939</v>
      </c>
    </row>
    <row r="198" spans="1:5">
      <c r="A198">
        <v>3020111001</v>
      </c>
      <c r="B198" t="s">
        <v>1438</v>
      </c>
      <c r="C198" t="s">
        <v>1439</v>
      </c>
      <c r="D198" t="s">
        <v>2940</v>
      </c>
      <c r="E198" t="s">
        <v>2941</v>
      </c>
    </row>
    <row r="199" spans="1:5">
      <c r="A199">
        <v>3020111002</v>
      </c>
      <c r="B199" t="s">
        <v>1438</v>
      </c>
      <c r="C199" t="s">
        <v>1439</v>
      </c>
      <c r="D199" t="s">
        <v>2940</v>
      </c>
      <c r="E199" t="s">
        <v>2942</v>
      </c>
    </row>
    <row r="200" spans="1:5">
      <c r="A200">
        <v>3020111003</v>
      </c>
      <c r="B200" t="s">
        <v>1438</v>
      </c>
      <c r="C200" t="s">
        <v>1439</v>
      </c>
      <c r="D200" t="s">
        <v>2940</v>
      </c>
      <c r="E200" t="s">
        <v>2656</v>
      </c>
    </row>
    <row r="201" spans="1:5">
      <c r="A201">
        <v>3020111004</v>
      </c>
      <c r="B201" t="s">
        <v>1438</v>
      </c>
      <c r="C201" t="s">
        <v>1439</v>
      </c>
      <c r="D201" t="s">
        <v>2940</v>
      </c>
      <c r="E201" t="s">
        <v>2382</v>
      </c>
    </row>
    <row r="202" spans="1:5">
      <c r="A202">
        <v>3020111005</v>
      </c>
      <c r="B202" t="s">
        <v>1438</v>
      </c>
      <c r="C202" t="s">
        <v>1439</v>
      </c>
      <c r="D202" t="s">
        <v>2940</v>
      </c>
      <c r="E202" t="s">
        <v>2433</v>
      </c>
    </row>
    <row r="203" spans="1:5">
      <c r="A203">
        <v>3020111006</v>
      </c>
      <c r="B203" t="s">
        <v>1438</v>
      </c>
      <c r="C203" t="s">
        <v>1439</v>
      </c>
      <c r="D203" t="s">
        <v>2940</v>
      </c>
      <c r="E203" t="s">
        <v>2943</v>
      </c>
    </row>
    <row r="204" spans="1:5">
      <c r="A204">
        <v>3020111007</v>
      </c>
      <c r="B204" t="s">
        <v>1438</v>
      </c>
      <c r="C204" t="s">
        <v>1439</v>
      </c>
      <c r="D204" t="s">
        <v>2940</v>
      </c>
      <c r="E204" t="s">
        <v>2944</v>
      </c>
    </row>
    <row r="205" spans="1:5">
      <c r="A205">
        <v>3020111008</v>
      </c>
      <c r="B205" t="s">
        <v>1438</v>
      </c>
      <c r="C205" t="s">
        <v>1439</v>
      </c>
      <c r="D205" t="s">
        <v>2940</v>
      </c>
      <c r="E205" t="s">
        <v>2945</v>
      </c>
    </row>
    <row r="206" spans="1:5">
      <c r="A206">
        <v>3020111009</v>
      </c>
      <c r="B206" t="s">
        <v>1438</v>
      </c>
      <c r="C206" t="s">
        <v>1439</v>
      </c>
      <c r="D206" t="s">
        <v>2940</v>
      </c>
      <c r="E206" t="s">
        <v>2343</v>
      </c>
    </row>
    <row r="207" spans="1:5">
      <c r="A207">
        <v>3020111010</v>
      </c>
      <c r="B207" t="s">
        <v>1438</v>
      </c>
      <c r="C207" t="s">
        <v>1439</v>
      </c>
      <c r="D207" t="s">
        <v>2940</v>
      </c>
      <c r="E207" t="s">
        <v>2946</v>
      </c>
    </row>
    <row r="208" spans="1:5">
      <c r="A208">
        <v>3020112001</v>
      </c>
      <c r="B208" t="s">
        <v>1438</v>
      </c>
      <c r="C208" t="s">
        <v>1439</v>
      </c>
      <c r="D208" t="s">
        <v>2947</v>
      </c>
      <c r="E208" t="s">
        <v>2087</v>
      </c>
    </row>
    <row r="209" spans="1:5">
      <c r="A209">
        <v>3020112002</v>
      </c>
      <c r="B209" t="s">
        <v>1438</v>
      </c>
      <c r="C209" t="s">
        <v>1439</v>
      </c>
      <c r="D209" t="s">
        <v>2947</v>
      </c>
      <c r="E209" t="s">
        <v>2948</v>
      </c>
    </row>
    <row r="210" spans="1:5">
      <c r="A210">
        <v>3020112003</v>
      </c>
      <c r="B210" t="s">
        <v>1438</v>
      </c>
      <c r="C210" t="s">
        <v>1439</v>
      </c>
      <c r="D210" t="s">
        <v>2947</v>
      </c>
      <c r="E210" t="s">
        <v>2949</v>
      </c>
    </row>
    <row r="211" spans="1:5">
      <c r="A211">
        <v>3020112004</v>
      </c>
      <c r="B211" t="s">
        <v>1438</v>
      </c>
      <c r="C211" t="s">
        <v>1439</v>
      </c>
      <c r="D211" t="s">
        <v>2947</v>
      </c>
      <c r="E211" t="s">
        <v>2447</v>
      </c>
    </row>
    <row r="212" spans="1:5">
      <c r="A212">
        <v>3020112005</v>
      </c>
      <c r="B212" t="s">
        <v>1438</v>
      </c>
      <c r="C212" t="s">
        <v>1439</v>
      </c>
      <c r="D212" t="s">
        <v>2947</v>
      </c>
      <c r="E212" t="s">
        <v>2759</v>
      </c>
    </row>
    <row r="213" spans="1:5">
      <c r="A213">
        <v>3020112006</v>
      </c>
      <c r="B213" t="s">
        <v>1438</v>
      </c>
      <c r="C213" t="s">
        <v>1439</v>
      </c>
      <c r="D213" t="s">
        <v>2947</v>
      </c>
      <c r="E213" t="s">
        <v>2755</v>
      </c>
    </row>
    <row r="214" spans="1:5">
      <c r="A214">
        <v>3020113001</v>
      </c>
      <c r="B214" t="s">
        <v>1438</v>
      </c>
      <c r="C214" t="s">
        <v>1439</v>
      </c>
      <c r="D214" t="s">
        <v>2950</v>
      </c>
      <c r="E214" t="s">
        <v>2318</v>
      </c>
    </row>
    <row r="215" spans="1:5">
      <c r="A215">
        <v>3020113002</v>
      </c>
      <c r="B215" t="s">
        <v>1438</v>
      </c>
      <c r="C215" t="s">
        <v>1439</v>
      </c>
      <c r="D215" t="s">
        <v>2950</v>
      </c>
      <c r="E215" t="s">
        <v>2951</v>
      </c>
    </row>
    <row r="216" spans="1:5">
      <c r="A216">
        <v>3020113003</v>
      </c>
      <c r="B216" t="s">
        <v>1438</v>
      </c>
      <c r="C216" t="s">
        <v>1439</v>
      </c>
      <c r="D216" t="s">
        <v>2950</v>
      </c>
      <c r="E216" t="s">
        <v>2952</v>
      </c>
    </row>
    <row r="217" spans="1:5">
      <c r="A217">
        <v>3020113004</v>
      </c>
      <c r="B217" t="s">
        <v>1438</v>
      </c>
      <c r="C217" t="s">
        <v>1439</v>
      </c>
      <c r="D217" t="s">
        <v>2950</v>
      </c>
      <c r="E217" t="s">
        <v>2664</v>
      </c>
    </row>
    <row r="218" spans="1:5">
      <c r="A218">
        <v>3020113005</v>
      </c>
      <c r="B218" t="s">
        <v>1438</v>
      </c>
      <c r="C218" t="s">
        <v>1439</v>
      </c>
      <c r="D218" t="s">
        <v>2950</v>
      </c>
      <c r="E218" t="s">
        <v>2953</v>
      </c>
    </row>
    <row r="219" spans="1:5">
      <c r="A219">
        <v>3020113006</v>
      </c>
      <c r="B219" t="s">
        <v>1438</v>
      </c>
      <c r="C219" t="s">
        <v>1439</v>
      </c>
      <c r="D219" t="s">
        <v>2950</v>
      </c>
      <c r="E219" t="s">
        <v>2503</v>
      </c>
    </row>
    <row r="220" spans="1:5">
      <c r="A220">
        <v>3020113007</v>
      </c>
      <c r="B220" t="s">
        <v>1438</v>
      </c>
      <c r="C220" t="s">
        <v>1439</v>
      </c>
      <c r="D220" t="s">
        <v>2950</v>
      </c>
      <c r="E220" t="s">
        <v>2954</v>
      </c>
    </row>
    <row r="221" spans="1:5">
      <c r="A221">
        <v>3020113008</v>
      </c>
      <c r="B221" t="s">
        <v>1438</v>
      </c>
      <c r="C221" t="s">
        <v>1439</v>
      </c>
      <c r="D221" t="s">
        <v>2950</v>
      </c>
      <c r="E221" t="s">
        <v>2694</v>
      </c>
    </row>
    <row r="222" spans="1:5">
      <c r="A222">
        <v>3020113009</v>
      </c>
      <c r="B222" t="s">
        <v>1438</v>
      </c>
      <c r="C222" t="s">
        <v>1439</v>
      </c>
      <c r="D222" t="s">
        <v>2950</v>
      </c>
      <c r="E222" t="s">
        <v>2733</v>
      </c>
    </row>
    <row r="223" spans="1:5">
      <c r="A223">
        <v>3020113010</v>
      </c>
      <c r="B223" t="s">
        <v>1438</v>
      </c>
      <c r="C223" t="s">
        <v>1439</v>
      </c>
      <c r="D223" t="s">
        <v>2950</v>
      </c>
      <c r="E223" t="s">
        <v>2104</v>
      </c>
    </row>
    <row r="224" spans="1:5">
      <c r="A224">
        <v>3020113011</v>
      </c>
      <c r="B224" t="s">
        <v>1438</v>
      </c>
      <c r="C224" t="s">
        <v>1439</v>
      </c>
      <c r="D224" t="s">
        <v>2950</v>
      </c>
      <c r="E224" t="s">
        <v>2497</v>
      </c>
    </row>
    <row r="225" spans="1:5">
      <c r="A225">
        <v>3020114001</v>
      </c>
      <c r="B225" t="s">
        <v>1438</v>
      </c>
      <c r="C225" t="s">
        <v>1439</v>
      </c>
      <c r="D225" t="s">
        <v>2955</v>
      </c>
      <c r="E225" t="s">
        <v>2625</v>
      </c>
    </row>
    <row r="226" spans="1:5">
      <c r="A226">
        <v>3020114002</v>
      </c>
      <c r="B226" t="s">
        <v>1438</v>
      </c>
      <c r="C226" t="s">
        <v>1439</v>
      </c>
      <c r="D226" t="s">
        <v>2955</v>
      </c>
      <c r="E226" t="s">
        <v>2956</v>
      </c>
    </row>
    <row r="227" spans="1:5">
      <c r="A227">
        <v>3020114003</v>
      </c>
      <c r="B227" t="s">
        <v>1438</v>
      </c>
      <c r="C227" t="s">
        <v>1439</v>
      </c>
      <c r="D227" t="s">
        <v>2955</v>
      </c>
      <c r="E227" t="s">
        <v>2957</v>
      </c>
    </row>
    <row r="228" spans="1:5">
      <c r="A228">
        <v>3020114004</v>
      </c>
      <c r="B228" t="s">
        <v>1438</v>
      </c>
      <c r="C228" t="s">
        <v>1439</v>
      </c>
      <c r="D228" t="s">
        <v>2955</v>
      </c>
      <c r="E228" t="s">
        <v>2958</v>
      </c>
    </row>
    <row r="229" spans="1:5">
      <c r="A229">
        <v>3020114005</v>
      </c>
      <c r="B229" t="s">
        <v>1438</v>
      </c>
      <c r="C229" t="s">
        <v>1439</v>
      </c>
      <c r="D229" t="s">
        <v>2955</v>
      </c>
      <c r="E229" t="s">
        <v>2959</v>
      </c>
    </row>
    <row r="230" spans="1:5">
      <c r="A230">
        <v>3020114006</v>
      </c>
      <c r="B230" t="s">
        <v>1438</v>
      </c>
      <c r="C230" t="s">
        <v>1439</v>
      </c>
      <c r="D230" t="s">
        <v>2955</v>
      </c>
      <c r="E230" t="s">
        <v>2960</v>
      </c>
    </row>
    <row r="231" spans="1:5">
      <c r="A231">
        <v>3020114007</v>
      </c>
      <c r="B231" t="s">
        <v>1438</v>
      </c>
      <c r="C231" t="s">
        <v>1439</v>
      </c>
      <c r="D231" t="s">
        <v>2955</v>
      </c>
      <c r="E231" t="s">
        <v>2100</v>
      </c>
    </row>
    <row r="232" spans="1:5">
      <c r="A232">
        <v>3020115001</v>
      </c>
      <c r="B232" t="s">
        <v>1438</v>
      </c>
      <c r="C232" t="s">
        <v>1439</v>
      </c>
      <c r="D232" t="s">
        <v>2647</v>
      </c>
      <c r="E232" t="s">
        <v>2961</v>
      </c>
    </row>
    <row r="233" spans="1:5">
      <c r="A233">
        <v>3020115002</v>
      </c>
      <c r="B233" t="s">
        <v>1438</v>
      </c>
      <c r="C233" t="s">
        <v>1439</v>
      </c>
      <c r="D233" t="s">
        <v>2647</v>
      </c>
      <c r="E233" t="s">
        <v>2962</v>
      </c>
    </row>
    <row r="234" spans="1:5">
      <c r="A234">
        <v>3020115003</v>
      </c>
      <c r="B234" t="s">
        <v>1438</v>
      </c>
      <c r="C234" t="s">
        <v>1439</v>
      </c>
      <c r="D234" t="s">
        <v>2647</v>
      </c>
      <c r="E234" t="s">
        <v>2458</v>
      </c>
    </row>
    <row r="235" spans="1:5">
      <c r="A235">
        <v>3020115004</v>
      </c>
      <c r="B235" t="s">
        <v>1438</v>
      </c>
      <c r="C235" t="s">
        <v>1439</v>
      </c>
      <c r="D235" t="s">
        <v>2647</v>
      </c>
      <c r="E235" t="s">
        <v>2575</v>
      </c>
    </row>
    <row r="236" spans="1:5">
      <c r="A236">
        <v>3020115005</v>
      </c>
      <c r="B236" t="s">
        <v>1438</v>
      </c>
      <c r="C236" t="s">
        <v>1439</v>
      </c>
      <c r="D236" t="s">
        <v>2647</v>
      </c>
      <c r="E236" t="s">
        <v>2655</v>
      </c>
    </row>
    <row r="237" spans="1:5">
      <c r="A237">
        <v>3020115006</v>
      </c>
      <c r="B237" t="s">
        <v>1438</v>
      </c>
      <c r="C237" t="s">
        <v>1439</v>
      </c>
      <c r="D237" t="s">
        <v>2647</v>
      </c>
      <c r="E237" t="s">
        <v>2963</v>
      </c>
    </row>
    <row r="238" spans="1:5">
      <c r="A238">
        <v>3020115007</v>
      </c>
      <c r="B238" t="s">
        <v>1438</v>
      </c>
      <c r="C238" t="s">
        <v>1439</v>
      </c>
      <c r="D238" t="s">
        <v>2647</v>
      </c>
      <c r="E238" t="s">
        <v>2964</v>
      </c>
    </row>
    <row r="239" spans="1:5">
      <c r="A239">
        <v>3020115008</v>
      </c>
      <c r="B239" t="s">
        <v>1438</v>
      </c>
      <c r="C239" t="s">
        <v>1439</v>
      </c>
      <c r="D239" t="s">
        <v>2647</v>
      </c>
      <c r="E239" t="s">
        <v>2965</v>
      </c>
    </row>
    <row r="240" spans="1:5">
      <c r="A240">
        <v>3020115009</v>
      </c>
      <c r="B240" t="s">
        <v>1438</v>
      </c>
      <c r="C240" t="s">
        <v>1439</v>
      </c>
      <c r="D240" t="s">
        <v>2647</v>
      </c>
      <c r="E240" t="s">
        <v>2966</v>
      </c>
    </row>
    <row r="241" spans="1:5">
      <c r="A241">
        <v>3020115010</v>
      </c>
      <c r="B241" t="s">
        <v>1438</v>
      </c>
      <c r="C241" t="s">
        <v>1439</v>
      </c>
      <c r="D241" t="s">
        <v>2647</v>
      </c>
      <c r="E241" t="s">
        <v>2967</v>
      </c>
    </row>
    <row r="242" spans="1:5">
      <c r="A242">
        <v>3020115011</v>
      </c>
      <c r="B242" t="s">
        <v>1438</v>
      </c>
      <c r="C242" t="s">
        <v>1439</v>
      </c>
      <c r="D242" t="s">
        <v>2647</v>
      </c>
      <c r="E242" t="s">
        <v>2095</v>
      </c>
    </row>
    <row r="243" spans="1:5">
      <c r="A243">
        <v>3020115012</v>
      </c>
      <c r="B243" t="s">
        <v>1438</v>
      </c>
      <c r="C243" t="s">
        <v>1439</v>
      </c>
      <c r="D243" t="s">
        <v>2647</v>
      </c>
      <c r="E243" t="s">
        <v>2320</v>
      </c>
    </row>
    <row r="244" spans="1:5">
      <c r="A244">
        <v>3020115013</v>
      </c>
      <c r="B244" t="s">
        <v>1438</v>
      </c>
      <c r="C244" t="s">
        <v>1439</v>
      </c>
      <c r="D244" t="s">
        <v>2647</v>
      </c>
      <c r="E244" t="s">
        <v>2768</v>
      </c>
    </row>
    <row r="245" spans="1:5">
      <c r="A245">
        <v>3020115014</v>
      </c>
      <c r="B245" t="s">
        <v>1438</v>
      </c>
      <c r="C245" t="s">
        <v>1439</v>
      </c>
      <c r="D245" t="s">
        <v>2647</v>
      </c>
      <c r="E245" t="s">
        <v>2331</v>
      </c>
    </row>
    <row r="246" spans="1:5">
      <c r="A246">
        <v>3020115015</v>
      </c>
      <c r="B246" t="s">
        <v>1438</v>
      </c>
      <c r="C246" t="s">
        <v>1439</v>
      </c>
      <c r="D246" t="s">
        <v>2647</v>
      </c>
      <c r="E246" t="s">
        <v>2569</v>
      </c>
    </row>
    <row r="247" spans="1:5">
      <c r="A247">
        <v>3020115016</v>
      </c>
      <c r="B247" t="s">
        <v>1438</v>
      </c>
      <c r="C247" t="s">
        <v>1439</v>
      </c>
      <c r="D247" t="s">
        <v>2647</v>
      </c>
      <c r="E247" t="s">
        <v>2462</v>
      </c>
    </row>
    <row r="248" spans="1:5">
      <c r="A248">
        <v>3020201001</v>
      </c>
      <c r="B248" t="s">
        <v>1438</v>
      </c>
      <c r="C248" t="s">
        <v>1440</v>
      </c>
      <c r="D248" t="s">
        <v>1440</v>
      </c>
      <c r="E248" t="s">
        <v>2968</v>
      </c>
    </row>
    <row r="249" spans="1:5">
      <c r="A249">
        <v>3020201002</v>
      </c>
      <c r="B249" t="s">
        <v>1438</v>
      </c>
      <c r="C249" t="s">
        <v>1440</v>
      </c>
      <c r="D249" t="s">
        <v>1440</v>
      </c>
      <c r="E249" t="s">
        <v>2969</v>
      </c>
    </row>
    <row r="250" spans="1:5">
      <c r="A250">
        <v>3020201003</v>
      </c>
      <c r="B250" t="s">
        <v>1438</v>
      </c>
      <c r="C250" t="s">
        <v>1440</v>
      </c>
      <c r="D250" t="s">
        <v>1440</v>
      </c>
      <c r="E250" t="s">
        <v>2970</v>
      </c>
    </row>
    <row r="251" spans="1:5">
      <c r="A251">
        <v>3020201004</v>
      </c>
      <c r="B251" t="s">
        <v>1438</v>
      </c>
      <c r="C251" t="s">
        <v>1440</v>
      </c>
      <c r="D251" t="s">
        <v>1440</v>
      </c>
      <c r="E251" t="s">
        <v>2971</v>
      </c>
    </row>
    <row r="252" spans="1:5">
      <c r="A252">
        <v>3020201005</v>
      </c>
      <c r="B252" t="s">
        <v>1438</v>
      </c>
      <c r="C252" t="s">
        <v>1440</v>
      </c>
      <c r="D252" t="s">
        <v>1440</v>
      </c>
      <c r="E252" t="s">
        <v>2972</v>
      </c>
    </row>
    <row r="253" spans="1:5">
      <c r="A253">
        <v>3020201006</v>
      </c>
      <c r="B253" t="s">
        <v>1438</v>
      </c>
      <c r="C253" t="s">
        <v>1440</v>
      </c>
      <c r="D253" t="s">
        <v>1440</v>
      </c>
      <c r="E253" t="s">
        <v>2973</v>
      </c>
    </row>
    <row r="254" spans="1:5">
      <c r="A254">
        <v>3020201007</v>
      </c>
      <c r="B254" t="s">
        <v>1438</v>
      </c>
      <c r="C254" t="s">
        <v>1440</v>
      </c>
      <c r="D254" t="s">
        <v>1440</v>
      </c>
      <c r="E254" t="s">
        <v>2974</v>
      </c>
    </row>
    <row r="255" spans="1:5">
      <c r="A255">
        <v>3020201008</v>
      </c>
      <c r="B255" t="s">
        <v>1438</v>
      </c>
      <c r="C255" t="s">
        <v>1440</v>
      </c>
      <c r="D255" t="s">
        <v>1440</v>
      </c>
      <c r="E255" t="s">
        <v>2975</v>
      </c>
    </row>
    <row r="256" spans="1:5">
      <c r="A256">
        <v>3020201009</v>
      </c>
      <c r="B256" t="s">
        <v>1438</v>
      </c>
      <c r="C256" t="s">
        <v>1440</v>
      </c>
      <c r="D256" t="s">
        <v>1440</v>
      </c>
      <c r="E256" t="s">
        <v>2976</v>
      </c>
    </row>
    <row r="257" spans="1:5">
      <c r="A257">
        <v>3020201010</v>
      </c>
      <c r="B257" t="s">
        <v>1438</v>
      </c>
      <c r="C257" t="s">
        <v>1440</v>
      </c>
      <c r="D257" t="s">
        <v>1440</v>
      </c>
      <c r="E257" t="s">
        <v>2977</v>
      </c>
    </row>
    <row r="258" spans="1:5">
      <c r="A258">
        <v>3020201011</v>
      </c>
      <c r="B258" t="s">
        <v>1438</v>
      </c>
      <c r="C258" t="s">
        <v>1440</v>
      </c>
      <c r="D258" t="s">
        <v>1440</v>
      </c>
      <c r="E258" t="s">
        <v>2544</v>
      </c>
    </row>
    <row r="259" spans="1:5">
      <c r="A259">
        <v>3020201012</v>
      </c>
      <c r="B259" t="s">
        <v>1438</v>
      </c>
      <c r="C259" t="s">
        <v>1440</v>
      </c>
      <c r="D259" t="s">
        <v>1440</v>
      </c>
      <c r="E259" t="s">
        <v>2978</v>
      </c>
    </row>
    <row r="260" spans="1:5">
      <c r="A260">
        <v>3020201013</v>
      </c>
      <c r="B260" t="s">
        <v>1438</v>
      </c>
      <c r="C260" t="s">
        <v>1440</v>
      </c>
      <c r="D260" t="s">
        <v>1440</v>
      </c>
      <c r="E260" t="s">
        <v>2979</v>
      </c>
    </row>
    <row r="261" spans="1:5">
      <c r="A261">
        <v>3020201014</v>
      </c>
      <c r="B261" t="s">
        <v>1438</v>
      </c>
      <c r="C261" t="s">
        <v>1440</v>
      </c>
      <c r="D261" t="s">
        <v>1440</v>
      </c>
      <c r="E261" t="s">
        <v>2980</v>
      </c>
    </row>
    <row r="262" spans="1:5">
      <c r="A262">
        <v>3020201015</v>
      </c>
      <c r="B262" t="s">
        <v>1438</v>
      </c>
      <c r="C262" t="s">
        <v>1440</v>
      </c>
      <c r="D262" t="s">
        <v>1440</v>
      </c>
      <c r="E262" t="s">
        <v>2981</v>
      </c>
    </row>
    <row r="263" spans="1:5">
      <c r="A263">
        <v>3020201016</v>
      </c>
      <c r="B263" t="s">
        <v>1438</v>
      </c>
      <c r="C263" t="s">
        <v>1440</v>
      </c>
      <c r="D263" t="s">
        <v>1440</v>
      </c>
      <c r="E263" t="s">
        <v>2982</v>
      </c>
    </row>
    <row r="264" spans="1:5">
      <c r="A264">
        <v>3020201017</v>
      </c>
      <c r="B264" t="s">
        <v>1438</v>
      </c>
      <c r="C264" t="s">
        <v>1440</v>
      </c>
      <c r="D264" t="s">
        <v>1440</v>
      </c>
      <c r="E264" t="s">
        <v>2983</v>
      </c>
    </row>
    <row r="265" spans="1:5">
      <c r="A265">
        <v>3020201018</v>
      </c>
      <c r="B265" t="s">
        <v>1438</v>
      </c>
      <c r="C265" t="s">
        <v>1440</v>
      </c>
      <c r="D265" t="s">
        <v>1440</v>
      </c>
      <c r="E265" t="s">
        <v>2984</v>
      </c>
    </row>
    <row r="266" spans="1:5">
      <c r="A266">
        <v>3020201019</v>
      </c>
      <c r="B266" t="s">
        <v>1438</v>
      </c>
      <c r="C266" t="s">
        <v>1440</v>
      </c>
      <c r="D266" t="s">
        <v>1440</v>
      </c>
      <c r="E266" t="s">
        <v>2985</v>
      </c>
    </row>
    <row r="267" spans="1:5">
      <c r="A267">
        <v>3020201020</v>
      </c>
      <c r="B267" t="s">
        <v>1438</v>
      </c>
      <c r="C267" t="s">
        <v>1440</v>
      </c>
      <c r="D267" t="s">
        <v>1440</v>
      </c>
      <c r="E267" t="s">
        <v>2986</v>
      </c>
    </row>
    <row r="268" spans="1:5">
      <c r="A268">
        <v>3020201021</v>
      </c>
      <c r="B268" t="s">
        <v>1438</v>
      </c>
      <c r="C268" t="s">
        <v>1440</v>
      </c>
      <c r="D268" t="s">
        <v>1440</v>
      </c>
      <c r="E268" t="s">
        <v>2987</v>
      </c>
    </row>
    <row r="269" spans="1:5">
      <c r="A269">
        <v>3020201022</v>
      </c>
      <c r="B269" t="s">
        <v>1438</v>
      </c>
      <c r="C269" t="s">
        <v>1440</v>
      </c>
      <c r="D269" t="s">
        <v>1440</v>
      </c>
      <c r="E269" t="s">
        <v>2988</v>
      </c>
    </row>
    <row r="270" spans="1:5">
      <c r="A270">
        <v>3020201023</v>
      </c>
      <c r="B270" t="s">
        <v>1438</v>
      </c>
      <c r="C270" t="s">
        <v>1440</v>
      </c>
      <c r="D270" t="s">
        <v>1440</v>
      </c>
      <c r="E270" t="s">
        <v>2474</v>
      </c>
    </row>
    <row r="271" spans="1:5">
      <c r="A271">
        <v>3020201024</v>
      </c>
      <c r="B271" t="s">
        <v>1438</v>
      </c>
      <c r="C271" t="s">
        <v>1440</v>
      </c>
      <c r="D271" t="s">
        <v>1440</v>
      </c>
      <c r="E271" t="s">
        <v>2074</v>
      </c>
    </row>
    <row r="272" spans="1:5">
      <c r="A272">
        <v>3020202001</v>
      </c>
      <c r="B272" t="s">
        <v>1438</v>
      </c>
      <c r="C272" t="s">
        <v>1440</v>
      </c>
      <c r="D272" t="s">
        <v>2989</v>
      </c>
      <c r="E272" t="s">
        <v>2500</v>
      </c>
    </row>
    <row r="273" spans="1:5">
      <c r="A273">
        <v>3020202002</v>
      </c>
      <c r="B273" t="s">
        <v>1438</v>
      </c>
      <c r="C273" t="s">
        <v>1440</v>
      </c>
      <c r="D273" t="s">
        <v>2989</v>
      </c>
      <c r="E273" t="s">
        <v>2990</v>
      </c>
    </row>
    <row r="274" spans="1:5">
      <c r="A274">
        <v>3020202003</v>
      </c>
      <c r="B274" t="s">
        <v>1438</v>
      </c>
      <c r="C274" t="s">
        <v>1440</v>
      </c>
      <c r="D274" t="s">
        <v>2989</v>
      </c>
      <c r="E274" t="s">
        <v>2621</v>
      </c>
    </row>
    <row r="275" spans="1:5">
      <c r="A275">
        <v>3020202004</v>
      </c>
      <c r="B275" t="s">
        <v>1438</v>
      </c>
      <c r="C275" t="s">
        <v>1440</v>
      </c>
      <c r="D275" t="s">
        <v>2989</v>
      </c>
      <c r="E275" t="s">
        <v>2385</v>
      </c>
    </row>
    <row r="276" spans="1:5">
      <c r="A276">
        <v>3020203001</v>
      </c>
      <c r="B276" t="s">
        <v>1438</v>
      </c>
      <c r="C276" t="s">
        <v>1440</v>
      </c>
      <c r="D276" t="s">
        <v>2991</v>
      </c>
      <c r="E276" t="s">
        <v>2992</v>
      </c>
    </row>
    <row r="277" spans="1:5">
      <c r="A277">
        <v>3020203002</v>
      </c>
      <c r="B277" t="s">
        <v>1438</v>
      </c>
      <c r="C277" t="s">
        <v>1440</v>
      </c>
      <c r="D277" t="s">
        <v>2991</v>
      </c>
      <c r="E277" t="s">
        <v>2993</v>
      </c>
    </row>
    <row r="278" spans="1:5">
      <c r="A278">
        <v>3020203003</v>
      </c>
      <c r="B278" t="s">
        <v>1438</v>
      </c>
      <c r="C278" t="s">
        <v>1440</v>
      </c>
      <c r="D278" t="s">
        <v>2991</v>
      </c>
      <c r="E278" t="s">
        <v>2994</v>
      </c>
    </row>
    <row r="279" spans="1:5">
      <c r="A279">
        <v>3020203004</v>
      </c>
      <c r="B279" t="s">
        <v>1438</v>
      </c>
      <c r="C279" t="s">
        <v>1440</v>
      </c>
      <c r="D279" t="s">
        <v>2991</v>
      </c>
      <c r="E279" t="s">
        <v>2995</v>
      </c>
    </row>
    <row r="280" spans="1:5">
      <c r="A280">
        <v>3020203005</v>
      </c>
      <c r="B280" t="s">
        <v>1438</v>
      </c>
      <c r="C280" t="s">
        <v>1440</v>
      </c>
      <c r="D280" t="s">
        <v>2991</v>
      </c>
      <c r="E280" t="s">
        <v>2996</v>
      </c>
    </row>
    <row r="281" spans="1:5">
      <c r="A281">
        <v>3020203006</v>
      </c>
      <c r="B281" t="s">
        <v>1438</v>
      </c>
      <c r="C281" t="s">
        <v>1440</v>
      </c>
      <c r="D281" t="s">
        <v>2991</v>
      </c>
      <c r="E281" t="s">
        <v>2997</v>
      </c>
    </row>
    <row r="282" spans="1:5">
      <c r="A282">
        <v>3020203007</v>
      </c>
      <c r="B282" t="s">
        <v>1438</v>
      </c>
      <c r="C282" t="s">
        <v>1440</v>
      </c>
      <c r="D282" t="s">
        <v>2991</v>
      </c>
      <c r="E282" t="s">
        <v>2998</v>
      </c>
    </row>
    <row r="283" spans="1:5">
      <c r="A283">
        <v>3020203008</v>
      </c>
      <c r="B283" t="s">
        <v>1438</v>
      </c>
      <c r="C283" t="s">
        <v>1440</v>
      </c>
      <c r="D283" t="s">
        <v>2991</v>
      </c>
      <c r="E283" t="s">
        <v>2999</v>
      </c>
    </row>
    <row r="284" spans="1:5">
      <c r="A284">
        <v>3020204001</v>
      </c>
      <c r="B284" t="s">
        <v>1438</v>
      </c>
      <c r="C284" t="s">
        <v>1440</v>
      </c>
      <c r="D284" t="s">
        <v>3000</v>
      </c>
      <c r="E284" t="s">
        <v>2766</v>
      </c>
    </row>
    <row r="285" spans="1:5">
      <c r="A285">
        <v>3020204002</v>
      </c>
      <c r="B285" t="s">
        <v>1438</v>
      </c>
      <c r="C285" t="s">
        <v>1440</v>
      </c>
      <c r="D285" t="s">
        <v>3000</v>
      </c>
      <c r="E285" t="s">
        <v>2766</v>
      </c>
    </row>
    <row r="286" spans="1:5">
      <c r="A286">
        <v>3020204003</v>
      </c>
      <c r="B286" t="s">
        <v>1438</v>
      </c>
      <c r="C286" t="s">
        <v>1440</v>
      </c>
      <c r="D286" t="s">
        <v>3000</v>
      </c>
      <c r="E286" t="s">
        <v>2052</v>
      </c>
    </row>
    <row r="287" spans="1:5">
      <c r="A287">
        <v>3020204004</v>
      </c>
      <c r="B287" t="s">
        <v>1438</v>
      </c>
      <c r="C287" t="s">
        <v>1440</v>
      </c>
      <c r="D287" t="s">
        <v>3000</v>
      </c>
      <c r="E287" t="s">
        <v>3001</v>
      </c>
    </row>
    <row r="288" spans="1:5">
      <c r="A288">
        <v>3020204005</v>
      </c>
      <c r="B288" t="s">
        <v>1438</v>
      </c>
      <c r="C288" t="s">
        <v>1440</v>
      </c>
      <c r="D288" t="s">
        <v>3000</v>
      </c>
      <c r="E288" t="s">
        <v>3002</v>
      </c>
    </row>
    <row r="289" spans="1:5">
      <c r="A289">
        <v>3020204006</v>
      </c>
      <c r="B289" t="s">
        <v>1438</v>
      </c>
      <c r="C289" t="s">
        <v>1440</v>
      </c>
      <c r="D289" t="s">
        <v>3000</v>
      </c>
      <c r="E289" t="s">
        <v>2317</v>
      </c>
    </row>
    <row r="290" spans="1:5">
      <c r="A290">
        <v>3020204007</v>
      </c>
      <c r="B290" t="s">
        <v>1438</v>
      </c>
      <c r="C290" t="s">
        <v>1440</v>
      </c>
      <c r="D290" t="s">
        <v>3000</v>
      </c>
      <c r="E290" t="s">
        <v>3003</v>
      </c>
    </row>
    <row r="291" spans="1:5">
      <c r="A291">
        <v>3020204008</v>
      </c>
      <c r="B291" t="s">
        <v>1438</v>
      </c>
      <c r="C291" t="s">
        <v>1440</v>
      </c>
      <c r="D291" t="s">
        <v>3000</v>
      </c>
      <c r="E291" t="s">
        <v>2516</v>
      </c>
    </row>
    <row r="292" spans="1:5">
      <c r="A292">
        <v>3020205001</v>
      </c>
      <c r="B292" t="s">
        <v>1438</v>
      </c>
      <c r="C292" t="s">
        <v>1440</v>
      </c>
      <c r="D292" t="s">
        <v>3004</v>
      </c>
      <c r="E292" t="s">
        <v>2669</v>
      </c>
    </row>
    <row r="293" spans="1:5">
      <c r="A293">
        <v>3020205002</v>
      </c>
      <c r="B293" t="s">
        <v>1438</v>
      </c>
      <c r="C293" t="s">
        <v>1440</v>
      </c>
      <c r="D293" t="s">
        <v>3004</v>
      </c>
      <c r="E293" t="s">
        <v>3005</v>
      </c>
    </row>
    <row r="294" spans="1:5">
      <c r="A294">
        <v>3020205003</v>
      </c>
      <c r="B294" t="s">
        <v>1438</v>
      </c>
      <c r="C294" t="s">
        <v>1440</v>
      </c>
      <c r="D294" t="s">
        <v>3004</v>
      </c>
      <c r="E294" t="s">
        <v>3006</v>
      </c>
    </row>
    <row r="295" spans="1:5">
      <c r="A295">
        <v>3020205004</v>
      </c>
      <c r="B295" t="s">
        <v>1438</v>
      </c>
      <c r="C295" t="s">
        <v>1440</v>
      </c>
      <c r="D295" t="s">
        <v>3004</v>
      </c>
      <c r="E295" t="s">
        <v>3007</v>
      </c>
    </row>
    <row r="296" spans="1:5">
      <c r="A296">
        <v>3020205005</v>
      </c>
      <c r="B296" t="s">
        <v>1438</v>
      </c>
      <c r="C296" t="s">
        <v>1440</v>
      </c>
      <c r="D296" t="s">
        <v>3004</v>
      </c>
      <c r="E296" t="s">
        <v>2608</v>
      </c>
    </row>
    <row r="297" spans="1:5">
      <c r="A297">
        <v>3020206001</v>
      </c>
      <c r="B297" t="s">
        <v>1438</v>
      </c>
      <c r="C297" t="s">
        <v>1440</v>
      </c>
      <c r="D297" t="s">
        <v>3008</v>
      </c>
      <c r="E297" t="s">
        <v>3009</v>
      </c>
    </row>
    <row r="298" spans="1:5">
      <c r="A298">
        <v>3020206002</v>
      </c>
      <c r="B298" t="s">
        <v>1438</v>
      </c>
      <c r="C298" t="s">
        <v>1440</v>
      </c>
      <c r="D298" t="s">
        <v>3008</v>
      </c>
      <c r="E298" t="s">
        <v>2781</v>
      </c>
    </row>
    <row r="299" spans="1:5">
      <c r="A299">
        <v>3020206003</v>
      </c>
      <c r="B299" t="s">
        <v>1438</v>
      </c>
      <c r="C299" t="s">
        <v>1440</v>
      </c>
      <c r="D299" t="s">
        <v>3008</v>
      </c>
      <c r="E299" t="s">
        <v>3010</v>
      </c>
    </row>
    <row r="300" spans="1:5">
      <c r="A300">
        <v>3020206004</v>
      </c>
      <c r="B300" t="s">
        <v>1438</v>
      </c>
      <c r="C300" t="s">
        <v>1440</v>
      </c>
      <c r="D300" t="s">
        <v>3008</v>
      </c>
      <c r="E300" t="s">
        <v>3011</v>
      </c>
    </row>
    <row r="301" spans="1:5">
      <c r="A301">
        <v>3020206005</v>
      </c>
      <c r="B301" t="s">
        <v>1438</v>
      </c>
      <c r="C301" t="s">
        <v>1440</v>
      </c>
      <c r="D301" t="s">
        <v>3008</v>
      </c>
      <c r="E301" t="s">
        <v>2443</v>
      </c>
    </row>
    <row r="302" spans="1:5">
      <c r="A302">
        <v>3020206006</v>
      </c>
      <c r="B302" t="s">
        <v>1438</v>
      </c>
      <c r="C302" t="s">
        <v>1440</v>
      </c>
      <c r="D302" t="s">
        <v>3008</v>
      </c>
      <c r="E302" t="s">
        <v>2336</v>
      </c>
    </row>
    <row r="303" spans="1:5">
      <c r="A303">
        <v>3020206007</v>
      </c>
      <c r="B303" t="s">
        <v>1438</v>
      </c>
      <c r="C303" t="s">
        <v>1440</v>
      </c>
      <c r="D303" t="s">
        <v>3008</v>
      </c>
      <c r="E303" t="s">
        <v>3012</v>
      </c>
    </row>
    <row r="304" spans="1:5">
      <c r="A304">
        <v>3020207001</v>
      </c>
      <c r="B304" t="s">
        <v>1438</v>
      </c>
      <c r="C304" t="s">
        <v>1440</v>
      </c>
      <c r="D304" t="s">
        <v>2724</v>
      </c>
      <c r="E304" t="s">
        <v>2626</v>
      </c>
    </row>
    <row r="305" spans="1:5">
      <c r="A305">
        <v>3020208001</v>
      </c>
      <c r="B305" t="s">
        <v>1438</v>
      </c>
      <c r="C305" t="s">
        <v>1440</v>
      </c>
      <c r="D305" t="s">
        <v>2619</v>
      </c>
      <c r="E305" t="s">
        <v>2338</v>
      </c>
    </row>
    <row r="306" spans="1:5">
      <c r="A306">
        <v>3020208002</v>
      </c>
      <c r="B306" t="s">
        <v>1438</v>
      </c>
      <c r="C306" t="s">
        <v>1440</v>
      </c>
      <c r="D306" t="s">
        <v>2619</v>
      </c>
      <c r="E306" t="s">
        <v>2491</v>
      </c>
    </row>
    <row r="307" spans="1:5">
      <c r="A307">
        <v>3020208003</v>
      </c>
      <c r="B307" t="s">
        <v>1438</v>
      </c>
      <c r="C307" t="s">
        <v>1440</v>
      </c>
      <c r="D307" t="s">
        <v>2619</v>
      </c>
      <c r="E307" t="s">
        <v>3013</v>
      </c>
    </row>
    <row r="308" spans="1:5">
      <c r="A308">
        <v>3020208004</v>
      </c>
      <c r="B308" t="s">
        <v>1438</v>
      </c>
      <c r="C308" t="s">
        <v>1440</v>
      </c>
      <c r="D308" t="s">
        <v>2619</v>
      </c>
      <c r="E308" t="s">
        <v>3014</v>
      </c>
    </row>
    <row r="309" spans="1:5">
      <c r="A309">
        <v>3020208005</v>
      </c>
      <c r="B309" t="s">
        <v>1438</v>
      </c>
      <c r="C309" t="s">
        <v>1440</v>
      </c>
      <c r="D309" t="s">
        <v>2619</v>
      </c>
      <c r="E309" t="s">
        <v>2459</v>
      </c>
    </row>
    <row r="310" spans="1:5">
      <c r="A310">
        <v>3020208006</v>
      </c>
      <c r="B310" t="s">
        <v>1438</v>
      </c>
      <c r="C310" t="s">
        <v>1440</v>
      </c>
      <c r="D310" t="s">
        <v>2619</v>
      </c>
      <c r="E310" t="s">
        <v>3015</v>
      </c>
    </row>
    <row r="311" spans="1:5">
      <c r="A311">
        <v>3020208007</v>
      </c>
      <c r="B311" t="s">
        <v>1438</v>
      </c>
      <c r="C311" t="s">
        <v>1440</v>
      </c>
      <c r="D311" t="s">
        <v>2619</v>
      </c>
      <c r="E311" t="s">
        <v>2439</v>
      </c>
    </row>
    <row r="312" spans="1:5">
      <c r="A312">
        <v>3020208008</v>
      </c>
      <c r="B312" t="s">
        <v>1438</v>
      </c>
      <c r="C312" t="s">
        <v>1440</v>
      </c>
      <c r="D312" t="s">
        <v>2619</v>
      </c>
      <c r="E312" t="s">
        <v>2478</v>
      </c>
    </row>
    <row r="313" spans="1:5">
      <c r="A313">
        <v>3020208009</v>
      </c>
      <c r="B313" t="s">
        <v>1438</v>
      </c>
      <c r="C313" t="s">
        <v>1440</v>
      </c>
      <c r="D313" t="s">
        <v>2619</v>
      </c>
      <c r="E313" t="s">
        <v>2333</v>
      </c>
    </row>
    <row r="314" spans="1:5">
      <c r="A314">
        <v>3020208010</v>
      </c>
      <c r="B314" t="s">
        <v>1438</v>
      </c>
      <c r="C314" t="s">
        <v>1440</v>
      </c>
      <c r="D314" t="s">
        <v>2619</v>
      </c>
      <c r="E314" t="s">
        <v>2440</v>
      </c>
    </row>
    <row r="315" spans="1:5">
      <c r="A315">
        <v>3020209001</v>
      </c>
      <c r="B315" t="s">
        <v>1438</v>
      </c>
      <c r="C315" t="s">
        <v>1440</v>
      </c>
      <c r="D315" t="s">
        <v>3016</v>
      </c>
      <c r="E315" t="s">
        <v>3017</v>
      </c>
    </row>
    <row r="316" spans="1:5">
      <c r="A316">
        <v>3020209002</v>
      </c>
      <c r="B316" t="s">
        <v>1438</v>
      </c>
      <c r="C316" t="s">
        <v>1440</v>
      </c>
      <c r="D316" t="s">
        <v>3016</v>
      </c>
      <c r="E316" t="s">
        <v>2753</v>
      </c>
    </row>
    <row r="317" spans="1:5">
      <c r="A317">
        <v>3020209003</v>
      </c>
      <c r="B317" t="s">
        <v>1438</v>
      </c>
      <c r="C317" t="s">
        <v>1440</v>
      </c>
      <c r="D317" t="s">
        <v>3016</v>
      </c>
      <c r="E317" t="s">
        <v>3018</v>
      </c>
    </row>
    <row r="318" spans="1:5">
      <c r="A318">
        <v>3020209004</v>
      </c>
      <c r="B318" t="s">
        <v>1438</v>
      </c>
      <c r="C318" t="s">
        <v>1440</v>
      </c>
      <c r="D318" t="s">
        <v>3016</v>
      </c>
      <c r="E318" t="s">
        <v>3019</v>
      </c>
    </row>
    <row r="319" spans="1:5">
      <c r="A319">
        <v>3020209005</v>
      </c>
      <c r="B319" t="s">
        <v>1438</v>
      </c>
      <c r="C319" t="s">
        <v>1440</v>
      </c>
      <c r="D319" t="s">
        <v>3016</v>
      </c>
      <c r="E319" t="s">
        <v>3020</v>
      </c>
    </row>
    <row r="320" spans="1:5">
      <c r="A320">
        <v>3020209006</v>
      </c>
      <c r="B320" t="s">
        <v>1438</v>
      </c>
      <c r="C320" t="s">
        <v>1440</v>
      </c>
      <c r="D320" t="s">
        <v>3016</v>
      </c>
      <c r="E320" t="s">
        <v>3021</v>
      </c>
    </row>
    <row r="321" spans="1:5">
      <c r="A321">
        <v>3020209007</v>
      </c>
      <c r="B321" t="s">
        <v>1438</v>
      </c>
      <c r="C321" t="s">
        <v>1440</v>
      </c>
      <c r="D321" t="s">
        <v>3016</v>
      </c>
      <c r="E321" t="s">
        <v>3022</v>
      </c>
    </row>
    <row r="322" spans="1:5">
      <c r="A322">
        <v>3020209008</v>
      </c>
      <c r="B322" t="s">
        <v>1438</v>
      </c>
      <c r="C322" t="s">
        <v>1440</v>
      </c>
      <c r="D322" t="s">
        <v>3016</v>
      </c>
      <c r="E322" t="s">
        <v>2466</v>
      </c>
    </row>
    <row r="323" spans="1:5">
      <c r="A323">
        <v>3020210001</v>
      </c>
      <c r="B323" t="s">
        <v>1438</v>
      </c>
      <c r="C323" t="s">
        <v>1440</v>
      </c>
      <c r="D323" t="s">
        <v>2606</v>
      </c>
      <c r="E323" t="s">
        <v>2613</v>
      </c>
    </row>
    <row r="324" spans="1:5">
      <c r="A324">
        <v>3020210002</v>
      </c>
      <c r="B324" t="s">
        <v>1438</v>
      </c>
      <c r="C324" t="s">
        <v>1440</v>
      </c>
      <c r="D324" t="s">
        <v>2606</v>
      </c>
      <c r="E324" t="s">
        <v>2076</v>
      </c>
    </row>
    <row r="325" spans="1:5">
      <c r="A325">
        <v>3020210003</v>
      </c>
      <c r="B325" t="s">
        <v>1438</v>
      </c>
      <c r="C325" t="s">
        <v>1440</v>
      </c>
      <c r="D325" t="s">
        <v>2606</v>
      </c>
      <c r="E325" t="s">
        <v>2767</v>
      </c>
    </row>
    <row r="326" spans="1:5">
      <c r="A326">
        <v>3020210004</v>
      </c>
      <c r="B326" t="s">
        <v>1438</v>
      </c>
      <c r="C326" t="s">
        <v>1440</v>
      </c>
      <c r="D326" t="s">
        <v>2606</v>
      </c>
      <c r="E326" t="s">
        <v>3023</v>
      </c>
    </row>
    <row r="327" spans="1:5">
      <c r="A327">
        <v>3020210005</v>
      </c>
      <c r="B327" t="s">
        <v>1438</v>
      </c>
      <c r="C327" t="s">
        <v>1440</v>
      </c>
      <c r="D327" t="s">
        <v>2606</v>
      </c>
      <c r="E327" t="s">
        <v>3024</v>
      </c>
    </row>
    <row r="328" spans="1:5">
      <c r="A328">
        <v>3020210006</v>
      </c>
      <c r="B328" t="s">
        <v>1438</v>
      </c>
      <c r="C328" t="s">
        <v>1440</v>
      </c>
      <c r="D328" t="s">
        <v>2606</v>
      </c>
      <c r="E328" t="s">
        <v>3025</v>
      </c>
    </row>
    <row r="329" spans="1:5">
      <c r="A329">
        <v>3020210007</v>
      </c>
      <c r="B329" t="s">
        <v>1438</v>
      </c>
      <c r="C329" t="s">
        <v>1440</v>
      </c>
      <c r="D329" t="s">
        <v>2606</v>
      </c>
      <c r="E329" t="s">
        <v>2070</v>
      </c>
    </row>
    <row r="330" spans="1:5">
      <c r="A330">
        <v>3020211001</v>
      </c>
      <c r="B330" t="s">
        <v>1438</v>
      </c>
      <c r="C330" t="s">
        <v>1440</v>
      </c>
      <c r="D330" t="s">
        <v>2720</v>
      </c>
      <c r="E330" t="s">
        <v>2362</v>
      </c>
    </row>
    <row r="331" spans="1:5">
      <c r="A331">
        <v>3020211002</v>
      </c>
      <c r="B331" t="s">
        <v>1438</v>
      </c>
      <c r="C331" t="s">
        <v>1440</v>
      </c>
      <c r="D331" t="s">
        <v>2720</v>
      </c>
      <c r="E331" t="s">
        <v>2401</v>
      </c>
    </row>
    <row r="332" spans="1:5">
      <c r="A332">
        <v>3020211003</v>
      </c>
      <c r="B332" t="s">
        <v>1438</v>
      </c>
      <c r="C332" t="s">
        <v>1440</v>
      </c>
      <c r="D332" t="s">
        <v>2720</v>
      </c>
      <c r="E332" t="s">
        <v>2381</v>
      </c>
    </row>
    <row r="333" spans="1:5">
      <c r="A333">
        <v>3020211004</v>
      </c>
      <c r="B333" t="s">
        <v>1438</v>
      </c>
      <c r="C333" t="s">
        <v>1440</v>
      </c>
      <c r="D333" t="s">
        <v>2720</v>
      </c>
      <c r="E333" t="s">
        <v>3026</v>
      </c>
    </row>
    <row r="334" spans="1:5">
      <c r="A334">
        <v>3020211005</v>
      </c>
      <c r="B334" t="s">
        <v>1438</v>
      </c>
      <c r="C334" t="s">
        <v>1440</v>
      </c>
      <c r="D334" t="s">
        <v>2720</v>
      </c>
      <c r="E334" t="s">
        <v>3027</v>
      </c>
    </row>
    <row r="335" spans="1:5">
      <c r="A335">
        <v>3020211006</v>
      </c>
      <c r="B335" t="s">
        <v>1438</v>
      </c>
      <c r="C335" t="s">
        <v>1440</v>
      </c>
      <c r="D335" t="s">
        <v>2720</v>
      </c>
      <c r="E335" t="s">
        <v>3028</v>
      </c>
    </row>
    <row r="336" spans="1:5">
      <c r="A336">
        <v>3020211007</v>
      </c>
      <c r="B336" t="s">
        <v>1438</v>
      </c>
      <c r="C336" t="s">
        <v>1440</v>
      </c>
      <c r="D336" t="s">
        <v>2720</v>
      </c>
      <c r="E336" t="s">
        <v>3029</v>
      </c>
    </row>
    <row r="337" spans="1:5">
      <c r="A337">
        <v>3020301001</v>
      </c>
      <c r="B337" t="s">
        <v>1438</v>
      </c>
      <c r="C337" t="s">
        <v>1441</v>
      </c>
      <c r="D337" t="s">
        <v>2494</v>
      </c>
      <c r="E337" t="s">
        <v>2312</v>
      </c>
    </row>
    <row r="338" spans="1:5">
      <c r="A338">
        <v>3020301002</v>
      </c>
      <c r="B338" t="s">
        <v>1438</v>
      </c>
      <c r="C338" t="s">
        <v>1441</v>
      </c>
      <c r="D338" t="s">
        <v>2494</v>
      </c>
      <c r="E338" t="s">
        <v>2661</v>
      </c>
    </row>
    <row r="339" spans="1:5">
      <c r="A339">
        <v>3020301003</v>
      </c>
      <c r="B339" t="s">
        <v>1438</v>
      </c>
      <c r="C339" t="s">
        <v>1441</v>
      </c>
      <c r="D339" t="s">
        <v>2494</v>
      </c>
      <c r="E339" t="s">
        <v>2396</v>
      </c>
    </row>
    <row r="340" spans="1:5">
      <c r="A340">
        <v>3020301004</v>
      </c>
      <c r="B340" t="s">
        <v>1438</v>
      </c>
      <c r="C340" t="s">
        <v>1441</v>
      </c>
      <c r="D340" t="s">
        <v>2494</v>
      </c>
      <c r="E340" t="s">
        <v>3030</v>
      </c>
    </row>
    <row r="341" spans="1:5">
      <c r="A341">
        <v>3020301005</v>
      </c>
      <c r="B341" t="s">
        <v>1438</v>
      </c>
      <c r="C341" t="s">
        <v>1441</v>
      </c>
      <c r="D341" t="s">
        <v>2494</v>
      </c>
      <c r="E341" t="s">
        <v>3031</v>
      </c>
    </row>
    <row r="342" spans="1:5">
      <c r="A342">
        <v>3020301006</v>
      </c>
      <c r="B342" t="s">
        <v>1438</v>
      </c>
      <c r="C342" t="s">
        <v>1441</v>
      </c>
      <c r="D342" t="s">
        <v>2494</v>
      </c>
      <c r="E342" t="s">
        <v>2353</v>
      </c>
    </row>
    <row r="343" spans="1:5">
      <c r="A343">
        <v>3020301007</v>
      </c>
      <c r="B343" t="s">
        <v>1438</v>
      </c>
      <c r="C343" t="s">
        <v>1441</v>
      </c>
      <c r="D343" t="s">
        <v>2494</v>
      </c>
      <c r="E343" t="s">
        <v>3032</v>
      </c>
    </row>
    <row r="344" spans="1:5">
      <c r="A344">
        <v>3020301008</v>
      </c>
      <c r="B344" t="s">
        <v>1438</v>
      </c>
      <c r="C344" t="s">
        <v>1441</v>
      </c>
      <c r="D344" t="s">
        <v>2494</v>
      </c>
      <c r="E344" t="s">
        <v>3033</v>
      </c>
    </row>
    <row r="345" spans="1:5">
      <c r="A345">
        <v>3020302001</v>
      </c>
      <c r="B345" t="s">
        <v>1438</v>
      </c>
      <c r="C345" t="s">
        <v>1441</v>
      </c>
      <c r="D345" t="s">
        <v>2451</v>
      </c>
      <c r="E345" t="s">
        <v>3034</v>
      </c>
    </row>
    <row r="346" spans="1:5">
      <c r="A346">
        <v>3020302002</v>
      </c>
      <c r="B346" t="s">
        <v>1438</v>
      </c>
      <c r="C346" t="s">
        <v>1441</v>
      </c>
      <c r="D346" t="s">
        <v>2451</v>
      </c>
      <c r="E346" t="s">
        <v>2044</v>
      </c>
    </row>
    <row r="347" spans="1:5">
      <c r="A347">
        <v>3020302003</v>
      </c>
      <c r="B347" t="s">
        <v>1438</v>
      </c>
      <c r="C347" t="s">
        <v>1441</v>
      </c>
      <c r="D347" t="s">
        <v>2451</v>
      </c>
      <c r="E347" t="s">
        <v>2411</v>
      </c>
    </row>
    <row r="348" spans="1:5">
      <c r="A348">
        <v>3020302004</v>
      </c>
      <c r="B348" t="s">
        <v>1438</v>
      </c>
      <c r="C348" t="s">
        <v>1441</v>
      </c>
      <c r="D348" t="s">
        <v>2451</v>
      </c>
      <c r="E348" t="s">
        <v>3035</v>
      </c>
    </row>
    <row r="349" spans="1:5">
      <c r="A349">
        <v>3020302005</v>
      </c>
      <c r="B349" t="s">
        <v>1438</v>
      </c>
      <c r="C349" t="s">
        <v>1441</v>
      </c>
      <c r="D349" t="s">
        <v>2451</v>
      </c>
      <c r="E349" t="s">
        <v>2458</v>
      </c>
    </row>
    <row r="350" spans="1:5">
      <c r="A350">
        <v>3020302006</v>
      </c>
      <c r="B350" t="s">
        <v>1438</v>
      </c>
      <c r="C350" t="s">
        <v>1441</v>
      </c>
      <c r="D350" t="s">
        <v>2451</v>
      </c>
      <c r="E350" t="s">
        <v>2077</v>
      </c>
    </row>
    <row r="351" spans="1:5">
      <c r="A351">
        <v>3020303001</v>
      </c>
      <c r="B351" t="s">
        <v>1438</v>
      </c>
      <c r="C351" t="s">
        <v>1441</v>
      </c>
      <c r="D351" t="s">
        <v>3036</v>
      </c>
      <c r="E351" t="s">
        <v>3037</v>
      </c>
    </row>
    <row r="352" spans="1:5">
      <c r="A352">
        <v>3020303002</v>
      </c>
      <c r="B352" t="s">
        <v>1438</v>
      </c>
      <c r="C352" t="s">
        <v>1441</v>
      </c>
      <c r="D352" t="s">
        <v>3036</v>
      </c>
      <c r="E352" t="s">
        <v>3038</v>
      </c>
    </row>
    <row r="353" spans="1:5">
      <c r="A353">
        <v>3020303003</v>
      </c>
      <c r="B353" t="s">
        <v>1438</v>
      </c>
      <c r="C353" t="s">
        <v>1441</v>
      </c>
      <c r="D353" t="s">
        <v>3036</v>
      </c>
      <c r="E353" t="s">
        <v>2754</v>
      </c>
    </row>
    <row r="354" spans="1:5">
      <c r="A354">
        <v>3020303004</v>
      </c>
      <c r="B354" t="s">
        <v>1438</v>
      </c>
      <c r="C354" t="s">
        <v>1441</v>
      </c>
      <c r="D354" t="s">
        <v>3036</v>
      </c>
      <c r="E354" t="s">
        <v>3039</v>
      </c>
    </row>
    <row r="355" spans="1:5">
      <c r="A355">
        <v>3020303005</v>
      </c>
      <c r="B355" t="s">
        <v>1438</v>
      </c>
      <c r="C355" t="s">
        <v>1441</v>
      </c>
      <c r="D355" t="s">
        <v>3036</v>
      </c>
      <c r="E355" t="s">
        <v>2631</v>
      </c>
    </row>
    <row r="356" spans="1:5">
      <c r="A356">
        <v>3020303006</v>
      </c>
      <c r="B356" t="s">
        <v>1438</v>
      </c>
      <c r="C356" t="s">
        <v>1441</v>
      </c>
      <c r="D356" t="s">
        <v>3036</v>
      </c>
      <c r="E356" t="s">
        <v>3040</v>
      </c>
    </row>
    <row r="357" spans="1:5">
      <c r="A357">
        <v>3020303007</v>
      </c>
      <c r="B357" t="s">
        <v>1438</v>
      </c>
      <c r="C357" t="s">
        <v>1441</v>
      </c>
      <c r="D357" t="s">
        <v>3036</v>
      </c>
      <c r="E357" t="s">
        <v>2436</v>
      </c>
    </row>
    <row r="358" spans="1:5">
      <c r="A358">
        <v>3020303008</v>
      </c>
      <c r="B358" t="s">
        <v>1438</v>
      </c>
      <c r="C358" t="s">
        <v>1441</v>
      </c>
      <c r="D358" t="s">
        <v>3036</v>
      </c>
      <c r="E358" t="s">
        <v>2100</v>
      </c>
    </row>
    <row r="359" spans="1:5">
      <c r="A359">
        <v>3020303009</v>
      </c>
      <c r="B359" t="s">
        <v>1438</v>
      </c>
      <c r="C359" t="s">
        <v>1441</v>
      </c>
      <c r="D359" t="s">
        <v>3036</v>
      </c>
      <c r="E359" t="s">
        <v>2639</v>
      </c>
    </row>
    <row r="360" spans="1:5">
      <c r="A360">
        <v>3020303010</v>
      </c>
      <c r="B360" t="s">
        <v>1438</v>
      </c>
      <c r="C360" t="s">
        <v>1441</v>
      </c>
      <c r="D360" t="s">
        <v>3036</v>
      </c>
      <c r="E360" t="s">
        <v>2707</v>
      </c>
    </row>
    <row r="361" spans="1:5">
      <c r="A361">
        <v>3020303011</v>
      </c>
      <c r="B361" t="s">
        <v>1438</v>
      </c>
      <c r="C361" t="s">
        <v>1441</v>
      </c>
      <c r="D361" t="s">
        <v>3036</v>
      </c>
      <c r="E361" t="s">
        <v>3041</v>
      </c>
    </row>
    <row r="362" spans="1:5">
      <c r="A362">
        <v>3020304001</v>
      </c>
      <c r="B362" t="s">
        <v>1438</v>
      </c>
      <c r="C362" t="s">
        <v>1441</v>
      </c>
      <c r="D362" t="s">
        <v>3042</v>
      </c>
      <c r="E362" t="s">
        <v>3043</v>
      </c>
    </row>
    <row r="363" spans="1:5">
      <c r="A363">
        <v>3020304002</v>
      </c>
      <c r="B363" t="s">
        <v>1438</v>
      </c>
      <c r="C363" t="s">
        <v>1441</v>
      </c>
      <c r="D363" t="s">
        <v>3042</v>
      </c>
      <c r="E363" t="s">
        <v>2671</v>
      </c>
    </row>
    <row r="364" spans="1:5">
      <c r="A364">
        <v>3020304003</v>
      </c>
      <c r="B364" t="s">
        <v>1438</v>
      </c>
      <c r="C364" t="s">
        <v>1441</v>
      </c>
      <c r="D364" t="s">
        <v>3042</v>
      </c>
      <c r="E364" t="s">
        <v>2672</v>
      </c>
    </row>
    <row r="365" spans="1:5">
      <c r="A365">
        <v>3020304004</v>
      </c>
      <c r="B365" t="s">
        <v>1438</v>
      </c>
      <c r="C365" t="s">
        <v>1441</v>
      </c>
      <c r="D365" t="s">
        <v>3042</v>
      </c>
      <c r="E365" t="s">
        <v>2359</v>
      </c>
    </row>
    <row r="366" spans="1:5">
      <c r="A366">
        <v>3020304005</v>
      </c>
      <c r="B366" t="s">
        <v>1438</v>
      </c>
      <c r="C366" t="s">
        <v>1441</v>
      </c>
      <c r="D366" t="s">
        <v>3042</v>
      </c>
      <c r="E366" t="s">
        <v>2770</v>
      </c>
    </row>
    <row r="367" spans="1:5">
      <c r="A367">
        <v>3020304006</v>
      </c>
      <c r="B367" t="s">
        <v>1438</v>
      </c>
      <c r="C367" t="s">
        <v>1441</v>
      </c>
      <c r="D367" t="s">
        <v>3042</v>
      </c>
      <c r="E367" t="s">
        <v>2771</v>
      </c>
    </row>
    <row r="368" spans="1:5">
      <c r="A368">
        <v>3020304007</v>
      </c>
      <c r="B368" t="s">
        <v>1438</v>
      </c>
      <c r="C368" t="s">
        <v>1441</v>
      </c>
      <c r="D368" t="s">
        <v>3042</v>
      </c>
      <c r="E368" t="s">
        <v>2327</v>
      </c>
    </row>
    <row r="369" spans="1:5">
      <c r="A369">
        <v>3020304008</v>
      </c>
      <c r="B369" t="s">
        <v>1438</v>
      </c>
      <c r="C369" t="s">
        <v>1441</v>
      </c>
      <c r="D369" t="s">
        <v>3042</v>
      </c>
      <c r="E369" t="s">
        <v>2099</v>
      </c>
    </row>
    <row r="370" spans="1:5">
      <c r="A370">
        <v>3020304009</v>
      </c>
      <c r="B370" t="s">
        <v>1438</v>
      </c>
      <c r="C370" t="s">
        <v>1441</v>
      </c>
      <c r="D370" t="s">
        <v>3042</v>
      </c>
      <c r="E370" t="s">
        <v>3044</v>
      </c>
    </row>
    <row r="371" spans="1:5">
      <c r="A371">
        <v>3020304010</v>
      </c>
      <c r="B371" t="s">
        <v>1438</v>
      </c>
      <c r="C371" t="s">
        <v>1441</v>
      </c>
      <c r="D371" t="s">
        <v>3042</v>
      </c>
      <c r="E371" t="s">
        <v>2036</v>
      </c>
    </row>
    <row r="372" spans="1:5">
      <c r="A372">
        <v>3020304011</v>
      </c>
      <c r="B372" t="s">
        <v>1438</v>
      </c>
      <c r="C372" t="s">
        <v>1441</v>
      </c>
      <c r="D372" t="s">
        <v>3042</v>
      </c>
      <c r="E372" t="s">
        <v>2408</v>
      </c>
    </row>
    <row r="373" spans="1:5">
      <c r="A373">
        <v>3020305001</v>
      </c>
      <c r="B373" t="s">
        <v>1438</v>
      </c>
      <c r="C373" t="s">
        <v>1441</v>
      </c>
      <c r="D373" t="s">
        <v>3045</v>
      </c>
      <c r="E373" t="s">
        <v>2488</v>
      </c>
    </row>
    <row r="374" spans="1:5">
      <c r="A374">
        <v>3020305002</v>
      </c>
      <c r="B374" t="s">
        <v>1438</v>
      </c>
      <c r="C374" t="s">
        <v>1441</v>
      </c>
      <c r="D374" t="s">
        <v>3045</v>
      </c>
      <c r="E374" t="s">
        <v>2328</v>
      </c>
    </row>
    <row r="375" spans="1:5">
      <c r="A375">
        <v>3020305003</v>
      </c>
      <c r="B375" t="s">
        <v>1438</v>
      </c>
      <c r="C375" t="s">
        <v>1441</v>
      </c>
      <c r="D375" t="s">
        <v>3045</v>
      </c>
      <c r="E375" t="s">
        <v>2452</v>
      </c>
    </row>
    <row r="376" spans="1:5">
      <c r="A376">
        <v>3020305004</v>
      </c>
      <c r="B376" t="s">
        <v>1438</v>
      </c>
      <c r="C376" t="s">
        <v>1441</v>
      </c>
      <c r="D376" t="s">
        <v>3045</v>
      </c>
      <c r="E376" t="s">
        <v>3046</v>
      </c>
    </row>
    <row r="377" spans="1:5">
      <c r="A377">
        <v>3020305005</v>
      </c>
      <c r="B377" t="s">
        <v>1438</v>
      </c>
      <c r="C377" t="s">
        <v>1441</v>
      </c>
      <c r="D377" t="s">
        <v>3045</v>
      </c>
      <c r="E377" t="s">
        <v>3047</v>
      </c>
    </row>
    <row r="378" spans="1:5">
      <c r="A378">
        <v>3020305006</v>
      </c>
      <c r="B378" t="s">
        <v>1438</v>
      </c>
      <c r="C378" t="s">
        <v>1441</v>
      </c>
      <c r="D378" t="s">
        <v>3045</v>
      </c>
      <c r="E378" t="s">
        <v>3048</v>
      </c>
    </row>
    <row r="379" spans="1:5">
      <c r="A379">
        <v>3020305007</v>
      </c>
      <c r="B379" t="s">
        <v>1438</v>
      </c>
      <c r="C379" t="s">
        <v>1441</v>
      </c>
      <c r="D379" t="s">
        <v>3045</v>
      </c>
      <c r="E379" t="s">
        <v>3049</v>
      </c>
    </row>
    <row r="380" spans="1:5">
      <c r="A380">
        <v>3020305008</v>
      </c>
      <c r="B380" t="s">
        <v>1438</v>
      </c>
      <c r="C380" t="s">
        <v>1441</v>
      </c>
      <c r="D380" t="s">
        <v>3045</v>
      </c>
      <c r="E380" t="s">
        <v>3050</v>
      </c>
    </row>
    <row r="381" spans="1:5">
      <c r="A381">
        <v>3020305009</v>
      </c>
      <c r="B381" t="s">
        <v>1438</v>
      </c>
      <c r="C381" t="s">
        <v>1441</v>
      </c>
      <c r="D381" t="s">
        <v>3045</v>
      </c>
      <c r="E381" t="s">
        <v>3051</v>
      </c>
    </row>
    <row r="382" spans="1:5">
      <c r="A382">
        <v>3020306001</v>
      </c>
      <c r="B382" t="s">
        <v>1438</v>
      </c>
      <c r="C382" t="s">
        <v>1441</v>
      </c>
      <c r="D382" t="s">
        <v>3052</v>
      </c>
      <c r="E382" t="s">
        <v>3053</v>
      </c>
    </row>
    <row r="383" spans="1:5">
      <c r="A383">
        <v>3020306002</v>
      </c>
      <c r="B383" t="s">
        <v>1438</v>
      </c>
      <c r="C383" t="s">
        <v>1441</v>
      </c>
      <c r="D383" t="s">
        <v>3052</v>
      </c>
      <c r="E383" t="s">
        <v>2589</v>
      </c>
    </row>
    <row r="384" spans="1:5">
      <c r="A384">
        <v>3020306003</v>
      </c>
      <c r="B384" t="s">
        <v>1438</v>
      </c>
      <c r="C384" t="s">
        <v>1441</v>
      </c>
      <c r="D384" t="s">
        <v>3052</v>
      </c>
      <c r="E384" t="s">
        <v>2662</v>
      </c>
    </row>
    <row r="385" spans="1:5">
      <c r="A385">
        <v>3020306004</v>
      </c>
      <c r="B385" t="s">
        <v>1438</v>
      </c>
      <c r="C385" t="s">
        <v>1441</v>
      </c>
      <c r="D385" t="s">
        <v>3052</v>
      </c>
      <c r="E385" t="s">
        <v>2033</v>
      </c>
    </row>
    <row r="386" spans="1:5">
      <c r="A386">
        <v>3020306005</v>
      </c>
      <c r="B386" t="s">
        <v>1438</v>
      </c>
      <c r="C386" t="s">
        <v>1441</v>
      </c>
      <c r="D386" t="s">
        <v>3052</v>
      </c>
      <c r="E386" t="s">
        <v>3054</v>
      </c>
    </row>
    <row r="387" spans="1:5">
      <c r="A387">
        <v>3020306006</v>
      </c>
      <c r="B387" t="s">
        <v>1438</v>
      </c>
      <c r="C387" t="s">
        <v>1441</v>
      </c>
      <c r="D387" t="s">
        <v>3052</v>
      </c>
      <c r="E387" t="s">
        <v>3055</v>
      </c>
    </row>
    <row r="388" spans="1:5">
      <c r="A388">
        <v>3020306007</v>
      </c>
      <c r="B388" t="s">
        <v>1438</v>
      </c>
      <c r="C388" t="s">
        <v>1441</v>
      </c>
      <c r="D388" t="s">
        <v>3052</v>
      </c>
      <c r="E388" t="s">
        <v>3056</v>
      </c>
    </row>
    <row r="389" spans="1:5">
      <c r="A389">
        <v>3020307001</v>
      </c>
      <c r="B389" t="s">
        <v>1438</v>
      </c>
      <c r="C389" t="s">
        <v>1441</v>
      </c>
      <c r="D389" t="s">
        <v>3057</v>
      </c>
      <c r="E389" t="s">
        <v>2777</v>
      </c>
    </row>
    <row r="390" spans="1:5">
      <c r="A390">
        <v>3020308001</v>
      </c>
      <c r="B390" t="s">
        <v>1438</v>
      </c>
      <c r="C390" t="s">
        <v>1441</v>
      </c>
      <c r="D390" t="s">
        <v>3058</v>
      </c>
      <c r="E390" t="s">
        <v>2079</v>
      </c>
    </row>
    <row r="391" spans="1:5">
      <c r="A391">
        <v>3020308002</v>
      </c>
      <c r="B391" t="s">
        <v>1438</v>
      </c>
      <c r="C391" t="s">
        <v>1441</v>
      </c>
      <c r="D391" t="s">
        <v>3058</v>
      </c>
      <c r="E391" t="s">
        <v>2482</v>
      </c>
    </row>
    <row r="392" spans="1:5">
      <c r="A392">
        <v>3020308003</v>
      </c>
      <c r="B392" t="s">
        <v>1438</v>
      </c>
      <c r="C392" t="s">
        <v>1441</v>
      </c>
      <c r="D392" t="s">
        <v>3058</v>
      </c>
      <c r="E392" t="s">
        <v>2556</v>
      </c>
    </row>
    <row r="393" spans="1:5">
      <c r="A393">
        <v>3020309001</v>
      </c>
      <c r="B393" t="s">
        <v>1438</v>
      </c>
      <c r="C393" t="s">
        <v>1441</v>
      </c>
      <c r="D393" t="s">
        <v>2765</v>
      </c>
      <c r="E393" t="s">
        <v>3059</v>
      </c>
    </row>
    <row r="394" spans="1:5">
      <c r="A394">
        <v>3020309002</v>
      </c>
      <c r="B394" t="s">
        <v>1438</v>
      </c>
      <c r="C394" t="s">
        <v>1441</v>
      </c>
      <c r="D394" t="s">
        <v>2765</v>
      </c>
      <c r="E394" t="s">
        <v>2489</v>
      </c>
    </row>
    <row r="395" spans="1:5">
      <c r="A395">
        <v>3020309003</v>
      </c>
      <c r="B395" t="s">
        <v>1438</v>
      </c>
      <c r="C395" t="s">
        <v>1441</v>
      </c>
      <c r="D395" t="s">
        <v>2765</v>
      </c>
      <c r="E395" t="s">
        <v>3060</v>
      </c>
    </row>
    <row r="396" spans="1:5">
      <c r="A396">
        <v>3020309004</v>
      </c>
      <c r="B396" t="s">
        <v>1438</v>
      </c>
      <c r="C396" t="s">
        <v>1441</v>
      </c>
      <c r="D396" t="s">
        <v>2765</v>
      </c>
      <c r="E396" t="s">
        <v>2520</v>
      </c>
    </row>
    <row r="397" spans="1:5">
      <c r="A397">
        <v>3020309005</v>
      </c>
      <c r="B397" t="s">
        <v>1438</v>
      </c>
      <c r="C397" t="s">
        <v>1441</v>
      </c>
      <c r="D397" t="s">
        <v>2765</v>
      </c>
      <c r="E397" t="s">
        <v>2028</v>
      </c>
    </row>
    <row r="398" spans="1:5">
      <c r="A398">
        <v>3020309006</v>
      </c>
      <c r="B398" t="s">
        <v>1438</v>
      </c>
      <c r="C398" t="s">
        <v>1441</v>
      </c>
      <c r="D398" t="s">
        <v>2765</v>
      </c>
      <c r="E398" t="s">
        <v>2600</v>
      </c>
    </row>
    <row r="399" spans="1:5">
      <c r="A399">
        <v>3020310001</v>
      </c>
      <c r="B399" t="s">
        <v>1438</v>
      </c>
      <c r="C399" t="s">
        <v>1441</v>
      </c>
      <c r="D399" t="s">
        <v>3061</v>
      </c>
      <c r="E399" t="s">
        <v>2329</v>
      </c>
    </row>
    <row r="400" spans="1:5">
      <c r="A400">
        <v>3020310002</v>
      </c>
      <c r="B400" t="s">
        <v>1438</v>
      </c>
      <c r="C400" t="s">
        <v>1441</v>
      </c>
      <c r="D400" t="s">
        <v>3061</v>
      </c>
      <c r="E400" t="s">
        <v>2556</v>
      </c>
    </row>
    <row r="401" spans="1:5">
      <c r="A401">
        <v>3020310003</v>
      </c>
      <c r="B401" t="s">
        <v>1438</v>
      </c>
      <c r="C401" t="s">
        <v>1441</v>
      </c>
      <c r="D401" t="s">
        <v>3061</v>
      </c>
      <c r="E401" t="s">
        <v>3062</v>
      </c>
    </row>
    <row r="402" spans="1:5">
      <c r="A402">
        <v>3020310004</v>
      </c>
      <c r="B402" t="s">
        <v>1438</v>
      </c>
      <c r="C402" t="s">
        <v>1441</v>
      </c>
      <c r="D402" t="s">
        <v>3061</v>
      </c>
      <c r="E402" t="s">
        <v>3063</v>
      </c>
    </row>
    <row r="403" spans="1:5">
      <c r="A403">
        <v>3020310005</v>
      </c>
      <c r="B403" t="s">
        <v>1438</v>
      </c>
      <c r="C403" t="s">
        <v>1441</v>
      </c>
      <c r="D403" t="s">
        <v>3061</v>
      </c>
      <c r="E403" t="s">
        <v>2666</v>
      </c>
    </row>
    <row r="404" spans="1:5">
      <c r="A404">
        <v>3020311001</v>
      </c>
      <c r="B404" t="s">
        <v>1438</v>
      </c>
      <c r="C404" t="s">
        <v>1441</v>
      </c>
      <c r="D404" t="s">
        <v>2666</v>
      </c>
      <c r="E404" t="s">
        <v>2666</v>
      </c>
    </row>
    <row r="405" spans="1:5">
      <c r="A405">
        <v>3020401001</v>
      </c>
      <c r="B405" t="s">
        <v>1438</v>
      </c>
      <c r="C405" t="s">
        <v>1442</v>
      </c>
      <c r="D405" t="s">
        <v>3064</v>
      </c>
      <c r="E405" t="s">
        <v>3065</v>
      </c>
    </row>
    <row r="406" spans="1:5">
      <c r="A406">
        <v>3020401002</v>
      </c>
      <c r="B406" t="s">
        <v>1438</v>
      </c>
      <c r="C406" t="s">
        <v>1442</v>
      </c>
      <c r="D406" t="s">
        <v>3064</v>
      </c>
      <c r="E406" t="s">
        <v>3066</v>
      </c>
    </row>
    <row r="407" spans="1:5">
      <c r="A407">
        <v>3020401003</v>
      </c>
      <c r="B407" t="s">
        <v>1438</v>
      </c>
      <c r="C407" t="s">
        <v>1442</v>
      </c>
      <c r="D407" t="s">
        <v>3064</v>
      </c>
      <c r="E407" t="s">
        <v>3067</v>
      </c>
    </row>
    <row r="408" spans="1:5">
      <c r="A408">
        <v>3020401004</v>
      </c>
      <c r="B408" t="s">
        <v>1438</v>
      </c>
      <c r="C408" t="s">
        <v>1442</v>
      </c>
      <c r="D408" t="s">
        <v>3064</v>
      </c>
      <c r="E408" t="s">
        <v>2554</v>
      </c>
    </row>
    <row r="409" spans="1:5">
      <c r="A409">
        <v>3020401005</v>
      </c>
      <c r="B409" t="s">
        <v>1438</v>
      </c>
      <c r="C409" t="s">
        <v>1442</v>
      </c>
      <c r="D409" t="s">
        <v>3064</v>
      </c>
      <c r="E409" t="s">
        <v>2555</v>
      </c>
    </row>
    <row r="410" spans="1:5">
      <c r="A410">
        <v>3020402001</v>
      </c>
      <c r="B410" t="s">
        <v>1438</v>
      </c>
      <c r="C410" t="s">
        <v>1442</v>
      </c>
      <c r="D410" t="s">
        <v>2681</v>
      </c>
      <c r="E410" t="s">
        <v>2035</v>
      </c>
    </row>
    <row r="411" spans="1:5">
      <c r="A411">
        <v>3020402002</v>
      </c>
      <c r="B411" t="s">
        <v>1438</v>
      </c>
      <c r="C411" t="s">
        <v>1442</v>
      </c>
      <c r="D411" t="s">
        <v>2681</v>
      </c>
      <c r="E411" t="s">
        <v>2651</v>
      </c>
    </row>
    <row r="412" spans="1:5">
      <c r="A412">
        <v>3020402003</v>
      </c>
      <c r="B412" t="s">
        <v>1438</v>
      </c>
      <c r="C412" t="s">
        <v>1442</v>
      </c>
      <c r="D412" t="s">
        <v>2681</v>
      </c>
      <c r="E412" t="s">
        <v>2038</v>
      </c>
    </row>
    <row r="413" spans="1:5">
      <c r="A413">
        <v>3020402004</v>
      </c>
      <c r="B413" t="s">
        <v>1438</v>
      </c>
      <c r="C413" t="s">
        <v>1442</v>
      </c>
      <c r="D413" t="s">
        <v>2681</v>
      </c>
      <c r="E413" t="s">
        <v>2683</v>
      </c>
    </row>
    <row r="414" spans="1:5">
      <c r="A414">
        <v>3020402005</v>
      </c>
      <c r="B414" t="s">
        <v>1438</v>
      </c>
      <c r="C414" t="s">
        <v>1442</v>
      </c>
      <c r="D414" t="s">
        <v>2681</v>
      </c>
      <c r="E414" t="s">
        <v>2344</v>
      </c>
    </row>
    <row r="415" spans="1:5">
      <c r="A415">
        <v>3020402006</v>
      </c>
      <c r="B415" t="s">
        <v>1438</v>
      </c>
      <c r="C415" t="s">
        <v>1442</v>
      </c>
      <c r="D415" t="s">
        <v>2681</v>
      </c>
      <c r="E415" t="s">
        <v>2394</v>
      </c>
    </row>
    <row r="416" spans="1:5">
      <c r="A416">
        <v>3020402007</v>
      </c>
      <c r="B416" t="s">
        <v>1438</v>
      </c>
      <c r="C416" t="s">
        <v>1442</v>
      </c>
      <c r="D416" t="s">
        <v>2681</v>
      </c>
      <c r="E416" t="s">
        <v>2611</v>
      </c>
    </row>
    <row r="417" spans="1:5">
      <c r="A417">
        <v>3020403001</v>
      </c>
      <c r="B417" t="s">
        <v>1438</v>
      </c>
      <c r="C417" t="s">
        <v>1442</v>
      </c>
      <c r="D417" t="s">
        <v>3068</v>
      </c>
      <c r="E417" t="s">
        <v>3069</v>
      </c>
    </row>
    <row r="418" spans="1:5">
      <c r="A418">
        <v>3020403002</v>
      </c>
      <c r="B418" t="s">
        <v>1438</v>
      </c>
      <c r="C418" t="s">
        <v>1442</v>
      </c>
      <c r="D418" t="s">
        <v>3068</v>
      </c>
      <c r="E418" t="s">
        <v>3070</v>
      </c>
    </row>
    <row r="419" spans="1:5">
      <c r="A419">
        <v>3020403003</v>
      </c>
      <c r="B419" t="s">
        <v>1438</v>
      </c>
      <c r="C419" t="s">
        <v>1442</v>
      </c>
      <c r="D419" t="s">
        <v>3068</v>
      </c>
      <c r="E419" t="s">
        <v>2425</v>
      </c>
    </row>
    <row r="420" spans="1:5">
      <c r="A420">
        <v>3020403004</v>
      </c>
      <c r="B420" t="s">
        <v>1438</v>
      </c>
      <c r="C420" t="s">
        <v>1442</v>
      </c>
      <c r="D420" t="s">
        <v>3068</v>
      </c>
      <c r="E420" t="s">
        <v>2545</v>
      </c>
    </row>
    <row r="421" spans="1:5">
      <c r="A421">
        <v>3020403005</v>
      </c>
      <c r="B421" t="s">
        <v>1438</v>
      </c>
      <c r="C421" t="s">
        <v>1442</v>
      </c>
      <c r="D421" t="s">
        <v>3068</v>
      </c>
      <c r="E421" t="s">
        <v>2731</v>
      </c>
    </row>
    <row r="422" spans="1:5">
      <c r="A422">
        <v>3020403006</v>
      </c>
      <c r="B422" t="s">
        <v>1438</v>
      </c>
      <c r="C422" t="s">
        <v>1442</v>
      </c>
      <c r="D422" t="s">
        <v>3068</v>
      </c>
      <c r="E422" t="s">
        <v>2604</v>
      </c>
    </row>
    <row r="423" spans="1:5">
      <c r="A423">
        <v>3020404001</v>
      </c>
      <c r="B423" t="s">
        <v>1438</v>
      </c>
      <c r="C423" t="s">
        <v>1442</v>
      </c>
      <c r="D423" t="s">
        <v>3071</v>
      </c>
      <c r="E423" t="s">
        <v>3072</v>
      </c>
    </row>
    <row r="424" spans="1:5">
      <c r="A424">
        <v>3020404002</v>
      </c>
      <c r="B424" t="s">
        <v>1438</v>
      </c>
      <c r="C424" t="s">
        <v>1442</v>
      </c>
      <c r="D424" t="s">
        <v>3071</v>
      </c>
      <c r="E424" t="s">
        <v>2414</v>
      </c>
    </row>
    <row r="425" spans="1:5">
      <c r="A425">
        <v>3020404003</v>
      </c>
      <c r="B425" t="s">
        <v>1438</v>
      </c>
      <c r="C425" t="s">
        <v>1442</v>
      </c>
      <c r="D425" t="s">
        <v>3071</v>
      </c>
      <c r="E425" t="s">
        <v>3073</v>
      </c>
    </row>
    <row r="426" spans="1:5">
      <c r="A426">
        <v>3020404004</v>
      </c>
      <c r="B426" t="s">
        <v>1438</v>
      </c>
      <c r="C426" t="s">
        <v>1442</v>
      </c>
      <c r="D426" t="s">
        <v>3071</v>
      </c>
      <c r="E426" t="s">
        <v>2066</v>
      </c>
    </row>
    <row r="427" spans="1:5">
      <c r="A427">
        <v>3020404005</v>
      </c>
      <c r="B427" t="s">
        <v>1438</v>
      </c>
      <c r="C427" t="s">
        <v>1442</v>
      </c>
      <c r="D427" t="s">
        <v>3071</v>
      </c>
      <c r="E427" t="s">
        <v>3074</v>
      </c>
    </row>
    <row r="428" spans="1:5">
      <c r="A428">
        <v>3020404006</v>
      </c>
      <c r="B428" t="s">
        <v>1438</v>
      </c>
      <c r="C428" t="s">
        <v>1442</v>
      </c>
      <c r="D428" t="s">
        <v>3071</v>
      </c>
      <c r="E428" t="s">
        <v>2637</v>
      </c>
    </row>
    <row r="429" spans="1:5">
      <c r="A429">
        <v>3020404007</v>
      </c>
      <c r="B429" t="s">
        <v>1438</v>
      </c>
      <c r="C429" t="s">
        <v>1442</v>
      </c>
      <c r="D429" t="s">
        <v>3071</v>
      </c>
      <c r="E429" t="s">
        <v>2411</v>
      </c>
    </row>
    <row r="430" spans="1:5">
      <c r="A430">
        <v>3020404008</v>
      </c>
      <c r="B430" t="s">
        <v>1438</v>
      </c>
      <c r="C430" t="s">
        <v>1442</v>
      </c>
      <c r="D430" t="s">
        <v>3071</v>
      </c>
      <c r="E430" t="s">
        <v>2739</v>
      </c>
    </row>
    <row r="431" spans="1:5">
      <c r="A431">
        <v>3020404009</v>
      </c>
      <c r="B431" t="s">
        <v>1438</v>
      </c>
      <c r="C431" t="s">
        <v>1442</v>
      </c>
      <c r="D431" t="s">
        <v>3071</v>
      </c>
      <c r="E431" t="s">
        <v>3075</v>
      </c>
    </row>
    <row r="432" spans="1:5">
      <c r="A432">
        <v>3020404010</v>
      </c>
      <c r="B432" t="s">
        <v>1438</v>
      </c>
      <c r="C432" t="s">
        <v>1442</v>
      </c>
      <c r="D432" t="s">
        <v>3071</v>
      </c>
      <c r="E432" t="s">
        <v>3076</v>
      </c>
    </row>
    <row r="433" spans="1:5">
      <c r="A433">
        <v>3020404011</v>
      </c>
      <c r="B433" t="s">
        <v>1438</v>
      </c>
      <c r="C433" t="s">
        <v>1442</v>
      </c>
      <c r="D433" t="s">
        <v>3071</v>
      </c>
      <c r="E433" t="s">
        <v>3077</v>
      </c>
    </row>
    <row r="434" spans="1:5">
      <c r="A434">
        <v>3020405001</v>
      </c>
      <c r="B434" t="s">
        <v>1438</v>
      </c>
      <c r="C434" t="s">
        <v>1442</v>
      </c>
      <c r="D434" t="s">
        <v>3078</v>
      </c>
      <c r="E434" t="s">
        <v>2712</v>
      </c>
    </row>
    <row r="435" spans="1:5">
      <c r="A435">
        <v>3020405002</v>
      </c>
      <c r="B435" t="s">
        <v>1438</v>
      </c>
      <c r="C435" t="s">
        <v>1442</v>
      </c>
      <c r="D435" t="s">
        <v>3078</v>
      </c>
      <c r="E435" t="s">
        <v>2713</v>
      </c>
    </row>
    <row r="436" spans="1:5">
      <c r="A436">
        <v>3020405003</v>
      </c>
      <c r="B436" t="s">
        <v>1438</v>
      </c>
      <c r="C436" t="s">
        <v>1442</v>
      </c>
      <c r="D436" t="s">
        <v>3078</v>
      </c>
      <c r="E436" t="s">
        <v>2714</v>
      </c>
    </row>
    <row r="437" spans="1:5">
      <c r="A437">
        <v>3020405004</v>
      </c>
      <c r="B437" t="s">
        <v>1438</v>
      </c>
      <c r="C437" t="s">
        <v>1442</v>
      </c>
      <c r="D437" t="s">
        <v>3078</v>
      </c>
      <c r="E437" t="s">
        <v>2715</v>
      </c>
    </row>
    <row r="438" spans="1:5">
      <c r="A438">
        <v>3020405005</v>
      </c>
      <c r="B438" t="s">
        <v>1438</v>
      </c>
      <c r="C438" t="s">
        <v>1442</v>
      </c>
      <c r="D438" t="s">
        <v>3078</v>
      </c>
      <c r="E438" t="s">
        <v>2716</v>
      </c>
    </row>
    <row r="439" spans="1:5">
      <c r="A439">
        <v>3020405006</v>
      </c>
      <c r="B439" t="s">
        <v>1438</v>
      </c>
      <c r="C439" t="s">
        <v>1442</v>
      </c>
      <c r="D439" t="s">
        <v>3078</v>
      </c>
      <c r="E439" t="s">
        <v>3079</v>
      </c>
    </row>
    <row r="440" spans="1:5">
      <c r="A440">
        <v>3020405007</v>
      </c>
      <c r="B440" t="s">
        <v>1438</v>
      </c>
      <c r="C440" t="s">
        <v>1442</v>
      </c>
      <c r="D440" t="s">
        <v>3078</v>
      </c>
      <c r="E440" t="s">
        <v>3080</v>
      </c>
    </row>
    <row r="441" spans="1:5">
      <c r="A441">
        <v>3020405008</v>
      </c>
      <c r="B441" t="s">
        <v>1438</v>
      </c>
      <c r="C441" t="s">
        <v>1442</v>
      </c>
      <c r="D441" t="s">
        <v>3078</v>
      </c>
      <c r="E441" t="s">
        <v>3081</v>
      </c>
    </row>
    <row r="442" spans="1:5">
      <c r="A442">
        <v>3020405009</v>
      </c>
      <c r="B442" t="s">
        <v>1438</v>
      </c>
      <c r="C442" t="s">
        <v>1442</v>
      </c>
      <c r="D442" t="s">
        <v>3078</v>
      </c>
      <c r="E442" t="s">
        <v>3082</v>
      </c>
    </row>
    <row r="443" spans="1:5">
      <c r="A443">
        <v>3020501001</v>
      </c>
      <c r="B443" t="s">
        <v>1438</v>
      </c>
      <c r="C443" t="s">
        <v>1443</v>
      </c>
      <c r="D443" t="s">
        <v>2658</v>
      </c>
      <c r="E443" t="s">
        <v>3083</v>
      </c>
    </row>
    <row r="444" spans="1:5">
      <c r="A444">
        <v>3020501002</v>
      </c>
      <c r="B444" t="s">
        <v>1438</v>
      </c>
      <c r="C444" t="s">
        <v>1443</v>
      </c>
      <c r="D444" t="s">
        <v>2658</v>
      </c>
      <c r="E444" t="s">
        <v>3084</v>
      </c>
    </row>
    <row r="445" spans="1:5">
      <c r="A445">
        <v>3020501003</v>
      </c>
      <c r="B445" t="s">
        <v>1438</v>
      </c>
      <c r="C445" t="s">
        <v>1443</v>
      </c>
      <c r="D445" t="s">
        <v>2658</v>
      </c>
      <c r="E445" t="s">
        <v>3085</v>
      </c>
    </row>
    <row r="446" spans="1:5">
      <c r="A446">
        <v>3020501004</v>
      </c>
      <c r="B446" t="s">
        <v>1438</v>
      </c>
      <c r="C446" t="s">
        <v>1443</v>
      </c>
      <c r="D446" t="s">
        <v>2658</v>
      </c>
      <c r="E446" t="s">
        <v>3086</v>
      </c>
    </row>
    <row r="447" spans="1:5">
      <c r="A447">
        <v>3020501005</v>
      </c>
      <c r="B447" t="s">
        <v>1438</v>
      </c>
      <c r="C447" t="s">
        <v>1443</v>
      </c>
      <c r="D447" t="s">
        <v>2658</v>
      </c>
      <c r="E447" t="s">
        <v>2779</v>
      </c>
    </row>
    <row r="448" spans="1:5">
      <c r="A448">
        <v>3020501006</v>
      </c>
      <c r="B448" t="s">
        <v>1438</v>
      </c>
      <c r="C448" t="s">
        <v>1443</v>
      </c>
      <c r="D448" t="s">
        <v>2658</v>
      </c>
      <c r="E448" t="s">
        <v>3087</v>
      </c>
    </row>
    <row r="449" spans="1:5">
      <c r="A449">
        <v>3020501007</v>
      </c>
      <c r="B449" t="s">
        <v>1438</v>
      </c>
      <c r="C449" t="s">
        <v>1443</v>
      </c>
      <c r="D449" t="s">
        <v>2658</v>
      </c>
      <c r="E449" t="s">
        <v>3088</v>
      </c>
    </row>
    <row r="450" spans="1:5">
      <c r="A450">
        <v>3020501008</v>
      </c>
      <c r="B450" t="s">
        <v>1438</v>
      </c>
      <c r="C450" t="s">
        <v>1443</v>
      </c>
      <c r="D450" t="s">
        <v>2658</v>
      </c>
      <c r="E450" t="s">
        <v>3089</v>
      </c>
    </row>
    <row r="451" spans="1:5">
      <c r="A451">
        <v>3020501009</v>
      </c>
      <c r="B451" t="s">
        <v>1438</v>
      </c>
      <c r="C451" t="s">
        <v>1443</v>
      </c>
      <c r="D451" t="s">
        <v>2658</v>
      </c>
      <c r="E451" t="s">
        <v>3090</v>
      </c>
    </row>
    <row r="452" spans="1:5">
      <c r="A452">
        <v>3020502001</v>
      </c>
      <c r="B452" t="s">
        <v>1438</v>
      </c>
      <c r="C452" t="s">
        <v>1443</v>
      </c>
      <c r="D452" t="s">
        <v>574</v>
      </c>
      <c r="E452" t="s">
        <v>3091</v>
      </c>
    </row>
    <row r="453" spans="1:5">
      <c r="A453">
        <v>3020502002</v>
      </c>
      <c r="B453" t="s">
        <v>1438</v>
      </c>
      <c r="C453" t="s">
        <v>1443</v>
      </c>
      <c r="D453" t="s">
        <v>574</v>
      </c>
      <c r="E453" t="s">
        <v>3092</v>
      </c>
    </row>
    <row r="454" spans="1:5">
      <c r="A454">
        <v>3020502003</v>
      </c>
      <c r="B454" t="s">
        <v>1438</v>
      </c>
      <c r="C454" t="s">
        <v>1443</v>
      </c>
      <c r="D454" t="s">
        <v>574</v>
      </c>
      <c r="E454" t="s">
        <v>3093</v>
      </c>
    </row>
    <row r="455" spans="1:5">
      <c r="A455">
        <v>3020502004</v>
      </c>
      <c r="B455" t="s">
        <v>1438</v>
      </c>
      <c r="C455" t="s">
        <v>1443</v>
      </c>
      <c r="D455" t="s">
        <v>574</v>
      </c>
      <c r="E455" t="s">
        <v>2042</v>
      </c>
    </row>
    <row r="456" spans="1:5">
      <c r="A456">
        <v>3020502005</v>
      </c>
      <c r="B456" t="s">
        <v>1438</v>
      </c>
      <c r="C456" t="s">
        <v>1443</v>
      </c>
      <c r="D456" t="s">
        <v>574</v>
      </c>
      <c r="E456" t="s">
        <v>3094</v>
      </c>
    </row>
    <row r="457" spans="1:5">
      <c r="A457">
        <v>3020502006</v>
      </c>
      <c r="B457" t="s">
        <v>1438</v>
      </c>
      <c r="C457" t="s">
        <v>1443</v>
      </c>
      <c r="D457" t="s">
        <v>574</v>
      </c>
      <c r="E457" t="s">
        <v>3095</v>
      </c>
    </row>
    <row r="458" spans="1:5">
      <c r="A458">
        <v>3020502007</v>
      </c>
      <c r="B458" t="s">
        <v>1438</v>
      </c>
      <c r="C458" t="s">
        <v>1443</v>
      </c>
      <c r="D458" t="s">
        <v>574</v>
      </c>
      <c r="E458" t="s">
        <v>3096</v>
      </c>
    </row>
    <row r="459" spans="1:5">
      <c r="A459">
        <v>3020502008</v>
      </c>
      <c r="B459" t="s">
        <v>1438</v>
      </c>
      <c r="C459" t="s">
        <v>1443</v>
      </c>
      <c r="D459" t="s">
        <v>574</v>
      </c>
      <c r="E459" t="s">
        <v>3097</v>
      </c>
    </row>
    <row r="460" spans="1:5">
      <c r="A460">
        <v>3020502009</v>
      </c>
      <c r="B460" t="s">
        <v>1438</v>
      </c>
      <c r="C460" t="s">
        <v>1443</v>
      </c>
      <c r="D460" t="s">
        <v>574</v>
      </c>
      <c r="E460" t="s">
        <v>3098</v>
      </c>
    </row>
    <row r="461" spans="1:5">
      <c r="A461">
        <v>3020502010</v>
      </c>
      <c r="B461" t="s">
        <v>1438</v>
      </c>
      <c r="C461" t="s">
        <v>1443</v>
      </c>
      <c r="D461" t="s">
        <v>574</v>
      </c>
      <c r="E461" t="s">
        <v>3099</v>
      </c>
    </row>
    <row r="462" spans="1:5">
      <c r="A462">
        <v>3020502011</v>
      </c>
      <c r="B462" t="s">
        <v>1438</v>
      </c>
      <c r="C462" t="s">
        <v>1443</v>
      </c>
      <c r="D462" t="s">
        <v>574</v>
      </c>
      <c r="E462" t="s">
        <v>3100</v>
      </c>
    </row>
    <row r="463" spans="1:5">
      <c r="A463">
        <v>3020503001</v>
      </c>
      <c r="B463" t="s">
        <v>1438</v>
      </c>
      <c r="C463" t="s">
        <v>1443</v>
      </c>
      <c r="D463" t="s">
        <v>2553</v>
      </c>
      <c r="E463" t="s">
        <v>2091</v>
      </c>
    </row>
    <row r="464" spans="1:5">
      <c r="A464">
        <v>3020503002</v>
      </c>
      <c r="B464" t="s">
        <v>1438</v>
      </c>
      <c r="C464" t="s">
        <v>1443</v>
      </c>
      <c r="D464" t="s">
        <v>2553</v>
      </c>
      <c r="E464" t="s">
        <v>3101</v>
      </c>
    </row>
    <row r="465" spans="1:5">
      <c r="A465">
        <v>3020503003</v>
      </c>
      <c r="B465" t="s">
        <v>1438</v>
      </c>
      <c r="C465" t="s">
        <v>1443</v>
      </c>
      <c r="D465" t="s">
        <v>2553</v>
      </c>
      <c r="E465" t="s">
        <v>3102</v>
      </c>
    </row>
    <row r="466" spans="1:5">
      <c r="A466">
        <v>3020504001</v>
      </c>
      <c r="B466" t="s">
        <v>1438</v>
      </c>
      <c r="C466" t="s">
        <v>1443</v>
      </c>
      <c r="D466" t="s">
        <v>2510</v>
      </c>
      <c r="E466" t="s">
        <v>2511</v>
      </c>
    </row>
    <row r="467" spans="1:5">
      <c r="A467">
        <v>3020504002</v>
      </c>
      <c r="B467" t="s">
        <v>1438</v>
      </c>
      <c r="C467" t="s">
        <v>1443</v>
      </c>
      <c r="D467" t="s">
        <v>2510</v>
      </c>
      <c r="E467" t="s">
        <v>2512</v>
      </c>
    </row>
    <row r="468" spans="1:5">
      <c r="A468">
        <v>3020504003</v>
      </c>
      <c r="B468" t="s">
        <v>1438</v>
      </c>
      <c r="C468" t="s">
        <v>1443</v>
      </c>
      <c r="D468" t="s">
        <v>2510</v>
      </c>
      <c r="E468" t="s">
        <v>2513</v>
      </c>
    </row>
    <row r="469" spans="1:5">
      <c r="A469">
        <v>3020504004</v>
      </c>
      <c r="B469" t="s">
        <v>1438</v>
      </c>
      <c r="C469" t="s">
        <v>1443</v>
      </c>
      <c r="D469" t="s">
        <v>2510</v>
      </c>
      <c r="E469" t="s">
        <v>2109</v>
      </c>
    </row>
    <row r="470" spans="1:5">
      <c r="A470">
        <v>3020504005</v>
      </c>
      <c r="B470" t="s">
        <v>1438</v>
      </c>
      <c r="C470" t="s">
        <v>1443</v>
      </c>
      <c r="D470" t="s">
        <v>2510</v>
      </c>
      <c r="E470" t="s">
        <v>2037</v>
      </c>
    </row>
    <row r="471" spans="1:5">
      <c r="A471">
        <v>3020505001</v>
      </c>
      <c r="B471" t="s">
        <v>1438</v>
      </c>
      <c r="C471" t="s">
        <v>1443</v>
      </c>
      <c r="D471" t="s">
        <v>2652</v>
      </c>
      <c r="E471" t="s">
        <v>3103</v>
      </c>
    </row>
    <row r="472" spans="1:5">
      <c r="A472">
        <v>3020505002</v>
      </c>
      <c r="B472" t="s">
        <v>1438</v>
      </c>
      <c r="C472" t="s">
        <v>1443</v>
      </c>
      <c r="D472" t="s">
        <v>2652</v>
      </c>
      <c r="E472" t="s">
        <v>3104</v>
      </c>
    </row>
    <row r="473" spans="1:5">
      <c r="A473">
        <v>3020505003</v>
      </c>
      <c r="B473" t="s">
        <v>1438</v>
      </c>
      <c r="C473" t="s">
        <v>1443</v>
      </c>
      <c r="D473" t="s">
        <v>2652</v>
      </c>
      <c r="E473" t="s">
        <v>3105</v>
      </c>
    </row>
    <row r="474" spans="1:5">
      <c r="A474">
        <v>3020505004</v>
      </c>
      <c r="B474" t="s">
        <v>1438</v>
      </c>
      <c r="C474" t="s">
        <v>1443</v>
      </c>
      <c r="D474" t="s">
        <v>2652</v>
      </c>
      <c r="E474" t="s">
        <v>3106</v>
      </c>
    </row>
    <row r="475" spans="1:5">
      <c r="A475">
        <v>3020505005</v>
      </c>
      <c r="B475" t="s">
        <v>1438</v>
      </c>
      <c r="C475" t="s">
        <v>1443</v>
      </c>
      <c r="D475" t="s">
        <v>2652</v>
      </c>
      <c r="E475" t="s">
        <v>3107</v>
      </c>
    </row>
    <row r="476" spans="1:5">
      <c r="A476">
        <v>3020506001</v>
      </c>
      <c r="B476" t="s">
        <v>1438</v>
      </c>
      <c r="C476" t="s">
        <v>1443</v>
      </c>
      <c r="D476" t="s">
        <v>2735</v>
      </c>
      <c r="E476" t="s">
        <v>3108</v>
      </c>
    </row>
    <row r="477" spans="1:5">
      <c r="A477">
        <v>3020506002</v>
      </c>
      <c r="B477" t="s">
        <v>1438</v>
      </c>
      <c r="C477" t="s">
        <v>1443</v>
      </c>
      <c r="D477" t="s">
        <v>2735</v>
      </c>
      <c r="E477" t="s">
        <v>2559</v>
      </c>
    </row>
    <row r="478" spans="1:5">
      <c r="A478">
        <v>3020506003</v>
      </c>
      <c r="B478" t="s">
        <v>1438</v>
      </c>
      <c r="C478" t="s">
        <v>1443</v>
      </c>
      <c r="D478" t="s">
        <v>2735</v>
      </c>
      <c r="E478" t="s">
        <v>2665</v>
      </c>
    </row>
    <row r="479" spans="1:5">
      <c r="A479">
        <v>3020506004</v>
      </c>
      <c r="B479" t="s">
        <v>1438</v>
      </c>
      <c r="C479" t="s">
        <v>1443</v>
      </c>
      <c r="D479" t="s">
        <v>2735</v>
      </c>
      <c r="E479" t="s">
        <v>2029</v>
      </c>
    </row>
    <row r="480" spans="1:5">
      <c r="A480">
        <v>3020506005</v>
      </c>
      <c r="B480" t="s">
        <v>1438</v>
      </c>
      <c r="C480" t="s">
        <v>1443</v>
      </c>
      <c r="D480" t="s">
        <v>2735</v>
      </c>
      <c r="E480" t="s">
        <v>3109</v>
      </c>
    </row>
    <row r="481" spans="1:5">
      <c r="A481">
        <v>3020507001</v>
      </c>
      <c r="B481" t="s">
        <v>1438</v>
      </c>
      <c r="C481" t="s">
        <v>1443</v>
      </c>
      <c r="D481" t="s">
        <v>3110</v>
      </c>
      <c r="E481" t="s">
        <v>3111</v>
      </c>
    </row>
    <row r="482" spans="1:5">
      <c r="A482">
        <v>3020601001</v>
      </c>
      <c r="B482" t="s">
        <v>1438</v>
      </c>
      <c r="C482" t="s">
        <v>1444</v>
      </c>
      <c r="D482" t="s">
        <v>1444</v>
      </c>
      <c r="E482" t="s">
        <v>2812</v>
      </c>
    </row>
    <row r="483" spans="1:5">
      <c r="A483">
        <v>3020601002</v>
      </c>
      <c r="B483" t="s">
        <v>1438</v>
      </c>
      <c r="C483" t="s">
        <v>1444</v>
      </c>
      <c r="D483" t="s">
        <v>1444</v>
      </c>
      <c r="E483" t="s">
        <v>2437</v>
      </c>
    </row>
    <row r="484" spans="1:5">
      <c r="A484">
        <v>3020601003</v>
      </c>
      <c r="B484" t="s">
        <v>1438</v>
      </c>
      <c r="C484" t="s">
        <v>1444</v>
      </c>
      <c r="D484" t="s">
        <v>1444</v>
      </c>
      <c r="E484" t="s">
        <v>3112</v>
      </c>
    </row>
    <row r="485" spans="1:5">
      <c r="A485">
        <v>3020601004</v>
      </c>
      <c r="B485" t="s">
        <v>1438</v>
      </c>
      <c r="C485" t="s">
        <v>1444</v>
      </c>
      <c r="D485" t="s">
        <v>1444</v>
      </c>
      <c r="E485" t="s">
        <v>2438</v>
      </c>
    </row>
    <row r="486" spans="1:5">
      <c r="A486">
        <v>3020601005</v>
      </c>
      <c r="B486" t="s">
        <v>1438</v>
      </c>
      <c r="C486" t="s">
        <v>1444</v>
      </c>
      <c r="D486" t="s">
        <v>1444</v>
      </c>
      <c r="E486" t="s">
        <v>3113</v>
      </c>
    </row>
    <row r="487" spans="1:5">
      <c r="A487">
        <v>3020601006</v>
      </c>
      <c r="B487" t="s">
        <v>1438</v>
      </c>
      <c r="C487" t="s">
        <v>1444</v>
      </c>
      <c r="D487" t="s">
        <v>1444</v>
      </c>
      <c r="E487" t="s">
        <v>2398</v>
      </c>
    </row>
    <row r="488" spans="1:5">
      <c r="A488">
        <v>3020601007</v>
      </c>
      <c r="B488" t="s">
        <v>1438</v>
      </c>
      <c r="C488" t="s">
        <v>1444</v>
      </c>
      <c r="D488" t="s">
        <v>1444</v>
      </c>
      <c r="E488" t="s">
        <v>2813</v>
      </c>
    </row>
    <row r="489" spans="1:5">
      <c r="A489">
        <v>3020601008</v>
      </c>
      <c r="B489" t="s">
        <v>1438</v>
      </c>
      <c r="C489" t="s">
        <v>1444</v>
      </c>
      <c r="D489" t="s">
        <v>1444</v>
      </c>
      <c r="E489" t="s">
        <v>2814</v>
      </c>
    </row>
    <row r="490" spans="1:5">
      <c r="A490">
        <v>3020601009</v>
      </c>
      <c r="B490" t="s">
        <v>1438</v>
      </c>
      <c r="C490" t="s">
        <v>1444</v>
      </c>
      <c r="D490" t="s">
        <v>1444</v>
      </c>
      <c r="E490" t="s">
        <v>3114</v>
      </c>
    </row>
    <row r="491" spans="1:5">
      <c r="A491">
        <v>3020601010</v>
      </c>
      <c r="B491" t="s">
        <v>1438</v>
      </c>
      <c r="C491" t="s">
        <v>1444</v>
      </c>
      <c r="D491" t="s">
        <v>1444</v>
      </c>
      <c r="E491" t="s">
        <v>3115</v>
      </c>
    </row>
    <row r="492" spans="1:5">
      <c r="A492">
        <v>3020601011</v>
      </c>
      <c r="B492" t="s">
        <v>1438</v>
      </c>
      <c r="C492" t="s">
        <v>1444</v>
      </c>
      <c r="D492" t="s">
        <v>1444</v>
      </c>
      <c r="E492" t="s">
        <v>3116</v>
      </c>
    </row>
    <row r="493" spans="1:5">
      <c r="A493">
        <v>3020601012</v>
      </c>
      <c r="B493" t="s">
        <v>1438</v>
      </c>
      <c r="C493" t="s">
        <v>1444</v>
      </c>
      <c r="D493" t="s">
        <v>1444</v>
      </c>
      <c r="E493" t="s">
        <v>3117</v>
      </c>
    </row>
    <row r="494" spans="1:5">
      <c r="A494">
        <v>3020601013</v>
      </c>
      <c r="B494" t="s">
        <v>1438</v>
      </c>
      <c r="C494" t="s">
        <v>1444</v>
      </c>
      <c r="D494" t="s">
        <v>1444</v>
      </c>
      <c r="E494" t="s">
        <v>3118</v>
      </c>
    </row>
    <row r="495" spans="1:5">
      <c r="A495">
        <v>3020601014</v>
      </c>
      <c r="B495" t="s">
        <v>1438</v>
      </c>
      <c r="C495" t="s">
        <v>1444</v>
      </c>
      <c r="D495" t="s">
        <v>1444</v>
      </c>
      <c r="E495" t="s">
        <v>3119</v>
      </c>
    </row>
    <row r="496" spans="1:5">
      <c r="A496">
        <v>3020601015</v>
      </c>
      <c r="B496" t="s">
        <v>1438</v>
      </c>
      <c r="C496" t="s">
        <v>1444</v>
      </c>
      <c r="D496" t="s">
        <v>1444</v>
      </c>
      <c r="E496" t="s">
        <v>3120</v>
      </c>
    </row>
    <row r="497" spans="1:5">
      <c r="A497">
        <v>3020601016</v>
      </c>
      <c r="B497" t="s">
        <v>1438</v>
      </c>
      <c r="C497" t="s">
        <v>1444</v>
      </c>
      <c r="D497" t="s">
        <v>1444</v>
      </c>
      <c r="E497" t="s">
        <v>3121</v>
      </c>
    </row>
    <row r="498" spans="1:5">
      <c r="A498">
        <v>3020601017</v>
      </c>
      <c r="B498" t="s">
        <v>1438</v>
      </c>
      <c r="C498" t="s">
        <v>1444</v>
      </c>
      <c r="D498" t="s">
        <v>1444</v>
      </c>
      <c r="E498" t="s">
        <v>3122</v>
      </c>
    </row>
    <row r="499" spans="1:5">
      <c r="A499">
        <v>3020601018</v>
      </c>
      <c r="B499" t="s">
        <v>1438</v>
      </c>
      <c r="C499" t="s">
        <v>1444</v>
      </c>
      <c r="D499" t="s">
        <v>1444</v>
      </c>
      <c r="E499" t="s">
        <v>3123</v>
      </c>
    </row>
    <row r="500" spans="1:5">
      <c r="A500">
        <v>3020601019</v>
      </c>
      <c r="B500" t="s">
        <v>1438</v>
      </c>
      <c r="C500" t="s">
        <v>1444</v>
      </c>
      <c r="D500" t="s">
        <v>1444</v>
      </c>
      <c r="E500" t="s">
        <v>3124</v>
      </c>
    </row>
    <row r="501" spans="1:5">
      <c r="A501">
        <v>3020601020</v>
      </c>
      <c r="B501" t="s">
        <v>1438</v>
      </c>
      <c r="C501" t="s">
        <v>1444</v>
      </c>
      <c r="D501" t="s">
        <v>1444</v>
      </c>
      <c r="E501" t="s">
        <v>3125</v>
      </c>
    </row>
    <row r="502" spans="1:5">
      <c r="A502">
        <v>3020601021</v>
      </c>
      <c r="B502" t="s">
        <v>1438</v>
      </c>
      <c r="C502" t="s">
        <v>1444</v>
      </c>
      <c r="D502" t="s">
        <v>1444</v>
      </c>
      <c r="E502" t="s">
        <v>3126</v>
      </c>
    </row>
    <row r="503" spans="1:5">
      <c r="A503">
        <v>3020601022</v>
      </c>
      <c r="B503" t="s">
        <v>1438</v>
      </c>
      <c r="C503" t="s">
        <v>1444</v>
      </c>
      <c r="D503" t="s">
        <v>1444</v>
      </c>
      <c r="E503" t="s">
        <v>3127</v>
      </c>
    </row>
    <row r="504" spans="1:5">
      <c r="A504">
        <v>3020602001</v>
      </c>
      <c r="B504" t="s">
        <v>1438</v>
      </c>
      <c r="C504" t="s">
        <v>1444</v>
      </c>
      <c r="D504" t="s">
        <v>3128</v>
      </c>
      <c r="E504" t="s">
        <v>3129</v>
      </c>
    </row>
    <row r="505" spans="1:5">
      <c r="A505">
        <v>3020602002</v>
      </c>
      <c r="B505" t="s">
        <v>1438</v>
      </c>
      <c r="C505" t="s">
        <v>1444</v>
      </c>
      <c r="D505" t="s">
        <v>3128</v>
      </c>
      <c r="E505" t="s">
        <v>3130</v>
      </c>
    </row>
    <row r="506" spans="1:5">
      <c r="A506">
        <v>3020602003</v>
      </c>
      <c r="B506" t="s">
        <v>1438</v>
      </c>
      <c r="C506" t="s">
        <v>1444</v>
      </c>
      <c r="D506" t="s">
        <v>3128</v>
      </c>
      <c r="E506" t="s">
        <v>3131</v>
      </c>
    </row>
    <row r="507" spans="1:5">
      <c r="A507">
        <v>3020602004</v>
      </c>
      <c r="B507" t="s">
        <v>1438</v>
      </c>
      <c r="C507" t="s">
        <v>1444</v>
      </c>
      <c r="D507" t="s">
        <v>3128</v>
      </c>
      <c r="E507" t="s">
        <v>3132</v>
      </c>
    </row>
    <row r="508" spans="1:5">
      <c r="A508">
        <v>3020602005</v>
      </c>
      <c r="B508" t="s">
        <v>1438</v>
      </c>
      <c r="C508" t="s">
        <v>1444</v>
      </c>
      <c r="D508" t="s">
        <v>3128</v>
      </c>
      <c r="E508" t="s">
        <v>3133</v>
      </c>
    </row>
    <row r="509" spans="1:5">
      <c r="A509">
        <v>3020603001</v>
      </c>
      <c r="B509" t="s">
        <v>1438</v>
      </c>
      <c r="C509" t="s">
        <v>1444</v>
      </c>
      <c r="D509" t="s">
        <v>3134</v>
      </c>
      <c r="E509" t="s">
        <v>3135</v>
      </c>
    </row>
    <row r="510" spans="1:5">
      <c r="A510">
        <v>3020603002</v>
      </c>
      <c r="B510" t="s">
        <v>1438</v>
      </c>
      <c r="C510" t="s">
        <v>1444</v>
      </c>
      <c r="D510" t="s">
        <v>3134</v>
      </c>
      <c r="E510" t="s">
        <v>3136</v>
      </c>
    </row>
    <row r="511" spans="1:5">
      <c r="A511">
        <v>3020603003</v>
      </c>
      <c r="B511" t="s">
        <v>1438</v>
      </c>
      <c r="C511" t="s">
        <v>1444</v>
      </c>
      <c r="D511" t="s">
        <v>3134</v>
      </c>
      <c r="E511" t="s">
        <v>3137</v>
      </c>
    </row>
    <row r="512" spans="1:5">
      <c r="A512">
        <v>3020603004</v>
      </c>
      <c r="B512" t="s">
        <v>1438</v>
      </c>
      <c r="C512" t="s">
        <v>1444</v>
      </c>
      <c r="D512" t="s">
        <v>3134</v>
      </c>
      <c r="E512" t="s">
        <v>3138</v>
      </c>
    </row>
    <row r="513" spans="1:5">
      <c r="A513">
        <v>3020604001</v>
      </c>
      <c r="B513" t="s">
        <v>1438</v>
      </c>
      <c r="C513" t="s">
        <v>1444</v>
      </c>
      <c r="D513" t="s">
        <v>3139</v>
      </c>
      <c r="E513" t="s">
        <v>3140</v>
      </c>
    </row>
    <row r="514" spans="1:5">
      <c r="A514">
        <v>3020604002</v>
      </c>
      <c r="B514" t="s">
        <v>1438</v>
      </c>
      <c r="C514" t="s">
        <v>1444</v>
      </c>
      <c r="D514" t="s">
        <v>3139</v>
      </c>
      <c r="E514" t="s">
        <v>3141</v>
      </c>
    </row>
    <row r="515" spans="1:5">
      <c r="A515">
        <v>3020604003</v>
      </c>
      <c r="B515" t="s">
        <v>1438</v>
      </c>
      <c r="C515" t="s">
        <v>1444</v>
      </c>
      <c r="D515" t="s">
        <v>3139</v>
      </c>
      <c r="E515" t="s">
        <v>3142</v>
      </c>
    </row>
    <row r="516" spans="1:5">
      <c r="A516">
        <v>3020604004</v>
      </c>
      <c r="B516" t="s">
        <v>1438</v>
      </c>
      <c r="C516" t="s">
        <v>1444</v>
      </c>
      <c r="D516" t="s">
        <v>3139</v>
      </c>
      <c r="E516" t="s">
        <v>3143</v>
      </c>
    </row>
    <row r="517" spans="1:5">
      <c r="A517">
        <v>3020604005</v>
      </c>
      <c r="B517" t="s">
        <v>1438</v>
      </c>
      <c r="C517" t="s">
        <v>1444</v>
      </c>
      <c r="D517" t="s">
        <v>3139</v>
      </c>
      <c r="E517" t="s">
        <v>3144</v>
      </c>
    </row>
    <row r="518" spans="1:5">
      <c r="A518">
        <v>3020604006</v>
      </c>
      <c r="B518" t="s">
        <v>1438</v>
      </c>
      <c r="C518" t="s">
        <v>1444</v>
      </c>
      <c r="D518" t="s">
        <v>3139</v>
      </c>
      <c r="E518" t="s">
        <v>3145</v>
      </c>
    </row>
    <row r="519" spans="1:5">
      <c r="A519">
        <v>3020604007</v>
      </c>
      <c r="B519" t="s">
        <v>1438</v>
      </c>
      <c r="C519" t="s">
        <v>1444</v>
      </c>
      <c r="D519" t="s">
        <v>3139</v>
      </c>
      <c r="E519" t="s">
        <v>3146</v>
      </c>
    </row>
    <row r="520" spans="1:5">
      <c r="A520">
        <v>3020604008</v>
      </c>
      <c r="B520" t="s">
        <v>1438</v>
      </c>
      <c r="C520" t="s">
        <v>1444</v>
      </c>
      <c r="D520" t="s">
        <v>3139</v>
      </c>
      <c r="E520" t="s">
        <v>3147</v>
      </c>
    </row>
    <row r="521" spans="1:5">
      <c r="A521">
        <v>3020604009</v>
      </c>
      <c r="B521" t="s">
        <v>1438</v>
      </c>
      <c r="C521" t="s">
        <v>1444</v>
      </c>
      <c r="D521" t="s">
        <v>3139</v>
      </c>
      <c r="E521" t="s">
        <v>3148</v>
      </c>
    </row>
    <row r="522" spans="1:5">
      <c r="A522">
        <v>3020604010</v>
      </c>
      <c r="B522" t="s">
        <v>1438</v>
      </c>
      <c r="C522" t="s">
        <v>1444</v>
      </c>
      <c r="D522" t="s">
        <v>3139</v>
      </c>
      <c r="E522" t="s">
        <v>3149</v>
      </c>
    </row>
    <row r="523" spans="1:5">
      <c r="A523">
        <v>3020604011</v>
      </c>
      <c r="B523" t="s">
        <v>1438</v>
      </c>
      <c r="C523" t="s">
        <v>1444</v>
      </c>
      <c r="D523" t="s">
        <v>3139</v>
      </c>
      <c r="E523" t="s">
        <v>3150</v>
      </c>
    </row>
    <row r="524" spans="1:5">
      <c r="A524">
        <v>3020605001</v>
      </c>
      <c r="B524" t="s">
        <v>1438</v>
      </c>
      <c r="C524" t="s">
        <v>1444</v>
      </c>
      <c r="D524" t="s">
        <v>1524</v>
      </c>
      <c r="E524" t="s">
        <v>3151</v>
      </c>
    </row>
    <row r="525" spans="1:5">
      <c r="A525">
        <v>3020605002</v>
      </c>
      <c r="B525" t="s">
        <v>1438</v>
      </c>
      <c r="C525" t="s">
        <v>1444</v>
      </c>
      <c r="D525" t="s">
        <v>1524</v>
      </c>
      <c r="E525" t="s">
        <v>3152</v>
      </c>
    </row>
    <row r="526" spans="1:5">
      <c r="A526">
        <v>3020605003</v>
      </c>
      <c r="B526" t="s">
        <v>1438</v>
      </c>
      <c r="C526" t="s">
        <v>1444</v>
      </c>
      <c r="D526" t="s">
        <v>1524</v>
      </c>
      <c r="E526" t="s">
        <v>3153</v>
      </c>
    </row>
    <row r="527" spans="1:5">
      <c r="A527">
        <v>3020605004</v>
      </c>
      <c r="B527" t="s">
        <v>1438</v>
      </c>
      <c r="C527" t="s">
        <v>1444</v>
      </c>
      <c r="D527" t="s">
        <v>1524</v>
      </c>
      <c r="E527" t="s">
        <v>3154</v>
      </c>
    </row>
    <row r="528" spans="1:5">
      <c r="A528">
        <v>3020605005</v>
      </c>
      <c r="B528" t="s">
        <v>1438</v>
      </c>
      <c r="C528" t="s">
        <v>1444</v>
      </c>
      <c r="D528" t="s">
        <v>1524</v>
      </c>
      <c r="E528" t="s">
        <v>3155</v>
      </c>
    </row>
    <row r="529" spans="1:5">
      <c r="A529">
        <v>3020605006</v>
      </c>
      <c r="B529" t="s">
        <v>1438</v>
      </c>
      <c r="C529" t="s">
        <v>1444</v>
      </c>
      <c r="D529" t="s">
        <v>1524</v>
      </c>
      <c r="E529" t="s">
        <v>3156</v>
      </c>
    </row>
    <row r="530" spans="1:5">
      <c r="A530">
        <v>3020606001</v>
      </c>
      <c r="B530" t="s">
        <v>1438</v>
      </c>
      <c r="C530" t="s">
        <v>1444</v>
      </c>
      <c r="D530" t="s">
        <v>3157</v>
      </c>
      <c r="E530" t="s">
        <v>3158</v>
      </c>
    </row>
    <row r="531" spans="1:5">
      <c r="A531">
        <v>3020606002</v>
      </c>
      <c r="B531" t="s">
        <v>1438</v>
      </c>
      <c r="C531" t="s">
        <v>1444</v>
      </c>
      <c r="D531" t="s">
        <v>3157</v>
      </c>
      <c r="E531" t="s">
        <v>3159</v>
      </c>
    </row>
    <row r="532" spans="1:5">
      <c r="A532">
        <v>3020606003</v>
      </c>
      <c r="B532" t="s">
        <v>1438</v>
      </c>
      <c r="C532" t="s">
        <v>1444</v>
      </c>
      <c r="D532" t="s">
        <v>3157</v>
      </c>
      <c r="E532" t="s">
        <v>3160</v>
      </c>
    </row>
    <row r="533" spans="1:5">
      <c r="A533">
        <v>3020606004</v>
      </c>
      <c r="B533" t="s">
        <v>1438</v>
      </c>
      <c r="C533" t="s">
        <v>1444</v>
      </c>
      <c r="D533" t="s">
        <v>3157</v>
      </c>
      <c r="E533" t="s">
        <v>3161</v>
      </c>
    </row>
    <row r="534" spans="1:5">
      <c r="A534">
        <v>3020606005</v>
      </c>
      <c r="B534" t="s">
        <v>1438</v>
      </c>
      <c r="C534" t="s">
        <v>1444</v>
      </c>
      <c r="D534" t="s">
        <v>3157</v>
      </c>
      <c r="E534" t="s">
        <v>3162</v>
      </c>
    </row>
    <row r="535" spans="1:5">
      <c r="A535">
        <v>3020607001</v>
      </c>
      <c r="B535" t="s">
        <v>1438</v>
      </c>
      <c r="C535" t="s">
        <v>1444</v>
      </c>
      <c r="D535" t="s">
        <v>3163</v>
      </c>
      <c r="E535" t="s">
        <v>3164</v>
      </c>
    </row>
    <row r="536" spans="1:5">
      <c r="A536">
        <v>3020607002</v>
      </c>
      <c r="B536" t="s">
        <v>1438</v>
      </c>
      <c r="C536" t="s">
        <v>1444</v>
      </c>
      <c r="D536" t="s">
        <v>3163</v>
      </c>
      <c r="E536" t="s">
        <v>3165</v>
      </c>
    </row>
    <row r="537" spans="1:5">
      <c r="A537">
        <v>3020607003</v>
      </c>
      <c r="B537" t="s">
        <v>1438</v>
      </c>
      <c r="C537" t="s">
        <v>1444</v>
      </c>
      <c r="D537" t="s">
        <v>3163</v>
      </c>
      <c r="E537" t="s">
        <v>3166</v>
      </c>
    </row>
    <row r="538" spans="1:5">
      <c r="A538">
        <v>3020607004</v>
      </c>
      <c r="B538" t="s">
        <v>1438</v>
      </c>
      <c r="C538" t="s">
        <v>1444</v>
      </c>
      <c r="D538" t="s">
        <v>3163</v>
      </c>
      <c r="E538" t="s">
        <v>3167</v>
      </c>
    </row>
    <row r="539" spans="1:5">
      <c r="A539">
        <v>3020607005</v>
      </c>
      <c r="B539" t="s">
        <v>1438</v>
      </c>
      <c r="C539" t="s">
        <v>1444</v>
      </c>
      <c r="D539" t="s">
        <v>3163</v>
      </c>
      <c r="E539" t="s">
        <v>3168</v>
      </c>
    </row>
    <row r="540" spans="1:5">
      <c r="A540">
        <v>3020607006</v>
      </c>
      <c r="B540" t="s">
        <v>1438</v>
      </c>
      <c r="C540" t="s">
        <v>1444</v>
      </c>
      <c r="D540" t="s">
        <v>3163</v>
      </c>
      <c r="E540" t="s">
        <v>3169</v>
      </c>
    </row>
    <row r="541" spans="1:5">
      <c r="A541">
        <v>3020608001</v>
      </c>
      <c r="B541" t="s">
        <v>1438</v>
      </c>
      <c r="C541" t="s">
        <v>1444</v>
      </c>
      <c r="D541" t="s">
        <v>3170</v>
      </c>
      <c r="E541" t="s">
        <v>3171</v>
      </c>
    </row>
    <row r="542" spans="1:5">
      <c r="A542">
        <v>3020608002</v>
      </c>
      <c r="B542" t="s">
        <v>1438</v>
      </c>
      <c r="C542" t="s">
        <v>1444</v>
      </c>
      <c r="D542" t="s">
        <v>3170</v>
      </c>
      <c r="E542" t="s">
        <v>3172</v>
      </c>
    </row>
    <row r="543" spans="1:5">
      <c r="A543">
        <v>3020608003</v>
      </c>
      <c r="B543" t="s">
        <v>1438</v>
      </c>
      <c r="C543" t="s">
        <v>1444</v>
      </c>
      <c r="D543" t="s">
        <v>3170</v>
      </c>
      <c r="E543" t="s">
        <v>3173</v>
      </c>
    </row>
    <row r="544" spans="1:5">
      <c r="A544">
        <v>3020608004</v>
      </c>
      <c r="B544" t="s">
        <v>1438</v>
      </c>
      <c r="C544" t="s">
        <v>1444</v>
      </c>
      <c r="D544" t="s">
        <v>3170</v>
      </c>
      <c r="E544" t="s">
        <v>3174</v>
      </c>
    </row>
    <row r="545" spans="1:5">
      <c r="A545">
        <v>3020609001</v>
      </c>
      <c r="B545" t="s">
        <v>1438</v>
      </c>
      <c r="C545" t="s">
        <v>1444</v>
      </c>
      <c r="D545" t="s">
        <v>3175</v>
      </c>
      <c r="E545" t="s">
        <v>3176</v>
      </c>
    </row>
    <row r="546" spans="1:5">
      <c r="A546">
        <v>3020609002</v>
      </c>
      <c r="B546" t="s">
        <v>1438</v>
      </c>
      <c r="C546" t="s">
        <v>1444</v>
      </c>
      <c r="D546" t="s">
        <v>3175</v>
      </c>
      <c r="E546" t="s">
        <v>3177</v>
      </c>
    </row>
    <row r="547" spans="1:5">
      <c r="A547">
        <v>3020609003</v>
      </c>
      <c r="B547" t="s">
        <v>1438</v>
      </c>
      <c r="C547" t="s">
        <v>1444</v>
      </c>
      <c r="D547" t="s">
        <v>3175</v>
      </c>
      <c r="E547" t="s">
        <v>3178</v>
      </c>
    </row>
    <row r="548" spans="1:5">
      <c r="A548">
        <v>3020609004</v>
      </c>
      <c r="B548" t="s">
        <v>1438</v>
      </c>
      <c r="C548" t="s">
        <v>1444</v>
      </c>
      <c r="D548" t="s">
        <v>3175</v>
      </c>
      <c r="E548" t="s">
        <v>3179</v>
      </c>
    </row>
    <row r="549" spans="1:5">
      <c r="A549">
        <v>3020609005</v>
      </c>
      <c r="B549" t="s">
        <v>1438</v>
      </c>
      <c r="C549" t="s">
        <v>1444</v>
      </c>
      <c r="D549" t="s">
        <v>3175</v>
      </c>
      <c r="E549" t="s">
        <v>3180</v>
      </c>
    </row>
    <row r="550" spans="1:5">
      <c r="A550">
        <v>3020609006</v>
      </c>
      <c r="B550" t="s">
        <v>1438</v>
      </c>
      <c r="C550" t="s">
        <v>1444</v>
      </c>
      <c r="D550" t="s">
        <v>3175</v>
      </c>
      <c r="E550" t="s">
        <v>3181</v>
      </c>
    </row>
    <row r="551" spans="1:5">
      <c r="A551">
        <v>3020609007</v>
      </c>
      <c r="B551" t="s">
        <v>1438</v>
      </c>
      <c r="C551" t="s">
        <v>1444</v>
      </c>
      <c r="D551" t="s">
        <v>3175</v>
      </c>
      <c r="E551" t="s">
        <v>3182</v>
      </c>
    </row>
    <row r="552" spans="1:5">
      <c r="A552">
        <v>3020609008</v>
      </c>
      <c r="B552" t="s">
        <v>1438</v>
      </c>
      <c r="C552" t="s">
        <v>1444</v>
      </c>
      <c r="D552" t="s">
        <v>3175</v>
      </c>
      <c r="E552" t="s">
        <v>3183</v>
      </c>
    </row>
    <row r="553" spans="1:5">
      <c r="A553">
        <v>3020609009</v>
      </c>
      <c r="B553" t="s">
        <v>1438</v>
      </c>
      <c r="C553" t="s">
        <v>1444</v>
      </c>
      <c r="D553" t="s">
        <v>3175</v>
      </c>
      <c r="E553" t="s">
        <v>3184</v>
      </c>
    </row>
    <row r="554" spans="1:5">
      <c r="A554">
        <v>3020609010</v>
      </c>
      <c r="B554" t="s">
        <v>1438</v>
      </c>
      <c r="C554" t="s">
        <v>1444</v>
      </c>
      <c r="D554" t="s">
        <v>3175</v>
      </c>
      <c r="E554" t="s">
        <v>3185</v>
      </c>
    </row>
    <row r="555" spans="1:5">
      <c r="A555">
        <v>3020609011</v>
      </c>
      <c r="B555" t="s">
        <v>1438</v>
      </c>
      <c r="C555" t="s">
        <v>1444</v>
      </c>
      <c r="D555" t="s">
        <v>3175</v>
      </c>
      <c r="E555" t="s">
        <v>3186</v>
      </c>
    </row>
    <row r="556" spans="1:5">
      <c r="A556">
        <v>3020610001</v>
      </c>
      <c r="B556" t="s">
        <v>1438</v>
      </c>
      <c r="C556" t="s">
        <v>1444</v>
      </c>
      <c r="D556" t="s">
        <v>3187</v>
      </c>
      <c r="E556" t="s">
        <v>2750</v>
      </c>
    </row>
    <row r="557" spans="1:5">
      <c r="A557">
        <v>3020610002</v>
      </c>
      <c r="B557" t="s">
        <v>1438</v>
      </c>
      <c r="C557" t="s">
        <v>1444</v>
      </c>
      <c r="D557" t="s">
        <v>3187</v>
      </c>
      <c r="E557" t="s">
        <v>3188</v>
      </c>
    </row>
    <row r="558" spans="1:5">
      <c r="A558">
        <v>3020610003</v>
      </c>
      <c r="B558" t="s">
        <v>1438</v>
      </c>
      <c r="C558" t="s">
        <v>1444</v>
      </c>
      <c r="D558" t="s">
        <v>3187</v>
      </c>
      <c r="E558" t="s">
        <v>2751</v>
      </c>
    </row>
    <row r="559" spans="1:5">
      <c r="A559">
        <v>3020611001</v>
      </c>
      <c r="B559" t="s">
        <v>1438</v>
      </c>
      <c r="C559" t="s">
        <v>1444</v>
      </c>
      <c r="D559" t="s">
        <v>2534</v>
      </c>
      <c r="E559" t="s">
        <v>3189</v>
      </c>
    </row>
    <row r="560" spans="1:5">
      <c r="A560">
        <v>3020611002</v>
      </c>
      <c r="B560" t="s">
        <v>1438</v>
      </c>
      <c r="C560" t="s">
        <v>1444</v>
      </c>
      <c r="D560" t="s">
        <v>2534</v>
      </c>
      <c r="E560" t="s">
        <v>3190</v>
      </c>
    </row>
    <row r="561" spans="1:5">
      <c r="A561">
        <v>3020611003</v>
      </c>
      <c r="B561" t="s">
        <v>1438</v>
      </c>
      <c r="C561" t="s">
        <v>1444</v>
      </c>
      <c r="D561" t="s">
        <v>2534</v>
      </c>
      <c r="E561" t="s">
        <v>3191</v>
      </c>
    </row>
    <row r="562" spans="1:5">
      <c r="A562">
        <v>3020611004</v>
      </c>
      <c r="B562" t="s">
        <v>1438</v>
      </c>
      <c r="C562" t="s">
        <v>1444</v>
      </c>
      <c r="D562" t="s">
        <v>2534</v>
      </c>
      <c r="E562" t="s">
        <v>3192</v>
      </c>
    </row>
    <row r="563" spans="1:5">
      <c r="A563">
        <v>3020611005</v>
      </c>
      <c r="B563" t="s">
        <v>1438</v>
      </c>
      <c r="C563" t="s">
        <v>1444</v>
      </c>
      <c r="D563" t="s">
        <v>2534</v>
      </c>
      <c r="E563" t="s">
        <v>3193</v>
      </c>
    </row>
    <row r="564" spans="1:5">
      <c r="A564">
        <v>3020611006</v>
      </c>
      <c r="B564" t="s">
        <v>1438</v>
      </c>
      <c r="C564" t="s">
        <v>1444</v>
      </c>
      <c r="D564" t="s">
        <v>2534</v>
      </c>
      <c r="E564" t="s">
        <v>3194</v>
      </c>
    </row>
    <row r="565" spans="1:5">
      <c r="A565">
        <v>3020612001</v>
      </c>
      <c r="B565" t="s">
        <v>1438</v>
      </c>
      <c r="C565" t="s">
        <v>1444</v>
      </c>
      <c r="D565" t="s">
        <v>3195</v>
      </c>
      <c r="E565" t="s">
        <v>3196</v>
      </c>
    </row>
    <row r="566" spans="1:5">
      <c r="A566">
        <v>3020612002</v>
      </c>
      <c r="B566" t="s">
        <v>1438</v>
      </c>
      <c r="C566" t="s">
        <v>1444</v>
      </c>
      <c r="D566" t="s">
        <v>3195</v>
      </c>
      <c r="E566" t="s">
        <v>3197</v>
      </c>
    </row>
    <row r="567" spans="1:5">
      <c r="A567">
        <v>3020612003</v>
      </c>
      <c r="B567" t="s">
        <v>1438</v>
      </c>
      <c r="C567" t="s">
        <v>1444</v>
      </c>
      <c r="D567" t="s">
        <v>3195</v>
      </c>
      <c r="E567" t="s">
        <v>2579</v>
      </c>
    </row>
    <row r="568" spans="1:5">
      <c r="A568">
        <v>3020612004</v>
      </c>
      <c r="B568" t="s">
        <v>1438</v>
      </c>
      <c r="C568" t="s">
        <v>1444</v>
      </c>
      <c r="D568" t="s">
        <v>3195</v>
      </c>
      <c r="E568" t="s">
        <v>3198</v>
      </c>
    </row>
    <row r="569" spans="1:5">
      <c r="A569">
        <v>3020612005</v>
      </c>
      <c r="B569" t="s">
        <v>1438</v>
      </c>
      <c r="C569" t="s">
        <v>1444</v>
      </c>
      <c r="D569" t="s">
        <v>3195</v>
      </c>
      <c r="E569" t="s">
        <v>3199</v>
      </c>
    </row>
    <row r="570" spans="1:5">
      <c r="A570">
        <v>3020612006</v>
      </c>
      <c r="B570" t="s">
        <v>1438</v>
      </c>
      <c r="C570" t="s">
        <v>1444</v>
      </c>
      <c r="D570" t="s">
        <v>3195</v>
      </c>
      <c r="E570" t="s">
        <v>3200</v>
      </c>
    </row>
    <row r="571" spans="1:5">
      <c r="A571">
        <v>3020612007</v>
      </c>
      <c r="B571" t="s">
        <v>1438</v>
      </c>
      <c r="C571" t="s">
        <v>1444</v>
      </c>
      <c r="D571" t="s">
        <v>3195</v>
      </c>
      <c r="E571" t="s">
        <v>3201</v>
      </c>
    </row>
    <row r="572" spans="1:5">
      <c r="A572">
        <v>3020612008</v>
      </c>
      <c r="B572" t="s">
        <v>1438</v>
      </c>
      <c r="C572" t="s">
        <v>1444</v>
      </c>
      <c r="D572" t="s">
        <v>3195</v>
      </c>
      <c r="E572" t="s">
        <v>3202</v>
      </c>
    </row>
    <row r="573" spans="1:5">
      <c r="A573">
        <v>3020612009</v>
      </c>
      <c r="B573" t="s">
        <v>1438</v>
      </c>
      <c r="C573" t="s">
        <v>1444</v>
      </c>
      <c r="D573" t="s">
        <v>3195</v>
      </c>
      <c r="E573" t="s">
        <v>3203</v>
      </c>
    </row>
    <row r="574" spans="1:5">
      <c r="A574">
        <v>3020612010</v>
      </c>
      <c r="B574" t="s">
        <v>1438</v>
      </c>
      <c r="C574" t="s">
        <v>1444</v>
      </c>
      <c r="D574" t="s">
        <v>3195</v>
      </c>
      <c r="E574" t="s">
        <v>3204</v>
      </c>
    </row>
    <row r="575" spans="1:5">
      <c r="A575">
        <v>3020612011</v>
      </c>
      <c r="B575" t="s">
        <v>1438</v>
      </c>
      <c r="C575" t="s">
        <v>1444</v>
      </c>
      <c r="D575" t="s">
        <v>3195</v>
      </c>
      <c r="E575" t="s">
        <v>3205</v>
      </c>
    </row>
    <row r="576" spans="1:5">
      <c r="A576">
        <v>3020613001</v>
      </c>
      <c r="B576" t="s">
        <v>1438</v>
      </c>
      <c r="C576" t="s">
        <v>1444</v>
      </c>
      <c r="D576" t="s">
        <v>3206</v>
      </c>
      <c r="E576" t="s">
        <v>3207</v>
      </c>
    </row>
    <row r="577" spans="1:5">
      <c r="A577">
        <v>3020613002</v>
      </c>
      <c r="B577" t="s">
        <v>1438</v>
      </c>
      <c r="C577" t="s">
        <v>1444</v>
      </c>
      <c r="D577" t="s">
        <v>3206</v>
      </c>
      <c r="E577" t="s">
        <v>3208</v>
      </c>
    </row>
    <row r="578" spans="1:5">
      <c r="A578">
        <v>3020613003</v>
      </c>
      <c r="B578" t="s">
        <v>1438</v>
      </c>
      <c r="C578" t="s">
        <v>1444</v>
      </c>
      <c r="D578" t="s">
        <v>3206</v>
      </c>
      <c r="E578" t="s">
        <v>3209</v>
      </c>
    </row>
    <row r="579" spans="1:5">
      <c r="A579">
        <v>3020613004</v>
      </c>
      <c r="B579" t="s">
        <v>1438</v>
      </c>
      <c r="C579" t="s">
        <v>1444</v>
      </c>
      <c r="D579" t="s">
        <v>3206</v>
      </c>
      <c r="E579" t="s">
        <v>3210</v>
      </c>
    </row>
    <row r="580" spans="1:5">
      <c r="A580">
        <v>3020613005</v>
      </c>
      <c r="B580" t="s">
        <v>1438</v>
      </c>
      <c r="C580" t="s">
        <v>1444</v>
      </c>
      <c r="D580" t="s">
        <v>3206</v>
      </c>
      <c r="E580" t="s">
        <v>3211</v>
      </c>
    </row>
    <row r="581" spans="1:5">
      <c r="A581">
        <v>3020613006</v>
      </c>
      <c r="B581" t="s">
        <v>1438</v>
      </c>
      <c r="C581" t="s">
        <v>1444</v>
      </c>
      <c r="D581" t="s">
        <v>3206</v>
      </c>
      <c r="E581" t="s">
        <v>3212</v>
      </c>
    </row>
    <row r="582" spans="1:5">
      <c r="A582">
        <v>3020613007</v>
      </c>
      <c r="B582" t="s">
        <v>1438</v>
      </c>
      <c r="C582" t="s">
        <v>1444</v>
      </c>
      <c r="D582" t="s">
        <v>3206</v>
      </c>
      <c r="E582" t="s">
        <v>3213</v>
      </c>
    </row>
    <row r="583" spans="1:5">
      <c r="A583">
        <v>3020613008</v>
      </c>
      <c r="B583" t="s">
        <v>1438</v>
      </c>
      <c r="C583" t="s">
        <v>1444</v>
      </c>
      <c r="D583" t="s">
        <v>3206</v>
      </c>
      <c r="E583" t="s">
        <v>3214</v>
      </c>
    </row>
    <row r="584" spans="1:5">
      <c r="A584">
        <v>3020613009</v>
      </c>
      <c r="B584" t="s">
        <v>1438</v>
      </c>
      <c r="C584" t="s">
        <v>1444</v>
      </c>
      <c r="D584" t="s">
        <v>3206</v>
      </c>
      <c r="E584" t="s">
        <v>3215</v>
      </c>
    </row>
    <row r="585" spans="1:5">
      <c r="A585">
        <v>3020613010</v>
      </c>
      <c r="B585" t="s">
        <v>1438</v>
      </c>
      <c r="C585" t="s">
        <v>1444</v>
      </c>
      <c r="D585" t="s">
        <v>3206</v>
      </c>
      <c r="E585" t="s">
        <v>3216</v>
      </c>
    </row>
    <row r="586" spans="1:5">
      <c r="A586">
        <v>3020613011</v>
      </c>
      <c r="B586" t="s">
        <v>1438</v>
      </c>
      <c r="C586" t="s">
        <v>1444</v>
      </c>
      <c r="D586" t="s">
        <v>3206</v>
      </c>
      <c r="E586" t="s">
        <v>3217</v>
      </c>
    </row>
    <row r="587" spans="1:5">
      <c r="A587">
        <v>3020613012</v>
      </c>
      <c r="B587" t="s">
        <v>1438</v>
      </c>
      <c r="C587" t="s">
        <v>1444</v>
      </c>
      <c r="D587" t="s">
        <v>3206</v>
      </c>
      <c r="E587" t="s">
        <v>3218</v>
      </c>
    </row>
    <row r="588" spans="1:5">
      <c r="A588">
        <v>3020613013</v>
      </c>
      <c r="B588" t="s">
        <v>1438</v>
      </c>
      <c r="C588" t="s">
        <v>1444</v>
      </c>
      <c r="D588" t="s">
        <v>3206</v>
      </c>
      <c r="E588" t="s">
        <v>3219</v>
      </c>
    </row>
    <row r="589" spans="1:5">
      <c r="A589">
        <v>3020613014</v>
      </c>
      <c r="B589" t="s">
        <v>1438</v>
      </c>
      <c r="C589" t="s">
        <v>1444</v>
      </c>
      <c r="D589" t="s">
        <v>3206</v>
      </c>
      <c r="E589" t="s">
        <v>3220</v>
      </c>
    </row>
    <row r="590" spans="1:5">
      <c r="A590">
        <v>3020613015</v>
      </c>
      <c r="B590" t="s">
        <v>1438</v>
      </c>
      <c r="C590" t="s">
        <v>1444</v>
      </c>
      <c r="D590" t="s">
        <v>3206</v>
      </c>
      <c r="E590" t="s">
        <v>3221</v>
      </c>
    </row>
    <row r="591" spans="1:5">
      <c r="A591">
        <v>3020614001</v>
      </c>
      <c r="B591" t="s">
        <v>1438</v>
      </c>
      <c r="C591" t="s">
        <v>1444</v>
      </c>
      <c r="D591" t="s">
        <v>3222</v>
      </c>
      <c r="E591" t="s">
        <v>3223</v>
      </c>
    </row>
    <row r="592" spans="1:5">
      <c r="A592">
        <v>3020614002</v>
      </c>
      <c r="B592" t="s">
        <v>1438</v>
      </c>
      <c r="C592" t="s">
        <v>1444</v>
      </c>
      <c r="D592" t="s">
        <v>3222</v>
      </c>
      <c r="E592" t="s">
        <v>3224</v>
      </c>
    </row>
    <row r="593" spans="1:5">
      <c r="A593">
        <v>3020614003</v>
      </c>
      <c r="B593" t="s">
        <v>1438</v>
      </c>
      <c r="C593" t="s">
        <v>1444</v>
      </c>
      <c r="D593" t="s">
        <v>3222</v>
      </c>
      <c r="E593" t="s">
        <v>3225</v>
      </c>
    </row>
    <row r="594" spans="1:5">
      <c r="A594">
        <v>3020614004</v>
      </c>
      <c r="B594" t="s">
        <v>1438</v>
      </c>
      <c r="C594" t="s">
        <v>1444</v>
      </c>
      <c r="D594" t="s">
        <v>3222</v>
      </c>
      <c r="E594" t="s">
        <v>3226</v>
      </c>
    </row>
    <row r="595" spans="1:5">
      <c r="A595">
        <v>3020614005</v>
      </c>
      <c r="B595" t="s">
        <v>1438</v>
      </c>
      <c r="C595" t="s">
        <v>1444</v>
      </c>
      <c r="D595" t="s">
        <v>3222</v>
      </c>
      <c r="E595" t="s">
        <v>3227</v>
      </c>
    </row>
    <row r="596" spans="1:5">
      <c r="A596">
        <v>3020614006</v>
      </c>
      <c r="B596" t="s">
        <v>1438</v>
      </c>
      <c r="C596" t="s">
        <v>1444</v>
      </c>
      <c r="D596" t="s">
        <v>3222</v>
      </c>
      <c r="E596" t="s">
        <v>3228</v>
      </c>
    </row>
    <row r="597" spans="1:5">
      <c r="A597">
        <v>3020614007</v>
      </c>
      <c r="B597" t="s">
        <v>1438</v>
      </c>
      <c r="C597" t="s">
        <v>1444</v>
      </c>
      <c r="D597" t="s">
        <v>3222</v>
      </c>
      <c r="E597" t="s">
        <v>3229</v>
      </c>
    </row>
    <row r="598" spans="1:5">
      <c r="A598">
        <v>3020614008</v>
      </c>
      <c r="B598" t="s">
        <v>1438</v>
      </c>
      <c r="C598" t="s">
        <v>1444</v>
      </c>
      <c r="D598" t="s">
        <v>3222</v>
      </c>
      <c r="E598" t="s">
        <v>3230</v>
      </c>
    </row>
    <row r="599" spans="1:5">
      <c r="A599">
        <v>3020614009</v>
      </c>
      <c r="B599" t="s">
        <v>1438</v>
      </c>
      <c r="C599" t="s">
        <v>1444</v>
      </c>
      <c r="D599" t="s">
        <v>3222</v>
      </c>
      <c r="E599" t="s">
        <v>3231</v>
      </c>
    </row>
    <row r="600" spans="1:5">
      <c r="A600">
        <v>3020614010</v>
      </c>
      <c r="B600" t="s">
        <v>1438</v>
      </c>
      <c r="C600" t="s">
        <v>1444</v>
      </c>
      <c r="D600" t="s">
        <v>3222</v>
      </c>
      <c r="E600" t="s">
        <v>3232</v>
      </c>
    </row>
    <row r="601" spans="1:5">
      <c r="A601">
        <v>3020614011</v>
      </c>
      <c r="B601" t="s">
        <v>1438</v>
      </c>
      <c r="C601" t="s">
        <v>1444</v>
      </c>
      <c r="D601" t="s">
        <v>3222</v>
      </c>
      <c r="E601" t="s">
        <v>3233</v>
      </c>
    </row>
    <row r="602" spans="1:5">
      <c r="A602">
        <v>3020615001</v>
      </c>
      <c r="B602" t="s">
        <v>1438</v>
      </c>
      <c r="C602" t="s">
        <v>1444</v>
      </c>
      <c r="D602" t="s">
        <v>3234</v>
      </c>
      <c r="E602" t="s">
        <v>2688</v>
      </c>
    </row>
    <row r="603" spans="1:5">
      <c r="A603">
        <v>3020615002</v>
      </c>
      <c r="B603" t="s">
        <v>1438</v>
      </c>
      <c r="C603" t="s">
        <v>1444</v>
      </c>
      <c r="D603" t="s">
        <v>3234</v>
      </c>
      <c r="E603" t="s">
        <v>2689</v>
      </c>
    </row>
    <row r="604" spans="1:5">
      <c r="A604">
        <v>3020615003</v>
      </c>
      <c r="B604" t="s">
        <v>1438</v>
      </c>
      <c r="C604" t="s">
        <v>1444</v>
      </c>
      <c r="D604" t="s">
        <v>3234</v>
      </c>
      <c r="E604" t="s">
        <v>2690</v>
      </c>
    </row>
    <row r="605" spans="1:5">
      <c r="A605">
        <v>3020615004</v>
      </c>
      <c r="B605" t="s">
        <v>1438</v>
      </c>
      <c r="C605" t="s">
        <v>1444</v>
      </c>
      <c r="D605" t="s">
        <v>3234</v>
      </c>
      <c r="E605" t="s">
        <v>3235</v>
      </c>
    </row>
    <row r="606" spans="1:5">
      <c r="A606">
        <v>3020615005</v>
      </c>
      <c r="B606" t="s">
        <v>1438</v>
      </c>
      <c r="C606" t="s">
        <v>1444</v>
      </c>
      <c r="D606" t="s">
        <v>3234</v>
      </c>
      <c r="E606" t="s">
        <v>3236</v>
      </c>
    </row>
    <row r="607" spans="1:5">
      <c r="A607">
        <v>3020615006</v>
      </c>
      <c r="B607" t="s">
        <v>1438</v>
      </c>
      <c r="C607" t="s">
        <v>1444</v>
      </c>
      <c r="D607" t="s">
        <v>3234</v>
      </c>
      <c r="E607" t="s">
        <v>3237</v>
      </c>
    </row>
    <row r="608" spans="1:5">
      <c r="A608">
        <v>3020615007</v>
      </c>
      <c r="B608" t="s">
        <v>1438</v>
      </c>
      <c r="C608" t="s">
        <v>1444</v>
      </c>
      <c r="D608" t="s">
        <v>3234</v>
      </c>
      <c r="E608" t="s">
        <v>3238</v>
      </c>
    </row>
    <row r="609" spans="1:5">
      <c r="A609">
        <v>3020615008</v>
      </c>
      <c r="B609" t="s">
        <v>1438</v>
      </c>
      <c r="C609" t="s">
        <v>1444</v>
      </c>
      <c r="D609" t="s">
        <v>3234</v>
      </c>
      <c r="E609" t="s">
        <v>3239</v>
      </c>
    </row>
    <row r="610" spans="1:5">
      <c r="A610">
        <v>3020615009</v>
      </c>
      <c r="B610" t="s">
        <v>1438</v>
      </c>
      <c r="C610" t="s">
        <v>1444</v>
      </c>
      <c r="D610" t="s">
        <v>3234</v>
      </c>
      <c r="E610" t="s">
        <v>2087</v>
      </c>
    </row>
    <row r="611" spans="1:5">
      <c r="A611">
        <v>3020615010</v>
      </c>
      <c r="B611" t="s">
        <v>1438</v>
      </c>
      <c r="C611" t="s">
        <v>1444</v>
      </c>
      <c r="D611" t="s">
        <v>3234</v>
      </c>
      <c r="E611" t="s">
        <v>3240</v>
      </c>
    </row>
    <row r="612" spans="1:5">
      <c r="A612">
        <v>3020615011</v>
      </c>
      <c r="B612" t="s">
        <v>1438</v>
      </c>
      <c r="C612" t="s">
        <v>1444</v>
      </c>
      <c r="D612" t="s">
        <v>3234</v>
      </c>
      <c r="E612" t="s">
        <v>3241</v>
      </c>
    </row>
    <row r="613" spans="1:5">
      <c r="A613">
        <v>3020615012</v>
      </c>
      <c r="B613" t="s">
        <v>1438</v>
      </c>
      <c r="C613" t="s">
        <v>1444</v>
      </c>
      <c r="D613" t="s">
        <v>3234</v>
      </c>
      <c r="E613" t="s">
        <v>3242</v>
      </c>
    </row>
    <row r="614" spans="1:5">
      <c r="A614">
        <v>3020615013</v>
      </c>
      <c r="B614" t="s">
        <v>1438</v>
      </c>
      <c r="C614" t="s">
        <v>1444</v>
      </c>
      <c r="D614" t="s">
        <v>3234</v>
      </c>
      <c r="E614" t="s">
        <v>3243</v>
      </c>
    </row>
    <row r="615" spans="1:5">
      <c r="A615">
        <v>3020616001</v>
      </c>
      <c r="B615" t="s">
        <v>1438</v>
      </c>
      <c r="C615" t="s">
        <v>1444</v>
      </c>
      <c r="D615" t="s">
        <v>3244</v>
      </c>
      <c r="E615" t="s">
        <v>2073</v>
      </c>
    </row>
    <row r="616" spans="1:5">
      <c r="A616">
        <v>3020616002</v>
      </c>
      <c r="B616" t="s">
        <v>1438</v>
      </c>
      <c r="C616" t="s">
        <v>1444</v>
      </c>
      <c r="D616" t="s">
        <v>3244</v>
      </c>
      <c r="E616" t="s">
        <v>3245</v>
      </c>
    </row>
    <row r="617" spans="1:5">
      <c r="A617">
        <v>3020616003</v>
      </c>
      <c r="B617" t="s">
        <v>1438</v>
      </c>
      <c r="C617" t="s">
        <v>1444</v>
      </c>
      <c r="D617" t="s">
        <v>3244</v>
      </c>
      <c r="E617" t="s">
        <v>2397</v>
      </c>
    </row>
    <row r="618" spans="1:5">
      <c r="A618">
        <v>3020616004</v>
      </c>
      <c r="B618" t="s">
        <v>1438</v>
      </c>
      <c r="C618" t="s">
        <v>1444</v>
      </c>
      <c r="D618" t="s">
        <v>3244</v>
      </c>
      <c r="E618" t="s">
        <v>2103</v>
      </c>
    </row>
    <row r="619" spans="1:5">
      <c r="A619">
        <v>3020616005</v>
      </c>
      <c r="B619" t="s">
        <v>1438</v>
      </c>
      <c r="C619" t="s">
        <v>1444</v>
      </c>
      <c r="D619" t="s">
        <v>3244</v>
      </c>
      <c r="E619" t="s">
        <v>3246</v>
      </c>
    </row>
    <row r="620" spans="1:5">
      <c r="A620">
        <v>3020616006</v>
      </c>
      <c r="B620" t="s">
        <v>1438</v>
      </c>
      <c r="C620" t="s">
        <v>1444</v>
      </c>
      <c r="D620" t="s">
        <v>3244</v>
      </c>
      <c r="E620" t="s">
        <v>3247</v>
      </c>
    </row>
    <row r="621" spans="1:5">
      <c r="A621">
        <v>3020616007</v>
      </c>
      <c r="B621" t="s">
        <v>1438</v>
      </c>
      <c r="C621" t="s">
        <v>1444</v>
      </c>
      <c r="D621" t="s">
        <v>3244</v>
      </c>
      <c r="E621" t="s">
        <v>3248</v>
      </c>
    </row>
    <row r="622" spans="1:5">
      <c r="A622">
        <v>3020616008</v>
      </c>
      <c r="B622" t="s">
        <v>1438</v>
      </c>
      <c r="C622" t="s">
        <v>1444</v>
      </c>
      <c r="D622" t="s">
        <v>3244</v>
      </c>
      <c r="E622" t="s">
        <v>3249</v>
      </c>
    </row>
    <row r="623" spans="1:5">
      <c r="A623">
        <v>3020616009</v>
      </c>
      <c r="B623" t="s">
        <v>1438</v>
      </c>
      <c r="C623" t="s">
        <v>1444</v>
      </c>
      <c r="D623" t="s">
        <v>3244</v>
      </c>
      <c r="E623" t="s">
        <v>3250</v>
      </c>
    </row>
    <row r="624" spans="1:5">
      <c r="A624">
        <v>3020616010</v>
      </c>
      <c r="B624" t="s">
        <v>1438</v>
      </c>
      <c r="C624" t="s">
        <v>1444</v>
      </c>
      <c r="D624" t="s">
        <v>3244</v>
      </c>
      <c r="E624" t="s">
        <v>3251</v>
      </c>
    </row>
    <row r="625" spans="1:5">
      <c r="A625">
        <v>3020616011</v>
      </c>
      <c r="B625" t="s">
        <v>1438</v>
      </c>
      <c r="C625" t="s">
        <v>1444</v>
      </c>
      <c r="D625" t="s">
        <v>3244</v>
      </c>
      <c r="E625" t="s">
        <v>3252</v>
      </c>
    </row>
    <row r="626" spans="1:5">
      <c r="A626">
        <v>3020616012</v>
      </c>
      <c r="B626" t="s">
        <v>1438</v>
      </c>
      <c r="C626" t="s">
        <v>1444</v>
      </c>
      <c r="D626" t="s">
        <v>3244</v>
      </c>
      <c r="E626" t="s">
        <v>2653</v>
      </c>
    </row>
    <row r="627" spans="1:5">
      <c r="A627">
        <v>3020616013</v>
      </c>
      <c r="B627" t="s">
        <v>1438</v>
      </c>
      <c r="C627" t="s">
        <v>1444</v>
      </c>
      <c r="D627" t="s">
        <v>3244</v>
      </c>
      <c r="E627" t="s">
        <v>2492</v>
      </c>
    </row>
    <row r="628" spans="1:5">
      <c r="A628">
        <v>3020616014</v>
      </c>
      <c r="B628" t="s">
        <v>1438</v>
      </c>
      <c r="C628" t="s">
        <v>1444</v>
      </c>
      <c r="D628" t="s">
        <v>3244</v>
      </c>
      <c r="E628" t="s">
        <v>3253</v>
      </c>
    </row>
    <row r="629" spans="1:5">
      <c r="A629">
        <v>3020617001</v>
      </c>
      <c r="B629" t="s">
        <v>1438</v>
      </c>
      <c r="C629" t="s">
        <v>1444</v>
      </c>
      <c r="D629" t="s">
        <v>2573</v>
      </c>
      <c r="E629" t="s">
        <v>3254</v>
      </c>
    </row>
    <row r="630" spans="1:5">
      <c r="A630">
        <v>3020617002</v>
      </c>
      <c r="B630" t="s">
        <v>1438</v>
      </c>
      <c r="C630" t="s">
        <v>1444</v>
      </c>
      <c r="D630" t="s">
        <v>2573</v>
      </c>
      <c r="E630" t="s">
        <v>3255</v>
      </c>
    </row>
    <row r="631" spans="1:5">
      <c r="A631">
        <v>3020617003</v>
      </c>
      <c r="B631" t="s">
        <v>1438</v>
      </c>
      <c r="C631" t="s">
        <v>1444</v>
      </c>
      <c r="D631" t="s">
        <v>2573</v>
      </c>
      <c r="E631" t="s">
        <v>2064</v>
      </c>
    </row>
    <row r="632" spans="1:5">
      <c r="A632">
        <v>3020617004</v>
      </c>
      <c r="B632" t="s">
        <v>1438</v>
      </c>
      <c r="C632" t="s">
        <v>1444</v>
      </c>
      <c r="D632" t="s">
        <v>2573</v>
      </c>
      <c r="E632" t="s">
        <v>2775</v>
      </c>
    </row>
    <row r="633" spans="1:5">
      <c r="A633">
        <v>3020617005</v>
      </c>
      <c r="B633" t="s">
        <v>1438</v>
      </c>
      <c r="C633" t="s">
        <v>1444</v>
      </c>
      <c r="D633" t="s">
        <v>2573</v>
      </c>
      <c r="E633" t="s">
        <v>3256</v>
      </c>
    </row>
    <row r="634" spans="1:5">
      <c r="A634">
        <v>3020617006</v>
      </c>
      <c r="B634" t="s">
        <v>1438</v>
      </c>
      <c r="C634" t="s">
        <v>1444</v>
      </c>
      <c r="D634" t="s">
        <v>2573</v>
      </c>
      <c r="E634" t="s">
        <v>3257</v>
      </c>
    </row>
    <row r="635" spans="1:5">
      <c r="A635">
        <v>3020617007</v>
      </c>
      <c r="B635" t="s">
        <v>1438</v>
      </c>
      <c r="C635" t="s">
        <v>1444</v>
      </c>
      <c r="D635" t="s">
        <v>2573</v>
      </c>
      <c r="E635" t="s">
        <v>2459</v>
      </c>
    </row>
    <row r="636" spans="1:5">
      <c r="A636">
        <v>3020618001</v>
      </c>
      <c r="B636" t="s">
        <v>1438</v>
      </c>
      <c r="C636" t="s">
        <v>1444</v>
      </c>
      <c r="D636" t="s">
        <v>3258</v>
      </c>
      <c r="E636" t="s">
        <v>3259</v>
      </c>
    </row>
    <row r="637" spans="1:5">
      <c r="A637">
        <v>3020618002</v>
      </c>
      <c r="B637" t="s">
        <v>1438</v>
      </c>
      <c r="C637" t="s">
        <v>1444</v>
      </c>
      <c r="D637" t="s">
        <v>3258</v>
      </c>
      <c r="E637" t="s">
        <v>2092</v>
      </c>
    </row>
    <row r="638" spans="1:5">
      <c r="A638">
        <v>3020619001</v>
      </c>
      <c r="B638" t="s">
        <v>1438</v>
      </c>
      <c r="C638" t="s">
        <v>1444</v>
      </c>
      <c r="D638" t="s">
        <v>3260</v>
      </c>
      <c r="E638" t="s">
        <v>2527</v>
      </c>
    </row>
    <row r="639" spans="1:5">
      <c r="A639">
        <v>3020620001</v>
      </c>
      <c r="B639" t="s">
        <v>1438</v>
      </c>
      <c r="C639" t="s">
        <v>1444</v>
      </c>
      <c r="D639" t="s">
        <v>3261</v>
      </c>
      <c r="E639" t="s">
        <v>2627</v>
      </c>
    </row>
    <row r="640" spans="1:5">
      <c r="A640">
        <v>3020620002</v>
      </c>
      <c r="B640" t="s">
        <v>1438</v>
      </c>
      <c r="C640" t="s">
        <v>1444</v>
      </c>
      <c r="D640" t="s">
        <v>3261</v>
      </c>
      <c r="E640" t="s">
        <v>2365</v>
      </c>
    </row>
    <row r="641" spans="1:5">
      <c r="A641">
        <v>3020620003</v>
      </c>
      <c r="B641" t="s">
        <v>1438</v>
      </c>
      <c r="C641" t="s">
        <v>1444</v>
      </c>
      <c r="D641" t="s">
        <v>3261</v>
      </c>
      <c r="E641" t="s">
        <v>2549</v>
      </c>
    </row>
    <row r="642" spans="1:5">
      <c r="A642">
        <v>3020620004</v>
      </c>
      <c r="B642" t="s">
        <v>1438</v>
      </c>
      <c r="C642" t="s">
        <v>1444</v>
      </c>
      <c r="D642" t="s">
        <v>3261</v>
      </c>
      <c r="E642" t="s">
        <v>3262</v>
      </c>
    </row>
    <row r="643" spans="1:5">
      <c r="A643">
        <v>3020620005</v>
      </c>
      <c r="B643" t="s">
        <v>1438</v>
      </c>
      <c r="C643" t="s">
        <v>1444</v>
      </c>
      <c r="D643" t="s">
        <v>3261</v>
      </c>
      <c r="E643" t="s">
        <v>3263</v>
      </c>
    </row>
    <row r="644" spans="1:5">
      <c r="A644">
        <v>3020620006</v>
      </c>
      <c r="B644" t="s">
        <v>1438</v>
      </c>
      <c r="C644" t="s">
        <v>1444</v>
      </c>
      <c r="D644" t="s">
        <v>3261</v>
      </c>
      <c r="E644" t="s">
        <v>3264</v>
      </c>
    </row>
    <row r="645" spans="1:5">
      <c r="A645">
        <v>3020621001</v>
      </c>
      <c r="B645" t="s">
        <v>1438</v>
      </c>
      <c r="C645" t="s">
        <v>1444</v>
      </c>
      <c r="D645" t="s">
        <v>3265</v>
      </c>
      <c r="E645" t="s">
        <v>3266</v>
      </c>
    </row>
    <row r="646" spans="1:5">
      <c r="A646">
        <v>3020621002</v>
      </c>
      <c r="B646" t="s">
        <v>1438</v>
      </c>
      <c r="C646" t="s">
        <v>1444</v>
      </c>
      <c r="D646" t="s">
        <v>3265</v>
      </c>
      <c r="E646" t="s">
        <v>3267</v>
      </c>
    </row>
    <row r="647" spans="1:5">
      <c r="A647">
        <v>3020621003</v>
      </c>
      <c r="B647" t="s">
        <v>1438</v>
      </c>
      <c r="C647" t="s">
        <v>1444</v>
      </c>
      <c r="D647" t="s">
        <v>3265</v>
      </c>
      <c r="E647" t="s">
        <v>3268</v>
      </c>
    </row>
    <row r="648" spans="1:5">
      <c r="A648">
        <v>3020621004</v>
      </c>
      <c r="B648" t="s">
        <v>1438</v>
      </c>
      <c r="C648" t="s">
        <v>1444</v>
      </c>
      <c r="D648" t="s">
        <v>3265</v>
      </c>
      <c r="E648" t="s">
        <v>3269</v>
      </c>
    </row>
    <row r="649" spans="1:5">
      <c r="A649">
        <v>3020621005</v>
      </c>
      <c r="B649" t="s">
        <v>1438</v>
      </c>
      <c r="C649" t="s">
        <v>1444</v>
      </c>
      <c r="D649" t="s">
        <v>3265</v>
      </c>
      <c r="E649" t="s">
        <v>3270</v>
      </c>
    </row>
    <row r="650" spans="1:5">
      <c r="A650">
        <v>3020621006</v>
      </c>
      <c r="B650" t="s">
        <v>1438</v>
      </c>
      <c r="C650" t="s">
        <v>1444</v>
      </c>
      <c r="D650" t="s">
        <v>3265</v>
      </c>
      <c r="E650" t="s">
        <v>3271</v>
      </c>
    </row>
    <row r="651" spans="1:5">
      <c r="A651">
        <v>3020621007</v>
      </c>
      <c r="B651" t="s">
        <v>1438</v>
      </c>
      <c r="C651" t="s">
        <v>1444</v>
      </c>
      <c r="D651" t="s">
        <v>3265</v>
      </c>
      <c r="E651" t="s">
        <v>3272</v>
      </c>
    </row>
    <row r="652" spans="1:5">
      <c r="A652">
        <v>3020621008</v>
      </c>
      <c r="B652" t="s">
        <v>1438</v>
      </c>
      <c r="C652" t="s">
        <v>1444</v>
      </c>
      <c r="D652" t="s">
        <v>3265</v>
      </c>
      <c r="E652" t="s">
        <v>3273</v>
      </c>
    </row>
    <row r="653" spans="1:5">
      <c r="A653">
        <v>3020621009</v>
      </c>
      <c r="B653" t="s">
        <v>1438</v>
      </c>
      <c r="C653" t="s">
        <v>1444</v>
      </c>
      <c r="D653" t="s">
        <v>3265</v>
      </c>
      <c r="E653" t="s">
        <v>3274</v>
      </c>
    </row>
    <row r="654" spans="1:5">
      <c r="A654">
        <v>3020621010</v>
      </c>
      <c r="B654" t="s">
        <v>1438</v>
      </c>
      <c r="C654" t="s">
        <v>1444</v>
      </c>
      <c r="D654" t="s">
        <v>3265</v>
      </c>
      <c r="E654" t="s">
        <v>3275</v>
      </c>
    </row>
    <row r="655" spans="1:5">
      <c r="A655">
        <v>3020621011</v>
      </c>
      <c r="B655" t="s">
        <v>1438</v>
      </c>
      <c r="C655" t="s">
        <v>1444</v>
      </c>
      <c r="D655" t="s">
        <v>3265</v>
      </c>
      <c r="E655" t="s">
        <v>3276</v>
      </c>
    </row>
    <row r="656" spans="1:5">
      <c r="A656">
        <v>3020622001</v>
      </c>
      <c r="B656" t="s">
        <v>1438</v>
      </c>
      <c r="C656" t="s">
        <v>1444</v>
      </c>
      <c r="D656" t="s">
        <v>2629</v>
      </c>
      <c r="E656" t="s">
        <v>2406</v>
      </c>
    </row>
    <row r="657" spans="1:5">
      <c r="A657">
        <v>3020622007</v>
      </c>
      <c r="B657" t="s">
        <v>1438</v>
      </c>
      <c r="C657" t="s">
        <v>1444</v>
      </c>
      <c r="D657" t="s">
        <v>2629</v>
      </c>
      <c r="E657" t="s">
        <v>2358</v>
      </c>
    </row>
    <row r="658" spans="1:5">
      <c r="A658">
        <v>3020622010</v>
      </c>
      <c r="B658" t="s">
        <v>1438</v>
      </c>
      <c r="C658" t="s">
        <v>1444</v>
      </c>
      <c r="D658" t="s">
        <v>2629</v>
      </c>
      <c r="E658" t="s">
        <v>3277</v>
      </c>
    </row>
    <row r="659" spans="1:5">
      <c r="A659">
        <v>3020622011</v>
      </c>
      <c r="B659" t="s">
        <v>1438</v>
      </c>
      <c r="C659" t="s">
        <v>1444</v>
      </c>
      <c r="D659" t="s">
        <v>2629</v>
      </c>
      <c r="E659" t="s">
        <v>3278</v>
      </c>
    </row>
    <row r="660" spans="1:5">
      <c r="A660">
        <v>3020622012</v>
      </c>
      <c r="B660" t="s">
        <v>1438</v>
      </c>
      <c r="C660" t="s">
        <v>1444</v>
      </c>
      <c r="D660" t="s">
        <v>2629</v>
      </c>
      <c r="E660" t="s">
        <v>2531</v>
      </c>
    </row>
    <row r="661" spans="1:5">
      <c r="A661">
        <v>3020622013</v>
      </c>
      <c r="B661" t="s">
        <v>1438</v>
      </c>
      <c r="C661" t="s">
        <v>1444</v>
      </c>
      <c r="D661" t="s">
        <v>2629</v>
      </c>
      <c r="E661" t="s">
        <v>2480</v>
      </c>
    </row>
    <row r="662" spans="1:5">
      <c r="A662">
        <v>3020622014</v>
      </c>
      <c r="B662" t="s">
        <v>1438</v>
      </c>
      <c r="C662" t="s">
        <v>1444</v>
      </c>
      <c r="D662" t="s">
        <v>2629</v>
      </c>
      <c r="E662" t="s">
        <v>2109</v>
      </c>
    </row>
    <row r="663" spans="1:5">
      <c r="A663">
        <v>3020622015</v>
      </c>
      <c r="B663" t="s">
        <v>1438</v>
      </c>
      <c r="C663" t="s">
        <v>1444</v>
      </c>
      <c r="D663" t="s">
        <v>2629</v>
      </c>
      <c r="E663" t="s">
        <v>3279</v>
      </c>
    </row>
    <row r="664" spans="1:5">
      <c r="A664">
        <v>3020622016</v>
      </c>
      <c r="B664" t="s">
        <v>1438</v>
      </c>
      <c r="C664" t="s">
        <v>1444</v>
      </c>
      <c r="D664" t="s">
        <v>2629</v>
      </c>
      <c r="E664" t="s">
        <v>3280</v>
      </c>
    </row>
    <row r="665" spans="1:5">
      <c r="A665">
        <v>3020622017</v>
      </c>
      <c r="B665" t="s">
        <v>1438</v>
      </c>
      <c r="C665" t="s">
        <v>1444</v>
      </c>
      <c r="D665" t="s">
        <v>2629</v>
      </c>
      <c r="E665" t="s">
        <v>2424</v>
      </c>
    </row>
    <row r="666" spans="1:5">
      <c r="A666">
        <v>3020622018</v>
      </c>
      <c r="B666" t="s">
        <v>1438</v>
      </c>
      <c r="C666" t="s">
        <v>1444</v>
      </c>
      <c r="D666" t="s">
        <v>2629</v>
      </c>
      <c r="E666" t="s">
        <v>3281</v>
      </c>
    </row>
    <row r="667" spans="1:5">
      <c r="A667">
        <v>3020623001</v>
      </c>
      <c r="B667" t="s">
        <v>1438</v>
      </c>
      <c r="C667" t="s">
        <v>1444</v>
      </c>
      <c r="D667" t="s">
        <v>2682</v>
      </c>
      <c r="E667" t="s">
        <v>3282</v>
      </c>
    </row>
    <row r="668" spans="1:5">
      <c r="A668">
        <v>3020623002</v>
      </c>
      <c r="B668" t="s">
        <v>1438</v>
      </c>
      <c r="C668" t="s">
        <v>1444</v>
      </c>
      <c r="D668" t="s">
        <v>2682</v>
      </c>
      <c r="E668" t="s">
        <v>3283</v>
      </c>
    </row>
    <row r="669" spans="1:5">
      <c r="A669">
        <v>3020623003</v>
      </c>
      <c r="B669" t="s">
        <v>1438</v>
      </c>
      <c r="C669" t="s">
        <v>1444</v>
      </c>
      <c r="D669" t="s">
        <v>2682</v>
      </c>
      <c r="E669" t="s">
        <v>3284</v>
      </c>
    </row>
    <row r="670" spans="1:5">
      <c r="A670">
        <v>3020623004</v>
      </c>
      <c r="B670" t="s">
        <v>1438</v>
      </c>
      <c r="C670" t="s">
        <v>1444</v>
      </c>
      <c r="D670" t="s">
        <v>2682</v>
      </c>
      <c r="E670" t="s">
        <v>3285</v>
      </c>
    </row>
    <row r="671" spans="1:5">
      <c r="A671">
        <v>3020623005</v>
      </c>
      <c r="B671" t="s">
        <v>1438</v>
      </c>
      <c r="C671" t="s">
        <v>1444</v>
      </c>
      <c r="D671" t="s">
        <v>2682</v>
      </c>
      <c r="E671" t="s">
        <v>3286</v>
      </c>
    </row>
    <row r="672" spans="1:5">
      <c r="A672">
        <v>3020623006</v>
      </c>
      <c r="B672" t="s">
        <v>1438</v>
      </c>
      <c r="C672" t="s">
        <v>1444</v>
      </c>
      <c r="D672" t="s">
        <v>2682</v>
      </c>
      <c r="E672" t="s">
        <v>3287</v>
      </c>
    </row>
    <row r="673" spans="1:5">
      <c r="A673">
        <v>3020623007</v>
      </c>
      <c r="B673" t="s">
        <v>1438</v>
      </c>
      <c r="C673" t="s">
        <v>1444</v>
      </c>
      <c r="D673" t="s">
        <v>2682</v>
      </c>
      <c r="E673" t="s">
        <v>3288</v>
      </c>
    </row>
    <row r="674" spans="1:5">
      <c r="A674">
        <v>3020623008</v>
      </c>
      <c r="B674" t="s">
        <v>1438</v>
      </c>
      <c r="C674" t="s">
        <v>1444</v>
      </c>
      <c r="D674" t="s">
        <v>2682</v>
      </c>
      <c r="E674" t="s">
        <v>3289</v>
      </c>
    </row>
    <row r="675" spans="1:5">
      <c r="A675">
        <v>3020623009</v>
      </c>
      <c r="B675" t="s">
        <v>1438</v>
      </c>
      <c r="C675" t="s">
        <v>1444</v>
      </c>
      <c r="D675" t="s">
        <v>2682</v>
      </c>
      <c r="E675" t="s">
        <v>3290</v>
      </c>
    </row>
    <row r="676" spans="1:5">
      <c r="A676">
        <v>3020623010</v>
      </c>
      <c r="B676" t="s">
        <v>1438</v>
      </c>
      <c r="C676" t="s">
        <v>1444</v>
      </c>
      <c r="D676" t="s">
        <v>2682</v>
      </c>
      <c r="E676" t="s">
        <v>3291</v>
      </c>
    </row>
    <row r="677" spans="1:5">
      <c r="A677">
        <v>3020623011</v>
      </c>
      <c r="B677" t="s">
        <v>1438</v>
      </c>
      <c r="C677" t="s">
        <v>1444</v>
      </c>
      <c r="D677" t="s">
        <v>2682</v>
      </c>
      <c r="E677" t="s">
        <v>3292</v>
      </c>
    </row>
    <row r="678" spans="1:5">
      <c r="A678">
        <v>3020623012</v>
      </c>
      <c r="B678" t="s">
        <v>1438</v>
      </c>
      <c r="C678" t="s">
        <v>1444</v>
      </c>
      <c r="D678" t="s">
        <v>2682</v>
      </c>
      <c r="E678" t="s">
        <v>2339</v>
      </c>
    </row>
    <row r="679" spans="1:5">
      <c r="A679">
        <v>3020623013</v>
      </c>
      <c r="B679" t="s">
        <v>1438</v>
      </c>
      <c r="C679" t="s">
        <v>1444</v>
      </c>
      <c r="D679" t="s">
        <v>2682</v>
      </c>
      <c r="E679" t="s">
        <v>3293</v>
      </c>
    </row>
    <row r="680" spans="1:5">
      <c r="A680">
        <v>3020623014</v>
      </c>
      <c r="B680" t="s">
        <v>1438</v>
      </c>
      <c r="C680" t="s">
        <v>1444</v>
      </c>
      <c r="D680" t="s">
        <v>2682</v>
      </c>
      <c r="E680" t="s">
        <v>3294</v>
      </c>
    </row>
    <row r="681" spans="1:5">
      <c r="A681">
        <v>3020623015</v>
      </c>
      <c r="B681" t="s">
        <v>1438</v>
      </c>
      <c r="C681" t="s">
        <v>1444</v>
      </c>
      <c r="D681" t="s">
        <v>2682</v>
      </c>
      <c r="E681" t="s">
        <v>3295</v>
      </c>
    </row>
    <row r="682" spans="1:5">
      <c r="A682">
        <v>3020623016</v>
      </c>
      <c r="B682" t="s">
        <v>1438</v>
      </c>
      <c r="C682" t="s">
        <v>1444</v>
      </c>
      <c r="D682" t="s">
        <v>2682</v>
      </c>
      <c r="E682" t="s">
        <v>3296</v>
      </c>
    </row>
    <row r="683" spans="1:5">
      <c r="A683">
        <v>3020623017</v>
      </c>
      <c r="B683" t="s">
        <v>1438</v>
      </c>
      <c r="C683" t="s">
        <v>1444</v>
      </c>
      <c r="D683" t="s">
        <v>2682</v>
      </c>
      <c r="E683" t="s">
        <v>3297</v>
      </c>
    </row>
    <row r="684" spans="1:5">
      <c r="A684">
        <v>3020624001</v>
      </c>
      <c r="B684" t="s">
        <v>1438</v>
      </c>
      <c r="C684" t="s">
        <v>1444</v>
      </c>
      <c r="D684" t="s">
        <v>3298</v>
      </c>
      <c r="E684" t="s">
        <v>3299</v>
      </c>
    </row>
    <row r="685" spans="1:5">
      <c r="A685">
        <v>3020624002</v>
      </c>
      <c r="B685" t="s">
        <v>1438</v>
      </c>
      <c r="C685" t="s">
        <v>1444</v>
      </c>
      <c r="D685" t="s">
        <v>3298</v>
      </c>
      <c r="E685" t="s">
        <v>3300</v>
      </c>
    </row>
    <row r="686" spans="1:5">
      <c r="A686">
        <v>3020624003</v>
      </c>
      <c r="B686" t="s">
        <v>1438</v>
      </c>
      <c r="C686" t="s">
        <v>1444</v>
      </c>
      <c r="D686" t="s">
        <v>3298</v>
      </c>
      <c r="E686" t="s">
        <v>3301</v>
      </c>
    </row>
    <row r="687" spans="1:5">
      <c r="A687">
        <v>3020624004</v>
      </c>
      <c r="B687" t="s">
        <v>1438</v>
      </c>
      <c r="C687" t="s">
        <v>1444</v>
      </c>
      <c r="D687" t="s">
        <v>3298</v>
      </c>
      <c r="E687" t="s">
        <v>3302</v>
      </c>
    </row>
    <row r="688" spans="1:5">
      <c r="A688">
        <v>3020624005</v>
      </c>
      <c r="B688" t="s">
        <v>1438</v>
      </c>
      <c r="C688" t="s">
        <v>1444</v>
      </c>
      <c r="D688" t="s">
        <v>3298</v>
      </c>
      <c r="E688" t="s">
        <v>3303</v>
      </c>
    </row>
    <row r="689" spans="1:5">
      <c r="A689">
        <v>3020624006</v>
      </c>
      <c r="B689" t="s">
        <v>1438</v>
      </c>
      <c r="C689" t="s">
        <v>1444</v>
      </c>
      <c r="D689" t="s">
        <v>3298</v>
      </c>
      <c r="E689" t="s">
        <v>3304</v>
      </c>
    </row>
    <row r="690" spans="1:5">
      <c r="A690">
        <v>3020625001</v>
      </c>
      <c r="B690" t="s">
        <v>1438</v>
      </c>
      <c r="C690" t="s">
        <v>1444</v>
      </c>
      <c r="D690" t="s">
        <v>3305</v>
      </c>
      <c r="E690" t="s">
        <v>2570</v>
      </c>
    </row>
    <row r="691" spans="1:5">
      <c r="A691">
        <v>3020625002</v>
      </c>
      <c r="B691" t="s">
        <v>1438</v>
      </c>
      <c r="C691" t="s">
        <v>1444</v>
      </c>
      <c r="D691" t="s">
        <v>3305</v>
      </c>
      <c r="E691" t="s">
        <v>3306</v>
      </c>
    </row>
    <row r="692" spans="1:5">
      <c r="A692">
        <v>3020625003</v>
      </c>
      <c r="B692" t="s">
        <v>1438</v>
      </c>
      <c r="C692" t="s">
        <v>1444</v>
      </c>
      <c r="D692" t="s">
        <v>3305</v>
      </c>
      <c r="E692" t="s">
        <v>3307</v>
      </c>
    </row>
    <row r="693" spans="1:5">
      <c r="A693">
        <v>3020625004</v>
      </c>
      <c r="B693" t="s">
        <v>1438</v>
      </c>
      <c r="C693" t="s">
        <v>1444</v>
      </c>
      <c r="D693" t="s">
        <v>3305</v>
      </c>
      <c r="E693" t="s">
        <v>3308</v>
      </c>
    </row>
    <row r="694" spans="1:5">
      <c r="A694">
        <v>3020625005</v>
      </c>
      <c r="B694" t="s">
        <v>1438</v>
      </c>
      <c r="C694" t="s">
        <v>1444</v>
      </c>
      <c r="D694" t="s">
        <v>3305</v>
      </c>
      <c r="E694" t="s">
        <v>3309</v>
      </c>
    </row>
    <row r="695" spans="1:5">
      <c r="A695">
        <v>3020625006</v>
      </c>
      <c r="B695" t="s">
        <v>1438</v>
      </c>
      <c r="C695" t="s">
        <v>1444</v>
      </c>
      <c r="D695" t="s">
        <v>3305</v>
      </c>
      <c r="E695" t="s">
        <v>3310</v>
      </c>
    </row>
    <row r="696" spans="1:5">
      <c r="A696">
        <v>3020625007</v>
      </c>
      <c r="B696" t="s">
        <v>1438</v>
      </c>
      <c r="C696" t="s">
        <v>1444</v>
      </c>
      <c r="D696" t="s">
        <v>3305</v>
      </c>
      <c r="E696" t="s">
        <v>2078</v>
      </c>
    </row>
    <row r="697" spans="1:5">
      <c r="A697">
        <v>3020625008</v>
      </c>
      <c r="B697" t="s">
        <v>1438</v>
      </c>
      <c r="C697" t="s">
        <v>1444</v>
      </c>
      <c r="D697" t="s">
        <v>3305</v>
      </c>
      <c r="E697" t="s">
        <v>3311</v>
      </c>
    </row>
    <row r="698" spans="1:5">
      <c r="A698">
        <v>3020625009</v>
      </c>
      <c r="B698" t="s">
        <v>1438</v>
      </c>
      <c r="C698" t="s">
        <v>1444</v>
      </c>
      <c r="D698" t="s">
        <v>3305</v>
      </c>
      <c r="E698" t="s">
        <v>3312</v>
      </c>
    </row>
    <row r="699" spans="1:5">
      <c r="A699">
        <v>3020625010</v>
      </c>
      <c r="B699" t="s">
        <v>1438</v>
      </c>
      <c r="C699" t="s">
        <v>1444</v>
      </c>
      <c r="D699" t="s">
        <v>3305</v>
      </c>
      <c r="E699" t="s">
        <v>3313</v>
      </c>
    </row>
    <row r="700" spans="1:5">
      <c r="A700">
        <v>3020625011</v>
      </c>
      <c r="B700" t="s">
        <v>1438</v>
      </c>
      <c r="C700" t="s">
        <v>1444</v>
      </c>
      <c r="D700" t="s">
        <v>3305</v>
      </c>
      <c r="E700" t="s">
        <v>3314</v>
      </c>
    </row>
    <row r="701" spans="1:5">
      <c r="A701">
        <v>3020625012</v>
      </c>
      <c r="B701" t="s">
        <v>1438</v>
      </c>
      <c r="C701" t="s">
        <v>1444</v>
      </c>
      <c r="D701" t="s">
        <v>3305</v>
      </c>
      <c r="E701" t="s">
        <v>2476</v>
      </c>
    </row>
    <row r="702" spans="1:5">
      <c r="A702">
        <v>3020626001</v>
      </c>
      <c r="B702" t="s">
        <v>1438</v>
      </c>
      <c r="C702" t="s">
        <v>1444</v>
      </c>
      <c r="D702" t="s">
        <v>3315</v>
      </c>
      <c r="E702" t="s">
        <v>3316</v>
      </c>
    </row>
    <row r="703" spans="1:5">
      <c r="A703">
        <v>3020626002</v>
      </c>
      <c r="B703" t="s">
        <v>1438</v>
      </c>
      <c r="C703" t="s">
        <v>1444</v>
      </c>
      <c r="D703" t="s">
        <v>3315</v>
      </c>
      <c r="E703" t="s">
        <v>3317</v>
      </c>
    </row>
    <row r="704" spans="1:5">
      <c r="A704">
        <v>3020626003</v>
      </c>
      <c r="B704" t="s">
        <v>1438</v>
      </c>
      <c r="C704" t="s">
        <v>1444</v>
      </c>
      <c r="D704" t="s">
        <v>3315</v>
      </c>
      <c r="E704" t="s">
        <v>3318</v>
      </c>
    </row>
    <row r="705" spans="1:5">
      <c r="A705">
        <v>3020626004</v>
      </c>
      <c r="B705" t="s">
        <v>1438</v>
      </c>
      <c r="C705" t="s">
        <v>1444</v>
      </c>
      <c r="D705" t="s">
        <v>3315</v>
      </c>
      <c r="E705" t="s">
        <v>3319</v>
      </c>
    </row>
    <row r="706" spans="1:5">
      <c r="A706">
        <v>3020626005</v>
      </c>
      <c r="B706" t="s">
        <v>1438</v>
      </c>
      <c r="C706" t="s">
        <v>1444</v>
      </c>
      <c r="D706" t="s">
        <v>3315</v>
      </c>
      <c r="E706" t="s">
        <v>2089</v>
      </c>
    </row>
    <row r="707" spans="1:5">
      <c r="A707">
        <v>3020626006</v>
      </c>
      <c r="B707" t="s">
        <v>1438</v>
      </c>
      <c r="C707" t="s">
        <v>1444</v>
      </c>
      <c r="D707" t="s">
        <v>3315</v>
      </c>
      <c r="E707" t="s">
        <v>3320</v>
      </c>
    </row>
    <row r="708" spans="1:5">
      <c r="A708">
        <v>3020626007</v>
      </c>
      <c r="B708" t="s">
        <v>1438</v>
      </c>
      <c r="C708" t="s">
        <v>1444</v>
      </c>
      <c r="D708" t="s">
        <v>3315</v>
      </c>
      <c r="E708" t="s">
        <v>2699</v>
      </c>
    </row>
    <row r="709" spans="1:5">
      <c r="A709">
        <v>3020626008</v>
      </c>
      <c r="B709" t="s">
        <v>1438</v>
      </c>
      <c r="C709" t="s">
        <v>1444</v>
      </c>
      <c r="D709" t="s">
        <v>3315</v>
      </c>
      <c r="E709" t="s">
        <v>2050</v>
      </c>
    </row>
    <row r="710" spans="1:5">
      <c r="A710">
        <v>3020626009</v>
      </c>
      <c r="B710" t="s">
        <v>1438</v>
      </c>
      <c r="C710" t="s">
        <v>1444</v>
      </c>
      <c r="D710" t="s">
        <v>3315</v>
      </c>
      <c r="E710" t="s">
        <v>3321</v>
      </c>
    </row>
    <row r="711" spans="1:5">
      <c r="A711">
        <v>3020626010</v>
      </c>
      <c r="B711" t="s">
        <v>1438</v>
      </c>
      <c r="C711" t="s">
        <v>1444</v>
      </c>
      <c r="D711" t="s">
        <v>3315</v>
      </c>
      <c r="E711" t="s">
        <v>3322</v>
      </c>
    </row>
    <row r="712" spans="1:5">
      <c r="A712">
        <v>3020626011</v>
      </c>
      <c r="B712" t="s">
        <v>1438</v>
      </c>
      <c r="C712" t="s">
        <v>1444</v>
      </c>
      <c r="D712" t="s">
        <v>3315</v>
      </c>
      <c r="E712" t="s">
        <v>3323</v>
      </c>
    </row>
    <row r="713" spans="1:5">
      <c r="A713">
        <v>3020626012</v>
      </c>
      <c r="B713" t="s">
        <v>1438</v>
      </c>
      <c r="C713" t="s">
        <v>1444</v>
      </c>
      <c r="D713" t="s">
        <v>3315</v>
      </c>
      <c r="E713" t="s">
        <v>3324</v>
      </c>
    </row>
    <row r="714" spans="1:5">
      <c r="A714">
        <v>3020626013</v>
      </c>
      <c r="B714" t="s">
        <v>1438</v>
      </c>
      <c r="C714" t="s">
        <v>1444</v>
      </c>
      <c r="D714" t="s">
        <v>3315</v>
      </c>
      <c r="E714" t="s">
        <v>3325</v>
      </c>
    </row>
    <row r="715" spans="1:5">
      <c r="A715">
        <v>3020626014</v>
      </c>
      <c r="B715" t="s">
        <v>1438</v>
      </c>
      <c r="C715" t="s">
        <v>1444</v>
      </c>
      <c r="D715" t="s">
        <v>3315</v>
      </c>
      <c r="E715" t="s">
        <v>2687</v>
      </c>
    </row>
    <row r="716" spans="1:5">
      <c r="A716">
        <v>3020627001</v>
      </c>
      <c r="B716" t="s">
        <v>1438</v>
      </c>
      <c r="C716" t="s">
        <v>1444</v>
      </c>
      <c r="D716" t="s">
        <v>3326</v>
      </c>
      <c r="E716" t="s">
        <v>3327</v>
      </c>
    </row>
    <row r="717" spans="1:5">
      <c r="A717">
        <v>3020627002</v>
      </c>
      <c r="B717" t="s">
        <v>1438</v>
      </c>
      <c r="C717" t="s">
        <v>1444</v>
      </c>
      <c r="D717" t="s">
        <v>3326</v>
      </c>
      <c r="E717" t="s">
        <v>2034</v>
      </c>
    </row>
    <row r="718" spans="1:5">
      <c r="A718">
        <v>3020701001</v>
      </c>
      <c r="B718" t="s">
        <v>1438</v>
      </c>
      <c r="C718" t="s">
        <v>1445</v>
      </c>
      <c r="D718" t="s">
        <v>1445</v>
      </c>
      <c r="E718" t="s">
        <v>2081</v>
      </c>
    </row>
    <row r="719" spans="1:5">
      <c r="A719">
        <v>3020701002</v>
      </c>
      <c r="B719" t="s">
        <v>1438</v>
      </c>
      <c r="C719" t="s">
        <v>1445</v>
      </c>
      <c r="D719" t="s">
        <v>1445</v>
      </c>
      <c r="E719" t="s">
        <v>2082</v>
      </c>
    </row>
    <row r="720" spans="1:5">
      <c r="A720">
        <v>3020701003</v>
      </c>
      <c r="B720" t="s">
        <v>1438</v>
      </c>
      <c r="C720" t="s">
        <v>1445</v>
      </c>
      <c r="D720" t="s">
        <v>1445</v>
      </c>
      <c r="E720" t="s">
        <v>3328</v>
      </c>
    </row>
    <row r="721" spans="1:5">
      <c r="A721">
        <v>3020701004</v>
      </c>
      <c r="B721" t="s">
        <v>1438</v>
      </c>
      <c r="C721" t="s">
        <v>1445</v>
      </c>
      <c r="D721" t="s">
        <v>1445</v>
      </c>
      <c r="E721" t="s">
        <v>3329</v>
      </c>
    </row>
    <row r="722" spans="1:5">
      <c r="A722">
        <v>3020701005</v>
      </c>
      <c r="B722" t="s">
        <v>1438</v>
      </c>
      <c r="C722" t="s">
        <v>1445</v>
      </c>
      <c r="D722" t="s">
        <v>1445</v>
      </c>
      <c r="E722" t="s">
        <v>3330</v>
      </c>
    </row>
    <row r="723" spans="1:5">
      <c r="A723">
        <v>3020701006</v>
      </c>
      <c r="B723" t="s">
        <v>1438</v>
      </c>
      <c r="C723" t="s">
        <v>1445</v>
      </c>
      <c r="D723" t="s">
        <v>1445</v>
      </c>
      <c r="E723" t="s">
        <v>2370</v>
      </c>
    </row>
    <row r="724" spans="1:5">
      <c r="A724">
        <v>3020701011</v>
      </c>
      <c r="B724" t="s">
        <v>1438</v>
      </c>
      <c r="C724" t="s">
        <v>1445</v>
      </c>
      <c r="D724" t="s">
        <v>1445</v>
      </c>
      <c r="E724" t="s">
        <v>3331</v>
      </c>
    </row>
    <row r="725" spans="1:5">
      <c r="A725">
        <v>3020701018</v>
      </c>
      <c r="B725" t="s">
        <v>1438</v>
      </c>
      <c r="C725" t="s">
        <v>1445</v>
      </c>
      <c r="D725" t="s">
        <v>1445</v>
      </c>
      <c r="E725" t="s">
        <v>3332</v>
      </c>
    </row>
    <row r="726" spans="1:5">
      <c r="A726">
        <v>3020701019</v>
      </c>
      <c r="B726" t="s">
        <v>1438</v>
      </c>
      <c r="C726" t="s">
        <v>1445</v>
      </c>
      <c r="D726" t="s">
        <v>1445</v>
      </c>
      <c r="E726" t="s">
        <v>3333</v>
      </c>
    </row>
    <row r="727" spans="1:5">
      <c r="A727">
        <v>3020702001</v>
      </c>
      <c r="B727" t="s">
        <v>1438</v>
      </c>
      <c r="C727" t="s">
        <v>1445</v>
      </c>
      <c r="D727" t="s">
        <v>2313</v>
      </c>
      <c r="E727" t="s">
        <v>3334</v>
      </c>
    </row>
    <row r="728" spans="1:5">
      <c r="A728">
        <v>3020702002</v>
      </c>
      <c r="B728" t="s">
        <v>1438</v>
      </c>
      <c r="C728" t="s">
        <v>1445</v>
      </c>
      <c r="D728" t="s">
        <v>2313</v>
      </c>
      <c r="E728" t="s">
        <v>3335</v>
      </c>
    </row>
    <row r="729" spans="1:5">
      <c r="A729">
        <v>3020702003</v>
      </c>
      <c r="B729" t="s">
        <v>1438</v>
      </c>
      <c r="C729" t="s">
        <v>1445</v>
      </c>
      <c r="D729" t="s">
        <v>2313</v>
      </c>
      <c r="E729" t="s">
        <v>3336</v>
      </c>
    </row>
    <row r="730" spans="1:5">
      <c r="A730">
        <v>3020702004</v>
      </c>
      <c r="B730" t="s">
        <v>1438</v>
      </c>
      <c r="C730" t="s">
        <v>1445</v>
      </c>
      <c r="D730" t="s">
        <v>2313</v>
      </c>
      <c r="E730" t="s">
        <v>2710</v>
      </c>
    </row>
    <row r="731" spans="1:5">
      <c r="A731">
        <v>3020702005</v>
      </c>
      <c r="B731" t="s">
        <v>1438</v>
      </c>
      <c r="C731" t="s">
        <v>1445</v>
      </c>
      <c r="D731" t="s">
        <v>2313</v>
      </c>
      <c r="E731" t="s">
        <v>3337</v>
      </c>
    </row>
    <row r="732" spans="1:5">
      <c r="A732">
        <v>3020703001</v>
      </c>
      <c r="B732" t="s">
        <v>1438</v>
      </c>
      <c r="C732" t="s">
        <v>1445</v>
      </c>
      <c r="D732" t="s">
        <v>3338</v>
      </c>
      <c r="E732" t="s">
        <v>2483</v>
      </c>
    </row>
    <row r="733" spans="1:5">
      <c r="A733">
        <v>3020703002</v>
      </c>
      <c r="B733" t="s">
        <v>1438</v>
      </c>
      <c r="C733" t="s">
        <v>1445</v>
      </c>
      <c r="D733" t="s">
        <v>3338</v>
      </c>
      <c r="E733" t="s">
        <v>3339</v>
      </c>
    </row>
    <row r="734" spans="1:5">
      <c r="A734">
        <v>3020703003</v>
      </c>
      <c r="B734" t="s">
        <v>1438</v>
      </c>
      <c r="C734" t="s">
        <v>1445</v>
      </c>
      <c r="D734" t="s">
        <v>3338</v>
      </c>
      <c r="E734" t="s">
        <v>3340</v>
      </c>
    </row>
    <row r="735" spans="1:5">
      <c r="A735">
        <v>3020703004</v>
      </c>
      <c r="B735" t="s">
        <v>1438</v>
      </c>
      <c r="C735" t="s">
        <v>1445</v>
      </c>
      <c r="D735" t="s">
        <v>3338</v>
      </c>
      <c r="E735" t="s">
        <v>3341</v>
      </c>
    </row>
    <row r="736" spans="1:5">
      <c r="A736">
        <v>3020703005</v>
      </c>
      <c r="B736" t="s">
        <v>1438</v>
      </c>
      <c r="C736" t="s">
        <v>1445</v>
      </c>
      <c r="D736" t="s">
        <v>3338</v>
      </c>
      <c r="E736" t="s">
        <v>3342</v>
      </c>
    </row>
    <row r="737" spans="1:5">
      <c r="A737">
        <v>3020703006</v>
      </c>
      <c r="B737" t="s">
        <v>1438</v>
      </c>
      <c r="C737" t="s">
        <v>1445</v>
      </c>
      <c r="D737" t="s">
        <v>3338</v>
      </c>
      <c r="E737" t="s">
        <v>3343</v>
      </c>
    </row>
    <row r="738" spans="1:5">
      <c r="A738">
        <v>3020703007</v>
      </c>
      <c r="B738" t="s">
        <v>1438</v>
      </c>
      <c r="C738" t="s">
        <v>1445</v>
      </c>
      <c r="D738" t="s">
        <v>3338</v>
      </c>
      <c r="E738" t="s">
        <v>3344</v>
      </c>
    </row>
    <row r="739" spans="1:5">
      <c r="A739">
        <v>3020704001</v>
      </c>
      <c r="B739" t="s">
        <v>1438</v>
      </c>
      <c r="C739" t="s">
        <v>1445</v>
      </c>
      <c r="D739" t="s">
        <v>3345</v>
      </c>
      <c r="E739" t="s">
        <v>2663</v>
      </c>
    </row>
    <row r="740" spans="1:5">
      <c r="A740">
        <v>3020704002</v>
      </c>
      <c r="B740" t="s">
        <v>1438</v>
      </c>
      <c r="C740" t="s">
        <v>1445</v>
      </c>
      <c r="D740" t="s">
        <v>3345</v>
      </c>
      <c r="E740" t="s">
        <v>3346</v>
      </c>
    </row>
    <row r="741" spans="1:5">
      <c r="A741">
        <v>3020704003</v>
      </c>
      <c r="B741" t="s">
        <v>1438</v>
      </c>
      <c r="C741" t="s">
        <v>1445</v>
      </c>
      <c r="D741" t="s">
        <v>3345</v>
      </c>
      <c r="E741" t="s">
        <v>3347</v>
      </c>
    </row>
    <row r="742" spans="1:5">
      <c r="A742">
        <v>3020704004</v>
      </c>
      <c r="B742" t="s">
        <v>1438</v>
      </c>
      <c r="C742" t="s">
        <v>1445</v>
      </c>
      <c r="D742" t="s">
        <v>3345</v>
      </c>
      <c r="E742" t="s">
        <v>3348</v>
      </c>
    </row>
    <row r="743" spans="1:5">
      <c r="A743">
        <v>3020705001</v>
      </c>
      <c r="B743" t="s">
        <v>1438</v>
      </c>
      <c r="C743" t="s">
        <v>1445</v>
      </c>
      <c r="D743" t="s">
        <v>2505</v>
      </c>
      <c r="E743" t="s">
        <v>3060</v>
      </c>
    </row>
    <row r="744" spans="1:5">
      <c r="A744">
        <v>3020705002</v>
      </c>
      <c r="B744" t="s">
        <v>1438</v>
      </c>
      <c r="C744" t="s">
        <v>1445</v>
      </c>
      <c r="D744" t="s">
        <v>2505</v>
      </c>
      <c r="E744" t="s">
        <v>3349</v>
      </c>
    </row>
    <row r="745" spans="1:5">
      <c r="A745">
        <v>3020705003</v>
      </c>
      <c r="B745" t="s">
        <v>1438</v>
      </c>
      <c r="C745" t="s">
        <v>1445</v>
      </c>
      <c r="D745" t="s">
        <v>2505</v>
      </c>
      <c r="E745" t="s">
        <v>3350</v>
      </c>
    </row>
    <row r="746" spans="1:5">
      <c r="A746">
        <v>3020705004</v>
      </c>
      <c r="B746" t="s">
        <v>1438</v>
      </c>
      <c r="C746" t="s">
        <v>1445</v>
      </c>
      <c r="D746" t="s">
        <v>2505</v>
      </c>
      <c r="E746" t="s">
        <v>3351</v>
      </c>
    </row>
    <row r="747" spans="1:5">
      <c r="A747">
        <v>3020705005</v>
      </c>
      <c r="B747" t="s">
        <v>1438</v>
      </c>
      <c r="C747" t="s">
        <v>1445</v>
      </c>
      <c r="D747" t="s">
        <v>2505</v>
      </c>
      <c r="E747" t="s">
        <v>3352</v>
      </c>
    </row>
    <row r="748" spans="1:5">
      <c r="A748">
        <v>3020706001</v>
      </c>
      <c r="B748" t="s">
        <v>1438</v>
      </c>
      <c r="C748" t="s">
        <v>1445</v>
      </c>
      <c r="D748" t="s">
        <v>3353</v>
      </c>
      <c r="E748" t="s">
        <v>3354</v>
      </c>
    </row>
    <row r="749" spans="1:5">
      <c r="A749">
        <v>3020706002</v>
      </c>
      <c r="B749" t="s">
        <v>1438</v>
      </c>
      <c r="C749" t="s">
        <v>1445</v>
      </c>
      <c r="D749" t="s">
        <v>3353</v>
      </c>
      <c r="E749" t="s">
        <v>3355</v>
      </c>
    </row>
    <row r="750" spans="1:5">
      <c r="A750">
        <v>3020707001</v>
      </c>
      <c r="B750" t="s">
        <v>1438</v>
      </c>
      <c r="C750" t="s">
        <v>1445</v>
      </c>
      <c r="D750" t="s">
        <v>3356</v>
      </c>
      <c r="E750" t="s">
        <v>3357</v>
      </c>
    </row>
    <row r="751" spans="1:5">
      <c r="A751">
        <v>3020707002</v>
      </c>
      <c r="B751" t="s">
        <v>1438</v>
      </c>
      <c r="C751" t="s">
        <v>1445</v>
      </c>
      <c r="D751" t="s">
        <v>3356</v>
      </c>
      <c r="E751" t="s">
        <v>2087</v>
      </c>
    </row>
    <row r="752" spans="1:5">
      <c r="A752">
        <v>3020707003</v>
      </c>
      <c r="B752" t="s">
        <v>1438</v>
      </c>
      <c r="C752" t="s">
        <v>1445</v>
      </c>
      <c r="D752" t="s">
        <v>3356</v>
      </c>
      <c r="E752" t="s">
        <v>2038</v>
      </c>
    </row>
    <row r="753" spans="1:5">
      <c r="A753">
        <v>3020707004</v>
      </c>
      <c r="B753" t="s">
        <v>1438</v>
      </c>
      <c r="C753" t="s">
        <v>1445</v>
      </c>
      <c r="D753" t="s">
        <v>3356</v>
      </c>
      <c r="E753" t="s">
        <v>2444</v>
      </c>
    </row>
    <row r="754" spans="1:5">
      <c r="A754">
        <v>3020707005</v>
      </c>
      <c r="B754" t="s">
        <v>1438</v>
      </c>
      <c r="C754" t="s">
        <v>1445</v>
      </c>
      <c r="D754" t="s">
        <v>3356</v>
      </c>
      <c r="E754" t="s">
        <v>3358</v>
      </c>
    </row>
    <row r="755" spans="1:5">
      <c r="A755">
        <v>3020707006</v>
      </c>
      <c r="B755" t="s">
        <v>1438</v>
      </c>
      <c r="C755" t="s">
        <v>1445</v>
      </c>
      <c r="D755" t="s">
        <v>3356</v>
      </c>
      <c r="E755" t="s">
        <v>2686</v>
      </c>
    </row>
    <row r="756" spans="1:5">
      <c r="A756">
        <v>3020707007</v>
      </c>
      <c r="B756" t="s">
        <v>1438</v>
      </c>
      <c r="C756" t="s">
        <v>1445</v>
      </c>
      <c r="D756" t="s">
        <v>3356</v>
      </c>
      <c r="E756" t="s">
        <v>3359</v>
      </c>
    </row>
    <row r="757" spans="1:5">
      <c r="A757">
        <v>3020801001</v>
      </c>
      <c r="B757" t="s">
        <v>1438</v>
      </c>
      <c r="C757" t="s">
        <v>1446</v>
      </c>
      <c r="D757" t="s">
        <v>2541</v>
      </c>
      <c r="E757" t="s">
        <v>2112</v>
      </c>
    </row>
    <row r="758" spans="1:5">
      <c r="A758">
        <v>3020801002</v>
      </c>
      <c r="B758" t="s">
        <v>1438</v>
      </c>
      <c r="C758" t="s">
        <v>1446</v>
      </c>
      <c r="D758" t="s">
        <v>2541</v>
      </c>
      <c r="E758" t="s">
        <v>3360</v>
      </c>
    </row>
    <row r="759" spans="1:5">
      <c r="A759">
        <v>3020801003</v>
      </c>
      <c r="B759" t="s">
        <v>1438</v>
      </c>
      <c r="C759" t="s">
        <v>1446</v>
      </c>
      <c r="D759" t="s">
        <v>2541</v>
      </c>
      <c r="E759" t="s">
        <v>3361</v>
      </c>
    </row>
    <row r="760" spans="1:5">
      <c r="A760">
        <v>3020801004</v>
      </c>
      <c r="B760" t="s">
        <v>1438</v>
      </c>
      <c r="C760" t="s">
        <v>1446</v>
      </c>
      <c r="D760" t="s">
        <v>2541</v>
      </c>
      <c r="E760" t="s">
        <v>3362</v>
      </c>
    </row>
    <row r="761" spans="1:5">
      <c r="A761">
        <v>3020801005</v>
      </c>
      <c r="B761" t="s">
        <v>1438</v>
      </c>
      <c r="C761" t="s">
        <v>1446</v>
      </c>
      <c r="D761" t="s">
        <v>2541</v>
      </c>
      <c r="E761" t="s">
        <v>2778</v>
      </c>
    </row>
    <row r="762" spans="1:5">
      <c r="A762">
        <v>3020801006</v>
      </c>
      <c r="B762" t="s">
        <v>1438</v>
      </c>
      <c r="C762" t="s">
        <v>1446</v>
      </c>
      <c r="D762" t="s">
        <v>2541</v>
      </c>
      <c r="E762" t="s">
        <v>3363</v>
      </c>
    </row>
    <row r="763" spans="1:5">
      <c r="A763">
        <v>3020801007</v>
      </c>
      <c r="B763" t="s">
        <v>1438</v>
      </c>
      <c r="C763" t="s">
        <v>1446</v>
      </c>
      <c r="D763" t="s">
        <v>2541</v>
      </c>
      <c r="E763" t="s">
        <v>2551</v>
      </c>
    </row>
    <row r="764" spans="1:5">
      <c r="A764">
        <v>3020801008</v>
      </c>
      <c r="B764" t="s">
        <v>1438</v>
      </c>
      <c r="C764" t="s">
        <v>1446</v>
      </c>
      <c r="D764" t="s">
        <v>2541</v>
      </c>
      <c r="E764" t="s">
        <v>2740</v>
      </c>
    </row>
    <row r="765" spans="1:5">
      <c r="A765">
        <v>3020801009</v>
      </c>
      <c r="B765" t="s">
        <v>1438</v>
      </c>
      <c r="C765" t="s">
        <v>1446</v>
      </c>
      <c r="D765" t="s">
        <v>2541</v>
      </c>
      <c r="E765" t="s">
        <v>2519</v>
      </c>
    </row>
    <row r="766" spans="1:5">
      <c r="A766">
        <v>3020801010</v>
      </c>
      <c r="B766" t="s">
        <v>1438</v>
      </c>
      <c r="C766" t="s">
        <v>1446</v>
      </c>
      <c r="D766" t="s">
        <v>2541</v>
      </c>
      <c r="E766" t="s">
        <v>2515</v>
      </c>
    </row>
    <row r="767" spans="1:5">
      <c r="A767">
        <v>3020801011</v>
      </c>
      <c r="B767" t="s">
        <v>1438</v>
      </c>
      <c r="C767" t="s">
        <v>1446</v>
      </c>
      <c r="D767" t="s">
        <v>2541</v>
      </c>
      <c r="E767" t="s">
        <v>2633</v>
      </c>
    </row>
    <row r="768" spans="1:5">
      <c r="A768">
        <v>3020801012</v>
      </c>
      <c r="B768" t="s">
        <v>1438</v>
      </c>
      <c r="C768" t="s">
        <v>1446</v>
      </c>
      <c r="D768" t="s">
        <v>2541</v>
      </c>
      <c r="E768" t="s">
        <v>2324</v>
      </c>
    </row>
    <row r="769" spans="1:5">
      <c r="A769">
        <v>3020801013</v>
      </c>
      <c r="B769" t="s">
        <v>1438</v>
      </c>
      <c r="C769" t="s">
        <v>1446</v>
      </c>
      <c r="D769" t="s">
        <v>2541</v>
      </c>
      <c r="E769" t="s">
        <v>2746</v>
      </c>
    </row>
    <row r="770" spans="1:5">
      <c r="A770">
        <v>3020801014</v>
      </c>
      <c r="B770" t="s">
        <v>1438</v>
      </c>
      <c r="C770" t="s">
        <v>1446</v>
      </c>
      <c r="D770" t="s">
        <v>2541</v>
      </c>
      <c r="E770" t="s">
        <v>2685</v>
      </c>
    </row>
    <row r="771" spans="1:5">
      <c r="A771">
        <v>3020801015</v>
      </c>
      <c r="B771" t="s">
        <v>1438</v>
      </c>
      <c r="C771" t="s">
        <v>1446</v>
      </c>
      <c r="D771" t="s">
        <v>2541</v>
      </c>
      <c r="E771" t="s">
        <v>3364</v>
      </c>
    </row>
    <row r="772" spans="1:5">
      <c r="A772">
        <v>3020801016</v>
      </c>
      <c r="B772" t="s">
        <v>1438</v>
      </c>
      <c r="C772" t="s">
        <v>1446</v>
      </c>
      <c r="D772" t="s">
        <v>2541</v>
      </c>
      <c r="E772" t="s">
        <v>2040</v>
      </c>
    </row>
    <row r="773" spans="1:5">
      <c r="A773">
        <v>3020801017</v>
      </c>
      <c r="B773" t="s">
        <v>1438</v>
      </c>
      <c r="C773" t="s">
        <v>1446</v>
      </c>
      <c r="D773" t="s">
        <v>2541</v>
      </c>
      <c r="E773" t="s">
        <v>3365</v>
      </c>
    </row>
    <row r="774" spans="1:5">
      <c r="A774">
        <v>3020801018</v>
      </c>
      <c r="B774" t="s">
        <v>1438</v>
      </c>
      <c r="C774" t="s">
        <v>1446</v>
      </c>
      <c r="D774" t="s">
        <v>2541</v>
      </c>
      <c r="E774" t="s">
        <v>3366</v>
      </c>
    </row>
    <row r="775" spans="1:5">
      <c r="A775">
        <v>3020801019</v>
      </c>
      <c r="B775" t="s">
        <v>1438</v>
      </c>
      <c r="C775" t="s">
        <v>1446</v>
      </c>
      <c r="D775" t="s">
        <v>2541</v>
      </c>
      <c r="E775" t="s">
        <v>3367</v>
      </c>
    </row>
    <row r="776" spans="1:5">
      <c r="A776">
        <v>3020801020</v>
      </c>
      <c r="B776" t="s">
        <v>1438</v>
      </c>
      <c r="C776" t="s">
        <v>1446</v>
      </c>
      <c r="D776" t="s">
        <v>2541</v>
      </c>
      <c r="E776" t="s">
        <v>3368</v>
      </c>
    </row>
    <row r="777" spans="1:5">
      <c r="A777">
        <v>3020801021</v>
      </c>
      <c r="B777" t="s">
        <v>1438</v>
      </c>
      <c r="C777" t="s">
        <v>1446</v>
      </c>
      <c r="D777" t="s">
        <v>2541</v>
      </c>
      <c r="E777" t="s">
        <v>3369</v>
      </c>
    </row>
    <row r="778" spans="1:5">
      <c r="A778">
        <v>3020801022</v>
      </c>
      <c r="B778" t="s">
        <v>1438</v>
      </c>
      <c r="C778" t="s">
        <v>1446</v>
      </c>
      <c r="D778" t="s">
        <v>2541</v>
      </c>
      <c r="E778" t="s">
        <v>3370</v>
      </c>
    </row>
    <row r="779" spans="1:5">
      <c r="A779">
        <v>3020802001</v>
      </c>
      <c r="B779" t="s">
        <v>1438</v>
      </c>
      <c r="C779" t="s">
        <v>1446</v>
      </c>
      <c r="D779" t="s">
        <v>2576</v>
      </c>
      <c r="E779" t="s">
        <v>2332</v>
      </c>
    </row>
    <row r="780" spans="1:5">
      <c r="A780">
        <v>3020802002</v>
      </c>
      <c r="B780" t="s">
        <v>1438</v>
      </c>
      <c r="C780" t="s">
        <v>1446</v>
      </c>
      <c r="D780" t="s">
        <v>2576</v>
      </c>
      <c r="E780" t="s">
        <v>2094</v>
      </c>
    </row>
    <row r="781" spans="1:5">
      <c r="A781">
        <v>3020802003</v>
      </c>
      <c r="B781" t="s">
        <v>1438</v>
      </c>
      <c r="C781" t="s">
        <v>1446</v>
      </c>
      <c r="D781" t="s">
        <v>2576</v>
      </c>
      <c r="E781" t="s">
        <v>2392</v>
      </c>
    </row>
    <row r="782" spans="1:5">
      <c r="A782">
        <v>3020802004</v>
      </c>
      <c r="B782" t="s">
        <v>1438</v>
      </c>
      <c r="C782" t="s">
        <v>1446</v>
      </c>
      <c r="D782" t="s">
        <v>2576</v>
      </c>
      <c r="E782" t="s">
        <v>3371</v>
      </c>
    </row>
    <row r="783" spans="1:5">
      <c r="A783">
        <v>3020802005</v>
      </c>
      <c r="B783" t="s">
        <v>1438</v>
      </c>
      <c r="C783" t="s">
        <v>1446</v>
      </c>
      <c r="D783" t="s">
        <v>2576</v>
      </c>
      <c r="E783" t="s">
        <v>3372</v>
      </c>
    </row>
    <row r="784" spans="1:5">
      <c r="A784">
        <v>3020802006</v>
      </c>
      <c r="B784" t="s">
        <v>1438</v>
      </c>
      <c r="C784" t="s">
        <v>1446</v>
      </c>
      <c r="D784" t="s">
        <v>2576</v>
      </c>
      <c r="E784" t="s">
        <v>2354</v>
      </c>
    </row>
    <row r="785" spans="1:5">
      <c r="A785">
        <v>3020802007</v>
      </c>
      <c r="B785" t="s">
        <v>1438</v>
      </c>
      <c r="C785" t="s">
        <v>1446</v>
      </c>
      <c r="D785" t="s">
        <v>2576</v>
      </c>
      <c r="E785" t="s">
        <v>3373</v>
      </c>
    </row>
    <row r="786" spans="1:5">
      <c r="A786">
        <v>3020802008</v>
      </c>
      <c r="B786" t="s">
        <v>1438</v>
      </c>
      <c r="C786" t="s">
        <v>1446</v>
      </c>
      <c r="D786" t="s">
        <v>2576</v>
      </c>
      <c r="E786" t="s">
        <v>2029</v>
      </c>
    </row>
    <row r="787" spans="1:5">
      <c r="A787">
        <v>3020802009</v>
      </c>
      <c r="B787" t="s">
        <v>1438</v>
      </c>
      <c r="C787" t="s">
        <v>1446</v>
      </c>
      <c r="D787" t="s">
        <v>2576</v>
      </c>
      <c r="E787" t="s">
        <v>2758</v>
      </c>
    </row>
    <row r="788" spans="1:5">
      <c r="A788">
        <v>3020802010</v>
      </c>
      <c r="B788" t="s">
        <v>1438</v>
      </c>
      <c r="C788" t="s">
        <v>1446</v>
      </c>
      <c r="D788" t="s">
        <v>2576</v>
      </c>
      <c r="E788" t="s">
        <v>2468</v>
      </c>
    </row>
    <row r="789" spans="1:5">
      <c r="A789">
        <v>3020802011</v>
      </c>
      <c r="B789" t="s">
        <v>1438</v>
      </c>
      <c r="C789" t="s">
        <v>1446</v>
      </c>
      <c r="D789" t="s">
        <v>2576</v>
      </c>
      <c r="E789" t="s">
        <v>3374</v>
      </c>
    </row>
    <row r="790" spans="1:5">
      <c r="A790">
        <v>3020802012</v>
      </c>
      <c r="B790" t="s">
        <v>1438</v>
      </c>
      <c r="C790" t="s">
        <v>1446</v>
      </c>
      <c r="D790" t="s">
        <v>2576</v>
      </c>
      <c r="E790" t="s">
        <v>2322</v>
      </c>
    </row>
    <row r="791" spans="1:5">
      <c r="A791">
        <v>3020802013</v>
      </c>
      <c r="B791" t="s">
        <v>1438</v>
      </c>
      <c r="C791" t="s">
        <v>1446</v>
      </c>
      <c r="D791" t="s">
        <v>2576</v>
      </c>
      <c r="E791" t="s">
        <v>2607</v>
      </c>
    </row>
    <row r="792" spans="1:5">
      <c r="A792">
        <v>3020802014</v>
      </c>
      <c r="B792" t="s">
        <v>1438</v>
      </c>
      <c r="C792" t="s">
        <v>1446</v>
      </c>
      <c r="D792" t="s">
        <v>2576</v>
      </c>
      <c r="E792" t="s">
        <v>3375</v>
      </c>
    </row>
    <row r="793" spans="1:5">
      <c r="A793">
        <v>3020802015</v>
      </c>
      <c r="B793" t="s">
        <v>1438</v>
      </c>
      <c r="C793" t="s">
        <v>1446</v>
      </c>
      <c r="D793" t="s">
        <v>2576</v>
      </c>
      <c r="E793" t="s">
        <v>2506</v>
      </c>
    </row>
    <row r="794" spans="1:5">
      <c r="A794">
        <v>3020802016</v>
      </c>
      <c r="B794" t="s">
        <v>1438</v>
      </c>
      <c r="C794" t="s">
        <v>1446</v>
      </c>
      <c r="D794" t="s">
        <v>2576</v>
      </c>
      <c r="E794" t="s">
        <v>3376</v>
      </c>
    </row>
    <row r="795" spans="1:5">
      <c r="A795">
        <v>3020802017</v>
      </c>
      <c r="B795" t="s">
        <v>1438</v>
      </c>
      <c r="C795" t="s">
        <v>1446</v>
      </c>
      <c r="D795" t="s">
        <v>2576</v>
      </c>
      <c r="E795" t="s">
        <v>3377</v>
      </c>
    </row>
    <row r="796" spans="1:5">
      <c r="A796">
        <v>3020802018</v>
      </c>
      <c r="B796" t="s">
        <v>1438</v>
      </c>
      <c r="C796" t="s">
        <v>1446</v>
      </c>
      <c r="D796" t="s">
        <v>2576</v>
      </c>
      <c r="E796" t="s">
        <v>3378</v>
      </c>
    </row>
    <row r="797" spans="1:5">
      <c r="A797">
        <v>3020802019</v>
      </c>
      <c r="B797" t="s">
        <v>1438</v>
      </c>
      <c r="C797" t="s">
        <v>1446</v>
      </c>
      <c r="D797" t="s">
        <v>2576</v>
      </c>
      <c r="E797" t="s">
        <v>3379</v>
      </c>
    </row>
    <row r="798" spans="1:5">
      <c r="A798">
        <v>3020803001</v>
      </c>
      <c r="B798" t="s">
        <v>1438</v>
      </c>
      <c r="C798" t="s">
        <v>1446</v>
      </c>
      <c r="D798" t="s">
        <v>3380</v>
      </c>
      <c r="E798" t="s">
        <v>2372</v>
      </c>
    </row>
    <row r="799" spans="1:5">
      <c r="A799">
        <v>3020803002</v>
      </c>
      <c r="B799" t="s">
        <v>1438</v>
      </c>
      <c r="C799" t="s">
        <v>1446</v>
      </c>
      <c r="D799" t="s">
        <v>3380</v>
      </c>
      <c r="E799" t="s">
        <v>2091</v>
      </c>
    </row>
    <row r="800" spans="1:5">
      <c r="A800">
        <v>3020803003</v>
      </c>
      <c r="B800" t="s">
        <v>1438</v>
      </c>
      <c r="C800" t="s">
        <v>1446</v>
      </c>
      <c r="D800" t="s">
        <v>3380</v>
      </c>
      <c r="E800" t="s">
        <v>2053</v>
      </c>
    </row>
    <row r="801" spans="1:5">
      <c r="A801">
        <v>3020803004</v>
      </c>
      <c r="B801" t="s">
        <v>1438</v>
      </c>
      <c r="C801" t="s">
        <v>1446</v>
      </c>
      <c r="D801" t="s">
        <v>3380</v>
      </c>
      <c r="E801" t="s">
        <v>3381</v>
      </c>
    </row>
    <row r="802" spans="1:5">
      <c r="A802">
        <v>3020803005</v>
      </c>
      <c r="B802" t="s">
        <v>1438</v>
      </c>
      <c r="C802" t="s">
        <v>1446</v>
      </c>
      <c r="D802" t="s">
        <v>3380</v>
      </c>
      <c r="E802" t="s">
        <v>3382</v>
      </c>
    </row>
    <row r="803" spans="1:5">
      <c r="A803">
        <v>3020803006</v>
      </c>
      <c r="B803" t="s">
        <v>1438</v>
      </c>
      <c r="C803" t="s">
        <v>1446</v>
      </c>
      <c r="D803" t="s">
        <v>3380</v>
      </c>
      <c r="E803" t="s">
        <v>2086</v>
      </c>
    </row>
    <row r="804" spans="1:5">
      <c r="A804">
        <v>3020803007</v>
      </c>
      <c r="B804" t="s">
        <v>1438</v>
      </c>
      <c r="C804" t="s">
        <v>1446</v>
      </c>
      <c r="D804" t="s">
        <v>3380</v>
      </c>
      <c r="E804" t="s">
        <v>3383</v>
      </c>
    </row>
    <row r="805" spans="1:5">
      <c r="A805">
        <v>3020803008</v>
      </c>
      <c r="B805" t="s">
        <v>1438</v>
      </c>
      <c r="C805" t="s">
        <v>1446</v>
      </c>
      <c r="D805" t="s">
        <v>3380</v>
      </c>
      <c r="E805" t="s">
        <v>3384</v>
      </c>
    </row>
    <row r="806" spans="1:5">
      <c r="A806">
        <v>3020804001</v>
      </c>
      <c r="B806" t="s">
        <v>1438</v>
      </c>
      <c r="C806" t="s">
        <v>1446</v>
      </c>
      <c r="D806" t="s">
        <v>3385</v>
      </c>
      <c r="E806" t="s">
        <v>3386</v>
      </c>
    </row>
    <row r="807" spans="1:5">
      <c r="A807">
        <v>3020804002</v>
      </c>
      <c r="B807" t="s">
        <v>1438</v>
      </c>
      <c r="C807" t="s">
        <v>1446</v>
      </c>
      <c r="D807" t="s">
        <v>3385</v>
      </c>
      <c r="E807" t="s">
        <v>3387</v>
      </c>
    </row>
    <row r="808" spans="1:5">
      <c r="A808">
        <v>3020804003</v>
      </c>
      <c r="B808" t="s">
        <v>1438</v>
      </c>
      <c r="C808" t="s">
        <v>1446</v>
      </c>
      <c r="D808" t="s">
        <v>3385</v>
      </c>
      <c r="E808" t="s">
        <v>3388</v>
      </c>
    </row>
    <row r="809" spans="1:5">
      <c r="A809">
        <v>3020805001</v>
      </c>
      <c r="B809" t="s">
        <v>1438</v>
      </c>
      <c r="C809" t="s">
        <v>1446</v>
      </c>
      <c r="D809" t="s">
        <v>3389</v>
      </c>
      <c r="E809" t="s">
        <v>3390</v>
      </c>
    </row>
    <row r="810" spans="1:5">
      <c r="A810">
        <v>3020805002</v>
      </c>
      <c r="B810" t="s">
        <v>1438</v>
      </c>
      <c r="C810" t="s">
        <v>1446</v>
      </c>
      <c r="D810" t="s">
        <v>3389</v>
      </c>
      <c r="E810" t="s">
        <v>3391</v>
      </c>
    </row>
    <row r="811" spans="1:5">
      <c r="A811">
        <v>3020805003</v>
      </c>
      <c r="B811" t="s">
        <v>1438</v>
      </c>
      <c r="C811" t="s">
        <v>1446</v>
      </c>
      <c r="D811" t="s">
        <v>3389</v>
      </c>
      <c r="E811" t="s">
        <v>2404</v>
      </c>
    </row>
    <row r="812" spans="1:5">
      <c r="A812">
        <v>3020805004</v>
      </c>
      <c r="B812" t="s">
        <v>1438</v>
      </c>
      <c r="C812" t="s">
        <v>1446</v>
      </c>
      <c r="D812" t="s">
        <v>3389</v>
      </c>
      <c r="E812" t="s">
        <v>2405</v>
      </c>
    </row>
    <row r="813" spans="1:5">
      <c r="A813">
        <v>3020805005</v>
      </c>
      <c r="B813" t="s">
        <v>1438</v>
      </c>
      <c r="C813" t="s">
        <v>1446</v>
      </c>
      <c r="D813" t="s">
        <v>3389</v>
      </c>
      <c r="E813" t="s">
        <v>2098</v>
      </c>
    </row>
    <row r="814" spans="1:5">
      <c r="A814">
        <v>3020805006</v>
      </c>
      <c r="B814" t="s">
        <v>1438</v>
      </c>
      <c r="C814" t="s">
        <v>1446</v>
      </c>
      <c r="D814" t="s">
        <v>3389</v>
      </c>
      <c r="E814" t="s">
        <v>3392</v>
      </c>
    </row>
    <row r="815" spans="1:5">
      <c r="A815">
        <v>3020806001</v>
      </c>
      <c r="B815" t="s">
        <v>1438</v>
      </c>
      <c r="C815" t="s">
        <v>1446</v>
      </c>
      <c r="D815" t="s">
        <v>2524</v>
      </c>
      <c r="E815" t="s">
        <v>2086</v>
      </c>
    </row>
    <row r="816" spans="1:5">
      <c r="A816">
        <v>3020806002</v>
      </c>
      <c r="B816" t="s">
        <v>1438</v>
      </c>
      <c r="C816" t="s">
        <v>1446</v>
      </c>
      <c r="D816" t="s">
        <v>2524</v>
      </c>
      <c r="E816" t="s">
        <v>2393</v>
      </c>
    </row>
    <row r="817" spans="1:5">
      <c r="A817">
        <v>3020806003</v>
      </c>
      <c r="B817" t="s">
        <v>1438</v>
      </c>
      <c r="C817" t="s">
        <v>1446</v>
      </c>
      <c r="D817" t="s">
        <v>2524</v>
      </c>
      <c r="E817" t="s">
        <v>2748</v>
      </c>
    </row>
    <row r="818" spans="1:5">
      <c r="A818">
        <v>3020806004</v>
      </c>
      <c r="B818" t="s">
        <v>1438</v>
      </c>
      <c r="C818" t="s">
        <v>1446</v>
      </c>
      <c r="D818" t="s">
        <v>2524</v>
      </c>
      <c r="E818" t="s">
        <v>2449</v>
      </c>
    </row>
    <row r="819" spans="1:5">
      <c r="A819">
        <v>3020806005</v>
      </c>
      <c r="B819" t="s">
        <v>1438</v>
      </c>
      <c r="C819" t="s">
        <v>1446</v>
      </c>
      <c r="D819" t="s">
        <v>2524</v>
      </c>
      <c r="E819" t="s">
        <v>3393</v>
      </c>
    </row>
    <row r="820" spans="1:5">
      <c r="A820">
        <v>3020806006</v>
      </c>
      <c r="B820" t="s">
        <v>1438</v>
      </c>
      <c r="C820" t="s">
        <v>1446</v>
      </c>
      <c r="D820" t="s">
        <v>2524</v>
      </c>
      <c r="E820" t="s">
        <v>3394</v>
      </c>
    </row>
    <row r="821" spans="1:5">
      <c r="A821">
        <v>3020806007</v>
      </c>
      <c r="B821" t="s">
        <v>1438</v>
      </c>
      <c r="C821" t="s">
        <v>1446</v>
      </c>
      <c r="D821" t="s">
        <v>2524</v>
      </c>
      <c r="E821" t="s">
        <v>3395</v>
      </c>
    </row>
    <row r="822" spans="1:5">
      <c r="A822">
        <v>3020806008</v>
      </c>
      <c r="B822" t="s">
        <v>1438</v>
      </c>
      <c r="C822" t="s">
        <v>1446</v>
      </c>
      <c r="D822" t="s">
        <v>2524</v>
      </c>
      <c r="E822" t="s">
        <v>3396</v>
      </c>
    </row>
    <row r="823" spans="1:5">
      <c r="A823">
        <v>3020806009</v>
      </c>
      <c r="B823" t="s">
        <v>1438</v>
      </c>
      <c r="C823" t="s">
        <v>1446</v>
      </c>
      <c r="D823" t="s">
        <v>2524</v>
      </c>
      <c r="E823" t="s">
        <v>3397</v>
      </c>
    </row>
    <row r="824" spans="1:5">
      <c r="A824">
        <v>3020807001</v>
      </c>
      <c r="B824" t="s">
        <v>1438</v>
      </c>
      <c r="C824" t="s">
        <v>1446</v>
      </c>
      <c r="D824" t="s">
        <v>3398</v>
      </c>
      <c r="E824" t="s">
        <v>2743</v>
      </c>
    </row>
    <row r="825" spans="1:5">
      <c r="A825">
        <v>3020807002</v>
      </c>
      <c r="B825" t="s">
        <v>1438</v>
      </c>
      <c r="C825" t="s">
        <v>1446</v>
      </c>
      <c r="D825" t="s">
        <v>3398</v>
      </c>
      <c r="E825" t="s">
        <v>2550</v>
      </c>
    </row>
    <row r="826" spans="1:5">
      <c r="A826">
        <v>3020807003</v>
      </c>
      <c r="B826" t="s">
        <v>1438</v>
      </c>
      <c r="C826" t="s">
        <v>1446</v>
      </c>
      <c r="D826" t="s">
        <v>3398</v>
      </c>
      <c r="E826" t="s">
        <v>3399</v>
      </c>
    </row>
    <row r="827" spans="1:5">
      <c r="A827">
        <v>3020807004</v>
      </c>
      <c r="B827" t="s">
        <v>1438</v>
      </c>
      <c r="C827" t="s">
        <v>1446</v>
      </c>
      <c r="D827" t="s">
        <v>3398</v>
      </c>
      <c r="E827" t="s">
        <v>3400</v>
      </c>
    </row>
    <row r="828" spans="1:5">
      <c r="A828">
        <v>3020807005</v>
      </c>
      <c r="B828" t="s">
        <v>1438</v>
      </c>
      <c r="C828" t="s">
        <v>1446</v>
      </c>
      <c r="D828" t="s">
        <v>3398</v>
      </c>
      <c r="E828" t="s">
        <v>2774</v>
      </c>
    </row>
    <row r="829" spans="1:5">
      <c r="A829">
        <v>3020808001</v>
      </c>
      <c r="B829" t="s">
        <v>1438</v>
      </c>
      <c r="C829" t="s">
        <v>1446</v>
      </c>
      <c r="D829" t="s">
        <v>3401</v>
      </c>
      <c r="E829" t="s">
        <v>2544</v>
      </c>
    </row>
    <row r="830" spans="1:5">
      <c r="A830">
        <v>3020808002</v>
      </c>
      <c r="B830" t="s">
        <v>1438</v>
      </c>
      <c r="C830" t="s">
        <v>1446</v>
      </c>
      <c r="D830" t="s">
        <v>3401</v>
      </c>
      <c r="E830" t="s">
        <v>2090</v>
      </c>
    </row>
    <row r="831" spans="1:5">
      <c r="A831">
        <v>3020809001</v>
      </c>
      <c r="B831" t="s">
        <v>1438</v>
      </c>
      <c r="C831" t="s">
        <v>1446</v>
      </c>
      <c r="D831" t="s">
        <v>3402</v>
      </c>
      <c r="E831" t="s">
        <v>3403</v>
      </c>
    </row>
    <row r="832" spans="1:5">
      <c r="A832">
        <v>3020809002</v>
      </c>
      <c r="B832" t="s">
        <v>1438</v>
      </c>
      <c r="C832" t="s">
        <v>1446</v>
      </c>
      <c r="D832" t="s">
        <v>3402</v>
      </c>
      <c r="E832" t="s">
        <v>2099</v>
      </c>
    </row>
    <row r="833" spans="1:5">
      <c r="A833">
        <v>3020809003</v>
      </c>
      <c r="B833" t="s">
        <v>1438</v>
      </c>
      <c r="C833" t="s">
        <v>1446</v>
      </c>
      <c r="D833" t="s">
        <v>3402</v>
      </c>
      <c r="E833" t="s">
        <v>3404</v>
      </c>
    </row>
    <row r="834" spans="1:5">
      <c r="A834">
        <v>3020809004</v>
      </c>
      <c r="B834" t="s">
        <v>1438</v>
      </c>
      <c r="C834" t="s">
        <v>1446</v>
      </c>
      <c r="D834" t="s">
        <v>3402</v>
      </c>
      <c r="E834" t="s">
        <v>2752</v>
      </c>
    </row>
    <row r="835" spans="1:5">
      <c r="A835">
        <v>3020809005</v>
      </c>
      <c r="B835" t="s">
        <v>1438</v>
      </c>
      <c r="C835" t="s">
        <v>1446</v>
      </c>
      <c r="D835" t="s">
        <v>3402</v>
      </c>
      <c r="E835" t="s">
        <v>3405</v>
      </c>
    </row>
    <row r="836" spans="1:5">
      <c r="A836">
        <v>3020809006</v>
      </c>
      <c r="B836" t="s">
        <v>1438</v>
      </c>
      <c r="C836" t="s">
        <v>1446</v>
      </c>
      <c r="D836" t="s">
        <v>3402</v>
      </c>
      <c r="E836" t="s">
        <v>2461</v>
      </c>
    </row>
    <row r="837" spans="1:5">
      <c r="A837">
        <v>3020810001</v>
      </c>
      <c r="B837" t="s">
        <v>1438</v>
      </c>
      <c r="C837" t="s">
        <v>1446</v>
      </c>
      <c r="D837" t="s">
        <v>2660</v>
      </c>
      <c r="E837" t="s">
        <v>2703</v>
      </c>
    </row>
    <row r="838" spans="1:5">
      <c r="A838">
        <v>3020810002</v>
      </c>
      <c r="B838" t="s">
        <v>1438</v>
      </c>
      <c r="C838" t="s">
        <v>1446</v>
      </c>
      <c r="D838" t="s">
        <v>2660</v>
      </c>
      <c r="E838" t="s">
        <v>2620</v>
      </c>
    </row>
    <row r="839" spans="1:5">
      <c r="A839">
        <v>3020810003</v>
      </c>
      <c r="B839" t="s">
        <v>1438</v>
      </c>
      <c r="C839" t="s">
        <v>1446</v>
      </c>
      <c r="D839" t="s">
        <v>2660</v>
      </c>
      <c r="E839" t="s">
        <v>3406</v>
      </c>
    </row>
    <row r="840" spans="1:5">
      <c r="A840">
        <v>3020810004</v>
      </c>
      <c r="B840" t="s">
        <v>1438</v>
      </c>
      <c r="C840" t="s">
        <v>1446</v>
      </c>
      <c r="D840" t="s">
        <v>2660</v>
      </c>
      <c r="E840" t="s">
        <v>3407</v>
      </c>
    </row>
    <row r="841" spans="1:5">
      <c r="A841">
        <v>3020810005</v>
      </c>
      <c r="B841" t="s">
        <v>1438</v>
      </c>
      <c r="C841" t="s">
        <v>1446</v>
      </c>
      <c r="D841" t="s">
        <v>2660</v>
      </c>
      <c r="E841" t="s">
        <v>2649</v>
      </c>
    </row>
    <row r="842" spans="1:5">
      <c r="A842">
        <v>3020811001</v>
      </c>
      <c r="B842" t="s">
        <v>1438</v>
      </c>
      <c r="C842" t="s">
        <v>1446</v>
      </c>
      <c r="D842" t="s">
        <v>2514</v>
      </c>
      <c r="E842" t="s">
        <v>2514</v>
      </c>
    </row>
    <row r="843" spans="1:5">
      <c r="A843">
        <v>3020812001</v>
      </c>
      <c r="B843" t="s">
        <v>1438</v>
      </c>
      <c r="C843" t="s">
        <v>1446</v>
      </c>
      <c r="D843" t="s">
        <v>3408</v>
      </c>
      <c r="E843" t="s">
        <v>2725</v>
      </c>
    </row>
    <row r="844" spans="1:5">
      <c r="A844">
        <v>3020812002</v>
      </c>
      <c r="B844" t="s">
        <v>1438</v>
      </c>
      <c r="C844" t="s">
        <v>1446</v>
      </c>
      <c r="D844" t="s">
        <v>3408</v>
      </c>
      <c r="E844" t="s">
        <v>3409</v>
      </c>
    </row>
    <row r="845" spans="1:5">
      <c r="A845">
        <v>3020812003</v>
      </c>
      <c r="B845" t="s">
        <v>1438</v>
      </c>
      <c r="C845" t="s">
        <v>1446</v>
      </c>
      <c r="D845" t="s">
        <v>3408</v>
      </c>
      <c r="E845" t="s">
        <v>2486</v>
      </c>
    </row>
    <row r="846" spans="1:5">
      <c r="A846">
        <v>3020812004</v>
      </c>
      <c r="B846" t="s">
        <v>1438</v>
      </c>
      <c r="C846" t="s">
        <v>1446</v>
      </c>
      <c r="D846" t="s">
        <v>3408</v>
      </c>
      <c r="E846" t="s">
        <v>2361</v>
      </c>
    </row>
    <row r="847" spans="1:5">
      <c r="A847">
        <v>3020813001</v>
      </c>
      <c r="B847" t="s">
        <v>1438</v>
      </c>
      <c r="C847" t="s">
        <v>1446</v>
      </c>
      <c r="D847" t="s">
        <v>3410</v>
      </c>
      <c r="E847" t="s">
        <v>3411</v>
      </c>
    </row>
    <row r="848" spans="1:5">
      <c r="A848">
        <v>3020813002</v>
      </c>
      <c r="B848" t="s">
        <v>1438</v>
      </c>
      <c r="C848" t="s">
        <v>1446</v>
      </c>
      <c r="D848" t="s">
        <v>3410</v>
      </c>
      <c r="E848" t="s">
        <v>3412</v>
      </c>
    </row>
    <row r="849" spans="1:5">
      <c r="A849">
        <v>3020814001</v>
      </c>
      <c r="B849" t="s">
        <v>1438</v>
      </c>
      <c r="C849" t="s">
        <v>1446</v>
      </c>
      <c r="D849" t="s">
        <v>3413</v>
      </c>
      <c r="E849" t="s">
        <v>2539</v>
      </c>
    </row>
    <row r="850" spans="1:5">
      <c r="A850">
        <v>3020814002</v>
      </c>
      <c r="B850" t="s">
        <v>1438</v>
      </c>
      <c r="C850" t="s">
        <v>1446</v>
      </c>
      <c r="D850" t="s">
        <v>3413</v>
      </c>
      <c r="E850" t="s">
        <v>2565</v>
      </c>
    </row>
    <row r="851" spans="1:5">
      <c r="A851">
        <v>3020814003</v>
      </c>
      <c r="B851" t="s">
        <v>1438</v>
      </c>
      <c r="C851" t="s">
        <v>1446</v>
      </c>
      <c r="D851" t="s">
        <v>3413</v>
      </c>
      <c r="E851" t="s">
        <v>2698</v>
      </c>
    </row>
    <row r="852" spans="1:5">
      <c r="A852">
        <v>3020814004</v>
      </c>
      <c r="B852" t="s">
        <v>1438</v>
      </c>
      <c r="C852" t="s">
        <v>1446</v>
      </c>
      <c r="D852" t="s">
        <v>3413</v>
      </c>
      <c r="E852" t="s">
        <v>3414</v>
      </c>
    </row>
    <row r="853" spans="1:5">
      <c r="A853">
        <v>3020814005</v>
      </c>
      <c r="B853" t="s">
        <v>1438</v>
      </c>
      <c r="C853" t="s">
        <v>1446</v>
      </c>
      <c r="D853" t="s">
        <v>3413</v>
      </c>
      <c r="E853" t="s">
        <v>3415</v>
      </c>
    </row>
    <row r="854" spans="1:5">
      <c r="A854">
        <v>3020814006</v>
      </c>
      <c r="B854" t="s">
        <v>1438</v>
      </c>
      <c r="C854" t="s">
        <v>1446</v>
      </c>
      <c r="D854" t="s">
        <v>3413</v>
      </c>
      <c r="E854" t="s">
        <v>3416</v>
      </c>
    </row>
    <row r="855" spans="1:5">
      <c r="A855">
        <v>3020814007</v>
      </c>
      <c r="B855" t="s">
        <v>1438</v>
      </c>
      <c r="C855" t="s">
        <v>1446</v>
      </c>
      <c r="D855" t="s">
        <v>3413</v>
      </c>
      <c r="E855" t="s">
        <v>3417</v>
      </c>
    </row>
    <row r="856" spans="1:5">
      <c r="A856">
        <v>3020814008</v>
      </c>
      <c r="B856" t="s">
        <v>1438</v>
      </c>
      <c r="C856" t="s">
        <v>1446</v>
      </c>
      <c r="D856" t="s">
        <v>3413</v>
      </c>
      <c r="E856" t="s">
        <v>3418</v>
      </c>
    </row>
    <row r="857" spans="1:5">
      <c r="A857">
        <v>3020814009</v>
      </c>
      <c r="B857" t="s">
        <v>1438</v>
      </c>
      <c r="C857" t="s">
        <v>1446</v>
      </c>
      <c r="D857" t="s">
        <v>3413</v>
      </c>
      <c r="E857" t="s">
        <v>3419</v>
      </c>
    </row>
    <row r="858" spans="1:5">
      <c r="A858">
        <v>3020814010</v>
      </c>
      <c r="B858" t="s">
        <v>1438</v>
      </c>
      <c r="C858" t="s">
        <v>1446</v>
      </c>
      <c r="D858" t="s">
        <v>3413</v>
      </c>
      <c r="E858" t="s">
        <v>3420</v>
      </c>
    </row>
    <row r="859" spans="1:5">
      <c r="A859">
        <v>3020815001</v>
      </c>
      <c r="B859" t="s">
        <v>1438</v>
      </c>
      <c r="C859" t="s">
        <v>1446</v>
      </c>
      <c r="D859" t="s">
        <v>3421</v>
      </c>
      <c r="E859" t="s">
        <v>2729</v>
      </c>
    </row>
    <row r="860" spans="1:5">
      <c r="A860">
        <v>3020815002</v>
      </c>
      <c r="B860" t="s">
        <v>1438</v>
      </c>
      <c r="C860" t="s">
        <v>1446</v>
      </c>
      <c r="D860" t="s">
        <v>3421</v>
      </c>
      <c r="E860" t="s">
        <v>2324</v>
      </c>
    </row>
    <row r="861" spans="1:5">
      <c r="A861">
        <v>3020815003</v>
      </c>
      <c r="B861" t="s">
        <v>1438</v>
      </c>
      <c r="C861" t="s">
        <v>1446</v>
      </c>
      <c r="D861" t="s">
        <v>3421</v>
      </c>
      <c r="E861" t="s">
        <v>2435</v>
      </c>
    </row>
    <row r="862" spans="1:5">
      <c r="A862">
        <v>3020816001</v>
      </c>
      <c r="B862" t="s">
        <v>1438</v>
      </c>
      <c r="C862" t="s">
        <v>1446</v>
      </c>
      <c r="D862" t="s">
        <v>3422</v>
      </c>
      <c r="E862" t="s">
        <v>3423</v>
      </c>
    </row>
    <row r="863" spans="1:5">
      <c r="A863">
        <v>3020816002</v>
      </c>
      <c r="B863" t="s">
        <v>1438</v>
      </c>
      <c r="C863" t="s">
        <v>1446</v>
      </c>
      <c r="D863" t="s">
        <v>3422</v>
      </c>
      <c r="E863" t="s">
        <v>3424</v>
      </c>
    </row>
    <row r="864" spans="1:5">
      <c r="A864">
        <v>3020816003</v>
      </c>
      <c r="B864" t="s">
        <v>1438</v>
      </c>
      <c r="C864" t="s">
        <v>1446</v>
      </c>
      <c r="D864" t="s">
        <v>3422</v>
      </c>
      <c r="E864" t="s">
        <v>3425</v>
      </c>
    </row>
    <row r="865" spans="1:5">
      <c r="A865">
        <v>3020816004</v>
      </c>
      <c r="B865" t="s">
        <v>1438</v>
      </c>
      <c r="C865" t="s">
        <v>1446</v>
      </c>
      <c r="D865" t="s">
        <v>3422</v>
      </c>
      <c r="E865" t="s">
        <v>3426</v>
      </c>
    </row>
    <row r="866" spans="1:5">
      <c r="A866">
        <v>3020816005</v>
      </c>
      <c r="B866" t="s">
        <v>1438</v>
      </c>
      <c r="C866" t="s">
        <v>1446</v>
      </c>
      <c r="D866" t="s">
        <v>3422</v>
      </c>
      <c r="E866" t="s">
        <v>3427</v>
      </c>
    </row>
    <row r="867" spans="1:5">
      <c r="A867">
        <v>3020816006</v>
      </c>
      <c r="B867" t="s">
        <v>1438</v>
      </c>
      <c r="C867" t="s">
        <v>1446</v>
      </c>
      <c r="D867" t="s">
        <v>3422</v>
      </c>
      <c r="E867" t="s">
        <v>3428</v>
      </c>
    </row>
    <row r="868" spans="1:5">
      <c r="A868">
        <v>3020816007</v>
      </c>
      <c r="B868" t="s">
        <v>1438</v>
      </c>
      <c r="C868" t="s">
        <v>1446</v>
      </c>
      <c r="D868" t="s">
        <v>3422</v>
      </c>
      <c r="E868" t="s">
        <v>3429</v>
      </c>
    </row>
    <row r="869" spans="1:5">
      <c r="A869">
        <v>3020817001</v>
      </c>
      <c r="B869" t="s">
        <v>1438</v>
      </c>
      <c r="C869" t="s">
        <v>1446</v>
      </c>
      <c r="D869" t="s">
        <v>3430</v>
      </c>
      <c r="E869" t="s">
        <v>2110</v>
      </c>
    </row>
    <row r="870" spans="1:5">
      <c r="A870">
        <v>3020817002</v>
      </c>
      <c r="B870" t="s">
        <v>1438</v>
      </c>
      <c r="C870" t="s">
        <v>1446</v>
      </c>
      <c r="D870" t="s">
        <v>3430</v>
      </c>
      <c r="E870" t="s">
        <v>3431</v>
      </c>
    </row>
    <row r="871" spans="1:5">
      <c r="A871">
        <v>3020817003</v>
      </c>
      <c r="B871" t="s">
        <v>1438</v>
      </c>
      <c r="C871" t="s">
        <v>1446</v>
      </c>
      <c r="D871" t="s">
        <v>3430</v>
      </c>
      <c r="E871" t="s">
        <v>2075</v>
      </c>
    </row>
    <row r="872" spans="1:5">
      <c r="A872">
        <v>3020817004</v>
      </c>
      <c r="B872" t="s">
        <v>1438</v>
      </c>
      <c r="C872" t="s">
        <v>1446</v>
      </c>
      <c r="D872" t="s">
        <v>3430</v>
      </c>
      <c r="E872" t="s">
        <v>2695</v>
      </c>
    </row>
    <row r="873" spans="1:5">
      <c r="A873">
        <v>3020817005</v>
      </c>
      <c r="B873" t="s">
        <v>1438</v>
      </c>
      <c r="C873" t="s">
        <v>1446</v>
      </c>
      <c r="D873" t="s">
        <v>3430</v>
      </c>
      <c r="E873" t="s">
        <v>2673</v>
      </c>
    </row>
    <row r="874" spans="1:5">
      <c r="A874">
        <v>3020818001</v>
      </c>
      <c r="B874" t="s">
        <v>1438</v>
      </c>
      <c r="C874" t="s">
        <v>1446</v>
      </c>
      <c r="D874" t="s">
        <v>3432</v>
      </c>
      <c r="E874" t="s">
        <v>2479</v>
      </c>
    </row>
    <row r="875" spans="1:5">
      <c r="A875">
        <v>3020818002</v>
      </c>
      <c r="B875" t="s">
        <v>1438</v>
      </c>
      <c r="C875" t="s">
        <v>1446</v>
      </c>
      <c r="D875" t="s">
        <v>3432</v>
      </c>
      <c r="E875" t="s">
        <v>2571</v>
      </c>
    </row>
    <row r="876" spans="1:5">
      <c r="A876">
        <v>3020818003</v>
      </c>
      <c r="B876" t="s">
        <v>1438</v>
      </c>
      <c r="C876" t="s">
        <v>1446</v>
      </c>
      <c r="D876" t="s">
        <v>3432</v>
      </c>
      <c r="E876" t="s">
        <v>2330</v>
      </c>
    </row>
    <row r="877" spans="1:5">
      <c r="A877">
        <v>3020818004</v>
      </c>
      <c r="B877" t="s">
        <v>1438</v>
      </c>
      <c r="C877" t="s">
        <v>1446</v>
      </c>
      <c r="D877" t="s">
        <v>3432</v>
      </c>
      <c r="E877" t="s">
        <v>3433</v>
      </c>
    </row>
    <row r="878" spans="1:5">
      <c r="A878">
        <v>3020818005</v>
      </c>
      <c r="B878" t="s">
        <v>1438</v>
      </c>
      <c r="C878" t="s">
        <v>1446</v>
      </c>
      <c r="D878" t="s">
        <v>3432</v>
      </c>
      <c r="E878" t="s">
        <v>2420</v>
      </c>
    </row>
    <row r="879" spans="1:5">
      <c r="A879">
        <v>3020819001</v>
      </c>
      <c r="B879" t="s">
        <v>1438</v>
      </c>
      <c r="C879" t="s">
        <v>1446</v>
      </c>
      <c r="D879" t="s">
        <v>3434</v>
      </c>
      <c r="E879" t="s">
        <v>2047</v>
      </c>
    </row>
    <row r="880" spans="1:5">
      <c r="A880">
        <v>3020819002</v>
      </c>
      <c r="B880" t="s">
        <v>1438</v>
      </c>
      <c r="C880" t="s">
        <v>1446</v>
      </c>
      <c r="D880" t="s">
        <v>3434</v>
      </c>
      <c r="E880" t="s">
        <v>3435</v>
      </c>
    </row>
    <row r="881" spans="1:5">
      <c r="A881">
        <v>3020820001</v>
      </c>
      <c r="B881" t="s">
        <v>1438</v>
      </c>
      <c r="C881" t="s">
        <v>1446</v>
      </c>
      <c r="D881" t="s">
        <v>3436</v>
      </c>
      <c r="E881" t="s">
        <v>2316</v>
      </c>
    </row>
    <row r="882" spans="1:5">
      <c r="A882">
        <v>3020820002</v>
      </c>
      <c r="B882" t="s">
        <v>1438</v>
      </c>
      <c r="C882" t="s">
        <v>1446</v>
      </c>
      <c r="D882" t="s">
        <v>3436</v>
      </c>
      <c r="E882" t="s">
        <v>2772</v>
      </c>
    </row>
    <row r="883" spans="1:5">
      <c r="A883">
        <v>3020820003</v>
      </c>
      <c r="B883" t="s">
        <v>1438</v>
      </c>
      <c r="C883" t="s">
        <v>1446</v>
      </c>
      <c r="D883" t="s">
        <v>3436</v>
      </c>
      <c r="E883" t="s">
        <v>2612</v>
      </c>
    </row>
    <row r="884" spans="1:5">
      <c r="A884">
        <v>3020820004</v>
      </c>
      <c r="B884" t="s">
        <v>1438</v>
      </c>
      <c r="C884" t="s">
        <v>1446</v>
      </c>
      <c r="D884" t="s">
        <v>3436</v>
      </c>
      <c r="E884" t="s">
        <v>2536</v>
      </c>
    </row>
    <row r="885" spans="1:5">
      <c r="A885">
        <v>3020820005</v>
      </c>
      <c r="B885" t="s">
        <v>1438</v>
      </c>
      <c r="C885" t="s">
        <v>1446</v>
      </c>
      <c r="D885" t="s">
        <v>3436</v>
      </c>
      <c r="E885" t="s">
        <v>3437</v>
      </c>
    </row>
    <row r="886" spans="1:5">
      <c r="A886">
        <v>3020821001</v>
      </c>
      <c r="B886" t="s">
        <v>1438</v>
      </c>
      <c r="C886" t="s">
        <v>1446</v>
      </c>
      <c r="D886" t="s">
        <v>3438</v>
      </c>
      <c r="E886" t="s">
        <v>2617</v>
      </c>
    </row>
    <row r="887" spans="1:5">
      <c r="A887">
        <v>3020821002</v>
      </c>
      <c r="B887" t="s">
        <v>1438</v>
      </c>
      <c r="C887" t="s">
        <v>1446</v>
      </c>
      <c r="D887" t="s">
        <v>3438</v>
      </c>
      <c r="E887" t="s">
        <v>2455</v>
      </c>
    </row>
    <row r="888" spans="1:5">
      <c r="A888">
        <v>3020821003</v>
      </c>
      <c r="B888" t="s">
        <v>1438</v>
      </c>
      <c r="C888" t="s">
        <v>1446</v>
      </c>
      <c r="D888" t="s">
        <v>3438</v>
      </c>
      <c r="E888" t="s">
        <v>3439</v>
      </c>
    </row>
    <row r="889" spans="1:5">
      <c r="A889">
        <v>3020821004</v>
      </c>
      <c r="B889" t="s">
        <v>1438</v>
      </c>
      <c r="C889" t="s">
        <v>1446</v>
      </c>
      <c r="D889" t="s">
        <v>3438</v>
      </c>
      <c r="E889" t="s">
        <v>2097</v>
      </c>
    </row>
    <row r="890" spans="1:5">
      <c r="A890">
        <v>3020901001</v>
      </c>
      <c r="B890" t="s">
        <v>1438</v>
      </c>
      <c r="C890" t="s">
        <v>1447</v>
      </c>
      <c r="D890" t="s">
        <v>3440</v>
      </c>
      <c r="E890" t="s">
        <v>2485</v>
      </c>
    </row>
    <row r="891" spans="1:5">
      <c r="A891">
        <v>3020901002</v>
      </c>
      <c r="B891" t="s">
        <v>1438</v>
      </c>
      <c r="C891" t="s">
        <v>1447</v>
      </c>
      <c r="D891" t="s">
        <v>3440</v>
      </c>
      <c r="E891" t="s">
        <v>3441</v>
      </c>
    </row>
    <row r="892" spans="1:5">
      <c r="A892">
        <v>3020901003</v>
      </c>
      <c r="B892" t="s">
        <v>1438</v>
      </c>
      <c r="C892" t="s">
        <v>1447</v>
      </c>
      <c r="D892" t="s">
        <v>3440</v>
      </c>
      <c r="E892" t="s">
        <v>2364</v>
      </c>
    </row>
    <row r="893" spans="1:5">
      <c r="A893">
        <v>3020901004</v>
      </c>
      <c r="B893" t="s">
        <v>1438</v>
      </c>
      <c r="C893" t="s">
        <v>1447</v>
      </c>
      <c r="D893" t="s">
        <v>3440</v>
      </c>
      <c r="E893" t="s">
        <v>2033</v>
      </c>
    </row>
    <row r="894" spans="1:5">
      <c r="A894">
        <v>3020901005</v>
      </c>
      <c r="B894" t="s">
        <v>1438</v>
      </c>
      <c r="C894" t="s">
        <v>1447</v>
      </c>
      <c r="D894" t="s">
        <v>3440</v>
      </c>
      <c r="E894" t="s">
        <v>2054</v>
      </c>
    </row>
    <row r="895" spans="1:5">
      <c r="A895">
        <v>3020901006</v>
      </c>
      <c r="B895" t="s">
        <v>1438</v>
      </c>
      <c r="C895" t="s">
        <v>1447</v>
      </c>
      <c r="D895" t="s">
        <v>3440</v>
      </c>
      <c r="E895" t="s">
        <v>2622</v>
      </c>
    </row>
    <row r="896" spans="1:5">
      <c r="A896">
        <v>3020901007</v>
      </c>
      <c r="B896" t="s">
        <v>1438</v>
      </c>
      <c r="C896" t="s">
        <v>1447</v>
      </c>
      <c r="D896" t="s">
        <v>3440</v>
      </c>
      <c r="E896" t="s">
        <v>3442</v>
      </c>
    </row>
    <row r="897" spans="1:5">
      <c r="A897">
        <v>3020901008</v>
      </c>
      <c r="B897" t="s">
        <v>1438</v>
      </c>
      <c r="C897" t="s">
        <v>1447</v>
      </c>
      <c r="D897" t="s">
        <v>3440</v>
      </c>
      <c r="E897" t="s">
        <v>2385</v>
      </c>
    </row>
    <row r="898" spans="1:5">
      <c r="A898">
        <v>3020902001</v>
      </c>
      <c r="B898" t="s">
        <v>1438</v>
      </c>
      <c r="C898" t="s">
        <v>1447</v>
      </c>
      <c r="D898" t="s">
        <v>3443</v>
      </c>
      <c r="E898" t="s">
        <v>2427</v>
      </c>
    </row>
    <row r="899" spans="1:5">
      <c r="A899">
        <v>3020902002</v>
      </c>
      <c r="B899" t="s">
        <v>1438</v>
      </c>
      <c r="C899" t="s">
        <v>1447</v>
      </c>
      <c r="D899" t="s">
        <v>3443</v>
      </c>
      <c r="E899" t="s">
        <v>2355</v>
      </c>
    </row>
    <row r="900" spans="1:5">
      <c r="A900">
        <v>3020903001</v>
      </c>
      <c r="B900" t="s">
        <v>1438</v>
      </c>
      <c r="C900" t="s">
        <v>1447</v>
      </c>
      <c r="D900" t="s">
        <v>2645</v>
      </c>
      <c r="E900" t="s">
        <v>2036</v>
      </c>
    </row>
    <row r="901" spans="1:5">
      <c r="A901">
        <v>3020903002</v>
      </c>
      <c r="B901" t="s">
        <v>1438</v>
      </c>
      <c r="C901" t="s">
        <v>1447</v>
      </c>
      <c r="D901" t="s">
        <v>2645</v>
      </c>
      <c r="E901" t="s">
        <v>2400</v>
      </c>
    </row>
    <row r="902" spans="1:5">
      <c r="A902">
        <v>3020903003</v>
      </c>
      <c r="B902" t="s">
        <v>1438</v>
      </c>
      <c r="C902" t="s">
        <v>1447</v>
      </c>
      <c r="D902" t="s">
        <v>2645</v>
      </c>
      <c r="E902" t="s">
        <v>2547</v>
      </c>
    </row>
    <row r="903" spans="1:5">
      <c r="A903">
        <v>3020903004</v>
      </c>
      <c r="B903" t="s">
        <v>1438</v>
      </c>
      <c r="C903" t="s">
        <v>1447</v>
      </c>
      <c r="D903" t="s">
        <v>2645</v>
      </c>
      <c r="E903" t="s">
        <v>3444</v>
      </c>
    </row>
    <row r="904" spans="1:5">
      <c r="A904">
        <v>3020903005</v>
      </c>
      <c r="B904" t="s">
        <v>1438</v>
      </c>
      <c r="C904" t="s">
        <v>1447</v>
      </c>
      <c r="D904" t="s">
        <v>2645</v>
      </c>
      <c r="E904" t="s">
        <v>2745</v>
      </c>
    </row>
    <row r="905" spans="1:5">
      <c r="A905">
        <v>3020903006</v>
      </c>
      <c r="B905" t="s">
        <v>1438</v>
      </c>
      <c r="C905" t="s">
        <v>1447</v>
      </c>
      <c r="D905" t="s">
        <v>2645</v>
      </c>
      <c r="E905" t="s">
        <v>3445</v>
      </c>
    </row>
    <row r="906" spans="1:5">
      <c r="A906">
        <v>3020903007</v>
      </c>
      <c r="B906" t="s">
        <v>1438</v>
      </c>
      <c r="C906" t="s">
        <v>1447</v>
      </c>
      <c r="D906" t="s">
        <v>2645</v>
      </c>
      <c r="E906" t="s">
        <v>2603</v>
      </c>
    </row>
    <row r="907" spans="1:5">
      <c r="A907">
        <v>3020903008</v>
      </c>
      <c r="B907" t="s">
        <v>1438</v>
      </c>
      <c r="C907" t="s">
        <v>1447</v>
      </c>
      <c r="D907" t="s">
        <v>2645</v>
      </c>
      <c r="E907" t="s">
        <v>3446</v>
      </c>
    </row>
    <row r="908" spans="1:5">
      <c r="A908">
        <v>3020903009</v>
      </c>
      <c r="B908" t="s">
        <v>1438</v>
      </c>
      <c r="C908" t="s">
        <v>1447</v>
      </c>
      <c r="D908" t="s">
        <v>2645</v>
      </c>
      <c r="E908" t="s">
        <v>3447</v>
      </c>
    </row>
    <row r="909" spans="1:5">
      <c r="A909">
        <v>3020903010</v>
      </c>
      <c r="B909" t="s">
        <v>1438</v>
      </c>
      <c r="C909" t="s">
        <v>1447</v>
      </c>
      <c r="D909" t="s">
        <v>2645</v>
      </c>
      <c r="E909" t="s">
        <v>3448</v>
      </c>
    </row>
    <row r="910" spans="1:5">
      <c r="A910">
        <v>3020903011</v>
      </c>
      <c r="B910" t="s">
        <v>1438</v>
      </c>
      <c r="C910" t="s">
        <v>1447</v>
      </c>
      <c r="D910" t="s">
        <v>2645</v>
      </c>
      <c r="E910" t="s">
        <v>2350</v>
      </c>
    </row>
    <row r="911" spans="1:5">
      <c r="A911">
        <v>3020903012</v>
      </c>
      <c r="B911" t="s">
        <v>1438</v>
      </c>
      <c r="C911" t="s">
        <v>1447</v>
      </c>
      <c r="D911" t="s">
        <v>2645</v>
      </c>
      <c r="E911" t="s">
        <v>2785</v>
      </c>
    </row>
    <row r="912" spans="1:5">
      <c r="A912">
        <v>3020903013</v>
      </c>
      <c r="B912" t="s">
        <v>1438</v>
      </c>
      <c r="C912" t="s">
        <v>1447</v>
      </c>
      <c r="D912" t="s">
        <v>2645</v>
      </c>
      <c r="E912" t="s">
        <v>2596</v>
      </c>
    </row>
    <row r="913" spans="1:5">
      <c r="A913">
        <v>3020903014</v>
      </c>
      <c r="B913" t="s">
        <v>1438</v>
      </c>
      <c r="C913" t="s">
        <v>1447</v>
      </c>
      <c r="D913" t="s">
        <v>2645</v>
      </c>
      <c r="E913" t="s">
        <v>2718</v>
      </c>
    </row>
    <row r="914" spans="1:5">
      <c r="A914">
        <v>3020904001</v>
      </c>
      <c r="B914" t="s">
        <v>1438</v>
      </c>
      <c r="C914" t="s">
        <v>1447</v>
      </c>
      <c r="D914" t="s">
        <v>3449</v>
      </c>
      <c r="E914" t="s">
        <v>2080</v>
      </c>
    </row>
    <row r="915" spans="1:5">
      <c r="A915">
        <v>3020904002</v>
      </c>
      <c r="B915" t="s">
        <v>1438</v>
      </c>
      <c r="C915" t="s">
        <v>1447</v>
      </c>
      <c r="D915" t="s">
        <v>3449</v>
      </c>
      <c r="E915" t="s">
        <v>2508</v>
      </c>
    </row>
    <row r="916" spans="1:5">
      <c r="A916">
        <v>3020904003</v>
      </c>
      <c r="B916" t="s">
        <v>1438</v>
      </c>
      <c r="C916" t="s">
        <v>1447</v>
      </c>
      <c r="D916" t="s">
        <v>3449</v>
      </c>
      <c r="E916" t="s">
        <v>2340</v>
      </c>
    </row>
    <row r="917" spans="1:5">
      <c r="A917">
        <v>3020904004</v>
      </c>
      <c r="B917" t="s">
        <v>1438</v>
      </c>
      <c r="C917" t="s">
        <v>1447</v>
      </c>
      <c r="D917" t="s">
        <v>3449</v>
      </c>
      <c r="E917" t="s">
        <v>2532</v>
      </c>
    </row>
    <row r="918" spans="1:5">
      <c r="A918">
        <v>3020904005</v>
      </c>
      <c r="B918" t="s">
        <v>1438</v>
      </c>
      <c r="C918" t="s">
        <v>1447</v>
      </c>
      <c r="D918" t="s">
        <v>3449</v>
      </c>
      <c r="E918" t="s">
        <v>2557</v>
      </c>
    </row>
    <row r="919" spans="1:5">
      <c r="A919">
        <v>3020904006</v>
      </c>
      <c r="B919" t="s">
        <v>1438</v>
      </c>
      <c r="C919" t="s">
        <v>1447</v>
      </c>
      <c r="D919" t="s">
        <v>3449</v>
      </c>
      <c r="E919" t="s">
        <v>3450</v>
      </c>
    </row>
    <row r="920" spans="1:5">
      <c r="A920">
        <v>3020904007</v>
      </c>
      <c r="B920" t="s">
        <v>1438</v>
      </c>
      <c r="C920" t="s">
        <v>1447</v>
      </c>
      <c r="D920" t="s">
        <v>3449</v>
      </c>
      <c r="E920" t="s">
        <v>3451</v>
      </c>
    </row>
    <row r="921" spans="1:5">
      <c r="A921">
        <v>3020905001</v>
      </c>
      <c r="B921" t="s">
        <v>1438</v>
      </c>
      <c r="C921" t="s">
        <v>1447</v>
      </c>
      <c r="D921" t="s">
        <v>3452</v>
      </c>
      <c r="E921" t="s">
        <v>2744</v>
      </c>
    </row>
    <row r="922" spans="1:5">
      <c r="A922">
        <v>3020905002</v>
      </c>
      <c r="B922" t="s">
        <v>1438</v>
      </c>
      <c r="C922" t="s">
        <v>1447</v>
      </c>
      <c r="D922" t="s">
        <v>3452</v>
      </c>
      <c r="E922" t="s">
        <v>3453</v>
      </c>
    </row>
    <row r="923" spans="1:5">
      <c r="A923">
        <v>3020905003</v>
      </c>
      <c r="B923" t="s">
        <v>1438</v>
      </c>
      <c r="C923" t="s">
        <v>1447</v>
      </c>
      <c r="D923" t="s">
        <v>3452</v>
      </c>
      <c r="E923" t="s">
        <v>3454</v>
      </c>
    </row>
    <row r="924" spans="1:5">
      <c r="A924">
        <v>3020905004</v>
      </c>
      <c r="B924" t="s">
        <v>1438</v>
      </c>
      <c r="C924" t="s">
        <v>1447</v>
      </c>
      <c r="D924" t="s">
        <v>3452</v>
      </c>
      <c r="E924" t="s">
        <v>3455</v>
      </c>
    </row>
    <row r="925" spans="1:5">
      <c r="A925">
        <v>3020905005</v>
      </c>
      <c r="B925" t="s">
        <v>1438</v>
      </c>
      <c r="C925" t="s">
        <v>1447</v>
      </c>
      <c r="D925" t="s">
        <v>3452</v>
      </c>
      <c r="E925" t="s">
        <v>3456</v>
      </c>
    </row>
    <row r="926" spans="1:5">
      <c r="A926">
        <v>3020905006</v>
      </c>
      <c r="B926" t="s">
        <v>1438</v>
      </c>
      <c r="C926" t="s">
        <v>1447</v>
      </c>
      <c r="D926" t="s">
        <v>3452</v>
      </c>
      <c r="E926" t="s">
        <v>2535</v>
      </c>
    </row>
    <row r="927" spans="1:5">
      <c r="A927">
        <v>3020905007</v>
      </c>
      <c r="B927" t="s">
        <v>1438</v>
      </c>
      <c r="C927" t="s">
        <v>1447</v>
      </c>
      <c r="D927" t="s">
        <v>3452</v>
      </c>
      <c r="E927" t="s">
        <v>3457</v>
      </c>
    </row>
    <row r="928" spans="1:5">
      <c r="A928">
        <v>3020905008</v>
      </c>
      <c r="B928" t="s">
        <v>1438</v>
      </c>
      <c r="C928" t="s">
        <v>1447</v>
      </c>
      <c r="D928" t="s">
        <v>3452</v>
      </c>
      <c r="E928" t="s">
        <v>3458</v>
      </c>
    </row>
    <row r="929" spans="1:5">
      <c r="A929">
        <v>3020905009</v>
      </c>
      <c r="B929" t="s">
        <v>1438</v>
      </c>
      <c r="C929" t="s">
        <v>1447</v>
      </c>
      <c r="D929" t="s">
        <v>3452</v>
      </c>
      <c r="E929" t="s">
        <v>2077</v>
      </c>
    </row>
    <row r="930" spans="1:5">
      <c r="A930">
        <v>3020905010</v>
      </c>
      <c r="B930" t="s">
        <v>1438</v>
      </c>
      <c r="C930" t="s">
        <v>1447</v>
      </c>
      <c r="D930" t="s">
        <v>3452</v>
      </c>
      <c r="E930" t="s">
        <v>3459</v>
      </c>
    </row>
    <row r="931" spans="1:5">
      <c r="A931">
        <v>3030401001</v>
      </c>
      <c r="B931" t="s">
        <v>1438</v>
      </c>
      <c r="C931" t="s">
        <v>1448</v>
      </c>
      <c r="D931" t="s">
        <v>3460</v>
      </c>
      <c r="E931" t="s">
        <v>3461</v>
      </c>
    </row>
    <row r="932" spans="1:5">
      <c r="A932">
        <v>3030401002</v>
      </c>
      <c r="B932" t="s">
        <v>1438</v>
      </c>
      <c r="C932" t="s">
        <v>1448</v>
      </c>
      <c r="D932" t="s">
        <v>3460</v>
      </c>
      <c r="E932" t="s">
        <v>2090</v>
      </c>
    </row>
    <row r="933" spans="1:5">
      <c r="A933">
        <v>3030401003</v>
      </c>
      <c r="B933" t="s">
        <v>1438</v>
      </c>
      <c r="C933" t="s">
        <v>1448</v>
      </c>
      <c r="D933" t="s">
        <v>3460</v>
      </c>
      <c r="E933" t="s">
        <v>2364</v>
      </c>
    </row>
    <row r="934" spans="1:5">
      <c r="A934">
        <v>3030401004</v>
      </c>
      <c r="B934" t="s">
        <v>1438</v>
      </c>
      <c r="C934" t="s">
        <v>1448</v>
      </c>
      <c r="D934" t="s">
        <v>3460</v>
      </c>
      <c r="E934" t="s">
        <v>3462</v>
      </c>
    </row>
    <row r="935" spans="1:5">
      <c r="A935">
        <v>3030401005</v>
      </c>
      <c r="B935" t="s">
        <v>1438</v>
      </c>
      <c r="C935" t="s">
        <v>1448</v>
      </c>
      <c r="D935" t="s">
        <v>3460</v>
      </c>
      <c r="E935" t="s">
        <v>3463</v>
      </c>
    </row>
    <row r="936" spans="1:5">
      <c r="A936">
        <v>3030402001</v>
      </c>
      <c r="B936" t="s">
        <v>1438</v>
      </c>
      <c r="C936" t="s">
        <v>1448</v>
      </c>
      <c r="D936" t="s">
        <v>3464</v>
      </c>
      <c r="E936" t="s">
        <v>3465</v>
      </c>
    </row>
    <row r="937" spans="1:5">
      <c r="A937">
        <v>3030402002</v>
      </c>
      <c r="B937" t="s">
        <v>1438</v>
      </c>
      <c r="C937" t="s">
        <v>1448</v>
      </c>
      <c r="D937" t="s">
        <v>3464</v>
      </c>
      <c r="E937" t="s">
        <v>3466</v>
      </c>
    </row>
    <row r="938" spans="1:5">
      <c r="A938">
        <v>3030402003</v>
      </c>
      <c r="B938" t="s">
        <v>1438</v>
      </c>
      <c r="C938" t="s">
        <v>1448</v>
      </c>
      <c r="D938" t="s">
        <v>3464</v>
      </c>
      <c r="E938" t="s">
        <v>3467</v>
      </c>
    </row>
    <row r="939" spans="1:5">
      <c r="A939">
        <v>3030402004</v>
      </c>
      <c r="B939" t="s">
        <v>1438</v>
      </c>
      <c r="C939" t="s">
        <v>1448</v>
      </c>
      <c r="D939" t="s">
        <v>3464</v>
      </c>
      <c r="E939" t="s">
        <v>3468</v>
      </c>
    </row>
    <row r="940" spans="1:5">
      <c r="A940">
        <v>3030402005</v>
      </c>
      <c r="B940" t="s">
        <v>1438</v>
      </c>
      <c r="C940" t="s">
        <v>1448</v>
      </c>
      <c r="D940" t="s">
        <v>3464</v>
      </c>
      <c r="E940" t="s">
        <v>3469</v>
      </c>
    </row>
    <row r="941" spans="1:5">
      <c r="A941">
        <v>3030402006</v>
      </c>
      <c r="B941" t="s">
        <v>1438</v>
      </c>
      <c r="C941" t="s">
        <v>1448</v>
      </c>
      <c r="D941" t="s">
        <v>3464</v>
      </c>
      <c r="E941" t="s">
        <v>2362</v>
      </c>
    </row>
    <row r="942" spans="1:5">
      <c r="A942">
        <v>3030402007</v>
      </c>
      <c r="B942" t="s">
        <v>1438</v>
      </c>
      <c r="C942" t="s">
        <v>1448</v>
      </c>
      <c r="D942" t="s">
        <v>3464</v>
      </c>
      <c r="E942" t="s">
        <v>3470</v>
      </c>
    </row>
    <row r="943" spans="1:5">
      <c r="A943">
        <v>3030402008</v>
      </c>
      <c r="B943" t="s">
        <v>1438</v>
      </c>
      <c r="C943" t="s">
        <v>1448</v>
      </c>
      <c r="D943" t="s">
        <v>3464</v>
      </c>
      <c r="E943" t="s">
        <v>2366</v>
      </c>
    </row>
    <row r="944" spans="1:5">
      <c r="A944">
        <v>3030403001</v>
      </c>
      <c r="B944" t="s">
        <v>1438</v>
      </c>
      <c r="C944" t="s">
        <v>1448</v>
      </c>
      <c r="D944" t="s">
        <v>1107</v>
      </c>
      <c r="E944" t="s">
        <v>2063</v>
      </c>
    </row>
    <row r="945" spans="1:5">
      <c r="A945">
        <v>3030403002</v>
      </c>
      <c r="B945" t="s">
        <v>1438</v>
      </c>
      <c r="C945" t="s">
        <v>1448</v>
      </c>
      <c r="D945" t="s">
        <v>1107</v>
      </c>
      <c r="E945" t="s">
        <v>3207</v>
      </c>
    </row>
    <row r="946" spans="1:5">
      <c r="A946">
        <v>3030403003</v>
      </c>
      <c r="B946" t="s">
        <v>1438</v>
      </c>
      <c r="C946" t="s">
        <v>1448</v>
      </c>
      <c r="D946" t="s">
        <v>1107</v>
      </c>
      <c r="E946" t="s">
        <v>3208</v>
      </c>
    </row>
    <row r="947" spans="1:5">
      <c r="A947">
        <v>3030403004</v>
      </c>
      <c r="B947" t="s">
        <v>1438</v>
      </c>
      <c r="C947" t="s">
        <v>1448</v>
      </c>
      <c r="D947" t="s">
        <v>1107</v>
      </c>
      <c r="E947" t="s">
        <v>3471</v>
      </c>
    </row>
    <row r="948" spans="1:5">
      <c r="A948">
        <v>3030403005</v>
      </c>
      <c r="B948" t="s">
        <v>1438</v>
      </c>
      <c r="C948" t="s">
        <v>1448</v>
      </c>
      <c r="D948" t="s">
        <v>1107</v>
      </c>
      <c r="E948" t="s">
        <v>2348</v>
      </c>
    </row>
    <row r="949" spans="1:5">
      <c r="A949">
        <v>3030403006</v>
      </c>
      <c r="B949" t="s">
        <v>1438</v>
      </c>
      <c r="C949" t="s">
        <v>1448</v>
      </c>
      <c r="D949" t="s">
        <v>1107</v>
      </c>
      <c r="E949" t="s">
        <v>2055</v>
      </c>
    </row>
    <row r="950" spans="1:5">
      <c r="A950">
        <v>3030403007</v>
      </c>
      <c r="B950" t="s">
        <v>1438</v>
      </c>
      <c r="C950" t="s">
        <v>1448</v>
      </c>
      <c r="D950" t="s">
        <v>1107</v>
      </c>
      <c r="E950" t="s">
        <v>2360</v>
      </c>
    </row>
    <row r="951" spans="1:5">
      <c r="A951">
        <v>3030404001</v>
      </c>
      <c r="B951" t="s">
        <v>1438</v>
      </c>
      <c r="C951" t="s">
        <v>1448</v>
      </c>
      <c r="D951" t="s">
        <v>3472</v>
      </c>
      <c r="E951" t="s">
        <v>2773</v>
      </c>
    </row>
    <row r="952" spans="1:5">
      <c r="A952">
        <v>3030404002</v>
      </c>
      <c r="B952" t="s">
        <v>1438</v>
      </c>
      <c r="C952" t="s">
        <v>1448</v>
      </c>
      <c r="D952" t="s">
        <v>3472</v>
      </c>
      <c r="E952" t="s">
        <v>2762</v>
      </c>
    </row>
    <row r="953" spans="1:5">
      <c r="A953">
        <v>3030404003</v>
      </c>
      <c r="B953" t="s">
        <v>1438</v>
      </c>
      <c r="C953" t="s">
        <v>1448</v>
      </c>
      <c r="D953" t="s">
        <v>3472</v>
      </c>
      <c r="E953" t="s">
        <v>2721</v>
      </c>
    </row>
    <row r="954" spans="1:5">
      <c r="A954">
        <v>3030405001</v>
      </c>
      <c r="B954" t="s">
        <v>1438</v>
      </c>
      <c r="C954" t="s">
        <v>1448</v>
      </c>
      <c r="D954" t="s">
        <v>3473</v>
      </c>
      <c r="E954" t="s">
        <v>3474</v>
      </c>
    </row>
    <row r="955" spans="1:5">
      <c r="A955">
        <v>3030405002</v>
      </c>
      <c r="B955" t="s">
        <v>1438</v>
      </c>
      <c r="C955" t="s">
        <v>1448</v>
      </c>
      <c r="D955" t="s">
        <v>3473</v>
      </c>
      <c r="E955" t="s">
        <v>3475</v>
      </c>
    </row>
    <row r="956" spans="1:5">
      <c r="A956">
        <v>3030405003</v>
      </c>
      <c r="B956" t="s">
        <v>1438</v>
      </c>
      <c r="C956" t="s">
        <v>1448</v>
      </c>
      <c r="D956" t="s">
        <v>3473</v>
      </c>
      <c r="E956" t="s">
        <v>3476</v>
      </c>
    </row>
    <row r="957" spans="1:5">
      <c r="A957">
        <v>3030405004</v>
      </c>
      <c r="B957" t="s">
        <v>1438</v>
      </c>
      <c r="C957" t="s">
        <v>1448</v>
      </c>
      <c r="D957" t="s">
        <v>3473</v>
      </c>
      <c r="E957" t="s">
        <v>3477</v>
      </c>
    </row>
    <row r="958" spans="1:5">
      <c r="A958">
        <v>3030405005</v>
      </c>
      <c r="B958" t="s">
        <v>1438</v>
      </c>
      <c r="C958" t="s">
        <v>1448</v>
      </c>
      <c r="D958" t="s">
        <v>3473</v>
      </c>
      <c r="E958" t="s">
        <v>3478</v>
      </c>
    </row>
    <row r="959" spans="1:5">
      <c r="A959">
        <v>3030405006</v>
      </c>
      <c r="B959" t="s">
        <v>1438</v>
      </c>
      <c r="C959" t="s">
        <v>1448</v>
      </c>
      <c r="D959" t="s">
        <v>3473</v>
      </c>
      <c r="E959" t="s">
        <v>3479</v>
      </c>
    </row>
    <row r="960" spans="1:5">
      <c r="A960">
        <v>3030405007</v>
      </c>
      <c r="B960" t="s">
        <v>1438</v>
      </c>
      <c r="C960" t="s">
        <v>1448</v>
      </c>
      <c r="D960" t="s">
        <v>3473</v>
      </c>
      <c r="E960" t="s">
        <v>2337</v>
      </c>
    </row>
    <row r="961" spans="1:5">
      <c r="A961">
        <v>3030406001</v>
      </c>
      <c r="B961" t="s">
        <v>1438</v>
      </c>
      <c r="C961" t="s">
        <v>1448</v>
      </c>
      <c r="D961" t="s">
        <v>3480</v>
      </c>
      <c r="E961" t="s">
        <v>2493</v>
      </c>
    </row>
    <row r="962" spans="1:5">
      <c r="A962">
        <v>3030406002</v>
      </c>
      <c r="B962" t="s">
        <v>1438</v>
      </c>
      <c r="C962" t="s">
        <v>1448</v>
      </c>
      <c r="D962" t="s">
        <v>3480</v>
      </c>
      <c r="E962" t="s">
        <v>3481</v>
      </c>
    </row>
    <row r="963" spans="1:5">
      <c r="A963">
        <v>3030406003</v>
      </c>
      <c r="B963" t="s">
        <v>1438</v>
      </c>
      <c r="C963" t="s">
        <v>1448</v>
      </c>
      <c r="D963" t="s">
        <v>3480</v>
      </c>
      <c r="E963" t="s">
        <v>2733</v>
      </c>
    </row>
    <row r="964" spans="1:5">
      <c r="A964">
        <v>3030406004</v>
      </c>
      <c r="B964" t="s">
        <v>1438</v>
      </c>
      <c r="C964" t="s">
        <v>1448</v>
      </c>
      <c r="D964" t="s">
        <v>3480</v>
      </c>
      <c r="E964" t="s">
        <v>2749</v>
      </c>
    </row>
    <row r="965" spans="1:5">
      <c r="A965">
        <v>3030406005</v>
      </c>
      <c r="B965" t="s">
        <v>1438</v>
      </c>
      <c r="C965" t="s">
        <v>1448</v>
      </c>
      <c r="D965" t="s">
        <v>3480</v>
      </c>
      <c r="E965" t="s">
        <v>2092</v>
      </c>
    </row>
    <row r="966" spans="1:5">
      <c r="A966">
        <v>3030406006</v>
      </c>
      <c r="B966" t="s">
        <v>1438</v>
      </c>
      <c r="C966" t="s">
        <v>1448</v>
      </c>
      <c r="D966" t="s">
        <v>3480</v>
      </c>
      <c r="E966" t="s">
        <v>2108</v>
      </c>
    </row>
    <row r="967" spans="1:5">
      <c r="A967">
        <v>3030406007</v>
      </c>
      <c r="B967" t="s">
        <v>1438</v>
      </c>
      <c r="C967" t="s">
        <v>1448</v>
      </c>
      <c r="D967" t="s">
        <v>3480</v>
      </c>
      <c r="E967" t="s">
        <v>2319</v>
      </c>
    </row>
    <row r="968" spans="1:5">
      <c r="A968">
        <v>3030406008</v>
      </c>
      <c r="B968" t="s">
        <v>1438</v>
      </c>
      <c r="C968" t="s">
        <v>1448</v>
      </c>
      <c r="D968" t="s">
        <v>3480</v>
      </c>
      <c r="E968" t="s">
        <v>3482</v>
      </c>
    </row>
    <row r="969" spans="1:5">
      <c r="A969">
        <v>3030407001</v>
      </c>
      <c r="B969" t="s">
        <v>1438</v>
      </c>
      <c r="C969" t="s">
        <v>1448</v>
      </c>
      <c r="D969" t="s">
        <v>3483</v>
      </c>
      <c r="E969" t="s">
        <v>3484</v>
      </c>
    </row>
    <row r="970" spans="1:5">
      <c r="A970">
        <v>3030407002</v>
      </c>
      <c r="B970" t="s">
        <v>1438</v>
      </c>
      <c r="C970" t="s">
        <v>1448</v>
      </c>
      <c r="D970" t="s">
        <v>3483</v>
      </c>
      <c r="E970" t="s">
        <v>3485</v>
      </c>
    </row>
    <row r="971" spans="1:5">
      <c r="A971">
        <v>3030407003</v>
      </c>
      <c r="B971" t="s">
        <v>1438</v>
      </c>
      <c r="C971" t="s">
        <v>1448</v>
      </c>
      <c r="D971" t="s">
        <v>3483</v>
      </c>
      <c r="E971" t="s">
        <v>2445</v>
      </c>
    </row>
    <row r="972" spans="1:5">
      <c r="A972">
        <v>3030407004</v>
      </c>
      <c r="B972" t="s">
        <v>1438</v>
      </c>
      <c r="C972" t="s">
        <v>1448</v>
      </c>
      <c r="D972" t="s">
        <v>3483</v>
      </c>
      <c r="E972" t="s">
        <v>3486</v>
      </c>
    </row>
    <row r="973" spans="1:5">
      <c r="A973">
        <v>3030407005</v>
      </c>
      <c r="B973" t="s">
        <v>1438</v>
      </c>
      <c r="C973" t="s">
        <v>1448</v>
      </c>
      <c r="D973" t="s">
        <v>3483</v>
      </c>
      <c r="E973" t="s">
        <v>2583</v>
      </c>
    </row>
    <row r="974" spans="1:5">
      <c r="A974">
        <v>3030407006</v>
      </c>
      <c r="B974" t="s">
        <v>1438</v>
      </c>
      <c r="C974" t="s">
        <v>1448</v>
      </c>
      <c r="D974" t="s">
        <v>3483</v>
      </c>
      <c r="E974" t="s">
        <v>3487</v>
      </c>
    </row>
    <row r="975" spans="1:5">
      <c r="A975">
        <v>3030407007</v>
      </c>
      <c r="B975" t="s">
        <v>1438</v>
      </c>
      <c r="C975" t="s">
        <v>1448</v>
      </c>
      <c r="D975" t="s">
        <v>3483</v>
      </c>
      <c r="E975" t="s">
        <v>2483</v>
      </c>
    </row>
    <row r="976" spans="1:5">
      <c r="A976">
        <v>3030407008</v>
      </c>
      <c r="B976" t="s">
        <v>1438</v>
      </c>
      <c r="C976" t="s">
        <v>1448</v>
      </c>
      <c r="D976" t="s">
        <v>3483</v>
      </c>
      <c r="E976" t="s">
        <v>2352</v>
      </c>
    </row>
    <row r="977" spans="1:5">
      <c r="A977">
        <v>3030407009</v>
      </c>
      <c r="B977" t="s">
        <v>1438</v>
      </c>
      <c r="C977" t="s">
        <v>1448</v>
      </c>
      <c r="D977" t="s">
        <v>3483</v>
      </c>
      <c r="E977" t="s">
        <v>2456</v>
      </c>
    </row>
    <row r="978" spans="1:5">
      <c r="A978">
        <v>3030408001</v>
      </c>
      <c r="B978" t="s">
        <v>1438</v>
      </c>
      <c r="C978" t="s">
        <v>1448</v>
      </c>
      <c r="D978" t="s">
        <v>2635</v>
      </c>
      <c r="E978" t="s">
        <v>2561</v>
      </c>
    </row>
    <row r="979" spans="1:5">
      <c r="A979">
        <v>3030408002</v>
      </c>
      <c r="B979" t="s">
        <v>1438</v>
      </c>
      <c r="C979" t="s">
        <v>1448</v>
      </c>
      <c r="D979" t="s">
        <v>2635</v>
      </c>
      <c r="E979" t="s">
        <v>3488</v>
      </c>
    </row>
    <row r="980" spans="1:5">
      <c r="A980">
        <v>3030408003</v>
      </c>
      <c r="B980" t="s">
        <v>1438</v>
      </c>
      <c r="C980" t="s">
        <v>1448</v>
      </c>
      <c r="D980" t="s">
        <v>2635</v>
      </c>
      <c r="E980" t="s">
        <v>2399</v>
      </c>
    </row>
    <row r="981" spans="1:5">
      <c r="A981">
        <v>3030408004</v>
      </c>
      <c r="B981" t="s">
        <v>1438</v>
      </c>
      <c r="C981" t="s">
        <v>1448</v>
      </c>
      <c r="D981" t="s">
        <v>2635</v>
      </c>
      <c r="E981" t="s">
        <v>2706</v>
      </c>
    </row>
    <row r="982" spans="1:5">
      <c r="A982">
        <v>3030408005</v>
      </c>
      <c r="B982" t="s">
        <v>1438</v>
      </c>
      <c r="C982" t="s">
        <v>1448</v>
      </c>
      <c r="D982" t="s">
        <v>2635</v>
      </c>
      <c r="E982" t="s">
        <v>2521</v>
      </c>
    </row>
    <row r="983" spans="1:5">
      <c r="A983">
        <v>3030408006</v>
      </c>
      <c r="B983" t="s">
        <v>1438</v>
      </c>
      <c r="C983" t="s">
        <v>1448</v>
      </c>
      <c r="D983" t="s">
        <v>2635</v>
      </c>
      <c r="E983" t="s">
        <v>2439</v>
      </c>
    </row>
    <row r="984" spans="1:5">
      <c r="A984">
        <v>3030408007</v>
      </c>
      <c r="B984" t="s">
        <v>1438</v>
      </c>
      <c r="C984" t="s">
        <v>1448</v>
      </c>
      <c r="D984" t="s">
        <v>2635</v>
      </c>
      <c r="E984" t="s">
        <v>3489</v>
      </c>
    </row>
    <row r="985" spans="1:5">
      <c r="A985">
        <v>3030409001</v>
      </c>
      <c r="B985" t="s">
        <v>1438</v>
      </c>
      <c r="C985" t="s">
        <v>1448</v>
      </c>
      <c r="D985" t="s">
        <v>3490</v>
      </c>
      <c r="E985" t="s">
        <v>3491</v>
      </c>
    </row>
    <row r="986" spans="1:5">
      <c r="A986">
        <v>3030409002</v>
      </c>
      <c r="B986" t="s">
        <v>1438</v>
      </c>
      <c r="C986" t="s">
        <v>1448</v>
      </c>
      <c r="D986" t="s">
        <v>3490</v>
      </c>
      <c r="E986" t="s">
        <v>2043</v>
      </c>
    </row>
    <row r="987" spans="1:5">
      <c r="A987">
        <v>3030409003</v>
      </c>
      <c r="B987" t="s">
        <v>1438</v>
      </c>
      <c r="C987" t="s">
        <v>1448</v>
      </c>
      <c r="D987" t="s">
        <v>3490</v>
      </c>
      <c r="E987" t="s">
        <v>3492</v>
      </c>
    </row>
    <row r="988" spans="1:5">
      <c r="A988">
        <v>3030409004</v>
      </c>
      <c r="B988" t="s">
        <v>1438</v>
      </c>
      <c r="C988" t="s">
        <v>1448</v>
      </c>
      <c r="D988" t="s">
        <v>3490</v>
      </c>
      <c r="E988" t="s">
        <v>3493</v>
      </c>
    </row>
    <row r="989" spans="1:5">
      <c r="A989">
        <v>3030409005</v>
      </c>
      <c r="B989" t="s">
        <v>1438</v>
      </c>
      <c r="C989" t="s">
        <v>1448</v>
      </c>
      <c r="D989" t="s">
        <v>3490</v>
      </c>
      <c r="E989" t="s">
        <v>3494</v>
      </c>
    </row>
    <row r="990" spans="1:5">
      <c r="A990">
        <v>3030409006</v>
      </c>
      <c r="B990" t="s">
        <v>1438</v>
      </c>
      <c r="C990" t="s">
        <v>1448</v>
      </c>
      <c r="D990" t="s">
        <v>3490</v>
      </c>
      <c r="E990" t="s">
        <v>3495</v>
      </c>
    </row>
    <row r="991" spans="1:5">
      <c r="A991">
        <v>3034101001</v>
      </c>
      <c r="B991" t="s">
        <v>1438</v>
      </c>
      <c r="C991" t="s">
        <v>1449</v>
      </c>
      <c r="D991" t="s">
        <v>3496</v>
      </c>
      <c r="E991" t="s">
        <v>2347</v>
      </c>
    </row>
    <row r="992" spans="1:5">
      <c r="A992">
        <v>3034101002</v>
      </c>
      <c r="B992" t="s">
        <v>1438</v>
      </c>
      <c r="C992" t="s">
        <v>1449</v>
      </c>
      <c r="D992" t="s">
        <v>3496</v>
      </c>
      <c r="E992" t="s">
        <v>3497</v>
      </c>
    </row>
    <row r="993" spans="1:5">
      <c r="A993">
        <v>3034101003</v>
      </c>
      <c r="B993" t="s">
        <v>1438</v>
      </c>
      <c r="C993" t="s">
        <v>1449</v>
      </c>
      <c r="D993" t="s">
        <v>3496</v>
      </c>
      <c r="E993" t="s">
        <v>2734</v>
      </c>
    </row>
    <row r="994" spans="1:5">
      <c r="A994">
        <v>3034101004</v>
      </c>
      <c r="B994" t="s">
        <v>1438</v>
      </c>
      <c r="C994" t="s">
        <v>1449</v>
      </c>
      <c r="D994" t="s">
        <v>3496</v>
      </c>
      <c r="E994" t="s">
        <v>2392</v>
      </c>
    </row>
    <row r="995" spans="1:5">
      <c r="A995">
        <v>3034101005</v>
      </c>
      <c r="B995" t="s">
        <v>1438</v>
      </c>
      <c r="C995" t="s">
        <v>1449</v>
      </c>
      <c r="D995" t="s">
        <v>3496</v>
      </c>
      <c r="E995" t="s">
        <v>3498</v>
      </c>
    </row>
    <row r="996" spans="1:5">
      <c r="A996">
        <v>3034101006</v>
      </c>
      <c r="B996" t="s">
        <v>1438</v>
      </c>
      <c r="C996" t="s">
        <v>1449</v>
      </c>
      <c r="D996" t="s">
        <v>3496</v>
      </c>
      <c r="E996" t="s">
        <v>3499</v>
      </c>
    </row>
    <row r="997" spans="1:5">
      <c r="A997">
        <v>3034101007</v>
      </c>
      <c r="B997" t="s">
        <v>1438</v>
      </c>
      <c r="C997" t="s">
        <v>1449</v>
      </c>
      <c r="D997" t="s">
        <v>3496</v>
      </c>
      <c r="E997" t="s">
        <v>3500</v>
      </c>
    </row>
    <row r="998" spans="1:5">
      <c r="A998">
        <v>3034102001</v>
      </c>
      <c r="B998" t="s">
        <v>1438</v>
      </c>
      <c r="C998" t="s">
        <v>1449</v>
      </c>
      <c r="D998" t="s">
        <v>2701</v>
      </c>
      <c r="E998" t="s">
        <v>2314</v>
      </c>
    </row>
    <row r="999" spans="1:5">
      <c r="A999">
        <v>3034102002</v>
      </c>
      <c r="B999" t="s">
        <v>1438</v>
      </c>
      <c r="C999" t="s">
        <v>1449</v>
      </c>
      <c r="D999" t="s">
        <v>2701</v>
      </c>
      <c r="E999" t="s">
        <v>3501</v>
      </c>
    </row>
    <row r="1000" spans="1:5">
      <c r="A1000">
        <v>3034102003</v>
      </c>
      <c r="B1000" t="s">
        <v>1438</v>
      </c>
      <c r="C1000" t="s">
        <v>1449</v>
      </c>
      <c r="D1000" t="s">
        <v>2701</v>
      </c>
      <c r="E1000" t="s">
        <v>3502</v>
      </c>
    </row>
    <row r="1001" spans="1:5">
      <c r="A1001">
        <v>3034102004</v>
      </c>
      <c r="B1001" t="s">
        <v>1438</v>
      </c>
      <c r="C1001" t="s">
        <v>1449</v>
      </c>
      <c r="D1001" t="s">
        <v>2701</v>
      </c>
      <c r="E1001" t="s">
        <v>2468</v>
      </c>
    </row>
    <row r="1002" spans="1:5">
      <c r="A1002">
        <v>3034102005</v>
      </c>
      <c r="B1002" t="s">
        <v>1438</v>
      </c>
      <c r="C1002" t="s">
        <v>1449</v>
      </c>
      <c r="D1002" t="s">
        <v>2701</v>
      </c>
      <c r="E1002" t="s">
        <v>2056</v>
      </c>
    </row>
    <row r="1003" spans="1:5">
      <c r="A1003">
        <v>3034102006</v>
      </c>
      <c r="B1003" t="s">
        <v>1438</v>
      </c>
      <c r="C1003" t="s">
        <v>1449</v>
      </c>
      <c r="D1003" t="s">
        <v>2701</v>
      </c>
      <c r="E1003" t="s">
        <v>3503</v>
      </c>
    </row>
    <row r="1004" spans="1:5">
      <c r="A1004">
        <v>3034102007</v>
      </c>
      <c r="B1004" t="s">
        <v>1438</v>
      </c>
      <c r="C1004" t="s">
        <v>1449</v>
      </c>
      <c r="D1004" t="s">
        <v>2701</v>
      </c>
      <c r="E1004" t="s">
        <v>3504</v>
      </c>
    </row>
    <row r="1005" spans="1:5">
      <c r="A1005">
        <v>3034102008</v>
      </c>
      <c r="B1005" t="s">
        <v>1438</v>
      </c>
      <c r="C1005" t="s">
        <v>1449</v>
      </c>
      <c r="D1005" t="s">
        <v>2701</v>
      </c>
      <c r="E1005" t="s">
        <v>3505</v>
      </c>
    </row>
    <row r="1006" spans="1:5">
      <c r="A1006">
        <v>3034102009</v>
      </c>
      <c r="B1006" t="s">
        <v>1438</v>
      </c>
      <c r="C1006" t="s">
        <v>1449</v>
      </c>
      <c r="D1006" t="s">
        <v>2701</v>
      </c>
      <c r="E1006" t="s">
        <v>2370</v>
      </c>
    </row>
    <row r="1007" spans="1:5">
      <c r="A1007">
        <v>3034103001</v>
      </c>
      <c r="B1007" t="s">
        <v>1438</v>
      </c>
      <c r="C1007" t="s">
        <v>1449</v>
      </c>
      <c r="D1007" t="s">
        <v>2430</v>
      </c>
      <c r="E1007" t="s">
        <v>2096</v>
      </c>
    </row>
    <row r="1008" spans="1:5">
      <c r="A1008">
        <v>3034103002</v>
      </c>
      <c r="B1008" t="s">
        <v>1438</v>
      </c>
      <c r="C1008" t="s">
        <v>1449</v>
      </c>
      <c r="D1008" t="s">
        <v>2430</v>
      </c>
      <c r="E1008" t="s">
        <v>2674</v>
      </c>
    </row>
    <row r="1009" spans="1:5">
      <c r="A1009">
        <v>3034103003</v>
      </c>
      <c r="B1009" t="s">
        <v>1438</v>
      </c>
      <c r="C1009" t="s">
        <v>1449</v>
      </c>
      <c r="D1009" t="s">
        <v>2430</v>
      </c>
      <c r="E1009" t="s">
        <v>2041</v>
      </c>
    </row>
    <row r="1010" spans="1:5">
      <c r="A1010">
        <v>3034104001</v>
      </c>
      <c r="B1010" t="s">
        <v>1438</v>
      </c>
      <c r="C1010" t="s">
        <v>1449</v>
      </c>
      <c r="D1010" t="s">
        <v>2730</v>
      </c>
      <c r="E1010" t="s">
        <v>2726</v>
      </c>
    </row>
    <row r="1011" spans="1:5">
      <c r="A1011">
        <v>3034104002</v>
      </c>
      <c r="B1011" t="s">
        <v>1438</v>
      </c>
      <c r="C1011" t="s">
        <v>1449</v>
      </c>
      <c r="D1011" t="s">
        <v>2730</v>
      </c>
      <c r="E1011" t="s">
        <v>2394</v>
      </c>
    </row>
    <row r="1012" spans="1:5">
      <c r="A1012">
        <v>3034104003</v>
      </c>
      <c r="B1012" t="s">
        <v>1438</v>
      </c>
      <c r="C1012" t="s">
        <v>1449</v>
      </c>
      <c r="D1012" t="s">
        <v>2730</v>
      </c>
      <c r="E1012" t="s">
        <v>2537</v>
      </c>
    </row>
    <row r="1013" spans="1:5">
      <c r="A1013">
        <v>3034104004</v>
      </c>
      <c r="B1013" t="s">
        <v>1438</v>
      </c>
      <c r="C1013" t="s">
        <v>1449</v>
      </c>
      <c r="D1013" t="s">
        <v>2730</v>
      </c>
      <c r="E1013" t="s">
        <v>2069</v>
      </c>
    </row>
    <row r="1014" spans="1:5">
      <c r="A1014">
        <v>3034105001</v>
      </c>
      <c r="B1014" t="s">
        <v>1438</v>
      </c>
      <c r="C1014" t="s">
        <v>1449</v>
      </c>
      <c r="D1014" t="s">
        <v>3506</v>
      </c>
      <c r="E1014" t="s">
        <v>2355</v>
      </c>
    </row>
    <row r="1015" spans="1:5">
      <c r="A1015">
        <v>3034105002</v>
      </c>
      <c r="B1015" t="s">
        <v>1438</v>
      </c>
      <c r="C1015" t="s">
        <v>1449</v>
      </c>
      <c r="D1015" t="s">
        <v>3506</v>
      </c>
      <c r="E1015" t="s">
        <v>3507</v>
      </c>
    </row>
    <row r="1016" spans="1:5">
      <c r="A1016">
        <v>3034105003</v>
      </c>
      <c r="B1016" t="s">
        <v>1438</v>
      </c>
      <c r="C1016" t="s">
        <v>1449</v>
      </c>
      <c r="D1016" t="s">
        <v>3506</v>
      </c>
      <c r="E1016" t="s">
        <v>3508</v>
      </c>
    </row>
    <row r="1017" spans="1:5">
      <c r="A1017">
        <v>3034105004</v>
      </c>
      <c r="B1017" t="s">
        <v>1438</v>
      </c>
      <c r="C1017" t="s">
        <v>1449</v>
      </c>
      <c r="D1017" t="s">
        <v>3506</v>
      </c>
      <c r="E1017" t="s">
        <v>2101</v>
      </c>
    </row>
    <row r="1018" spans="1:5">
      <c r="A1018">
        <v>3034105005</v>
      </c>
      <c r="B1018" t="s">
        <v>1438</v>
      </c>
      <c r="C1018" t="s">
        <v>1449</v>
      </c>
      <c r="D1018" t="s">
        <v>3506</v>
      </c>
      <c r="E1018" t="s">
        <v>2780</v>
      </c>
    </row>
    <row r="1019" spans="1:5">
      <c r="A1019">
        <v>3034105006</v>
      </c>
      <c r="B1019" t="s">
        <v>1438</v>
      </c>
      <c r="C1019" t="s">
        <v>1449</v>
      </c>
      <c r="D1019" t="s">
        <v>3506</v>
      </c>
      <c r="E1019" t="s">
        <v>2490</v>
      </c>
    </row>
    <row r="1020" spans="1:5">
      <c r="A1020">
        <v>3034105007</v>
      </c>
      <c r="B1020" t="s">
        <v>1438</v>
      </c>
      <c r="C1020" t="s">
        <v>1449</v>
      </c>
      <c r="D1020" t="s">
        <v>3506</v>
      </c>
      <c r="E1020" t="s">
        <v>2409</v>
      </c>
    </row>
    <row r="1021" spans="1:5">
      <c r="A1021">
        <v>3034105008</v>
      </c>
      <c r="B1021" t="s">
        <v>1438</v>
      </c>
      <c r="C1021" t="s">
        <v>1449</v>
      </c>
      <c r="D1021" t="s">
        <v>3506</v>
      </c>
      <c r="E1021" t="s">
        <v>2588</v>
      </c>
    </row>
    <row r="1022" spans="1:5">
      <c r="A1022">
        <v>3034105009</v>
      </c>
      <c r="B1022" t="s">
        <v>1438</v>
      </c>
      <c r="C1022" t="s">
        <v>1449</v>
      </c>
      <c r="D1022" t="s">
        <v>3506</v>
      </c>
      <c r="E1022" t="s">
        <v>2111</v>
      </c>
    </row>
    <row r="1023" spans="1:5">
      <c r="A1023">
        <v>3034105010</v>
      </c>
      <c r="B1023" t="s">
        <v>1438</v>
      </c>
      <c r="C1023" t="s">
        <v>1449</v>
      </c>
      <c r="D1023" t="s">
        <v>3506</v>
      </c>
      <c r="E1023" t="s">
        <v>2417</v>
      </c>
    </row>
    <row r="1024" spans="1:5">
      <c r="A1024">
        <v>3034105011</v>
      </c>
      <c r="B1024" t="s">
        <v>1438</v>
      </c>
      <c r="C1024" t="s">
        <v>1449</v>
      </c>
      <c r="D1024" t="s">
        <v>3506</v>
      </c>
      <c r="E1024" t="s">
        <v>2566</v>
      </c>
    </row>
    <row r="1025" spans="1:5">
      <c r="A1025">
        <v>3034105012</v>
      </c>
      <c r="B1025" t="s">
        <v>1438</v>
      </c>
      <c r="C1025" t="s">
        <v>1449</v>
      </c>
      <c r="D1025" t="s">
        <v>3506</v>
      </c>
      <c r="E1025" t="s">
        <v>2084</v>
      </c>
    </row>
    <row r="1026" spans="1:5">
      <c r="A1026">
        <v>3034105013</v>
      </c>
      <c r="B1026" t="s">
        <v>1438</v>
      </c>
      <c r="C1026" t="s">
        <v>1449</v>
      </c>
      <c r="D1026" t="s">
        <v>3506</v>
      </c>
      <c r="E1026" t="s">
        <v>3509</v>
      </c>
    </row>
    <row r="1027" spans="1:5">
      <c r="A1027">
        <v>3034105014</v>
      </c>
      <c r="B1027" t="s">
        <v>1438</v>
      </c>
      <c r="C1027" t="s">
        <v>1449</v>
      </c>
      <c r="D1027" t="s">
        <v>3506</v>
      </c>
      <c r="E1027" t="s">
        <v>3510</v>
      </c>
    </row>
    <row r="1028" spans="1:5">
      <c r="A1028">
        <v>3034106001</v>
      </c>
      <c r="B1028" t="s">
        <v>1438</v>
      </c>
      <c r="C1028" t="s">
        <v>1449</v>
      </c>
      <c r="D1028" t="s">
        <v>3511</v>
      </c>
      <c r="E1028" t="s">
        <v>2601</v>
      </c>
    </row>
    <row r="1029" spans="1:5">
      <c r="A1029">
        <v>3034106002</v>
      </c>
      <c r="B1029" t="s">
        <v>1438</v>
      </c>
      <c r="C1029" t="s">
        <v>1449</v>
      </c>
      <c r="D1029" t="s">
        <v>3511</v>
      </c>
      <c r="E1029" t="s">
        <v>2391</v>
      </c>
    </row>
    <row r="1030" spans="1:5">
      <c r="A1030">
        <v>3034106003</v>
      </c>
      <c r="B1030" t="s">
        <v>1438</v>
      </c>
      <c r="C1030" t="s">
        <v>1449</v>
      </c>
      <c r="D1030" t="s">
        <v>3511</v>
      </c>
      <c r="E1030" t="s">
        <v>2315</v>
      </c>
    </row>
    <row r="1031" spans="1:5">
      <c r="A1031">
        <v>3034107001</v>
      </c>
      <c r="B1031" t="s">
        <v>1438</v>
      </c>
      <c r="C1031" t="s">
        <v>1449</v>
      </c>
      <c r="D1031" t="s">
        <v>3512</v>
      </c>
      <c r="E1031" t="s">
        <v>2595</v>
      </c>
    </row>
    <row r="1032" spans="1:5">
      <c r="A1032">
        <v>3034107002</v>
      </c>
      <c r="B1032" t="s">
        <v>1438</v>
      </c>
      <c r="C1032" t="s">
        <v>1449</v>
      </c>
      <c r="D1032" t="s">
        <v>3512</v>
      </c>
      <c r="E1032" t="s">
        <v>2415</v>
      </c>
    </row>
    <row r="1033" spans="1:5">
      <c r="A1033">
        <v>3034107003</v>
      </c>
      <c r="B1033" t="s">
        <v>1438</v>
      </c>
      <c r="C1033" t="s">
        <v>1449</v>
      </c>
      <c r="D1033" t="s">
        <v>3512</v>
      </c>
      <c r="E1033" t="s">
        <v>2782</v>
      </c>
    </row>
    <row r="1034" spans="1:5">
      <c r="A1034">
        <v>3034107004</v>
      </c>
      <c r="B1034" t="s">
        <v>1438</v>
      </c>
      <c r="C1034" t="s">
        <v>1449</v>
      </c>
      <c r="D1034" t="s">
        <v>3512</v>
      </c>
      <c r="E1034" t="s">
        <v>3513</v>
      </c>
    </row>
    <row r="1035" spans="1:5">
      <c r="A1035">
        <v>3034107005</v>
      </c>
      <c r="B1035" t="s">
        <v>1438</v>
      </c>
      <c r="C1035" t="s">
        <v>1449</v>
      </c>
      <c r="D1035" t="s">
        <v>3512</v>
      </c>
      <c r="E1035" t="s">
        <v>2431</v>
      </c>
    </row>
    <row r="1036" spans="1:5">
      <c r="A1036">
        <v>3034301001</v>
      </c>
      <c r="B1036" t="s">
        <v>1438</v>
      </c>
      <c r="C1036" t="s">
        <v>1450</v>
      </c>
      <c r="D1036" t="s">
        <v>1450</v>
      </c>
      <c r="E1036" t="s">
        <v>3514</v>
      </c>
    </row>
    <row r="1037" spans="1:5">
      <c r="A1037">
        <v>3034301002</v>
      </c>
      <c r="B1037" t="s">
        <v>1438</v>
      </c>
      <c r="C1037" t="s">
        <v>1450</v>
      </c>
      <c r="D1037" t="s">
        <v>1450</v>
      </c>
      <c r="E1037" t="s">
        <v>2530</v>
      </c>
    </row>
    <row r="1038" spans="1:5">
      <c r="A1038">
        <v>3034301003</v>
      </c>
      <c r="B1038" t="s">
        <v>1438</v>
      </c>
      <c r="C1038" t="s">
        <v>1450</v>
      </c>
      <c r="D1038" t="s">
        <v>1450</v>
      </c>
      <c r="E1038" t="s">
        <v>3515</v>
      </c>
    </row>
    <row r="1039" spans="1:5">
      <c r="A1039">
        <v>3034301004</v>
      </c>
      <c r="B1039" t="s">
        <v>1438</v>
      </c>
      <c r="C1039" t="s">
        <v>1450</v>
      </c>
      <c r="D1039" t="s">
        <v>1450</v>
      </c>
      <c r="E1039" t="s">
        <v>3516</v>
      </c>
    </row>
    <row r="1040" spans="1:5">
      <c r="A1040">
        <v>3034301005</v>
      </c>
      <c r="B1040" t="s">
        <v>1438</v>
      </c>
      <c r="C1040" t="s">
        <v>1450</v>
      </c>
      <c r="D1040" t="s">
        <v>1450</v>
      </c>
      <c r="E1040" t="s">
        <v>2598</v>
      </c>
    </row>
    <row r="1041" spans="1:5">
      <c r="A1041">
        <v>3034301006</v>
      </c>
      <c r="B1041" t="s">
        <v>1438</v>
      </c>
      <c r="C1041" t="s">
        <v>1450</v>
      </c>
      <c r="D1041" t="s">
        <v>1450</v>
      </c>
      <c r="E1041" t="s">
        <v>3517</v>
      </c>
    </row>
    <row r="1042" spans="1:5">
      <c r="A1042">
        <v>3034301007</v>
      </c>
      <c r="B1042" t="s">
        <v>1438</v>
      </c>
      <c r="C1042" t="s">
        <v>1450</v>
      </c>
      <c r="D1042" t="s">
        <v>1450</v>
      </c>
      <c r="E1042" t="s">
        <v>2599</v>
      </c>
    </row>
    <row r="1043" spans="1:5">
      <c r="A1043">
        <v>3034301008</v>
      </c>
      <c r="B1043" t="s">
        <v>1438</v>
      </c>
      <c r="C1043" t="s">
        <v>1450</v>
      </c>
      <c r="D1043" t="s">
        <v>1450</v>
      </c>
      <c r="E1043" t="s">
        <v>2602</v>
      </c>
    </row>
    <row r="1044" spans="1:5">
      <c r="A1044">
        <v>3034302001</v>
      </c>
      <c r="B1044" t="s">
        <v>1438</v>
      </c>
      <c r="C1044" t="s">
        <v>1450</v>
      </c>
      <c r="D1044" t="s">
        <v>3518</v>
      </c>
      <c r="E1044" t="s">
        <v>3519</v>
      </c>
    </row>
    <row r="1045" spans="1:5">
      <c r="A1045">
        <v>3034302002</v>
      </c>
      <c r="B1045" t="s">
        <v>1438</v>
      </c>
      <c r="C1045" t="s">
        <v>1450</v>
      </c>
      <c r="D1045" t="s">
        <v>3518</v>
      </c>
      <c r="E1045" t="s">
        <v>3520</v>
      </c>
    </row>
    <row r="1046" spans="1:5">
      <c r="A1046">
        <v>3034302003</v>
      </c>
      <c r="B1046" t="s">
        <v>1438</v>
      </c>
      <c r="C1046" t="s">
        <v>1450</v>
      </c>
      <c r="D1046" t="s">
        <v>3518</v>
      </c>
      <c r="E1046" t="s">
        <v>2722</v>
      </c>
    </row>
    <row r="1047" spans="1:5">
      <c r="A1047">
        <v>3034302004</v>
      </c>
      <c r="B1047" t="s">
        <v>1438</v>
      </c>
      <c r="C1047" t="s">
        <v>1450</v>
      </c>
      <c r="D1047" t="s">
        <v>3518</v>
      </c>
      <c r="E1047" t="s">
        <v>2442</v>
      </c>
    </row>
    <row r="1048" spans="1:5">
      <c r="A1048">
        <v>3034302005</v>
      </c>
      <c r="B1048" t="s">
        <v>1438</v>
      </c>
      <c r="C1048" t="s">
        <v>1450</v>
      </c>
      <c r="D1048" t="s">
        <v>3518</v>
      </c>
      <c r="E1048" t="s">
        <v>2475</v>
      </c>
    </row>
    <row r="1049" spans="1:5">
      <c r="A1049">
        <v>3034401001</v>
      </c>
      <c r="B1049" t="s">
        <v>1438</v>
      </c>
      <c r="C1049" t="s">
        <v>1451</v>
      </c>
      <c r="D1049" t="s">
        <v>1451</v>
      </c>
      <c r="E1049" t="s">
        <v>2679</v>
      </c>
    </row>
    <row r="1050" spans="1:5">
      <c r="A1050">
        <v>3034401002</v>
      </c>
      <c r="B1050" t="s">
        <v>1438</v>
      </c>
      <c r="C1050" t="s">
        <v>1451</v>
      </c>
      <c r="D1050" t="s">
        <v>1451</v>
      </c>
      <c r="E1050" t="s">
        <v>3521</v>
      </c>
    </row>
    <row r="1051" spans="1:5">
      <c r="A1051">
        <v>3034401003</v>
      </c>
      <c r="B1051" t="s">
        <v>1438</v>
      </c>
      <c r="C1051" t="s">
        <v>1451</v>
      </c>
      <c r="D1051" t="s">
        <v>1451</v>
      </c>
      <c r="E1051" t="s">
        <v>2450</v>
      </c>
    </row>
    <row r="1052" spans="1:5">
      <c r="A1052">
        <v>3034401004</v>
      </c>
      <c r="B1052" t="s">
        <v>1438</v>
      </c>
      <c r="C1052" t="s">
        <v>1451</v>
      </c>
      <c r="D1052" t="s">
        <v>1451</v>
      </c>
      <c r="E1052" t="s">
        <v>2719</v>
      </c>
    </row>
    <row r="1053" spans="1:5">
      <c r="A1053">
        <v>3034401005</v>
      </c>
      <c r="B1053" t="s">
        <v>1438</v>
      </c>
      <c r="C1053" t="s">
        <v>1451</v>
      </c>
      <c r="D1053" t="s">
        <v>1451</v>
      </c>
      <c r="E1053" t="s">
        <v>2693</v>
      </c>
    </row>
    <row r="1054" spans="1:5">
      <c r="A1054">
        <v>3034401006</v>
      </c>
      <c r="B1054" t="s">
        <v>1438</v>
      </c>
      <c r="C1054" t="s">
        <v>1451</v>
      </c>
      <c r="D1054" t="s">
        <v>1451</v>
      </c>
      <c r="E1054" t="s">
        <v>3522</v>
      </c>
    </row>
    <row r="1055" spans="1:5">
      <c r="A1055">
        <v>3034401007</v>
      </c>
      <c r="B1055" t="s">
        <v>1438</v>
      </c>
      <c r="C1055" t="s">
        <v>1451</v>
      </c>
      <c r="D1055" t="s">
        <v>1451</v>
      </c>
      <c r="E1055" t="s">
        <v>2580</v>
      </c>
    </row>
    <row r="1056" spans="1:5">
      <c r="A1056">
        <v>3034401008</v>
      </c>
      <c r="B1056" t="s">
        <v>1438</v>
      </c>
      <c r="C1056" t="s">
        <v>1451</v>
      </c>
      <c r="D1056" t="s">
        <v>1451</v>
      </c>
      <c r="E1056" t="s">
        <v>2436</v>
      </c>
    </row>
    <row r="1057" spans="1:5">
      <c r="A1057">
        <v>3034401009</v>
      </c>
      <c r="B1057" t="s">
        <v>1438</v>
      </c>
      <c r="C1057" t="s">
        <v>1451</v>
      </c>
      <c r="D1057" t="s">
        <v>1451</v>
      </c>
      <c r="E1057" t="s">
        <v>2477</v>
      </c>
    </row>
    <row r="1058" spans="1:5">
      <c r="A1058">
        <v>3034401010</v>
      </c>
      <c r="B1058" t="s">
        <v>1438</v>
      </c>
      <c r="C1058" t="s">
        <v>1451</v>
      </c>
      <c r="D1058" t="s">
        <v>1451</v>
      </c>
      <c r="E1058" t="s">
        <v>2031</v>
      </c>
    </row>
    <row r="1059" spans="1:5">
      <c r="A1059">
        <v>3034402001</v>
      </c>
      <c r="B1059" t="s">
        <v>1438</v>
      </c>
      <c r="C1059" t="s">
        <v>1451</v>
      </c>
      <c r="D1059" t="s">
        <v>2728</v>
      </c>
      <c r="E1059" t="s">
        <v>3523</v>
      </c>
    </row>
    <row r="1060" spans="1:5">
      <c r="A1060">
        <v>3034402002</v>
      </c>
      <c r="B1060" t="s">
        <v>1438</v>
      </c>
      <c r="C1060" t="s">
        <v>1451</v>
      </c>
      <c r="D1060" t="s">
        <v>2728</v>
      </c>
      <c r="E1060" t="s">
        <v>3524</v>
      </c>
    </row>
    <row r="1061" spans="1:5">
      <c r="A1061">
        <v>3034402003</v>
      </c>
      <c r="B1061" t="s">
        <v>1438</v>
      </c>
      <c r="C1061" t="s">
        <v>1451</v>
      </c>
      <c r="D1061" t="s">
        <v>2728</v>
      </c>
      <c r="E1061" t="s">
        <v>3525</v>
      </c>
    </row>
    <row r="1062" spans="1:5">
      <c r="A1062">
        <v>3034402004</v>
      </c>
      <c r="B1062" t="s">
        <v>1438</v>
      </c>
      <c r="C1062" t="s">
        <v>1451</v>
      </c>
      <c r="D1062" t="s">
        <v>2728</v>
      </c>
      <c r="E1062" t="s">
        <v>3526</v>
      </c>
    </row>
    <row r="1063" spans="1:5">
      <c r="A1063">
        <v>3034402005</v>
      </c>
      <c r="B1063" t="s">
        <v>1438</v>
      </c>
      <c r="C1063" t="s">
        <v>1451</v>
      </c>
      <c r="D1063" t="s">
        <v>2728</v>
      </c>
      <c r="E1063" t="s">
        <v>3527</v>
      </c>
    </row>
    <row r="1064" spans="1:5">
      <c r="A1064">
        <v>3036101001</v>
      </c>
      <c r="B1064" t="s">
        <v>1438</v>
      </c>
      <c r="C1064" t="s">
        <v>1452</v>
      </c>
      <c r="D1064" t="s">
        <v>1452</v>
      </c>
      <c r="E1064" t="s">
        <v>2449</v>
      </c>
    </row>
    <row r="1065" spans="1:5">
      <c r="A1065">
        <v>3036101002</v>
      </c>
      <c r="B1065" t="s">
        <v>1438</v>
      </c>
      <c r="C1065" t="s">
        <v>1452</v>
      </c>
      <c r="D1065" t="s">
        <v>1452</v>
      </c>
      <c r="E1065" t="s">
        <v>2428</v>
      </c>
    </row>
    <row r="1066" spans="1:5">
      <c r="A1066">
        <v>3036101003</v>
      </c>
      <c r="B1066" t="s">
        <v>1438</v>
      </c>
      <c r="C1066" t="s">
        <v>1452</v>
      </c>
      <c r="D1066" t="s">
        <v>1452</v>
      </c>
      <c r="E1066" t="s">
        <v>3528</v>
      </c>
    </row>
    <row r="1067" spans="1:5">
      <c r="A1067">
        <v>3036101004</v>
      </c>
      <c r="B1067" t="s">
        <v>1438</v>
      </c>
      <c r="C1067" t="s">
        <v>1452</v>
      </c>
      <c r="D1067" t="s">
        <v>1452</v>
      </c>
      <c r="E1067" t="s">
        <v>3529</v>
      </c>
    </row>
    <row r="1068" spans="1:5">
      <c r="A1068">
        <v>3036101005</v>
      </c>
      <c r="B1068" t="s">
        <v>1438</v>
      </c>
      <c r="C1068" t="s">
        <v>1452</v>
      </c>
      <c r="D1068" t="s">
        <v>1452</v>
      </c>
      <c r="E1068" t="s">
        <v>3530</v>
      </c>
    </row>
    <row r="1069" spans="1:5">
      <c r="A1069">
        <v>3036101006</v>
      </c>
      <c r="B1069" t="s">
        <v>1438</v>
      </c>
      <c r="C1069" t="s">
        <v>1452</v>
      </c>
      <c r="D1069" t="s">
        <v>1452</v>
      </c>
      <c r="E1069" t="s">
        <v>3531</v>
      </c>
    </row>
    <row r="1070" spans="1:5">
      <c r="A1070">
        <v>3036101007</v>
      </c>
      <c r="B1070" t="s">
        <v>1438</v>
      </c>
      <c r="C1070" t="s">
        <v>1452</v>
      </c>
      <c r="D1070" t="s">
        <v>1452</v>
      </c>
      <c r="E1070" t="s">
        <v>3532</v>
      </c>
    </row>
    <row r="1071" spans="1:5">
      <c r="A1071">
        <v>3036101008</v>
      </c>
      <c r="B1071" t="s">
        <v>1438</v>
      </c>
      <c r="C1071" t="s">
        <v>1452</v>
      </c>
      <c r="D1071" t="s">
        <v>1452</v>
      </c>
      <c r="E1071" t="s">
        <v>3533</v>
      </c>
    </row>
    <row r="1072" spans="1:5">
      <c r="A1072">
        <v>3036101009</v>
      </c>
      <c r="B1072" t="s">
        <v>1438</v>
      </c>
      <c r="C1072" t="s">
        <v>1452</v>
      </c>
      <c r="D1072" t="s">
        <v>1452</v>
      </c>
      <c r="E1072" t="s">
        <v>3534</v>
      </c>
    </row>
    <row r="1073" spans="1:5">
      <c r="A1073">
        <v>3036101010</v>
      </c>
      <c r="B1073" t="s">
        <v>1438</v>
      </c>
      <c r="C1073" t="s">
        <v>1452</v>
      </c>
      <c r="D1073" t="s">
        <v>1452</v>
      </c>
      <c r="E1073" t="s">
        <v>3535</v>
      </c>
    </row>
    <row r="1074" spans="1:5">
      <c r="A1074">
        <v>3036101011</v>
      </c>
      <c r="B1074" t="s">
        <v>1438</v>
      </c>
      <c r="C1074" t="s">
        <v>1452</v>
      </c>
      <c r="D1074" t="s">
        <v>1452</v>
      </c>
      <c r="E1074" t="s">
        <v>3536</v>
      </c>
    </row>
    <row r="1075" spans="1:5">
      <c r="A1075">
        <v>3036101012</v>
      </c>
      <c r="B1075" t="s">
        <v>1438</v>
      </c>
      <c r="C1075" t="s">
        <v>1452</v>
      </c>
      <c r="D1075" t="s">
        <v>1452</v>
      </c>
      <c r="E1075" t="s">
        <v>3537</v>
      </c>
    </row>
    <row r="1076" spans="1:5">
      <c r="A1076">
        <v>3036101013</v>
      </c>
      <c r="B1076" t="s">
        <v>1438</v>
      </c>
      <c r="C1076" t="s">
        <v>1452</v>
      </c>
      <c r="D1076" t="s">
        <v>1452</v>
      </c>
      <c r="E1076" t="s">
        <v>2077</v>
      </c>
    </row>
    <row r="1077" spans="1:5">
      <c r="A1077">
        <v>3036102001</v>
      </c>
      <c r="B1077" t="s">
        <v>1438</v>
      </c>
      <c r="C1077" t="s">
        <v>1452</v>
      </c>
      <c r="D1077" t="s">
        <v>3538</v>
      </c>
      <c r="E1077" t="s">
        <v>2706</v>
      </c>
    </row>
    <row r="1078" spans="1:5">
      <c r="A1078">
        <v>3036102002</v>
      </c>
      <c r="B1078" t="s">
        <v>1438</v>
      </c>
      <c r="C1078" t="s">
        <v>1452</v>
      </c>
      <c r="D1078" t="s">
        <v>3538</v>
      </c>
      <c r="E1078" t="s">
        <v>3539</v>
      </c>
    </row>
    <row r="1079" spans="1:5">
      <c r="A1079">
        <v>3036102003</v>
      </c>
      <c r="B1079" t="s">
        <v>1438</v>
      </c>
      <c r="C1079" t="s">
        <v>1452</v>
      </c>
      <c r="D1079" t="s">
        <v>3538</v>
      </c>
      <c r="E1079" t="s">
        <v>2323</v>
      </c>
    </row>
    <row r="1080" spans="1:5">
      <c r="A1080">
        <v>3036102004</v>
      </c>
      <c r="B1080" t="s">
        <v>1438</v>
      </c>
      <c r="C1080" t="s">
        <v>1452</v>
      </c>
      <c r="D1080" t="s">
        <v>3538</v>
      </c>
      <c r="E1080" t="s">
        <v>3540</v>
      </c>
    </row>
    <row r="1081" spans="1:5">
      <c r="A1081">
        <v>3036201001</v>
      </c>
      <c r="B1081" t="s">
        <v>1438</v>
      </c>
      <c r="C1081" t="s">
        <v>1453</v>
      </c>
      <c r="D1081" t="s">
        <v>3541</v>
      </c>
      <c r="E1081" t="s">
        <v>3542</v>
      </c>
    </row>
    <row r="1082" spans="1:5">
      <c r="A1082">
        <v>3036201002</v>
      </c>
      <c r="B1082" t="s">
        <v>1438</v>
      </c>
      <c r="C1082" t="s">
        <v>1453</v>
      </c>
      <c r="D1082" t="s">
        <v>3541</v>
      </c>
      <c r="E1082" t="s">
        <v>3543</v>
      </c>
    </row>
    <row r="1083" spans="1:5">
      <c r="A1083">
        <v>3036201003</v>
      </c>
      <c r="B1083" t="s">
        <v>1438</v>
      </c>
      <c r="C1083" t="s">
        <v>1453</v>
      </c>
      <c r="D1083" t="s">
        <v>3541</v>
      </c>
      <c r="E1083" t="s">
        <v>3544</v>
      </c>
    </row>
    <row r="1084" spans="1:5">
      <c r="A1084">
        <v>3036201004</v>
      </c>
      <c r="B1084" t="s">
        <v>1438</v>
      </c>
      <c r="C1084" t="s">
        <v>1453</v>
      </c>
      <c r="D1084" t="s">
        <v>3541</v>
      </c>
      <c r="E1084" t="s">
        <v>3545</v>
      </c>
    </row>
    <row r="1085" spans="1:5">
      <c r="A1085">
        <v>3036201005</v>
      </c>
      <c r="B1085" t="s">
        <v>1438</v>
      </c>
      <c r="C1085" t="s">
        <v>1453</v>
      </c>
      <c r="D1085" t="s">
        <v>3541</v>
      </c>
      <c r="E1085" t="s">
        <v>3546</v>
      </c>
    </row>
    <row r="1086" spans="1:5">
      <c r="A1086">
        <v>3036201006</v>
      </c>
      <c r="B1086" t="s">
        <v>1438</v>
      </c>
      <c r="C1086" t="s">
        <v>1453</v>
      </c>
      <c r="D1086" t="s">
        <v>3541</v>
      </c>
      <c r="E1086" t="s">
        <v>3547</v>
      </c>
    </row>
    <row r="1087" spans="1:5">
      <c r="A1087">
        <v>3036201007</v>
      </c>
      <c r="B1087" t="s">
        <v>1438</v>
      </c>
      <c r="C1087" t="s">
        <v>1453</v>
      </c>
      <c r="D1087" t="s">
        <v>3541</v>
      </c>
      <c r="E1087" t="s">
        <v>3548</v>
      </c>
    </row>
    <row r="1088" spans="1:5">
      <c r="A1088">
        <v>3036201008</v>
      </c>
      <c r="B1088" t="s">
        <v>1438</v>
      </c>
      <c r="C1088" t="s">
        <v>1453</v>
      </c>
      <c r="D1088" t="s">
        <v>3541</v>
      </c>
      <c r="E1088" t="s">
        <v>3549</v>
      </c>
    </row>
    <row r="1089" spans="1:5">
      <c r="A1089">
        <v>3036201009</v>
      </c>
      <c r="B1089" t="s">
        <v>1438</v>
      </c>
      <c r="C1089" t="s">
        <v>1453</v>
      </c>
      <c r="D1089" t="s">
        <v>3541</v>
      </c>
      <c r="E1089" t="s">
        <v>3550</v>
      </c>
    </row>
    <row r="1090" spans="1:5">
      <c r="A1090">
        <v>3036201010</v>
      </c>
      <c r="B1090" t="s">
        <v>1438</v>
      </c>
      <c r="C1090" t="s">
        <v>1453</v>
      </c>
      <c r="D1090" t="s">
        <v>3541</v>
      </c>
      <c r="E1090" t="s">
        <v>3551</v>
      </c>
    </row>
    <row r="1091" spans="1:5">
      <c r="A1091">
        <v>3036201011</v>
      </c>
      <c r="B1091" t="s">
        <v>1438</v>
      </c>
      <c r="C1091" t="s">
        <v>1453</v>
      </c>
      <c r="D1091" t="s">
        <v>3541</v>
      </c>
      <c r="E1091" t="s">
        <v>3552</v>
      </c>
    </row>
    <row r="1092" spans="1:5">
      <c r="A1092">
        <v>3036201012</v>
      </c>
      <c r="B1092" t="s">
        <v>1438</v>
      </c>
      <c r="C1092" t="s">
        <v>1453</v>
      </c>
      <c r="D1092" t="s">
        <v>3541</v>
      </c>
      <c r="E1092" t="s">
        <v>3553</v>
      </c>
    </row>
    <row r="1093" spans="1:5">
      <c r="A1093">
        <v>3036201013</v>
      </c>
      <c r="B1093" t="s">
        <v>1438</v>
      </c>
      <c r="C1093" t="s">
        <v>1453</v>
      </c>
      <c r="D1093" t="s">
        <v>3541</v>
      </c>
      <c r="E1093" t="s">
        <v>3554</v>
      </c>
    </row>
    <row r="1094" spans="1:5">
      <c r="A1094">
        <v>3036201014</v>
      </c>
      <c r="B1094" t="s">
        <v>1438</v>
      </c>
      <c r="C1094" t="s">
        <v>1453</v>
      </c>
      <c r="D1094" t="s">
        <v>3541</v>
      </c>
      <c r="E1094" t="s">
        <v>3555</v>
      </c>
    </row>
    <row r="1095" spans="1:5">
      <c r="A1095">
        <v>3036202001</v>
      </c>
      <c r="B1095" t="s">
        <v>1438</v>
      </c>
      <c r="C1095" t="s">
        <v>1453</v>
      </c>
      <c r="D1095" t="s">
        <v>3556</v>
      </c>
      <c r="E1095" t="s">
        <v>3557</v>
      </c>
    </row>
    <row r="1096" spans="1:5">
      <c r="A1096">
        <v>3036202002</v>
      </c>
      <c r="B1096" t="s">
        <v>1438</v>
      </c>
      <c r="C1096" t="s">
        <v>1453</v>
      </c>
      <c r="D1096" t="s">
        <v>3556</v>
      </c>
      <c r="E1096" t="s">
        <v>3558</v>
      </c>
    </row>
    <row r="1097" spans="1:5">
      <c r="A1097">
        <v>3036202003</v>
      </c>
      <c r="B1097" t="s">
        <v>1438</v>
      </c>
      <c r="C1097" t="s">
        <v>1453</v>
      </c>
      <c r="D1097" t="s">
        <v>3556</v>
      </c>
      <c r="E1097" t="s">
        <v>2065</v>
      </c>
    </row>
    <row r="1098" spans="1:5">
      <c r="A1098">
        <v>3036202004</v>
      </c>
      <c r="B1098" t="s">
        <v>1438</v>
      </c>
      <c r="C1098" t="s">
        <v>1453</v>
      </c>
      <c r="D1098" t="s">
        <v>3556</v>
      </c>
      <c r="E1098" t="s">
        <v>2630</v>
      </c>
    </row>
    <row r="1099" spans="1:5">
      <c r="A1099">
        <v>3036202005</v>
      </c>
      <c r="B1099" t="s">
        <v>1438</v>
      </c>
      <c r="C1099" t="s">
        <v>1453</v>
      </c>
      <c r="D1099" t="s">
        <v>3556</v>
      </c>
      <c r="E1099" t="s">
        <v>2642</v>
      </c>
    </row>
    <row r="1100" spans="1:5">
      <c r="A1100">
        <v>3036202006</v>
      </c>
      <c r="B1100" t="s">
        <v>1438</v>
      </c>
      <c r="C1100" t="s">
        <v>1453</v>
      </c>
      <c r="D1100" t="s">
        <v>3556</v>
      </c>
      <c r="E1100" t="s">
        <v>3043</v>
      </c>
    </row>
    <row r="1101" spans="1:5">
      <c r="A1101">
        <v>3036202007</v>
      </c>
      <c r="B1101" t="s">
        <v>1438</v>
      </c>
      <c r="C1101" t="s">
        <v>1453</v>
      </c>
      <c r="D1101" t="s">
        <v>3556</v>
      </c>
      <c r="E1101" t="s">
        <v>2644</v>
      </c>
    </row>
    <row r="1102" spans="1:5">
      <c r="A1102">
        <v>3036202008</v>
      </c>
      <c r="B1102" t="s">
        <v>1438</v>
      </c>
      <c r="C1102" t="s">
        <v>1453</v>
      </c>
      <c r="D1102" t="s">
        <v>3556</v>
      </c>
      <c r="E1102" t="s">
        <v>2463</v>
      </c>
    </row>
    <row r="1103" spans="1:5">
      <c r="A1103">
        <v>3036202009</v>
      </c>
      <c r="B1103" t="s">
        <v>1438</v>
      </c>
      <c r="C1103" t="s">
        <v>1453</v>
      </c>
      <c r="D1103" t="s">
        <v>3556</v>
      </c>
      <c r="E1103" t="s">
        <v>2761</v>
      </c>
    </row>
    <row r="1104" spans="1:5">
      <c r="A1104">
        <v>3036202010</v>
      </c>
      <c r="B1104" t="s">
        <v>1438</v>
      </c>
      <c r="C1104" t="s">
        <v>1453</v>
      </c>
      <c r="D1104" t="s">
        <v>3556</v>
      </c>
      <c r="E1104" t="s">
        <v>3559</v>
      </c>
    </row>
    <row r="1105" spans="1:5">
      <c r="A1105">
        <v>3036202011</v>
      </c>
      <c r="B1105" t="s">
        <v>1438</v>
      </c>
      <c r="C1105" t="s">
        <v>1453</v>
      </c>
      <c r="D1105" t="s">
        <v>3556</v>
      </c>
      <c r="E1105" t="s">
        <v>2578</v>
      </c>
    </row>
    <row r="1106" spans="1:5">
      <c r="A1106">
        <v>3036202012</v>
      </c>
      <c r="B1106" t="s">
        <v>1438</v>
      </c>
      <c r="C1106" t="s">
        <v>1453</v>
      </c>
      <c r="D1106" t="s">
        <v>3556</v>
      </c>
      <c r="E1106" t="s">
        <v>2502</v>
      </c>
    </row>
    <row r="1107" spans="1:5">
      <c r="A1107">
        <v>3036203001</v>
      </c>
      <c r="B1107" t="s">
        <v>1438</v>
      </c>
      <c r="C1107" t="s">
        <v>1453</v>
      </c>
      <c r="D1107" t="s">
        <v>2525</v>
      </c>
      <c r="E1107" t="s">
        <v>3560</v>
      </c>
    </row>
    <row r="1108" spans="1:5">
      <c r="A1108">
        <v>3036601001</v>
      </c>
      <c r="B1108" t="s">
        <v>1438</v>
      </c>
      <c r="C1108" t="s">
        <v>1454</v>
      </c>
      <c r="D1108" t="s">
        <v>3561</v>
      </c>
      <c r="E1108" t="s">
        <v>2046</v>
      </c>
    </row>
    <row r="1109" spans="1:5">
      <c r="A1109">
        <v>3036601002</v>
      </c>
      <c r="B1109" t="s">
        <v>1438</v>
      </c>
      <c r="C1109" t="s">
        <v>1454</v>
      </c>
      <c r="D1109" t="s">
        <v>3561</v>
      </c>
      <c r="E1109" t="s">
        <v>3562</v>
      </c>
    </row>
    <row r="1110" spans="1:5">
      <c r="A1110">
        <v>3036601003</v>
      </c>
      <c r="B1110" t="s">
        <v>1438</v>
      </c>
      <c r="C1110" t="s">
        <v>1454</v>
      </c>
      <c r="D1110" t="s">
        <v>3561</v>
      </c>
      <c r="E1110" t="s">
        <v>3563</v>
      </c>
    </row>
    <row r="1111" spans="1:5">
      <c r="A1111">
        <v>3036601004</v>
      </c>
      <c r="B1111" t="s">
        <v>1438</v>
      </c>
      <c r="C1111" t="s">
        <v>1454</v>
      </c>
      <c r="D1111" t="s">
        <v>3561</v>
      </c>
      <c r="E1111" t="s">
        <v>3564</v>
      </c>
    </row>
    <row r="1112" spans="1:5">
      <c r="A1112">
        <v>3036601005</v>
      </c>
      <c r="B1112" t="s">
        <v>1438</v>
      </c>
      <c r="C1112" t="s">
        <v>1454</v>
      </c>
      <c r="D1112" t="s">
        <v>3561</v>
      </c>
      <c r="E1112" t="s">
        <v>3565</v>
      </c>
    </row>
    <row r="1113" spans="1:5">
      <c r="A1113">
        <v>3036601006</v>
      </c>
      <c r="B1113" t="s">
        <v>1438</v>
      </c>
      <c r="C1113" t="s">
        <v>1454</v>
      </c>
      <c r="D1113" t="s">
        <v>3561</v>
      </c>
      <c r="E1113" t="s">
        <v>3566</v>
      </c>
    </row>
    <row r="1114" spans="1:5">
      <c r="A1114">
        <v>3036601007</v>
      </c>
      <c r="B1114" t="s">
        <v>1438</v>
      </c>
      <c r="C1114" t="s">
        <v>1454</v>
      </c>
      <c r="D1114" t="s">
        <v>3561</v>
      </c>
      <c r="E1114" t="s">
        <v>2345</v>
      </c>
    </row>
    <row r="1115" spans="1:5">
      <c r="A1115">
        <v>3036602001</v>
      </c>
      <c r="B1115" t="s">
        <v>1438</v>
      </c>
      <c r="C1115" t="s">
        <v>1454</v>
      </c>
      <c r="D1115" t="s">
        <v>3567</v>
      </c>
      <c r="E1115" t="s">
        <v>2473</v>
      </c>
    </row>
    <row r="1116" spans="1:5">
      <c r="A1116">
        <v>3036602002</v>
      </c>
      <c r="B1116" t="s">
        <v>1438</v>
      </c>
      <c r="C1116" t="s">
        <v>1454</v>
      </c>
      <c r="D1116" t="s">
        <v>3567</v>
      </c>
      <c r="E1116" t="s">
        <v>3568</v>
      </c>
    </row>
    <row r="1117" spans="1:5">
      <c r="A1117">
        <v>3036602003</v>
      </c>
      <c r="B1117" t="s">
        <v>1438</v>
      </c>
      <c r="C1117" t="s">
        <v>1454</v>
      </c>
      <c r="D1117" t="s">
        <v>3567</v>
      </c>
      <c r="E1117" t="s">
        <v>3569</v>
      </c>
    </row>
    <row r="1118" spans="1:5">
      <c r="A1118">
        <v>3036602004</v>
      </c>
      <c r="B1118" t="s">
        <v>1438</v>
      </c>
      <c r="C1118" t="s">
        <v>1454</v>
      </c>
      <c r="D1118" t="s">
        <v>3567</v>
      </c>
      <c r="E1118" t="s">
        <v>2335</v>
      </c>
    </row>
    <row r="1119" spans="1:5">
      <c r="A1119">
        <v>3036602005</v>
      </c>
      <c r="B1119" t="s">
        <v>1438</v>
      </c>
      <c r="C1119" t="s">
        <v>1454</v>
      </c>
      <c r="D1119" t="s">
        <v>3567</v>
      </c>
      <c r="E1119" t="s">
        <v>2643</v>
      </c>
    </row>
    <row r="1120" spans="1:5">
      <c r="A1120">
        <v>3036602006</v>
      </c>
      <c r="B1120" t="s">
        <v>1438</v>
      </c>
      <c r="C1120" t="s">
        <v>1454</v>
      </c>
      <c r="D1120" t="s">
        <v>3567</v>
      </c>
      <c r="E1120" t="s">
        <v>2533</v>
      </c>
    </row>
    <row r="1121" spans="1:5">
      <c r="A1121">
        <v>3036602007</v>
      </c>
      <c r="B1121" t="s">
        <v>1438</v>
      </c>
      <c r="C1121" t="s">
        <v>1454</v>
      </c>
      <c r="D1121" t="s">
        <v>3567</v>
      </c>
      <c r="E1121" t="s">
        <v>2587</v>
      </c>
    </row>
    <row r="1122" spans="1:5">
      <c r="A1122">
        <v>3036602008</v>
      </c>
      <c r="B1122" t="s">
        <v>1438</v>
      </c>
      <c r="C1122" t="s">
        <v>1454</v>
      </c>
      <c r="D1122" t="s">
        <v>3567</v>
      </c>
      <c r="E1122" t="s">
        <v>3570</v>
      </c>
    </row>
    <row r="1123" spans="1:5">
      <c r="A1123">
        <v>3036602009</v>
      </c>
      <c r="B1123" t="s">
        <v>1438</v>
      </c>
      <c r="C1123" t="s">
        <v>1454</v>
      </c>
      <c r="D1123" t="s">
        <v>3567</v>
      </c>
      <c r="E1123" t="s">
        <v>2342</v>
      </c>
    </row>
    <row r="1124" spans="1:5">
      <c r="A1124">
        <v>3036602010</v>
      </c>
      <c r="B1124" t="s">
        <v>1438</v>
      </c>
      <c r="C1124" t="s">
        <v>1454</v>
      </c>
      <c r="D1124" t="s">
        <v>3567</v>
      </c>
      <c r="E1124" t="s">
        <v>2951</v>
      </c>
    </row>
    <row r="1125" spans="1:5">
      <c r="A1125">
        <v>3036602011</v>
      </c>
      <c r="B1125" t="s">
        <v>1438</v>
      </c>
      <c r="C1125" t="s">
        <v>1454</v>
      </c>
      <c r="D1125" t="s">
        <v>3567</v>
      </c>
      <c r="E1125" t="s">
        <v>2326</v>
      </c>
    </row>
    <row r="1126" spans="1:5">
      <c r="A1126">
        <v>3036602012</v>
      </c>
      <c r="B1126" t="s">
        <v>1438</v>
      </c>
      <c r="C1126" t="s">
        <v>1454</v>
      </c>
      <c r="D1126" t="s">
        <v>3567</v>
      </c>
      <c r="E1126" t="s">
        <v>2357</v>
      </c>
    </row>
    <row r="1127" spans="1:5">
      <c r="A1127">
        <v>3036603001</v>
      </c>
      <c r="B1127" t="s">
        <v>1438</v>
      </c>
      <c r="C1127" t="s">
        <v>1454</v>
      </c>
      <c r="D1127" t="s">
        <v>3571</v>
      </c>
      <c r="E1127" t="s">
        <v>3572</v>
      </c>
    </row>
    <row r="1128" spans="1:5">
      <c r="A1128">
        <v>3036603002</v>
      </c>
      <c r="B1128" t="s">
        <v>1438</v>
      </c>
      <c r="C1128" t="s">
        <v>1454</v>
      </c>
      <c r="D1128" t="s">
        <v>3571</v>
      </c>
      <c r="E1128" t="s">
        <v>2366</v>
      </c>
    </row>
    <row r="1129" spans="1:5">
      <c r="A1129">
        <v>3036603003</v>
      </c>
      <c r="B1129" t="s">
        <v>1438</v>
      </c>
      <c r="C1129" t="s">
        <v>1454</v>
      </c>
      <c r="D1129" t="s">
        <v>3571</v>
      </c>
      <c r="E1129" t="s">
        <v>2499</v>
      </c>
    </row>
    <row r="1130" spans="1:5">
      <c r="A1130">
        <v>3036603004</v>
      </c>
      <c r="B1130" t="s">
        <v>1438</v>
      </c>
      <c r="C1130" t="s">
        <v>1454</v>
      </c>
      <c r="D1130" t="s">
        <v>3571</v>
      </c>
      <c r="E1130" t="s">
        <v>2096</v>
      </c>
    </row>
    <row r="1131" spans="1:5">
      <c r="A1131">
        <v>3036603005</v>
      </c>
      <c r="B1131" t="s">
        <v>1438</v>
      </c>
      <c r="C1131" t="s">
        <v>1454</v>
      </c>
      <c r="D1131" t="s">
        <v>3571</v>
      </c>
      <c r="E1131" t="s">
        <v>2640</v>
      </c>
    </row>
    <row r="1132" spans="1:5">
      <c r="A1132">
        <v>3036603006</v>
      </c>
      <c r="B1132" t="s">
        <v>1438</v>
      </c>
      <c r="C1132" t="s">
        <v>1454</v>
      </c>
      <c r="D1132" t="s">
        <v>3571</v>
      </c>
      <c r="E1132" t="s">
        <v>3573</v>
      </c>
    </row>
    <row r="1133" spans="1:5">
      <c r="A1133">
        <v>3036603007</v>
      </c>
      <c r="B1133" t="s">
        <v>1438</v>
      </c>
      <c r="C1133" t="s">
        <v>1454</v>
      </c>
      <c r="D1133" t="s">
        <v>3571</v>
      </c>
      <c r="E1133" t="s">
        <v>3574</v>
      </c>
    </row>
    <row r="1134" spans="1:5">
      <c r="A1134">
        <v>3036603008</v>
      </c>
      <c r="B1134" t="s">
        <v>1438</v>
      </c>
      <c r="C1134" t="s">
        <v>1454</v>
      </c>
      <c r="D1134" t="s">
        <v>3571</v>
      </c>
      <c r="E1134" t="s">
        <v>2610</v>
      </c>
    </row>
    <row r="1135" spans="1:5">
      <c r="A1135">
        <v>3036603009</v>
      </c>
      <c r="B1135" t="s">
        <v>1438</v>
      </c>
      <c r="C1135" t="s">
        <v>1454</v>
      </c>
      <c r="D1135" t="s">
        <v>3571</v>
      </c>
      <c r="E1135" t="s">
        <v>2636</v>
      </c>
    </row>
    <row r="1136" spans="1:5">
      <c r="A1136">
        <v>3036603010</v>
      </c>
      <c r="B1136" t="s">
        <v>1438</v>
      </c>
      <c r="C1136" t="s">
        <v>1454</v>
      </c>
      <c r="D1136" t="s">
        <v>3571</v>
      </c>
      <c r="E1136" t="s">
        <v>2650</v>
      </c>
    </row>
    <row r="1137" spans="1:5">
      <c r="A1137">
        <v>3036603011</v>
      </c>
      <c r="B1137" t="s">
        <v>1438</v>
      </c>
      <c r="C1137" t="s">
        <v>1454</v>
      </c>
      <c r="D1137" t="s">
        <v>3571</v>
      </c>
      <c r="E1137" t="s">
        <v>2634</v>
      </c>
    </row>
    <row r="1138" spans="1:5">
      <c r="A1138">
        <v>3036603012</v>
      </c>
      <c r="B1138" t="s">
        <v>1438</v>
      </c>
      <c r="C1138" t="s">
        <v>1454</v>
      </c>
      <c r="D1138" t="s">
        <v>3571</v>
      </c>
      <c r="E1138" t="s">
        <v>2351</v>
      </c>
    </row>
    <row r="1139" spans="1:5">
      <c r="A1139">
        <v>3036603013</v>
      </c>
      <c r="B1139" t="s">
        <v>1438</v>
      </c>
      <c r="C1139" t="s">
        <v>1454</v>
      </c>
      <c r="D1139" t="s">
        <v>3571</v>
      </c>
      <c r="E1139" t="s">
        <v>2114</v>
      </c>
    </row>
    <row r="1140" spans="1:5">
      <c r="A1140">
        <v>3036604001</v>
      </c>
      <c r="B1140" t="s">
        <v>1438</v>
      </c>
      <c r="C1140" t="s">
        <v>1454</v>
      </c>
      <c r="D1140" t="s">
        <v>3575</v>
      </c>
      <c r="E1140" t="s">
        <v>3576</v>
      </c>
    </row>
    <row r="1141" spans="1:5">
      <c r="A1141">
        <v>3036604002</v>
      </c>
      <c r="B1141" t="s">
        <v>1438</v>
      </c>
      <c r="C1141" t="s">
        <v>1454</v>
      </c>
      <c r="D1141" t="s">
        <v>3575</v>
      </c>
      <c r="E1141" t="s">
        <v>2320</v>
      </c>
    </row>
    <row r="1142" spans="1:5">
      <c r="A1142">
        <v>3036604003</v>
      </c>
      <c r="B1142" t="s">
        <v>1438</v>
      </c>
      <c r="C1142" t="s">
        <v>1454</v>
      </c>
      <c r="D1142" t="s">
        <v>3575</v>
      </c>
      <c r="E1142" t="s">
        <v>2458</v>
      </c>
    </row>
    <row r="1143" spans="1:5">
      <c r="A1143">
        <v>3036604004</v>
      </c>
      <c r="B1143" t="s">
        <v>1438</v>
      </c>
      <c r="C1143" t="s">
        <v>1454</v>
      </c>
      <c r="D1143" t="s">
        <v>3575</v>
      </c>
      <c r="E1143" t="s">
        <v>2582</v>
      </c>
    </row>
    <row r="1144" spans="1:5">
      <c r="A1144">
        <v>3036604005</v>
      </c>
      <c r="B1144" t="s">
        <v>1438</v>
      </c>
      <c r="C1144" t="s">
        <v>1454</v>
      </c>
      <c r="D1144" t="s">
        <v>3575</v>
      </c>
      <c r="E1144" t="s">
        <v>3577</v>
      </c>
    </row>
    <row r="1145" spans="1:5">
      <c r="A1145">
        <v>3036604006</v>
      </c>
      <c r="B1145" t="s">
        <v>1438</v>
      </c>
      <c r="C1145" t="s">
        <v>1454</v>
      </c>
      <c r="D1145" t="s">
        <v>3575</v>
      </c>
      <c r="E1145" t="s">
        <v>3578</v>
      </c>
    </row>
    <row r="1146" spans="1:5">
      <c r="A1146">
        <v>3036605001</v>
      </c>
      <c r="B1146" t="s">
        <v>1438</v>
      </c>
      <c r="C1146" t="s">
        <v>1454</v>
      </c>
      <c r="D1146" t="s">
        <v>3579</v>
      </c>
      <c r="E1146" t="s">
        <v>3580</v>
      </c>
    </row>
    <row r="1147" spans="1:5">
      <c r="A1147">
        <v>3036605002</v>
      </c>
      <c r="B1147" t="s">
        <v>1438</v>
      </c>
      <c r="C1147" t="s">
        <v>1454</v>
      </c>
      <c r="D1147" t="s">
        <v>3579</v>
      </c>
      <c r="E1147" t="s">
        <v>2400</v>
      </c>
    </row>
    <row r="1148" spans="1:5">
      <c r="A1148">
        <v>3036605003</v>
      </c>
      <c r="B1148" t="s">
        <v>1438</v>
      </c>
      <c r="C1148" t="s">
        <v>1454</v>
      </c>
      <c r="D1148" t="s">
        <v>3579</v>
      </c>
      <c r="E1148" t="s">
        <v>2058</v>
      </c>
    </row>
    <row r="1149" spans="1:5">
      <c r="A1149">
        <v>3036605004</v>
      </c>
      <c r="B1149" t="s">
        <v>1438</v>
      </c>
      <c r="C1149" t="s">
        <v>1454</v>
      </c>
      <c r="D1149" t="s">
        <v>3579</v>
      </c>
      <c r="E1149" t="s">
        <v>2032</v>
      </c>
    </row>
    <row r="1150" spans="1:5">
      <c r="A1150">
        <v>3036605005</v>
      </c>
      <c r="B1150" t="s">
        <v>1438</v>
      </c>
      <c r="C1150" t="s">
        <v>1454</v>
      </c>
      <c r="D1150" t="s">
        <v>3579</v>
      </c>
      <c r="E1150" t="s">
        <v>2539</v>
      </c>
    </row>
    <row r="1151" spans="1:5">
      <c r="A1151">
        <v>3036605006</v>
      </c>
      <c r="B1151" t="s">
        <v>1438</v>
      </c>
      <c r="C1151" t="s">
        <v>1454</v>
      </c>
      <c r="D1151" t="s">
        <v>3579</v>
      </c>
      <c r="E1151" t="s">
        <v>3581</v>
      </c>
    </row>
    <row r="1152" spans="1:5">
      <c r="A1152">
        <v>3036605007</v>
      </c>
      <c r="B1152" t="s">
        <v>1438</v>
      </c>
      <c r="C1152" t="s">
        <v>1454</v>
      </c>
      <c r="D1152" t="s">
        <v>3579</v>
      </c>
      <c r="E1152" t="s">
        <v>2350</v>
      </c>
    </row>
    <row r="1153" spans="1:5">
      <c r="A1153">
        <v>3036605008</v>
      </c>
      <c r="B1153" t="s">
        <v>1438</v>
      </c>
      <c r="C1153" t="s">
        <v>1454</v>
      </c>
      <c r="D1153" t="s">
        <v>3579</v>
      </c>
      <c r="E1153" t="s">
        <v>2581</v>
      </c>
    </row>
    <row r="1154" spans="1:5">
      <c r="A1154">
        <v>3036606001</v>
      </c>
      <c r="B1154" t="s">
        <v>1438</v>
      </c>
      <c r="C1154" t="s">
        <v>1454</v>
      </c>
      <c r="D1154" t="s">
        <v>3582</v>
      </c>
      <c r="E1154" t="s">
        <v>2470</v>
      </c>
    </row>
    <row r="1155" spans="1:5">
      <c r="A1155">
        <v>3036606002</v>
      </c>
      <c r="B1155" t="s">
        <v>1438</v>
      </c>
      <c r="C1155" t="s">
        <v>1454</v>
      </c>
      <c r="D1155" t="s">
        <v>3582</v>
      </c>
      <c r="E1155" t="s">
        <v>3583</v>
      </c>
    </row>
    <row r="1156" spans="1:5">
      <c r="A1156">
        <v>3036606003</v>
      </c>
      <c r="B1156" t="s">
        <v>1438</v>
      </c>
      <c r="C1156" t="s">
        <v>1454</v>
      </c>
      <c r="D1156" t="s">
        <v>3582</v>
      </c>
      <c r="E1156" t="s">
        <v>3584</v>
      </c>
    </row>
    <row r="1157" spans="1:5">
      <c r="A1157">
        <v>3036606004</v>
      </c>
      <c r="B1157" t="s">
        <v>1438</v>
      </c>
      <c r="C1157" t="s">
        <v>1454</v>
      </c>
      <c r="D1157" t="s">
        <v>3582</v>
      </c>
      <c r="E1157" t="s">
        <v>3585</v>
      </c>
    </row>
    <row r="1158" spans="1:5">
      <c r="A1158">
        <v>3036606005</v>
      </c>
      <c r="B1158" t="s">
        <v>1438</v>
      </c>
      <c r="C1158" t="s">
        <v>1454</v>
      </c>
      <c r="D1158" t="s">
        <v>3582</v>
      </c>
      <c r="E1158" t="s">
        <v>3586</v>
      </c>
    </row>
    <row r="1159" spans="1:5">
      <c r="A1159">
        <v>3036606006</v>
      </c>
      <c r="B1159" t="s">
        <v>1438</v>
      </c>
      <c r="C1159" t="s">
        <v>1454</v>
      </c>
      <c r="D1159" t="s">
        <v>3582</v>
      </c>
      <c r="E1159" t="s">
        <v>3587</v>
      </c>
    </row>
    <row r="1160" spans="1:5">
      <c r="A1160">
        <v>3036606007</v>
      </c>
      <c r="B1160" t="s">
        <v>1438</v>
      </c>
      <c r="C1160" t="s">
        <v>1454</v>
      </c>
      <c r="D1160" t="s">
        <v>3582</v>
      </c>
      <c r="E1160" t="s">
        <v>3588</v>
      </c>
    </row>
    <row r="1161" spans="1:5">
      <c r="A1161">
        <v>3036607001</v>
      </c>
      <c r="B1161" t="s">
        <v>1438</v>
      </c>
      <c r="C1161" t="s">
        <v>1454</v>
      </c>
      <c r="D1161" t="s">
        <v>3589</v>
      </c>
      <c r="E1161" t="s">
        <v>3590</v>
      </c>
    </row>
    <row r="1162" spans="1:5">
      <c r="A1162">
        <v>3036607002</v>
      </c>
      <c r="B1162" t="s">
        <v>1438</v>
      </c>
      <c r="C1162" t="s">
        <v>1454</v>
      </c>
      <c r="D1162" t="s">
        <v>3589</v>
      </c>
      <c r="E1162" t="s">
        <v>3591</v>
      </c>
    </row>
    <row r="1163" spans="1:5">
      <c r="A1163">
        <v>3036607003</v>
      </c>
      <c r="B1163" t="s">
        <v>1438</v>
      </c>
      <c r="C1163" t="s">
        <v>1454</v>
      </c>
      <c r="D1163" t="s">
        <v>3589</v>
      </c>
      <c r="E1163" t="s">
        <v>3592</v>
      </c>
    </row>
    <row r="1164" spans="1:5">
      <c r="A1164">
        <v>3036607004</v>
      </c>
      <c r="B1164" t="s">
        <v>1438</v>
      </c>
      <c r="C1164" t="s">
        <v>1454</v>
      </c>
      <c r="D1164" t="s">
        <v>3589</v>
      </c>
      <c r="E1164" t="s">
        <v>3593</v>
      </c>
    </row>
    <row r="1165" spans="1:5">
      <c r="A1165">
        <v>3036607005</v>
      </c>
      <c r="B1165" t="s">
        <v>1438</v>
      </c>
      <c r="C1165" t="s">
        <v>1454</v>
      </c>
      <c r="D1165" t="s">
        <v>3589</v>
      </c>
      <c r="E1165" t="s">
        <v>3594</v>
      </c>
    </row>
    <row r="1166" spans="1:5">
      <c r="A1166">
        <v>3036607006</v>
      </c>
      <c r="B1166" t="s">
        <v>1438</v>
      </c>
      <c r="C1166" t="s">
        <v>1454</v>
      </c>
      <c r="D1166" t="s">
        <v>3589</v>
      </c>
      <c r="E1166" t="s">
        <v>2439</v>
      </c>
    </row>
    <row r="1167" spans="1:5">
      <c r="A1167">
        <v>3036607007</v>
      </c>
      <c r="B1167" t="s">
        <v>1438</v>
      </c>
      <c r="C1167" t="s">
        <v>1454</v>
      </c>
      <c r="D1167" t="s">
        <v>3589</v>
      </c>
      <c r="E1167" t="s">
        <v>2586</v>
      </c>
    </row>
    <row r="1168" spans="1:5">
      <c r="A1168">
        <v>3036607008</v>
      </c>
      <c r="B1168" t="s">
        <v>1438</v>
      </c>
      <c r="C1168" t="s">
        <v>1454</v>
      </c>
      <c r="D1168" t="s">
        <v>3589</v>
      </c>
      <c r="E1168" t="s">
        <v>2659</v>
      </c>
    </row>
    <row r="1169" spans="1:5">
      <c r="A1169">
        <v>3036607009</v>
      </c>
      <c r="B1169" t="s">
        <v>1438</v>
      </c>
      <c r="C1169" t="s">
        <v>1454</v>
      </c>
      <c r="D1169" t="s">
        <v>3589</v>
      </c>
      <c r="E1169" t="s">
        <v>3595</v>
      </c>
    </row>
    <row r="1170" spans="1:5">
      <c r="A1170">
        <v>3036607010</v>
      </c>
      <c r="B1170" t="s">
        <v>1438</v>
      </c>
      <c r="C1170" t="s">
        <v>1454</v>
      </c>
      <c r="D1170" t="s">
        <v>3589</v>
      </c>
      <c r="E1170" t="s">
        <v>2460</v>
      </c>
    </row>
    <row r="1171" spans="1:5">
      <c r="A1171">
        <v>3036607011</v>
      </c>
      <c r="B1171" t="s">
        <v>1438</v>
      </c>
      <c r="C1171" t="s">
        <v>1454</v>
      </c>
      <c r="D1171" t="s">
        <v>3589</v>
      </c>
      <c r="E1171" t="s">
        <v>2386</v>
      </c>
    </row>
    <row r="1172" spans="1:5">
      <c r="A1172">
        <v>3036607012</v>
      </c>
      <c r="B1172" t="s">
        <v>1438</v>
      </c>
      <c r="C1172" t="s">
        <v>1454</v>
      </c>
      <c r="D1172" t="s">
        <v>3589</v>
      </c>
      <c r="E1172" t="s">
        <v>3596</v>
      </c>
    </row>
    <row r="1173" spans="1:5">
      <c r="A1173">
        <v>3036607013</v>
      </c>
      <c r="B1173" t="s">
        <v>1438</v>
      </c>
      <c r="C1173" t="s">
        <v>1454</v>
      </c>
      <c r="D1173" t="s">
        <v>3589</v>
      </c>
      <c r="E1173" t="s">
        <v>3597</v>
      </c>
    </row>
    <row r="1174" spans="1:5">
      <c r="A1174">
        <v>3036607014</v>
      </c>
      <c r="B1174" t="s">
        <v>1438</v>
      </c>
      <c r="C1174" t="s">
        <v>1454</v>
      </c>
      <c r="D1174" t="s">
        <v>3589</v>
      </c>
      <c r="E1174" t="s">
        <v>2349</v>
      </c>
    </row>
    <row r="1175" spans="1:5">
      <c r="A1175">
        <v>3036607015</v>
      </c>
      <c r="B1175" t="s">
        <v>1438</v>
      </c>
      <c r="C1175" t="s">
        <v>1454</v>
      </c>
      <c r="D1175" t="s">
        <v>3589</v>
      </c>
      <c r="E1175" t="s">
        <v>2381</v>
      </c>
    </row>
    <row r="1176" spans="1:5">
      <c r="A1176">
        <v>3036607016</v>
      </c>
      <c r="B1176" t="s">
        <v>1438</v>
      </c>
      <c r="C1176" t="s">
        <v>1454</v>
      </c>
      <c r="D1176" t="s">
        <v>3589</v>
      </c>
      <c r="E1176" t="s">
        <v>2465</v>
      </c>
    </row>
    <row r="1177" spans="1:5">
      <c r="A1177">
        <v>3036608001</v>
      </c>
      <c r="B1177" t="s">
        <v>1438</v>
      </c>
      <c r="C1177" t="s">
        <v>1454</v>
      </c>
      <c r="D1177" t="s">
        <v>3598</v>
      </c>
      <c r="E1177" t="s">
        <v>2102</v>
      </c>
    </row>
    <row r="1178" spans="1:5">
      <c r="A1178">
        <v>3036608002</v>
      </c>
      <c r="B1178" t="s">
        <v>1438</v>
      </c>
      <c r="C1178" t="s">
        <v>1454</v>
      </c>
      <c r="D1178" t="s">
        <v>3598</v>
      </c>
      <c r="E1178" t="s">
        <v>2521</v>
      </c>
    </row>
    <row r="1179" spans="1:5">
      <c r="A1179">
        <v>3036608003</v>
      </c>
      <c r="B1179" t="s">
        <v>1438</v>
      </c>
      <c r="C1179" t="s">
        <v>1454</v>
      </c>
      <c r="D1179" t="s">
        <v>3598</v>
      </c>
      <c r="E1179" t="s">
        <v>3599</v>
      </c>
    </row>
    <row r="1180" spans="1:5">
      <c r="A1180">
        <v>3036608004</v>
      </c>
      <c r="B1180" t="s">
        <v>1438</v>
      </c>
      <c r="C1180" t="s">
        <v>1454</v>
      </c>
      <c r="D1180" t="s">
        <v>3598</v>
      </c>
      <c r="E1180" t="s">
        <v>2049</v>
      </c>
    </row>
    <row r="1181" spans="1:5">
      <c r="A1181">
        <v>3036609001</v>
      </c>
      <c r="B1181" t="s">
        <v>1438</v>
      </c>
      <c r="C1181" t="s">
        <v>1454</v>
      </c>
      <c r="D1181" t="s">
        <v>3600</v>
      </c>
      <c r="E1181" t="s">
        <v>2471</v>
      </c>
    </row>
    <row r="1182" spans="1:5">
      <c r="A1182">
        <v>3036610001</v>
      </c>
      <c r="B1182" t="s">
        <v>1438</v>
      </c>
      <c r="C1182" t="s">
        <v>1454</v>
      </c>
      <c r="D1182" t="s">
        <v>2741</v>
      </c>
      <c r="E1182" t="s">
        <v>2060</v>
      </c>
    </row>
    <row r="1183" spans="1:5">
      <c r="A1183">
        <v>3036610002</v>
      </c>
      <c r="B1183" t="s">
        <v>1438</v>
      </c>
      <c r="C1183" t="s">
        <v>1454</v>
      </c>
      <c r="D1183" t="s">
        <v>2741</v>
      </c>
      <c r="E1183" t="s">
        <v>3601</v>
      </c>
    </row>
    <row r="1184" spans="1:5">
      <c r="A1184">
        <v>3036610003</v>
      </c>
      <c r="B1184" t="s">
        <v>1438</v>
      </c>
      <c r="C1184" t="s">
        <v>1454</v>
      </c>
      <c r="D1184" t="s">
        <v>2741</v>
      </c>
      <c r="E1184" t="s">
        <v>2321</v>
      </c>
    </row>
    <row r="1185" spans="1:5">
      <c r="A1185">
        <v>3036610004</v>
      </c>
      <c r="B1185" t="s">
        <v>1438</v>
      </c>
      <c r="C1185" t="s">
        <v>1454</v>
      </c>
      <c r="D1185" t="s">
        <v>2741</v>
      </c>
      <c r="E1185" t="s">
        <v>3602</v>
      </c>
    </row>
    <row r="1186" spans="1:5">
      <c r="A1186">
        <v>3036610005</v>
      </c>
      <c r="B1186" t="s">
        <v>1438</v>
      </c>
      <c r="C1186" t="s">
        <v>1454</v>
      </c>
      <c r="D1186" t="s">
        <v>2741</v>
      </c>
      <c r="E1186" t="s">
        <v>2738</v>
      </c>
    </row>
    <row r="1187" spans="1:5">
      <c r="A1187">
        <v>3036611001</v>
      </c>
      <c r="B1187" t="s">
        <v>1438</v>
      </c>
      <c r="C1187" t="s">
        <v>1454</v>
      </c>
      <c r="D1187" t="s">
        <v>2705</v>
      </c>
      <c r="E1187" t="s">
        <v>3603</v>
      </c>
    </row>
    <row r="1188" spans="1:5">
      <c r="A1188">
        <v>3036611002</v>
      </c>
      <c r="B1188" t="s">
        <v>1438</v>
      </c>
      <c r="C1188" t="s">
        <v>1454</v>
      </c>
      <c r="D1188" t="s">
        <v>2705</v>
      </c>
      <c r="E1188" t="s">
        <v>3604</v>
      </c>
    </row>
    <row r="1189" spans="1:5">
      <c r="A1189">
        <v>3036611003</v>
      </c>
      <c r="B1189" t="s">
        <v>1438</v>
      </c>
      <c r="C1189" t="s">
        <v>1454</v>
      </c>
      <c r="D1189" t="s">
        <v>2705</v>
      </c>
      <c r="E1189" t="s">
        <v>2708</v>
      </c>
    </row>
    <row r="1190" spans="1:5">
      <c r="A1190">
        <v>3036611004</v>
      </c>
      <c r="B1190" t="s">
        <v>1438</v>
      </c>
      <c r="C1190" t="s">
        <v>1454</v>
      </c>
      <c r="D1190" t="s">
        <v>2705</v>
      </c>
      <c r="E1190" t="s">
        <v>2518</v>
      </c>
    </row>
    <row r="1191" spans="1:5">
      <c r="A1191">
        <v>3036611005</v>
      </c>
      <c r="B1191" t="s">
        <v>1438</v>
      </c>
      <c r="C1191" t="s">
        <v>1454</v>
      </c>
      <c r="D1191" t="s">
        <v>2705</v>
      </c>
      <c r="E1191" t="s">
        <v>3605</v>
      </c>
    </row>
    <row r="1192" spans="1:5">
      <c r="A1192">
        <v>3036611006</v>
      </c>
      <c r="B1192" t="s">
        <v>1438</v>
      </c>
      <c r="C1192" t="s">
        <v>1454</v>
      </c>
      <c r="D1192" t="s">
        <v>2705</v>
      </c>
      <c r="E1192" t="s">
        <v>2624</v>
      </c>
    </row>
    <row r="1193" spans="1:5">
      <c r="A1193">
        <v>3036612001</v>
      </c>
      <c r="B1193" t="s">
        <v>1438</v>
      </c>
      <c r="C1193" t="s">
        <v>1454</v>
      </c>
      <c r="D1193" t="s">
        <v>3606</v>
      </c>
      <c r="E1193" t="s">
        <v>3607</v>
      </c>
    </row>
    <row r="1194" spans="1:5">
      <c r="A1194">
        <v>3036612002</v>
      </c>
      <c r="B1194" t="s">
        <v>1438</v>
      </c>
      <c r="C1194" t="s">
        <v>1454</v>
      </c>
      <c r="D1194" t="s">
        <v>3606</v>
      </c>
      <c r="E1194" t="s">
        <v>3608</v>
      </c>
    </row>
    <row r="1195" spans="1:5">
      <c r="A1195">
        <v>3036612003</v>
      </c>
      <c r="B1195" t="s">
        <v>1438</v>
      </c>
      <c r="C1195" t="s">
        <v>1454</v>
      </c>
      <c r="D1195" t="s">
        <v>3606</v>
      </c>
      <c r="E1195" t="s">
        <v>2628</v>
      </c>
    </row>
    <row r="1196" spans="1:5">
      <c r="A1196">
        <v>3036612004</v>
      </c>
      <c r="B1196" t="s">
        <v>1438</v>
      </c>
      <c r="C1196" t="s">
        <v>1454</v>
      </c>
      <c r="D1196" t="s">
        <v>3606</v>
      </c>
      <c r="E1196" t="s">
        <v>3609</v>
      </c>
    </row>
    <row r="1197" spans="1:5">
      <c r="A1197">
        <v>3036612005</v>
      </c>
      <c r="B1197" t="s">
        <v>1438</v>
      </c>
      <c r="C1197" t="s">
        <v>1454</v>
      </c>
      <c r="D1197" t="s">
        <v>3606</v>
      </c>
      <c r="E1197" t="s">
        <v>2498</v>
      </c>
    </row>
    <row r="1198" spans="1:5">
      <c r="A1198">
        <v>3036612006</v>
      </c>
      <c r="B1198" t="s">
        <v>1438</v>
      </c>
      <c r="C1198" t="s">
        <v>1454</v>
      </c>
      <c r="D1198" t="s">
        <v>3606</v>
      </c>
      <c r="E1198" t="s">
        <v>3610</v>
      </c>
    </row>
    <row r="1199" spans="1:5">
      <c r="A1199">
        <v>3036613001</v>
      </c>
      <c r="B1199" t="s">
        <v>1438</v>
      </c>
      <c r="C1199" t="s">
        <v>1454</v>
      </c>
      <c r="D1199" t="s">
        <v>2380</v>
      </c>
      <c r="E1199" t="s">
        <v>2552</v>
      </c>
    </row>
    <row r="1200" spans="1:5">
      <c r="A1200">
        <v>3036613002</v>
      </c>
      <c r="B1200" t="s">
        <v>1438</v>
      </c>
      <c r="C1200" t="s">
        <v>1454</v>
      </c>
      <c r="D1200" t="s">
        <v>2380</v>
      </c>
      <c r="E1200" t="s">
        <v>2492</v>
      </c>
    </row>
    <row r="1201" spans="1:5">
      <c r="A1201">
        <v>3036613003</v>
      </c>
      <c r="B1201" t="s">
        <v>1438</v>
      </c>
      <c r="C1201" t="s">
        <v>1454</v>
      </c>
      <c r="D1201" t="s">
        <v>2380</v>
      </c>
      <c r="E1201" t="s">
        <v>2367</v>
      </c>
    </row>
    <row r="1202" spans="1:5">
      <c r="A1202">
        <v>3036613004</v>
      </c>
      <c r="B1202" t="s">
        <v>1438</v>
      </c>
      <c r="C1202" t="s">
        <v>1454</v>
      </c>
      <c r="D1202" t="s">
        <v>2380</v>
      </c>
      <c r="E1202" t="s">
        <v>2421</v>
      </c>
    </row>
    <row r="1203" spans="1:5">
      <c r="A1203">
        <v>3036613005</v>
      </c>
      <c r="B1203" t="s">
        <v>1438</v>
      </c>
      <c r="C1203" t="s">
        <v>1454</v>
      </c>
      <c r="D1203" t="s">
        <v>2380</v>
      </c>
      <c r="E1203" t="s">
        <v>3611</v>
      </c>
    </row>
    <row r="1204" spans="1:5">
      <c r="A1204">
        <v>3036613006</v>
      </c>
      <c r="B1204" t="s">
        <v>1438</v>
      </c>
      <c r="C1204" t="s">
        <v>1454</v>
      </c>
      <c r="D1204" t="s">
        <v>2380</v>
      </c>
      <c r="E1204" t="s">
        <v>2369</v>
      </c>
    </row>
    <row r="1205" spans="1:5">
      <c r="A1205">
        <v>3036613007</v>
      </c>
      <c r="B1205" t="s">
        <v>1438</v>
      </c>
      <c r="C1205" t="s">
        <v>1454</v>
      </c>
      <c r="D1205" t="s">
        <v>2380</v>
      </c>
      <c r="E1205" t="s">
        <v>2363</v>
      </c>
    </row>
    <row r="1206" spans="1:5">
      <c r="A1206">
        <v>3036613008</v>
      </c>
      <c r="B1206" t="s">
        <v>1438</v>
      </c>
      <c r="C1206" t="s">
        <v>1454</v>
      </c>
      <c r="D1206" t="s">
        <v>2380</v>
      </c>
      <c r="E1206" t="s">
        <v>2522</v>
      </c>
    </row>
    <row r="1207" spans="1:5">
      <c r="A1207">
        <v>3036613009</v>
      </c>
      <c r="B1207" t="s">
        <v>1438</v>
      </c>
      <c r="C1207" t="s">
        <v>1454</v>
      </c>
      <c r="D1207" t="s">
        <v>2380</v>
      </c>
      <c r="E1207" t="s">
        <v>3612</v>
      </c>
    </row>
    <row r="1208" spans="1:5">
      <c r="A1208">
        <v>3036613010</v>
      </c>
      <c r="B1208" t="s">
        <v>1438</v>
      </c>
      <c r="C1208" t="s">
        <v>1454</v>
      </c>
      <c r="D1208" t="s">
        <v>2380</v>
      </c>
      <c r="E1208" t="s">
        <v>3613</v>
      </c>
    </row>
    <row r="1209" spans="1:5">
      <c r="A1209">
        <v>3036613011</v>
      </c>
      <c r="B1209" t="s">
        <v>1438</v>
      </c>
      <c r="C1209" t="s">
        <v>1454</v>
      </c>
      <c r="D1209" t="s">
        <v>2380</v>
      </c>
      <c r="E1209" t="s">
        <v>3614</v>
      </c>
    </row>
    <row r="1210" spans="1:5">
      <c r="A1210">
        <v>3036613012</v>
      </c>
      <c r="B1210" t="s">
        <v>1438</v>
      </c>
      <c r="C1210" t="s">
        <v>1454</v>
      </c>
      <c r="D1210" t="s">
        <v>2380</v>
      </c>
      <c r="E1210" t="s">
        <v>2769</v>
      </c>
    </row>
    <row r="1211" spans="1:5">
      <c r="A1211">
        <v>3036613013</v>
      </c>
      <c r="B1211" t="s">
        <v>1438</v>
      </c>
      <c r="C1211" t="s">
        <v>1454</v>
      </c>
      <c r="D1211" t="s">
        <v>2380</v>
      </c>
      <c r="E1211" t="s">
        <v>3615</v>
      </c>
    </row>
    <row r="1212" spans="1:5">
      <c r="A1212">
        <v>3036613014</v>
      </c>
      <c r="B1212" t="s">
        <v>1438</v>
      </c>
      <c r="C1212" t="s">
        <v>1454</v>
      </c>
      <c r="D1212" t="s">
        <v>2380</v>
      </c>
      <c r="E1212" t="s">
        <v>2528</v>
      </c>
    </row>
    <row r="1213" spans="1:5">
      <c r="A1213">
        <v>3036613015</v>
      </c>
      <c r="B1213" t="s">
        <v>1438</v>
      </c>
      <c r="C1213" t="s">
        <v>1454</v>
      </c>
      <c r="D1213" t="s">
        <v>2380</v>
      </c>
      <c r="E1213" t="s">
        <v>3616</v>
      </c>
    </row>
    <row r="1214" spans="1:5">
      <c r="A1214">
        <v>3036613016</v>
      </c>
      <c r="B1214" t="s">
        <v>1438</v>
      </c>
      <c r="C1214" t="s">
        <v>1454</v>
      </c>
      <c r="D1214" t="s">
        <v>2380</v>
      </c>
      <c r="E1214" t="s">
        <v>2668</v>
      </c>
    </row>
    <row r="1215" spans="1:5">
      <c r="A1215">
        <v>3036613017</v>
      </c>
      <c r="B1215" t="s">
        <v>1438</v>
      </c>
      <c r="C1215" t="s">
        <v>1454</v>
      </c>
      <c r="D1215" t="s">
        <v>2380</v>
      </c>
      <c r="E1215" t="s">
        <v>3617</v>
      </c>
    </row>
    <row r="1216" spans="1:5">
      <c r="A1216">
        <v>3036613018</v>
      </c>
      <c r="B1216" t="s">
        <v>1438</v>
      </c>
      <c r="C1216" t="s">
        <v>1454</v>
      </c>
      <c r="D1216" t="s">
        <v>2380</v>
      </c>
      <c r="E1216" t="s">
        <v>2597</v>
      </c>
    </row>
    <row r="1217" spans="1:5">
      <c r="A1217">
        <v>3036613019</v>
      </c>
      <c r="B1217" t="s">
        <v>1438</v>
      </c>
      <c r="C1217" t="s">
        <v>1454</v>
      </c>
      <c r="D1217" t="s">
        <v>2380</v>
      </c>
      <c r="E1217" t="s">
        <v>3618</v>
      </c>
    </row>
    <row r="1218" spans="1:5">
      <c r="A1218">
        <v>3036613020</v>
      </c>
      <c r="B1218" t="s">
        <v>1438</v>
      </c>
      <c r="C1218" t="s">
        <v>1454</v>
      </c>
      <c r="D1218" t="s">
        <v>2380</v>
      </c>
      <c r="E1218" t="s">
        <v>3619</v>
      </c>
    </row>
    <row r="1219" spans="1:5">
      <c r="A1219">
        <v>3036613021</v>
      </c>
      <c r="B1219" t="s">
        <v>1438</v>
      </c>
      <c r="C1219" t="s">
        <v>1454</v>
      </c>
      <c r="D1219" t="s">
        <v>2380</v>
      </c>
      <c r="E1219" t="s">
        <v>2030</v>
      </c>
    </row>
    <row r="1220" spans="1:5">
      <c r="A1220">
        <v>3036613022</v>
      </c>
      <c r="B1220" t="s">
        <v>1438</v>
      </c>
      <c r="C1220" t="s">
        <v>1454</v>
      </c>
      <c r="D1220" t="s">
        <v>2380</v>
      </c>
      <c r="E1220" t="s">
        <v>3620</v>
      </c>
    </row>
    <row r="1221" spans="1:5">
      <c r="A1221">
        <v>3038101001</v>
      </c>
      <c r="B1221" t="s">
        <v>1438</v>
      </c>
      <c r="C1221" t="s">
        <v>1004</v>
      </c>
      <c r="D1221" t="s">
        <v>3621</v>
      </c>
      <c r="E1221" t="s">
        <v>3622</v>
      </c>
    </row>
    <row r="1222" spans="1:5">
      <c r="A1222">
        <v>3038101002</v>
      </c>
      <c r="B1222" t="s">
        <v>1438</v>
      </c>
      <c r="C1222" t="s">
        <v>1004</v>
      </c>
      <c r="D1222" t="s">
        <v>3621</v>
      </c>
      <c r="E1222" t="s">
        <v>2458</v>
      </c>
    </row>
    <row r="1223" spans="1:5">
      <c r="A1223">
        <v>3038102009</v>
      </c>
      <c r="B1223" t="s">
        <v>1438</v>
      </c>
      <c r="C1223" t="s">
        <v>1004</v>
      </c>
      <c r="D1223" t="s">
        <v>3623</v>
      </c>
      <c r="E1223" t="s">
        <v>3624</v>
      </c>
    </row>
    <row r="1224" spans="1:5">
      <c r="A1224">
        <v>3038102010</v>
      </c>
      <c r="B1224" t="s">
        <v>1438</v>
      </c>
      <c r="C1224" t="s">
        <v>1004</v>
      </c>
      <c r="D1224" t="s">
        <v>3623</v>
      </c>
      <c r="E1224" t="s">
        <v>3625</v>
      </c>
    </row>
    <row r="1225" spans="1:5">
      <c r="A1225">
        <v>3038103005</v>
      </c>
      <c r="B1225" t="s">
        <v>1438</v>
      </c>
      <c r="C1225" t="s">
        <v>1004</v>
      </c>
      <c r="D1225" t="s">
        <v>2048</v>
      </c>
      <c r="E1225" t="s">
        <v>3626</v>
      </c>
    </row>
    <row r="1226" spans="1:5">
      <c r="A1226">
        <v>3038103006</v>
      </c>
      <c r="B1226" t="s">
        <v>1438</v>
      </c>
      <c r="C1226" t="s">
        <v>1004</v>
      </c>
      <c r="D1226" t="s">
        <v>2048</v>
      </c>
      <c r="E1226" t="s">
        <v>2429</v>
      </c>
    </row>
    <row r="1227" spans="1:5">
      <c r="A1227">
        <v>3038103007</v>
      </c>
      <c r="B1227" t="s">
        <v>1438</v>
      </c>
      <c r="C1227" t="s">
        <v>1004</v>
      </c>
      <c r="D1227" t="s">
        <v>2048</v>
      </c>
      <c r="E1227" t="s">
        <v>2365</v>
      </c>
    </row>
    <row r="1228" spans="1:5">
      <c r="A1228">
        <v>3038201001</v>
      </c>
      <c r="B1228" t="s">
        <v>1438</v>
      </c>
      <c r="C1228" t="s">
        <v>338</v>
      </c>
      <c r="D1228" t="s">
        <v>3627</v>
      </c>
      <c r="E1228" t="s">
        <v>2747</v>
      </c>
    </row>
    <row r="1229" spans="1:5">
      <c r="A1229">
        <v>3038201002</v>
      </c>
      <c r="B1229" t="s">
        <v>1438</v>
      </c>
      <c r="C1229" t="s">
        <v>338</v>
      </c>
      <c r="D1229" t="s">
        <v>3627</v>
      </c>
      <c r="E1229" t="s">
        <v>2056</v>
      </c>
    </row>
    <row r="1230" spans="1:5">
      <c r="A1230">
        <v>3038201003</v>
      </c>
      <c r="B1230" t="s">
        <v>1438</v>
      </c>
      <c r="C1230" t="s">
        <v>338</v>
      </c>
      <c r="D1230" t="s">
        <v>3627</v>
      </c>
      <c r="E1230" t="s">
        <v>3628</v>
      </c>
    </row>
    <row r="1231" spans="1:5">
      <c r="A1231">
        <v>3038201004</v>
      </c>
      <c r="B1231" t="s">
        <v>1438</v>
      </c>
      <c r="C1231" t="s">
        <v>338</v>
      </c>
      <c r="D1231" t="s">
        <v>3627</v>
      </c>
      <c r="E1231" t="s">
        <v>2678</v>
      </c>
    </row>
    <row r="1232" spans="1:5">
      <c r="A1232">
        <v>3038201005</v>
      </c>
      <c r="B1232" t="s">
        <v>1438</v>
      </c>
      <c r="C1232" t="s">
        <v>338</v>
      </c>
      <c r="D1232" t="s">
        <v>3627</v>
      </c>
      <c r="E1232" t="s">
        <v>2487</v>
      </c>
    </row>
    <row r="1233" spans="1:5">
      <c r="A1233">
        <v>3038201006</v>
      </c>
      <c r="B1233" t="s">
        <v>1438</v>
      </c>
      <c r="C1233" t="s">
        <v>338</v>
      </c>
      <c r="D1233" t="s">
        <v>3627</v>
      </c>
      <c r="E1233" t="s">
        <v>2413</v>
      </c>
    </row>
    <row r="1234" spans="1:5">
      <c r="A1234">
        <v>3038202001</v>
      </c>
      <c r="B1234" t="s">
        <v>1438</v>
      </c>
      <c r="C1234" t="s">
        <v>338</v>
      </c>
      <c r="D1234" t="s">
        <v>2692</v>
      </c>
      <c r="E1234" t="s">
        <v>3629</v>
      </c>
    </row>
    <row r="1235" spans="1:5">
      <c r="A1235">
        <v>3038202002</v>
      </c>
      <c r="B1235" t="s">
        <v>1438</v>
      </c>
      <c r="C1235" t="s">
        <v>338</v>
      </c>
      <c r="D1235" t="s">
        <v>2692</v>
      </c>
      <c r="E1235" t="s">
        <v>3630</v>
      </c>
    </row>
    <row r="1236" spans="1:5">
      <c r="A1236">
        <v>3038202003</v>
      </c>
      <c r="B1236" t="s">
        <v>1438</v>
      </c>
      <c r="C1236" t="s">
        <v>338</v>
      </c>
      <c r="D1236" t="s">
        <v>2692</v>
      </c>
      <c r="E1236" t="s">
        <v>3631</v>
      </c>
    </row>
    <row r="1237" spans="1:5">
      <c r="A1237">
        <v>3038202004</v>
      </c>
      <c r="B1237" t="s">
        <v>1438</v>
      </c>
      <c r="C1237" t="s">
        <v>338</v>
      </c>
      <c r="D1237" t="s">
        <v>2692</v>
      </c>
      <c r="E1237" t="s">
        <v>3632</v>
      </c>
    </row>
    <row r="1238" spans="1:5">
      <c r="A1238">
        <v>3038202005</v>
      </c>
      <c r="B1238" t="s">
        <v>1438</v>
      </c>
      <c r="C1238" t="s">
        <v>338</v>
      </c>
      <c r="D1238" t="s">
        <v>2692</v>
      </c>
      <c r="E1238" t="s">
        <v>3633</v>
      </c>
    </row>
    <row r="1239" spans="1:5">
      <c r="A1239">
        <v>3038202006</v>
      </c>
      <c r="B1239" t="s">
        <v>1438</v>
      </c>
      <c r="C1239" t="s">
        <v>338</v>
      </c>
      <c r="D1239" t="s">
        <v>2692</v>
      </c>
      <c r="E1239" t="s">
        <v>3634</v>
      </c>
    </row>
    <row r="1240" spans="1:5">
      <c r="A1240">
        <v>3038202007</v>
      </c>
      <c r="B1240" t="s">
        <v>1438</v>
      </c>
      <c r="C1240" t="s">
        <v>338</v>
      </c>
      <c r="D1240" t="s">
        <v>2692</v>
      </c>
      <c r="E1240" t="s">
        <v>2388</v>
      </c>
    </row>
    <row r="1241" spans="1:5">
      <c r="A1241">
        <v>3038203001</v>
      </c>
      <c r="B1241" t="s">
        <v>1438</v>
      </c>
      <c r="C1241" t="s">
        <v>338</v>
      </c>
      <c r="D1241" t="s">
        <v>3635</v>
      </c>
      <c r="E1241" t="s">
        <v>3636</v>
      </c>
    </row>
    <row r="1242" spans="1:5">
      <c r="A1242">
        <v>3038203002</v>
      </c>
      <c r="B1242" t="s">
        <v>1438</v>
      </c>
      <c r="C1242" t="s">
        <v>338</v>
      </c>
      <c r="D1242" t="s">
        <v>3635</v>
      </c>
      <c r="E1242" t="s">
        <v>2585</v>
      </c>
    </row>
    <row r="1243" spans="1:5">
      <c r="A1243">
        <v>3038203003</v>
      </c>
      <c r="B1243" t="s">
        <v>1438</v>
      </c>
      <c r="C1243" t="s">
        <v>338</v>
      </c>
      <c r="D1243" t="s">
        <v>3635</v>
      </c>
      <c r="E1243" t="s">
        <v>2623</v>
      </c>
    </row>
    <row r="1244" spans="1:5">
      <c r="A1244">
        <v>3038203004</v>
      </c>
      <c r="B1244" t="s">
        <v>1438</v>
      </c>
      <c r="C1244" t="s">
        <v>338</v>
      </c>
      <c r="D1244" t="s">
        <v>3635</v>
      </c>
      <c r="E1244" t="s">
        <v>3637</v>
      </c>
    </row>
    <row r="1245" spans="1:5">
      <c r="A1245">
        <v>3038203005</v>
      </c>
      <c r="B1245" t="s">
        <v>1438</v>
      </c>
      <c r="C1245" t="s">
        <v>338</v>
      </c>
      <c r="D1245" t="s">
        <v>3635</v>
      </c>
      <c r="E1245" t="s">
        <v>2371</v>
      </c>
    </row>
    <row r="1246" spans="1:5">
      <c r="A1246">
        <v>3038203006</v>
      </c>
      <c r="B1246" t="s">
        <v>1438</v>
      </c>
      <c r="C1246" t="s">
        <v>338</v>
      </c>
      <c r="D1246" t="s">
        <v>3635</v>
      </c>
      <c r="E1246" t="s">
        <v>3638</v>
      </c>
    </row>
    <row r="1247" spans="1:5">
      <c r="A1247">
        <v>3038203007</v>
      </c>
      <c r="B1247" t="s">
        <v>1438</v>
      </c>
      <c r="C1247" t="s">
        <v>338</v>
      </c>
      <c r="D1247" t="s">
        <v>3635</v>
      </c>
      <c r="E1247" t="s">
        <v>3639</v>
      </c>
    </row>
    <row r="1248" spans="1:5">
      <c r="A1248">
        <v>3038203008</v>
      </c>
      <c r="B1248" t="s">
        <v>1438</v>
      </c>
      <c r="C1248" t="s">
        <v>338</v>
      </c>
      <c r="D1248" t="s">
        <v>3635</v>
      </c>
      <c r="E1248" t="s">
        <v>3640</v>
      </c>
    </row>
    <row r="1249" spans="1:5">
      <c r="A1249">
        <v>3038301001</v>
      </c>
      <c r="B1249" t="s">
        <v>1438</v>
      </c>
      <c r="C1249" t="s">
        <v>1455</v>
      </c>
      <c r="D1249" t="s">
        <v>1455</v>
      </c>
      <c r="E1249" t="s">
        <v>2344</v>
      </c>
    </row>
    <row r="1250" spans="1:5">
      <c r="A1250">
        <v>3038301002</v>
      </c>
      <c r="B1250" t="s">
        <v>1438</v>
      </c>
      <c r="C1250" t="s">
        <v>1455</v>
      </c>
      <c r="D1250" t="s">
        <v>1455</v>
      </c>
      <c r="E1250" t="s">
        <v>2439</v>
      </c>
    </row>
    <row r="1251" spans="1:5">
      <c r="A1251">
        <v>3038301003</v>
      </c>
      <c r="B1251" t="s">
        <v>1438</v>
      </c>
      <c r="C1251" t="s">
        <v>1455</v>
      </c>
      <c r="D1251" t="s">
        <v>1455</v>
      </c>
      <c r="E1251" t="s">
        <v>2113</v>
      </c>
    </row>
    <row r="1252" spans="1:5">
      <c r="A1252">
        <v>3038301004</v>
      </c>
      <c r="B1252" t="s">
        <v>1438</v>
      </c>
      <c r="C1252" t="s">
        <v>1455</v>
      </c>
      <c r="D1252" t="s">
        <v>1455</v>
      </c>
      <c r="E1252" t="s">
        <v>2905</v>
      </c>
    </row>
    <row r="1253" spans="1:5">
      <c r="A1253">
        <v>3038301005</v>
      </c>
      <c r="B1253" t="s">
        <v>1438</v>
      </c>
      <c r="C1253" t="s">
        <v>1455</v>
      </c>
      <c r="D1253" t="s">
        <v>1455</v>
      </c>
      <c r="E1253" t="s">
        <v>2906</v>
      </c>
    </row>
    <row r="1254" spans="1:5">
      <c r="A1254">
        <v>3038301006</v>
      </c>
      <c r="B1254" t="s">
        <v>1438</v>
      </c>
      <c r="C1254" t="s">
        <v>1455</v>
      </c>
      <c r="D1254" t="s">
        <v>1455</v>
      </c>
      <c r="E1254" t="s">
        <v>2907</v>
      </c>
    </row>
    <row r="1255" spans="1:5">
      <c r="A1255">
        <v>3038301007</v>
      </c>
      <c r="B1255" t="s">
        <v>1438</v>
      </c>
      <c r="C1255" t="s">
        <v>1455</v>
      </c>
      <c r="D1255" t="s">
        <v>1455</v>
      </c>
      <c r="E1255" t="s">
        <v>3641</v>
      </c>
    </row>
    <row r="1256" spans="1:5">
      <c r="A1256">
        <v>3038301008</v>
      </c>
      <c r="B1256" t="s">
        <v>1438</v>
      </c>
      <c r="C1256" t="s">
        <v>1455</v>
      </c>
      <c r="D1256" t="s">
        <v>1455</v>
      </c>
      <c r="E1256" t="s">
        <v>2709</v>
      </c>
    </row>
    <row r="1257" spans="1:5">
      <c r="A1257">
        <v>3038301009</v>
      </c>
      <c r="B1257" t="s">
        <v>1438</v>
      </c>
      <c r="C1257" t="s">
        <v>1455</v>
      </c>
      <c r="D1257" t="s">
        <v>1455</v>
      </c>
      <c r="E1257" t="s">
        <v>3642</v>
      </c>
    </row>
    <row r="1258" spans="1:5">
      <c r="A1258">
        <v>3038302001</v>
      </c>
      <c r="B1258" t="s">
        <v>1438</v>
      </c>
      <c r="C1258" t="s">
        <v>1455</v>
      </c>
      <c r="D1258" t="s">
        <v>3643</v>
      </c>
      <c r="E1258" t="s">
        <v>3644</v>
      </c>
    </row>
    <row r="1259" spans="1:5">
      <c r="A1259">
        <v>3038302002</v>
      </c>
      <c r="B1259" t="s">
        <v>1438</v>
      </c>
      <c r="C1259" t="s">
        <v>1455</v>
      </c>
      <c r="D1259" t="s">
        <v>3643</v>
      </c>
      <c r="E1259" t="s">
        <v>3645</v>
      </c>
    </row>
    <row r="1260" spans="1:5">
      <c r="A1260">
        <v>3038302003</v>
      </c>
      <c r="B1260" t="s">
        <v>1438</v>
      </c>
      <c r="C1260" t="s">
        <v>1455</v>
      </c>
      <c r="D1260" t="s">
        <v>3643</v>
      </c>
      <c r="E1260" t="s">
        <v>3646</v>
      </c>
    </row>
    <row r="1261" spans="1:5">
      <c r="A1261">
        <v>3038302004</v>
      </c>
      <c r="B1261" t="s">
        <v>1438</v>
      </c>
      <c r="C1261" t="s">
        <v>1455</v>
      </c>
      <c r="D1261" t="s">
        <v>3643</v>
      </c>
      <c r="E1261" t="s">
        <v>3485</v>
      </c>
    </row>
    <row r="1262" spans="1:5">
      <c r="A1262">
        <v>3038303001</v>
      </c>
      <c r="B1262" t="s">
        <v>1438</v>
      </c>
      <c r="C1262" t="s">
        <v>1455</v>
      </c>
      <c r="D1262" t="s">
        <v>3647</v>
      </c>
      <c r="E1262" t="s">
        <v>2764</v>
      </c>
    </row>
    <row r="1263" spans="1:5">
      <c r="A1263">
        <v>3038303002</v>
      </c>
      <c r="B1263" t="s">
        <v>1438</v>
      </c>
      <c r="C1263" t="s">
        <v>1455</v>
      </c>
      <c r="D1263" t="s">
        <v>3647</v>
      </c>
      <c r="E1263" t="s">
        <v>3648</v>
      </c>
    </row>
    <row r="1264" spans="1:5">
      <c r="A1264">
        <v>3038303003</v>
      </c>
      <c r="B1264" t="s">
        <v>1438</v>
      </c>
      <c r="C1264" t="s">
        <v>1455</v>
      </c>
      <c r="D1264" t="s">
        <v>3647</v>
      </c>
      <c r="E1264" t="s">
        <v>3649</v>
      </c>
    </row>
    <row r="1265" spans="1:5">
      <c r="A1265">
        <v>3038303004</v>
      </c>
      <c r="B1265" t="s">
        <v>1438</v>
      </c>
      <c r="C1265" t="s">
        <v>1455</v>
      </c>
      <c r="D1265" t="s">
        <v>3647</v>
      </c>
      <c r="E1265" t="s">
        <v>2504</v>
      </c>
    </row>
    <row r="1266" spans="1:5">
      <c r="A1266">
        <v>3039001001</v>
      </c>
      <c r="B1266" t="s">
        <v>1438</v>
      </c>
      <c r="C1266" t="s">
        <v>1456</v>
      </c>
      <c r="D1266" t="s">
        <v>3650</v>
      </c>
      <c r="E1266" t="s">
        <v>3651</v>
      </c>
    </row>
    <row r="1267" spans="1:5">
      <c r="A1267">
        <v>3039001002</v>
      </c>
      <c r="B1267" t="s">
        <v>1438</v>
      </c>
      <c r="C1267" t="s">
        <v>1456</v>
      </c>
      <c r="D1267" t="s">
        <v>3650</v>
      </c>
      <c r="E1267" t="s">
        <v>3652</v>
      </c>
    </row>
    <row r="1268" spans="1:5">
      <c r="A1268">
        <v>3039001003</v>
      </c>
      <c r="B1268" t="s">
        <v>1438</v>
      </c>
      <c r="C1268" t="s">
        <v>1456</v>
      </c>
      <c r="D1268" t="s">
        <v>3650</v>
      </c>
      <c r="E1268" t="s">
        <v>2501</v>
      </c>
    </row>
    <row r="1269" spans="1:5">
      <c r="A1269">
        <v>3039001004</v>
      </c>
      <c r="B1269" t="s">
        <v>1438</v>
      </c>
      <c r="C1269" t="s">
        <v>1456</v>
      </c>
      <c r="D1269" t="s">
        <v>3650</v>
      </c>
      <c r="E1269" t="s">
        <v>3653</v>
      </c>
    </row>
    <row r="1270" spans="1:5">
      <c r="A1270">
        <v>3039001005</v>
      </c>
      <c r="B1270" t="s">
        <v>1438</v>
      </c>
      <c r="C1270" t="s">
        <v>1456</v>
      </c>
      <c r="D1270" t="s">
        <v>3650</v>
      </c>
      <c r="E1270" t="s">
        <v>3654</v>
      </c>
    </row>
    <row r="1271" spans="1:5">
      <c r="A1271">
        <v>3039001006</v>
      </c>
      <c r="B1271" t="s">
        <v>1438</v>
      </c>
      <c r="C1271" t="s">
        <v>1456</v>
      </c>
      <c r="D1271" t="s">
        <v>3650</v>
      </c>
      <c r="E1271" t="s">
        <v>3655</v>
      </c>
    </row>
    <row r="1272" spans="1:5">
      <c r="A1272">
        <v>3039001007</v>
      </c>
      <c r="B1272" t="s">
        <v>1438</v>
      </c>
      <c r="C1272" t="s">
        <v>1456</v>
      </c>
      <c r="D1272" t="s">
        <v>3650</v>
      </c>
      <c r="E1272" t="s">
        <v>3656</v>
      </c>
    </row>
    <row r="1273" spans="1:5">
      <c r="A1273">
        <v>3039002001</v>
      </c>
      <c r="B1273" t="s">
        <v>1438</v>
      </c>
      <c r="C1273" t="s">
        <v>1456</v>
      </c>
      <c r="D1273" t="s">
        <v>3657</v>
      </c>
      <c r="E1273" t="s">
        <v>2107</v>
      </c>
    </row>
    <row r="1274" spans="1:5">
      <c r="A1274">
        <v>3039002002</v>
      </c>
      <c r="B1274" t="s">
        <v>1438</v>
      </c>
      <c r="C1274" t="s">
        <v>1456</v>
      </c>
      <c r="D1274" t="s">
        <v>3657</v>
      </c>
      <c r="E1274" t="s">
        <v>3658</v>
      </c>
    </row>
    <row r="1275" spans="1:5">
      <c r="A1275">
        <v>3039002003</v>
      </c>
      <c r="B1275" t="s">
        <v>1438</v>
      </c>
      <c r="C1275" t="s">
        <v>1456</v>
      </c>
      <c r="D1275" t="s">
        <v>3657</v>
      </c>
      <c r="E1275" t="s">
        <v>2102</v>
      </c>
    </row>
    <row r="1276" spans="1:5">
      <c r="A1276">
        <v>3039002004</v>
      </c>
      <c r="B1276" t="s">
        <v>1438</v>
      </c>
      <c r="C1276" t="s">
        <v>1456</v>
      </c>
      <c r="D1276" t="s">
        <v>3657</v>
      </c>
      <c r="E1276" t="s">
        <v>3111</v>
      </c>
    </row>
    <row r="1277" spans="1:5">
      <c r="A1277">
        <v>3039002005</v>
      </c>
      <c r="B1277" t="s">
        <v>1438</v>
      </c>
      <c r="C1277" t="s">
        <v>1456</v>
      </c>
      <c r="D1277" t="s">
        <v>3657</v>
      </c>
      <c r="E1277" t="s">
        <v>2574</v>
      </c>
    </row>
    <row r="1278" spans="1:5">
      <c r="A1278">
        <v>3039003001</v>
      </c>
      <c r="B1278" t="s">
        <v>1438</v>
      </c>
      <c r="C1278" t="s">
        <v>1456</v>
      </c>
      <c r="D1278" t="s">
        <v>3659</v>
      </c>
      <c r="E1278" t="s">
        <v>3660</v>
      </c>
    </row>
    <row r="1279" spans="1:5">
      <c r="A1279">
        <v>3039003002</v>
      </c>
      <c r="B1279" t="s">
        <v>1438</v>
      </c>
      <c r="C1279" t="s">
        <v>1456</v>
      </c>
      <c r="D1279" t="s">
        <v>3659</v>
      </c>
      <c r="E1279" t="s">
        <v>3661</v>
      </c>
    </row>
    <row r="1280" spans="1:5">
      <c r="A1280">
        <v>3039003003</v>
      </c>
      <c r="B1280" t="s">
        <v>1438</v>
      </c>
      <c r="C1280" t="s">
        <v>1456</v>
      </c>
      <c r="D1280" t="s">
        <v>3659</v>
      </c>
      <c r="E1280" t="s">
        <v>3662</v>
      </c>
    </row>
    <row r="1281" spans="1:5">
      <c r="A1281">
        <v>3039003004</v>
      </c>
      <c r="B1281" t="s">
        <v>1438</v>
      </c>
      <c r="C1281" t="s">
        <v>1456</v>
      </c>
      <c r="D1281" t="s">
        <v>3659</v>
      </c>
      <c r="E1281" t="s">
        <v>3663</v>
      </c>
    </row>
    <row r="1282" spans="1:5">
      <c r="A1282">
        <v>3039003005</v>
      </c>
      <c r="B1282" t="s">
        <v>1438</v>
      </c>
      <c r="C1282" t="s">
        <v>1456</v>
      </c>
      <c r="D1282" t="s">
        <v>3659</v>
      </c>
      <c r="E1282" t="s">
        <v>3664</v>
      </c>
    </row>
    <row r="1283" spans="1:5">
      <c r="A1283">
        <v>3039003006</v>
      </c>
      <c r="B1283" t="s">
        <v>1438</v>
      </c>
      <c r="C1283" t="s">
        <v>1456</v>
      </c>
      <c r="D1283" t="s">
        <v>3659</v>
      </c>
      <c r="E1283" t="s">
        <v>3665</v>
      </c>
    </row>
    <row r="1284" spans="1:5">
      <c r="A1284">
        <v>3039004001</v>
      </c>
      <c r="B1284" t="s">
        <v>1438</v>
      </c>
      <c r="C1284" t="s">
        <v>1456</v>
      </c>
      <c r="D1284" t="s">
        <v>3666</v>
      </c>
      <c r="E1284" t="s">
        <v>2375</v>
      </c>
    </row>
    <row r="1285" spans="1:5">
      <c r="A1285">
        <v>3039004002</v>
      </c>
      <c r="B1285" t="s">
        <v>1438</v>
      </c>
      <c r="C1285" t="s">
        <v>1456</v>
      </c>
      <c r="D1285" t="s">
        <v>3666</v>
      </c>
      <c r="E1285" t="s">
        <v>2702</v>
      </c>
    </row>
    <row r="1286" spans="1:5">
      <c r="A1286">
        <v>3039004003</v>
      </c>
      <c r="B1286" t="s">
        <v>1438</v>
      </c>
      <c r="C1286" t="s">
        <v>1456</v>
      </c>
      <c r="D1286" t="s">
        <v>3666</v>
      </c>
      <c r="E1286" t="s">
        <v>3667</v>
      </c>
    </row>
    <row r="1287" spans="1:5">
      <c r="A1287">
        <v>3039004004</v>
      </c>
      <c r="B1287" t="s">
        <v>1438</v>
      </c>
      <c r="C1287" t="s">
        <v>1456</v>
      </c>
      <c r="D1287" t="s">
        <v>3666</v>
      </c>
      <c r="E1287" t="s">
        <v>3668</v>
      </c>
    </row>
    <row r="1288" spans="1:5">
      <c r="A1288">
        <v>3039004005</v>
      </c>
      <c r="B1288" t="s">
        <v>1438</v>
      </c>
      <c r="C1288" t="s">
        <v>1456</v>
      </c>
      <c r="D1288" t="s">
        <v>3666</v>
      </c>
      <c r="E1288" t="s">
        <v>3669</v>
      </c>
    </row>
    <row r="1289" spans="1:5">
      <c r="A1289">
        <v>3039004006</v>
      </c>
      <c r="B1289" t="s">
        <v>1438</v>
      </c>
      <c r="C1289" t="s">
        <v>1456</v>
      </c>
      <c r="D1289" t="s">
        <v>3666</v>
      </c>
      <c r="E1289" t="s">
        <v>2381</v>
      </c>
    </row>
    <row r="1290" spans="1:5">
      <c r="A1290">
        <v>3039004007</v>
      </c>
      <c r="B1290" t="s">
        <v>1438</v>
      </c>
      <c r="C1290" t="s">
        <v>1456</v>
      </c>
      <c r="D1290" t="s">
        <v>3666</v>
      </c>
      <c r="E1290" t="s">
        <v>3670</v>
      </c>
    </row>
    <row r="1291" spans="1:5">
      <c r="A1291">
        <v>3039004008</v>
      </c>
      <c r="B1291" t="s">
        <v>1438</v>
      </c>
      <c r="C1291" t="s">
        <v>1456</v>
      </c>
      <c r="D1291" t="s">
        <v>3666</v>
      </c>
      <c r="E1291" t="s">
        <v>3671</v>
      </c>
    </row>
    <row r="1292" spans="1:5">
      <c r="A1292">
        <v>3039004009</v>
      </c>
      <c r="B1292" t="s">
        <v>1438</v>
      </c>
      <c r="C1292" t="s">
        <v>1456</v>
      </c>
      <c r="D1292" t="s">
        <v>3666</v>
      </c>
      <c r="E1292" t="s">
        <v>2470</v>
      </c>
    </row>
    <row r="1293" spans="1:5">
      <c r="A1293">
        <v>3039004010</v>
      </c>
      <c r="B1293" t="s">
        <v>1438</v>
      </c>
      <c r="C1293" t="s">
        <v>1456</v>
      </c>
      <c r="D1293" t="s">
        <v>3666</v>
      </c>
      <c r="E1293" t="s">
        <v>2320</v>
      </c>
    </row>
    <row r="1294" spans="1:5">
      <c r="A1294">
        <v>3039005001</v>
      </c>
      <c r="B1294" t="s">
        <v>1438</v>
      </c>
      <c r="C1294" t="s">
        <v>1456</v>
      </c>
      <c r="D1294" t="s">
        <v>3672</v>
      </c>
      <c r="E1294" t="s">
        <v>2454</v>
      </c>
    </row>
    <row r="1295" spans="1:5">
      <c r="A1295">
        <v>3039005002</v>
      </c>
      <c r="B1295" t="s">
        <v>1438</v>
      </c>
      <c r="C1295" t="s">
        <v>1456</v>
      </c>
      <c r="D1295" t="s">
        <v>3672</v>
      </c>
      <c r="E1295" t="s">
        <v>2543</v>
      </c>
    </row>
    <row r="1296" spans="1:5">
      <c r="A1296">
        <v>3039005003</v>
      </c>
      <c r="B1296" t="s">
        <v>1438</v>
      </c>
      <c r="C1296" t="s">
        <v>1456</v>
      </c>
      <c r="D1296" t="s">
        <v>3672</v>
      </c>
      <c r="E1296" t="s">
        <v>3673</v>
      </c>
    </row>
    <row r="1297" spans="1:5">
      <c r="A1297">
        <v>3039005004</v>
      </c>
      <c r="B1297" t="s">
        <v>1438</v>
      </c>
      <c r="C1297" t="s">
        <v>1456</v>
      </c>
      <c r="D1297" t="s">
        <v>3672</v>
      </c>
      <c r="E1297" t="s">
        <v>3674</v>
      </c>
    </row>
    <row r="1298" spans="1:5">
      <c r="A1298">
        <v>3039005005</v>
      </c>
      <c r="B1298" t="s">
        <v>1438</v>
      </c>
      <c r="C1298" t="s">
        <v>1456</v>
      </c>
      <c r="D1298" t="s">
        <v>3672</v>
      </c>
      <c r="E1298" t="s">
        <v>2700</v>
      </c>
    </row>
    <row r="1299" spans="1:5">
      <c r="A1299">
        <v>3039005006</v>
      </c>
      <c r="B1299" t="s">
        <v>1438</v>
      </c>
      <c r="C1299" t="s">
        <v>1456</v>
      </c>
      <c r="D1299" t="s">
        <v>3672</v>
      </c>
      <c r="E1299" t="s">
        <v>2039</v>
      </c>
    </row>
    <row r="1300" spans="1:5">
      <c r="A1300">
        <v>3039101001</v>
      </c>
      <c r="B1300" t="s">
        <v>1438</v>
      </c>
      <c r="C1300" t="s">
        <v>1457</v>
      </c>
      <c r="D1300" t="s">
        <v>924</v>
      </c>
      <c r="E1300" t="s">
        <v>3675</v>
      </c>
    </row>
    <row r="1301" spans="1:5">
      <c r="A1301">
        <v>3039101002</v>
      </c>
      <c r="B1301" t="s">
        <v>1438</v>
      </c>
      <c r="C1301" t="s">
        <v>1457</v>
      </c>
      <c r="D1301" t="s">
        <v>924</v>
      </c>
      <c r="E1301" t="s">
        <v>3676</v>
      </c>
    </row>
    <row r="1302" spans="1:5">
      <c r="A1302">
        <v>3039101003</v>
      </c>
      <c r="B1302" t="s">
        <v>1438</v>
      </c>
      <c r="C1302" t="s">
        <v>1457</v>
      </c>
      <c r="D1302" t="s">
        <v>924</v>
      </c>
      <c r="E1302" t="s">
        <v>3677</v>
      </c>
    </row>
    <row r="1303" spans="1:5">
      <c r="A1303">
        <v>3039101004</v>
      </c>
      <c r="B1303" t="s">
        <v>1438</v>
      </c>
      <c r="C1303" t="s">
        <v>1457</v>
      </c>
      <c r="D1303" t="s">
        <v>924</v>
      </c>
      <c r="E1303" t="s">
        <v>3678</v>
      </c>
    </row>
    <row r="1304" spans="1:5">
      <c r="A1304">
        <v>3039102001</v>
      </c>
      <c r="B1304" t="s">
        <v>1438</v>
      </c>
      <c r="C1304" t="s">
        <v>1457</v>
      </c>
      <c r="D1304" t="s">
        <v>3679</v>
      </c>
      <c r="E1304" t="s">
        <v>2394</v>
      </c>
    </row>
    <row r="1305" spans="1:5">
      <c r="A1305">
        <v>3039102002</v>
      </c>
      <c r="B1305" t="s">
        <v>1438</v>
      </c>
      <c r="C1305" t="s">
        <v>1457</v>
      </c>
      <c r="D1305" t="s">
        <v>3679</v>
      </c>
      <c r="E1305" t="s">
        <v>3680</v>
      </c>
    </row>
    <row r="1306" spans="1:5">
      <c r="A1306">
        <v>3039102003</v>
      </c>
      <c r="B1306" t="s">
        <v>1438</v>
      </c>
      <c r="C1306" t="s">
        <v>1457</v>
      </c>
      <c r="D1306" t="s">
        <v>3679</v>
      </c>
      <c r="E1306" t="s">
        <v>2094</v>
      </c>
    </row>
    <row r="1307" spans="1:5">
      <c r="A1307">
        <v>3039102004</v>
      </c>
      <c r="B1307" t="s">
        <v>1438</v>
      </c>
      <c r="C1307" t="s">
        <v>1457</v>
      </c>
      <c r="D1307" t="s">
        <v>3679</v>
      </c>
      <c r="E1307" t="s">
        <v>2387</v>
      </c>
    </row>
    <row r="1308" spans="1:5">
      <c r="A1308">
        <v>3039102005</v>
      </c>
      <c r="B1308" t="s">
        <v>1438</v>
      </c>
      <c r="C1308" t="s">
        <v>1457</v>
      </c>
      <c r="D1308" t="s">
        <v>3679</v>
      </c>
      <c r="E1308" t="s">
        <v>3681</v>
      </c>
    </row>
    <row r="1309" spans="1:5">
      <c r="A1309">
        <v>3039102006</v>
      </c>
      <c r="B1309" t="s">
        <v>1438</v>
      </c>
      <c r="C1309" t="s">
        <v>1457</v>
      </c>
      <c r="D1309" t="s">
        <v>3679</v>
      </c>
      <c r="E1309" t="s">
        <v>2392</v>
      </c>
    </row>
    <row r="1310" spans="1:5">
      <c r="A1310">
        <v>3039102007</v>
      </c>
      <c r="B1310" t="s">
        <v>1438</v>
      </c>
      <c r="C1310" t="s">
        <v>1457</v>
      </c>
      <c r="D1310" t="s">
        <v>3679</v>
      </c>
      <c r="E1310" t="s">
        <v>3682</v>
      </c>
    </row>
    <row r="1311" spans="1:5">
      <c r="A1311">
        <v>3039102008</v>
      </c>
      <c r="B1311" t="s">
        <v>1438</v>
      </c>
      <c r="C1311" t="s">
        <v>1457</v>
      </c>
      <c r="D1311" t="s">
        <v>3679</v>
      </c>
      <c r="E1311" t="s">
        <v>3683</v>
      </c>
    </row>
    <row r="1312" spans="1:5">
      <c r="A1312">
        <v>3039103001</v>
      </c>
      <c r="B1312" t="s">
        <v>1438</v>
      </c>
      <c r="C1312" t="s">
        <v>1457</v>
      </c>
      <c r="D1312" t="s">
        <v>3684</v>
      </c>
      <c r="E1312" t="s">
        <v>2464</v>
      </c>
    </row>
    <row r="1313" spans="1:5">
      <c r="A1313">
        <v>3039103002</v>
      </c>
      <c r="B1313" t="s">
        <v>1438</v>
      </c>
      <c r="C1313" t="s">
        <v>1457</v>
      </c>
      <c r="D1313" t="s">
        <v>3684</v>
      </c>
      <c r="E1313" t="s">
        <v>2472</v>
      </c>
    </row>
    <row r="1314" spans="1:5">
      <c r="A1314">
        <v>3039103003</v>
      </c>
      <c r="B1314" t="s">
        <v>1438</v>
      </c>
      <c r="C1314" t="s">
        <v>1457</v>
      </c>
      <c r="D1314" t="s">
        <v>3684</v>
      </c>
      <c r="E1314" t="s">
        <v>3685</v>
      </c>
    </row>
    <row r="1315" spans="1:5">
      <c r="A1315">
        <v>3039103004</v>
      </c>
      <c r="B1315" t="s">
        <v>1438</v>
      </c>
      <c r="C1315" t="s">
        <v>1457</v>
      </c>
      <c r="D1315" t="s">
        <v>3684</v>
      </c>
      <c r="E1315" t="s">
        <v>3686</v>
      </c>
    </row>
    <row r="1316" spans="1:5">
      <c r="A1316">
        <v>3039103005</v>
      </c>
      <c r="B1316" t="s">
        <v>1438</v>
      </c>
      <c r="C1316" t="s">
        <v>1457</v>
      </c>
      <c r="D1316" t="s">
        <v>3684</v>
      </c>
      <c r="E1316" t="s">
        <v>3687</v>
      </c>
    </row>
    <row r="1317" spans="1:5">
      <c r="A1317">
        <v>3039103006</v>
      </c>
      <c r="B1317" t="s">
        <v>1438</v>
      </c>
      <c r="C1317" t="s">
        <v>1457</v>
      </c>
      <c r="D1317" t="s">
        <v>3684</v>
      </c>
      <c r="E1317" t="s">
        <v>3688</v>
      </c>
    </row>
    <row r="1318" spans="1:5">
      <c r="A1318">
        <v>3039103007</v>
      </c>
      <c r="B1318" t="s">
        <v>1438</v>
      </c>
      <c r="C1318" t="s">
        <v>1457</v>
      </c>
      <c r="D1318" t="s">
        <v>3684</v>
      </c>
      <c r="E1318" t="s">
        <v>3689</v>
      </c>
    </row>
    <row r="1319" spans="1:5">
      <c r="A1319">
        <v>3039103008</v>
      </c>
      <c r="B1319" t="s">
        <v>1438</v>
      </c>
      <c r="C1319" t="s">
        <v>1457</v>
      </c>
      <c r="D1319" t="s">
        <v>3684</v>
      </c>
      <c r="E1319" t="s">
        <v>3690</v>
      </c>
    </row>
    <row r="1320" spans="1:5">
      <c r="A1320">
        <v>3039103009</v>
      </c>
      <c r="B1320" t="s">
        <v>1438</v>
      </c>
      <c r="C1320" t="s">
        <v>1457</v>
      </c>
      <c r="D1320" t="s">
        <v>3684</v>
      </c>
      <c r="E1320" t="s">
        <v>3691</v>
      </c>
    </row>
    <row r="1321" spans="1:5">
      <c r="A1321">
        <v>3039103010</v>
      </c>
      <c r="B1321" t="s">
        <v>1438</v>
      </c>
      <c r="C1321" t="s">
        <v>1457</v>
      </c>
      <c r="D1321" t="s">
        <v>3684</v>
      </c>
      <c r="E1321" t="s">
        <v>3692</v>
      </c>
    </row>
    <row r="1322" spans="1:5">
      <c r="A1322">
        <v>3039103011</v>
      </c>
      <c r="B1322" t="s">
        <v>1438</v>
      </c>
      <c r="C1322" t="s">
        <v>1457</v>
      </c>
      <c r="D1322" t="s">
        <v>3684</v>
      </c>
      <c r="E1322" t="s">
        <v>3693</v>
      </c>
    </row>
    <row r="1323" spans="1:5">
      <c r="A1323">
        <v>3039103012</v>
      </c>
      <c r="B1323" t="s">
        <v>1438</v>
      </c>
      <c r="C1323" t="s">
        <v>1457</v>
      </c>
      <c r="D1323" t="s">
        <v>3684</v>
      </c>
      <c r="E1323" t="s">
        <v>3694</v>
      </c>
    </row>
    <row r="1324" spans="1:5">
      <c r="A1324">
        <v>3039104001</v>
      </c>
      <c r="B1324" t="s">
        <v>1438</v>
      </c>
      <c r="C1324" t="s">
        <v>1457</v>
      </c>
      <c r="D1324" t="s">
        <v>412</v>
      </c>
      <c r="E1324" t="s">
        <v>2408</v>
      </c>
    </row>
    <row r="1325" spans="1:5">
      <c r="A1325">
        <v>3039104002</v>
      </c>
      <c r="B1325" t="s">
        <v>1438</v>
      </c>
      <c r="C1325" t="s">
        <v>1457</v>
      </c>
      <c r="D1325" t="s">
        <v>412</v>
      </c>
      <c r="E1325" t="s">
        <v>2656</v>
      </c>
    </row>
    <row r="1326" spans="1:5">
      <c r="A1326">
        <v>3039104003</v>
      </c>
      <c r="B1326" t="s">
        <v>1438</v>
      </c>
      <c r="C1326" t="s">
        <v>1457</v>
      </c>
      <c r="D1326" t="s">
        <v>412</v>
      </c>
      <c r="E1326" t="s">
        <v>3695</v>
      </c>
    </row>
    <row r="1327" spans="1:5">
      <c r="A1327">
        <v>3039104004</v>
      </c>
      <c r="B1327" t="s">
        <v>1438</v>
      </c>
      <c r="C1327" t="s">
        <v>1457</v>
      </c>
      <c r="D1327" t="s">
        <v>412</v>
      </c>
      <c r="E1327" t="s">
        <v>3696</v>
      </c>
    </row>
    <row r="1328" spans="1:5">
      <c r="A1328">
        <v>3039104005</v>
      </c>
      <c r="B1328" t="s">
        <v>1438</v>
      </c>
      <c r="C1328" t="s">
        <v>1457</v>
      </c>
      <c r="D1328" t="s">
        <v>412</v>
      </c>
      <c r="E1328" t="s">
        <v>3697</v>
      </c>
    </row>
    <row r="1329" spans="1:5">
      <c r="A1329">
        <v>3039104006</v>
      </c>
      <c r="B1329" t="s">
        <v>1438</v>
      </c>
      <c r="C1329" t="s">
        <v>1457</v>
      </c>
      <c r="D1329" t="s">
        <v>412</v>
      </c>
      <c r="E1329" t="s">
        <v>3698</v>
      </c>
    </row>
    <row r="1330" spans="1:5">
      <c r="A1330">
        <v>3039104007</v>
      </c>
      <c r="B1330" t="s">
        <v>1438</v>
      </c>
      <c r="C1330" t="s">
        <v>1457</v>
      </c>
      <c r="D1330" t="s">
        <v>412</v>
      </c>
      <c r="E1330" t="s">
        <v>3699</v>
      </c>
    </row>
    <row r="1331" spans="1:5">
      <c r="A1331">
        <v>3039104008</v>
      </c>
      <c r="B1331" t="s">
        <v>1438</v>
      </c>
      <c r="C1331" t="s">
        <v>1457</v>
      </c>
      <c r="D1331" t="s">
        <v>412</v>
      </c>
      <c r="E1331" t="s">
        <v>3700</v>
      </c>
    </row>
    <row r="1332" spans="1:5">
      <c r="A1332">
        <v>3039104009</v>
      </c>
      <c r="B1332" t="s">
        <v>1438</v>
      </c>
      <c r="C1332" t="s">
        <v>1457</v>
      </c>
      <c r="D1332" t="s">
        <v>412</v>
      </c>
      <c r="E1332" t="s">
        <v>3701</v>
      </c>
    </row>
    <row r="1333" spans="1:5">
      <c r="A1333">
        <v>3039104010</v>
      </c>
      <c r="B1333" t="s">
        <v>1438</v>
      </c>
      <c r="C1333" t="s">
        <v>1457</v>
      </c>
      <c r="D1333" t="s">
        <v>412</v>
      </c>
      <c r="E1333" t="s">
        <v>2584</v>
      </c>
    </row>
    <row r="1334" spans="1:5">
      <c r="A1334">
        <v>3039104011</v>
      </c>
      <c r="B1334" t="s">
        <v>1438</v>
      </c>
      <c r="C1334" t="s">
        <v>1457</v>
      </c>
      <c r="D1334" t="s">
        <v>412</v>
      </c>
      <c r="E1334" t="s">
        <v>3702</v>
      </c>
    </row>
    <row r="1335" spans="1:5">
      <c r="A1335">
        <v>3039104012</v>
      </c>
      <c r="B1335" t="s">
        <v>1438</v>
      </c>
      <c r="C1335" t="s">
        <v>1457</v>
      </c>
      <c r="D1335" t="s">
        <v>412</v>
      </c>
      <c r="E1335" t="s">
        <v>2457</v>
      </c>
    </row>
    <row r="1336" spans="1:5">
      <c r="A1336">
        <v>3039105001</v>
      </c>
      <c r="B1336" t="s">
        <v>1438</v>
      </c>
      <c r="C1336" t="s">
        <v>1457</v>
      </c>
      <c r="D1336" t="s">
        <v>3703</v>
      </c>
      <c r="E1336" t="s">
        <v>3704</v>
      </c>
    </row>
    <row r="1337" spans="1:5">
      <c r="A1337">
        <v>3039105002</v>
      </c>
      <c r="B1337" t="s">
        <v>1438</v>
      </c>
      <c r="C1337" t="s">
        <v>1457</v>
      </c>
      <c r="D1337" t="s">
        <v>3703</v>
      </c>
      <c r="E1337" t="s">
        <v>3705</v>
      </c>
    </row>
    <row r="1338" spans="1:5">
      <c r="A1338">
        <v>3039105003</v>
      </c>
      <c r="B1338" t="s">
        <v>1438</v>
      </c>
      <c r="C1338" t="s">
        <v>1457</v>
      </c>
      <c r="D1338" t="s">
        <v>3703</v>
      </c>
      <c r="E1338" t="s">
        <v>3706</v>
      </c>
    </row>
    <row r="1339" spans="1:5">
      <c r="A1339">
        <v>3039105004</v>
      </c>
      <c r="B1339" t="s">
        <v>1438</v>
      </c>
      <c r="C1339" t="s">
        <v>1457</v>
      </c>
      <c r="D1339" t="s">
        <v>3703</v>
      </c>
      <c r="E1339" t="s">
        <v>3707</v>
      </c>
    </row>
    <row r="1340" spans="1:5">
      <c r="A1340">
        <v>3039105005</v>
      </c>
      <c r="B1340" t="s">
        <v>1438</v>
      </c>
      <c r="C1340" t="s">
        <v>1457</v>
      </c>
      <c r="D1340" t="s">
        <v>3703</v>
      </c>
      <c r="E1340" t="s">
        <v>3708</v>
      </c>
    </row>
    <row r="1341" spans="1:5">
      <c r="A1341">
        <v>3039105006</v>
      </c>
      <c r="B1341" t="s">
        <v>1438</v>
      </c>
      <c r="C1341" t="s">
        <v>1457</v>
      </c>
      <c r="D1341" t="s">
        <v>3703</v>
      </c>
      <c r="E1341" t="s">
        <v>3709</v>
      </c>
    </row>
    <row r="1342" spans="1:5">
      <c r="A1342">
        <v>3039105007</v>
      </c>
      <c r="B1342" t="s">
        <v>1438</v>
      </c>
      <c r="C1342" t="s">
        <v>1457</v>
      </c>
      <c r="D1342" t="s">
        <v>3703</v>
      </c>
      <c r="E1342" t="s">
        <v>3710</v>
      </c>
    </row>
    <row r="1343" spans="1:5">
      <c r="A1343">
        <v>3039105008</v>
      </c>
      <c r="B1343" t="s">
        <v>1438</v>
      </c>
      <c r="C1343" t="s">
        <v>1457</v>
      </c>
      <c r="D1343" t="s">
        <v>3703</v>
      </c>
      <c r="E1343" t="s">
        <v>3711</v>
      </c>
    </row>
    <row r="1344" spans="1:5">
      <c r="A1344">
        <v>3039201001</v>
      </c>
      <c r="B1344" t="s">
        <v>1438</v>
      </c>
      <c r="C1344" t="s">
        <v>1458</v>
      </c>
      <c r="D1344" t="s">
        <v>3712</v>
      </c>
      <c r="E1344" t="s">
        <v>3713</v>
      </c>
    </row>
    <row r="1345" spans="1:5">
      <c r="A1345">
        <v>3039201002</v>
      </c>
      <c r="B1345" t="s">
        <v>1438</v>
      </c>
      <c r="C1345" t="s">
        <v>1458</v>
      </c>
      <c r="D1345" t="s">
        <v>3712</v>
      </c>
      <c r="E1345" t="s">
        <v>3714</v>
      </c>
    </row>
    <row r="1346" spans="1:5">
      <c r="A1346">
        <v>3039201003</v>
      </c>
      <c r="B1346" t="s">
        <v>1438</v>
      </c>
      <c r="C1346" t="s">
        <v>1458</v>
      </c>
      <c r="D1346" t="s">
        <v>3712</v>
      </c>
      <c r="E1346" t="s">
        <v>3715</v>
      </c>
    </row>
    <row r="1347" spans="1:5">
      <c r="A1347">
        <v>3039201004</v>
      </c>
      <c r="B1347" t="s">
        <v>1438</v>
      </c>
      <c r="C1347" t="s">
        <v>1458</v>
      </c>
      <c r="D1347" t="s">
        <v>3712</v>
      </c>
      <c r="E1347" t="s">
        <v>3716</v>
      </c>
    </row>
    <row r="1348" spans="1:5">
      <c r="A1348">
        <v>3039201005</v>
      </c>
      <c r="B1348" t="s">
        <v>1438</v>
      </c>
      <c r="C1348" t="s">
        <v>1458</v>
      </c>
      <c r="D1348" t="s">
        <v>3712</v>
      </c>
      <c r="E1348" t="s">
        <v>2517</v>
      </c>
    </row>
    <row r="1349" spans="1:5">
      <c r="A1349">
        <v>3039201006</v>
      </c>
      <c r="B1349" t="s">
        <v>1438</v>
      </c>
      <c r="C1349" t="s">
        <v>1458</v>
      </c>
      <c r="D1349" t="s">
        <v>3712</v>
      </c>
      <c r="E1349" t="s">
        <v>3717</v>
      </c>
    </row>
    <row r="1350" spans="1:5">
      <c r="A1350">
        <v>3039202001</v>
      </c>
      <c r="B1350" t="s">
        <v>1438</v>
      </c>
      <c r="C1350" t="s">
        <v>1458</v>
      </c>
      <c r="D1350" t="s">
        <v>2542</v>
      </c>
      <c r="E1350" t="s">
        <v>2432</v>
      </c>
    </row>
    <row r="1351" spans="1:5">
      <c r="A1351">
        <v>3039202002</v>
      </c>
      <c r="B1351" t="s">
        <v>1438</v>
      </c>
      <c r="C1351" t="s">
        <v>1458</v>
      </c>
      <c r="D1351" t="s">
        <v>2542</v>
      </c>
      <c r="E1351" t="s">
        <v>3718</v>
      </c>
    </row>
    <row r="1352" spans="1:5">
      <c r="A1352">
        <v>3039202003</v>
      </c>
      <c r="B1352" t="s">
        <v>1438</v>
      </c>
      <c r="C1352" t="s">
        <v>1458</v>
      </c>
      <c r="D1352" t="s">
        <v>2542</v>
      </c>
      <c r="E1352" t="s">
        <v>3719</v>
      </c>
    </row>
    <row r="1353" spans="1:5">
      <c r="A1353">
        <v>3039202004</v>
      </c>
      <c r="B1353" t="s">
        <v>1438</v>
      </c>
      <c r="C1353" t="s">
        <v>1458</v>
      </c>
      <c r="D1353" t="s">
        <v>2542</v>
      </c>
      <c r="E1353" t="s">
        <v>2523</v>
      </c>
    </row>
    <row r="1354" spans="1:5">
      <c r="A1354">
        <v>3039202005</v>
      </c>
      <c r="B1354" t="s">
        <v>1438</v>
      </c>
      <c r="C1354" t="s">
        <v>1458</v>
      </c>
      <c r="D1354" t="s">
        <v>2542</v>
      </c>
      <c r="E1354" t="s">
        <v>3720</v>
      </c>
    </row>
    <row r="1355" spans="1:5">
      <c r="A1355">
        <v>3039202006</v>
      </c>
      <c r="B1355" t="s">
        <v>1438</v>
      </c>
      <c r="C1355" t="s">
        <v>1458</v>
      </c>
      <c r="D1355" t="s">
        <v>2542</v>
      </c>
      <c r="E1355" t="s">
        <v>3721</v>
      </c>
    </row>
    <row r="1356" spans="1:5">
      <c r="A1356">
        <v>3039202007</v>
      </c>
      <c r="B1356" t="s">
        <v>1438</v>
      </c>
      <c r="C1356" t="s">
        <v>1458</v>
      </c>
      <c r="D1356" t="s">
        <v>2542</v>
      </c>
      <c r="E1356" t="s">
        <v>2704</v>
      </c>
    </row>
    <row r="1357" spans="1:5">
      <c r="A1357">
        <v>3039202008</v>
      </c>
      <c r="B1357" t="s">
        <v>1438</v>
      </c>
      <c r="C1357" t="s">
        <v>1458</v>
      </c>
      <c r="D1357" t="s">
        <v>2542</v>
      </c>
      <c r="E1357" t="s">
        <v>3463</v>
      </c>
    </row>
    <row r="1358" spans="1:5">
      <c r="A1358">
        <v>3039203001</v>
      </c>
      <c r="B1358" t="s">
        <v>1438</v>
      </c>
      <c r="C1358" t="s">
        <v>1458</v>
      </c>
      <c r="D1358" t="s">
        <v>2763</v>
      </c>
      <c r="E1358" t="s">
        <v>2372</v>
      </c>
    </row>
    <row r="1359" spans="1:5">
      <c r="A1359">
        <v>3039203002</v>
      </c>
      <c r="B1359" t="s">
        <v>1438</v>
      </c>
      <c r="C1359" t="s">
        <v>1458</v>
      </c>
      <c r="D1359" t="s">
        <v>2763</v>
      </c>
      <c r="E1359" t="s">
        <v>3722</v>
      </c>
    </row>
    <row r="1360" spans="1:5">
      <c r="A1360">
        <v>3039203003</v>
      </c>
      <c r="B1360" t="s">
        <v>1438</v>
      </c>
      <c r="C1360" t="s">
        <v>1458</v>
      </c>
      <c r="D1360" t="s">
        <v>2763</v>
      </c>
      <c r="E1360" t="s">
        <v>3723</v>
      </c>
    </row>
    <row r="1361" spans="1:5">
      <c r="A1361">
        <v>3039203004</v>
      </c>
      <c r="B1361" t="s">
        <v>1438</v>
      </c>
      <c r="C1361" t="s">
        <v>1458</v>
      </c>
      <c r="D1361" t="s">
        <v>2763</v>
      </c>
      <c r="E1361" t="s">
        <v>2643</v>
      </c>
    </row>
    <row r="1362" spans="1:5">
      <c r="A1362">
        <v>3039203005</v>
      </c>
      <c r="B1362" t="s">
        <v>1438</v>
      </c>
      <c r="C1362" t="s">
        <v>1458</v>
      </c>
      <c r="D1362" t="s">
        <v>2763</v>
      </c>
      <c r="E1362" t="s">
        <v>2592</v>
      </c>
    </row>
    <row r="1363" spans="1:5">
      <c r="A1363">
        <v>3039203006</v>
      </c>
      <c r="B1363" t="s">
        <v>1438</v>
      </c>
      <c r="C1363" t="s">
        <v>1458</v>
      </c>
      <c r="D1363" t="s">
        <v>2763</v>
      </c>
      <c r="E1363" t="s">
        <v>2593</v>
      </c>
    </row>
    <row r="1364" spans="1:5">
      <c r="A1364">
        <v>3039203007</v>
      </c>
      <c r="B1364" t="s">
        <v>1438</v>
      </c>
      <c r="C1364" t="s">
        <v>1458</v>
      </c>
      <c r="D1364" t="s">
        <v>2763</v>
      </c>
      <c r="E1364" t="s">
        <v>3724</v>
      </c>
    </row>
    <row r="1365" spans="1:5">
      <c r="A1365">
        <v>3039204001</v>
      </c>
      <c r="B1365" t="s">
        <v>1438</v>
      </c>
      <c r="C1365" t="s">
        <v>1458</v>
      </c>
      <c r="D1365" t="s">
        <v>3725</v>
      </c>
      <c r="E1365" t="s">
        <v>3726</v>
      </c>
    </row>
    <row r="1366" spans="1:5">
      <c r="A1366">
        <v>3039205001</v>
      </c>
      <c r="B1366" t="s">
        <v>1438</v>
      </c>
      <c r="C1366" t="s">
        <v>1458</v>
      </c>
      <c r="D1366" t="s">
        <v>2727</v>
      </c>
      <c r="E1366" t="s">
        <v>2360</v>
      </c>
    </row>
    <row r="1367" spans="1:5">
      <c r="A1367">
        <v>3039205002</v>
      </c>
      <c r="B1367" t="s">
        <v>1438</v>
      </c>
      <c r="C1367" t="s">
        <v>1458</v>
      </c>
      <c r="D1367" t="s">
        <v>2727</v>
      </c>
      <c r="E1367" t="s">
        <v>2407</v>
      </c>
    </row>
    <row r="1368" spans="1:5">
      <c r="A1368">
        <v>3039205003</v>
      </c>
      <c r="B1368" t="s">
        <v>1438</v>
      </c>
      <c r="C1368" t="s">
        <v>1458</v>
      </c>
      <c r="D1368" t="s">
        <v>2727</v>
      </c>
      <c r="E1368" t="s">
        <v>3727</v>
      </c>
    </row>
    <row r="1369" spans="1:5">
      <c r="A1369">
        <v>3039205004</v>
      </c>
      <c r="B1369" t="s">
        <v>1438</v>
      </c>
      <c r="C1369" t="s">
        <v>1458</v>
      </c>
      <c r="D1369" t="s">
        <v>2727</v>
      </c>
      <c r="E1369" t="s">
        <v>3728</v>
      </c>
    </row>
    <row r="1370" spans="1:5">
      <c r="A1370">
        <v>3039205005</v>
      </c>
      <c r="B1370" t="s">
        <v>1438</v>
      </c>
      <c r="C1370" t="s">
        <v>1458</v>
      </c>
      <c r="D1370" t="s">
        <v>2727</v>
      </c>
      <c r="E1370" t="s">
        <v>3729</v>
      </c>
    </row>
    <row r="1371" spans="1:5">
      <c r="A1371">
        <v>3039205006</v>
      </c>
      <c r="B1371" t="s">
        <v>1438</v>
      </c>
      <c r="C1371" t="s">
        <v>1458</v>
      </c>
      <c r="D1371" t="s">
        <v>2727</v>
      </c>
      <c r="E1371" t="s">
        <v>2059</v>
      </c>
    </row>
    <row r="1372" spans="1:5">
      <c r="A1372">
        <v>3039205007</v>
      </c>
      <c r="B1372" t="s">
        <v>1438</v>
      </c>
      <c r="C1372" t="s">
        <v>1458</v>
      </c>
      <c r="D1372" t="s">
        <v>2727</v>
      </c>
      <c r="E1372" t="s">
        <v>2057</v>
      </c>
    </row>
    <row r="1373" spans="1:5">
      <c r="A1373">
        <v>3039205008</v>
      </c>
      <c r="B1373" t="s">
        <v>1438</v>
      </c>
      <c r="C1373" t="s">
        <v>1458</v>
      </c>
      <c r="D1373" t="s">
        <v>2727</v>
      </c>
      <c r="E1373" t="s">
        <v>3730</v>
      </c>
    </row>
    <row r="1374" spans="1:5">
      <c r="A1374">
        <v>3039205009</v>
      </c>
      <c r="B1374" t="s">
        <v>1438</v>
      </c>
      <c r="C1374" t="s">
        <v>1458</v>
      </c>
      <c r="D1374" t="s">
        <v>2727</v>
      </c>
      <c r="E1374" t="s">
        <v>2356</v>
      </c>
    </row>
    <row r="1375" spans="1:5">
      <c r="A1375">
        <v>3039205010</v>
      </c>
      <c r="B1375" t="s">
        <v>1438</v>
      </c>
      <c r="C1375" t="s">
        <v>1458</v>
      </c>
      <c r="D1375" t="s">
        <v>2727</v>
      </c>
      <c r="E1375" t="s">
        <v>3731</v>
      </c>
    </row>
    <row r="1376" spans="1:5">
      <c r="A1376">
        <v>3039205011</v>
      </c>
      <c r="B1376" t="s">
        <v>1438</v>
      </c>
      <c r="C1376" t="s">
        <v>1458</v>
      </c>
      <c r="D1376" t="s">
        <v>2727</v>
      </c>
      <c r="E1376" t="s">
        <v>3732</v>
      </c>
    </row>
    <row r="1377" spans="1:5">
      <c r="A1377">
        <v>3039205012</v>
      </c>
      <c r="B1377" t="s">
        <v>1438</v>
      </c>
      <c r="C1377" t="s">
        <v>1458</v>
      </c>
      <c r="D1377" t="s">
        <v>2727</v>
      </c>
      <c r="E1377" t="s">
        <v>3733</v>
      </c>
    </row>
    <row r="1378" spans="1:5">
      <c r="A1378">
        <v>3039205013</v>
      </c>
      <c r="B1378" t="s">
        <v>1438</v>
      </c>
      <c r="C1378" t="s">
        <v>1458</v>
      </c>
      <c r="D1378" t="s">
        <v>2727</v>
      </c>
      <c r="E1378" t="s">
        <v>3734</v>
      </c>
    </row>
    <row r="1379" spans="1:5">
      <c r="A1379">
        <v>3039205014</v>
      </c>
      <c r="B1379" t="s">
        <v>1438</v>
      </c>
      <c r="C1379" t="s">
        <v>1458</v>
      </c>
      <c r="D1379" t="s">
        <v>2727</v>
      </c>
      <c r="E1379" t="s">
        <v>3735</v>
      </c>
    </row>
    <row r="1380" spans="1:5">
      <c r="A1380">
        <v>3039205015</v>
      </c>
      <c r="B1380" t="s">
        <v>1438</v>
      </c>
      <c r="C1380" t="s">
        <v>1458</v>
      </c>
      <c r="D1380" t="s">
        <v>2727</v>
      </c>
      <c r="E1380" t="s">
        <v>3736</v>
      </c>
    </row>
    <row r="1381" spans="1:5">
      <c r="A1381">
        <v>3039206001</v>
      </c>
      <c r="B1381" t="s">
        <v>1438</v>
      </c>
      <c r="C1381" t="s">
        <v>1458</v>
      </c>
      <c r="D1381" t="s">
        <v>3737</v>
      </c>
      <c r="E1381" t="s">
        <v>3738</v>
      </c>
    </row>
    <row r="1382" spans="1:5">
      <c r="A1382">
        <v>3039206002</v>
      </c>
      <c r="B1382" t="s">
        <v>1438</v>
      </c>
      <c r="C1382" t="s">
        <v>1458</v>
      </c>
      <c r="D1382" t="s">
        <v>3737</v>
      </c>
      <c r="E1382" t="s">
        <v>3739</v>
      </c>
    </row>
    <row r="1383" spans="1:5">
      <c r="A1383">
        <v>3039206003</v>
      </c>
      <c r="B1383" t="s">
        <v>1438</v>
      </c>
      <c r="C1383" t="s">
        <v>1458</v>
      </c>
      <c r="D1383" t="s">
        <v>3737</v>
      </c>
      <c r="E1383" t="s">
        <v>2379</v>
      </c>
    </row>
    <row r="1384" spans="1:5">
      <c r="A1384">
        <v>3039206004</v>
      </c>
      <c r="B1384" t="s">
        <v>1438</v>
      </c>
      <c r="C1384" t="s">
        <v>1458</v>
      </c>
      <c r="D1384" t="s">
        <v>3737</v>
      </c>
      <c r="E1384" t="s">
        <v>3740</v>
      </c>
    </row>
    <row r="1385" spans="1:5">
      <c r="A1385">
        <v>3039206005</v>
      </c>
      <c r="B1385" t="s">
        <v>1438</v>
      </c>
      <c r="C1385" t="s">
        <v>1458</v>
      </c>
      <c r="D1385" t="s">
        <v>3737</v>
      </c>
      <c r="E1385" t="s">
        <v>3741</v>
      </c>
    </row>
    <row r="1386" spans="1:5">
      <c r="A1386">
        <v>3039206006</v>
      </c>
      <c r="B1386" t="s">
        <v>1438</v>
      </c>
      <c r="C1386" t="s">
        <v>1458</v>
      </c>
      <c r="D1386" t="s">
        <v>3737</v>
      </c>
      <c r="E1386" t="s">
        <v>2395</v>
      </c>
    </row>
    <row r="1387" spans="1:5">
      <c r="A1387">
        <v>3039206007</v>
      </c>
      <c r="B1387" t="s">
        <v>1438</v>
      </c>
      <c r="C1387" t="s">
        <v>1458</v>
      </c>
      <c r="D1387" t="s">
        <v>3737</v>
      </c>
      <c r="E1387" t="s">
        <v>3742</v>
      </c>
    </row>
    <row r="1388" spans="1:5">
      <c r="A1388">
        <v>3039206008</v>
      </c>
      <c r="B1388" t="s">
        <v>1438</v>
      </c>
      <c r="C1388" t="s">
        <v>1458</v>
      </c>
      <c r="D1388" t="s">
        <v>3737</v>
      </c>
      <c r="E1388" t="s">
        <v>2654</v>
      </c>
    </row>
    <row r="1389" spans="1:5">
      <c r="A1389">
        <v>3039206009</v>
      </c>
      <c r="B1389" t="s">
        <v>1438</v>
      </c>
      <c r="C1389" t="s">
        <v>1458</v>
      </c>
      <c r="D1389" t="s">
        <v>3737</v>
      </c>
      <c r="E1389" t="s">
        <v>2609</v>
      </c>
    </row>
    <row r="1390" spans="1:5">
      <c r="A1390">
        <v>3039207001</v>
      </c>
      <c r="B1390" t="s">
        <v>1438</v>
      </c>
      <c r="C1390" t="s">
        <v>1458</v>
      </c>
      <c r="D1390" t="s">
        <v>1056</v>
      </c>
      <c r="E1390" t="s">
        <v>3743</v>
      </c>
    </row>
    <row r="1391" spans="1:5">
      <c r="A1391">
        <v>3039207002</v>
      </c>
      <c r="B1391" t="s">
        <v>1438</v>
      </c>
      <c r="C1391" t="s">
        <v>1458</v>
      </c>
      <c r="D1391" t="s">
        <v>1056</v>
      </c>
      <c r="E1391" t="s">
        <v>3744</v>
      </c>
    </row>
    <row r="1392" spans="1:5">
      <c r="A1392">
        <v>3039207003</v>
      </c>
      <c r="B1392" t="s">
        <v>1438</v>
      </c>
      <c r="C1392" t="s">
        <v>1458</v>
      </c>
      <c r="D1392" t="s">
        <v>1056</v>
      </c>
      <c r="E1392" t="s">
        <v>2717</v>
      </c>
    </row>
    <row r="1393" spans="1:5">
      <c r="A1393">
        <v>3039207004</v>
      </c>
      <c r="B1393" t="s">
        <v>1438</v>
      </c>
      <c r="C1393" t="s">
        <v>1458</v>
      </c>
      <c r="D1393" t="s">
        <v>1056</v>
      </c>
      <c r="E1393" t="s">
        <v>3745</v>
      </c>
    </row>
    <row r="1394" spans="1:5">
      <c r="A1394">
        <v>3039207005</v>
      </c>
      <c r="B1394" t="s">
        <v>1438</v>
      </c>
      <c r="C1394" t="s">
        <v>1458</v>
      </c>
      <c r="D1394" t="s">
        <v>1056</v>
      </c>
      <c r="E1394" t="s">
        <v>3746</v>
      </c>
    </row>
    <row r="1395" spans="1:5">
      <c r="A1395">
        <v>3039207006</v>
      </c>
      <c r="B1395" t="s">
        <v>1438</v>
      </c>
      <c r="C1395" t="s">
        <v>1458</v>
      </c>
      <c r="D1395" t="s">
        <v>1056</v>
      </c>
      <c r="E1395" t="s">
        <v>3747</v>
      </c>
    </row>
    <row r="1396" spans="1:5">
      <c r="A1396">
        <v>3039207007</v>
      </c>
      <c r="B1396" t="s">
        <v>1438</v>
      </c>
      <c r="C1396" t="s">
        <v>1458</v>
      </c>
      <c r="D1396" t="s">
        <v>1056</v>
      </c>
      <c r="E1396" t="s">
        <v>3748</v>
      </c>
    </row>
    <row r="1397" spans="1:5">
      <c r="A1397">
        <v>3039207008</v>
      </c>
      <c r="B1397" t="s">
        <v>1438</v>
      </c>
      <c r="C1397" t="s">
        <v>1458</v>
      </c>
      <c r="D1397" t="s">
        <v>1056</v>
      </c>
      <c r="E1397" t="s">
        <v>2390</v>
      </c>
    </row>
    <row r="1398" spans="1:5">
      <c r="A1398">
        <v>3039207009</v>
      </c>
      <c r="B1398" t="s">
        <v>1438</v>
      </c>
      <c r="C1398" t="s">
        <v>1458</v>
      </c>
      <c r="D1398" t="s">
        <v>1056</v>
      </c>
      <c r="E1398" t="s">
        <v>2632</v>
      </c>
    </row>
    <row r="1399" spans="1:5">
      <c r="A1399">
        <v>3039207010</v>
      </c>
      <c r="B1399" t="s">
        <v>1438</v>
      </c>
      <c r="C1399" t="s">
        <v>1458</v>
      </c>
      <c r="D1399" t="s">
        <v>1056</v>
      </c>
      <c r="E1399" t="s">
        <v>3749</v>
      </c>
    </row>
    <row r="1400" spans="1:5">
      <c r="A1400">
        <v>3039207011</v>
      </c>
      <c r="B1400" t="s">
        <v>1438</v>
      </c>
      <c r="C1400" t="s">
        <v>1458</v>
      </c>
      <c r="D1400" t="s">
        <v>1056</v>
      </c>
      <c r="E1400" t="s">
        <v>3750</v>
      </c>
    </row>
    <row r="1401" spans="1:5">
      <c r="A1401">
        <v>3039207012</v>
      </c>
      <c r="B1401" t="s">
        <v>1438</v>
      </c>
      <c r="C1401" t="s">
        <v>1458</v>
      </c>
      <c r="D1401" t="s">
        <v>1056</v>
      </c>
      <c r="E1401" t="s">
        <v>3751</v>
      </c>
    </row>
    <row r="1402" spans="1:5">
      <c r="A1402">
        <v>3039207013</v>
      </c>
      <c r="B1402" t="s">
        <v>1438</v>
      </c>
      <c r="C1402" t="s">
        <v>1458</v>
      </c>
      <c r="D1402" t="s">
        <v>1056</v>
      </c>
      <c r="E1402" t="s">
        <v>2495</v>
      </c>
    </row>
    <row r="1403" spans="1:5">
      <c r="A1403">
        <v>3039207014</v>
      </c>
      <c r="B1403" t="s">
        <v>1438</v>
      </c>
      <c r="C1403" t="s">
        <v>1458</v>
      </c>
      <c r="D1403" t="s">
        <v>1056</v>
      </c>
      <c r="E1403" t="s">
        <v>3752</v>
      </c>
    </row>
    <row r="1404" spans="1:5">
      <c r="A1404">
        <v>3039208001</v>
      </c>
      <c r="B1404" t="s">
        <v>1438</v>
      </c>
      <c r="C1404" t="s">
        <v>1458</v>
      </c>
      <c r="D1404" t="s">
        <v>2526</v>
      </c>
      <c r="E1404" t="s">
        <v>3753</v>
      </c>
    </row>
    <row r="1405" spans="1:5">
      <c r="A1405">
        <v>3039208002</v>
      </c>
      <c r="B1405" t="s">
        <v>1438</v>
      </c>
      <c r="C1405" t="s">
        <v>1458</v>
      </c>
      <c r="D1405" t="s">
        <v>2526</v>
      </c>
      <c r="E1405" t="s">
        <v>3754</v>
      </c>
    </row>
    <row r="1406" spans="1:5">
      <c r="A1406">
        <v>3039208003</v>
      </c>
      <c r="B1406" t="s">
        <v>1438</v>
      </c>
      <c r="C1406" t="s">
        <v>1458</v>
      </c>
      <c r="D1406" t="s">
        <v>2526</v>
      </c>
      <c r="E1406" t="s">
        <v>3755</v>
      </c>
    </row>
    <row r="1407" spans="1:5">
      <c r="A1407">
        <v>3039208004</v>
      </c>
      <c r="B1407" t="s">
        <v>1438</v>
      </c>
      <c r="C1407" t="s">
        <v>1458</v>
      </c>
      <c r="D1407" t="s">
        <v>2526</v>
      </c>
      <c r="E1407" t="s">
        <v>2094</v>
      </c>
    </row>
    <row r="1408" spans="1:5">
      <c r="A1408">
        <v>3039208005</v>
      </c>
      <c r="B1408" t="s">
        <v>1438</v>
      </c>
      <c r="C1408" t="s">
        <v>1458</v>
      </c>
      <c r="D1408" t="s">
        <v>2526</v>
      </c>
      <c r="E1408" t="s">
        <v>3756</v>
      </c>
    </row>
    <row r="1409" spans="1:5">
      <c r="A1409">
        <v>3039208006</v>
      </c>
      <c r="B1409" t="s">
        <v>1438</v>
      </c>
      <c r="C1409" t="s">
        <v>1458</v>
      </c>
      <c r="D1409" t="s">
        <v>2526</v>
      </c>
      <c r="E1409" t="s">
        <v>3757</v>
      </c>
    </row>
    <row r="1410" spans="1:5">
      <c r="A1410">
        <v>3039208007</v>
      </c>
      <c r="B1410" t="s">
        <v>1438</v>
      </c>
      <c r="C1410" t="s">
        <v>1458</v>
      </c>
      <c r="D1410" t="s">
        <v>2526</v>
      </c>
      <c r="E1410" t="s">
        <v>2760</v>
      </c>
    </row>
    <row r="1411" spans="1:5">
      <c r="A1411">
        <v>3039208008</v>
      </c>
      <c r="B1411" t="s">
        <v>1438</v>
      </c>
      <c r="C1411" t="s">
        <v>1458</v>
      </c>
      <c r="D1411" t="s">
        <v>2526</v>
      </c>
      <c r="E1411" t="s">
        <v>3758</v>
      </c>
    </row>
    <row r="1412" spans="1:5">
      <c r="A1412">
        <v>3039208009</v>
      </c>
      <c r="B1412" t="s">
        <v>1438</v>
      </c>
      <c r="C1412" t="s">
        <v>1458</v>
      </c>
      <c r="D1412" t="s">
        <v>2526</v>
      </c>
      <c r="E1412" t="s">
        <v>2058</v>
      </c>
    </row>
    <row r="1413" spans="1:5">
      <c r="A1413">
        <v>3039208010</v>
      </c>
      <c r="B1413" t="s">
        <v>1438</v>
      </c>
      <c r="C1413" t="s">
        <v>1458</v>
      </c>
      <c r="D1413" t="s">
        <v>2526</v>
      </c>
      <c r="E1413" t="s">
        <v>2594</v>
      </c>
    </row>
    <row r="1414" spans="1:5">
      <c r="A1414">
        <v>3040101001</v>
      </c>
      <c r="B1414" t="s">
        <v>1438</v>
      </c>
      <c r="C1414" t="s">
        <v>1459</v>
      </c>
      <c r="D1414" t="s">
        <v>1459</v>
      </c>
      <c r="E1414" t="s">
        <v>3759</v>
      </c>
    </row>
    <row r="1415" spans="1:5">
      <c r="A1415">
        <v>3040101002</v>
      </c>
      <c r="B1415" t="s">
        <v>1438</v>
      </c>
      <c r="C1415" t="s">
        <v>1459</v>
      </c>
      <c r="D1415" t="s">
        <v>1459</v>
      </c>
      <c r="E1415" t="s">
        <v>3760</v>
      </c>
    </row>
    <row r="1416" spans="1:5">
      <c r="A1416">
        <v>3040101003</v>
      </c>
      <c r="B1416" t="s">
        <v>1438</v>
      </c>
      <c r="C1416" t="s">
        <v>1459</v>
      </c>
      <c r="D1416" t="s">
        <v>1459</v>
      </c>
      <c r="E1416" t="s">
        <v>3761</v>
      </c>
    </row>
    <row r="1417" spans="1:5">
      <c r="A1417">
        <v>3040101004</v>
      </c>
      <c r="B1417" t="s">
        <v>1438</v>
      </c>
      <c r="C1417" t="s">
        <v>1459</v>
      </c>
      <c r="D1417" t="s">
        <v>1459</v>
      </c>
      <c r="E1417" t="s">
        <v>3762</v>
      </c>
    </row>
    <row r="1418" spans="1:5">
      <c r="A1418">
        <v>3040101005</v>
      </c>
      <c r="B1418" t="s">
        <v>1438</v>
      </c>
      <c r="C1418" t="s">
        <v>1459</v>
      </c>
      <c r="D1418" t="s">
        <v>1459</v>
      </c>
      <c r="E1418" t="s">
        <v>3763</v>
      </c>
    </row>
    <row r="1419" spans="1:5">
      <c r="A1419">
        <v>3040101006</v>
      </c>
      <c r="B1419" t="s">
        <v>1438</v>
      </c>
      <c r="C1419" t="s">
        <v>1459</v>
      </c>
      <c r="D1419" t="s">
        <v>1459</v>
      </c>
      <c r="E1419" t="s">
        <v>3764</v>
      </c>
    </row>
    <row r="1420" spans="1:5">
      <c r="A1420">
        <v>3040101007</v>
      </c>
      <c r="B1420" t="s">
        <v>1438</v>
      </c>
      <c r="C1420" t="s">
        <v>1459</v>
      </c>
      <c r="D1420" t="s">
        <v>1459</v>
      </c>
      <c r="E1420" t="s">
        <v>3765</v>
      </c>
    </row>
    <row r="1421" spans="1:5">
      <c r="A1421">
        <v>3040101008</v>
      </c>
      <c r="B1421" t="s">
        <v>1438</v>
      </c>
      <c r="C1421" t="s">
        <v>1459</v>
      </c>
      <c r="D1421" t="s">
        <v>1459</v>
      </c>
      <c r="E1421" t="s">
        <v>3766</v>
      </c>
    </row>
    <row r="1422" spans="1:5">
      <c r="A1422">
        <v>3040102001</v>
      </c>
      <c r="B1422" t="s">
        <v>1438</v>
      </c>
      <c r="C1422" t="s">
        <v>1459</v>
      </c>
      <c r="D1422" t="s">
        <v>3767</v>
      </c>
      <c r="E1422" t="s">
        <v>3768</v>
      </c>
    </row>
    <row r="1423" spans="1:5">
      <c r="A1423">
        <v>3040102002</v>
      </c>
      <c r="B1423" t="s">
        <v>1438</v>
      </c>
      <c r="C1423" t="s">
        <v>1459</v>
      </c>
      <c r="D1423" t="s">
        <v>3767</v>
      </c>
      <c r="E1423" t="s">
        <v>3769</v>
      </c>
    </row>
    <row r="1424" spans="1:5">
      <c r="A1424">
        <v>3040102003</v>
      </c>
      <c r="B1424" t="s">
        <v>1438</v>
      </c>
      <c r="C1424" t="s">
        <v>1459</v>
      </c>
      <c r="D1424" t="s">
        <v>3767</v>
      </c>
      <c r="E1424" t="s">
        <v>3770</v>
      </c>
    </row>
    <row r="1425" spans="1:5">
      <c r="A1425">
        <v>3040102004</v>
      </c>
      <c r="B1425" t="s">
        <v>1438</v>
      </c>
      <c r="C1425" t="s">
        <v>1459</v>
      </c>
      <c r="D1425" t="s">
        <v>3767</v>
      </c>
      <c r="E1425" t="s">
        <v>3771</v>
      </c>
    </row>
    <row r="1426" spans="1:5">
      <c r="A1426">
        <v>3040102005</v>
      </c>
      <c r="B1426" t="s">
        <v>1438</v>
      </c>
      <c r="C1426" t="s">
        <v>1459</v>
      </c>
      <c r="D1426" t="s">
        <v>3767</v>
      </c>
      <c r="E1426" t="s">
        <v>3772</v>
      </c>
    </row>
    <row r="1427" spans="1:5">
      <c r="A1427">
        <v>3040102006</v>
      </c>
      <c r="B1427" t="s">
        <v>1438</v>
      </c>
      <c r="C1427" t="s">
        <v>1459</v>
      </c>
      <c r="D1427" t="s">
        <v>3767</v>
      </c>
      <c r="E1427" t="s">
        <v>3773</v>
      </c>
    </row>
    <row r="1428" spans="1:5">
      <c r="A1428">
        <v>3040102007</v>
      </c>
      <c r="B1428" t="s">
        <v>1438</v>
      </c>
      <c r="C1428" t="s">
        <v>1459</v>
      </c>
      <c r="D1428" t="s">
        <v>3767</v>
      </c>
      <c r="E1428" t="s">
        <v>3774</v>
      </c>
    </row>
    <row r="1429" spans="1:5">
      <c r="A1429">
        <v>3040102008</v>
      </c>
      <c r="B1429" t="s">
        <v>1438</v>
      </c>
      <c r="C1429" t="s">
        <v>1459</v>
      </c>
      <c r="D1429" t="s">
        <v>3767</v>
      </c>
      <c r="E1429" t="s">
        <v>3775</v>
      </c>
    </row>
    <row r="1430" spans="1:5">
      <c r="A1430">
        <v>3040102009</v>
      </c>
      <c r="B1430" t="s">
        <v>1438</v>
      </c>
      <c r="C1430" t="s">
        <v>1459</v>
      </c>
      <c r="D1430" t="s">
        <v>3767</v>
      </c>
      <c r="E1430" t="s">
        <v>3776</v>
      </c>
    </row>
    <row r="1431" spans="1:5">
      <c r="A1431">
        <v>3040102010</v>
      </c>
      <c r="B1431" t="s">
        <v>1438</v>
      </c>
      <c r="C1431" t="s">
        <v>1459</v>
      </c>
      <c r="D1431" t="s">
        <v>3767</v>
      </c>
      <c r="E1431" t="s">
        <v>3777</v>
      </c>
    </row>
    <row r="1432" spans="1:5">
      <c r="A1432">
        <v>3040102011</v>
      </c>
      <c r="B1432" t="s">
        <v>1438</v>
      </c>
      <c r="C1432" t="s">
        <v>1459</v>
      </c>
      <c r="D1432" t="s">
        <v>3767</v>
      </c>
      <c r="E1432" t="s">
        <v>3778</v>
      </c>
    </row>
    <row r="1433" spans="1:5">
      <c r="A1433">
        <v>3040103001</v>
      </c>
      <c r="B1433" t="s">
        <v>1438</v>
      </c>
      <c r="C1433" t="s">
        <v>1459</v>
      </c>
      <c r="D1433" t="s">
        <v>3779</v>
      </c>
      <c r="E1433" t="s">
        <v>3780</v>
      </c>
    </row>
    <row r="1434" spans="1:5">
      <c r="A1434">
        <v>3040103002</v>
      </c>
      <c r="B1434" t="s">
        <v>1438</v>
      </c>
      <c r="C1434" t="s">
        <v>1459</v>
      </c>
      <c r="D1434" t="s">
        <v>3779</v>
      </c>
      <c r="E1434" t="s">
        <v>3781</v>
      </c>
    </row>
    <row r="1435" spans="1:5">
      <c r="A1435">
        <v>3040103003</v>
      </c>
      <c r="B1435" t="s">
        <v>1438</v>
      </c>
      <c r="C1435" t="s">
        <v>1459</v>
      </c>
      <c r="D1435" t="s">
        <v>3779</v>
      </c>
      <c r="E1435" t="s">
        <v>3782</v>
      </c>
    </row>
    <row r="1436" spans="1:5">
      <c r="A1436">
        <v>3040103004</v>
      </c>
      <c r="B1436" t="s">
        <v>1438</v>
      </c>
      <c r="C1436" t="s">
        <v>1459</v>
      </c>
      <c r="D1436" t="s">
        <v>3779</v>
      </c>
      <c r="E1436" t="s">
        <v>3783</v>
      </c>
    </row>
    <row r="1437" spans="1:5">
      <c r="A1437">
        <v>3040103005</v>
      </c>
      <c r="B1437" t="s">
        <v>1438</v>
      </c>
      <c r="C1437" t="s">
        <v>1459</v>
      </c>
      <c r="D1437" t="s">
        <v>3779</v>
      </c>
      <c r="E1437" t="s">
        <v>3784</v>
      </c>
    </row>
    <row r="1438" spans="1:5">
      <c r="A1438">
        <v>3040103006</v>
      </c>
      <c r="B1438" t="s">
        <v>1438</v>
      </c>
      <c r="C1438" t="s">
        <v>1459</v>
      </c>
      <c r="D1438" t="s">
        <v>3779</v>
      </c>
      <c r="E1438" t="s">
        <v>3785</v>
      </c>
    </row>
    <row r="1439" spans="1:5">
      <c r="A1439">
        <v>3040103007</v>
      </c>
      <c r="B1439" t="s">
        <v>1438</v>
      </c>
      <c r="C1439" t="s">
        <v>1459</v>
      </c>
      <c r="D1439" t="s">
        <v>3779</v>
      </c>
      <c r="E1439" t="s">
        <v>3786</v>
      </c>
    </row>
    <row r="1440" spans="1:5">
      <c r="A1440">
        <v>3040103008</v>
      </c>
      <c r="B1440" t="s">
        <v>1438</v>
      </c>
      <c r="C1440" t="s">
        <v>1459</v>
      </c>
      <c r="D1440" t="s">
        <v>3779</v>
      </c>
      <c r="E1440" t="s">
        <v>3787</v>
      </c>
    </row>
    <row r="1441" spans="1:5">
      <c r="A1441">
        <v>3040103009</v>
      </c>
      <c r="B1441" t="s">
        <v>1438</v>
      </c>
      <c r="C1441" t="s">
        <v>1459</v>
      </c>
      <c r="D1441" t="s">
        <v>3779</v>
      </c>
      <c r="E1441" t="s">
        <v>3788</v>
      </c>
    </row>
    <row r="1442" spans="1:5">
      <c r="A1442">
        <v>3040104001</v>
      </c>
      <c r="B1442" t="s">
        <v>1438</v>
      </c>
      <c r="C1442" t="s">
        <v>1459</v>
      </c>
      <c r="D1442" t="s">
        <v>3789</v>
      </c>
      <c r="E1442" t="s">
        <v>2560</v>
      </c>
    </row>
    <row r="1443" spans="1:5">
      <c r="A1443">
        <v>3040104002</v>
      </c>
      <c r="B1443" t="s">
        <v>1438</v>
      </c>
      <c r="C1443" t="s">
        <v>1459</v>
      </c>
      <c r="D1443" t="s">
        <v>3789</v>
      </c>
      <c r="E1443" t="s">
        <v>3790</v>
      </c>
    </row>
    <row r="1444" spans="1:5">
      <c r="A1444">
        <v>3040105001</v>
      </c>
      <c r="B1444" t="s">
        <v>1438</v>
      </c>
      <c r="C1444" t="s">
        <v>1459</v>
      </c>
      <c r="D1444" t="s">
        <v>3791</v>
      </c>
      <c r="E1444" t="s">
        <v>3792</v>
      </c>
    </row>
    <row r="1445" spans="1:5">
      <c r="A1445">
        <v>3040105002</v>
      </c>
      <c r="B1445" t="s">
        <v>1438</v>
      </c>
      <c r="C1445" t="s">
        <v>1459</v>
      </c>
      <c r="D1445" t="s">
        <v>3791</v>
      </c>
      <c r="E1445" t="s">
        <v>3793</v>
      </c>
    </row>
    <row r="1446" spans="1:5">
      <c r="A1446">
        <v>3040105003</v>
      </c>
      <c r="B1446" t="s">
        <v>1438</v>
      </c>
      <c r="C1446" t="s">
        <v>1459</v>
      </c>
      <c r="D1446" t="s">
        <v>3791</v>
      </c>
      <c r="E1446" t="s">
        <v>3794</v>
      </c>
    </row>
    <row r="1447" spans="1:5">
      <c r="A1447">
        <v>3040105004</v>
      </c>
      <c r="B1447" t="s">
        <v>1438</v>
      </c>
      <c r="C1447" t="s">
        <v>1459</v>
      </c>
      <c r="D1447" t="s">
        <v>3791</v>
      </c>
      <c r="E1447" t="s">
        <v>3795</v>
      </c>
    </row>
    <row r="1448" spans="1:5">
      <c r="A1448">
        <v>3040105005</v>
      </c>
      <c r="B1448" t="s">
        <v>1438</v>
      </c>
      <c r="C1448" t="s">
        <v>1459</v>
      </c>
      <c r="D1448" t="s">
        <v>3791</v>
      </c>
      <c r="E1448" t="s">
        <v>3796</v>
      </c>
    </row>
    <row r="1449" spans="1:5">
      <c r="A1449">
        <v>3040106001</v>
      </c>
      <c r="B1449" t="s">
        <v>1438</v>
      </c>
      <c r="C1449" t="s">
        <v>1459</v>
      </c>
      <c r="D1449" t="s">
        <v>3797</v>
      </c>
      <c r="E1449" t="s">
        <v>3798</v>
      </c>
    </row>
    <row r="1450" spans="1:5">
      <c r="A1450">
        <v>3040106002</v>
      </c>
      <c r="B1450" t="s">
        <v>1438</v>
      </c>
      <c r="C1450" t="s">
        <v>1459</v>
      </c>
      <c r="D1450" t="s">
        <v>3797</v>
      </c>
      <c r="E1450" t="s">
        <v>3799</v>
      </c>
    </row>
    <row r="1451" spans="1:5">
      <c r="A1451">
        <v>3040106003</v>
      </c>
      <c r="B1451" t="s">
        <v>1438</v>
      </c>
      <c r="C1451" t="s">
        <v>1459</v>
      </c>
      <c r="D1451" t="s">
        <v>3797</v>
      </c>
      <c r="E1451" t="s">
        <v>3800</v>
      </c>
    </row>
    <row r="1452" spans="1:5">
      <c r="A1452">
        <v>3040106004</v>
      </c>
      <c r="B1452" t="s">
        <v>1438</v>
      </c>
      <c r="C1452" t="s">
        <v>1459</v>
      </c>
      <c r="D1452" t="s">
        <v>3797</v>
      </c>
      <c r="E1452" t="s">
        <v>3801</v>
      </c>
    </row>
    <row r="1453" spans="1:5">
      <c r="A1453">
        <v>3040106005</v>
      </c>
      <c r="B1453" t="s">
        <v>1438</v>
      </c>
      <c r="C1453" t="s">
        <v>1459</v>
      </c>
      <c r="D1453" t="s">
        <v>3797</v>
      </c>
      <c r="E1453" t="s">
        <v>3802</v>
      </c>
    </row>
    <row r="1454" spans="1:5">
      <c r="A1454">
        <v>3040106006</v>
      </c>
      <c r="B1454" t="s">
        <v>1438</v>
      </c>
      <c r="C1454" t="s">
        <v>1459</v>
      </c>
      <c r="D1454" t="s">
        <v>3797</v>
      </c>
      <c r="E1454" t="s">
        <v>3803</v>
      </c>
    </row>
    <row r="1455" spans="1:5">
      <c r="A1455">
        <v>3040106007</v>
      </c>
      <c r="B1455" t="s">
        <v>1438</v>
      </c>
      <c r="C1455" t="s">
        <v>1459</v>
      </c>
      <c r="D1455" t="s">
        <v>3797</v>
      </c>
      <c r="E1455" t="s">
        <v>3804</v>
      </c>
    </row>
    <row r="1456" spans="1:5">
      <c r="A1456">
        <v>3040106008</v>
      </c>
      <c r="B1456" t="s">
        <v>1438</v>
      </c>
      <c r="C1456" t="s">
        <v>1459</v>
      </c>
      <c r="D1456" t="s">
        <v>3797</v>
      </c>
      <c r="E1456" t="s">
        <v>3805</v>
      </c>
    </row>
    <row r="1457" spans="1:5">
      <c r="A1457">
        <v>3040106009</v>
      </c>
      <c r="B1457" t="s">
        <v>1438</v>
      </c>
      <c r="C1457" t="s">
        <v>1459</v>
      </c>
      <c r="D1457" t="s">
        <v>3797</v>
      </c>
      <c r="E1457" t="s">
        <v>2318</v>
      </c>
    </row>
    <row r="1458" spans="1:5">
      <c r="A1458">
        <v>3040106010</v>
      </c>
      <c r="B1458" t="s">
        <v>1438</v>
      </c>
      <c r="C1458" t="s">
        <v>1459</v>
      </c>
      <c r="D1458" t="s">
        <v>3797</v>
      </c>
      <c r="E1458" t="s">
        <v>3806</v>
      </c>
    </row>
    <row r="1459" spans="1:5">
      <c r="A1459">
        <v>3040106011</v>
      </c>
      <c r="B1459" t="s">
        <v>1438</v>
      </c>
      <c r="C1459" t="s">
        <v>1459</v>
      </c>
      <c r="D1459" t="s">
        <v>3797</v>
      </c>
      <c r="E1459" t="s">
        <v>3807</v>
      </c>
    </row>
    <row r="1460" spans="1:5">
      <c r="A1460">
        <v>3040106012</v>
      </c>
      <c r="B1460" t="s">
        <v>1438</v>
      </c>
      <c r="C1460" t="s">
        <v>1459</v>
      </c>
      <c r="D1460" t="s">
        <v>3797</v>
      </c>
      <c r="E1460" t="s">
        <v>3808</v>
      </c>
    </row>
    <row r="1461" spans="1:5">
      <c r="A1461">
        <v>3040106013</v>
      </c>
      <c r="B1461" t="s">
        <v>1438</v>
      </c>
      <c r="C1461" t="s">
        <v>1459</v>
      </c>
      <c r="D1461" t="s">
        <v>3797</v>
      </c>
      <c r="E1461" t="s">
        <v>3809</v>
      </c>
    </row>
    <row r="1462" spans="1:5">
      <c r="A1462">
        <v>3040106014</v>
      </c>
      <c r="B1462" t="s">
        <v>1438</v>
      </c>
      <c r="C1462" t="s">
        <v>1459</v>
      </c>
      <c r="D1462" t="s">
        <v>3797</v>
      </c>
      <c r="E1462" t="s">
        <v>3810</v>
      </c>
    </row>
    <row r="1463" spans="1:5">
      <c r="A1463">
        <v>3040107001</v>
      </c>
      <c r="B1463" t="s">
        <v>1438</v>
      </c>
      <c r="C1463" t="s">
        <v>1459</v>
      </c>
      <c r="D1463" t="s">
        <v>3811</v>
      </c>
      <c r="E1463" t="s">
        <v>3812</v>
      </c>
    </row>
    <row r="1464" spans="1:5">
      <c r="A1464">
        <v>3040107002</v>
      </c>
      <c r="B1464" t="s">
        <v>1438</v>
      </c>
      <c r="C1464" t="s">
        <v>1459</v>
      </c>
      <c r="D1464" t="s">
        <v>3811</v>
      </c>
      <c r="E1464" t="s">
        <v>3813</v>
      </c>
    </row>
    <row r="1465" spans="1:5">
      <c r="A1465">
        <v>3040107003</v>
      </c>
      <c r="B1465" t="s">
        <v>1438</v>
      </c>
      <c r="C1465" t="s">
        <v>1459</v>
      </c>
      <c r="D1465" t="s">
        <v>3811</v>
      </c>
      <c r="E1465" t="s">
        <v>2641</v>
      </c>
    </row>
    <row r="1466" spans="1:5">
      <c r="A1466">
        <v>3040107004</v>
      </c>
      <c r="B1466" t="s">
        <v>1438</v>
      </c>
      <c r="C1466" t="s">
        <v>1459</v>
      </c>
      <c r="D1466" t="s">
        <v>3811</v>
      </c>
      <c r="E1466" t="s">
        <v>2446</v>
      </c>
    </row>
    <row r="1467" spans="1:5">
      <c r="A1467">
        <v>3040107005</v>
      </c>
      <c r="B1467" t="s">
        <v>1438</v>
      </c>
      <c r="C1467" t="s">
        <v>1459</v>
      </c>
      <c r="D1467" t="s">
        <v>3811</v>
      </c>
      <c r="E1467" t="s">
        <v>2595</v>
      </c>
    </row>
    <row r="1468" spans="1:5">
      <c r="A1468">
        <v>3040108001</v>
      </c>
      <c r="B1468" t="s">
        <v>1438</v>
      </c>
      <c r="C1468" t="s">
        <v>1459</v>
      </c>
      <c r="D1468" t="s">
        <v>2448</v>
      </c>
      <c r="E1468" t="s">
        <v>3814</v>
      </c>
    </row>
    <row r="1469" spans="1:5">
      <c r="A1469">
        <v>3040108002</v>
      </c>
      <c r="B1469" t="s">
        <v>1438</v>
      </c>
      <c r="C1469" t="s">
        <v>1459</v>
      </c>
      <c r="D1469" t="s">
        <v>2448</v>
      </c>
      <c r="E1469" t="s">
        <v>3815</v>
      </c>
    </row>
    <row r="1470" spans="1:5">
      <c r="A1470">
        <v>3040108003</v>
      </c>
      <c r="B1470" t="s">
        <v>1438</v>
      </c>
      <c r="C1470" t="s">
        <v>1459</v>
      </c>
      <c r="D1470" t="s">
        <v>2448</v>
      </c>
      <c r="E1470" t="s">
        <v>3816</v>
      </c>
    </row>
    <row r="1471" spans="1:5">
      <c r="A1471">
        <v>3040108004</v>
      </c>
      <c r="B1471" t="s">
        <v>1438</v>
      </c>
      <c r="C1471" t="s">
        <v>1459</v>
      </c>
      <c r="D1471" t="s">
        <v>2448</v>
      </c>
      <c r="E1471" t="s">
        <v>2540</v>
      </c>
    </row>
    <row r="1472" spans="1:5">
      <c r="A1472">
        <v>3040108005</v>
      </c>
      <c r="B1472" t="s">
        <v>1438</v>
      </c>
      <c r="C1472" t="s">
        <v>1459</v>
      </c>
      <c r="D1472" t="s">
        <v>2448</v>
      </c>
      <c r="E1472" t="s">
        <v>2691</v>
      </c>
    </row>
    <row r="1473" spans="1:5">
      <c r="A1473">
        <v>3040108006</v>
      </c>
      <c r="B1473" t="s">
        <v>1438</v>
      </c>
      <c r="C1473" t="s">
        <v>1459</v>
      </c>
      <c r="D1473" t="s">
        <v>2448</v>
      </c>
      <c r="E1473" t="s">
        <v>2058</v>
      </c>
    </row>
    <row r="1474" spans="1:5">
      <c r="A1474">
        <v>3040108007</v>
      </c>
      <c r="B1474" t="s">
        <v>1438</v>
      </c>
      <c r="C1474" t="s">
        <v>1459</v>
      </c>
      <c r="D1474" t="s">
        <v>2448</v>
      </c>
      <c r="E1474" t="s">
        <v>2538</v>
      </c>
    </row>
    <row r="1475" spans="1:5">
      <c r="A1475">
        <v>3040108008</v>
      </c>
      <c r="B1475" t="s">
        <v>1438</v>
      </c>
      <c r="C1475" t="s">
        <v>1459</v>
      </c>
      <c r="D1475" t="s">
        <v>2448</v>
      </c>
      <c r="E1475" t="s">
        <v>2476</v>
      </c>
    </row>
    <row r="1476" spans="1:5">
      <c r="A1476">
        <v>3040108009</v>
      </c>
      <c r="B1476" t="s">
        <v>1438</v>
      </c>
      <c r="C1476" t="s">
        <v>1459</v>
      </c>
      <c r="D1476" t="s">
        <v>2448</v>
      </c>
      <c r="E1476" t="s">
        <v>3817</v>
      </c>
    </row>
    <row r="1477" spans="1:5">
      <c r="A1477">
        <v>3040401001</v>
      </c>
      <c r="B1477" t="s">
        <v>1438</v>
      </c>
      <c r="C1477" t="s">
        <v>1460</v>
      </c>
      <c r="D1477" t="s">
        <v>3818</v>
      </c>
      <c r="E1477" t="s">
        <v>3819</v>
      </c>
    </row>
    <row r="1478" spans="1:5">
      <c r="A1478">
        <v>3040401002</v>
      </c>
      <c r="B1478" t="s">
        <v>1438</v>
      </c>
      <c r="C1478" t="s">
        <v>1460</v>
      </c>
      <c r="D1478" t="s">
        <v>3818</v>
      </c>
      <c r="E1478" t="s">
        <v>3820</v>
      </c>
    </row>
    <row r="1479" spans="1:5">
      <c r="A1479">
        <v>3040401003</v>
      </c>
      <c r="B1479" t="s">
        <v>1438</v>
      </c>
      <c r="C1479" t="s">
        <v>1460</v>
      </c>
      <c r="D1479" t="s">
        <v>3818</v>
      </c>
      <c r="E1479" t="s">
        <v>3821</v>
      </c>
    </row>
    <row r="1480" spans="1:5">
      <c r="A1480">
        <v>3040401004</v>
      </c>
      <c r="B1480" t="s">
        <v>1438</v>
      </c>
      <c r="C1480" t="s">
        <v>1460</v>
      </c>
      <c r="D1480" t="s">
        <v>3818</v>
      </c>
      <c r="E1480" t="s">
        <v>3822</v>
      </c>
    </row>
    <row r="1481" spans="1:5">
      <c r="A1481">
        <v>3040401005</v>
      </c>
      <c r="B1481" t="s">
        <v>1438</v>
      </c>
      <c r="C1481" t="s">
        <v>1460</v>
      </c>
      <c r="D1481" t="s">
        <v>3818</v>
      </c>
      <c r="E1481" t="s">
        <v>3823</v>
      </c>
    </row>
    <row r="1482" spans="1:5">
      <c r="A1482">
        <v>3040401006</v>
      </c>
      <c r="B1482" t="s">
        <v>1438</v>
      </c>
      <c r="C1482" t="s">
        <v>1460</v>
      </c>
      <c r="D1482" t="s">
        <v>3818</v>
      </c>
      <c r="E1482" t="s">
        <v>3824</v>
      </c>
    </row>
    <row r="1483" spans="1:5">
      <c r="A1483">
        <v>3040401007</v>
      </c>
      <c r="B1483" t="s">
        <v>1438</v>
      </c>
      <c r="C1483" t="s">
        <v>1460</v>
      </c>
      <c r="D1483" t="s">
        <v>3818</v>
      </c>
      <c r="E1483" t="s">
        <v>3825</v>
      </c>
    </row>
    <row r="1484" spans="1:5">
      <c r="A1484">
        <v>3040401008</v>
      </c>
      <c r="B1484" t="s">
        <v>1438</v>
      </c>
      <c r="C1484" t="s">
        <v>1460</v>
      </c>
      <c r="D1484" t="s">
        <v>3818</v>
      </c>
      <c r="E1484" t="s">
        <v>3826</v>
      </c>
    </row>
    <row r="1485" spans="1:5">
      <c r="A1485">
        <v>3040401009</v>
      </c>
      <c r="B1485" t="s">
        <v>1438</v>
      </c>
      <c r="C1485" t="s">
        <v>1460</v>
      </c>
      <c r="D1485" t="s">
        <v>3818</v>
      </c>
      <c r="E1485" t="s">
        <v>3827</v>
      </c>
    </row>
    <row r="1486" spans="1:5">
      <c r="A1486">
        <v>3040401010</v>
      </c>
      <c r="B1486" t="s">
        <v>1438</v>
      </c>
      <c r="C1486" t="s">
        <v>1460</v>
      </c>
      <c r="D1486" t="s">
        <v>3818</v>
      </c>
      <c r="E1486" t="s">
        <v>3828</v>
      </c>
    </row>
    <row r="1487" spans="1:5">
      <c r="A1487">
        <v>3040401011</v>
      </c>
      <c r="B1487" t="s">
        <v>1438</v>
      </c>
      <c r="C1487" t="s">
        <v>1460</v>
      </c>
      <c r="D1487" t="s">
        <v>3818</v>
      </c>
      <c r="E1487" t="s">
        <v>3829</v>
      </c>
    </row>
    <row r="1488" spans="1:5">
      <c r="A1488">
        <v>3040401012</v>
      </c>
      <c r="B1488" t="s">
        <v>1438</v>
      </c>
      <c r="C1488" t="s">
        <v>1460</v>
      </c>
      <c r="D1488" t="s">
        <v>3818</v>
      </c>
      <c r="E1488" t="s">
        <v>3830</v>
      </c>
    </row>
    <row r="1489" spans="1:5">
      <c r="A1489">
        <v>3040401013</v>
      </c>
      <c r="B1489" t="s">
        <v>1438</v>
      </c>
      <c r="C1489" t="s">
        <v>1460</v>
      </c>
      <c r="D1489" t="s">
        <v>3818</v>
      </c>
      <c r="E1489" t="s">
        <v>3831</v>
      </c>
    </row>
    <row r="1490" spans="1:5">
      <c r="A1490">
        <v>3040402001</v>
      </c>
      <c r="B1490" t="s">
        <v>1438</v>
      </c>
      <c r="C1490" t="s">
        <v>1460</v>
      </c>
      <c r="D1490" t="s">
        <v>3832</v>
      </c>
      <c r="E1490" t="s">
        <v>3833</v>
      </c>
    </row>
    <row r="1491" spans="1:5">
      <c r="A1491">
        <v>3040402002</v>
      </c>
      <c r="B1491" t="s">
        <v>1438</v>
      </c>
      <c r="C1491" t="s">
        <v>1460</v>
      </c>
      <c r="D1491" t="s">
        <v>3832</v>
      </c>
      <c r="E1491" t="s">
        <v>3834</v>
      </c>
    </row>
    <row r="1492" spans="1:5">
      <c r="A1492">
        <v>3040402003</v>
      </c>
      <c r="B1492" t="s">
        <v>1438</v>
      </c>
      <c r="C1492" t="s">
        <v>1460</v>
      </c>
      <c r="D1492" t="s">
        <v>3832</v>
      </c>
      <c r="E1492" t="s">
        <v>3835</v>
      </c>
    </row>
    <row r="1493" spans="1:5">
      <c r="A1493">
        <v>3040402004</v>
      </c>
      <c r="B1493" t="s">
        <v>1438</v>
      </c>
      <c r="C1493" t="s">
        <v>1460</v>
      </c>
      <c r="D1493" t="s">
        <v>3832</v>
      </c>
      <c r="E1493" t="s">
        <v>3836</v>
      </c>
    </row>
    <row r="1494" spans="1:5">
      <c r="A1494">
        <v>3040402005</v>
      </c>
      <c r="B1494" t="s">
        <v>1438</v>
      </c>
      <c r="C1494" t="s">
        <v>1460</v>
      </c>
      <c r="D1494" t="s">
        <v>3832</v>
      </c>
      <c r="E1494" t="s">
        <v>3837</v>
      </c>
    </row>
    <row r="1495" spans="1:5">
      <c r="A1495">
        <v>3040402006</v>
      </c>
      <c r="B1495" t="s">
        <v>1438</v>
      </c>
      <c r="C1495" t="s">
        <v>1460</v>
      </c>
      <c r="D1495" t="s">
        <v>3832</v>
      </c>
      <c r="E1495" t="s">
        <v>3838</v>
      </c>
    </row>
    <row r="1496" spans="1:5">
      <c r="A1496">
        <v>3040402007</v>
      </c>
      <c r="B1496" t="s">
        <v>1438</v>
      </c>
      <c r="C1496" t="s">
        <v>1460</v>
      </c>
      <c r="D1496" t="s">
        <v>3832</v>
      </c>
      <c r="E1496" t="s">
        <v>3839</v>
      </c>
    </row>
    <row r="1497" spans="1:5">
      <c r="A1497">
        <v>3040402008</v>
      </c>
      <c r="B1497" t="s">
        <v>1438</v>
      </c>
      <c r="C1497" t="s">
        <v>1460</v>
      </c>
      <c r="D1497" t="s">
        <v>3832</v>
      </c>
      <c r="E1497" t="s">
        <v>3840</v>
      </c>
    </row>
    <row r="1498" spans="1:5">
      <c r="A1498">
        <v>3040403001</v>
      </c>
      <c r="B1498" t="s">
        <v>1438</v>
      </c>
      <c r="C1498" t="s">
        <v>1460</v>
      </c>
      <c r="D1498" t="s">
        <v>2711</v>
      </c>
      <c r="E1498" t="s">
        <v>3841</v>
      </c>
    </row>
    <row r="1499" spans="1:5">
      <c r="A1499">
        <v>3040403002</v>
      </c>
      <c r="B1499" t="s">
        <v>1438</v>
      </c>
      <c r="C1499" t="s">
        <v>1460</v>
      </c>
      <c r="D1499" t="s">
        <v>2711</v>
      </c>
      <c r="E1499" t="s">
        <v>3842</v>
      </c>
    </row>
    <row r="1500" spans="1:5">
      <c r="A1500">
        <v>3040403003</v>
      </c>
      <c r="B1500" t="s">
        <v>1438</v>
      </c>
      <c r="C1500" t="s">
        <v>1460</v>
      </c>
      <c r="D1500" t="s">
        <v>2711</v>
      </c>
      <c r="E1500" t="s">
        <v>3843</v>
      </c>
    </row>
    <row r="1501" spans="1:5">
      <c r="A1501">
        <v>3040403004</v>
      </c>
      <c r="B1501" t="s">
        <v>1438</v>
      </c>
      <c r="C1501" t="s">
        <v>1460</v>
      </c>
      <c r="D1501" t="s">
        <v>2711</v>
      </c>
      <c r="E1501" t="s">
        <v>3844</v>
      </c>
    </row>
    <row r="1502" spans="1:5">
      <c r="A1502">
        <v>3040403005</v>
      </c>
      <c r="B1502" t="s">
        <v>1438</v>
      </c>
      <c r="C1502" t="s">
        <v>1460</v>
      </c>
      <c r="D1502" t="s">
        <v>2711</v>
      </c>
      <c r="E1502" t="s">
        <v>3845</v>
      </c>
    </row>
    <row r="1503" spans="1:5">
      <c r="A1503">
        <v>3040403006</v>
      </c>
      <c r="B1503" t="s">
        <v>1438</v>
      </c>
      <c r="C1503" t="s">
        <v>1460</v>
      </c>
      <c r="D1503" t="s">
        <v>2711</v>
      </c>
      <c r="E1503" t="s">
        <v>3846</v>
      </c>
    </row>
    <row r="1504" spans="1:5">
      <c r="A1504">
        <v>3040403007</v>
      </c>
      <c r="B1504" t="s">
        <v>1438</v>
      </c>
      <c r="C1504" t="s">
        <v>1460</v>
      </c>
      <c r="D1504" t="s">
        <v>2711</v>
      </c>
      <c r="E1504" t="s">
        <v>3847</v>
      </c>
    </row>
    <row r="1505" spans="1:5">
      <c r="A1505">
        <v>3040403008</v>
      </c>
      <c r="B1505" t="s">
        <v>1438</v>
      </c>
      <c r="C1505" t="s">
        <v>1460</v>
      </c>
      <c r="D1505" t="s">
        <v>2711</v>
      </c>
      <c r="E1505" t="s">
        <v>3848</v>
      </c>
    </row>
    <row r="1506" spans="1:5">
      <c r="A1506">
        <v>3040403009</v>
      </c>
      <c r="B1506" t="s">
        <v>1438</v>
      </c>
      <c r="C1506" t="s">
        <v>1460</v>
      </c>
      <c r="D1506" t="s">
        <v>2711</v>
      </c>
      <c r="E1506" t="s">
        <v>3849</v>
      </c>
    </row>
    <row r="1507" spans="1:5">
      <c r="A1507">
        <v>3040403010</v>
      </c>
      <c r="B1507" t="s">
        <v>1438</v>
      </c>
      <c r="C1507" t="s">
        <v>1460</v>
      </c>
      <c r="D1507" t="s">
        <v>2711</v>
      </c>
      <c r="E1507" t="s">
        <v>3850</v>
      </c>
    </row>
    <row r="1508" spans="1:5">
      <c r="A1508">
        <v>3040403011</v>
      </c>
      <c r="B1508" t="s">
        <v>1438</v>
      </c>
      <c r="C1508" t="s">
        <v>1460</v>
      </c>
      <c r="D1508" t="s">
        <v>2711</v>
      </c>
      <c r="E1508" t="s">
        <v>3851</v>
      </c>
    </row>
    <row r="1509" spans="1:5">
      <c r="A1509">
        <v>3040403012</v>
      </c>
      <c r="B1509" t="s">
        <v>1438</v>
      </c>
      <c r="C1509" t="s">
        <v>1460</v>
      </c>
      <c r="D1509" t="s">
        <v>2711</v>
      </c>
      <c r="E1509" t="s">
        <v>3852</v>
      </c>
    </row>
    <row r="1510" spans="1:5">
      <c r="A1510">
        <v>3040403013</v>
      </c>
      <c r="B1510" t="s">
        <v>1438</v>
      </c>
      <c r="C1510" t="s">
        <v>1460</v>
      </c>
      <c r="D1510" t="s">
        <v>2711</v>
      </c>
      <c r="E1510" t="s">
        <v>3853</v>
      </c>
    </row>
    <row r="1511" spans="1:5">
      <c r="A1511">
        <v>3040403014</v>
      </c>
      <c r="B1511" t="s">
        <v>1438</v>
      </c>
      <c r="C1511" t="s">
        <v>1460</v>
      </c>
      <c r="D1511" t="s">
        <v>2711</v>
      </c>
      <c r="E1511" t="s">
        <v>3854</v>
      </c>
    </row>
    <row r="1512" spans="1:5">
      <c r="A1512">
        <v>3040403015</v>
      </c>
      <c r="B1512" t="s">
        <v>1438</v>
      </c>
      <c r="C1512" t="s">
        <v>1460</v>
      </c>
      <c r="D1512" t="s">
        <v>2711</v>
      </c>
      <c r="E1512" t="s">
        <v>3855</v>
      </c>
    </row>
    <row r="1513" spans="1:5">
      <c r="A1513">
        <v>3040403016</v>
      </c>
      <c r="B1513" t="s">
        <v>1438</v>
      </c>
      <c r="C1513" t="s">
        <v>1460</v>
      </c>
      <c r="D1513" t="s">
        <v>2711</v>
      </c>
      <c r="E1513" t="s">
        <v>3856</v>
      </c>
    </row>
    <row r="1514" spans="1:5">
      <c r="A1514">
        <v>3040404001</v>
      </c>
      <c r="B1514" t="s">
        <v>1438</v>
      </c>
      <c r="C1514" t="s">
        <v>1460</v>
      </c>
      <c r="D1514" t="s">
        <v>3857</v>
      </c>
      <c r="E1514" t="s">
        <v>3858</v>
      </c>
    </row>
    <row r="1515" spans="1:5">
      <c r="A1515">
        <v>3040404002</v>
      </c>
      <c r="B1515" t="s">
        <v>1438</v>
      </c>
      <c r="C1515" t="s">
        <v>1460</v>
      </c>
      <c r="D1515" t="s">
        <v>3857</v>
      </c>
      <c r="E1515" t="s">
        <v>3859</v>
      </c>
    </row>
    <row r="1516" spans="1:5">
      <c r="A1516">
        <v>3040404003</v>
      </c>
      <c r="B1516" t="s">
        <v>1438</v>
      </c>
      <c r="C1516" t="s">
        <v>1460</v>
      </c>
      <c r="D1516" t="s">
        <v>3857</v>
      </c>
      <c r="E1516" t="s">
        <v>3860</v>
      </c>
    </row>
    <row r="1517" spans="1:5">
      <c r="A1517">
        <v>3040404004</v>
      </c>
      <c r="B1517" t="s">
        <v>1438</v>
      </c>
      <c r="C1517" t="s">
        <v>1460</v>
      </c>
      <c r="D1517" t="s">
        <v>3857</v>
      </c>
      <c r="E1517" t="s">
        <v>3861</v>
      </c>
    </row>
    <row r="1518" spans="1:5">
      <c r="A1518">
        <v>3040404005</v>
      </c>
      <c r="B1518" t="s">
        <v>1438</v>
      </c>
      <c r="C1518" t="s">
        <v>1460</v>
      </c>
      <c r="D1518" t="s">
        <v>3857</v>
      </c>
      <c r="E1518" t="s">
        <v>3862</v>
      </c>
    </row>
    <row r="1519" spans="1:5">
      <c r="A1519">
        <v>3040404006</v>
      </c>
      <c r="B1519" t="s">
        <v>1438</v>
      </c>
      <c r="C1519" t="s">
        <v>1460</v>
      </c>
      <c r="D1519" t="s">
        <v>3857</v>
      </c>
      <c r="E1519" t="s">
        <v>3863</v>
      </c>
    </row>
    <row r="1520" spans="1:5">
      <c r="A1520">
        <v>3040404007</v>
      </c>
      <c r="B1520" t="s">
        <v>1438</v>
      </c>
      <c r="C1520" t="s">
        <v>1460</v>
      </c>
      <c r="D1520" t="s">
        <v>3857</v>
      </c>
      <c r="E1520" t="s">
        <v>3864</v>
      </c>
    </row>
    <row r="1521" spans="1:5">
      <c r="A1521">
        <v>3040404008</v>
      </c>
      <c r="B1521" t="s">
        <v>1438</v>
      </c>
      <c r="C1521" t="s">
        <v>1460</v>
      </c>
      <c r="D1521" t="s">
        <v>3857</v>
      </c>
      <c r="E1521" t="s">
        <v>3865</v>
      </c>
    </row>
    <row r="1522" spans="1:5">
      <c r="A1522">
        <v>3040404009</v>
      </c>
      <c r="B1522" t="s">
        <v>1438</v>
      </c>
      <c r="C1522" t="s">
        <v>1460</v>
      </c>
      <c r="D1522" t="s">
        <v>3857</v>
      </c>
      <c r="E1522" t="s">
        <v>3866</v>
      </c>
    </row>
    <row r="1523" spans="1:5">
      <c r="A1523">
        <v>3040405001</v>
      </c>
      <c r="B1523" t="s">
        <v>1438</v>
      </c>
      <c r="C1523" t="s">
        <v>1460</v>
      </c>
      <c r="D1523" t="s">
        <v>3867</v>
      </c>
      <c r="E1523" t="s">
        <v>3868</v>
      </c>
    </row>
    <row r="1524" spans="1:5">
      <c r="A1524">
        <v>3040601001</v>
      </c>
      <c r="B1524" t="s">
        <v>1438</v>
      </c>
      <c r="C1524" t="s">
        <v>1461</v>
      </c>
      <c r="D1524" t="s">
        <v>3869</v>
      </c>
      <c r="E1524" t="s">
        <v>3870</v>
      </c>
    </row>
    <row r="1525" spans="1:5">
      <c r="A1525">
        <v>3040601002</v>
      </c>
      <c r="B1525" t="s">
        <v>1438</v>
      </c>
      <c r="C1525" t="s">
        <v>1461</v>
      </c>
      <c r="D1525" t="s">
        <v>3869</v>
      </c>
      <c r="E1525" t="s">
        <v>3871</v>
      </c>
    </row>
    <row r="1526" spans="1:5">
      <c r="A1526">
        <v>3040601003</v>
      </c>
      <c r="B1526" t="s">
        <v>1438</v>
      </c>
      <c r="C1526" t="s">
        <v>1461</v>
      </c>
      <c r="D1526" t="s">
        <v>3869</v>
      </c>
      <c r="E1526" t="s">
        <v>3872</v>
      </c>
    </row>
    <row r="1527" spans="1:5">
      <c r="A1527">
        <v>3040601004</v>
      </c>
      <c r="B1527" t="s">
        <v>1438</v>
      </c>
      <c r="C1527" t="s">
        <v>1461</v>
      </c>
      <c r="D1527" t="s">
        <v>3869</v>
      </c>
      <c r="E1527" t="s">
        <v>3873</v>
      </c>
    </row>
    <row r="1528" spans="1:5">
      <c r="A1528">
        <v>3040601005</v>
      </c>
      <c r="B1528" t="s">
        <v>1438</v>
      </c>
      <c r="C1528" t="s">
        <v>1461</v>
      </c>
      <c r="D1528" t="s">
        <v>3869</v>
      </c>
      <c r="E1528" t="s">
        <v>3874</v>
      </c>
    </row>
    <row r="1529" spans="1:5">
      <c r="A1529">
        <v>3040601006</v>
      </c>
      <c r="B1529" t="s">
        <v>1438</v>
      </c>
      <c r="C1529" t="s">
        <v>1461</v>
      </c>
      <c r="D1529" t="s">
        <v>3869</v>
      </c>
      <c r="E1529" t="s">
        <v>3875</v>
      </c>
    </row>
    <row r="1530" spans="1:5">
      <c r="A1530">
        <v>3040601007</v>
      </c>
      <c r="B1530" t="s">
        <v>1438</v>
      </c>
      <c r="C1530" t="s">
        <v>1461</v>
      </c>
      <c r="D1530" t="s">
        <v>3869</v>
      </c>
      <c r="E1530" t="s">
        <v>3876</v>
      </c>
    </row>
    <row r="1531" spans="1:5">
      <c r="A1531">
        <v>3040602001</v>
      </c>
      <c r="B1531" t="s">
        <v>1438</v>
      </c>
      <c r="C1531" t="s">
        <v>1461</v>
      </c>
      <c r="D1531" t="s">
        <v>3877</v>
      </c>
      <c r="E1531" t="s">
        <v>3878</v>
      </c>
    </row>
    <row r="1532" spans="1:5">
      <c r="A1532">
        <v>3040602002</v>
      </c>
      <c r="B1532" t="s">
        <v>1438</v>
      </c>
      <c r="C1532" t="s">
        <v>1461</v>
      </c>
      <c r="D1532" t="s">
        <v>3877</v>
      </c>
      <c r="E1532" t="s">
        <v>3879</v>
      </c>
    </row>
    <row r="1533" spans="1:5">
      <c r="A1533">
        <v>3040602003</v>
      </c>
      <c r="B1533" t="s">
        <v>1438</v>
      </c>
      <c r="C1533" t="s">
        <v>1461</v>
      </c>
      <c r="D1533" t="s">
        <v>3877</v>
      </c>
      <c r="E1533" t="s">
        <v>3880</v>
      </c>
    </row>
    <row r="1534" spans="1:5">
      <c r="A1534">
        <v>3040602004</v>
      </c>
      <c r="B1534" t="s">
        <v>1438</v>
      </c>
      <c r="C1534" t="s">
        <v>1461</v>
      </c>
      <c r="D1534" t="s">
        <v>3877</v>
      </c>
      <c r="E1534" t="s">
        <v>3881</v>
      </c>
    </row>
    <row r="1535" spans="1:5">
      <c r="A1535">
        <v>3040602005</v>
      </c>
      <c r="B1535" t="s">
        <v>1438</v>
      </c>
      <c r="C1535" t="s">
        <v>1461</v>
      </c>
      <c r="D1535" t="s">
        <v>3877</v>
      </c>
      <c r="E1535" t="s">
        <v>3882</v>
      </c>
    </row>
    <row r="1536" spans="1:5">
      <c r="A1536">
        <v>3040602006</v>
      </c>
      <c r="B1536" t="s">
        <v>1438</v>
      </c>
      <c r="C1536" t="s">
        <v>1461</v>
      </c>
      <c r="D1536" t="s">
        <v>3877</v>
      </c>
      <c r="E1536" t="s">
        <v>3883</v>
      </c>
    </row>
    <row r="1537" spans="1:5">
      <c r="A1537">
        <v>3040602007</v>
      </c>
      <c r="B1537" t="s">
        <v>1438</v>
      </c>
      <c r="C1537" t="s">
        <v>1461</v>
      </c>
      <c r="D1537" t="s">
        <v>3877</v>
      </c>
      <c r="E1537" t="s">
        <v>3884</v>
      </c>
    </row>
    <row r="1538" spans="1:5">
      <c r="A1538">
        <v>3040602008</v>
      </c>
      <c r="B1538" t="s">
        <v>1438</v>
      </c>
      <c r="C1538" t="s">
        <v>1461</v>
      </c>
      <c r="D1538" t="s">
        <v>3877</v>
      </c>
      <c r="E1538" t="s">
        <v>3885</v>
      </c>
    </row>
    <row r="1539" spans="1:5">
      <c r="A1539">
        <v>3040602009</v>
      </c>
      <c r="B1539" t="s">
        <v>1438</v>
      </c>
      <c r="C1539" t="s">
        <v>1461</v>
      </c>
      <c r="D1539" t="s">
        <v>3877</v>
      </c>
      <c r="E1539" t="s">
        <v>3886</v>
      </c>
    </row>
    <row r="1540" spans="1:5">
      <c r="A1540">
        <v>3040602010</v>
      </c>
      <c r="B1540" t="s">
        <v>1438</v>
      </c>
      <c r="C1540" t="s">
        <v>1461</v>
      </c>
      <c r="D1540" t="s">
        <v>3877</v>
      </c>
      <c r="E1540" t="s">
        <v>3887</v>
      </c>
    </row>
    <row r="1541" spans="1:5">
      <c r="A1541">
        <v>3040602011</v>
      </c>
      <c r="B1541" t="s">
        <v>1438</v>
      </c>
      <c r="C1541" t="s">
        <v>1461</v>
      </c>
      <c r="D1541" t="s">
        <v>3877</v>
      </c>
      <c r="E1541" t="s">
        <v>3888</v>
      </c>
    </row>
    <row r="1542" spans="1:5">
      <c r="A1542">
        <v>3040602012</v>
      </c>
      <c r="B1542" t="s">
        <v>1438</v>
      </c>
      <c r="C1542" t="s">
        <v>1461</v>
      </c>
      <c r="D1542" t="s">
        <v>3877</v>
      </c>
      <c r="E1542" t="s">
        <v>3889</v>
      </c>
    </row>
    <row r="1543" spans="1:5">
      <c r="A1543">
        <v>3040602013</v>
      </c>
      <c r="B1543" t="s">
        <v>1438</v>
      </c>
      <c r="C1543" t="s">
        <v>1461</v>
      </c>
      <c r="D1543" t="s">
        <v>3877</v>
      </c>
      <c r="E1543" t="s">
        <v>3890</v>
      </c>
    </row>
    <row r="1544" spans="1:5">
      <c r="A1544">
        <v>3040603001</v>
      </c>
      <c r="B1544" t="s">
        <v>1438</v>
      </c>
      <c r="C1544" t="s">
        <v>1461</v>
      </c>
      <c r="D1544" t="s">
        <v>3891</v>
      </c>
      <c r="E1544" t="s">
        <v>3892</v>
      </c>
    </row>
    <row r="1545" spans="1:5">
      <c r="A1545">
        <v>3040603002</v>
      </c>
      <c r="B1545" t="s">
        <v>1438</v>
      </c>
      <c r="C1545" t="s">
        <v>1461</v>
      </c>
      <c r="D1545" t="s">
        <v>3891</v>
      </c>
      <c r="E1545" t="s">
        <v>3893</v>
      </c>
    </row>
    <row r="1546" spans="1:5">
      <c r="A1546">
        <v>3040603003</v>
      </c>
      <c r="B1546" t="s">
        <v>1438</v>
      </c>
      <c r="C1546" t="s">
        <v>1461</v>
      </c>
      <c r="D1546" t="s">
        <v>3891</v>
      </c>
      <c r="E1546" t="s">
        <v>3894</v>
      </c>
    </row>
    <row r="1547" spans="1:5">
      <c r="A1547">
        <v>3040603004</v>
      </c>
      <c r="B1547" t="s">
        <v>1438</v>
      </c>
      <c r="C1547" t="s">
        <v>1461</v>
      </c>
      <c r="D1547" t="s">
        <v>3891</v>
      </c>
      <c r="E1547" t="s">
        <v>3895</v>
      </c>
    </row>
    <row r="1548" spans="1:5">
      <c r="A1548">
        <v>3040603005</v>
      </c>
      <c r="B1548" t="s">
        <v>1438</v>
      </c>
      <c r="C1548" t="s">
        <v>1461</v>
      </c>
      <c r="D1548" t="s">
        <v>3891</v>
      </c>
      <c r="E1548" t="s">
        <v>3896</v>
      </c>
    </row>
    <row r="1549" spans="1:5">
      <c r="A1549">
        <v>3040603006</v>
      </c>
      <c r="B1549" t="s">
        <v>1438</v>
      </c>
      <c r="C1549" t="s">
        <v>1461</v>
      </c>
      <c r="D1549" t="s">
        <v>3891</v>
      </c>
      <c r="E1549" t="s">
        <v>3897</v>
      </c>
    </row>
    <row r="1550" spans="1:5">
      <c r="A1550">
        <v>3040603007</v>
      </c>
      <c r="B1550" t="s">
        <v>1438</v>
      </c>
      <c r="C1550" t="s">
        <v>1461</v>
      </c>
      <c r="D1550" t="s">
        <v>3891</v>
      </c>
      <c r="E1550" t="s">
        <v>3898</v>
      </c>
    </row>
    <row r="1551" spans="1:5">
      <c r="A1551">
        <v>3040604001</v>
      </c>
      <c r="B1551" t="s">
        <v>1438</v>
      </c>
      <c r="C1551" t="s">
        <v>1461</v>
      </c>
      <c r="D1551" t="s">
        <v>3899</v>
      </c>
      <c r="E1551" t="s">
        <v>3900</v>
      </c>
    </row>
    <row r="1552" spans="1:5">
      <c r="A1552">
        <v>3040604002</v>
      </c>
      <c r="B1552" t="s">
        <v>1438</v>
      </c>
      <c r="C1552" t="s">
        <v>1461</v>
      </c>
      <c r="D1552" t="s">
        <v>3899</v>
      </c>
      <c r="E1552" t="s">
        <v>3901</v>
      </c>
    </row>
    <row r="1553" spans="1:5">
      <c r="A1553">
        <v>3040604003</v>
      </c>
      <c r="B1553" t="s">
        <v>1438</v>
      </c>
      <c r="C1553" t="s">
        <v>1461</v>
      </c>
      <c r="D1553" t="s">
        <v>3899</v>
      </c>
      <c r="E1553" t="s">
        <v>3902</v>
      </c>
    </row>
    <row r="1554" spans="1:5">
      <c r="A1554">
        <v>3040604004</v>
      </c>
      <c r="B1554" t="s">
        <v>1438</v>
      </c>
      <c r="C1554" t="s">
        <v>1461</v>
      </c>
      <c r="D1554" t="s">
        <v>3899</v>
      </c>
      <c r="E1554" t="s">
        <v>3903</v>
      </c>
    </row>
    <row r="1555" spans="1:5">
      <c r="A1555">
        <v>3040605001</v>
      </c>
      <c r="B1555" t="s">
        <v>1438</v>
      </c>
      <c r="C1555" t="s">
        <v>1461</v>
      </c>
      <c r="D1555" t="s">
        <v>3904</v>
      </c>
      <c r="E1555" t="s">
        <v>3905</v>
      </c>
    </row>
    <row r="1556" spans="1:5">
      <c r="A1556">
        <v>3042101001</v>
      </c>
      <c r="B1556" t="s">
        <v>1438</v>
      </c>
      <c r="C1556" t="s">
        <v>1462</v>
      </c>
      <c r="D1556" t="s">
        <v>3906</v>
      </c>
      <c r="E1556" t="s">
        <v>3907</v>
      </c>
    </row>
    <row r="1557" spans="1:5">
      <c r="A1557">
        <v>3042101002</v>
      </c>
      <c r="B1557" t="s">
        <v>1438</v>
      </c>
      <c r="C1557" t="s">
        <v>1462</v>
      </c>
      <c r="D1557" t="s">
        <v>3906</v>
      </c>
      <c r="E1557" t="s">
        <v>3908</v>
      </c>
    </row>
    <row r="1558" spans="1:5">
      <c r="A1558">
        <v>3042101003</v>
      </c>
      <c r="B1558" t="s">
        <v>1438</v>
      </c>
      <c r="C1558" t="s">
        <v>1462</v>
      </c>
      <c r="D1558" t="s">
        <v>3906</v>
      </c>
      <c r="E1558" t="s">
        <v>3909</v>
      </c>
    </row>
    <row r="1559" spans="1:5">
      <c r="A1559">
        <v>3042101004</v>
      </c>
      <c r="B1559" t="s">
        <v>1438</v>
      </c>
      <c r="C1559" t="s">
        <v>1462</v>
      </c>
      <c r="D1559" t="s">
        <v>3906</v>
      </c>
      <c r="E1559" t="s">
        <v>3910</v>
      </c>
    </row>
    <row r="1560" spans="1:5">
      <c r="A1560">
        <v>3042102001</v>
      </c>
      <c r="B1560" t="s">
        <v>1438</v>
      </c>
      <c r="C1560" t="s">
        <v>1462</v>
      </c>
      <c r="D1560" t="s">
        <v>1584</v>
      </c>
      <c r="E1560" t="s">
        <v>2467</v>
      </c>
    </row>
    <row r="1561" spans="1:5">
      <c r="A1561">
        <v>3042103001</v>
      </c>
      <c r="B1561" t="s">
        <v>1438</v>
      </c>
      <c r="C1561" t="s">
        <v>1462</v>
      </c>
      <c r="D1561" t="s">
        <v>3911</v>
      </c>
      <c r="E1561" t="s">
        <v>2079</v>
      </c>
    </row>
    <row r="1562" spans="1:5">
      <c r="A1562">
        <v>3042103002</v>
      </c>
      <c r="B1562" t="s">
        <v>1438</v>
      </c>
      <c r="C1562" t="s">
        <v>1462</v>
      </c>
      <c r="D1562" t="s">
        <v>3911</v>
      </c>
      <c r="E1562" t="s">
        <v>3912</v>
      </c>
    </row>
    <row r="1563" spans="1:5">
      <c r="A1563">
        <v>3042103003</v>
      </c>
      <c r="B1563" t="s">
        <v>1438</v>
      </c>
      <c r="C1563" t="s">
        <v>1462</v>
      </c>
      <c r="D1563" t="s">
        <v>3911</v>
      </c>
      <c r="E1563" t="s">
        <v>2371</v>
      </c>
    </row>
    <row r="1564" spans="1:5">
      <c r="A1564">
        <v>3042103004</v>
      </c>
      <c r="B1564" t="s">
        <v>1438</v>
      </c>
      <c r="C1564" t="s">
        <v>1462</v>
      </c>
      <c r="D1564" t="s">
        <v>3911</v>
      </c>
      <c r="E1564" t="s">
        <v>3680</v>
      </c>
    </row>
    <row r="1565" spans="1:5">
      <c r="A1565">
        <v>3042103005</v>
      </c>
      <c r="B1565" t="s">
        <v>1438</v>
      </c>
      <c r="C1565" t="s">
        <v>1462</v>
      </c>
      <c r="D1565" t="s">
        <v>3911</v>
      </c>
      <c r="E1565" t="s">
        <v>3913</v>
      </c>
    </row>
    <row r="1566" spans="1:5">
      <c r="A1566">
        <v>3042103006</v>
      </c>
      <c r="B1566" t="s">
        <v>1438</v>
      </c>
      <c r="C1566" t="s">
        <v>1462</v>
      </c>
      <c r="D1566" t="s">
        <v>3911</v>
      </c>
      <c r="E1566" t="s">
        <v>2572</v>
      </c>
    </row>
    <row r="1567" spans="1:5">
      <c r="A1567">
        <v>3042103007</v>
      </c>
      <c r="B1567" t="s">
        <v>1438</v>
      </c>
      <c r="C1567" t="s">
        <v>1462</v>
      </c>
      <c r="D1567" t="s">
        <v>3911</v>
      </c>
      <c r="E1567" t="s">
        <v>2693</v>
      </c>
    </row>
    <row r="1568" spans="1:5">
      <c r="A1568">
        <v>3042103008</v>
      </c>
      <c r="B1568" t="s">
        <v>1438</v>
      </c>
      <c r="C1568" t="s">
        <v>1462</v>
      </c>
      <c r="D1568" t="s">
        <v>3911</v>
      </c>
      <c r="E1568" t="s">
        <v>2548</v>
      </c>
    </row>
    <row r="1569" spans="1:5">
      <c r="A1569">
        <v>3042103009</v>
      </c>
      <c r="B1569" t="s">
        <v>1438</v>
      </c>
      <c r="C1569" t="s">
        <v>1462</v>
      </c>
      <c r="D1569" t="s">
        <v>3911</v>
      </c>
      <c r="E1569" t="s">
        <v>3914</v>
      </c>
    </row>
    <row r="1570" spans="1:5">
      <c r="A1570">
        <v>3042104001</v>
      </c>
      <c r="B1570" t="s">
        <v>1438</v>
      </c>
      <c r="C1570" t="s">
        <v>1462</v>
      </c>
      <c r="D1570" t="s">
        <v>3915</v>
      </c>
      <c r="E1570" t="s">
        <v>2031</v>
      </c>
    </row>
    <row r="1571" spans="1:5">
      <c r="A1571">
        <v>3042104002</v>
      </c>
      <c r="B1571" t="s">
        <v>1438</v>
      </c>
      <c r="C1571" t="s">
        <v>1462</v>
      </c>
      <c r="D1571" t="s">
        <v>3915</v>
      </c>
      <c r="E1571" t="s">
        <v>3916</v>
      </c>
    </row>
    <row r="1572" spans="1:5">
      <c r="A1572">
        <v>3042104003</v>
      </c>
      <c r="B1572" t="s">
        <v>1438</v>
      </c>
      <c r="C1572" t="s">
        <v>1462</v>
      </c>
      <c r="D1572" t="s">
        <v>3915</v>
      </c>
      <c r="E1572" t="s">
        <v>3917</v>
      </c>
    </row>
    <row r="1573" spans="1:5">
      <c r="A1573">
        <v>3042104004</v>
      </c>
      <c r="B1573" t="s">
        <v>1438</v>
      </c>
      <c r="C1573" t="s">
        <v>1462</v>
      </c>
      <c r="D1573" t="s">
        <v>3915</v>
      </c>
      <c r="E1573" t="s">
        <v>3918</v>
      </c>
    </row>
    <row r="1574" spans="1:5">
      <c r="A1574">
        <v>3042104005</v>
      </c>
      <c r="B1574" t="s">
        <v>1438</v>
      </c>
      <c r="C1574" t="s">
        <v>1462</v>
      </c>
      <c r="D1574" t="s">
        <v>3915</v>
      </c>
      <c r="E1574" t="s">
        <v>3919</v>
      </c>
    </row>
    <row r="1575" spans="1:5">
      <c r="A1575">
        <v>3042104006</v>
      </c>
      <c r="B1575" t="s">
        <v>1438</v>
      </c>
      <c r="C1575" t="s">
        <v>1462</v>
      </c>
      <c r="D1575" t="s">
        <v>3915</v>
      </c>
      <c r="E1575" t="s">
        <v>2756</v>
      </c>
    </row>
    <row r="1576" spans="1:5">
      <c r="A1576">
        <v>3042104007</v>
      </c>
      <c r="B1576" t="s">
        <v>1438</v>
      </c>
      <c r="C1576" t="s">
        <v>1462</v>
      </c>
      <c r="D1576" t="s">
        <v>3915</v>
      </c>
      <c r="E1576" t="s">
        <v>3920</v>
      </c>
    </row>
    <row r="1577" spans="1:5">
      <c r="A1577">
        <v>3042104008</v>
      </c>
      <c r="B1577" t="s">
        <v>1438</v>
      </c>
      <c r="C1577" t="s">
        <v>1462</v>
      </c>
      <c r="D1577" t="s">
        <v>3915</v>
      </c>
      <c r="E1577" t="s">
        <v>3921</v>
      </c>
    </row>
    <row r="1578" spans="1:5">
      <c r="A1578">
        <v>3042104009</v>
      </c>
      <c r="B1578" t="s">
        <v>1438</v>
      </c>
      <c r="C1578" t="s">
        <v>1462</v>
      </c>
      <c r="D1578" t="s">
        <v>3915</v>
      </c>
      <c r="E1578" t="s">
        <v>2412</v>
      </c>
    </row>
    <row r="1579" spans="1:5">
      <c r="A1579">
        <v>3042104010</v>
      </c>
      <c r="B1579" t="s">
        <v>1438</v>
      </c>
      <c r="C1579" t="s">
        <v>1462</v>
      </c>
      <c r="D1579" t="s">
        <v>3915</v>
      </c>
      <c r="E1579" t="s">
        <v>3922</v>
      </c>
    </row>
    <row r="1580" spans="1:5">
      <c r="A1580">
        <v>3042104011</v>
      </c>
      <c r="B1580" t="s">
        <v>1438</v>
      </c>
      <c r="C1580" t="s">
        <v>1462</v>
      </c>
      <c r="D1580" t="s">
        <v>3915</v>
      </c>
      <c r="E1580" t="s">
        <v>3923</v>
      </c>
    </row>
    <row r="1581" spans="1:5">
      <c r="A1581">
        <v>3042105001</v>
      </c>
      <c r="B1581" t="s">
        <v>1438</v>
      </c>
      <c r="C1581" t="s">
        <v>1462</v>
      </c>
      <c r="D1581" t="s">
        <v>2373</v>
      </c>
      <c r="E1581" t="s">
        <v>2616</v>
      </c>
    </row>
    <row r="1582" spans="1:5">
      <c r="A1582">
        <v>3042105002</v>
      </c>
      <c r="B1582" t="s">
        <v>1438</v>
      </c>
      <c r="C1582" t="s">
        <v>1462</v>
      </c>
      <c r="D1582" t="s">
        <v>2373</v>
      </c>
      <c r="E1582" t="s">
        <v>2591</v>
      </c>
    </row>
    <row r="1583" spans="1:5">
      <c r="A1583">
        <v>3042105003</v>
      </c>
      <c r="B1583" t="s">
        <v>1438</v>
      </c>
      <c r="C1583" t="s">
        <v>1462</v>
      </c>
      <c r="D1583" t="s">
        <v>2373</v>
      </c>
      <c r="E1583" t="s">
        <v>2638</v>
      </c>
    </row>
    <row r="1584" spans="1:5">
      <c r="A1584">
        <v>3042105004</v>
      </c>
      <c r="B1584" t="s">
        <v>1438</v>
      </c>
      <c r="C1584" t="s">
        <v>1462</v>
      </c>
      <c r="D1584" t="s">
        <v>2373</v>
      </c>
      <c r="E1584" t="s">
        <v>2072</v>
      </c>
    </row>
    <row r="1585" spans="1:5">
      <c r="A1585">
        <v>3042105005</v>
      </c>
      <c r="B1585" t="s">
        <v>1438</v>
      </c>
      <c r="C1585" t="s">
        <v>1462</v>
      </c>
      <c r="D1585" t="s">
        <v>2373</v>
      </c>
      <c r="E1585" t="s">
        <v>3924</v>
      </c>
    </row>
    <row r="1586" spans="1:5">
      <c r="A1586">
        <v>3042105006</v>
      </c>
      <c r="B1586" t="s">
        <v>1438</v>
      </c>
      <c r="C1586" t="s">
        <v>1462</v>
      </c>
      <c r="D1586" t="s">
        <v>2373</v>
      </c>
      <c r="E1586" t="s">
        <v>3925</v>
      </c>
    </row>
    <row r="1587" spans="1:5">
      <c r="A1587">
        <v>3042105007</v>
      </c>
      <c r="B1587" t="s">
        <v>1438</v>
      </c>
      <c r="C1587" t="s">
        <v>1462</v>
      </c>
      <c r="D1587" t="s">
        <v>2373</v>
      </c>
      <c r="E1587" t="s">
        <v>2027</v>
      </c>
    </row>
    <row r="1588" spans="1:5">
      <c r="A1588">
        <v>3042105008</v>
      </c>
      <c r="B1588" t="s">
        <v>1438</v>
      </c>
      <c r="C1588" t="s">
        <v>1462</v>
      </c>
      <c r="D1588" t="s">
        <v>2373</v>
      </c>
      <c r="E1588" t="s">
        <v>2418</v>
      </c>
    </row>
    <row r="1589" spans="1:5">
      <c r="A1589">
        <v>3042105009</v>
      </c>
      <c r="B1589" t="s">
        <v>1438</v>
      </c>
      <c r="C1589" t="s">
        <v>1462</v>
      </c>
      <c r="D1589" t="s">
        <v>2373</v>
      </c>
      <c r="E1589" t="s">
        <v>3926</v>
      </c>
    </row>
    <row r="1590" spans="1:5">
      <c r="A1590">
        <v>3042105010</v>
      </c>
      <c r="B1590" t="s">
        <v>1438</v>
      </c>
      <c r="C1590" t="s">
        <v>1462</v>
      </c>
      <c r="D1590" t="s">
        <v>2373</v>
      </c>
      <c r="E1590" t="s">
        <v>3927</v>
      </c>
    </row>
    <row r="1591" spans="1:5">
      <c r="A1591">
        <v>3042106001</v>
      </c>
      <c r="B1591" t="s">
        <v>1438</v>
      </c>
      <c r="C1591" t="s">
        <v>1462</v>
      </c>
      <c r="D1591" t="s">
        <v>3928</v>
      </c>
      <c r="E1591" t="s">
        <v>3929</v>
      </c>
    </row>
    <row r="1592" spans="1:5">
      <c r="A1592">
        <v>3042106002</v>
      </c>
      <c r="B1592" t="s">
        <v>1438</v>
      </c>
      <c r="C1592" t="s">
        <v>1462</v>
      </c>
      <c r="D1592" t="s">
        <v>3928</v>
      </c>
      <c r="E1592" t="s">
        <v>3930</v>
      </c>
    </row>
    <row r="1593" spans="1:5">
      <c r="A1593">
        <v>3042106003</v>
      </c>
      <c r="B1593" t="s">
        <v>1438</v>
      </c>
      <c r="C1593" t="s">
        <v>1462</v>
      </c>
      <c r="D1593" t="s">
        <v>3928</v>
      </c>
      <c r="E1593" t="s">
        <v>3931</v>
      </c>
    </row>
    <row r="1594" spans="1:5">
      <c r="A1594">
        <v>3042106004</v>
      </c>
      <c r="B1594" t="s">
        <v>1438</v>
      </c>
      <c r="C1594" t="s">
        <v>1462</v>
      </c>
      <c r="D1594" t="s">
        <v>3928</v>
      </c>
      <c r="E1594" t="s">
        <v>3932</v>
      </c>
    </row>
    <row r="1595" spans="1:5">
      <c r="A1595">
        <v>3042106005</v>
      </c>
      <c r="B1595" t="s">
        <v>1438</v>
      </c>
      <c r="C1595" t="s">
        <v>1462</v>
      </c>
      <c r="D1595" t="s">
        <v>3928</v>
      </c>
      <c r="E1595" t="s">
        <v>3933</v>
      </c>
    </row>
    <row r="1596" spans="1:5">
      <c r="A1596">
        <v>3042106006</v>
      </c>
      <c r="B1596" t="s">
        <v>1438</v>
      </c>
      <c r="C1596" t="s">
        <v>1462</v>
      </c>
      <c r="D1596" t="s">
        <v>3928</v>
      </c>
      <c r="E1596" t="s">
        <v>3934</v>
      </c>
    </row>
    <row r="1597" spans="1:5">
      <c r="A1597">
        <v>3042106007</v>
      </c>
      <c r="B1597" t="s">
        <v>1438</v>
      </c>
      <c r="C1597" t="s">
        <v>1462</v>
      </c>
      <c r="D1597" t="s">
        <v>3928</v>
      </c>
      <c r="E1597" t="s">
        <v>3935</v>
      </c>
    </row>
    <row r="1598" spans="1:5">
      <c r="A1598">
        <v>3042200001</v>
      </c>
      <c r="B1598" t="s">
        <v>1438</v>
      </c>
      <c r="C1598" t="s">
        <v>1463</v>
      </c>
      <c r="E1598" t="s">
        <v>3936</v>
      </c>
    </row>
    <row r="1599" spans="1:5">
      <c r="A1599">
        <v>3042200002</v>
      </c>
      <c r="B1599" t="s">
        <v>1438</v>
      </c>
      <c r="C1599" t="s">
        <v>1463</v>
      </c>
      <c r="E1599" t="s">
        <v>3937</v>
      </c>
    </row>
    <row r="1600" spans="1:5">
      <c r="A1600">
        <v>3042401001</v>
      </c>
      <c r="B1600" t="s">
        <v>1438</v>
      </c>
      <c r="C1600" t="s">
        <v>1464</v>
      </c>
      <c r="D1600" t="s">
        <v>3938</v>
      </c>
      <c r="E1600" t="s">
        <v>2677</v>
      </c>
    </row>
    <row r="1601" spans="1:5">
      <c r="A1601">
        <v>3042401002</v>
      </c>
      <c r="B1601" t="s">
        <v>1438</v>
      </c>
      <c r="C1601" t="s">
        <v>1464</v>
      </c>
      <c r="D1601" t="s">
        <v>3938</v>
      </c>
      <c r="E1601" t="s">
        <v>2088</v>
      </c>
    </row>
    <row r="1602" spans="1:5">
      <c r="A1602">
        <v>3042401003</v>
      </c>
      <c r="B1602" t="s">
        <v>1438</v>
      </c>
      <c r="C1602" t="s">
        <v>1464</v>
      </c>
      <c r="D1602" t="s">
        <v>3938</v>
      </c>
      <c r="E1602" t="s">
        <v>3939</v>
      </c>
    </row>
    <row r="1603" spans="1:5">
      <c r="A1603">
        <v>3042401004</v>
      </c>
      <c r="B1603" t="s">
        <v>1438</v>
      </c>
      <c r="C1603" t="s">
        <v>1464</v>
      </c>
      <c r="D1603" t="s">
        <v>3938</v>
      </c>
      <c r="E1603" t="s">
        <v>3940</v>
      </c>
    </row>
    <row r="1604" spans="1:5">
      <c r="A1604">
        <v>3042401005</v>
      </c>
      <c r="B1604" t="s">
        <v>1438</v>
      </c>
      <c r="C1604" t="s">
        <v>1464</v>
      </c>
      <c r="D1604" t="s">
        <v>3938</v>
      </c>
      <c r="E1604" t="s">
        <v>3941</v>
      </c>
    </row>
    <row r="1605" spans="1:5">
      <c r="A1605">
        <v>3042401006</v>
      </c>
      <c r="B1605" t="s">
        <v>1438</v>
      </c>
      <c r="C1605" t="s">
        <v>1464</v>
      </c>
      <c r="D1605" t="s">
        <v>3938</v>
      </c>
      <c r="E1605" t="s">
        <v>2691</v>
      </c>
    </row>
    <row r="1606" spans="1:5">
      <c r="A1606">
        <v>3042401007</v>
      </c>
      <c r="B1606" t="s">
        <v>1438</v>
      </c>
      <c r="C1606" t="s">
        <v>1464</v>
      </c>
      <c r="D1606" t="s">
        <v>3938</v>
      </c>
      <c r="E1606" t="s">
        <v>3942</v>
      </c>
    </row>
    <row r="1607" spans="1:5">
      <c r="A1607">
        <v>3042402001</v>
      </c>
      <c r="B1607" t="s">
        <v>1438</v>
      </c>
      <c r="C1607" t="s">
        <v>1464</v>
      </c>
      <c r="D1607" t="s">
        <v>3943</v>
      </c>
      <c r="E1607" t="s">
        <v>3944</v>
      </c>
    </row>
    <row r="1608" spans="1:5">
      <c r="A1608">
        <v>3042402002</v>
      </c>
      <c r="B1608" t="s">
        <v>1438</v>
      </c>
      <c r="C1608" t="s">
        <v>1464</v>
      </c>
      <c r="D1608" t="s">
        <v>3943</v>
      </c>
      <c r="E1608" t="s">
        <v>2325</v>
      </c>
    </row>
    <row r="1609" spans="1:5">
      <c r="A1609">
        <v>3042402003</v>
      </c>
      <c r="B1609" t="s">
        <v>1438</v>
      </c>
      <c r="C1609" t="s">
        <v>1464</v>
      </c>
      <c r="D1609" t="s">
        <v>3943</v>
      </c>
      <c r="E1609" t="s">
        <v>3945</v>
      </c>
    </row>
    <row r="1610" spans="1:5">
      <c r="A1610">
        <v>3042402004</v>
      </c>
      <c r="B1610" t="s">
        <v>1438</v>
      </c>
      <c r="C1610" t="s">
        <v>1464</v>
      </c>
      <c r="D1610" t="s">
        <v>3943</v>
      </c>
      <c r="E1610" t="s">
        <v>2049</v>
      </c>
    </row>
    <row r="1611" spans="1:5">
      <c r="A1611">
        <v>3042402005</v>
      </c>
      <c r="B1611" t="s">
        <v>1438</v>
      </c>
      <c r="C1611" t="s">
        <v>1464</v>
      </c>
      <c r="D1611" t="s">
        <v>3943</v>
      </c>
      <c r="E1611" t="s">
        <v>2426</v>
      </c>
    </row>
    <row r="1612" spans="1:5">
      <c r="A1612">
        <v>3042402006</v>
      </c>
      <c r="B1612" t="s">
        <v>1438</v>
      </c>
      <c r="C1612" t="s">
        <v>1464</v>
      </c>
      <c r="D1612" t="s">
        <v>3943</v>
      </c>
      <c r="E1612" t="s">
        <v>3946</v>
      </c>
    </row>
    <row r="1613" spans="1:5">
      <c r="A1613">
        <v>3042402007</v>
      </c>
      <c r="B1613" t="s">
        <v>1438</v>
      </c>
      <c r="C1613" t="s">
        <v>1464</v>
      </c>
      <c r="D1613" t="s">
        <v>3943</v>
      </c>
      <c r="E1613" t="s">
        <v>3947</v>
      </c>
    </row>
    <row r="1614" spans="1:5">
      <c r="A1614">
        <v>3042402008</v>
      </c>
      <c r="B1614" t="s">
        <v>1438</v>
      </c>
      <c r="C1614" t="s">
        <v>1464</v>
      </c>
      <c r="D1614" t="s">
        <v>3943</v>
      </c>
      <c r="E1614" t="s">
        <v>2435</v>
      </c>
    </row>
    <row r="1615" spans="1:5">
      <c r="A1615">
        <v>3042402009</v>
      </c>
      <c r="B1615" t="s">
        <v>1438</v>
      </c>
      <c r="C1615" t="s">
        <v>1464</v>
      </c>
      <c r="D1615" t="s">
        <v>3943</v>
      </c>
      <c r="E1615" t="s">
        <v>3948</v>
      </c>
    </row>
    <row r="1616" spans="1:5">
      <c r="A1616">
        <v>3042402010</v>
      </c>
      <c r="B1616" t="s">
        <v>1438</v>
      </c>
      <c r="C1616" t="s">
        <v>1464</v>
      </c>
      <c r="D1616" t="s">
        <v>3943</v>
      </c>
      <c r="E1616" t="s">
        <v>2680</v>
      </c>
    </row>
    <row r="1617" spans="1:5">
      <c r="A1617">
        <v>3042402011</v>
      </c>
      <c r="B1617" t="s">
        <v>1438</v>
      </c>
      <c r="C1617" t="s">
        <v>1464</v>
      </c>
      <c r="D1617" t="s">
        <v>3943</v>
      </c>
      <c r="E1617" t="s">
        <v>2434</v>
      </c>
    </row>
    <row r="1618" spans="1:5">
      <c r="A1618">
        <v>3042402012</v>
      </c>
      <c r="B1618" t="s">
        <v>1438</v>
      </c>
      <c r="C1618" t="s">
        <v>1464</v>
      </c>
      <c r="D1618" t="s">
        <v>3943</v>
      </c>
      <c r="E1618" t="s">
        <v>3949</v>
      </c>
    </row>
    <row r="1619" spans="1:5">
      <c r="A1619">
        <v>3042402013</v>
      </c>
      <c r="B1619" t="s">
        <v>1438</v>
      </c>
      <c r="C1619" t="s">
        <v>1464</v>
      </c>
      <c r="D1619" t="s">
        <v>3943</v>
      </c>
      <c r="E1619" t="s">
        <v>2335</v>
      </c>
    </row>
    <row r="1620" spans="1:5">
      <c r="A1620">
        <v>3042403001</v>
      </c>
      <c r="B1620" t="s">
        <v>1438</v>
      </c>
      <c r="C1620" t="s">
        <v>1464</v>
      </c>
      <c r="D1620" t="s">
        <v>3950</v>
      </c>
      <c r="E1620" t="s">
        <v>3951</v>
      </c>
    </row>
    <row r="1621" spans="1:5">
      <c r="A1621">
        <v>3042403002</v>
      </c>
      <c r="B1621" t="s">
        <v>1438</v>
      </c>
      <c r="C1621" t="s">
        <v>1464</v>
      </c>
      <c r="D1621" t="s">
        <v>3950</v>
      </c>
      <c r="E1621" t="s">
        <v>3952</v>
      </c>
    </row>
    <row r="1622" spans="1:5">
      <c r="A1622">
        <v>3042403003</v>
      </c>
      <c r="B1622" t="s">
        <v>1438</v>
      </c>
      <c r="C1622" t="s">
        <v>1464</v>
      </c>
      <c r="D1622" t="s">
        <v>3950</v>
      </c>
      <c r="E1622" t="s">
        <v>3953</v>
      </c>
    </row>
    <row r="1623" spans="1:5">
      <c r="A1623">
        <v>3042403004</v>
      </c>
      <c r="B1623" t="s">
        <v>1438</v>
      </c>
      <c r="C1623" t="s">
        <v>1464</v>
      </c>
      <c r="D1623" t="s">
        <v>3950</v>
      </c>
      <c r="E1623" t="s">
        <v>3954</v>
      </c>
    </row>
    <row r="1624" spans="1:5">
      <c r="A1624">
        <v>3042403005</v>
      </c>
      <c r="B1624" t="s">
        <v>1438</v>
      </c>
      <c r="C1624" t="s">
        <v>1464</v>
      </c>
      <c r="D1624" t="s">
        <v>3950</v>
      </c>
      <c r="E1624" t="s">
        <v>2653</v>
      </c>
    </row>
    <row r="1625" spans="1:5">
      <c r="A1625">
        <v>3042403006</v>
      </c>
      <c r="B1625" t="s">
        <v>1438</v>
      </c>
      <c r="C1625" t="s">
        <v>1464</v>
      </c>
      <c r="D1625" t="s">
        <v>3950</v>
      </c>
      <c r="E1625" t="s">
        <v>3955</v>
      </c>
    </row>
    <row r="1626" spans="1:5">
      <c r="A1626">
        <v>3042403007</v>
      </c>
      <c r="B1626" t="s">
        <v>1438</v>
      </c>
      <c r="C1626" t="s">
        <v>1464</v>
      </c>
      <c r="D1626" t="s">
        <v>3950</v>
      </c>
      <c r="E1626" t="s">
        <v>3956</v>
      </c>
    </row>
    <row r="1627" spans="1:5">
      <c r="A1627">
        <v>3042403008</v>
      </c>
      <c r="B1627" t="s">
        <v>1438</v>
      </c>
      <c r="C1627" t="s">
        <v>1464</v>
      </c>
      <c r="D1627" t="s">
        <v>3950</v>
      </c>
      <c r="E1627" t="s">
        <v>3957</v>
      </c>
    </row>
    <row r="1628" spans="1:5">
      <c r="A1628">
        <v>3042403009</v>
      </c>
      <c r="B1628" t="s">
        <v>1438</v>
      </c>
      <c r="C1628" t="s">
        <v>1464</v>
      </c>
      <c r="D1628" t="s">
        <v>3950</v>
      </c>
      <c r="E1628" t="s">
        <v>3958</v>
      </c>
    </row>
    <row r="1629" spans="1:5">
      <c r="A1629">
        <v>3042403010</v>
      </c>
      <c r="B1629" t="s">
        <v>1438</v>
      </c>
      <c r="C1629" t="s">
        <v>1464</v>
      </c>
      <c r="D1629" t="s">
        <v>3950</v>
      </c>
      <c r="E1629" t="s">
        <v>2368</v>
      </c>
    </row>
    <row r="1630" spans="1:5">
      <c r="A1630">
        <v>3042404001</v>
      </c>
      <c r="B1630" t="s">
        <v>1438</v>
      </c>
      <c r="C1630" t="s">
        <v>1464</v>
      </c>
      <c r="D1630" t="s">
        <v>1107</v>
      </c>
      <c r="E1630" t="s">
        <v>3959</v>
      </c>
    </row>
    <row r="1631" spans="1:5">
      <c r="A1631">
        <v>3042404002</v>
      </c>
      <c r="B1631" t="s">
        <v>1438</v>
      </c>
      <c r="C1631" t="s">
        <v>1464</v>
      </c>
      <c r="D1631" t="s">
        <v>1107</v>
      </c>
      <c r="E1631" t="s">
        <v>3960</v>
      </c>
    </row>
    <row r="1632" spans="1:5">
      <c r="A1632">
        <v>3042404003</v>
      </c>
      <c r="B1632" t="s">
        <v>1438</v>
      </c>
      <c r="C1632" t="s">
        <v>1464</v>
      </c>
      <c r="D1632" t="s">
        <v>1107</v>
      </c>
      <c r="E1632" t="s">
        <v>3961</v>
      </c>
    </row>
    <row r="1633" spans="1:5">
      <c r="A1633">
        <v>3042404004</v>
      </c>
      <c r="B1633" t="s">
        <v>1438</v>
      </c>
      <c r="C1633" t="s">
        <v>1464</v>
      </c>
      <c r="D1633" t="s">
        <v>1107</v>
      </c>
      <c r="E1633" t="s">
        <v>3962</v>
      </c>
    </row>
    <row r="1634" spans="1:5">
      <c r="A1634">
        <v>3042404005</v>
      </c>
      <c r="B1634" t="s">
        <v>1438</v>
      </c>
      <c r="C1634" t="s">
        <v>1464</v>
      </c>
      <c r="D1634" t="s">
        <v>1107</v>
      </c>
      <c r="E1634" t="s">
        <v>3963</v>
      </c>
    </row>
    <row r="1635" spans="1:5">
      <c r="A1635">
        <v>3042404006</v>
      </c>
      <c r="B1635" t="s">
        <v>1438</v>
      </c>
      <c r="C1635" t="s">
        <v>1464</v>
      </c>
      <c r="D1635" t="s">
        <v>1107</v>
      </c>
      <c r="E1635" t="s">
        <v>3964</v>
      </c>
    </row>
    <row r="1636" spans="1:5">
      <c r="A1636">
        <v>3042404007</v>
      </c>
      <c r="B1636" t="s">
        <v>1438</v>
      </c>
      <c r="C1636" t="s">
        <v>1464</v>
      </c>
      <c r="D1636" t="s">
        <v>1107</v>
      </c>
      <c r="E1636" t="s">
        <v>3965</v>
      </c>
    </row>
    <row r="1637" spans="1:5">
      <c r="A1637">
        <v>3042404008</v>
      </c>
      <c r="B1637" t="s">
        <v>1438</v>
      </c>
      <c r="C1637" t="s">
        <v>1464</v>
      </c>
      <c r="D1637" t="s">
        <v>1107</v>
      </c>
      <c r="E1637" t="s">
        <v>2334</v>
      </c>
    </row>
    <row r="1638" spans="1:5">
      <c r="A1638">
        <v>3042404009</v>
      </c>
      <c r="B1638" t="s">
        <v>1438</v>
      </c>
      <c r="C1638" t="s">
        <v>1464</v>
      </c>
      <c r="D1638" t="s">
        <v>1107</v>
      </c>
      <c r="E1638" t="s">
        <v>3966</v>
      </c>
    </row>
    <row r="1639" spans="1:5">
      <c r="A1639">
        <v>3042404010</v>
      </c>
      <c r="B1639" t="s">
        <v>1438</v>
      </c>
      <c r="C1639" t="s">
        <v>1464</v>
      </c>
      <c r="D1639" t="s">
        <v>1107</v>
      </c>
      <c r="E1639" t="s">
        <v>3967</v>
      </c>
    </row>
    <row r="1640" spans="1:5">
      <c r="A1640">
        <v>3042404011</v>
      </c>
      <c r="B1640" t="s">
        <v>1438</v>
      </c>
      <c r="C1640" t="s">
        <v>1464</v>
      </c>
      <c r="D1640" t="s">
        <v>1107</v>
      </c>
      <c r="E1640" t="s">
        <v>2646</v>
      </c>
    </row>
    <row r="1641" spans="1:5">
      <c r="A1641">
        <v>3042405001</v>
      </c>
      <c r="B1641" t="s">
        <v>1438</v>
      </c>
      <c r="C1641" t="s">
        <v>1464</v>
      </c>
      <c r="D1641" t="s">
        <v>3968</v>
      </c>
      <c r="E1641" t="s">
        <v>2509</v>
      </c>
    </row>
    <row r="1642" spans="1:5">
      <c r="A1642">
        <v>3042405002</v>
      </c>
      <c r="B1642" t="s">
        <v>1438</v>
      </c>
      <c r="C1642" t="s">
        <v>1464</v>
      </c>
      <c r="D1642" t="s">
        <v>3968</v>
      </c>
      <c r="E1642" t="s">
        <v>3969</v>
      </c>
    </row>
    <row r="1643" spans="1:5">
      <c r="A1643">
        <v>3042405003</v>
      </c>
      <c r="B1643" t="s">
        <v>1438</v>
      </c>
      <c r="C1643" t="s">
        <v>1464</v>
      </c>
      <c r="D1643" t="s">
        <v>3968</v>
      </c>
      <c r="E1643" t="s">
        <v>2419</v>
      </c>
    </row>
    <row r="1644" spans="1:5">
      <c r="A1644">
        <v>3042405004</v>
      </c>
      <c r="B1644" t="s">
        <v>1438</v>
      </c>
      <c r="C1644" t="s">
        <v>1464</v>
      </c>
      <c r="D1644" t="s">
        <v>3968</v>
      </c>
      <c r="E1644" t="s">
        <v>3970</v>
      </c>
    </row>
    <row r="1645" spans="1:5">
      <c r="A1645">
        <v>3042405005</v>
      </c>
      <c r="B1645" t="s">
        <v>1438</v>
      </c>
      <c r="C1645" t="s">
        <v>1464</v>
      </c>
      <c r="D1645" t="s">
        <v>3968</v>
      </c>
      <c r="E1645" t="s">
        <v>2083</v>
      </c>
    </row>
    <row r="1646" spans="1:5">
      <c r="A1646">
        <v>3042405006</v>
      </c>
      <c r="B1646" t="s">
        <v>1438</v>
      </c>
      <c r="C1646" t="s">
        <v>1464</v>
      </c>
      <c r="D1646" t="s">
        <v>3968</v>
      </c>
      <c r="E1646" t="s">
        <v>2737</v>
      </c>
    </row>
    <row r="1647" spans="1:5">
      <c r="A1647">
        <v>3042405007</v>
      </c>
      <c r="B1647" t="s">
        <v>1438</v>
      </c>
      <c r="C1647" t="s">
        <v>1464</v>
      </c>
      <c r="D1647" t="s">
        <v>3968</v>
      </c>
      <c r="E1647" t="s">
        <v>2453</v>
      </c>
    </row>
    <row r="1648" spans="1:5">
      <c r="A1648">
        <v>3042700001</v>
      </c>
      <c r="B1648" t="s">
        <v>1438</v>
      </c>
      <c r="C1648" t="s">
        <v>1465</v>
      </c>
      <c r="E1648" t="s">
        <v>2784</v>
      </c>
    </row>
    <row r="1649" spans="1:5">
      <c r="A1649">
        <v>3042700002</v>
      </c>
      <c r="B1649" t="s">
        <v>1438</v>
      </c>
      <c r="C1649" t="s">
        <v>1465</v>
      </c>
      <c r="E1649" t="s">
        <v>2105</v>
      </c>
    </row>
    <row r="1650" spans="1:5">
      <c r="A1650">
        <v>3042700003</v>
      </c>
      <c r="B1650" t="s">
        <v>1438</v>
      </c>
      <c r="C1650" t="s">
        <v>1465</v>
      </c>
      <c r="E1650" t="s">
        <v>2374</v>
      </c>
    </row>
    <row r="1651" spans="1:5">
      <c r="A1651">
        <v>3042700004</v>
      </c>
      <c r="B1651" t="s">
        <v>1438</v>
      </c>
      <c r="C1651" t="s">
        <v>1465</v>
      </c>
      <c r="E1651" t="s">
        <v>3971</v>
      </c>
    </row>
    <row r="1652" spans="1:5">
      <c r="A1652">
        <v>3042700005</v>
      </c>
      <c r="B1652" t="s">
        <v>1438</v>
      </c>
      <c r="C1652" t="s">
        <v>1465</v>
      </c>
      <c r="E1652" t="s">
        <v>2403</v>
      </c>
    </row>
    <row r="1653" spans="1:5">
      <c r="A1653">
        <v>3042801001</v>
      </c>
      <c r="B1653" t="s">
        <v>1438</v>
      </c>
      <c r="C1653" t="s">
        <v>1466</v>
      </c>
      <c r="D1653" t="s">
        <v>3972</v>
      </c>
      <c r="E1653" t="s">
        <v>3973</v>
      </c>
    </row>
    <row r="1654" spans="1:5">
      <c r="A1654">
        <v>3042801004</v>
      </c>
      <c r="B1654" t="s">
        <v>1438</v>
      </c>
      <c r="C1654" t="s">
        <v>1466</v>
      </c>
      <c r="D1654" t="s">
        <v>3972</v>
      </c>
      <c r="E1654" t="s">
        <v>2416</v>
      </c>
    </row>
    <row r="1655" spans="1:5">
      <c r="A1655">
        <v>3042801005</v>
      </c>
      <c r="B1655" t="s">
        <v>1438</v>
      </c>
      <c r="C1655" t="s">
        <v>1466</v>
      </c>
      <c r="D1655" t="s">
        <v>3972</v>
      </c>
      <c r="E1655" t="s">
        <v>2484</v>
      </c>
    </row>
    <row r="1656" spans="1:5">
      <c r="A1656">
        <v>3042801006</v>
      </c>
      <c r="B1656" t="s">
        <v>1438</v>
      </c>
      <c r="C1656" t="s">
        <v>1466</v>
      </c>
      <c r="D1656" t="s">
        <v>3972</v>
      </c>
      <c r="E1656" t="s">
        <v>3974</v>
      </c>
    </row>
    <row r="1657" spans="1:5">
      <c r="A1657">
        <v>3042802003</v>
      </c>
      <c r="B1657" t="s">
        <v>1438</v>
      </c>
      <c r="C1657" t="s">
        <v>1466</v>
      </c>
      <c r="D1657" t="s">
        <v>3975</v>
      </c>
      <c r="E1657" t="s">
        <v>3976</v>
      </c>
    </row>
    <row r="1658" spans="1:5">
      <c r="A1658">
        <v>3042803003</v>
      </c>
      <c r="B1658" t="s">
        <v>1438</v>
      </c>
      <c r="C1658" t="s">
        <v>1466</v>
      </c>
      <c r="D1658" t="s">
        <v>2615</v>
      </c>
      <c r="E1658" t="s">
        <v>2383</v>
      </c>
    </row>
    <row r="1659" spans="1:5">
      <c r="A1659">
        <v>3042804011</v>
      </c>
      <c r="B1659" t="s">
        <v>1438</v>
      </c>
      <c r="C1659" t="s">
        <v>1466</v>
      </c>
      <c r="D1659" t="s">
        <v>3977</v>
      </c>
      <c r="E1659" t="s">
        <v>3978</v>
      </c>
    </row>
    <row r="1660" spans="1:5">
      <c r="A1660">
        <v>3042804012</v>
      </c>
      <c r="B1660" t="s">
        <v>1438</v>
      </c>
      <c r="C1660" t="s">
        <v>1466</v>
      </c>
      <c r="D1660" t="s">
        <v>3977</v>
      </c>
      <c r="E1660" t="s">
        <v>2757</v>
      </c>
    </row>
    <row r="1661" spans="1:5">
      <c r="A1661">
        <v>3042805001</v>
      </c>
      <c r="B1661" t="s">
        <v>1438</v>
      </c>
      <c r="C1661" t="s">
        <v>1466</v>
      </c>
      <c r="D1661" t="s">
        <v>2061</v>
      </c>
      <c r="E1661" t="s">
        <v>2441</v>
      </c>
    </row>
    <row r="1662" spans="1:5">
      <c r="A1662">
        <v>3042805002</v>
      </c>
      <c r="B1662" t="s">
        <v>1438</v>
      </c>
      <c r="C1662" t="s">
        <v>1466</v>
      </c>
      <c r="D1662" t="s">
        <v>2061</v>
      </c>
      <c r="E1662" t="s">
        <v>3979</v>
      </c>
    </row>
    <row r="1663" spans="1:5">
      <c r="A1663">
        <v>3042805005</v>
      </c>
      <c r="B1663" t="s">
        <v>1438</v>
      </c>
      <c r="C1663" t="s">
        <v>1466</v>
      </c>
      <c r="D1663" t="s">
        <v>2061</v>
      </c>
      <c r="E1663" t="s">
        <v>2567</v>
      </c>
    </row>
    <row r="1664" spans="1:5">
      <c r="A1664">
        <v>3042806001</v>
      </c>
      <c r="B1664" t="s">
        <v>1438</v>
      </c>
      <c r="C1664" t="s">
        <v>1466</v>
      </c>
      <c r="D1664" t="s">
        <v>1466</v>
      </c>
      <c r="E1664" t="s">
        <v>2562</v>
      </c>
    </row>
    <row r="1665" spans="1:5">
      <c r="A1665">
        <v>3042806002</v>
      </c>
      <c r="B1665" t="s">
        <v>1438</v>
      </c>
      <c r="C1665" t="s">
        <v>1466</v>
      </c>
      <c r="D1665" t="s">
        <v>1466</v>
      </c>
      <c r="E1665" t="s">
        <v>3980</v>
      </c>
    </row>
    <row r="1666" spans="1:5">
      <c r="A1666">
        <v>3042806003</v>
      </c>
      <c r="B1666" t="s">
        <v>1438</v>
      </c>
      <c r="C1666" t="s">
        <v>1466</v>
      </c>
      <c r="D1666" t="s">
        <v>1466</v>
      </c>
      <c r="E1666" t="s">
        <v>3981</v>
      </c>
    </row>
    <row r="1667" spans="1:5">
      <c r="A1667">
        <v>3042806012</v>
      </c>
      <c r="B1667" t="s">
        <v>1438</v>
      </c>
      <c r="C1667" t="s">
        <v>1466</v>
      </c>
      <c r="D1667" t="s">
        <v>1466</v>
      </c>
      <c r="E1667" t="s">
        <v>3758</v>
      </c>
    </row>
    <row r="1668" spans="1:5">
      <c r="A1668">
        <v>3042807001</v>
      </c>
      <c r="B1668" t="s">
        <v>1438</v>
      </c>
      <c r="C1668" t="s">
        <v>1466</v>
      </c>
      <c r="D1668" t="s">
        <v>2410</v>
      </c>
      <c r="E1668" t="s">
        <v>2489</v>
      </c>
    </row>
    <row r="1669" spans="1:5">
      <c r="A1669">
        <v>3042807002</v>
      </c>
      <c r="B1669" t="s">
        <v>1438</v>
      </c>
      <c r="C1669" t="s">
        <v>1466</v>
      </c>
      <c r="D1669" t="s">
        <v>2410</v>
      </c>
      <c r="E1669" t="s">
        <v>2609</v>
      </c>
    </row>
    <row r="1670" spans="1:5">
      <c r="A1670">
        <v>3042807003</v>
      </c>
      <c r="B1670" t="s">
        <v>1438</v>
      </c>
      <c r="C1670" t="s">
        <v>1466</v>
      </c>
      <c r="D1670" t="s">
        <v>2410</v>
      </c>
      <c r="E1670" t="s">
        <v>3982</v>
      </c>
    </row>
    <row r="1671" spans="1:5">
      <c r="A1671">
        <v>3042808001</v>
      </c>
      <c r="B1671" t="s">
        <v>1438</v>
      </c>
      <c r="C1671" t="s">
        <v>1466</v>
      </c>
      <c r="D1671" t="s">
        <v>3983</v>
      </c>
      <c r="E1671" t="s">
        <v>3984</v>
      </c>
    </row>
    <row r="1672" spans="1:5">
      <c r="A1672">
        <v>3042808002</v>
      </c>
      <c r="B1672" t="s">
        <v>1438</v>
      </c>
      <c r="C1672" t="s">
        <v>1466</v>
      </c>
      <c r="D1672" t="s">
        <v>3983</v>
      </c>
      <c r="E1672" t="s">
        <v>3985</v>
      </c>
    </row>
    <row r="1673" spans="1:5">
      <c r="A1673">
        <v>3042808003</v>
      </c>
      <c r="B1673" t="s">
        <v>1438</v>
      </c>
      <c r="C1673" t="s">
        <v>1466</v>
      </c>
      <c r="D1673" t="s">
        <v>3983</v>
      </c>
      <c r="E1673" t="s">
        <v>3986</v>
      </c>
    </row>
    <row r="1674" spans="1:5">
      <c r="A1674">
        <v>3042809001</v>
      </c>
      <c r="B1674" t="s">
        <v>1438</v>
      </c>
      <c r="C1674" t="s">
        <v>1466</v>
      </c>
      <c r="D1674" t="s">
        <v>3987</v>
      </c>
      <c r="E1674" t="s">
        <v>2067</v>
      </c>
    </row>
    <row r="1675" spans="1:5">
      <c r="A1675">
        <v>3042809002</v>
      </c>
      <c r="B1675" t="s">
        <v>1438</v>
      </c>
      <c r="C1675" t="s">
        <v>1466</v>
      </c>
      <c r="D1675" t="s">
        <v>3987</v>
      </c>
      <c r="E1675" t="s">
        <v>2657</v>
      </c>
    </row>
    <row r="1676" spans="1:5">
      <c r="A1676">
        <v>3042809003</v>
      </c>
      <c r="B1676" t="s">
        <v>1438</v>
      </c>
      <c r="C1676" t="s">
        <v>1466</v>
      </c>
      <c r="D1676" t="s">
        <v>3987</v>
      </c>
      <c r="E1676" t="s">
        <v>3988</v>
      </c>
    </row>
    <row r="1677" spans="1:5">
      <c r="A1677">
        <v>3042809004</v>
      </c>
      <c r="B1677" t="s">
        <v>1438</v>
      </c>
      <c r="C1677" t="s">
        <v>1466</v>
      </c>
      <c r="D1677" t="s">
        <v>3987</v>
      </c>
      <c r="E1677" t="s">
        <v>3989</v>
      </c>
    </row>
    <row r="1678" spans="1:5">
      <c r="A1678">
        <v>3042809005</v>
      </c>
      <c r="B1678" t="s">
        <v>1438</v>
      </c>
      <c r="C1678" t="s">
        <v>1466</v>
      </c>
      <c r="D1678" t="s">
        <v>3987</v>
      </c>
      <c r="E1678" t="s">
        <v>3990</v>
      </c>
    </row>
    <row r="1679" spans="1:5">
      <c r="A1679">
        <v>3042809006</v>
      </c>
      <c r="B1679" t="s">
        <v>1438</v>
      </c>
      <c r="C1679" t="s">
        <v>1466</v>
      </c>
      <c r="D1679" t="s">
        <v>3987</v>
      </c>
      <c r="E1679" t="s">
        <v>3991</v>
      </c>
    </row>
    <row r="1680" spans="1:5">
      <c r="A1680">
        <v>3042809007</v>
      </c>
      <c r="B1680" t="s">
        <v>1438</v>
      </c>
      <c r="C1680" t="s">
        <v>1466</v>
      </c>
      <c r="D1680" t="s">
        <v>3987</v>
      </c>
      <c r="E1680" t="s">
        <v>3992</v>
      </c>
    </row>
    <row r="1681" spans="1:5">
      <c r="A1681">
        <v>3042809008</v>
      </c>
      <c r="B1681" t="s">
        <v>1438</v>
      </c>
      <c r="C1681" t="s">
        <v>1466</v>
      </c>
      <c r="D1681" t="s">
        <v>3987</v>
      </c>
      <c r="E1681" t="s">
        <v>2106</v>
      </c>
    </row>
  </sheetData>
  <autoFilter ref="A1:E1" xr:uid="{00000000-0009-0000-0000-00000D000000}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243</vt:i4>
      </vt:variant>
    </vt:vector>
  </HeadingPairs>
  <TitlesOfParts>
    <vt:vector size="257" baseType="lpstr">
      <vt:lpstr>様式１①</vt:lpstr>
      <vt:lpstr>様式１②</vt:lpstr>
      <vt:lpstr>①協定識別事項②協定参加者</vt:lpstr>
      <vt:lpstr>③協定面積④加算措置</vt:lpstr>
      <vt:lpstr>様式２④-2</vt:lpstr>
      <vt:lpstr>⑤交付金額</vt:lpstr>
      <vt:lpstr>⑥活動内容（共通）</vt:lpstr>
      <vt:lpstr>⑦活動内容（体制整備）</vt:lpstr>
      <vt:lpstr>様式３</vt:lpstr>
      <vt:lpstr>様式４</vt:lpstr>
      <vt:lpstr>様式５</vt:lpstr>
      <vt:lpstr>市町村名</vt:lpstr>
      <vt:lpstr>地方公共団体コード</vt:lpstr>
      <vt:lpstr>農林業センサス集落コード</vt:lpstr>
      <vt:lpstr>①協定識別事項②協定参加者!Print_Area</vt:lpstr>
      <vt:lpstr>③協定面積④加算措置!Print_Area</vt:lpstr>
      <vt:lpstr>'⑦活動内容（体制整備）'!Print_Area</vt:lpstr>
      <vt:lpstr>様式４!Print_Area</vt:lpstr>
      <vt:lpstr>様式５!Print_Area</vt:lpstr>
      <vt:lpstr>①協定識別事項②協定参加者!Print_Titles</vt:lpstr>
      <vt:lpstr>③協定面積④加算措置!Print_Titles</vt:lpstr>
      <vt:lpstr>⑤交付金額!Print_Titles</vt:lpstr>
      <vt:lpstr>'⑥活動内容（共通）'!Print_Titles</vt:lpstr>
      <vt:lpstr>'⑦活動内容（体制整備）'!Print_Titles</vt:lpstr>
      <vt:lpstr>様式１①!Print_Titles</vt:lpstr>
      <vt:lpstr>'様式２④-2'!Print_Titles</vt:lpstr>
      <vt:lpstr>様式３!Print_Titles</vt:lpstr>
      <vt:lpstr>様式４!Print_Titles</vt:lpstr>
      <vt:lpstr>様式５!Print_Titles</vt:lpstr>
      <vt:lpstr>えりも町</vt:lpstr>
      <vt:lpstr>せたな町</vt:lpstr>
      <vt:lpstr>ニセコ町</vt:lpstr>
      <vt:lpstr>むかわ町</vt:lpstr>
      <vt:lpstr>愛知県</vt:lpstr>
      <vt:lpstr>愛媛県</vt:lpstr>
      <vt:lpstr>愛別町</vt:lpstr>
      <vt:lpstr>旭川市</vt:lpstr>
      <vt:lpstr>芦別市</vt:lpstr>
      <vt:lpstr>安平町</vt:lpstr>
      <vt:lpstr>伊達市</vt:lpstr>
      <vt:lpstr>茨城県</vt:lpstr>
      <vt:lpstr>羽幌町</vt:lpstr>
      <vt:lpstr>雨竜町</vt:lpstr>
      <vt:lpstr>浦臼町</vt:lpstr>
      <vt:lpstr>浦河町</vt:lpstr>
      <vt:lpstr>浦幌町</vt:lpstr>
      <vt:lpstr>猿払村</vt:lpstr>
      <vt:lpstr>遠軽町</vt:lpstr>
      <vt:lpstr>遠別町</vt:lpstr>
      <vt:lpstr>奥尻町</vt:lpstr>
      <vt:lpstr>岡山県</vt:lpstr>
      <vt:lpstr>沖縄県</vt:lpstr>
      <vt:lpstr>乙部町</vt:lpstr>
      <vt:lpstr>音威子府村</vt:lpstr>
      <vt:lpstr>音更町</vt:lpstr>
      <vt:lpstr>下川町</vt:lpstr>
      <vt:lpstr>歌志内市</vt:lpstr>
      <vt:lpstr>芽室町</vt:lpstr>
      <vt:lpstr>岩見沢市</vt:lpstr>
      <vt:lpstr>岩手県</vt:lpstr>
      <vt:lpstr>岩内町</vt:lpstr>
      <vt:lpstr>喜茂別町</vt:lpstr>
      <vt:lpstr>岐阜県</vt:lpstr>
      <vt:lpstr>宮崎県</vt:lpstr>
      <vt:lpstr>宮城県</vt:lpstr>
      <vt:lpstr>京極町</vt:lpstr>
      <vt:lpstr>京都府</vt:lpstr>
      <vt:lpstr>共和町</vt:lpstr>
      <vt:lpstr>興部町</vt:lpstr>
      <vt:lpstr>倶知安町</vt:lpstr>
      <vt:lpstr>釧路市</vt:lpstr>
      <vt:lpstr>釧路町</vt:lpstr>
      <vt:lpstr>熊本県</vt:lpstr>
      <vt:lpstr>栗山町</vt:lpstr>
      <vt:lpstr>訓子府町</vt:lpstr>
      <vt:lpstr>群馬県</vt:lpstr>
      <vt:lpstr>恵庭市</vt:lpstr>
      <vt:lpstr>月形町</vt:lpstr>
      <vt:lpstr>剣淵町</vt:lpstr>
      <vt:lpstr>古平町</vt:lpstr>
      <vt:lpstr>厚岸町</vt:lpstr>
      <vt:lpstr>厚真町</vt:lpstr>
      <vt:lpstr>厚沢部町</vt:lpstr>
      <vt:lpstr>広島県</vt:lpstr>
      <vt:lpstr>広尾町</vt:lpstr>
      <vt:lpstr>更別村</vt:lpstr>
      <vt:lpstr>江差町</vt:lpstr>
      <vt:lpstr>江別市</vt:lpstr>
      <vt:lpstr>香川県</vt:lpstr>
      <vt:lpstr>高知県</vt:lpstr>
      <vt:lpstr>黒松内町</vt:lpstr>
      <vt:lpstr>今金町</vt:lpstr>
      <vt:lpstr>根室市</vt:lpstr>
      <vt:lpstr>佐賀県</vt:lpstr>
      <vt:lpstr>佐呂間町</vt:lpstr>
      <vt:lpstr>砂川市</vt:lpstr>
      <vt:lpstr>埼玉県</vt:lpstr>
      <vt:lpstr>札幌市</vt:lpstr>
      <vt:lpstr>三笠市</vt:lpstr>
      <vt:lpstr>三重県</vt:lpstr>
      <vt:lpstr>山形県</vt:lpstr>
      <vt:lpstr>山口県</vt:lpstr>
      <vt:lpstr>山梨県</vt:lpstr>
      <vt:lpstr>士別市</vt:lpstr>
      <vt:lpstr>士幌町</vt:lpstr>
      <vt:lpstr>枝幸町</vt:lpstr>
      <vt:lpstr>滋賀県</vt:lpstr>
      <vt:lpstr>鹿児島県</vt:lpstr>
      <vt:lpstr>鹿追町</vt:lpstr>
      <vt:lpstr>鹿部町</vt:lpstr>
      <vt:lpstr>七飯町</vt:lpstr>
      <vt:lpstr>室蘭市</vt:lpstr>
      <vt:lpstr>斜里町</vt:lpstr>
      <vt:lpstr>寿都町</vt:lpstr>
      <vt:lpstr>秋田県</vt:lpstr>
      <vt:lpstr>初山別村</vt:lpstr>
      <vt:lpstr>小清水町</vt:lpstr>
      <vt:lpstr>小樽市</vt:lpstr>
      <vt:lpstr>小平町</vt:lpstr>
      <vt:lpstr>松前町</vt:lpstr>
      <vt:lpstr>沼田町</vt:lpstr>
      <vt:lpstr>上ノ国町</vt:lpstr>
      <vt:lpstr>上砂川町</vt:lpstr>
      <vt:lpstr>上士幌町</vt:lpstr>
      <vt:lpstr>上川町</vt:lpstr>
      <vt:lpstr>上富良野町</vt:lpstr>
      <vt:lpstr>新ひだか町</vt:lpstr>
      <vt:lpstr>新潟県</vt:lpstr>
      <vt:lpstr>新冠町</vt:lpstr>
      <vt:lpstr>新篠津村</vt:lpstr>
      <vt:lpstr>新十津川町</vt:lpstr>
      <vt:lpstr>新得町</vt:lpstr>
      <vt:lpstr>森町</vt:lpstr>
      <vt:lpstr>深川市</vt:lpstr>
      <vt:lpstr>真狩村</vt:lpstr>
      <vt:lpstr>神恵内村</vt:lpstr>
      <vt:lpstr>神奈川県</vt:lpstr>
      <vt:lpstr>仁木町</vt:lpstr>
      <vt:lpstr>清水町</vt:lpstr>
      <vt:lpstr>清里町</vt:lpstr>
      <vt:lpstr>西興部村</vt:lpstr>
      <vt:lpstr>青森県</vt:lpstr>
      <vt:lpstr>静岡県</vt:lpstr>
      <vt:lpstr>石狩市</vt:lpstr>
      <vt:lpstr>石川県</vt:lpstr>
      <vt:lpstr>積丹町</vt:lpstr>
      <vt:lpstr>赤井川村</vt:lpstr>
      <vt:lpstr>赤平市</vt:lpstr>
      <vt:lpstr>千歳市</vt:lpstr>
      <vt:lpstr>千葉県</vt:lpstr>
      <vt:lpstr>占冠村</vt:lpstr>
      <vt:lpstr>壮瞥町</vt:lpstr>
      <vt:lpstr>増毛町</vt:lpstr>
      <vt:lpstr>足寄町</vt:lpstr>
      <vt:lpstr>帯広市</vt:lpstr>
      <vt:lpstr>大空町</vt:lpstr>
      <vt:lpstr>大阪府</vt:lpstr>
      <vt:lpstr>大樹町</vt:lpstr>
      <vt:lpstr>大分県</vt:lpstr>
      <vt:lpstr>鷹栖町</vt:lpstr>
      <vt:lpstr>滝上町</vt:lpstr>
      <vt:lpstr>滝川市</vt:lpstr>
      <vt:lpstr>知内町</vt:lpstr>
      <vt:lpstr>池田町</vt:lpstr>
      <vt:lpstr>稚内市</vt:lpstr>
      <vt:lpstr>置戸町</vt:lpstr>
      <vt:lpstr>秩父別町</vt:lpstr>
      <vt:lpstr>中札内村</vt:lpstr>
      <vt:lpstr>中川町</vt:lpstr>
      <vt:lpstr>中頓別町</vt:lpstr>
      <vt:lpstr>中標津町</vt:lpstr>
      <vt:lpstr>中富良野町</vt:lpstr>
      <vt:lpstr>長崎県</vt:lpstr>
      <vt:lpstr>長沼町</vt:lpstr>
      <vt:lpstr>長万部町</vt:lpstr>
      <vt:lpstr>長野県</vt:lpstr>
      <vt:lpstr>鳥取県</vt:lpstr>
      <vt:lpstr>津別町</vt:lpstr>
      <vt:lpstr>鶴居村</vt:lpstr>
      <vt:lpstr>弟子屈町</vt:lpstr>
      <vt:lpstr>天塩町</vt:lpstr>
      <vt:lpstr>登別市</vt:lpstr>
      <vt:lpstr>都道府県名</vt:lpstr>
      <vt:lpstr>島根県</vt:lpstr>
      <vt:lpstr>島牧村</vt:lpstr>
      <vt:lpstr>東京都</vt:lpstr>
      <vt:lpstr>東神楽町</vt:lpstr>
      <vt:lpstr>東川町</vt:lpstr>
      <vt:lpstr>当別町</vt:lpstr>
      <vt:lpstr>当麻町</vt:lpstr>
      <vt:lpstr>洞爺湖町</vt:lpstr>
      <vt:lpstr>徳島県</vt:lpstr>
      <vt:lpstr>栃木県</vt:lpstr>
      <vt:lpstr>苫小牧市</vt:lpstr>
      <vt:lpstr>苫前町</vt:lpstr>
      <vt:lpstr>奈井江町</vt:lpstr>
      <vt:lpstr>奈良県</vt:lpstr>
      <vt:lpstr>南富良野町</vt:lpstr>
      <vt:lpstr>南幌町</vt:lpstr>
      <vt:lpstr>日高町</vt:lpstr>
      <vt:lpstr>農林業センサス集落_2015関連表_双方向_</vt:lpstr>
      <vt:lpstr>泊村</vt:lpstr>
      <vt:lpstr>白糠町</vt:lpstr>
      <vt:lpstr>白老町</vt:lpstr>
      <vt:lpstr>函館市</vt:lpstr>
      <vt:lpstr>八雲町</vt:lpstr>
      <vt:lpstr>比布町</vt:lpstr>
      <vt:lpstr>美唄市</vt:lpstr>
      <vt:lpstr>美瑛町</vt:lpstr>
      <vt:lpstr>美深町</vt:lpstr>
      <vt:lpstr>美幌町</vt:lpstr>
      <vt:lpstr>標茶町</vt:lpstr>
      <vt:lpstr>標津町</vt:lpstr>
      <vt:lpstr>浜中町</vt:lpstr>
      <vt:lpstr>浜頓別町</vt:lpstr>
      <vt:lpstr>富山県</vt:lpstr>
      <vt:lpstr>富良野市</vt:lpstr>
      <vt:lpstr>福井県</vt:lpstr>
      <vt:lpstr>福岡県</vt:lpstr>
      <vt:lpstr>福島県</vt:lpstr>
      <vt:lpstr>福島町</vt:lpstr>
      <vt:lpstr>兵庫県</vt:lpstr>
      <vt:lpstr>平取町</vt:lpstr>
      <vt:lpstr>別海町</vt:lpstr>
      <vt:lpstr>豊浦町</vt:lpstr>
      <vt:lpstr>豊頃町</vt:lpstr>
      <vt:lpstr>豊富町</vt:lpstr>
      <vt:lpstr>北海道</vt:lpstr>
      <vt:lpstr>北見市</vt:lpstr>
      <vt:lpstr>北広島市</vt:lpstr>
      <vt:lpstr>北斗市</vt:lpstr>
      <vt:lpstr>北竜町</vt:lpstr>
      <vt:lpstr>幌延町</vt:lpstr>
      <vt:lpstr>幌加内町</vt:lpstr>
      <vt:lpstr>本別町</vt:lpstr>
      <vt:lpstr>妹背牛町</vt:lpstr>
      <vt:lpstr>幕別町</vt:lpstr>
      <vt:lpstr>名寄市</vt:lpstr>
      <vt:lpstr>網走市</vt:lpstr>
      <vt:lpstr>木古内町</vt:lpstr>
      <vt:lpstr>紋別市</vt:lpstr>
      <vt:lpstr>湧別町</vt:lpstr>
      <vt:lpstr>由仁町</vt:lpstr>
      <vt:lpstr>雄武町</vt:lpstr>
      <vt:lpstr>夕張市</vt:lpstr>
      <vt:lpstr>余市町</vt:lpstr>
      <vt:lpstr>様似町</vt:lpstr>
      <vt:lpstr>羅臼町</vt:lpstr>
      <vt:lpstr>蘭越町</vt:lpstr>
      <vt:lpstr>利尻町</vt:lpstr>
      <vt:lpstr>利尻富士町</vt:lpstr>
      <vt:lpstr>陸別町</vt:lpstr>
      <vt:lpstr>留寿都村</vt:lpstr>
      <vt:lpstr>留萌市</vt:lpstr>
      <vt:lpstr>礼文町</vt:lpstr>
      <vt:lpstr>和歌山県</vt:lpstr>
      <vt:lpstr>和寒町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尚樹</dc:creator>
  <cp:lastModifiedBy>inm384濵 伊織</cp:lastModifiedBy>
  <cp:lastPrinted>2022-07-29T00:17:36Z</cp:lastPrinted>
  <dcterms:created xsi:type="dcterms:W3CDTF">2021-04-19T00:02:02Z</dcterms:created>
  <dcterms:modified xsi:type="dcterms:W3CDTF">2023-08-16T01:45:29Z</dcterms:modified>
</cp:coreProperties>
</file>